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drawings/drawing4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drawings/drawing5.xml" ContentType="application/vnd.openxmlformats-officedocument.drawing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drawings/drawing6.xml" ContentType="application/vnd.openxmlformats-officedocument.drawing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7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drawings/drawing8.xml" ContentType="application/vnd.openxmlformats-officedocument.drawing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drawings/drawing9.xml" ContentType="application/vnd.openxmlformats-officedocument.drawing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10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drawings/drawing11.xml" ContentType="application/vnd.openxmlformats-officedocument.drawing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/xl/commentsmeta0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3"/>
  <workbookPr/>
  <mc:AlternateContent xmlns:mc="http://schemas.openxmlformats.org/markup-compatibility/2006">
    <mc:Choice Requires="x15">
      <x15ac:absPath xmlns:x15ac="http://schemas.microsoft.com/office/spreadsheetml/2010/11/ac" url="/Users/valeriacampuzano/Documents/MEXICO EVALUA/DashboardsHallazgos/Dashboard-Tuberia/www/bd/"/>
    </mc:Choice>
  </mc:AlternateContent>
  <xr:revisionPtr revIDLastSave="0" documentId="13_ncr:1_{49484CF0-AE84-0641-A921-275504234D0B}" xr6:coauthVersionLast="47" xr6:coauthVersionMax="47" xr10:uidLastSave="{00000000-0000-0000-0000-000000000000}"/>
  <bookViews>
    <workbookView xWindow="0" yWindow="500" windowWidth="28800" windowHeight="16120" xr2:uid="{00000000-000D-0000-FFFF-FFFF00000000}"/>
  </bookViews>
  <sheets>
    <sheet name="Notas" sheetId="1" r:id="rId1"/>
    <sheet name="Fuentes" sheetId="2" r:id="rId2"/>
    <sheet name="bd_wide" sheetId="3" r:id="rId3"/>
    <sheet name="Censos 2025" sheetId="4" r:id="rId4"/>
    <sheet name="Censos 2024" sheetId="5" r:id="rId5"/>
    <sheet name="Censos 2023" sheetId="6" r:id="rId6"/>
    <sheet name="Censos 2022" sheetId="7" r:id="rId7"/>
    <sheet name="Censos 2021" sheetId="8" r:id="rId8"/>
    <sheet name="Censos 2023 old" sheetId="9" state="hidden" r:id="rId9"/>
    <sheet name="Censos 2022 old_version" sheetId="10" state="hidden" r:id="rId10"/>
    <sheet name="Censos 2021 old_version" sheetId="11" state="hidden" r:id="rId11"/>
    <sheet name="Censos 2020" sheetId="12" r:id="rId12"/>
    <sheet name="Censos 2020 old_version" sheetId="13" state="hidden" r:id="rId13"/>
    <sheet name="Series de Tiempo" sheetId="14" r:id="rId14"/>
  </sheets>
  <definedNames>
    <definedName name="_xlnm._FilterDatabase" localSheetId="13" hidden="1">'Series de Tiempo'!$A$1:$G$1025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18" roundtripDataChecksum="ky3iww6vg3ieZtKIKmVfPxbWnTipwN/N3eTQMJQFv7I="/>
    </ext>
  </extLst>
</workbook>
</file>

<file path=xl/calcChain.xml><?xml version="1.0" encoding="utf-8"?>
<calcChain xmlns="http://schemas.openxmlformats.org/spreadsheetml/2006/main">
  <c r="N254" i="14" l="1"/>
  <c r="M254" i="14"/>
  <c r="M253" i="14"/>
  <c r="M252" i="14"/>
  <c r="M251" i="14"/>
  <c r="M250" i="14"/>
  <c r="M249" i="14"/>
  <c r="N238" i="14" s="1"/>
  <c r="M248" i="14"/>
  <c r="M247" i="14"/>
  <c r="M246" i="14"/>
  <c r="M245" i="14"/>
  <c r="N250" i="14" s="1"/>
  <c r="M244" i="14"/>
  <c r="M243" i="14"/>
  <c r="M242" i="14"/>
  <c r="M241" i="14"/>
  <c r="M240" i="14"/>
  <c r="M239" i="14"/>
  <c r="M238" i="14"/>
  <c r="M237" i="14"/>
  <c r="M236" i="14"/>
  <c r="M235" i="14"/>
  <c r="M234" i="14"/>
  <c r="M233" i="14"/>
  <c r="M232" i="14"/>
  <c r="M231" i="14"/>
  <c r="M230" i="14"/>
  <c r="M229" i="14"/>
  <c r="M228" i="14"/>
  <c r="M227" i="14"/>
  <c r="M226" i="14"/>
  <c r="M225" i="14"/>
  <c r="M224" i="14"/>
  <c r="M223" i="14"/>
  <c r="M222" i="14"/>
  <c r="C110" i="13"/>
  <c r="D109" i="13"/>
  <c r="D108" i="13"/>
  <c r="D107" i="13"/>
  <c r="D106" i="13"/>
  <c r="D105" i="13"/>
  <c r="D104" i="13"/>
  <c r="D103" i="13"/>
  <c r="D102" i="13"/>
  <c r="D101" i="13"/>
  <c r="D100" i="13"/>
  <c r="D99" i="13"/>
  <c r="D98" i="13"/>
  <c r="D97" i="13"/>
  <c r="D96" i="13"/>
  <c r="D95" i="13"/>
  <c r="D94" i="13"/>
  <c r="D93" i="13"/>
  <c r="D92" i="13"/>
  <c r="D91" i="13"/>
  <c r="D90" i="13"/>
  <c r="D89" i="13"/>
  <c r="D88" i="13"/>
  <c r="D87" i="13"/>
  <c r="D86" i="13"/>
  <c r="D85" i="13"/>
  <c r="D84" i="13"/>
  <c r="D83" i="13"/>
  <c r="D82" i="13"/>
  <c r="D81" i="13"/>
  <c r="D80" i="13"/>
  <c r="D79" i="13"/>
  <c r="D78" i="13"/>
  <c r="Z44" i="13"/>
  <c r="Y36" i="13"/>
  <c r="AJ35" i="13"/>
  <c r="AI35" i="13"/>
  <c r="AH35" i="13"/>
  <c r="AG35" i="13"/>
  <c r="AF35" i="13"/>
  <c r="AE35" i="13"/>
  <c r="AD35" i="13"/>
  <c r="AC35" i="13"/>
  <c r="AB35" i="13"/>
  <c r="AA35" i="13"/>
  <c r="Z35" i="13"/>
  <c r="Y35" i="13"/>
  <c r="X35" i="13"/>
  <c r="W35" i="13"/>
  <c r="V35" i="13"/>
  <c r="U35" i="13"/>
  <c r="T35" i="13"/>
  <c r="S35" i="13"/>
  <c r="R35" i="13"/>
  <c r="Q35" i="13"/>
  <c r="P35" i="13"/>
  <c r="O35" i="13"/>
  <c r="N35" i="13"/>
  <c r="M35" i="13"/>
  <c r="L35" i="13"/>
  <c r="K35" i="13"/>
  <c r="J35" i="13"/>
  <c r="I35" i="13"/>
  <c r="H35" i="13"/>
  <c r="G35" i="13"/>
  <c r="F35" i="13"/>
  <c r="E35" i="13"/>
  <c r="D35" i="13"/>
  <c r="C35" i="13"/>
  <c r="B35" i="13"/>
  <c r="I149" i="12"/>
  <c r="G149" i="12"/>
  <c r="H149" i="12" s="1"/>
  <c r="I148" i="12"/>
  <c r="H148" i="12"/>
  <c r="I147" i="12"/>
  <c r="H147" i="12"/>
  <c r="I146" i="12"/>
  <c r="H146" i="12"/>
  <c r="I145" i="12"/>
  <c r="H145" i="12"/>
  <c r="I144" i="12"/>
  <c r="H144" i="12"/>
  <c r="I143" i="12"/>
  <c r="H143" i="12"/>
  <c r="I142" i="12"/>
  <c r="H142" i="12"/>
  <c r="I141" i="12"/>
  <c r="H141" i="12"/>
  <c r="I140" i="12"/>
  <c r="H140" i="12"/>
  <c r="I139" i="12"/>
  <c r="H139" i="12"/>
  <c r="I138" i="12"/>
  <c r="H138" i="12"/>
  <c r="I137" i="12"/>
  <c r="H137" i="12"/>
  <c r="I136" i="12"/>
  <c r="H136" i="12"/>
  <c r="I135" i="12"/>
  <c r="H135" i="12"/>
  <c r="I134" i="12"/>
  <c r="H134" i="12"/>
  <c r="I133" i="12"/>
  <c r="H133" i="12"/>
  <c r="I132" i="12"/>
  <c r="H132" i="12"/>
  <c r="I131" i="12"/>
  <c r="H131" i="12"/>
  <c r="I130" i="12"/>
  <c r="H130" i="12"/>
  <c r="I129" i="12"/>
  <c r="H129" i="12"/>
  <c r="I128" i="12"/>
  <c r="H128" i="12"/>
  <c r="I127" i="12"/>
  <c r="H127" i="12"/>
  <c r="I126" i="12"/>
  <c r="H126" i="12"/>
  <c r="I125" i="12"/>
  <c r="H125" i="12"/>
  <c r="I124" i="12"/>
  <c r="H124" i="12"/>
  <c r="I123" i="12"/>
  <c r="H123" i="12"/>
  <c r="I122" i="12"/>
  <c r="H122" i="12"/>
  <c r="I121" i="12"/>
  <c r="H121" i="12"/>
  <c r="I120" i="12"/>
  <c r="H120" i="12"/>
  <c r="I119" i="12"/>
  <c r="H119" i="12"/>
  <c r="I118" i="12"/>
  <c r="H118" i="12"/>
  <c r="H117" i="12"/>
  <c r="C53" i="12"/>
  <c r="T51" i="12"/>
  <c r="C51" i="12"/>
  <c r="AN34" i="12"/>
  <c r="AL34" i="12"/>
  <c r="AK34" i="12"/>
  <c r="AJ34" i="12"/>
  <c r="AI34" i="12"/>
  <c r="AH34" i="12"/>
  <c r="AG34" i="12"/>
  <c r="AF34" i="12"/>
  <c r="AE34" i="12"/>
  <c r="AD34" i="12"/>
  <c r="AC34" i="12"/>
  <c r="AB34" i="12"/>
  <c r="AA34" i="12"/>
  <c r="Z34" i="12"/>
  <c r="Y34" i="12"/>
  <c r="X34" i="12"/>
  <c r="W34" i="12"/>
  <c r="V34" i="12"/>
  <c r="U34" i="12"/>
  <c r="T34" i="12"/>
  <c r="S34" i="12"/>
  <c r="Q34" i="12"/>
  <c r="P34" i="12"/>
  <c r="O34" i="12"/>
  <c r="N34" i="12"/>
  <c r="M34" i="12"/>
  <c r="L34" i="12"/>
  <c r="K34" i="12"/>
  <c r="J34" i="12"/>
  <c r="I34" i="12"/>
  <c r="H34" i="12"/>
  <c r="G34" i="12"/>
  <c r="F34" i="12"/>
  <c r="D109" i="11"/>
  <c r="C109" i="11"/>
  <c r="D108" i="11"/>
  <c r="D107" i="11"/>
  <c r="D106" i="11"/>
  <c r="D105" i="11"/>
  <c r="D104" i="11"/>
  <c r="D103" i="11"/>
  <c r="D102" i="11"/>
  <c r="D101" i="11"/>
  <c r="D100" i="11"/>
  <c r="D99" i="11"/>
  <c r="D98" i="11"/>
  <c r="D97" i="11"/>
  <c r="D96" i="11"/>
  <c r="D95" i="11"/>
  <c r="D94" i="11"/>
  <c r="D93" i="11"/>
  <c r="D92" i="11"/>
  <c r="D91" i="11"/>
  <c r="D90" i="11"/>
  <c r="D89" i="11"/>
  <c r="D88" i="11"/>
  <c r="D87" i="11"/>
  <c r="D86" i="11"/>
  <c r="D85" i="11"/>
  <c r="D84" i="11"/>
  <c r="D83" i="11"/>
  <c r="D82" i="11"/>
  <c r="D81" i="11"/>
  <c r="D80" i="11"/>
  <c r="D79" i="11"/>
  <c r="D78" i="11"/>
  <c r="D77" i="11"/>
  <c r="Z43" i="11"/>
  <c r="Y35" i="11"/>
  <c r="AJ34" i="11"/>
  <c r="AI34" i="11"/>
  <c r="AH34" i="11"/>
  <c r="AG34" i="11"/>
  <c r="AF34" i="11"/>
  <c r="AE34" i="11"/>
  <c r="AD34" i="11"/>
  <c r="AC34" i="11"/>
  <c r="AB34" i="11"/>
  <c r="AA34" i="11"/>
  <c r="Z34" i="11"/>
  <c r="Y34" i="11"/>
  <c r="X34" i="11"/>
  <c r="W34" i="11"/>
  <c r="V34" i="11"/>
  <c r="U34" i="11"/>
  <c r="T34" i="11"/>
  <c r="S34" i="11"/>
  <c r="R34" i="11"/>
  <c r="Q34" i="11"/>
  <c r="P34" i="11"/>
  <c r="O34" i="11"/>
  <c r="N34" i="11"/>
  <c r="M34" i="11"/>
  <c r="L34" i="11"/>
  <c r="K34" i="11"/>
  <c r="J34" i="11"/>
  <c r="I34" i="11"/>
  <c r="H34" i="11"/>
  <c r="G34" i="11"/>
  <c r="F34" i="11"/>
  <c r="E34" i="11"/>
  <c r="D34" i="11"/>
  <c r="C34" i="11"/>
  <c r="B34" i="11"/>
  <c r="D109" i="10"/>
  <c r="C109" i="10"/>
  <c r="D108" i="10"/>
  <c r="D107" i="10"/>
  <c r="D106" i="10"/>
  <c r="D105" i="10"/>
  <c r="D104" i="10"/>
  <c r="D103" i="10"/>
  <c r="D102" i="10"/>
  <c r="D101" i="10"/>
  <c r="D100" i="10"/>
  <c r="D99" i="10"/>
  <c r="D98" i="10"/>
  <c r="D97" i="10"/>
  <c r="D96" i="10"/>
  <c r="D95" i="10"/>
  <c r="E102" i="10" s="1"/>
  <c r="D94" i="10"/>
  <c r="D93" i="10"/>
  <c r="D92" i="10"/>
  <c r="D91" i="10"/>
  <c r="D90" i="10"/>
  <c r="D89" i="10"/>
  <c r="D88" i="10"/>
  <c r="D87" i="10"/>
  <c r="D86" i="10"/>
  <c r="D85" i="10"/>
  <c r="D84" i="10"/>
  <c r="D83" i="10"/>
  <c r="D82" i="10"/>
  <c r="D81" i="10"/>
  <c r="D80" i="10"/>
  <c r="D79" i="10"/>
  <c r="D78" i="10"/>
  <c r="D77" i="10"/>
  <c r="Y35" i="10"/>
  <c r="AJ34" i="10"/>
  <c r="AH34" i="10"/>
  <c r="AG34" i="10"/>
  <c r="AF34" i="10"/>
  <c r="AE34" i="10"/>
  <c r="AD34" i="10"/>
  <c r="AC34" i="10"/>
  <c r="AB34" i="10"/>
  <c r="AA34" i="10"/>
  <c r="Z34" i="10"/>
  <c r="Y34" i="10"/>
  <c r="X34" i="10"/>
  <c r="W34" i="10"/>
  <c r="V34" i="10"/>
  <c r="U34" i="10"/>
  <c r="T34" i="10"/>
  <c r="S34" i="10"/>
  <c r="R34" i="10"/>
  <c r="Q34" i="10"/>
  <c r="P34" i="10"/>
  <c r="O34" i="10"/>
  <c r="N34" i="10"/>
  <c r="M34" i="10"/>
  <c r="L34" i="10"/>
  <c r="K34" i="10"/>
  <c r="J34" i="10"/>
  <c r="I34" i="10"/>
  <c r="H34" i="10"/>
  <c r="G34" i="10"/>
  <c r="F34" i="10"/>
  <c r="E34" i="10"/>
  <c r="D34" i="10"/>
  <c r="C34" i="10"/>
  <c r="B34" i="10"/>
  <c r="D109" i="9"/>
  <c r="C109" i="9"/>
  <c r="D108" i="9"/>
  <c r="D107" i="9"/>
  <c r="E106" i="9"/>
  <c r="D106" i="9"/>
  <c r="D105" i="9"/>
  <c r="D104" i="9"/>
  <c r="D103" i="9"/>
  <c r="D102" i="9"/>
  <c r="D101" i="9"/>
  <c r="D100" i="9"/>
  <c r="D99" i="9"/>
  <c r="E98" i="9"/>
  <c r="D98" i="9"/>
  <c r="D97" i="9"/>
  <c r="D96" i="9"/>
  <c r="D95" i="9"/>
  <c r="D94" i="9"/>
  <c r="D93" i="9"/>
  <c r="D92" i="9"/>
  <c r="D91" i="9"/>
  <c r="D90" i="9"/>
  <c r="D89" i="9"/>
  <c r="D88" i="9"/>
  <c r="D87" i="9"/>
  <c r="E93" i="9" s="1"/>
  <c r="D86" i="9"/>
  <c r="E85" i="9"/>
  <c r="D85" i="9"/>
  <c r="D84" i="9"/>
  <c r="D83" i="9"/>
  <c r="D82" i="9"/>
  <c r="D81" i="9"/>
  <c r="E102" i="9" s="1"/>
  <c r="D80" i="9"/>
  <c r="D79" i="9"/>
  <c r="D78" i="9"/>
  <c r="D77" i="9"/>
  <c r="Y35" i="9"/>
  <c r="AJ34" i="9"/>
  <c r="AI34" i="9"/>
  <c r="AH34" i="9"/>
  <c r="AG34" i="9"/>
  <c r="AF34" i="9"/>
  <c r="AE34" i="9"/>
  <c r="AD34" i="9"/>
  <c r="AC34" i="9"/>
  <c r="AB34" i="9"/>
  <c r="AA34" i="9"/>
  <c r="Z34" i="9"/>
  <c r="Y34" i="9"/>
  <c r="Z43" i="9" s="1"/>
  <c r="X34" i="9"/>
  <c r="W34" i="9"/>
  <c r="V34" i="9"/>
  <c r="U34" i="9"/>
  <c r="T34" i="9"/>
  <c r="S34" i="9"/>
  <c r="R34" i="9"/>
  <c r="Q34" i="9"/>
  <c r="P34" i="9"/>
  <c r="O34" i="9"/>
  <c r="N34" i="9"/>
  <c r="M34" i="9"/>
  <c r="L34" i="9"/>
  <c r="K34" i="9"/>
  <c r="J34" i="9"/>
  <c r="I34" i="9"/>
  <c r="H34" i="9"/>
  <c r="G34" i="9"/>
  <c r="F34" i="9"/>
  <c r="E34" i="9"/>
  <c r="D34" i="9"/>
  <c r="C34" i="9"/>
  <c r="B34" i="9"/>
  <c r="G150" i="8"/>
  <c r="I149" i="8"/>
  <c r="H149" i="8"/>
  <c r="I148" i="8"/>
  <c r="H148" i="8"/>
  <c r="I147" i="8"/>
  <c r="H147" i="8"/>
  <c r="I146" i="8"/>
  <c r="H146" i="8"/>
  <c r="I145" i="8"/>
  <c r="H145" i="8"/>
  <c r="I144" i="8"/>
  <c r="H144" i="8"/>
  <c r="I143" i="8"/>
  <c r="H143" i="8"/>
  <c r="I142" i="8"/>
  <c r="H142" i="8"/>
  <c r="I141" i="8"/>
  <c r="H141" i="8"/>
  <c r="I140" i="8"/>
  <c r="H140" i="8"/>
  <c r="I139" i="8"/>
  <c r="H139" i="8"/>
  <c r="I138" i="8"/>
  <c r="H138" i="8"/>
  <c r="I137" i="8"/>
  <c r="H137" i="8"/>
  <c r="I136" i="8"/>
  <c r="H136" i="8"/>
  <c r="I135" i="8"/>
  <c r="H135" i="8"/>
  <c r="I134" i="8"/>
  <c r="H134" i="8"/>
  <c r="I133" i="8"/>
  <c r="H133" i="8"/>
  <c r="I132" i="8"/>
  <c r="H132" i="8"/>
  <c r="I131" i="8"/>
  <c r="H131" i="8"/>
  <c r="I130" i="8"/>
  <c r="H130" i="8"/>
  <c r="I129" i="8"/>
  <c r="H129" i="8"/>
  <c r="I128" i="8"/>
  <c r="H128" i="8"/>
  <c r="I127" i="8"/>
  <c r="H127" i="8"/>
  <c r="I126" i="8"/>
  <c r="H126" i="8"/>
  <c r="I125" i="8"/>
  <c r="H125" i="8"/>
  <c r="I124" i="8"/>
  <c r="H124" i="8"/>
  <c r="I123" i="8"/>
  <c r="H123" i="8"/>
  <c r="I122" i="8"/>
  <c r="H122" i="8"/>
  <c r="I121" i="8"/>
  <c r="H121" i="8"/>
  <c r="I120" i="8"/>
  <c r="H120" i="8"/>
  <c r="I119" i="8"/>
  <c r="H119" i="8"/>
  <c r="H118" i="8"/>
  <c r="T52" i="8"/>
  <c r="AC35" i="8"/>
  <c r="AN34" i="8"/>
  <c r="AM34" i="8"/>
  <c r="AL34" i="8"/>
  <c r="AK34" i="8"/>
  <c r="AJ34" i="8"/>
  <c r="AI34" i="8"/>
  <c r="AH34" i="8"/>
  <c r="AG34" i="8"/>
  <c r="AF34" i="8"/>
  <c r="AE34" i="8"/>
  <c r="AD34" i="8"/>
  <c r="AC34" i="8"/>
  <c r="AB34" i="8"/>
  <c r="AA34" i="8"/>
  <c r="Z34" i="8"/>
  <c r="Y34" i="8"/>
  <c r="X34" i="8"/>
  <c r="W34" i="8"/>
  <c r="V34" i="8"/>
  <c r="U34" i="8"/>
  <c r="T34" i="8"/>
  <c r="S34" i="8"/>
  <c r="R34" i="8"/>
  <c r="Q34" i="8"/>
  <c r="P34" i="8"/>
  <c r="O34" i="8"/>
  <c r="N34" i="8"/>
  <c r="M34" i="8"/>
  <c r="L34" i="8"/>
  <c r="K34" i="8"/>
  <c r="J34" i="8"/>
  <c r="I34" i="8"/>
  <c r="H34" i="8"/>
  <c r="G34" i="8"/>
  <c r="F34" i="8"/>
  <c r="E34" i="8"/>
  <c r="D34" i="8"/>
  <c r="G150" i="7"/>
  <c r="I149" i="7"/>
  <c r="H149" i="7"/>
  <c r="I148" i="7"/>
  <c r="H148" i="7"/>
  <c r="I147" i="7"/>
  <c r="H147" i="7"/>
  <c r="I146" i="7"/>
  <c r="H146" i="7"/>
  <c r="I145" i="7"/>
  <c r="H145" i="7"/>
  <c r="I144" i="7"/>
  <c r="H144" i="7"/>
  <c r="I143" i="7"/>
  <c r="H143" i="7"/>
  <c r="I142" i="7"/>
  <c r="H142" i="7"/>
  <c r="I141" i="7"/>
  <c r="H141" i="7"/>
  <c r="I140" i="7"/>
  <c r="H140" i="7"/>
  <c r="I139" i="7"/>
  <c r="H139" i="7"/>
  <c r="I138" i="7"/>
  <c r="H138" i="7"/>
  <c r="I137" i="7"/>
  <c r="H137" i="7"/>
  <c r="I136" i="7"/>
  <c r="H136" i="7"/>
  <c r="I135" i="7"/>
  <c r="H135" i="7"/>
  <c r="I134" i="7"/>
  <c r="H134" i="7"/>
  <c r="I133" i="7"/>
  <c r="H133" i="7"/>
  <c r="I132" i="7"/>
  <c r="H132" i="7"/>
  <c r="I131" i="7"/>
  <c r="H131" i="7"/>
  <c r="I130" i="7"/>
  <c r="H130" i="7"/>
  <c r="I129" i="7"/>
  <c r="H129" i="7"/>
  <c r="I128" i="7"/>
  <c r="H128" i="7"/>
  <c r="I127" i="7"/>
  <c r="H127" i="7"/>
  <c r="I126" i="7"/>
  <c r="H126" i="7"/>
  <c r="I125" i="7"/>
  <c r="H125" i="7"/>
  <c r="I124" i="7"/>
  <c r="H124" i="7"/>
  <c r="I123" i="7"/>
  <c r="H123" i="7"/>
  <c r="I122" i="7"/>
  <c r="H122" i="7"/>
  <c r="I121" i="7"/>
  <c r="H121" i="7"/>
  <c r="I120" i="7"/>
  <c r="H120" i="7"/>
  <c r="I119" i="7"/>
  <c r="H119" i="7"/>
  <c r="H118" i="7"/>
  <c r="T52" i="7"/>
  <c r="AC35" i="7"/>
  <c r="AN34" i="7"/>
  <c r="AL34" i="7"/>
  <c r="AK34" i="7"/>
  <c r="AJ34" i="7"/>
  <c r="AI34" i="7"/>
  <c r="AH34" i="7"/>
  <c r="AG34" i="7"/>
  <c r="AF34" i="7"/>
  <c r="AE34" i="7"/>
  <c r="AD34" i="7"/>
  <c r="AC34" i="7"/>
  <c r="AB34" i="7"/>
  <c r="AA34" i="7"/>
  <c r="Z34" i="7"/>
  <c r="Y34" i="7"/>
  <c r="X34" i="7"/>
  <c r="W34" i="7"/>
  <c r="V34" i="7"/>
  <c r="U34" i="7"/>
  <c r="T34" i="7"/>
  <c r="S34" i="7"/>
  <c r="R34" i="7"/>
  <c r="Q34" i="7"/>
  <c r="P34" i="7"/>
  <c r="O34" i="7"/>
  <c r="N34" i="7"/>
  <c r="M34" i="7"/>
  <c r="L34" i="7"/>
  <c r="K34" i="7"/>
  <c r="J34" i="7"/>
  <c r="I34" i="7"/>
  <c r="H34" i="7"/>
  <c r="G34" i="7"/>
  <c r="F34" i="7"/>
  <c r="E34" i="7"/>
  <c r="D34" i="7"/>
  <c r="G150" i="6"/>
  <c r="I149" i="6"/>
  <c r="H149" i="6"/>
  <c r="I148" i="6"/>
  <c r="H148" i="6"/>
  <c r="I147" i="6"/>
  <c r="H147" i="6"/>
  <c r="I146" i="6"/>
  <c r="H146" i="6"/>
  <c r="I145" i="6"/>
  <c r="H145" i="6"/>
  <c r="I144" i="6"/>
  <c r="H144" i="6"/>
  <c r="I143" i="6"/>
  <c r="H143" i="6"/>
  <c r="I142" i="6"/>
  <c r="H142" i="6"/>
  <c r="I141" i="6"/>
  <c r="H141" i="6"/>
  <c r="I140" i="6"/>
  <c r="H140" i="6"/>
  <c r="I139" i="6"/>
  <c r="H139" i="6"/>
  <c r="I138" i="6"/>
  <c r="H138" i="6"/>
  <c r="I137" i="6"/>
  <c r="H137" i="6"/>
  <c r="I136" i="6"/>
  <c r="H136" i="6"/>
  <c r="I135" i="6"/>
  <c r="H135" i="6"/>
  <c r="I134" i="6"/>
  <c r="H134" i="6"/>
  <c r="I133" i="6"/>
  <c r="H133" i="6"/>
  <c r="I132" i="6"/>
  <c r="H132" i="6"/>
  <c r="I131" i="6"/>
  <c r="H131" i="6"/>
  <c r="I130" i="6"/>
  <c r="H130" i="6"/>
  <c r="I129" i="6"/>
  <c r="H129" i="6"/>
  <c r="I128" i="6"/>
  <c r="H128" i="6"/>
  <c r="I127" i="6"/>
  <c r="H127" i="6"/>
  <c r="I126" i="6"/>
  <c r="H126" i="6"/>
  <c r="I125" i="6"/>
  <c r="H125" i="6"/>
  <c r="I124" i="6"/>
  <c r="H124" i="6"/>
  <c r="I123" i="6"/>
  <c r="H123" i="6"/>
  <c r="I122" i="6"/>
  <c r="H122" i="6"/>
  <c r="I121" i="6"/>
  <c r="H121" i="6"/>
  <c r="I120" i="6"/>
  <c r="H120" i="6"/>
  <c r="I119" i="6"/>
  <c r="H119" i="6"/>
  <c r="H118" i="6"/>
  <c r="T52" i="6"/>
  <c r="AC35" i="6"/>
  <c r="AN34" i="6"/>
  <c r="AM34" i="6"/>
  <c r="AL34" i="6"/>
  <c r="AK34" i="6"/>
  <c r="AJ34" i="6"/>
  <c r="AI34" i="6"/>
  <c r="AH34" i="6"/>
  <c r="AG34" i="6"/>
  <c r="AF34" i="6"/>
  <c r="AE34" i="6"/>
  <c r="AD34" i="6"/>
  <c r="AC34" i="6"/>
  <c r="AB34" i="6"/>
  <c r="AA34" i="6"/>
  <c r="Z34" i="6"/>
  <c r="Y34" i="6"/>
  <c r="X34" i="6"/>
  <c r="W34" i="6"/>
  <c r="V34" i="6"/>
  <c r="U34" i="6"/>
  <c r="T34" i="6"/>
  <c r="S34" i="6"/>
  <c r="R34" i="6"/>
  <c r="Q34" i="6"/>
  <c r="P34" i="6"/>
  <c r="O34" i="6"/>
  <c r="N34" i="6"/>
  <c r="M34" i="6"/>
  <c r="L34" i="6"/>
  <c r="K34" i="6"/>
  <c r="J34" i="6"/>
  <c r="I34" i="6"/>
  <c r="H34" i="6"/>
  <c r="G34" i="6"/>
  <c r="F34" i="6"/>
  <c r="E34" i="6"/>
  <c r="D34" i="6"/>
  <c r="H151" i="5"/>
  <c r="G151" i="5"/>
  <c r="I151" i="5" s="1"/>
  <c r="I150" i="5"/>
  <c r="H150" i="5"/>
  <c r="I149" i="5"/>
  <c r="H149" i="5"/>
  <c r="I148" i="5"/>
  <c r="H148" i="5"/>
  <c r="I147" i="5"/>
  <c r="H147" i="5"/>
  <c r="I146" i="5"/>
  <c r="H146" i="5"/>
  <c r="I145" i="5"/>
  <c r="H145" i="5"/>
  <c r="I144" i="5"/>
  <c r="H144" i="5"/>
  <c r="I143" i="5"/>
  <c r="H143" i="5"/>
  <c r="I142" i="5"/>
  <c r="H142" i="5"/>
  <c r="I141" i="5"/>
  <c r="H141" i="5"/>
  <c r="I140" i="5"/>
  <c r="H140" i="5"/>
  <c r="I139" i="5"/>
  <c r="H139" i="5"/>
  <c r="I138" i="5"/>
  <c r="H138" i="5"/>
  <c r="I137" i="5"/>
  <c r="H137" i="5"/>
  <c r="I136" i="5"/>
  <c r="H136" i="5"/>
  <c r="I135" i="5"/>
  <c r="H135" i="5"/>
  <c r="I134" i="5"/>
  <c r="H134" i="5"/>
  <c r="I133" i="5"/>
  <c r="H133" i="5"/>
  <c r="I132" i="5"/>
  <c r="H132" i="5"/>
  <c r="I131" i="5"/>
  <c r="H131" i="5"/>
  <c r="I130" i="5"/>
  <c r="H130" i="5"/>
  <c r="I129" i="5"/>
  <c r="H129" i="5"/>
  <c r="I128" i="5"/>
  <c r="H128" i="5"/>
  <c r="I127" i="5"/>
  <c r="H127" i="5"/>
  <c r="I126" i="5"/>
  <c r="H126" i="5"/>
  <c r="I125" i="5"/>
  <c r="H125" i="5"/>
  <c r="I124" i="5"/>
  <c r="H124" i="5"/>
  <c r="I123" i="5"/>
  <c r="H123" i="5"/>
  <c r="I122" i="5"/>
  <c r="H122" i="5"/>
  <c r="I121" i="5"/>
  <c r="H121" i="5"/>
  <c r="I120" i="5"/>
  <c r="H120" i="5"/>
  <c r="H119" i="5"/>
  <c r="T53" i="5"/>
  <c r="AC36" i="5"/>
  <c r="AN35" i="5"/>
  <c r="AM35" i="5"/>
  <c r="AL35" i="5"/>
  <c r="AK35" i="5"/>
  <c r="AJ35" i="5"/>
  <c r="AI35" i="5"/>
  <c r="AH35" i="5"/>
  <c r="AG35" i="5"/>
  <c r="AF35" i="5"/>
  <c r="AE35" i="5"/>
  <c r="AD35" i="5"/>
  <c r="AC35" i="5"/>
  <c r="AB35" i="5"/>
  <c r="AA35" i="5"/>
  <c r="Z35" i="5"/>
  <c r="Y35" i="5"/>
  <c r="X35" i="5"/>
  <c r="W35" i="5"/>
  <c r="V35" i="5"/>
  <c r="U35" i="5"/>
  <c r="T35" i="5"/>
  <c r="S35" i="5"/>
  <c r="R35" i="5"/>
  <c r="Q35" i="5"/>
  <c r="P35" i="5"/>
  <c r="O35" i="5"/>
  <c r="N35" i="5"/>
  <c r="M35" i="5"/>
  <c r="L35" i="5"/>
  <c r="K35" i="5"/>
  <c r="J35" i="5"/>
  <c r="I35" i="5"/>
  <c r="H35" i="5"/>
  <c r="G35" i="5"/>
  <c r="F35" i="5"/>
  <c r="E35" i="5"/>
  <c r="D35" i="5"/>
  <c r="I150" i="4"/>
  <c r="H150" i="4"/>
  <c r="G150" i="4"/>
  <c r="I149" i="4"/>
  <c r="H149" i="4"/>
  <c r="I148" i="4"/>
  <c r="H148" i="4"/>
  <c r="I147" i="4"/>
  <c r="H147" i="4"/>
  <c r="I146" i="4"/>
  <c r="H146" i="4"/>
  <c r="I145" i="4"/>
  <c r="H145" i="4"/>
  <c r="I144" i="4"/>
  <c r="H144" i="4"/>
  <c r="I143" i="4"/>
  <c r="H143" i="4"/>
  <c r="I142" i="4"/>
  <c r="H142" i="4"/>
  <c r="I141" i="4"/>
  <c r="H141" i="4"/>
  <c r="I140" i="4"/>
  <c r="H140" i="4"/>
  <c r="I139" i="4"/>
  <c r="H139" i="4"/>
  <c r="I138" i="4"/>
  <c r="H138" i="4"/>
  <c r="I137" i="4"/>
  <c r="H137" i="4"/>
  <c r="I136" i="4"/>
  <c r="H136" i="4"/>
  <c r="I135" i="4"/>
  <c r="H135" i="4"/>
  <c r="I134" i="4"/>
  <c r="H134" i="4"/>
  <c r="I133" i="4"/>
  <c r="H133" i="4"/>
  <c r="I132" i="4"/>
  <c r="H132" i="4"/>
  <c r="I131" i="4"/>
  <c r="H131" i="4"/>
  <c r="I130" i="4"/>
  <c r="H130" i="4"/>
  <c r="I129" i="4"/>
  <c r="H129" i="4"/>
  <c r="I128" i="4"/>
  <c r="H128" i="4"/>
  <c r="I127" i="4"/>
  <c r="H127" i="4"/>
  <c r="I126" i="4"/>
  <c r="H126" i="4"/>
  <c r="I125" i="4"/>
  <c r="H125" i="4"/>
  <c r="I124" i="4"/>
  <c r="H124" i="4"/>
  <c r="I123" i="4"/>
  <c r="H123" i="4"/>
  <c r="I122" i="4"/>
  <c r="H122" i="4"/>
  <c r="I121" i="4"/>
  <c r="H121" i="4"/>
  <c r="I120" i="4"/>
  <c r="H120" i="4"/>
  <c r="I118" i="4" s="1"/>
  <c r="I119" i="4"/>
  <c r="H119" i="4"/>
  <c r="H118" i="4"/>
  <c r="T52" i="4"/>
  <c r="AC35" i="4"/>
  <c r="AN34" i="4"/>
  <c r="AM34" i="4"/>
  <c r="AL34" i="4"/>
  <c r="AK34" i="4"/>
  <c r="AJ34" i="4"/>
  <c r="AI34" i="4"/>
  <c r="AH34" i="4"/>
  <c r="AG34" i="4"/>
  <c r="AF34" i="4"/>
  <c r="AE34" i="4"/>
  <c r="AD34" i="4"/>
  <c r="AC34" i="4"/>
  <c r="AB34" i="4"/>
  <c r="AA34" i="4"/>
  <c r="Z34" i="4"/>
  <c r="Y34" i="4"/>
  <c r="X34" i="4"/>
  <c r="W34" i="4"/>
  <c r="V34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E34" i="4"/>
  <c r="D34" i="4"/>
  <c r="C25" i="2"/>
  <c r="C24" i="2"/>
  <c r="C23" i="2"/>
  <c r="C22" i="2"/>
  <c r="C21" i="2"/>
  <c r="C20" i="2"/>
  <c r="C19" i="2"/>
  <c r="C18" i="2"/>
  <c r="C17" i="2"/>
  <c r="C16" i="2"/>
  <c r="C15" i="2"/>
  <c r="C14" i="2"/>
  <c r="C13" i="2"/>
  <c r="C12" i="2"/>
  <c r="C11" i="2"/>
  <c r="C10" i="2"/>
  <c r="C9" i="2"/>
  <c r="C8" i="2"/>
  <c r="C7" i="2"/>
  <c r="C6" i="2"/>
  <c r="AO113" i="4" l="1" a="1"/>
  <c r="AO113" i="4" s="1"/>
  <c r="AG53" i="4" s="1"/>
  <c r="AJ113" i="4" a="1"/>
  <c r="AJ113" i="4" s="1"/>
  <c r="AE77" i="4" s="1"/>
  <c r="AA113" i="4" a="1"/>
  <c r="AA113" i="4" s="1"/>
  <c r="Y44" i="4" s="1"/>
  <c r="R113" i="4" a="1"/>
  <c r="R113" i="4" s="1"/>
  <c r="Q65" i="4" s="1"/>
  <c r="I113" i="4" a="1"/>
  <c r="I113" i="4" s="1"/>
  <c r="K52" i="4" s="1"/>
  <c r="L52" i="4" s="1"/>
  <c r="D113" i="4" a="1"/>
  <c r="D113" i="4" s="1"/>
  <c r="C52" i="4" s="1"/>
  <c r="AM113" i="4" a="1"/>
  <c r="AM113" i="4" s="1"/>
  <c r="AE78" i="4" s="1"/>
  <c r="U113" i="4" a="1"/>
  <c r="U113" i="4" s="1"/>
  <c r="U61" i="4" s="1"/>
  <c r="V61" i="4" s="1"/>
  <c r="G113" i="4" a="1"/>
  <c r="G113" i="4" s="1"/>
  <c r="G52" i="4" s="1"/>
  <c r="H52" i="4" s="1"/>
  <c r="AN113" i="4" a="1"/>
  <c r="AN113" i="4" s="1"/>
  <c r="AE79" i="4" s="1"/>
  <c r="AE113" i="4" a="1"/>
  <c r="AE113" i="4" s="1"/>
  <c r="AE64" i="4" s="1"/>
  <c r="V113" i="4" a="1"/>
  <c r="V113" i="4" s="1"/>
  <c r="U64" i="4" s="1"/>
  <c r="M113" i="4" a="1"/>
  <c r="M113" i="4" s="1"/>
  <c r="H113" i="4" a="1"/>
  <c r="H113" i="4" s="1"/>
  <c r="K51" i="4" s="1"/>
  <c r="L51" i="4" s="1"/>
  <c r="AD113" i="4" a="1"/>
  <c r="AD113" i="4" s="1"/>
  <c r="AE63" i="4" s="1"/>
  <c r="P113" i="4" a="1"/>
  <c r="P113" i="4" s="1"/>
  <c r="Q63" i="4" s="1"/>
  <c r="AI113" i="4" a="1"/>
  <c r="AI113" i="4" s="1"/>
  <c r="AA76" i="4" s="1"/>
  <c r="Z113" i="4" a="1"/>
  <c r="Z113" i="4" s="1"/>
  <c r="Y53" i="4" s="1"/>
  <c r="AC53" i="4" s="1"/>
  <c r="Q113" i="4" a="1"/>
  <c r="Q113" i="4" s="1"/>
  <c r="Q61" i="4" s="1"/>
  <c r="L113" i="4" a="1"/>
  <c r="L113" i="4" s="1"/>
  <c r="K44" i="4" s="1"/>
  <c r="O52" i="4" s="1"/>
  <c r="T113" i="4" a="1"/>
  <c r="T113" i="4" s="1"/>
  <c r="Q67" i="4" s="1"/>
  <c r="AL113" i="4" a="1"/>
  <c r="AL113" i="4" s="1"/>
  <c r="AA62" i="4" s="1"/>
  <c r="AC113" i="4" a="1"/>
  <c r="AC113" i="4" s="1"/>
  <c r="AE62" i="4" s="1"/>
  <c r="X113" i="4" a="1"/>
  <c r="X113" i="4" s="1"/>
  <c r="O113" i="4" a="1"/>
  <c r="O113" i="4" s="1"/>
  <c r="Q64" i="4" s="1"/>
  <c r="F113" i="4" a="1"/>
  <c r="F113" i="4" s="1"/>
  <c r="AG113" i="4" a="1"/>
  <c r="AG113" i="4" s="1"/>
  <c r="AA75" i="4" s="1"/>
  <c r="AB113" i="4" a="1"/>
  <c r="AB113" i="4" s="1"/>
  <c r="S113" i="4" a="1"/>
  <c r="S113" i="4" s="1"/>
  <c r="Q66" i="4" s="1"/>
  <c r="J113" i="4" a="1"/>
  <c r="J113" i="4" s="1"/>
  <c r="K53" i="4" s="1"/>
  <c r="L53" i="4" s="1"/>
  <c r="AH113" i="4" a="1"/>
  <c r="AH113" i="4" s="1"/>
  <c r="AA74" i="4" s="1"/>
  <c r="Y113" i="4" a="1"/>
  <c r="Y113" i="4" s="1"/>
  <c r="K113" i="4" a="1"/>
  <c r="K113" i="4" s="1"/>
  <c r="K54" i="4" s="1"/>
  <c r="AK113" i="4" a="1"/>
  <c r="AK113" i="4" s="1"/>
  <c r="AA61" i="4" s="1"/>
  <c r="AF113" i="4" a="1"/>
  <c r="AF113" i="4" s="1"/>
  <c r="W113" i="4" a="1"/>
  <c r="W113" i="4" s="1"/>
  <c r="U44" i="4" s="1"/>
  <c r="N113" i="4" a="1"/>
  <c r="N113" i="4" s="1"/>
  <c r="Q62" i="4" s="1"/>
  <c r="E113" i="4" a="1"/>
  <c r="E113" i="4" s="1"/>
  <c r="C54" i="4" s="1"/>
  <c r="I119" i="5"/>
  <c r="H150" i="8"/>
  <c r="I150" i="8"/>
  <c r="I150" i="7"/>
  <c r="H150" i="7"/>
  <c r="I118" i="7" s="1"/>
  <c r="E105" i="9"/>
  <c r="E94" i="9"/>
  <c r="E89" i="9"/>
  <c r="E78" i="9"/>
  <c r="E97" i="9"/>
  <c r="E86" i="9"/>
  <c r="E79" i="9"/>
  <c r="E90" i="9"/>
  <c r="E101" i="9"/>
  <c r="E82" i="9"/>
  <c r="E108" i="9"/>
  <c r="I150" i="6"/>
  <c r="H150" i="6"/>
  <c r="I118" i="6" s="1"/>
  <c r="E77" i="9"/>
  <c r="E99" i="11"/>
  <c r="E84" i="11"/>
  <c r="E90" i="11"/>
  <c r="E102" i="11"/>
  <c r="E81" i="10"/>
  <c r="I118" i="8"/>
  <c r="E109" i="9"/>
  <c r="E91" i="10"/>
  <c r="E99" i="10"/>
  <c r="E108" i="11"/>
  <c r="E86" i="10"/>
  <c r="E78" i="10"/>
  <c r="E108" i="10"/>
  <c r="Z43" i="10"/>
  <c r="E90" i="10"/>
  <c r="E95" i="10"/>
  <c r="N242" i="14"/>
  <c r="E107" i="10"/>
  <c r="E105" i="11"/>
  <c r="E101" i="11"/>
  <c r="E97" i="11"/>
  <c r="E93" i="11"/>
  <c r="E89" i="11"/>
  <c r="E85" i="11"/>
  <c r="E79" i="11"/>
  <c r="E77" i="11"/>
  <c r="E106" i="11"/>
  <c r="E92" i="11"/>
  <c r="E83" i="11"/>
  <c r="E96" i="11"/>
  <c r="E87" i="11"/>
  <c r="E100" i="11"/>
  <c r="E91" i="11"/>
  <c r="E82" i="11"/>
  <c r="E104" i="11"/>
  <c r="E95" i="11"/>
  <c r="E86" i="11"/>
  <c r="E80" i="11"/>
  <c r="E78" i="11"/>
  <c r="E81" i="11"/>
  <c r="E98" i="11"/>
  <c r="E103" i="11"/>
  <c r="E109" i="11"/>
  <c r="E82" i="10"/>
  <c r="E87" i="10"/>
  <c r="E98" i="10"/>
  <c r="E103" i="10"/>
  <c r="E88" i="11"/>
  <c r="E94" i="11"/>
  <c r="E104" i="10"/>
  <c r="E107" i="13"/>
  <c r="N234" i="14"/>
  <c r="N246" i="14"/>
  <c r="N226" i="14"/>
  <c r="N230" i="14"/>
  <c r="E83" i="10"/>
  <c r="E94" i="10"/>
  <c r="E107" i="11"/>
  <c r="E81" i="9"/>
  <c r="E83" i="9"/>
  <c r="E87" i="9"/>
  <c r="E91" i="9"/>
  <c r="E95" i="9"/>
  <c r="E99" i="9"/>
  <c r="E103" i="9"/>
  <c r="E107" i="9"/>
  <c r="E80" i="10"/>
  <c r="E84" i="10"/>
  <c r="E88" i="10"/>
  <c r="E92" i="10"/>
  <c r="E96" i="10"/>
  <c r="E100" i="10"/>
  <c r="D110" i="13"/>
  <c r="E95" i="13" s="1"/>
  <c r="E106" i="10"/>
  <c r="E80" i="9"/>
  <c r="E84" i="9"/>
  <c r="E88" i="9"/>
  <c r="E92" i="9"/>
  <c r="E96" i="9"/>
  <c r="E100" i="9"/>
  <c r="E104" i="9"/>
  <c r="E77" i="10"/>
  <c r="E79" i="10"/>
  <c r="E85" i="10"/>
  <c r="E89" i="10"/>
  <c r="E93" i="10"/>
  <c r="E97" i="10"/>
  <c r="E101" i="10"/>
  <c r="E105" i="10"/>
  <c r="E109" i="10"/>
  <c r="E106" i="13"/>
  <c r="E102" i="13"/>
  <c r="E94" i="13"/>
  <c r="E86" i="13"/>
  <c r="E80" i="13"/>
  <c r="E78" i="13"/>
  <c r="E109" i="13"/>
  <c r="E105" i="13"/>
  <c r="E97" i="13"/>
  <c r="E85" i="13"/>
  <c r="E81" i="13"/>
  <c r="E108" i="13"/>
  <c r="E104" i="13"/>
  <c r="E96" i="13"/>
  <c r="E84" i="13"/>
  <c r="E82" i="13"/>
  <c r="I117" i="12"/>
  <c r="E99" i="13"/>
  <c r="N253" i="14"/>
  <c r="N249" i="14"/>
  <c r="N245" i="14"/>
  <c r="N241" i="14"/>
  <c r="N237" i="14"/>
  <c r="N233" i="14"/>
  <c r="N229" i="14"/>
  <c r="N225" i="14"/>
  <c r="N252" i="14"/>
  <c r="N248" i="14"/>
  <c r="N244" i="14"/>
  <c r="N240" i="14"/>
  <c r="N236" i="14"/>
  <c r="N232" i="14"/>
  <c r="N228" i="14"/>
  <c r="N224" i="14"/>
  <c r="N251" i="14"/>
  <c r="N247" i="14"/>
  <c r="N243" i="14"/>
  <c r="N239" i="14"/>
  <c r="N235" i="14"/>
  <c r="N231" i="14"/>
  <c r="N227" i="14"/>
  <c r="N222" i="14"/>
  <c r="AL113" i="7" l="1" a="1"/>
  <c r="AL113" i="7" s="1"/>
  <c r="AA62" i="7" s="1"/>
  <c r="AF113" i="7" a="1"/>
  <c r="AF113" i="7" s="1"/>
  <c r="S113" i="7" a="1"/>
  <c r="S113" i="7" s="1"/>
  <c r="Q66" i="7" s="1"/>
  <c r="M113" i="7" a="1"/>
  <c r="M113" i="7" s="1"/>
  <c r="F113" i="7" a="1"/>
  <c r="F113" i="7" s="1"/>
  <c r="AE113" i="7" a="1"/>
  <c r="AE113" i="7" s="1"/>
  <c r="AE64" i="7" s="1"/>
  <c r="Y113" i="7" a="1"/>
  <c r="Y113" i="7" s="1"/>
  <c r="R113" i="7" a="1"/>
  <c r="R113" i="7" s="1"/>
  <c r="Q65" i="7" s="1"/>
  <c r="L113" i="7" a="1"/>
  <c r="L113" i="7" s="1"/>
  <c r="K44" i="7" s="1"/>
  <c r="AK113" i="7" a="1"/>
  <c r="AK113" i="7" s="1"/>
  <c r="AA61" i="7" s="1"/>
  <c r="AD113" i="7" a="1"/>
  <c r="AD113" i="7" s="1"/>
  <c r="AE63" i="7" s="1"/>
  <c r="X113" i="7" a="1"/>
  <c r="X113" i="7" s="1"/>
  <c r="K113" i="7" a="1"/>
  <c r="K113" i="7" s="1"/>
  <c r="K54" i="7" s="1"/>
  <c r="E113" i="7" a="1"/>
  <c r="E113" i="7" s="1"/>
  <c r="C54" i="7" s="1"/>
  <c r="AJ113" i="7" a="1"/>
  <c r="AJ113" i="7" s="1"/>
  <c r="AE77" i="7" s="1"/>
  <c r="W113" i="7" a="1"/>
  <c r="W113" i="7" s="1"/>
  <c r="U44" i="7" s="1"/>
  <c r="Q113" i="7" a="1"/>
  <c r="Q113" i="7" s="1"/>
  <c r="Q61" i="7" s="1"/>
  <c r="J113" i="7" a="1"/>
  <c r="J113" i="7" s="1"/>
  <c r="K53" i="7" s="1"/>
  <c r="D113" i="7" a="1"/>
  <c r="D113" i="7" s="1"/>
  <c r="C52" i="7" s="1"/>
  <c r="AG113" i="7" a="1"/>
  <c r="AG113" i="7" s="1"/>
  <c r="AA75" i="7" s="1"/>
  <c r="T113" i="7" a="1"/>
  <c r="T113" i="7" s="1"/>
  <c r="Q67" i="7" s="1"/>
  <c r="G113" i="7" a="1"/>
  <c r="G113" i="7" s="1"/>
  <c r="G52" i="7" s="1"/>
  <c r="H52" i="7" s="1"/>
  <c r="AC113" i="7" a="1"/>
  <c r="AC113" i="7" s="1"/>
  <c r="AE62" i="7" s="1"/>
  <c r="P113" i="7" a="1"/>
  <c r="P113" i="7" s="1"/>
  <c r="Q63" i="7" s="1"/>
  <c r="AO113" i="7" a="1"/>
  <c r="AO113" i="7" s="1"/>
  <c r="AG53" i="7" s="1"/>
  <c r="AB113" i="7" a="1"/>
  <c r="AB113" i="7" s="1"/>
  <c r="O113" i="7" a="1"/>
  <c r="O113" i="7" s="1"/>
  <c r="Q64" i="7" s="1"/>
  <c r="AN113" i="7" a="1"/>
  <c r="AN113" i="7" s="1"/>
  <c r="AE79" i="7" s="1"/>
  <c r="AA113" i="7" a="1"/>
  <c r="AA113" i="7" s="1"/>
  <c r="Y44" i="7" s="1"/>
  <c r="N113" i="7" a="1"/>
  <c r="N113" i="7" s="1"/>
  <c r="Q62" i="7" s="1"/>
  <c r="AM113" i="7" a="1"/>
  <c r="AM113" i="7" s="1"/>
  <c r="AE78" i="7" s="1"/>
  <c r="Z113" i="7" a="1"/>
  <c r="Z113" i="7" s="1"/>
  <c r="Y53" i="7" s="1"/>
  <c r="AC53" i="7" s="1"/>
  <c r="AI113" i="7" a="1"/>
  <c r="AI113" i="7" s="1"/>
  <c r="AA76" i="7" s="1"/>
  <c r="V113" i="7" a="1"/>
  <c r="V113" i="7" s="1"/>
  <c r="U64" i="7" s="1"/>
  <c r="AH113" i="7" a="1"/>
  <c r="AH113" i="7" s="1"/>
  <c r="AA74" i="7" s="1"/>
  <c r="I113" i="7" a="1"/>
  <c r="I113" i="7" s="1"/>
  <c r="K52" i="7" s="1"/>
  <c r="L52" i="7" s="1"/>
  <c r="U113" i="7" a="1"/>
  <c r="U113" i="7" s="1"/>
  <c r="U61" i="7" s="1"/>
  <c r="V61" i="7" s="1"/>
  <c r="H113" i="7" a="1"/>
  <c r="H113" i="7" s="1"/>
  <c r="K51" i="7" s="1"/>
  <c r="L51" i="7" s="1"/>
  <c r="AJ113" i="10" a="1"/>
  <c r="AJ113" i="10" s="1"/>
  <c r="U81" i="10" s="1"/>
  <c r="AF113" i="10" a="1"/>
  <c r="AF113" i="10" s="1"/>
  <c r="U79" i="10" s="1"/>
  <c r="AB113" i="10" a="1"/>
  <c r="AB113" i="10" s="1"/>
  <c r="X113" i="10" a="1"/>
  <c r="X113" i="10" s="1"/>
  <c r="T113" i="10" a="1"/>
  <c r="T113" i="10" s="1"/>
  <c r="P113" i="10" a="1"/>
  <c r="P113" i="10" s="1"/>
  <c r="I67" i="10" s="1"/>
  <c r="L113" i="10" a="1"/>
  <c r="L113" i="10" s="1"/>
  <c r="I63" i="10" s="1"/>
  <c r="H113" i="10" a="1"/>
  <c r="H113" i="10" s="1"/>
  <c r="G44" i="10" s="1"/>
  <c r="D113" i="10" a="1"/>
  <c r="D113" i="10" s="1"/>
  <c r="G51" i="10" s="1"/>
  <c r="H51" i="10" s="1"/>
  <c r="AK113" i="10" a="1"/>
  <c r="AK113" i="10" s="1"/>
  <c r="W53" i="10" s="1"/>
  <c r="AE113" i="10" a="1"/>
  <c r="AE113" i="10" s="1"/>
  <c r="Q81" i="10" s="1"/>
  <c r="R113" i="10" a="1"/>
  <c r="R113" i="10" s="1"/>
  <c r="M63" i="10" s="1"/>
  <c r="G113" i="10" a="1"/>
  <c r="G113" i="10" s="1"/>
  <c r="G54" i="10" s="1"/>
  <c r="B113" i="10" a="1"/>
  <c r="B113" i="10" s="1"/>
  <c r="AD113" i="10" a="1"/>
  <c r="AD113" i="10" s="1"/>
  <c r="Q79" i="10" s="1"/>
  <c r="Q113" i="10" a="1"/>
  <c r="Q113" i="10" s="1"/>
  <c r="M60" i="10" s="1"/>
  <c r="N60" i="10" s="1"/>
  <c r="AC113" i="10" a="1"/>
  <c r="AC113" i="10" s="1"/>
  <c r="Q80" i="10" s="1"/>
  <c r="W113" i="10" a="1"/>
  <c r="W113" i="10" s="1"/>
  <c r="S45" i="10" s="1"/>
  <c r="K113" i="10" a="1"/>
  <c r="K113" i="10" s="1"/>
  <c r="I64" i="10" s="1"/>
  <c r="F113" i="10" a="1"/>
  <c r="F113" i="10" s="1"/>
  <c r="G53" i="10" s="1"/>
  <c r="AI113" i="10" a="1"/>
  <c r="AI113" i="10" s="1"/>
  <c r="U80" i="10" s="1"/>
  <c r="V113" i="10" a="1"/>
  <c r="V113" i="10" s="1"/>
  <c r="S53" i="10" s="1"/>
  <c r="E113" i="10" a="1"/>
  <c r="E113" i="10" s="1"/>
  <c r="G52" i="10" s="1"/>
  <c r="H52" i="10" s="1"/>
  <c r="Y113" i="10" a="1"/>
  <c r="Y113" i="10" s="1"/>
  <c r="Q61" i="10" s="1"/>
  <c r="M113" i="10" a="1"/>
  <c r="M113" i="10" s="1"/>
  <c r="I61" i="10" s="1"/>
  <c r="AH113" i="10" a="1"/>
  <c r="AH113" i="10" s="1"/>
  <c r="U62" i="10" s="1"/>
  <c r="U113" i="10" a="1"/>
  <c r="U113" i="10" s="1"/>
  <c r="J113" i="10" a="1"/>
  <c r="J113" i="10" s="1"/>
  <c r="I62" i="10" s="1"/>
  <c r="AG113" i="10" a="1"/>
  <c r="AG113" i="10" s="1"/>
  <c r="U61" i="10" s="1"/>
  <c r="I113" i="10" a="1"/>
  <c r="I113" i="10" s="1"/>
  <c r="O113" i="10" a="1"/>
  <c r="O113" i="10" s="1"/>
  <c r="I66" i="10" s="1"/>
  <c r="AA113" i="10" a="1"/>
  <c r="AA113" i="10" s="1"/>
  <c r="Q63" i="10" s="1"/>
  <c r="S113" i="10" a="1"/>
  <c r="S113" i="10" s="1"/>
  <c r="O53" i="10" s="1"/>
  <c r="P53" i="10" s="1"/>
  <c r="N113" i="10" a="1"/>
  <c r="N113" i="10" s="1"/>
  <c r="I65" i="10" s="1"/>
  <c r="C113" i="10" a="1"/>
  <c r="C113" i="10" s="1"/>
  <c r="C52" i="10" s="1"/>
  <c r="D52" i="10" s="1"/>
  <c r="Z113" i="10" a="1"/>
  <c r="Z113" i="10" s="1"/>
  <c r="Q62" i="10" s="1"/>
  <c r="E88" i="13"/>
  <c r="E89" i="13"/>
  <c r="E92" i="13"/>
  <c r="E93" i="13"/>
  <c r="E90" i="13"/>
  <c r="E79" i="13"/>
  <c r="AL114" i="5" a="1"/>
  <c r="AL114" i="5" s="1"/>
  <c r="AA63" i="5" s="1"/>
  <c r="AH114" i="5" a="1"/>
  <c r="AH114" i="5" s="1"/>
  <c r="AA75" i="5" s="1"/>
  <c r="AD114" i="5" a="1"/>
  <c r="AD114" i="5" s="1"/>
  <c r="AE64" i="5" s="1"/>
  <c r="Z114" i="5" a="1"/>
  <c r="Z114" i="5" s="1"/>
  <c r="Y54" i="5" s="1"/>
  <c r="V114" i="5" a="1"/>
  <c r="V114" i="5" s="1"/>
  <c r="U65" i="5" s="1"/>
  <c r="R114" i="5" a="1"/>
  <c r="R114" i="5" s="1"/>
  <c r="Q66" i="5" s="1"/>
  <c r="N114" i="5" a="1"/>
  <c r="N114" i="5" s="1"/>
  <c r="Q63" i="5" s="1"/>
  <c r="J114" i="5" a="1"/>
  <c r="J114" i="5" s="1"/>
  <c r="K54" i="5" s="1"/>
  <c r="L54" i="5" s="1"/>
  <c r="F114" i="5" a="1"/>
  <c r="F114" i="5" s="1"/>
  <c r="AM114" i="5" a="1"/>
  <c r="AM114" i="5" s="1"/>
  <c r="AE79" i="5" s="1"/>
  <c r="Y114" i="5" a="1"/>
  <c r="Y114" i="5" s="1"/>
  <c r="P114" i="5" a="1"/>
  <c r="P114" i="5" s="1"/>
  <c r="Q64" i="5" s="1"/>
  <c r="G114" i="5" a="1"/>
  <c r="G114" i="5" s="1"/>
  <c r="G53" i="5" s="1"/>
  <c r="H53" i="5" s="1"/>
  <c r="AC114" i="5" a="1"/>
  <c r="AC114" i="5" s="1"/>
  <c r="AE63" i="5" s="1"/>
  <c r="T114" i="5" a="1"/>
  <c r="T114" i="5" s="1"/>
  <c r="Q68" i="5" s="1"/>
  <c r="K114" i="5" a="1"/>
  <c r="K114" i="5" s="1"/>
  <c r="K55" i="5" s="1"/>
  <c r="L55" i="5" s="1"/>
  <c r="AG114" i="5" a="1"/>
  <c r="AG114" i="5" s="1"/>
  <c r="AA76" i="5" s="1"/>
  <c r="X114" i="5" a="1"/>
  <c r="X114" i="5" s="1"/>
  <c r="O114" i="5" a="1"/>
  <c r="O114" i="5" s="1"/>
  <c r="Q65" i="5" s="1"/>
  <c r="AK114" i="5" a="1"/>
  <c r="AK114" i="5" s="1"/>
  <c r="AA62" i="5" s="1"/>
  <c r="AB114" i="5" a="1"/>
  <c r="AB114" i="5" s="1"/>
  <c r="S114" i="5" a="1"/>
  <c r="S114" i="5" s="1"/>
  <c r="Q67" i="5" s="1"/>
  <c r="E114" i="5" a="1"/>
  <c r="E114" i="5" s="1"/>
  <c r="C55" i="5" s="1"/>
  <c r="AO114" i="5" a="1"/>
  <c r="AO114" i="5" s="1"/>
  <c r="AG54" i="5" s="1"/>
  <c r="AF114" i="5" a="1"/>
  <c r="AF114" i="5" s="1"/>
  <c r="W114" i="5" a="1"/>
  <c r="W114" i="5" s="1"/>
  <c r="U45" i="5" s="1"/>
  <c r="I114" i="5" a="1"/>
  <c r="I114" i="5" s="1"/>
  <c r="K53" i="5" s="1"/>
  <c r="AJ114" i="5" a="1"/>
  <c r="AJ114" i="5" s="1"/>
  <c r="AE78" i="5" s="1"/>
  <c r="AA114" i="5" a="1"/>
  <c r="AA114" i="5" s="1"/>
  <c r="Y45" i="5" s="1"/>
  <c r="M114" i="5" a="1"/>
  <c r="M114" i="5" s="1"/>
  <c r="D114" i="5" a="1"/>
  <c r="D114" i="5" s="1"/>
  <c r="C53" i="5" s="1"/>
  <c r="AN114" i="5" a="1"/>
  <c r="AN114" i="5" s="1"/>
  <c r="AE80" i="5" s="1"/>
  <c r="AE114" i="5" a="1"/>
  <c r="AE114" i="5" s="1"/>
  <c r="AE65" i="5" s="1"/>
  <c r="Q114" i="5" a="1"/>
  <c r="Q114" i="5" s="1"/>
  <c r="Q62" i="5" s="1"/>
  <c r="H114" i="5" a="1"/>
  <c r="H114" i="5" s="1"/>
  <c r="K52" i="5" s="1"/>
  <c r="AI114" i="5" a="1"/>
  <c r="AI114" i="5" s="1"/>
  <c r="AA77" i="5" s="1"/>
  <c r="U114" i="5" a="1"/>
  <c r="U114" i="5" s="1"/>
  <c r="U62" i="5" s="1"/>
  <c r="V62" i="5" s="1"/>
  <c r="L114" i="5" a="1"/>
  <c r="L114" i="5" s="1"/>
  <c r="K45" i="5" s="1"/>
  <c r="O53" i="5" s="1"/>
  <c r="AI113" i="11" a="1"/>
  <c r="AI113" i="11" s="1"/>
  <c r="U80" i="11" s="1"/>
  <c r="AE113" i="11" a="1"/>
  <c r="AE113" i="11" s="1"/>
  <c r="Q81" i="11" s="1"/>
  <c r="AA113" i="11" a="1"/>
  <c r="AA113" i="11" s="1"/>
  <c r="Q63" i="11" s="1"/>
  <c r="W113" i="11" a="1"/>
  <c r="W113" i="11" s="1"/>
  <c r="S45" i="11" s="1"/>
  <c r="S113" i="11" a="1"/>
  <c r="S113" i="11" s="1"/>
  <c r="O53" i="11" s="1"/>
  <c r="P53" i="11" s="1"/>
  <c r="O113" i="11" a="1"/>
  <c r="O113" i="11" s="1"/>
  <c r="I66" i="11" s="1"/>
  <c r="K113" i="11" a="1"/>
  <c r="K113" i="11" s="1"/>
  <c r="I64" i="11" s="1"/>
  <c r="G113" i="11" a="1"/>
  <c r="G113" i="11" s="1"/>
  <c r="G54" i="11" s="1"/>
  <c r="C113" i="11" a="1"/>
  <c r="C113" i="11" s="1"/>
  <c r="C52" i="11" s="1"/>
  <c r="D52" i="11" s="1"/>
  <c r="AH113" i="11" a="1"/>
  <c r="AH113" i="11" s="1"/>
  <c r="U62" i="11" s="1"/>
  <c r="AD113" i="11" a="1"/>
  <c r="AD113" i="11" s="1"/>
  <c r="Q79" i="11" s="1"/>
  <c r="Z113" i="11" a="1"/>
  <c r="Z113" i="11" s="1"/>
  <c r="Q62" i="11" s="1"/>
  <c r="V113" i="11" a="1"/>
  <c r="V113" i="11" s="1"/>
  <c r="S53" i="11" s="1"/>
  <c r="R113" i="11" a="1"/>
  <c r="R113" i="11" s="1"/>
  <c r="M63" i="11" s="1"/>
  <c r="N63" i="11" s="1"/>
  <c r="N113" i="11" a="1"/>
  <c r="N113" i="11" s="1"/>
  <c r="I65" i="11" s="1"/>
  <c r="J113" i="11" a="1"/>
  <c r="J113" i="11" s="1"/>
  <c r="I62" i="11" s="1"/>
  <c r="F113" i="11" a="1"/>
  <c r="F113" i="11" s="1"/>
  <c r="G53" i="11" s="1"/>
  <c r="H53" i="11" s="1"/>
  <c r="B113" i="11" a="1"/>
  <c r="B113" i="11" s="1"/>
  <c r="U113" i="11" a="1"/>
  <c r="U113" i="11" s="1"/>
  <c r="H113" i="11" a="1"/>
  <c r="H113" i="11" s="1"/>
  <c r="G44" i="11" s="1"/>
  <c r="AG113" i="11" a="1"/>
  <c r="AG113" i="11" s="1"/>
  <c r="U61" i="11" s="1"/>
  <c r="T113" i="11" a="1"/>
  <c r="T113" i="11" s="1"/>
  <c r="AF113" i="11" a="1"/>
  <c r="AF113" i="11" s="1"/>
  <c r="U79" i="11" s="1"/>
  <c r="M113" i="11" a="1"/>
  <c r="M113" i="11" s="1"/>
  <c r="I61" i="11" s="1"/>
  <c r="Y113" i="11" a="1"/>
  <c r="Y113" i="11" s="1"/>
  <c r="Q61" i="11" s="1"/>
  <c r="L113" i="11" a="1"/>
  <c r="L113" i="11" s="1"/>
  <c r="I63" i="11" s="1"/>
  <c r="E113" i="11" a="1"/>
  <c r="E113" i="11" s="1"/>
  <c r="G52" i="11" s="1"/>
  <c r="Q113" i="11" a="1"/>
  <c r="Q113" i="11" s="1"/>
  <c r="M60" i="11" s="1"/>
  <c r="N60" i="11" s="1"/>
  <c r="D113" i="11" a="1"/>
  <c r="D113" i="11" s="1"/>
  <c r="G51" i="11" s="1"/>
  <c r="AC113" i="11" a="1"/>
  <c r="AC113" i="11" s="1"/>
  <c r="Q80" i="11" s="1"/>
  <c r="P113" i="11" a="1"/>
  <c r="P113" i="11" s="1"/>
  <c r="I67" i="11" s="1"/>
  <c r="AK113" i="11" a="1"/>
  <c r="AK113" i="11" s="1"/>
  <c r="W53" i="11" s="1"/>
  <c r="X113" i="11" a="1"/>
  <c r="X113" i="11" s="1"/>
  <c r="AJ113" i="11" a="1"/>
  <c r="AJ113" i="11" s="1"/>
  <c r="U81" i="11" s="1"/>
  <c r="I113" i="11" a="1"/>
  <c r="I113" i="11" s="1"/>
  <c r="AB113" i="11" a="1"/>
  <c r="AB113" i="11" s="1"/>
  <c r="E83" i="13"/>
  <c r="AA73" i="4"/>
  <c r="AB73" i="4" s="1"/>
  <c r="AE61" i="4"/>
  <c r="AF63" i="4" s="1"/>
  <c r="AF62" i="4"/>
  <c r="J290" i="14" a="1"/>
  <c r="J290" i="14" s="1"/>
  <c r="J286" i="14" a="1"/>
  <c r="J286" i="14" s="1"/>
  <c r="J282" i="14" a="1"/>
  <c r="J282" i="14" s="1"/>
  <c r="J278" i="14" a="1"/>
  <c r="J278" i="14" s="1"/>
  <c r="J274" i="14" a="1"/>
  <c r="J274" i="14" s="1"/>
  <c r="J270" i="14" a="1"/>
  <c r="J270" i="14" s="1"/>
  <c r="J266" i="14" a="1"/>
  <c r="J266" i="14" s="1"/>
  <c r="J262" i="14" a="1"/>
  <c r="J262" i="14" s="1"/>
  <c r="J289" i="14" a="1"/>
  <c r="J289" i="14" s="1"/>
  <c r="J285" i="14" a="1"/>
  <c r="J285" i="14" s="1"/>
  <c r="J281" i="14" a="1"/>
  <c r="J281" i="14" s="1"/>
  <c r="J277" i="14" a="1"/>
  <c r="J277" i="14" s="1"/>
  <c r="J273" i="14" a="1"/>
  <c r="J273" i="14" s="1"/>
  <c r="J269" i="14" a="1"/>
  <c r="J269" i="14" s="1"/>
  <c r="J265" i="14" a="1"/>
  <c r="J265" i="14" s="1"/>
  <c r="J261" i="14" a="1"/>
  <c r="J261" i="14" s="1"/>
  <c r="J288" i="14" a="1"/>
  <c r="J288" i="14" s="1"/>
  <c r="J284" i="14" a="1"/>
  <c r="J284" i="14" s="1"/>
  <c r="J280" i="14" a="1"/>
  <c r="J280" i="14" s="1"/>
  <c r="J276" i="14" a="1"/>
  <c r="J276" i="14" s="1"/>
  <c r="J272" i="14" a="1"/>
  <c r="J272" i="14" s="1"/>
  <c r="J268" i="14" a="1"/>
  <c r="J268" i="14" s="1"/>
  <c r="J264" i="14" a="1"/>
  <c r="J264" i="14" s="1"/>
  <c r="J260" i="14" a="1"/>
  <c r="J260" i="14" s="1"/>
  <c r="J287" i="14" a="1"/>
  <c r="J287" i="14" s="1"/>
  <c r="J283" i="14" a="1"/>
  <c r="J283" i="14" s="1"/>
  <c r="J279" i="14" a="1"/>
  <c r="J279" i="14" s="1"/>
  <c r="J275" i="14" a="1"/>
  <c r="J275" i="14" s="1"/>
  <c r="J271" i="14" a="1"/>
  <c r="J271" i="14" s="1"/>
  <c r="J267" i="14" a="1"/>
  <c r="J267" i="14" s="1"/>
  <c r="J263" i="14" a="1"/>
  <c r="J263" i="14" s="1"/>
  <c r="J259" i="14" a="1"/>
  <c r="J259" i="14" s="1"/>
  <c r="AL112" i="12" a="1"/>
  <c r="AL112" i="12" s="1"/>
  <c r="AA61" i="12" s="1"/>
  <c r="AH112" i="12" a="1"/>
  <c r="AH112" i="12" s="1"/>
  <c r="AA73" i="12" s="1"/>
  <c r="AD112" i="12" a="1"/>
  <c r="AD112" i="12" s="1"/>
  <c r="AE62" i="12" s="1"/>
  <c r="Z112" i="12" a="1"/>
  <c r="Z112" i="12" s="1"/>
  <c r="Y52" i="12" s="1"/>
  <c r="AC52" i="12" s="1"/>
  <c r="V112" i="12" a="1"/>
  <c r="V112" i="12" s="1"/>
  <c r="U63" i="12" s="1"/>
  <c r="R112" i="12" a="1"/>
  <c r="R112" i="12" s="1"/>
  <c r="Q64" i="12" s="1"/>
  <c r="N112" i="12" a="1"/>
  <c r="N112" i="12" s="1"/>
  <c r="Q61" i="12" s="1"/>
  <c r="J112" i="12" a="1"/>
  <c r="J112" i="12" s="1"/>
  <c r="K52" i="12" s="1"/>
  <c r="F112" i="12" a="1"/>
  <c r="F112" i="12" s="1"/>
  <c r="AM112" i="12" a="1"/>
  <c r="AM112" i="12" s="1"/>
  <c r="AE77" i="12" s="1"/>
  <c r="AI112" i="12" a="1"/>
  <c r="AI112" i="12" s="1"/>
  <c r="AA75" i="12" s="1"/>
  <c r="AE112" i="12" a="1"/>
  <c r="AE112" i="12" s="1"/>
  <c r="AE63" i="12" s="1"/>
  <c r="AA112" i="12" a="1"/>
  <c r="AA112" i="12" s="1"/>
  <c r="Y43" i="12" s="1"/>
  <c r="W112" i="12" a="1"/>
  <c r="W112" i="12" s="1"/>
  <c r="U43" i="12" s="1"/>
  <c r="S112" i="12" a="1"/>
  <c r="S112" i="12" s="1"/>
  <c r="Q65" i="12" s="1"/>
  <c r="O112" i="12" a="1"/>
  <c r="O112" i="12" s="1"/>
  <c r="Q63" i="12" s="1"/>
  <c r="K112" i="12" a="1"/>
  <c r="K112" i="12" s="1"/>
  <c r="K53" i="12" s="1"/>
  <c r="G112" i="12" a="1"/>
  <c r="G112" i="12" s="1"/>
  <c r="G51" i="12" s="1"/>
  <c r="H51" i="12" s="1"/>
  <c r="AO112" i="12" a="1"/>
  <c r="AO112" i="12" s="1"/>
  <c r="AG52" i="12" s="1"/>
  <c r="AG112" i="12" a="1"/>
  <c r="AG112" i="12" s="1"/>
  <c r="AA74" i="12" s="1"/>
  <c r="Y112" i="12" a="1"/>
  <c r="Y112" i="12" s="1"/>
  <c r="Q112" i="12" a="1"/>
  <c r="Q112" i="12" s="1"/>
  <c r="Q60" i="12" s="1"/>
  <c r="I112" i="12" a="1"/>
  <c r="I112" i="12" s="1"/>
  <c r="K51" i="12" s="1"/>
  <c r="AN112" i="12" a="1"/>
  <c r="AN112" i="12" s="1"/>
  <c r="AE78" i="12" s="1"/>
  <c r="AF112" i="12" a="1"/>
  <c r="AF112" i="12" s="1"/>
  <c r="X112" i="12" a="1"/>
  <c r="X112" i="12" s="1"/>
  <c r="P112" i="12" a="1"/>
  <c r="P112" i="12" s="1"/>
  <c r="Q62" i="12" s="1"/>
  <c r="H112" i="12" a="1"/>
  <c r="H112" i="12" s="1"/>
  <c r="K50" i="12" s="1"/>
  <c r="L50" i="12" s="1"/>
  <c r="AJ112" i="12" a="1"/>
  <c r="AJ112" i="12" s="1"/>
  <c r="AE76" i="12" s="1"/>
  <c r="AB112" i="12" a="1"/>
  <c r="AB112" i="12" s="1"/>
  <c r="T112" i="12" a="1"/>
  <c r="T112" i="12" s="1"/>
  <c r="Q66" i="12" s="1"/>
  <c r="U112" i="12" a="1"/>
  <c r="U112" i="12" s="1"/>
  <c r="U60" i="12" s="1"/>
  <c r="V60" i="12" s="1"/>
  <c r="AK112" i="12" a="1"/>
  <c r="AK112" i="12" s="1"/>
  <c r="AA60" i="12" s="1"/>
  <c r="L112" i="12" a="1"/>
  <c r="L112" i="12" s="1"/>
  <c r="K43" i="12" s="1"/>
  <c r="AC112" i="12" a="1"/>
  <c r="AC112" i="12" s="1"/>
  <c r="AE61" i="12" s="1"/>
  <c r="M112" i="12" a="1"/>
  <c r="M112" i="12" s="1"/>
  <c r="E100" i="13"/>
  <c r="E101" i="13"/>
  <c r="E98" i="13"/>
  <c r="C57" i="4"/>
  <c r="D54" i="4" s="1"/>
  <c r="D52" i="4"/>
  <c r="E87" i="13"/>
  <c r="R66" i="4"/>
  <c r="V64" i="4"/>
  <c r="R65" i="4"/>
  <c r="AJ113" i="9" a="1"/>
  <c r="AJ113" i="9" s="1"/>
  <c r="U81" i="9" s="1"/>
  <c r="AF113" i="9" a="1"/>
  <c r="AF113" i="9" s="1"/>
  <c r="U79" i="9" s="1"/>
  <c r="AB113" i="9" a="1"/>
  <c r="AB113" i="9" s="1"/>
  <c r="X113" i="9" a="1"/>
  <c r="X113" i="9" s="1"/>
  <c r="T113" i="9" a="1"/>
  <c r="T113" i="9" s="1"/>
  <c r="P113" i="9" a="1"/>
  <c r="P113" i="9" s="1"/>
  <c r="I67" i="9" s="1"/>
  <c r="L113" i="9" a="1"/>
  <c r="L113" i="9" s="1"/>
  <c r="I63" i="9" s="1"/>
  <c r="H113" i="9" a="1"/>
  <c r="H113" i="9" s="1"/>
  <c r="G44" i="9" s="1"/>
  <c r="D113" i="9" a="1"/>
  <c r="D113" i="9" s="1"/>
  <c r="G51" i="9" s="1"/>
  <c r="AI113" i="9" a="1"/>
  <c r="AI113" i="9" s="1"/>
  <c r="U80" i="9" s="1"/>
  <c r="AE113" i="9" a="1"/>
  <c r="AE113" i="9" s="1"/>
  <c r="Q81" i="9" s="1"/>
  <c r="AA113" i="9" a="1"/>
  <c r="AA113" i="9" s="1"/>
  <c r="Q63" i="9" s="1"/>
  <c r="W113" i="9" a="1"/>
  <c r="W113" i="9" s="1"/>
  <c r="S45" i="9" s="1"/>
  <c r="S113" i="9" a="1"/>
  <c r="S113" i="9" s="1"/>
  <c r="O53" i="9" s="1"/>
  <c r="P53" i="9" s="1"/>
  <c r="O113" i="9" a="1"/>
  <c r="O113" i="9" s="1"/>
  <c r="I66" i="9" s="1"/>
  <c r="K113" i="9" a="1"/>
  <c r="K113" i="9" s="1"/>
  <c r="I64" i="9" s="1"/>
  <c r="G113" i="9" a="1"/>
  <c r="G113" i="9" s="1"/>
  <c r="G54" i="9" s="1"/>
  <c r="H54" i="9" s="1"/>
  <c r="C113" i="9" a="1"/>
  <c r="C113" i="9" s="1"/>
  <c r="C52" i="9" s="1"/>
  <c r="D52" i="9" s="1"/>
  <c r="AH113" i="9" a="1"/>
  <c r="AH113" i="9" s="1"/>
  <c r="U62" i="9" s="1"/>
  <c r="Z113" i="9" a="1"/>
  <c r="Z113" i="9" s="1"/>
  <c r="Q62" i="9" s="1"/>
  <c r="R113" i="9" a="1"/>
  <c r="R113" i="9" s="1"/>
  <c r="M63" i="9" s="1"/>
  <c r="J113" i="9" a="1"/>
  <c r="J113" i="9" s="1"/>
  <c r="I62" i="9" s="1"/>
  <c r="B113" i="9" a="1"/>
  <c r="B113" i="9" s="1"/>
  <c r="AG113" i="9" a="1"/>
  <c r="AG113" i="9" s="1"/>
  <c r="U61" i="9" s="1"/>
  <c r="Y113" i="9" a="1"/>
  <c r="Y113" i="9" s="1"/>
  <c r="Q61" i="9" s="1"/>
  <c r="Q113" i="9" a="1"/>
  <c r="Q113" i="9" s="1"/>
  <c r="M60" i="9" s="1"/>
  <c r="N60" i="9" s="1"/>
  <c r="I113" i="9" a="1"/>
  <c r="I113" i="9" s="1"/>
  <c r="AK113" i="9" a="1"/>
  <c r="AK113" i="9" s="1"/>
  <c r="W53" i="9" s="1"/>
  <c r="AC113" i="9" a="1"/>
  <c r="AC113" i="9" s="1"/>
  <c r="Q80" i="9" s="1"/>
  <c r="U113" i="9" a="1"/>
  <c r="U113" i="9" s="1"/>
  <c r="M113" i="9" a="1"/>
  <c r="M113" i="9" s="1"/>
  <c r="I61" i="9" s="1"/>
  <c r="E113" i="9" a="1"/>
  <c r="E113" i="9" s="1"/>
  <c r="G52" i="9" s="1"/>
  <c r="V113" i="9" a="1"/>
  <c r="V113" i="9" s="1"/>
  <c r="S53" i="9" s="1"/>
  <c r="F113" i="9" a="1"/>
  <c r="F113" i="9" s="1"/>
  <c r="G53" i="9" s="1"/>
  <c r="H53" i="9" s="1"/>
  <c r="AD113" i="9" a="1"/>
  <c r="AD113" i="9" s="1"/>
  <c r="Q79" i="9" s="1"/>
  <c r="N113" i="9" a="1"/>
  <c r="N113" i="9" s="1"/>
  <c r="I65" i="9" s="1"/>
  <c r="Q60" i="4"/>
  <c r="S52" i="4" s="1"/>
  <c r="V65" i="4" s="1"/>
  <c r="AF64" i="4"/>
  <c r="AK114" i="13" a="1"/>
  <c r="AK114" i="13" s="1"/>
  <c r="W54" i="13" s="1"/>
  <c r="AG114" i="13" a="1"/>
  <c r="AG114" i="13" s="1"/>
  <c r="U62" i="13" s="1"/>
  <c r="AC114" i="13" a="1"/>
  <c r="AC114" i="13" s="1"/>
  <c r="Q81" i="13" s="1"/>
  <c r="Y114" i="13" a="1"/>
  <c r="Y114" i="13" s="1"/>
  <c r="Q62" i="13" s="1"/>
  <c r="U114" i="13" a="1"/>
  <c r="U114" i="13" s="1"/>
  <c r="Q114" i="13" a="1"/>
  <c r="Q114" i="13" s="1"/>
  <c r="M61" i="13" s="1"/>
  <c r="N61" i="13" s="1"/>
  <c r="M114" i="13" a="1"/>
  <c r="M114" i="13" s="1"/>
  <c r="I62" i="13" s="1"/>
  <c r="I114" i="13" a="1"/>
  <c r="I114" i="13" s="1"/>
  <c r="E114" i="13" a="1"/>
  <c r="E114" i="13" s="1"/>
  <c r="G53" i="13" s="1"/>
  <c r="H53" i="13" s="1"/>
  <c r="AI114" i="13" a="1"/>
  <c r="AI114" i="13" s="1"/>
  <c r="U81" i="13" s="1"/>
  <c r="AH114" i="13" a="1"/>
  <c r="AH114" i="13" s="1"/>
  <c r="U63" i="13" s="1"/>
  <c r="AD114" i="13" a="1"/>
  <c r="AD114" i="13" s="1"/>
  <c r="Q80" i="13" s="1"/>
  <c r="Z114" i="13" a="1"/>
  <c r="Z114" i="13" s="1"/>
  <c r="Q63" i="13" s="1"/>
  <c r="V114" i="13" a="1"/>
  <c r="V114" i="13" s="1"/>
  <c r="S54" i="13" s="1"/>
  <c r="R114" i="13" a="1"/>
  <c r="R114" i="13" s="1"/>
  <c r="M64" i="13" s="1"/>
  <c r="N114" i="13" a="1"/>
  <c r="N114" i="13" s="1"/>
  <c r="I66" i="13" s="1"/>
  <c r="J114" i="13" a="1"/>
  <c r="J114" i="13" s="1"/>
  <c r="I63" i="13" s="1"/>
  <c r="F114" i="13" a="1"/>
  <c r="F114" i="13" s="1"/>
  <c r="G54" i="13" s="1"/>
  <c r="H54" i="13" s="1"/>
  <c r="B114" i="13" a="1"/>
  <c r="B114" i="13" s="1"/>
  <c r="O114" i="13" a="1"/>
  <c r="O114" i="13" s="1"/>
  <c r="I67" i="13" s="1"/>
  <c r="D114" i="13" a="1"/>
  <c r="D114" i="13" s="1"/>
  <c r="G52" i="13" s="1"/>
  <c r="AJ114" i="13" a="1"/>
  <c r="AJ114" i="13" s="1"/>
  <c r="U82" i="13" s="1"/>
  <c r="X114" i="13" a="1"/>
  <c r="X114" i="13" s="1"/>
  <c r="C114" i="13" a="1"/>
  <c r="C114" i="13" s="1"/>
  <c r="C53" i="13" s="1"/>
  <c r="D53" i="13" s="1"/>
  <c r="W114" i="13" a="1"/>
  <c r="W114" i="13" s="1"/>
  <c r="S46" i="13" s="1"/>
  <c r="L114" i="13" a="1"/>
  <c r="L114" i="13" s="1"/>
  <c r="I64" i="13" s="1"/>
  <c r="AF114" i="13" a="1"/>
  <c r="AF114" i="13" s="1"/>
  <c r="U80" i="13" s="1"/>
  <c r="K114" i="13" a="1"/>
  <c r="K114" i="13" s="1"/>
  <c r="I65" i="13" s="1"/>
  <c r="AB114" i="13" a="1"/>
  <c r="AB114" i="13" s="1"/>
  <c r="G114" i="13" a="1"/>
  <c r="G114" i="13" s="1"/>
  <c r="G55" i="13" s="1"/>
  <c r="H55" i="13" s="1"/>
  <c r="T114" i="13" a="1"/>
  <c r="T114" i="13" s="1"/>
  <c r="S114" i="13" a="1"/>
  <c r="S114" i="13" s="1"/>
  <c r="O54" i="13" s="1"/>
  <c r="P54" i="13" s="1"/>
  <c r="P114" i="13" a="1"/>
  <c r="P114" i="13" s="1"/>
  <c r="I68" i="13" s="1"/>
  <c r="H114" i="13" a="1"/>
  <c r="H114" i="13" s="1"/>
  <c r="G45" i="13" s="1"/>
  <c r="AE114" i="13" a="1"/>
  <c r="AE114" i="13" s="1"/>
  <c r="Q82" i="13" s="1"/>
  <c r="AA114" i="13" a="1"/>
  <c r="AA114" i="13" s="1"/>
  <c r="Q64" i="13" s="1"/>
  <c r="E103" i="13"/>
  <c r="AN113" i="8" a="1"/>
  <c r="AN113" i="8" s="1"/>
  <c r="AE79" i="8" s="1"/>
  <c r="AJ113" i="8" a="1"/>
  <c r="AJ113" i="8" s="1"/>
  <c r="AE77" i="8" s="1"/>
  <c r="AF113" i="8" a="1"/>
  <c r="AF113" i="8" s="1"/>
  <c r="AB113" i="8" a="1"/>
  <c r="AB113" i="8" s="1"/>
  <c r="X113" i="8" a="1"/>
  <c r="X113" i="8" s="1"/>
  <c r="T113" i="8" a="1"/>
  <c r="T113" i="8" s="1"/>
  <c r="Q67" i="8" s="1"/>
  <c r="P113" i="8" a="1"/>
  <c r="P113" i="8" s="1"/>
  <c r="Q63" i="8" s="1"/>
  <c r="L113" i="8" a="1"/>
  <c r="L113" i="8" s="1"/>
  <c r="K44" i="8" s="1"/>
  <c r="H113" i="8" a="1"/>
  <c r="H113" i="8" s="1"/>
  <c r="K51" i="8" s="1"/>
  <c r="L51" i="8" s="1"/>
  <c r="AL113" i="8" a="1"/>
  <c r="AL113" i="8" s="1"/>
  <c r="AA62" i="8" s="1"/>
  <c r="AG113" i="8" a="1"/>
  <c r="AG113" i="8" s="1"/>
  <c r="AA75" i="8" s="1"/>
  <c r="AA113" i="8" a="1"/>
  <c r="AA113" i="8" s="1"/>
  <c r="Y44" i="8" s="1"/>
  <c r="V113" i="8" a="1"/>
  <c r="V113" i="8" s="1"/>
  <c r="U64" i="8" s="1"/>
  <c r="V64" i="8" s="1"/>
  <c r="Q113" i="8" a="1"/>
  <c r="Q113" i="8" s="1"/>
  <c r="Q61" i="8" s="1"/>
  <c r="K113" i="8" a="1"/>
  <c r="K113" i="8" s="1"/>
  <c r="K54" i="8" s="1"/>
  <c r="L54" i="8" s="1"/>
  <c r="F113" i="8" a="1"/>
  <c r="F113" i="8" s="1"/>
  <c r="AK113" i="8" a="1"/>
  <c r="AK113" i="8" s="1"/>
  <c r="AA61" i="8" s="1"/>
  <c r="AE113" i="8" a="1"/>
  <c r="AE113" i="8" s="1"/>
  <c r="AE64" i="8" s="1"/>
  <c r="Z113" i="8" a="1"/>
  <c r="Z113" i="8" s="1"/>
  <c r="Y53" i="8" s="1"/>
  <c r="U113" i="8" a="1"/>
  <c r="U113" i="8" s="1"/>
  <c r="U61" i="8" s="1"/>
  <c r="V61" i="8" s="1"/>
  <c r="O113" i="8" a="1"/>
  <c r="O113" i="8" s="1"/>
  <c r="Q64" i="8" s="1"/>
  <c r="J113" i="8" a="1"/>
  <c r="J113" i="8" s="1"/>
  <c r="K53" i="8" s="1"/>
  <c r="E113" i="8" a="1"/>
  <c r="E113" i="8" s="1"/>
  <c r="C54" i="8" s="1"/>
  <c r="AM113" i="8" a="1"/>
  <c r="AM113" i="8" s="1"/>
  <c r="AE78" i="8" s="1"/>
  <c r="AH113" i="8" a="1"/>
  <c r="AH113" i="8" s="1"/>
  <c r="AA74" i="8" s="1"/>
  <c r="AC113" i="8" a="1"/>
  <c r="AC113" i="8" s="1"/>
  <c r="AE62" i="8" s="1"/>
  <c r="W113" i="8" a="1"/>
  <c r="W113" i="8" s="1"/>
  <c r="U44" i="8" s="1"/>
  <c r="R113" i="8" a="1"/>
  <c r="R113" i="8" s="1"/>
  <c r="Q65" i="8" s="1"/>
  <c r="M113" i="8" a="1"/>
  <c r="M113" i="8" s="1"/>
  <c r="G113" i="8" a="1"/>
  <c r="G113" i="8" s="1"/>
  <c r="G52" i="8" s="1"/>
  <c r="H52" i="8" s="1"/>
  <c r="S113" i="8" a="1"/>
  <c r="S113" i="8" s="1"/>
  <c r="Q66" i="8" s="1"/>
  <c r="AI113" i="8" a="1"/>
  <c r="AI113" i="8" s="1"/>
  <c r="AA76" i="8" s="1"/>
  <c r="I113" i="8" a="1"/>
  <c r="I113" i="8" s="1"/>
  <c r="K52" i="8" s="1"/>
  <c r="L52" i="8" s="1"/>
  <c r="Y113" i="8" a="1"/>
  <c r="Y113" i="8" s="1"/>
  <c r="N113" i="8" a="1"/>
  <c r="N113" i="8" s="1"/>
  <c r="Q62" i="8" s="1"/>
  <c r="AD113" i="8" a="1"/>
  <c r="AD113" i="8" s="1"/>
  <c r="AE63" i="8" s="1"/>
  <c r="AO113" i="8" a="1"/>
  <c r="AO113" i="8" s="1"/>
  <c r="AG53" i="8" s="1"/>
  <c r="D113" i="8" a="1"/>
  <c r="D113" i="8" s="1"/>
  <c r="C52" i="8" s="1"/>
  <c r="AN113" i="6" a="1"/>
  <c r="AN113" i="6" s="1"/>
  <c r="AE79" i="6" s="1"/>
  <c r="AJ113" i="6" a="1"/>
  <c r="AJ113" i="6" s="1"/>
  <c r="AE77" i="6" s="1"/>
  <c r="AF113" i="6" a="1"/>
  <c r="AF113" i="6" s="1"/>
  <c r="AB113" i="6" a="1"/>
  <c r="AB113" i="6" s="1"/>
  <c r="X113" i="6" a="1"/>
  <c r="X113" i="6" s="1"/>
  <c r="T113" i="6" a="1"/>
  <c r="T113" i="6" s="1"/>
  <c r="Q67" i="6" s="1"/>
  <c r="P113" i="6" a="1"/>
  <c r="P113" i="6" s="1"/>
  <c r="Q63" i="6" s="1"/>
  <c r="L113" i="6" a="1"/>
  <c r="L113" i="6" s="1"/>
  <c r="K44" i="6" s="1"/>
  <c r="H113" i="6" a="1"/>
  <c r="H113" i="6" s="1"/>
  <c r="K51" i="6" s="1"/>
  <c r="L51" i="6" s="1"/>
  <c r="D113" i="6" a="1"/>
  <c r="D113" i="6" s="1"/>
  <c r="C51" i="6" s="1"/>
  <c r="AM113" i="6" a="1"/>
  <c r="AM113" i="6" s="1"/>
  <c r="AE78" i="6" s="1"/>
  <c r="AD113" i="6" a="1"/>
  <c r="AD113" i="6" s="1"/>
  <c r="AE63" i="6" s="1"/>
  <c r="U113" i="6" a="1"/>
  <c r="U113" i="6" s="1"/>
  <c r="U61" i="6" s="1"/>
  <c r="V61" i="6" s="1"/>
  <c r="G113" i="6" a="1"/>
  <c r="G113" i="6" s="1"/>
  <c r="G52" i="6" s="1"/>
  <c r="H52" i="6" s="1"/>
  <c r="AL113" i="6" a="1"/>
  <c r="AL113" i="6" s="1"/>
  <c r="AA62" i="6" s="1"/>
  <c r="AC113" i="6" a="1"/>
  <c r="AC113" i="6" s="1"/>
  <c r="AE62" i="6" s="1"/>
  <c r="O113" i="6" a="1"/>
  <c r="O113" i="6" s="1"/>
  <c r="Q64" i="6" s="1"/>
  <c r="F113" i="6" a="1"/>
  <c r="F113" i="6" s="1"/>
  <c r="W113" i="6" a="1"/>
  <c r="W113" i="6" s="1"/>
  <c r="U44" i="6" s="1"/>
  <c r="K113" i="6" a="1"/>
  <c r="K113" i="6" s="1"/>
  <c r="K54" i="6" s="1"/>
  <c r="E113" i="6" a="1"/>
  <c r="E113" i="6" s="1"/>
  <c r="C53" i="6" s="1"/>
  <c r="AO113" i="6" a="1"/>
  <c r="AO113" i="6" s="1"/>
  <c r="AG53" i="6" s="1"/>
  <c r="AI113" i="6" a="1"/>
  <c r="AI113" i="6" s="1"/>
  <c r="AA76" i="6" s="1"/>
  <c r="Q113" i="6" a="1"/>
  <c r="Q113" i="6" s="1"/>
  <c r="Q61" i="6" s="1"/>
  <c r="J113" i="6" a="1"/>
  <c r="J113" i="6" s="1"/>
  <c r="K53" i="6" s="1"/>
  <c r="L53" i="6" s="1"/>
  <c r="AH113" i="6" a="1"/>
  <c r="AH113" i="6" s="1"/>
  <c r="AA74" i="6" s="1"/>
  <c r="V113" i="6" a="1"/>
  <c r="V113" i="6" s="1"/>
  <c r="U64" i="6" s="1"/>
  <c r="AG113" i="6" a="1"/>
  <c r="AG113" i="6" s="1"/>
  <c r="AA75" i="6" s="1"/>
  <c r="AA113" i="6" a="1"/>
  <c r="AA113" i="6" s="1"/>
  <c r="Y44" i="6" s="1"/>
  <c r="I113" i="6" a="1"/>
  <c r="I113" i="6" s="1"/>
  <c r="K52" i="6" s="1"/>
  <c r="N113" i="6" a="1"/>
  <c r="N113" i="6" s="1"/>
  <c r="Q62" i="6" s="1"/>
  <c r="Z113" i="6" a="1"/>
  <c r="Z113" i="6" s="1"/>
  <c r="Y53" i="6" s="1"/>
  <c r="S113" i="6" a="1"/>
  <c r="S113" i="6" s="1"/>
  <c r="Q66" i="6" s="1"/>
  <c r="AK113" i="6" a="1"/>
  <c r="AK113" i="6" s="1"/>
  <c r="AA61" i="6" s="1"/>
  <c r="AE113" i="6" a="1"/>
  <c r="AE113" i="6" s="1"/>
  <c r="AE64" i="6" s="1"/>
  <c r="Y113" i="6" a="1"/>
  <c r="Y113" i="6" s="1"/>
  <c r="M113" i="6" a="1"/>
  <c r="M113" i="6" s="1"/>
  <c r="R113" i="6" a="1"/>
  <c r="R113" i="6" s="1"/>
  <c r="Q65" i="6" s="1"/>
  <c r="AA60" i="4"/>
  <c r="AB62" i="4" s="1"/>
  <c r="AF79" i="4"/>
  <c r="AE76" i="4"/>
  <c r="AF76" i="4" s="1"/>
  <c r="AF77" i="4"/>
  <c r="E110" i="13"/>
  <c r="E91" i="13"/>
  <c r="L54" i="4"/>
  <c r="R64" i="4"/>
  <c r="C57" i="8" l="1"/>
  <c r="D54" i="8"/>
  <c r="Q79" i="13"/>
  <c r="R79" i="13" s="1"/>
  <c r="R80" i="13"/>
  <c r="R62" i="9"/>
  <c r="Q61" i="13"/>
  <c r="R64" i="13" s="1"/>
  <c r="R63" i="9"/>
  <c r="Q59" i="12"/>
  <c r="S51" i="12" s="1"/>
  <c r="R60" i="12"/>
  <c r="R61" i="11"/>
  <c r="Q60" i="11"/>
  <c r="V80" i="11"/>
  <c r="J65" i="10"/>
  <c r="V79" i="10"/>
  <c r="U78" i="10"/>
  <c r="AB76" i="4"/>
  <c r="AB61" i="4"/>
  <c r="AC53" i="6"/>
  <c r="Q60" i="6"/>
  <c r="S52" i="6" s="1"/>
  <c r="AE61" i="6"/>
  <c r="AF62" i="6" s="1"/>
  <c r="O52" i="6"/>
  <c r="D52" i="8"/>
  <c r="L53" i="8"/>
  <c r="Q60" i="8"/>
  <c r="S52" i="8" s="1"/>
  <c r="R82" i="13"/>
  <c r="U79" i="13"/>
  <c r="V79" i="13" s="1"/>
  <c r="R81" i="13"/>
  <c r="Q78" i="9"/>
  <c r="R78" i="9" s="1"/>
  <c r="R79" i="9"/>
  <c r="R62" i="4"/>
  <c r="AF76" i="12"/>
  <c r="AE75" i="12"/>
  <c r="V63" i="12"/>
  <c r="I60" i="11"/>
  <c r="J65" i="11" s="1"/>
  <c r="J61" i="11"/>
  <c r="H54" i="11"/>
  <c r="R63" i="4"/>
  <c r="D53" i="5"/>
  <c r="C58" i="5"/>
  <c r="D55" i="5"/>
  <c r="I60" i="10"/>
  <c r="J61" i="10"/>
  <c r="V81" i="10"/>
  <c r="AF62" i="7"/>
  <c r="AE61" i="7"/>
  <c r="AE76" i="7"/>
  <c r="AF77" i="7" s="1"/>
  <c r="R63" i="6"/>
  <c r="V81" i="13"/>
  <c r="U61" i="13"/>
  <c r="V63" i="13" s="1"/>
  <c r="V62" i="13"/>
  <c r="U78" i="9"/>
  <c r="V79" i="9" s="1"/>
  <c r="AB74" i="12"/>
  <c r="AF63" i="12"/>
  <c r="J67" i="11"/>
  <c r="U78" i="11"/>
  <c r="V79" i="11"/>
  <c r="AE62" i="5"/>
  <c r="AF63" i="5" s="1"/>
  <c r="R63" i="10"/>
  <c r="R61" i="10"/>
  <c r="Q60" i="10"/>
  <c r="C57" i="7"/>
  <c r="D54" i="7"/>
  <c r="AF64" i="7"/>
  <c r="R61" i="9"/>
  <c r="Q60" i="9"/>
  <c r="H51" i="9"/>
  <c r="AE60" i="12"/>
  <c r="AF61" i="12"/>
  <c r="R62" i="12"/>
  <c r="AB75" i="12"/>
  <c r="AF62" i="12"/>
  <c r="AB74" i="4"/>
  <c r="V65" i="5"/>
  <c r="J66" i="10"/>
  <c r="R79" i="10"/>
  <c r="Q78" i="10"/>
  <c r="R78" i="10" s="1"/>
  <c r="J63" i="10"/>
  <c r="L54" i="7"/>
  <c r="AF77" i="12"/>
  <c r="H51" i="11"/>
  <c r="V61" i="11"/>
  <c r="U60" i="11"/>
  <c r="AF78" i="5"/>
  <c r="AE77" i="5"/>
  <c r="AF80" i="5" s="1"/>
  <c r="AA61" i="5"/>
  <c r="AB62" i="5" s="1"/>
  <c r="R64" i="5"/>
  <c r="AC54" i="5"/>
  <c r="J67" i="10"/>
  <c r="R64" i="8"/>
  <c r="R65" i="6"/>
  <c r="L52" i="6"/>
  <c r="R67" i="6"/>
  <c r="AF63" i="8"/>
  <c r="J68" i="13"/>
  <c r="C56" i="6"/>
  <c r="D53" i="6" s="1"/>
  <c r="R62" i="8"/>
  <c r="AC53" i="8"/>
  <c r="H52" i="9"/>
  <c r="U60" i="9"/>
  <c r="V61" i="9" s="1"/>
  <c r="O51" i="12"/>
  <c r="AB73" i="12"/>
  <c r="AA72" i="12"/>
  <c r="AB72" i="12" s="1"/>
  <c r="L54" i="6"/>
  <c r="AF63" i="6"/>
  <c r="AE61" i="8"/>
  <c r="AF62" i="8"/>
  <c r="AF64" i="8"/>
  <c r="AB62" i="8"/>
  <c r="AF77" i="8"/>
  <c r="AE76" i="8"/>
  <c r="N64" i="13"/>
  <c r="I61" i="13"/>
  <c r="J63" i="13" s="1"/>
  <c r="R61" i="4"/>
  <c r="I60" i="9"/>
  <c r="J64" i="9" s="1"/>
  <c r="AB60" i="12"/>
  <c r="AA59" i="12"/>
  <c r="L53" i="12"/>
  <c r="AB61" i="12"/>
  <c r="R62" i="11"/>
  <c r="L52" i="5"/>
  <c r="L53" i="5"/>
  <c r="U60" i="10"/>
  <c r="V62" i="10" s="1"/>
  <c r="V61" i="10"/>
  <c r="V80" i="10"/>
  <c r="H54" i="10"/>
  <c r="AA73" i="7"/>
  <c r="AB73" i="7" s="1"/>
  <c r="D52" i="7"/>
  <c r="AF63" i="7"/>
  <c r="AF79" i="8"/>
  <c r="V82" i="13"/>
  <c r="J62" i="9"/>
  <c r="AF78" i="12"/>
  <c r="R63" i="12"/>
  <c r="L52" i="12"/>
  <c r="AF78" i="4"/>
  <c r="H52" i="11"/>
  <c r="Q78" i="11"/>
  <c r="R78" i="11" s="1"/>
  <c r="R63" i="11"/>
  <c r="Q61" i="5"/>
  <c r="S53" i="5" s="1"/>
  <c r="V66" i="5" s="1"/>
  <c r="R62" i="5"/>
  <c r="AF79" i="5"/>
  <c r="AA74" i="5"/>
  <c r="AB74" i="5" s="1"/>
  <c r="R62" i="10"/>
  <c r="J62" i="10"/>
  <c r="H53" i="10"/>
  <c r="N63" i="10"/>
  <c r="V64" i="7"/>
  <c r="L53" i="7"/>
  <c r="AA60" i="7"/>
  <c r="AB61" i="7" s="1"/>
  <c r="J67" i="13"/>
  <c r="AF64" i="6"/>
  <c r="V64" i="6"/>
  <c r="AF78" i="6"/>
  <c r="AA73" i="8"/>
  <c r="AB73" i="8" s="1"/>
  <c r="AA60" i="8"/>
  <c r="AB61" i="8"/>
  <c r="AA60" i="6"/>
  <c r="AB62" i="6" s="1"/>
  <c r="AB61" i="6"/>
  <c r="AA73" i="6"/>
  <c r="AB73" i="6" s="1"/>
  <c r="D51" i="6"/>
  <c r="AF77" i="6"/>
  <c r="AE76" i="6"/>
  <c r="AF78" i="8"/>
  <c r="O52" i="8"/>
  <c r="H52" i="13"/>
  <c r="R63" i="13"/>
  <c r="AB75" i="4"/>
  <c r="R80" i="9"/>
  <c r="N63" i="9"/>
  <c r="R67" i="4"/>
  <c r="R66" i="12"/>
  <c r="L51" i="12"/>
  <c r="R65" i="12"/>
  <c r="R61" i="12"/>
  <c r="V81" i="11"/>
  <c r="J63" i="11"/>
  <c r="V62" i="11"/>
  <c r="AF65" i="5"/>
  <c r="AB63" i="5"/>
  <c r="J64" i="10"/>
  <c r="R81" i="10"/>
  <c r="Q60" i="7"/>
  <c r="S52" i="7" s="1"/>
  <c r="R61" i="7"/>
  <c r="O52" i="7"/>
  <c r="AB62" i="7"/>
  <c r="AF64" i="5" l="1"/>
  <c r="AB75" i="7"/>
  <c r="R67" i="7"/>
  <c r="R80" i="11"/>
  <c r="R64" i="6"/>
  <c r="R81" i="9"/>
  <c r="R66" i="8"/>
  <c r="R64" i="7"/>
  <c r="R65" i="5"/>
  <c r="J63" i="9"/>
  <c r="AF76" i="8"/>
  <c r="AB75" i="6"/>
  <c r="J66" i="13"/>
  <c r="R65" i="8"/>
  <c r="AF79" i="7"/>
  <c r="AB77" i="5"/>
  <c r="V78" i="11"/>
  <c r="J62" i="11"/>
  <c r="V62" i="9"/>
  <c r="R67" i="8"/>
  <c r="R61" i="6"/>
  <c r="R66" i="6"/>
  <c r="AB74" i="6"/>
  <c r="J67" i="9"/>
  <c r="AB74" i="7"/>
  <c r="J66" i="9"/>
  <c r="AB75" i="8"/>
  <c r="R66" i="5"/>
  <c r="AF76" i="7"/>
  <c r="R63" i="5"/>
  <c r="R65" i="7"/>
  <c r="R79" i="11"/>
  <c r="J64" i="13"/>
  <c r="R68" i="5"/>
  <c r="R61" i="8"/>
  <c r="J65" i="9"/>
  <c r="J61" i="9"/>
  <c r="AB76" i="5"/>
  <c r="R81" i="11"/>
  <c r="AB76" i="8"/>
  <c r="R67" i="5"/>
  <c r="AB76" i="6"/>
  <c r="AF78" i="7"/>
  <c r="AF75" i="12"/>
  <c r="R62" i="13"/>
  <c r="AF76" i="6"/>
  <c r="AB75" i="5"/>
  <c r="R66" i="7"/>
  <c r="J62" i="13"/>
  <c r="AF79" i="6"/>
  <c r="R62" i="7"/>
  <c r="J64" i="11"/>
  <c r="V78" i="9"/>
  <c r="R62" i="6"/>
  <c r="R63" i="7"/>
  <c r="J65" i="13"/>
  <c r="AB76" i="7"/>
  <c r="AB74" i="8"/>
  <c r="AF77" i="5"/>
  <c r="J66" i="11"/>
  <c r="V81" i="9"/>
  <c r="V80" i="9"/>
  <c r="R80" i="10"/>
  <c r="V80" i="13"/>
  <c r="V78" i="10"/>
  <c r="R64" i="12"/>
  <c r="R63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W53" authorId="0" shapeId="0" xr:uid="{00000000-0006-0000-0400-000001000000}">
      <text>
        <r>
          <rPr>
            <sz val="10"/>
            <color rgb="FF000000"/>
            <rFont val="Arial"/>
            <family val="2"/>
            <scheme val="minor"/>
          </rPr>
          <t>======
ID#AAABnlP8XyQ
Valeria Campuzano    (2025-07-22 22:24:15)
Añadir dato de carpetas judicializadas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hYM2ZKnOg0BM709FXTPNJnXgaLiw=="/>
    </ext>
  </extLst>
</comments>
</file>

<file path=xl/sharedStrings.xml><?xml version="1.0" encoding="utf-8"?>
<sst xmlns="http://schemas.openxmlformats.org/spreadsheetml/2006/main" count="11429" uniqueCount="2779">
  <si>
    <t>Para conocer a detalles las fuentes y los metadatos de la tubería procesal, consultar este documento:</t>
  </si>
  <si>
    <t>Matedatos | Tuberia procesal con censos</t>
  </si>
  <si>
    <t xml:space="preserve">Versión de la Tubería Procesal </t>
  </si>
  <si>
    <t>Fuente</t>
  </si>
  <si>
    <t xml:space="preserve">Link </t>
  </si>
  <si>
    <t>Tubería 2024</t>
  </si>
  <si>
    <t>Censo Estatal de Impartición de Justicia 2024</t>
  </si>
  <si>
    <t>Censo Estatal de Impartición de Justicia 2023</t>
  </si>
  <si>
    <t>Censo Estatal de Procuración de Justicia 2024</t>
  </si>
  <si>
    <t>Censo Estatal de Procuración de Justicia 2023</t>
  </si>
  <si>
    <t>Tubería 2023</t>
  </si>
  <si>
    <t>Censo Estatal de Impartición de Justicia 2022</t>
  </si>
  <si>
    <t>Censo Estatal de Procuración de Justicia 2022</t>
  </si>
  <si>
    <t>Tubería 2022</t>
  </si>
  <si>
    <t>Censo Estatal de Impartición de Justicia 2021</t>
  </si>
  <si>
    <t>Censo Estatal de Procuración de Justicia 2021</t>
  </si>
  <si>
    <t>Tubería 2021</t>
  </si>
  <si>
    <t>Censo Estatal de Impartición de Justicia 2020</t>
  </si>
  <si>
    <t>Censo Estatal de Procuración de Justicia 2020</t>
  </si>
  <si>
    <t>Tubería 2020</t>
  </si>
  <si>
    <t>Censo Estatal de Impartición de Justicia 2019</t>
  </si>
  <si>
    <t>Censo Estatal de Procuración de Justicia 2019</t>
  </si>
  <si>
    <t>cve</t>
  </si>
  <si>
    <t>variable</t>
  </si>
  <si>
    <t>ano</t>
  </si>
  <si>
    <t xml:space="preserve">llamadas_911 </t>
  </si>
  <si>
    <t>llamadas_089</t>
  </si>
  <si>
    <t>denuncias_querellas</t>
  </si>
  <si>
    <t>carpetas_investigacion</t>
  </si>
  <si>
    <t>con_detenido</t>
  </si>
  <si>
    <t>sin_detenido</t>
  </si>
  <si>
    <t>mixto</t>
  </si>
  <si>
    <t>rezago_ano_anterior</t>
  </si>
  <si>
    <t>total_determinaciones</t>
  </si>
  <si>
    <t>facultad_de_abstenerse_a_investigar</t>
  </si>
  <si>
    <t>criterio_oportunidad</t>
  </si>
  <si>
    <t>no_ejercicio_acción_penal</t>
  </si>
  <si>
    <t>archivo_temporal</t>
  </si>
  <si>
    <t>incompetencia</t>
  </si>
  <si>
    <t>acumulacion</t>
  </si>
  <si>
    <t>otras_determinaciones</t>
  </si>
  <si>
    <t>total_canalizadas_masc</t>
  </si>
  <si>
    <t>total_concluidas_masc</t>
  </si>
  <si>
    <t>rezago_ano_corriente</t>
  </si>
  <si>
    <t>ejercicio_accion_penal</t>
  </si>
  <si>
    <t>formulacion_acusacion</t>
  </si>
  <si>
    <t>causas_ingresadas</t>
  </si>
  <si>
    <t>causas_rezago_anterior</t>
  </si>
  <si>
    <t>procedimiento_abreviado_tt</t>
  </si>
  <si>
    <t>procedimiento_abreviado_condenatoria</t>
  </si>
  <si>
    <t>procedimiento_abreviado_absolutoria</t>
  </si>
  <si>
    <t>procedimiento_abreviado_mixta</t>
  </si>
  <si>
    <t>sentencia_jo_tt</t>
  </si>
  <si>
    <t>sentencia_jo_condenatoria</t>
  </si>
  <si>
    <t>sentencia_jo_absolutoria</t>
  </si>
  <si>
    <t>sentencia_jo_mixta</t>
  </si>
  <si>
    <t>sobreseimientos_tt</t>
  </si>
  <si>
    <t>acuerdo_reparatorio_cumplido</t>
  </si>
  <si>
    <t>suspension_condicional_cumplida</t>
  </si>
  <si>
    <t>otros_tt</t>
  </si>
  <si>
    <t>no_identificado_tt</t>
  </si>
  <si>
    <t>causas_rezago_corriente</t>
  </si>
  <si>
    <t>01</t>
  </si>
  <si>
    <t>Aguascalientes</t>
  </si>
  <si>
    <t>2023</t>
  </si>
  <si>
    <t>02</t>
  </si>
  <si>
    <t>Baja California</t>
  </si>
  <si>
    <t>NSS</t>
  </si>
  <si>
    <t>03</t>
  </si>
  <si>
    <t>Baja California Sur</t>
  </si>
  <si>
    <t>04</t>
  </si>
  <si>
    <t>Campeche</t>
  </si>
  <si>
    <t>05</t>
  </si>
  <si>
    <t>Coahuila</t>
  </si>
  <si>
    <t>06</t>
  </si>
  <si>
    <t>Colima</t>
  </si>
  <si>
    <t>07</t>
  </si>
  <si>
    <t>Chiapas</t>
  </si>
  <si>
    <t>08</t>
  </si>
  <si>
    <t>Chihuahua</t>
  </si>
  <si>
    <t>NA</t>
  </si>
  <si>
    <t>-</t>
  </si>
  <si>
    <t>09</t>
  </si>
  <si>
    <t>Ciudad de México</t>
  </si>
  <si>
    <t>ND</t>
  </si>
  <si>
    <t>10</t>
  </si>
  <si>
    <t>Durango</t>
  </si>
  <si>
    <t>11</t>
  </si>
  <si>
    <t>Guanajuato</t>
  </si>
  <si>
    <t>12</t>
  </si>
  <si>
    <t>Guerrero</t>
  </si>
  <si>
    <t>13</t>
  </si>
  <si>
    <t>Hidalgo</t>
  </si>
  <si>
    <t>14</t>
  </si>
  <si>
    <t>Jalisco</t>
  </si>
  <si>
    <t>15</t>
  </si>
  <si>
    <t>Estado de México</t>
  </si>
  <si>
    <t>16</t>
  </si>
  <si>
    <t>Michoacán</t>
  </si>
  <si>
    <t>17</t>
  </si>
  <si>
    <t>Morelos</t>
  </si>
  <si>
    <t>18</t>
  </si>
  <si>
    <t>Nayarit</t>
  </si>
  <si>
    <t>19</t>
  </si>
  <si>
    <t>Nuevo León</t>
  </si>
  <si>
    <t>20</t>
  </si>
  <si>
    <t>Oaxaca</t>
  </si>
  <si>
    <t>21</t>
  </si>
  <si>
    <t>Puebla</t>
  </si>
  <si>
    <t>22</t>
  </si>
  <si>
    <t>Querétaro</t>
  </si>
  <si>
    <t>23</t>
  </si>
  <si>
    <t>Quintana Roo</t>
  </si>
  <si>
    <t>24</t>
  </si>
  <si>
    <t>San Luis Potosí</t>
  </si>
  <si>
    <t>25</t>
  </si>
  <si>
    <t>Sinaloa</t>
  </si>
  <si>
    <t>26</t>
  </si>
  <si>
    <t>Sonora</t>
  </si>
  <si>
    <t>27</t>
  </si>
  <si>
    <t>Tabasco</t>
  </si>
  <si>
    <t>28</t>
  </si>
  <si>
    <t>Tamaulipas</t>
  </si>
  <si>
    <t>29</t>
  </si>
  <si>
    <t>Tlaxcala</t>
  </si>
  <si>
    <t>30</t>
  </si>
  <si>
    <t>Veracruz</t>
  </si>
  <si>
    <t>31</t>
  </si>
  <si>
    <t>Yucatán</t>
  </si>
  <si>
    <t>32</t>
  </si>
  <si>
    <t>Zacatecas</t>
  </si>
  <si>
    <t>33</t>
  </si>
  <si>
    <t>Nacional</t>
  </si>
  <si>
    <t>2022</t>
  </si>
  <si>
    <t>*</t>
  </si>
  <si>
    <t>2021</t>
  </si>
  <si>
    <t>S/R</t>
  </si>
  <si>
    <t>2020</t>
  </si>
  <si>
    <t>2019</t>
  </si>
  <si>
    <t>Entidad</t>
  </si>
  <si>
    <t>Llamadas 911</t>
  </si>
  <si>
    <t>Llamadas089</t>
  </si>
  <si>
    <t>Denuncias y querellas</t>
  </si>
  <si>
    <t>Carpetas de investigación iniciadas</t>
  </si>
  <si>
    <t>C.I. con detenido</t>
  </si>
  <si>
    <t>C.I. sin detenido</t>
  </si>
  <si>
    <t>C.I. mixta</t>
  </si>
  <si>
    <t>C.I. pendientes del año anterior</t>
  </si>
  <si>
    <t>Determinaciones</t>
  </si>
  <si>
    <t>Facultad de abstenerse a investigar</t>
  </si>
  <si>
    <t>Criterio de oportunidad</t>
  </si>
  <si>
    <t>No ejercicio de la acción penal</t>
  </si>
  <si>
    <t>Archivo temporal</t>
  </si>
  <si>
    <t>Incompetencia</t>
  </si>
  <si>
    <t>Acumulación</t>
  </si>
  <si>
    <t>Otras determinaciones</t>
  </si>
  <si>
    <t>Canalizadas a MASCP</t>
  </si>
  <si>
    <t>Concluidas por acuerdo reparatorio alcanzado</t>
  </si>
  <si>
    <t>C.I. en trámite</t>
  </si>
  <si>
    <t>Ejercicio de la acción penal</t>
  </si>
  <si>
    <t>Formulación de la acusación</t>
  </si>
  <si>
    <t>Causas ingresadas</t>
  </si>
  <si>
    <t>Causas pendientes del año anterior</t>
  </si>
  <si>
    <t>Concluidas por procedimiento abreviado</t>
  </si>
  <si>
    <t>Sentencia condenatoria en procedimiento abreviado</t>
  </si>
  <si>
    <t>Sentencia absolutoria en procedimiento abreviado</t>
  </si>
  <si>
    <t>Mixta en procedimiento abreviado</t>
  </si>
  <si>
    <t>Concluidas en juicio oral</t>
  </si>
  <si>
    <t>Sentencia condenatoria en juicio oral</t>
  </si>
  <si>
    <t>Sentencia absolutoria en juicio oral</t>
  </si>
  <si>
    <t>Sentencia mixta en juicio oral</t>
  </si>
  <si>
    <t>Sobreseimientos</t>
  </si>
  <si>
    <t>Acuerdo reparatorio cumplido</t>
  </si>
  <si>
    <t>Suspensión condicional cumplida</t>
  </si>
  <si>
    <t>Otras conclusiones</t>
  </si>
  <si>
    <t>No identificado</t>
  </si>
  <si>
    <t>Procesaimiento pendiente</t>
  </si>
  <si>
    <t>Pendiente</t>
  </si>
  <si>
    <t>Carpetas de investigación pendientes del año anterior</t>
  </si>
  <si>
    <t>En Proceso de Investigación                                     (Pendientes del año corriente)</t>
  </si>
  <si>
    <t xml:space="preserve">Causas penales pendientes del año anterior </t>
  </si>
  <si>
    <t>Total</t>
  </si>
  <si>
    <t>Estado</t>
  </si>
  <si>
    <t xml:space="preserve">   </t>
  </si>
  <si>
    <t>Carpetas de investigación iniciadas en el año corriente</t>
  </si>
  <si>
    <t xml:space="preserve">Llamadas de emergencia  </t>
  </si>
  <si>
    <t xml:space="preserve">Denuncias y Querellas </t>
  </si>
  <si>
    <t xml:space="preserve">Carpetas de investigación gestionadas/trabajadas en el año corriente </t>
  </si>
  <si>
    <t>Procedimientos derivados de las carpetas de investigación iniciadas</t>
  </si>
  <si>
    <t xml:space="preserve">Causas penales ingresadas en el año corriente </t>
  </si>
  <si>
    <t>Causas totales gestionadas en el año</t>
  </si>
  <si>
    <t>Causas pendientes del año corriente</t>
  </si>
  <si>
    <t>Total 911</t>
  </si>
  <si>
    <t>Con detenido</t>
  </si>
  <si>
    <t>Sin detenido</t>
  </si>
  <si>
    <t>Total 089</t>
  </si>
  <si>
    <t>Mixto</t>
  </si>
  <si>
    <t>TOTAL</t>
  </si>
  <si>
    <t>Porcentajes</t>
  </si>
  <si>
    <t xml:space="preserve">Determinaciones </t>
  </si>
  <si>
    <t>Soluciones alternas (Sede Judicial)</t>
  </si>
  <si>
    <t>Derivados MASCP
 (Sede Ministerial)</t>
  </si>
  <si>
    <t>Concluidos por sentencia en procedimiento abreviado</t>
  </si>
  <si>
    <t>Archivo Temporal</t>
  </si>
  <si>
    <t>Concluidas por acuerdo reparatorio</t>
  </si>
  <si>
    <t>Abstención de Investigar</t>
  </si>
  <si>
    <t>Concluidas por suspensión condicional</t>
  </si>
  <si>
    <t>Condenatoria</t>
  </si>
  <si>
    <t>No Ejercicio Acción Penal</t>
  </si>
  <si>
    <t>Concluidos por acuerdo reparatorio</t>
  </si>
  <si>
    <t>Absolutoria</t>
  </si>
  <si>
    <t>Criterio de Oportunidad</t>
  </si>
  <si>
    <t>Mixta</t>
  </si>
  <si>
    <t>Otra determinación</t>
  </si>
  <si>
    <t>Fuente: Censo de Impartición Estatal de Justicia y Censo de Procuración Estatal de Justicia</t>
  </si>
  <si>
    <t>Concluidos por Juicio Oral</t>
  </si>
  <si>
    <t>Periodo: Investigaciones iniciadas y gestionadas en 2023</t>
  </si>
  <si>
    <t>Sobreseimiento</t>
  </si>
  <si>
    <t>Otras</t>
  </si>
  <si>
    <t>Llamadas 089</t>
  </si>
  <si>
    <t>ent</t>
  </si>
  <si>
    <t>Carpetas de investigación</t>
  </si>
  <si>
    <t>Pendientes del año anterior</t>
  </si>
  <si>
    <t>EAP</t>
  </si>
  <si>
    <t>Causas pendientes en el año corrientes</t>
  </si>
  <si>
    <t>Helper1</t>
  </si>
  <si>
    <t>Helper2</t>
  </si>
  <si>
    <t>Helper3</t>
  </si>
  <si>
    <t>entidad</t>
  </si>
  <si>
    <t>facultad_de_asbtenrse_a_investigar</t>
  </si>
  <si>
    <t>00_v</t>
  </si>
  <si>
    <t>Periodo: Investigaciones iniciadas y gestionadas en 2022</t>
  </si>
  <si>
    <t>Periodo: Investigaciones iniciadas y gestionadas en 2021</t>
  </si>
  <si>
    <t>Periodo: Investigaciones iniciadas y gestionadas en 2020</t>
  </si>
  <si>
    <t>Personas vinculadas a proceso</t>
  </si>
  <si>
    <t>Personas no vinculadas a proceso</t>
  </si>
  <si>
    <t>Causas pendientes de concluir en el año</t>
  </si>
  <si>
    <t>Causas</t>
  </si>
  <si>
    <t>Alternas</t>
  </si>
  <si>
    <t>Acusación</t>
  </si>
  <si>
    <t>Abreviado</t>
  </si>
  <si>
    <t>S J.O.</t>
  </si>
  <si>
    <t>Notas técnicas</t>
  </si>
  <si>
    <t>Absolutorio</t>
  </si>
  <si>
    <t>Condenatorio</t>
  </si>
  <si>
    <t>Comentario de Diego: Causas	Alternas	Acusación	Abreviado	S J.O.	Otras</t>
  </si>
  <si>
    <t>----</t>
  </si>
  <si>
    <t>Periodo: Investigaciones iniciadas y gestionadas en 2019</t>
  </si>
  <si>
    <t>Llamadas 080</t>
  </si>
  <si>
    <t>total</t>
  </si>
  <si>
    <t>causas_rezago_ano_anterior</t>
  </si>
  <si>
    <t>jcgtejtt</t>
  </si>
  <si>
    <t>2024</t>
  </si>
  <si>
    <t>Acuerdos reparatorios cumplidos</t>
  </si>
  <si>
    <t>227</t>
  </si>
  <si>
    <t>280</t>
  </si>
  <si>
    <t>336</t>
  </si>
  <si>
    <t>235</t>
  </si>
  <si>
    <t>233</t>
  </si>
  <si>
    <t>70</t>
  </si>
  <si>
    <t>115</t>
  </si>
  <si>
    <t>94</t>
  </si>
  <si>
    <t>51</t>
  </si>
  <si>
    <t>155</t>
  </si>
  <si>
    <t>Variable</t>
  </si>
  <si>
    <t>7</t>
  </si>
  <si>
    <t>6</t>
  </si>
  <si>
    <t>8</t>
  </si>
  <si>
    <t>2</t>
  </si>
  <si>
    <t>5</t>
  </si>
  <si>
    <t>835</t>
  </si>
  <si>
    <t>1008</t>
  </si>
  <si>
    <t>548</t>
  </si>
  <si>
    <t>598</t>
  </si>
  <si>
    <t>475</t>
  </si>
  <si>
    <t>369</t>
  </si>
  <si>
    <t>674</t>
  </si>
  <si>
    <t>rff</t>
  </si>
  <si>
    <t>194</t>
  </si>
  <si>
    <t>265</t>
  </si>
  <si>
    <t>106</t>
  </si>
  <si>
    <t>163</t>
  </si>
  <si>
    <t>0</t>
  </si>
  <si>
    <t>37</t>
  </si>
  <si>
    <t>109</t>
  </si>
  <si>
    <t>166</t>
  </si>
  <si>
    <t>160</t>
  </si>
  <si>
    <t>261</t>
  </si>
  <si>
    <t>251</t>
  </si>
  <si>
    <t>330</t>
  </si>
  <si>
    <t>42</t>
  </si>
  <si>
    <t>40</t>
  </si>
  <si>
    <t>38</t>
  </si>
  <si>
    <t>91</t>
  </si>
  <si>
    <t>193</t>
  </si>
  <si>
    <t>158</t>
  </si>
  <si>
    <t>130</t>
  </si>
  <si>
    <t>125</t>
  </si>
  <si>
    <t>74</t>
  </si>
  <si>
    <t>738</t>
  </si>
  <si>
    <t>162</t>
  </si>
  <si>
    <t>68</t>
  </si>
  <si>
    <t>110</t>
  </si>
  <si>
    <t>207</t>
  </si>
  <si>
    <t>77</t>
  </si>
  <si>
    <t>71</t>
  </si>
  <si>
    <t>34</t>
  </si>
  <si>
    <t>85</t>
  </si>
  <si>
    <t>90</t>
  </si>
  <si>
    <t>73</t>
  </si>
  <si>
    <t>49</t>
  </si>
  <si>
    <t>56</t>
  </si>
  <si>
    <t>153</t>
  </si>
  <si>
    <t>80</t>
  </si>
  <si>
    <t>4</t>
  </si>
  <si>
    <t>54</t>
  </si>
  <si>
    <t>438</t>
  </si>
  <si>
    <t>289</t>
  </si>
  <si>
    <t>93</t>
  </si>
  <si>
    <t>118</t>
  </si>
  <si>
    <t>129</t>
  </si>
  <si>
    <t>72</t>
  </si>
  <si>
    <t>150</t>
  </si>
  <si>
    <t>184</t>
  </si>
  <si>
    <t>230</t>
  </si>
  <si>
    <t>257</t>
  </si>
  <si>
    <t>206</t>
  </si>
  <si>
    <t>218</t>
  </si>
  <si>
    <t>249</t>
  </si>
  <si>
    <t>401</t>
  </si>
  <si>
    <t>329</t>
  </si>
  <si>
    <t>183</t>
  </si>
  <si>
    <t>304</t>
  </si>
  <si>
    <t>333</t>
  </si>
  <si>
    <t>495</t>
  </si>
  <si>
    <t>561</t>
  </si>
  <si>
    <t>63</t>
  </si>
  <si>
    <t>175</t>
  </si>
  <si>
    <t>65</t>
  </si>
  <si>
    <t>126</t>
  </si>
  <si>
    <t>211</t>
  </si>
  <si>
    <t>1107</t>
  </si>
  <si>
    <t>179</t>
  </si>
  <si>
    <t>135</t>
  </si>
  <si>
    <t>133</t>
  </si>
  <si>
    <t>222</t>
  </si>
  <si>
    <t>149</t>
  </si>
  <si>
    <t>156</t>
  </si>
  <si>
    <t>108</t>
  </si>
  <si>
    <t>226</t>
  </si>
  <si>
    <t>565</t>
  </si>
  <si>
    <t>512</t>
  </si>
  <si>
    <t>4810</t>
  </si>
  <si>
    <t>3995</t>
  </si>
  <si>
    <t>2432</t>
  </si>
  <si>
    <t>28284</t>
  </si>
  <si>
    <t>4200</t>
  </si>
  <si>
    <t>22331</t>
  </si>
  <si>
    <t>12736</t>
  </si>
  <si>
    <t>10053</t>
  </si>
  <si>
    <t>10327</t>
  </si>
  <si>
    <t>9758</t>
  </si>
  <si>
    <t>10243</t>
  </si>
  <si>
    <t>8893</t>
  </si>
  <si>
    <t>2418</t>
  </si>
  <si>
    <t>688</t>
  </si>
  <si>
    <t>608</t>
  </si>
  <si>
    <t>2547</t>
  </si>
  <si>
    <t>4664</t>
  </si>
  <si>
    <t>3403</t>
  </si>
  <si>
    <t>2661</t>
  </si>
  <si>
    <t>2445</t>
  </si>
  <si>
    <t>45320</t>
  </si>
  <si>
    <t>43134</t>
  </si>
  <si>
    <t>47153</t>
  </si>
  <si>
    <t>43912</t>
  </si>
  <si>
    <t>50162</t>
  </si>
  <si>
    <t>23552</t>
  </si>
  <si>
    <t>26560</t>
  </si>
  <si>
    <t>27710</t>
  </si>
  <si>
    <t>33421</t>
  </si>
  <si>
    <t>50443</t>
  </si>
  <si>
    <t>23505</t>
  </si>
  <si>
    <t>57720</t>
  </si>
  <si>
    <t>20369</t>
  </si>
  <si>
    <t>41811</t>
  </si>
  <si>
    <t>45525</t>
  </si>
  <si>
    <t>18208</t>
  </si>
  <si>
    <t>15059</t>
  </si>
  <si>
    <t>16283</t>
  </si>
  <si>
    <t>14373</t>
  </si>
  <si>
    <t>2483</t>
  </si>
  <si>
    <t>14255</t>
  </si>
  <si>
    <t>13745</t>
  </si>
  <si>
    <t>16561</t>
  </si>
  <si>
    <t>14625</t>
  </si>
  <si>
    <t>17302</t>
  </si>
  <si>
    <t>85347</t>
  </si>
  <si>
    <t>144259</t>
  </si>
  <si>
    <t>143890</t>
  </si>
  <si>
    <t>341277</t>
  </si>
  <si>
    <t>354602</t>
  </si>
  <si>
    <t>20855</t>
  </si>
  <si>
    <t>24248</t>
  </si>
  <si>
    <t>25434</t>
  </si>
  <si>
    <t>16608</t>
  </si>
  <si>
    <t>12706</t>
  </si>
  <si>
    <t>9359</t>
  </si>
  <si>
    <t>9318</t>
  </si>
  <si>
    <t>6885</t>
  </si>
  <si>
    <t>2176</t>
  </si>
  <si>
    <t>3588</t>
  </si>
  <si>
    <t>2203</t>
  </si>
  <si>
    <t>1951</t>
  </si>
  <si>
    <t>21193</t>
  </si>
  <si>
    <t>18002</t>
  </si>
  <si>
    <t>1772</t>
  </si>
  <si>
    <t>47357</t>
  </si>
  <si>
    <t>47185</t>
  </si>
  <si>
    <t>5749</t>
  </si>
  <si>
    <t>21767</t>
  </si>
  <si>
    <t>11856</t>
  </si>
  <si>
    <t>3002</t>
  </si>
  <si>
    <t>3177</t>
  </si>
  <si>
    <t>3616</t>
  </si>
  <si>
    <t>3679</t>
  </si>
  <si>
    <t>4070</t>
  </si>
  <si>
    <t>3565</t>
  </si>
  <si>
    <t>3000</t>
  </si>
  <si>
    <t>10070</t>
  </si>
  <si>
    <t>4212</t>
  </si>
  <si>
    <t>4494</t>
  </si>
  <si>
    <t>2058</t>
  </si>
  <si>
    <t>1593</t>
  </si>
  <si>
    <t>959</t>
  </si>
  <si>
    <t>825</t>
  </si>
  <si>
    <t>941</t>
  </si>
  <si>
    <t>70487</t>
  </si>
  <si>
    <t>74711</t>
  </si>
  <si>
    <t>70782</t>
  </si>
  <si>
    <t>63475</t>
  </si>
  <si>
    <t>62148</t>
  </si>
  <si>
    <t>3420</t>
  </si>
  <si>
    <t>3570</t>
  </si>
  <si>
    <t>3449</t>
  </si>
  <si>
    <t>3099</t>
  </si>
  <si>
    <t>3385</t>
  </si>
  <si>
    <t>4535</t>
  </si>
  <si>
    <t>14103</t>
  </si>
  <si>
    <t>25464</t>
  </si>
  <si>
    <t>5018</t>
  </si>
  <si>
    <t>47544</t>
  </si>
  <si>
    <t>37244</t>
  </si>
  <si>
    <t>7841</t>
  </si>
  <si>
    <t>6594</t>
  </si>
  <si>
    <t>42718</t>
  </si>
  <si>
    <t>6050</t>
  </si>
  <si>
    <t>23781</t>
  </si>
  <si>
    <t>3649</t>
  </si>
  <si>
    <t>11562</t>
  </si>
  <si>
    <t>6807</t>
  </si>
  <si>
    <t>4966</t>
  </si>
  <si>
    <t>3494</t>
  </si>
  <si>
    <t>3125</t>
  </si>
  <si>
    <t>556</t>
  </si>
  <si>
    <t>518</t>
  </si>
  <si>
    <t>676</t>
  </si>
  <si>
    <t>569</t>
  </si>
  <si>
    <t>820</t>
  </si>
  <si>
    <t>23874</t>
  </si>
  <si>
    <t>21313</t>
  </si>
  <si>
    <t>23954</t>
  </si>
  <si>
    <t>18748</t>
  </si>
  <si>
    <t>14133</t>
  </si>
  <si>
    <t>20405</t>
  </si>
  <si>
    <t>1049</t>
  </si>
  <si>
    <t>1160</t>
  </si>
  <si>
    <t>1004</t>
  </si>
  <si>
    <t>915</t>
  </si>
  <si>
    <t>4542</t>
  </si>
  <si>
    <t>938</t>
  </si>
  <si>
    <t>1451</t>
  </si>
  <si>
    <t>1694</t>
  </si>
  <si>
    <t>1285</t>
  </si>
  <si>
    <t>918</t>
  </si>
  <si>
    <t>7938</t>
  </si>
  <si>
    <t>4809</t>
  </si>
  <si>
    <t>4943</t>
  </si>
  <si>
    <t>3482</t>
  </si>
  <si>
    <t>1887</t>
  </si>
  <si>
    <t>4209</t>
  </si>
  <si>
    <t>5398</t>
  </si>
  <si>
    <t>6538</t>
  </si>
  <si>
    <t>4125</t>
  </si>
  <si>
    <t>10983</t>
  </si>
  <si>
    <t>11012</t>
  </si>
  <si>
    <t>11231</t>
  </si>
  <si>
    <t>10633</t>
  </si>
  <si>
    <t>12670</t>
  </si>
  <si>
    <t xml:space="preserve">C.I. pendientes del año  </t>
  </si>
  <si>
    <t>46382</t>
  </si>
  <si>
    <t>39707</t>
  </si>
  <si>
    <t>37185</t>
  </si>
  <si>
    <t>15183</t>
  </si>
  <si>
    <t>75104</t>
  </si>
  <si>
    <t>190677</t>
  </si>
  <si>
    <t>181730</t>
  </si>
  <si>
    <t>68414</t>
  </si>
  <si>
    <t>66924</t>
  </si>
  <si>
    <t>73809</t>
  </si>
  <si>
    <t>74605</t>
  </si>
  <si>
    <t>18610</t>
  </si>
  <si>
    <t>38886</t>
  </si>
  <si>
    <t>18176</t>
  </si>
  <si>
    <t>18100</t>
  </si>
  <si>
    <t>3921</t>
  </si>
  <si>
    <t>1297</t>
  </si>
  <si>
    <t>1472</t>
  </si>
  <si>
    <t>2812</t>
  </si>
  <si>
    <t>4004</t>
  </si>
  <si>
    <t>5672</t>
  </si>
  <si>
    <t>5289</t>
  </si>
  <si>
    <t>8239</t>
  </si>
  <si>
    <t>60835</t>
  </si>
  <si>
    <t>59315</t>
  </si>
  <si>
    <t>58509</t>
  </si>
  <si>
    <t>55345</t>
  </si>
  <si>
    <t>59711</t>
  </si>
  <si>
    <t>74156</t>
  </si>
  <si>
    <t>219480</t>
  </si>
  <si>
    <t>216651</t>
  </si>
  <si>
    <t>176445</t>
  </si>
  <si>
    <t>164267</t>
  </si>
  <si>
    <t>125197</t>
  </si>
  <si>
    <t>89303</t>
  </si>
  <si>
    <t>43693</t>
  </si>
  <si>
    <t>36623</t>
  </si>
  <si>
    <t>32308</t>
  </si>
  <si>
    <t>20273</t>
  </si>
  <si>
    <t>19842</t>
  </si>
  <si>
    <t>20450</t>
  </si>
  <si>
    <t>15306</t>
  </si>
  <si>
    <t>22047</t>
  </si>
  <si>
    <t>19444</t>
  </si>
  <si>
    <t>18168</t>
  </si>
  <si>
    <t>23420</t>
  </si>
  <si>
    <t>21851</t>
  </si>
  <si>
    <t>21440</t>
  </si>
  <si>
    <t>184117</t>
  </si>
  <si>
    <t>181277</t>
  </si>
  <si>
    <t>60314</t>
  </si>
  <si>
    <t>139450</t>
  </si>
  <si>
    <t>173585</t>
  </si>
  <si>
    <t>69264</t>
  </si>
  <si>
    <t>68156</t>
  </si>
  <si>
    <t>62115</t>
  </si>
  <si>
    <t>65586</t>
  </si>
  <si>
    <t>71679</t>
  </si>
  <si>
    <t>69396</t>
  </si>
  <si>
    <t>58967</t>
  </si>
  <si>
    <t>61458</t>
  </si>
  <si>
    <t>68998</t>
  </si>
  <si>
    <t>60588</t>
  </si>
  <si>
    <t>177217</t>
  </si>
  <si>
    <t>162393</t>
  </si>
  <si>
    <t>162599</t>
  </si>
  <si>
    <t>159620</t>
  </si>
  <si>
    <t>87467</t>
  </si>
  <si>
    <t>470366</t>
  </si>
  <si>
    <t>437627</t>
  </si>
  <si>
    <t>268028</t>
  </si>
  <si>
    <t>128434</t>
  </si>
  <si>
    <t>166749</t>
  </si>
  <si>
    <t>20406</t>
  </si>
  <si>
    <t>22353</t>
  </si>
  <si>
    <t>24437</t>
  </si>
  <si>
    <t>23483</t>
  </si>
  <si>
    <t>20380</t>
  </si>
  <si>
    <t>18270</t>
  </si>
  <si>
    <t>33100</t>
  </si>
  <si>
    <t>34674</t>
  </si>
  <si>
    <t>30514</t>
  </si>
  <si>
    <t>29665</t>
  </si>
  <si>
    <t>10676</t>
  </si>
  <si>
    <t>15333</t>
  </si>
  <si>
    <t>4654</t>
  </si>
  <si>
    <t>3873</t>
  </si>
  <si>
    <t>2075</t>
  </si>
  <si>
    <t>205298</t>
  </si>
  <si>
    <t>201518</t>
  </si>
  <si>
    <t>213540</t>
  </si>
  <si>
    <t>53601</t>
  </si>
  <si>
    <t>111746</t>
  </si>
  <si>
    <t>37230</t>
  </si>
  <si>
    <t>38869</t>
  </si>
  <si>
    <t>28119</t>
  </si>
  <si>
    <t>33432</t>
  </si>
  <si>
    <t>32943</t>
  </si>
  <si>
    <t>83326</t>
  </si>
  <si>
    <t>53006</t>
  </si>
  <si>
    <t>48826</t>
  </si>
  <si>
    <t>74285</t>
  </si>
  <si>
    <t>25775</t>
  </si>
  <si>
    <t>14850</t>
  </si>
  <si>
    <t>35730</t>
  </si>
  <si>
    <t>31536</t>
  </si>
  <si>
    <t>44766</t>
  </si>
  <si>
    <t>38887</t>
  </si>
  <si>
    <t>38689</t>
  </si>
  <si>
    <t>42834</t>
  </si>
  <si>
    <t>49741</t>
  </si>
  <si>
    <t>43723</t>
  </si>
  <si>
    <t>34884</t>
  </si>
  <si>
    <t>31148</t>
  </si>
  <si>
    <t>25667</t>
  </si>
  <si>
    <t>77815</t>
  </si>
  <si>
    <t>70429</t>
  </si>
  <si>
    <t>60488</t>
  </si>
  <si>
    <t>52700</t>
  </si>
  <si>
    <t>46239</t>
  </si>
  <si>
    <t>24956</t>
  </si>
  <si>
    <t>2657</t>
  </si>
  <si>
    <t>23122</t>
  </si>
  <si>
    <t>37679</t>
  </si>
  <si>
    <t>30566</t>
  </si>
  <si>
    <t>28759</t>
  </si>
  <si>
    <t>23718</t>
  </si>
  <si>
    <t>31118</t>
  </si>
  <si>
    <t>2883</t>
  </si>
  <si>
    <t>4216</t>
  </si>
  <si>
    <t>3792</t>
  </si>
  <si>
    <t>4080</t>
  </si>
  <si>
    <t>2136</t>
  </si>
  <si>
    <t>7366</t>
  </si>
  <si>
    <t>27286</t>
  </si>
  <si>
    <t>39380</t>
  </si>
  <si>
    <t>31458</t>
  </si>
  <si>
    <t>57944</t>
  </si>
  <si>
    <t>2608</t>
  </si>
  <si>
    <t>996</t>
  </si>
  <si>
    <t>1185</t>
  </si>
  <si>
    <t>9229</t>
  </si>
  <si>
    <t>45652</t>
  </si>
  <si>
    <t>39472</t>
  </si>
  <si>
    <t>73923</t>
  </si>
  <si>
    <t>59582</t>
  </si>
  <si>
    <t>45939</t>
  </si>
  <si>
    <t>32604</t>
  </si>
  <si>
    <t>72823</t>
  </si>
  <si>
    <t>30968</t>
  </si>
  <si>
    <t>1086</t>
  </si>
  <si>
    <t>9655</t>
  </si>
  <si>
    <t>58697</t>
  </si>
  <si>
    <t>135352</t>
  </si>
  <si>
    <t>41126</t>
  </si>
  <si>
    <t>33374</t>
  </si>
  <si>
    <t>19929</t>
  </si>
  <si>
    <t>134243</t>
  </si>
  <si>
    <t>74941</t>
  </si>
  <si>
    <t>26567</t>
  </si>
  <si>
    <t>78522</t>
  </si>
  <si>
    <t>125826</t>
  </si>
  <si>
    <t>19488</t>
  </si>
  <si>
    <t>33618</t>
  </si>
  <si>
    <t>2224</t>
  </si>
  <si>
    <t>57524</t>
  </si>
  <si>
    <t>32048</t>
  </si>
  <si>
    <t>80797</t>
  </si>
  <si>
    <t>40746</t>
  </si>
  <si>
    <t>25509</t>
  </si>
  <si>
    <t>22900</t>
  </si>
  <si>
    <t>34208</t>
  </si>
  <si>
    <t>33761</t>
  </si>
  <si>
    <t>8749</t>
  </si>
  <si>
    <t>11561</t>
  </si>
  <si>
    <t>15596</t>
  </si>
  <si>
    <t>34931</t>
  </si>
  <si>
    <t>32256</t>
  </si>
  <si>
    <t>30582</t>
  </si>
  <si>
    <t>3454</t>
  </si>
  <si>
    <t>32005</t>
  </si>
  <si>
    <t>9931</t>
  </si>
  <si>
    <t>10299</t>
  </si>
  <si>
    <t>8157</t>
  </si>
  <si>
    <t>8849</t>
  </si>
  <si>
    <t>12801</t>
  </si>
  <si>
    <t>12067</t>
  </si>
  <si>
    <t>19050</t>
  </si>
  <si>
    <t>4149</t>
  </si>
  <si>
    <t>925</t>
  </si>
  <si>
    <t>1338</t>
  </si>
  <si>
    <t>10458</t>
  </si>
  <si>
    <t>9574</t>
  </si>
  <si>
    <t>12217</t>
  </si>
  <si>
    <t>13225</t>
  </si>
  <si>
    <t>19055</t>
  </si>
  <si>
    <t>23556</t>
  </si>
  <si>
    <t>25498</t>
  </si>
  <si>
    <t>20810</t>
  </si>
  <si>
    <t>18193</t>
  </si>
  <si>
    <t>21674</t>
  </si>
  <si>
    <t>208662</t>
  </si>
  <si>
    <t>203861</t>
  </si>
  <si>
    <t>194315</t>
  </si>
  <si>
    <t>164738</t>
  </si>
  <si>
    <t>192407</t>
  </si>
  <si>
    <t>35052</t>
  </si>
  <si>
    <t>34771</t>
  </si>
  <si>
    <t>5894</t>
  </si>
  <si>
    <t>6181</t>
  </si>
  <si>
    <t>11471</t>
  </si>
  <si>
    <t>13550</t>
  </si>
  <si>
    <t>10313</t>
  </si>
  <si>
    <t>11367</t>
  </si>
  <si>
    <t>7349</t>
  </si>
  <si>
    <t>12189</t>
  </si>
  <si>
    <t>10593</t>
  </si>
  <si>
    <t>11646</t>
  </si>
  <si>
    <t>12004</t>
  </si>
  <si>
    <t>209710</t>
  </si>
  <si>
    <t>205709</t>
  </si>
  <si>
    <t>198695</t>
  </si>
  <si>
    <t>119585</t>
  </si>
  <si>
    <t>110557</t>
  </si>
  <si>
    <t>103298</t>
  </si>
  <si>
    <t>101873</t>
  </si>
  <si>
    <t>121959</t>
  </si>
  <si>
    <t>16420</t>
  </si>
  <si>
    <t>16185</t>
  </si>
  <si>
    <t>16126</t>
  </si>
  <si>
    <t>19845</t>
  </si>
  <si>
    <t>21581</t>
  </si>
  <si>
    <t>51839</t>
  </si>
  <si>
    <t>46727</t>
  </si>
  <si>
    <t>19767</t>
  </si>
  <si>
    <t>18800</t>
  </si>
  <si>
    <t>43273</t>
  </si>
  <si>
    <t>77685</t>
  </si>
  <si>
    <t>77762</t>
  </si>
  <si>
    <t>127619</t>
  </si>
  <si>
    <t>95191</t>
  </si>
  <si>
    <t>148176</t>
  </si>
  <si>
    <t>43215</t>
  </si>
  <si>
    <t>41053</t>
  </si>
  <si>
    <t>42050</t>
  </si>
  <si>
    <t>41225</t>
  </si>
  <si>
    <t>40800</t>
  </si>
  <si>
    <t>45615</t>
  </si>
  <si>
    <t>42301</t>
  </si>
  <si>
    <t>33548</t>
  </si>
  <si>
    <t>37282</t>
  </si>
  <si>
    <t>38256</t>
  </si>
  <si>
    <t>10434</t>
  </si>
  <si>
    <t>7470</t>
  </si>
  <si>
    <t>4155</t>
  </si>
  <si>
    <t>3367</t>
  </si>
  <si>
    <t>3682</t>
  </si>
  <si>
    <t>19990</t>
  </si>
  <si>
    <t>24352</t>
  </si>
  <si>
    <t>19022</t>
  </si>
  <si>
    <t>12680</t>
  </si>
  <si>
    <t>12063</t>
  </si>
  <si>
    <t>38802</t>
  </si>
  <si>
    <t>39800</t>
  </si>
  <si>
    <t>39715</t>
  </si>
  <si>
    <t>35975</t>
  </si>
  <si>
    <t>41796</t>
  </si>
  <si>
    <t>72158</t>
  </si>
  <si>
    <t>62178</t>
  </si>
  <si>
    <t>48902</t>
  </si>
  <si>
    <t>57026</t>
  </si>
  <si>
    <t>28531</t>
  </si>
  <si>
    <t>20617</t>
  </si>
  <si>
    <t>48002</t>
  </si>
  <si>
    <t>45976</t>
  </si>
  <si>
    <t>6571</t>
  </si>
  <si>
    <t>51506</t>
  </si>
  <si>
    <t>27146</t>
  </si>
  <si>
    <t>42247</t>
  </si>
  <si>
    <t>48625</t>
  </si>
  <si>
    <t>48687</t>
  </si>
  <si>
    <t>45736</t>
  </si>
  <si>
    <t>41818</t>
  </si>
  <si>
    <t>48905</t>
  </si>
  <si>
    <t>30517</t>
  </si>
  <si>
    <t>28182</t>
  </si>
  <si>
    <t>25032</t>
  </si>
  <si>
    <t>21744</t>
  </si>
  <si>
    <t>20718</t>
  </si>
  <si>
    <t>10695</t>
  </si>
  <si>
    <t>10380</t>
  </si>
  <si>
    <t>11209</t>
  </si>
  <si>
    <t>10285</t>
  </si>
  <si>
    <t>7614</t>
  </si>
  <si>
    <t>19964</t>
  </si>
  <si>
    <t>40075</t>
  </si>
  <si>
    <t>36075</t>
  </si>
  <si>
    <t>35280</t>
  </si>
  <si>
    <t>30570</t>
  </si>
  <si>
    <t>37311</t>
  </si>
  <si>
    <t>2908</t>
  </si>
  <si>
    <t>2924</t>
  </si>
  <si>
    <t>2787</t>
  </si>
  <si>
    <t>2721</t>
  </si>
  <si>
    <t>3381</t>
  </si>
  <si>
    <t>80199</t>
  </si>
  <si>
    <t>85795</t>
  </si>
  <si>
    <t>90672</t>
  </si>
  <si>
    <t>82520</t>
  </si>
  <si>
    <t>2396</t>
  </si>
  <si>
    <t>3167</t>
  </si>
  <si>
    <t>1879</t>
  </si>
  <si>
    <t>12294</t>
  </si>
  <si>
    <t>14064</t>
  </si>
  <si>
    <t>12940</t>
  </si>
  <si>
    <t>12073</t>
  </si>
  <si>
    <t>10212</t>
  </si>
  <si>
    <t>11353</t>
  </si>
  <si>
    <t>C.I.mixtas</t>
  </si>
  <si>
    <t>618</t>
  </si>
  <si>
    <t>621</t>
  </si>
  <si>
    <t>55</t>
  </si>
  <si>
    <t>763</t>
  </si>
  <si>
    <t>1373</t>
  </si>
  <si>
    <t>79</t>
  </si>
  <si>
    <t>85095</t>
  </si>
  <si>
    <t>13019</t>
  </si>
  <si>
    <t>1453</t>
  </si>
  <si>
    <t>316</t>
  </si>
  <si>
    <t>256</t>
  </si>
  <si>
    <t>285</t>
  </si>
  <si>
    <t>69</t>
  </si>
  <si>
    <t>10496</t>
  </si>
  <si>
    <t>10717</t>
  </si>
  <si>
    <t>563</t>
  </si>
  <si>
    <t>579</t>
  </si>
  <si>
    <t>3506</t>
  </si>
  <si>
    <t>260</t>
  </si>
  <si>
    <t>344</t>
  </si>
  <si>
    <t>1113</t>
  </si>
  <si>
    <t>3038</t>
  </si>
  <si>
    <t>798</t>
  </si>
  <si>
    <t>124</t>
  </si>
  <si>
    <t>112</t>
  </si>
  <si>
    <t>152</t>
  </si>
  <si>
    <t>1288</t>
  </si>
  <si>
    <t>1296</t>
  </si>
  <si>
    <t>1580</t>
  </si>
  <si>
    <t>1703</t>
  </si>
  <si>
    <t>Canalizaciones a MASC</t>
  </si>
  <si>
    <t>7459</t>
  </si>
  <si>
    <t>6106</t>
  </si>
  <si>
    <t>4468</t>
  </si>
  <si>
    <t>3545</t>
  </si>
  <si>
    <t>4034</t>
  </si>
  <si>
    <t>12865</t>
  </si>
  <si>
    <t>13295</t>
  </si>
  <si>
    <t>12212</t>
  </si>
  <si>
    <t>10078</t>
  </si>
  <si>
    <t>17499</t>
  </si>
  <si>
    <t>5186</t>
  </si>
  <si>
    <t>5029</t>
  </si>
  <si>
    <t>4622</t>
  </si>
  <si>
    <t>3566</t>
  </si>
  <si>
    <t>1853</t>
  </si>
  <si>
    <t>2712</t>
  </si>
  <si>
    <t>2595</t>
  </si>
  <si>
    <t>2169</t>
  </si>
  <si>
    <t>1294</t>
  </si>
  <si>
    <t>2393</t>
  </si>
  <si>
    <t>5712</t>
  </si>
  <si>
    <t>3578</t>
  </si>
  <si>
    <t>1827</t>
  </si>
  <si>
    <t>17239</t>
  </si>
  <si>
    <t>12472</t>
  </si>
  <si>
    <t>9625</t>
  </si>
  <si>
    <t>8218</t>
  </si>
  <si>
    <t>10578</t>
  </si>
  <si>
    <t>11811</t>
  </si>
  <si>
    <t>7648</t>
  </si>
  <si>
    <t>9478</t>
  </si>
  <si>
    <t>9929</t>
  </si>
  <si>
    <t>9386</t>
  </si>
  <si>
    <t>15060</t>
  </si>
  <si>
    <t>8599</t>
  </si>
  <si>
    <t>8338</t>
  </si>
  <si>
    <t>10248</t>
  </si>
  <si>
    <t>8418</t>
  </si>
  <si>
    <t>10572</t>
  </si>
  <si>
    <t>2422</t>
  </si>
  <si>
    <t>2344</t>
  </si>
  <si>
    <t>1945</t>
  </si>
  <si>
    <t>1880</t>
  </si>
  <si>
    <t>2646</t>
  </si>
  <si>
    <t>5140</t>
  </si>
  <si>
    <t>5058</t>
  </si>
  <si>
    <t>4425</t>
  </si>
  <si>
    <t>3868</t>
  </si>
  <si>
    <t>5175</t>
  </si>
  <si>
    <t>7532</t>
  </si>
  <si>
    <t>7581</t>
  </si>
  <si>
    <t>8417</t>
  </si>
  <si>
    <t>7891</t>
  </si>
  <si>
    <t>12002</t>
  </si>
  <si>
    <t>39112</t>
  </si>
  <si>
    <t>38031</t>
  </si>
  <si>
    <t>35558</t>
  </si>
  <si>
    <t>26790</t>
  </si>
  <si>
    <t>34544</t>
  </si>
  <si>
    <t>2258</t>
  </si>
  <si>
    <t>2092</t>
  </si>
  <si>
    <t>1653</t>
  </si>
  <si>
    <t>1588</t>
  </si>
  <si>
    <t>2390</t>
  </si>
  <si>
    <t>8444</t>
  </si>
  <si>
    <t>6821</t>
  </si>
  <si>
    <t>6055</t>
  </si>
  <si>
    <t>4504</t>
  </si>
  <si>
    <t>7681</t>
  </si>
  <si>
    <t>19251</t>
  </si>
  <si>
    <t>21843</t>
  </si>
  <si>
    <t>26744</t>
  </si>
  <si>
    <t>21779</t>
  </si>
  <si>
    <t>31489</t>
  </si>
  <si>
    <t>19870</t>
  </si>
  <si>
    <t>14907</t>
  </si>
  <si>
    <t>12195</t>
  </si>
  <si>
    <t>10204</t>
  </si>
  <si>
    <t>10754</t>
  </si>
  <si>
    <t>3949</t>
  </si>
  <si>
    <t>4250</t>
  </si>
  <si>
    <t>4139</t>
  </si>
  <si>
    <t>3532</t>
  </si>
  <si>
    <t>4865</t>
  </si>
  <si>
    <t>5536</t>
  </si>
  <si>
    <t>4178</t>
  </si>
  <si>
    <t>4556</t>
  </si>
  <si>
    <t>4500</t>
  </si>
  <si>
    <t>22218</t>
  </si>
  <si>
    <t>25081</t>
  </si>
  <si>
    <t>25917</t>
  </si>
  <si>
    <t>21725</t>
  </si>
  <si>
    <t>22537</t>
  </si>
  <si>
    <t>7394</t>
  </si>
  <si>
    <t>8107</t>
  </si>
  <si>
    <t>8862</t>
  </si>
  <si>
    <t>9481</t>
  </si>
  <si>
    <t>9752</t>
  </si>
  <si>
    <t>10724</t>
  </si>
  <si>
    <t>11011</t>
  </si>
  <si>
    <t>11767</t>
  </si>
  <si>
    <t>14143</t>
  </si>
  <si>
    <t>12654</t>
  </si>
  <si>
    <t>8766</t>
  </si>
  <si>
    <t>7721</t>
  </si>
  <si>
    <t>7770</t>
  </si>
  <si>
    <t>8289</t>
  </si>
  <si>
    <t>10240</t>
  </si>
  <si>
    <t>4986</t>
  </si>
  <si>
    <t>4911</t>
  </si>
  <si>
    <t>4994</t>
  </si>
  <si>
    <t>3209</t>
  </si>
  <si>
    <t>4335</t>
  </si>
  <si>
    <t>8704</t>
  </si>
  <si>
    <t>8697</t>
  </si>
  <si>
    <t>6987</t>
  </si>
  <si>
    <t>5666</t>
  </si>
  <si>
    <t>8318</t>
  </si>
  <si>
    <t>5407</t>
  </si>
  <si>
    <t>4762</t>
  </si>
  <si>
    <t>4583</t>
  </si>
  <si>
    <t>5491</t>
  </si>
  <si>
    <t>9814</t>
  </si>
  <si>
    <t>8907</t>
  </si>
  <si>
    <t>8858</t>
  </si>
  <si>
    <t>7688</t>
  </si>
  <si>
    <t>8839</t>
  </si>
  <si>
    <t>6758</t>
  </si>
  <si>
    <t>6271</t>
  </si>
  <si>
    <t>6355</t>
  </si>
  <si>
    <t>4611</t>
  </si>
  <si>
    <t>6291</t>
  </si>
  <si>
    <t>8650</t>
  </si>
  <si>
    <t>8031</t>
  </si>
  <si>
    <t>7902</t>
  </si>
  <si>
    <t>7789</t>
  </si>
  <si>
    <t>9531</t>
  </si>
  <si>
    <t>2814</t>
  </si>
  <si>
    <t>2550</t>
  </si>
  <si>
    <t>2178</t>
  </si>
  <si>
    <t>2353</t>
  </si>
  <si>
    <t>2854</t>
  </si>
  <si>
    <t>13275</t>
  </si>
  <si>
    <t>13471</t>
  </si>
  <si>
    <t>13869</t>
  </si>
  <si>
    <t>11196</t>
  </si>
  <si>
    <t>12315</t>
  </si>
  <si>
    <t>Carpetas de Investigación abiertas</t>
  </si>
  <si>
    <t>8801</t>
  </si>
  <si>
    <t>8867</t>
  </si>
  <si>
    <t>6531</t>
  </si>
  <si>
    <t>7904</t>
  </si>
  <si>
    <t>5529</t>
  </si>
  <si>
    <t>4435</t>
  </si>
  <si>
    <t>4405</t>
  </si>
  <si>
    <t>3985</t>
  </si>
  <si>
    <t>5455</t>
  </si>
  <si>
    <t>39741</t>
  </si>
  <si>
    <t>36251</t>
  </si>
  <si>
    <t>33014</t>
  </si>
  <si>
    <t>31738</t>
  </si>
  <si>
    <t>36205</t>
  </si>
  <si>
    <t>113864</t>
  </si>
  <si>
    <t>102894</t>
  </si>
  <si>
    <t>90654</t>
  </si>
  <si>
    <t>85814</t>
  </si>
  <si>
    <t>96646</t>
  </si>
  <si>
    <t>22667</t>
  </si>
  <si>
    <t>20352</t>
  </si>
  <si>
    <t>18484</t>
  </si>
  <si>
    <t>18607</t>
  </si>
  <si>
    <t>23044</t>
  </si>
  <si>
    <t>21578</t>
  </si>
  <si>
    <t>22089</t>
  </si>
  <si>
    <t>4886</t>
  </si>
  <si>
    <t>2076</t>
  </si>
  <si>
    <t>D1 - Facultad de Abstenerse a Investigar</t>
  </si>
  <si>
    <t>13005</t>
  </si>
  <si>
    <t>14238</t>
  </si>
  <si>
    <t>15620</t>
  </si>
  <si>
    <t>15886</t>
  </si>
  <si>
    <t>21500</t>
  </si>
  <si>
    <t>D2 - Criterio de Oportunidad</t>
  </si>
  <si>
    <t>68876</t>
  </si>
  <si>
    <t>68632</t>
  </si>
  <si>
    <t>67963</t>
  </si>
  <si>
    <t>62105</t>
  </si>
  <si>
    <t>71836</t>
  </si>
  <si>
    <t>D3 - NEAP</t>
  </si>
  <si>
    <t>232214</t>
  </si>
  <si>
    <t>230421</t>
  </si>
  <si>
    <t>222025</t>
  </si>
  <si>
    <t>198159</t>
  </si>
  <si>
    <t>242850</t>
  </si>
  <si>
    <t>D4 - Archivo Temporal</t>
  </si>
  <si>
    <t>58557</t>
  </si>
  <si>
    <t>63469</t>
  </si>
  <si>
    <t>55140</t>
  </si>
  <si>
    <t>47705</t>
  </si>
  <si>
    <t>51706</t>
  </si>
  <si>
    <t>D5 - Incompetencia</t>
  </si>
  <si>
    <t>30442</t>
  </si>
  <si>
    <t>29982</t>
  </si>
  <si>
    <t>28368</t>
  </si>
  <si>
    <t>25740</t>
  </si>
  <si>
    <t>26883</t>
  </si>
  <si>
    <t>D6 - Acumulación</t>
  </si>
  <si>
    <t>21677</t>
  </si>
  <si>
    <t>25934</t>
  </si>
  <si>
    <t>27233</t>
  </si>
  <si>
    <t>26271</t>
  </si>
  <si>
    <t>29306</t>
  </si>
  <si>
    <t>D7 - Otras determinaciones</t>
  </si>
  <si>
    <t>380152</t>
  </si>
  <si>
    <t>362987</t>
  </si>
  <si>
    <t>344038</t>
  </si>
  <si>
    <t>140440</t>
  </si>
  <si>
    <t>134805</t>
  </si>
  <si>
    <t>128732</t>
  </si>
  <si>
    <t>118481</t>
  </si>
  <si>
    <t>134665</t>
  </si>
  <si>
    <t>Concluidas por MASC</t>
  </si>
  <si>
    <t>26095</t>
  </si>
  <si>
    <t>25759</t>
  </si>
  <si>
    <t>23296</t>
  </si>
  <si>
    <t>22090</t>
  </si>
  <si>
    <t>25169</t>
  </si>
  <si>
    <t>54042</t>
  </si>
  <si>
    <t>48678</t>
  </si>
  <si>
    <t>40960</t>
  </si>
  <si>
    <t>36802</t>
  </si>
  <si>
    <t>45045</t>
  </si>
  <si>
    <t>Causas penales ingresadas</t>
  </si>
  <si>
    <t>135538</t>
  </si>
  <si>
    <t>135664</t>
  </si>
  <si>
    <t>133368</t>
  </si>
  <si>
    <t>117521</t>
  </si>
  <si>
    <t>160611</t>
  </si>
  <si>
    <t>Causas penales pendientes del año anterior</t>
  </si>
  <si>
    <t>46217</t>
  </si>
  <si>
    <t>44230</t>
  </si>
  <si>
    <t>45666</t>
  </si>
  <si>
    <t>44904</t>
  </si>
  <si>
    <t>44870</t>
  </si>
  <si>
    <t>49180</t>
  </si>
  <si>
    <t>45301</t>
  </si>
  <si>
    <t>43620</t>
  </si>
  <si>
    <t>41494</t>
  </si>
  <si>
    <t>46256</t>
  </si>
  <si>
    <t>Suspensión Condicional Cumplida</t>
  </si>
  <si>
    <t>12492</t>
  </si>
  <si>
    <t>9063</t>
  </si>
  <si>
    <t>5114</t>
  </si>
  <si>
    <t>4192</t>
  </si>
  <si>
    <t>4623</t>
  </si>
  <si>
    <t>Procedimientos Abreviados</t>
  </si>
  <si>
    <t>90477</t>
  </si>
  <si>
    <t>99063</t>
  </si>
  <si>
    <t>89804</t>
  </si>
  <si>
    <t>76155</t>
  </si>
  <si>
    <t>74211</t>
  </si>
  <si>
    <t>Procedimientos Abreviados - Condenatoria</t>
  </si>
  <si>
    <t>42222</t>
  </si>
  <si>
    <t>43370</t>
  </si>
  <si>
    <t>43164</t>
  </si>
  <si>
    <t>39074</t>
  </si>
  <si>
    <t>45181</t>
  </si>
  <si>
    <t>76693</t>
  </si>
  <si>
    <t>76541</t>
  </si>
  <si>
    <t>74710</t>
  </si>
  <si>
    <t>63157</t>
  </si>
  <si>
    <t>76075</t>
  </si>
  <si>
    <t>60899</t>
  </si>
  <si>
    <t>55843</t>
  </si>
  <si>
    <t>52570</t>
  </si>
  <si>
    <t>49289</t>
  </si>
  <si>
    <t>57556</t>
  </si>
  <si>
    <t>51725</t>
  </si>
  <si>
    <t>48125</t>
  </si>
  <si>
    <t>47753</t>
  </si>
  <si>
    <t>40751</t>
  </si>
  <si>
    <t>45896</t>
  </si>
  <si>
    <t>60187</t>
  </si>
  <si>
    <t>55494</t>
  </si>
  <si>
    <t>50702</t>
  </si>
  <si>
    <t>45436</t>
  </si>
  <si>
    <t>52030</t>
  </si>
  <si>
    <t>31113</t>
  </si>
  <si>
    <t>28700</t>
  </si>
  <si>
    <t>25708</t>
  </si>
  <si>
    <t>22313</t>
  </si>
  <si>
    <t>21538</t>
  </si>
  <si>
    <t>34569</t>
  </si>
  <si>
    <t>31693</t>
  </si>
  <si>
    <t>35163</t>
  </si>
  <si>
    <t>29033</t>
  </si>
  <si>
    <t>21859</t>
  </si>
  <si>
    <t>39764</t>
  </si>
  <si>
    <t>40772</t>
  </si>
  <si>
    <t>43548</t>
  </si>
  <si>
    <t>40369</t>
  </si>
  <si>
    <t>51198</t>
  </si>
  <si>
    <t>41124</t>
  </si>
  <si>
    <t>37235</t>
  </si>
  <si>
    <t>36284</t>
  </si>
  <si>
    <t>31485</t>
  </si>
  <si>
    <t>41857</t>
  </si>
  <si>
    <t>3846</t>
  </si>
  <si>
    <t>4375</t>
  </si>
  <si>
    <t>4481</t>
  </si>
  <si>
    <t>4006</t>
  </si>
  <si>
    <t>4299</t>
  </si>
  <si>
    <t>88137</t>
  </si>
  <si>
    <t>90756</t>
  </si>
  <si>
    <t>95615</t>
  </si>
  <si>
    <t>86002</t>
  </si>
  <si>
    <t>100708</t>
  </si>
  <si>
    <t>4283</t>
  </si>
  <si>
    <t>8565</t>
  </si>
  <si>
    <t>16419</t>
  </si>
  <si>
    <t>26335</t>
  </si>
  <si>
    <t>25248</t>
  </si>
  <si>
    <t>24884</t>
  </si>
  <si>
    <t>22548</t>
  </si>
  <si>
    <t>24023</t>
  </si>
  <si>
    <t>4121</t>
  </si>
  <si>
    <t>3783</t>
  </si>
  <si>
    <t>3826</t>
  </si>
  <si>
    <t>2330</t>
  </si>
  <si>
    <t>2638</t>
  </si>
  <si>
    <t>25656</t>
  </si>
  <si>
    <t>23887</t>
  </si>
  <si>
    <t>18314</t>
  </si>
  <si>
    <t>15305</t>
  </si>
  <si>
    <t>13634</t>
  </si>
  <si>
    <t>599</t>
  </si>
  <si>
    <t>3685</t>
  </si>
  <si>
    <t>3576</t>
  </si>
  <si>
    <t>2677</t>
  </si>
  <si>
    <t>628</t>
  </si>
  <si>
    <t>212</t>
  </si>
  <si>
    <t>558</t>
  </si>
  <si>
    <t>381</t>
  </si>
  <si>
    <t>636</t>
  </si>
  <si>
    <t>2579</t>
  </si>
  <si>
    <t>1957</t>
  </si>
  <si>
    <t>2016</t>
  </si>
  <si>
    <t>1890</t>
  </si>
  <si>
    <t>1618</t>
  </si>
  <si>
    <t>15889</t>
  </si>
  <si>
    <t>17717</t>
  </si>
  <si>
    <t>17272</t>
  </si>
  <si>
    <t>11582</t>
  </si>
  <si>
    <t>12303</t>
  </si>
  <si>
    <t>20874</t>
  </si>
  <si>
    <t>21274</t>
  </si>
  <si>
    <t>21381</t>
  </si>
  <si>
    <t>19835</t>
  </si>
  <si>
    <t>25156</t>
  </si>
  <si>
    <t>11921</t>
  </si>
  <si>
    <t>12059</t>
  </si>
  <si>
    <t>8457</t>
  </si>
  <si>
    <t>8129</t>
  </si>
  <si>
    <t>7590</t>
  </si>
  <si>
    <t>1437</t>
  </si>
  <si>
    <t>1400</t>
  </si>
  <si>
    <t>1376</t>
  </si>
  <si>
    <t>1333</t>
  </si>
  <si>
    <t>1586</t>
  </si>
  <si>
    <t>4167</t>
  </si>
  <si>
    <t>4185</t>
  </si>
  <si>
    <t>3100</t>
  </si>
  <si>
    <t>4406</t>
  </si>
  <si>
    <t>18334</t>
  </si>
  <si>
    <t>16580</t>
  </si>
  <si>
    <t>13921</t>
  </si>
  <si>
    <t>11601</t>
  </si>
  <si>
    <t>16263</t>
  </si>
  <si>
    <t>11985</t>
  </si>
  <si>
    <t>13087</t>
  </si>
  <si>
    <t>12282</t>
  </si>
  <si>
    <t>9197</t>
  </si>
  <si>
    <t>11270</t>
  </si>
  <si>
    <t>1757</t>
  </si>
  <si>
    <t>1958</t>
  </si>
  <si>
    <t>3157</t>
  </si>
  <si>
    <t>1800</t>
  </si>
  <si>
    <t>1647</t>
  </si>
  <si>
    <t>7569</t>
  </si>
  <si>
    <t>5869</t>
  </si>
  <si>
    <t>4839</t>
  </si>
  <si>
    <t>2774</t>
  </si>
  <si>
    <t>2471</t>
  </si>
  <si>
    <t>13484</t>
  </si>
  <si>
    <t>14815</t>
  </si>
  <si>
    <t>11538</t>
  </si>
  <si>
    <t>6562</t>
  </si>
  <si>
    <t>8528</t>
  </si>
  <si>
    <t>3348</t>
  </si>
  <si>
    <t>3470</t>
  </si>
  <si>
    <t>4883</t>
  </si>
  <si>
    <t>5075</t>
  </si>
  <si>
    <t>2632</t>
  </si>
  <si>
    <t>2822</t>
  </si>
  <si>
    <t>3278</t>
  </si>
  <si>
    <t>2416</t>
  </si>
  <si>
    <t>2159</t>
  </si>
  <si>
    <t>1112</t>
  </si>
  <si>
    <t>6836</t>
  </si>
  <si>
    <t>5602</t>
  </si>
  <si>
    <t>3688</t>
  </si>
  <si>
    <t>2844</t>
  </si>
  <si>
    <t>2901</t>
  </si>
  <si>
    <t>24516</t>
  </si>
  <si>
    <t>24067</t>
  </si>
  <si>
    <t>22844</t>
  </si>
  <si>
    <t>17379</t>
  </si>
  <si>
    <t>14588</t>
  </si>
  <si>
    <t>3562</t>
  </si>
  <si>
    <t>3316</t>
  </si>
  <si>
    <t>3617</t>
  </si>
  <si>
    <t>2449</t>
  </si>
  <si>
    <t>3483</t>
  </si>
  <si>
    <t>5957</t>
  </si>
  <si>
    <t>5580</t>
  </si>
  <si>
    <t>6320</t>
  </si>
  <si>
    <t>6771</t>
  </si>
  <si>
    <t>5956</t>
  </si>
  <si>
    <t>3432</t>
  </si>
  <si>
    <t>2749</t>
  </si>
  <si>
    <t>3055</t>
  </si>
  <si>
    <t>2630</t>
  </si>
  <si>
    <t>3143</t>
  </si>
  <si>
    <t>2918</t>
  </si>
  <si>
    <t>2802</t>
  </si>
  <si>
    <t>1870</t>
  </si>
  <si>
    <t>1855</t>
  </si>
  <si>
    <t>2867</t>
  </si>
  <si>
    <t>1210</t>
  </si>
  <si>
    <t>1118</t>
  </si>
  <si>
    <t>661</t>
  </si>
  <si>
    <t>1355</t>
  </si>
  <si>
    <t>3074</t>
  </si>
  <si>
    <t>2997</t>
  </si>
  <si>
    <t>2404</t>
  </si>
  <si>
    <t>1949</t>
  </si>
  <si>
    <t>4053</t>
  </si>
  <si>
    <t>16730</t>
  </si>
  <si>
    <t>13822</t>
  </si>
  <si>
    <t>12174</t>
  </si>
  <si>
    <t>7812</t>
  </si>
  <si>
    <t>6858</t>
  </si>
  <si>
    <t>8135</t>
  </si>
  <si>
    <t>5540</t>
  </si>
  <si>
    <t>3320</t>
  </si>
  <si>
    <t>7513</t>
  </si>
  <si>
    <t>1686</t>
  </si>
  <si>
    <t>2007</t>
  </si>
  <si>
    <t>1668</t>
  </si>
  <si>
    <t>2195</t>
  </si>
  <si>
    <t>1756</t>
  </si>
  <si>
    <t>1109</t>
  </si>
  <si>
    <t>1186</t>
  </si>
  <si>
    <t>610</t>
  </si>
  <si>
    <t>484</t>
  </si>
  <si>
    <t>11235</t>
  </si>
  <si>
    <t>9670</t>
  </si>
  <si>
    <t>6635</t>
  </si>
  <si>
    <t>4201</t>
  </si>
  <si>
    <t>5188</t>
  </si>
  <si>
    <t>1516</t>
  </si>
  <si>
    <t>1531</t>
  </si>
  <si>
    <t>1103</t>
  </si>
  <si>
    <t>735</t>
  </si>
  <si>
    <t>1319</t>
  </si>
  <si>
    <t>4029</t>
  </si>
  <si>
    <t>4693</t>
  </si>
  <si>
    <t>3803</t>
  </si>
  <si>
    <t>2412</t>
  </si>
  <si>
    <t>3276</t>
  </si>
  <si>
    <t>Causas penales pendientes</t>
  </si>
  <si>
    <t>3989</t>
  </si>
  <si>
    <t>3988</t>
  </si>
  <si>
    <t>3691</t>
  </si>
  <si>
    <t>2402</t>
  </si>
  <si>
    <t>2454</t>
  </si>
  <si>
    <t>28609</t>
  </si>
  <si>
    <t>26442</t>
  </si>
  <si>
    <t>20365</t>
  </si>
  <si>
    <t>17143</t>
  </si>
  <si>
    <t>14752</t>
  </si>
  <si>
    <t>589</t>
  </si>
  <si>
    <t>3957</t>
  </si>
  <si>
    <t>3656</t>
  </si>
  <si>
    <t>2602</t>
  </si>
  <si>
    <t>2527</t>
  </si>
  <si>
    <t>486</t>
  </si>
  <si>
    <t>390</t>
  </si>
  <si>
    <t>323</t>
  </si>
  <si>
    <t>497</t>
  </si>
  <si>
    <t>3485</t>
  </si>
  <si>
    <t>2134</t>
  </si>
  <si>
    <t>1813</t>
  </si>
  <si>
    <t>1762</t>
  </si>
  <si>
    <t>1350</t>
  </si>
  <si>
    <t>2297</t>
  </si>
  <si>
    <t>1036</t>
  </si>
  <si>
    <t>96</t>
  </si>
  <si>
    <t>15951</t>
  </si>
  <si>
    <t>14132</t>
  </si>
  <si>
    <t>12202</t>
  </si>
  <si>
    <t>11535</t>
  </si>
  <si>
    <t>12206</t>
  </si>
  <si>
    <t>15381</t>
  </si>
  <si>
    <t>16640</t>
  </si>
  <si>
    <t>12682</t>
  </si>
  <si>
    <t>15143</t>
  </si>
  <si>
    <t>7886</t>
  </si>
  <si>
    <t>1659</t>
  </si>
  <si>
    <t>1270</t>
  </si>
  <si>
    <t>1483</t>
  </si>
  <si>
    <t>17025</t>
  </si>
  <si>
    <t>15561</t>
  </si>
  <si>
    <t>15250</t>
  </si>
  <si>
    <t>9158</t>
  </si>
  <si>
    <t>54093</t>
  </si>
  <si>
    <t>63676</t>
  </si>
  <si>
    <t>61444</t>
  </si>
  <si>
    <t>61008</t>
  </si>
  <si>
    <t>43784</t>
  </si>
  <si>
    <t>18458</t>
  </si>
  <si>
    <t>239</t>
  </si>
  <si>
    <t>16668</t>
  </si>
  <si>
    <t>9068</t>
  </si>
  <si>
    <t>12527</t>
  </si>
  <si>
    <t>10526</t>
  </si>
  <si>
    <t>9035</t>
  </si>
  <si>
    <t>5492</t>
  </si>
  <si>
    <t>3282</t>
  </si>
  <si>
    <t>24259</t>
  </si>
  <si>
    <t>18323</t>
  </si>
  <si>
    <t>11077</t>
  </si>
  <si>
    <t>6398</t>
  </si>
  <si>
    <t>31198</t>
  </si>
  <si>
    <t>28174</t>
  </si>
  <si>
    <t>24849</t>
  </si>
  <si>
    <t>15212</t>
  </si>
  <si>
    <t>15151</t>
  </si>
  <si>
    <t>2877</t>
  </si>
  <si>
    <t>4633</t>
  </si>
  <si>
    <t>7231</t>
  </si>
  <si>
    <t>8671</t>
  </si>
  <si>
    <t>4739</t>
  </si>
  <si>
    <t>693</t>
  </si>
  <si>
    <t>955</t>
  </si>
  <si>
    <t>583</t>
  </si>
  <si>
    <t>775</t>
  </si>
  <si>
    <t>187</t>
  </si>
  <si>
    <t>6939</t>
  </si>
  <si>
    <t>5503</t>
  </si>
  <si>
    <t>3484</t>
  </si>
  <si>
    <t>2358</t>
  </si>
  <si>
    <t>2554</t>
  </si>
  <si>
    <t>7803</t>
  </si>
  <si>
    <t>5785</t>
  </si>
  <si>
    <t>6028</t>
  </si>
  <si>
    <t>4806</t>
  </si>
  <si>
    <t>3354</t>
  </si>
  <si>
    <t>5460</t>
  </si>
  <si>
    <t>3536</t>
  </si>
  <si>
    <t>4711</t>
  </si>
  <si>
    <t>14285</t>
  </si>
  <si>
    <t>22177</t>
  </si>
  <si>
    <t>15252</t>
  </si>
  <si>
    <t>16135</t>
  </si>
  <si>
    <t>15155</t>
  </si>
  <si>
    <t>5347</t>
  </si>
  <si>
    <t>3598</t>
  </si>
  <si>
    <t>2252</t>
  </si>
  <si>
    <t>3472</t>
  </si>
  <si>
    <t>2013</t>
  </si>
  <si>
    <t>9072</t>
  </si>
  <si>
    <t>6935</t>
  </si>
  <si>
    <t>5157</t>
  </si>
  <si>
    <t>3501</t>
  </si>
  <si>
    <t>4205</t>
  </si>
  <si>
    <t>2309</t>
  </si>
  <si>
    <t>1749</t>
  </si>
  <si>
    <t>757</t>
  </si>
  <si>
    <t>1399</t>
  </si>
  <si>
    <t>8881</t>
  </si>
  <si>
    <t>8413</t>
  </si>
  <si>
    <t>7490</t>
  </si>
  <si>
    <t>7127</t>
  </si>
  <si>
    <t>6684</t>
  </si>
  <si>
    <t>10137</t>
  </si>
  <si>
    <t>6872</t>
  </si>
  <si>
    <t>6158</t>
  </si>
  <si>
    <t>4242</t>
  </si>
  <si>
    <t>4267</t>
  </si>
  <si>
    <t>43562</t>
  </si>
  <si>
    <t>35567</t>
  </si>
  <si>
    <t>28397</t>
  </si>
  <si>
    <t>21611</t>
  </si>
  <si>
    <t>18018</t>
  </si>
  <si>
    <t>11117</t>
  </si>
  <si>
    <t>9610</t>
  </si>
  <si>
    <t>8837</t>
  </si>
  <si>
    <t>6167</t>
  </si>
  <si>
    <t>4640</t>
  </si>
  <si>
    <t>3976</t>
  </si>
  <si>
    <t>3911</t>
  </si>
  <si>
    <t>1873</t>
  </si>
  <si>
    <t>1248</t>
  </si>
  <si>
    <t>985</t>
  </si>
  <si>
    <t>12573</t>
  </si>
  <si>
    <t>29683</t>
  </si>
  <si>
    <t>19472</t>
  </si>
  <si>
    <t>12599</t>
  </si>
  <si>
    <t>8768</t>
  </si>
  <si>
    <t>4824</t>
  </si>
  <si>
    <t>3379</t>
  </si>
  <si>
    <t>2328</t>
  </si>
  <si>
    <t>2557</t>
  </si>
  <si>
    <t>1936</t>
  </si>
  <si>
    <t>8365</t>
  </si>
  <si>
    <t>5441</t>
  </si>
  <si>
    <t>9014</t>
  </si>
  <si>
    <t>7330</t>
  </si>
  <si>
    <t>5917</t>
  </si>
  <si>
    <t>1834</t>
  </si>
  <si>
    <t>13053</t>
  </si>
  <si>
    <t>1554</t>
  </si>
  <si>
    <t>7529</t>
  </si>
  <si>
    <t>20608</t>
  </si>
  <si>
    <t>9465</t>
  </si>
  <si>
    <t>5905</t>
  </si>
  <si>
    <t>33343</t>
  </si>
  <si>
    <t>9325</t>
  </si>
  <si>
    <t>4355</t>
  </si>
  <si>
    <t>8941</t>
  </si>
  <si>
    <t>3535</t>
  </si>
  <si>
    <t>924</t>
  </si>
  <si>
    <t>1608</t>
  </si>
  <si>
    <t>3710</t>
  </si>
  <si>
    <t>7611</t>
  </si>
  <si>
    <t>2067</t>
  </si>
  <si>
    <t>2384</t>
  </si>
  <si>
    <t>1414</t>
  </si>
  <si>
    <t>3174</t>
  </si>
  <si>
    <t>10515</t>
  </si>
  <si>
    <t>1111</t>
  </si>
  <si>
    <t>5392</t>
  </si>
  <si>
    <t>1300</t>
  </si>
  <si>
    <t>5435</t>
  </si>
  <si>
    <t>1782</t>
  </si>
  <si>
    <t>1755</t>
  </si>
  <si>
    <t>1510</t>
  </si>
  <si>
    <t>1168</t>
  </si>
  <si>
    <t>1336</t>
  </si>
  <si>
    <t>10019</t>
  </si>
  <si>
    <t>10502</t>
  </si>
  <si>
    <t>9426</t>
  </si>
  <si>
    <t>7025</t>
  </si>
  <si>
    <t>13771</t>
  </si>
  <si>
    <t>2716</t>
  </si>
  <si>
    <t>2636</t>
  </si>
  <si>
    <t>2703</t>
  </si>
  <si>
    <t>2071</t>
  </si>
  <si>
    <t>877</t>
  </si>
  <si>
    <t>1098</t>
  </si>
  <si>
    <t>1275</t>
  </si>
  <si>
    <t>809</t>
  </si>
  <si>
    <t>378</t>
  </si>
  <si>
    <t>950</t>
  </si>
  <si>
    <t>5780</t>
  </si>
  <si>
    <t>2817</t>
  </si>
  <si>
    <t>549</t>
  </si>
  <si>
    <t>450</t>
  </si>
  <si>
    <t>168</t>
  </si>
  <si>
    <t>3760</t>
  </si>
  <si>
    <t>4604</t>
  </si>
  <si>
    <t>7111</t>
  </si>
  <si>
    <t>6299</t>
  </si>
  <si>
    <t>5071</t>
  </si>
  <si>
    <t>2600</t>
  </si>
  <si>
    <t>2268</t>
  </si>
  <si>
    <t>2242</t>
  </si>
  <si>
    <t>2507</t>
  </si>
  <si>
    <t>2378</t>
  </si>
  <si>
    <t>4039</t>
  </si>
  <si>
    <t>2946</t>
  </si>
  <si>
    <t>3720</t>
  </si>
  <si>
    <t>1542</t>
  </si>
  <si>
    <t>1412</t>
  </si>
  <si>
    <t>1187</t>
  </si>
  <si>
    <t>1177</t>
  </si>
  <si>
    <t>1758</t>
  </si>
  <si>
    <t>1261</t>
  </si>
  <si>
    <t>1280</t>
  </si>
  <si>
    <t>2863</t>
  </si>
  <si>
    <t>1606</t>
  </si>
  <si>
    <t>3469</t>
  </si>
  <si>
    <t>2542</t>
  </si>
  <si>
    <t>4374</t>
  </si>
  <si>
    <t>12723</t>
  </si>
  <si>
    <t>12372</t>
  </si>
  <si>
    <t>11937</t>
  </si>
  <si>
    <t>8389</t>
  </si>
  <si>
    <t>12449</t>
  </si>
  <si>
    <t>1842</t>
  </si>
  <si>
    <t>1607</t>
  </si>
  <si>
    <t>1054</t>
  </si>
  <si>
    <t>1053</t>
  </si>
  <si>
    <t>1403</t>
  </si>
  <si>
    <t>4110</t>
  </si>
  <si>
    <t>3411</t>
  </si>
  <si>
    <t>1730</t>
  </si>
  <si>
    <t>2014</t>
  </si>
  <si>
    <t>3474</t>
  </si>
  <si>
    <t>4963</t>
  </si>
  <si>
    <t>5355</t>
  </si>
  <si>
    <t>8208</t>
  </si>
  <si>
    <t>10705</t>
  </si>
  <si>
    <t>10135</t>
  </si>
  <si>
    <t>8256</t>
  </si>
  <si>
    <t>7872</t>
  </si>
  <si>
    <t>5782</t>
  </si>
  <si>
    <t>5582</t>
  </si>
  <si>
    <t>3727</t>
  </si>
  <si>
    <t>1057</t>
  </si>
  <si>
    <t>1643</t>
  </si>
  <si>
    <t>660</t>
  </si>
  <si>
    <t>3635</t>
  </si>
  <si>
    <t>2900</t>
  </si>
  <si>
    <t>4000</t>
  </si>
  <si>
    <t>3955</t>
  </si>
  <si>
    <t>5924</t>
  </si>
  <si>
    <t>6312</t>
  </si>
  <si>
    <t>6431</t>
  </si>
  <si>
    <t>4459</t>
  </si>
  <si>
    <t>5474</t>
  </si>
  <si>
    <t>2584</t>
  </si>
  <si>
    <t>3022</t>
  </si>
  <si>
    <t>3397</t>
  </si>
  <si>
    <t>3495</t>
  </si>
  <si>
    <t>3773</t>
  </si>
  <si>
    <t>5913</t>
  </si>
  <si>
    <t>6234</t>
  </si>
  <si>
    <t>6838</t>
  </si>
  <si>
    <t>6725</t>
  </si>
  <si>
    <t>5307</t>
  </si>
  <si>
    <t>4677</t>
  </si>
  <si>
    <t>4856</t>
  </si>
  <si>
    <t>4951</t>
  </si>
  <si>
    <t>6038</t>
  </si>
  <si>
    <t>2872</t>
  </si>
  <si>
    <t>2747</t>
  </si>
  <si>
    <t>1556</t>
  </si>
  <si>
    <t>2100</t>
  </si>
  <si>
    <t>2958</t>
  </si>
  <si>
    <t>2053</t>
  </si>
  <si>
    <t>2288</t>
  </si>
  <si>
    <t>4148</t>
  </si>
  <si>
    <t>3291</t>
  </si>
  <si>
    <t>3491</t>
  </si>
  <si>
    <t>3049</t>
  </si>
  <si>
    <t>3102</t>
  </si>
  <si>
    <t>3817</t>
  </si>
  <si>
    <t>5470</t>
  </si>
  <si>
    <t>4980</t>
  </si>
  <si>
    <t>3753</t>
  </si>
  <si>
    <t>3906</t>
  </si>
  <si>
    <t>2467</t>
  </si>
  <si>
    <t>2464</t>
  </si>
  <si>
    <t>2451</t>
  </si>
  <si>
    <t>1788</t>
  </si>
  <si>
    <t>2823</t>
  </si>
  <si>
    <t>2956</t>
  </si>
  <si>
    <t>2832</t>
  </si>
  <si>
    <t>2428</t>
  </si>
  <si>
    <t>2082</t>
  </si>
  <si>
    <t>2800</t>
  </si>
  <si>
    <t>508</t>
  </si>
  <si>
    <t>741</t>
  </si>
  <si>
    <t>720</t>
  </si>
  <si>
    <t>1097</t>
  </si>
  <si>
    <t>872</t>
  </si>
  <si>
    <t>8852</t>
  </si>
  <si>
    <t>9061</t>
  </si>
  <si>
    <t>9159</t>
  </si>
  <si>
    <t>7144</t>
  </si>
  <si>
    <t>7187</t>
  </si>
  <si>
    <t>3112</t>
  </si>
  <si>
    <t>2996</t>
  </si>
  <si>
    <t>2886</t>
  </si>
  <si>
    <t>1499</t>
  </si>
  <si>
    <t>2672</t>
  </si>
  <si>
    <t>2147</t>
  </si>
  <si>
    <t>1974</t>
  </si>
  <si>
    <t>2121</t>
  </si>
  <si>
    <t>1702</t>
  </si>
  <si>
    <t>2549</t>
  </si>
  <si>
    <t>639</t>
  </si>
  <si>
    <t>47</t>
  </si>
  <si>
    <t>189</t>
  </si>
  <si>
    <t>1546</t>
  </si>
  <si>
    <t>5014</t>
  </si>
  <si>
    <t>10305</t>
  </si>
  <si>
    <t>8665</t>
  </si>
  <si>
    <t>8804</t>
  </si>
  <si>
    <t>405</t>
  </si>
  <si>
    <t>271</t>
  </si>
  <si>
    <t>308</t>
  </si>
  <si>
    <t>376</t>
  </si>
  <si>
    <t>411</t>
  </si>
  <si>
    <t>36</t>
  </si>
  <si>
    <t>1</t>
  </si>
  <si>
    <t>1596</t>
  </si>
  <si>
    <t>2077</t>
  </si>
  <si>
    <t>1162</t>
  </si>
  <si>
    <t>845</t>
  </si>
  <si>
    <t>223</t>
  </si>
  <si>
    <t>296</t>
  </si>
  <si>
    <t>431</t>
  </si>
  <si>
    <t>253</t>
  </si>
  <si>
    <t>391</t>
  </si>
  <si>
    <t>911</t>
  </si>
  <si>
    <t>842</t>
  </si>
  <si>
    <t>913</t>
  </si>
  <si>
    <t>102</t>
  </si>
  <si>
    <t>35</t>
  </si>
  <si>
    <t>422</t>
  </si>
  <si>
    <t>341</t>
  </si>
  <si>
    <t>214</t>
  </si>
  <si>
    <t>473</t>
  </si>
  <si>
    <t>10997</t>
  </si>
  <si>
    <t>7269</t>
  </si>
  <si>
    <t>23867</t>
  </si>
  <si>
    <t>4389</t>
  </si>
  <si>
    <t>1978</t>
  </si>
  <si>
    <t>844</t>
  </si>
  <si>
    <t>521</t>
  </si>
  <si>
    <t>663</t>
  </si>
  <si>
    <t>335</t>
  </si>
  <si>
    <t>680</t>
  </si>
  <si>
    <t>712</t>
  </si>
  <si>
    <t>1468</t>
  </si>
  <si>
    <t>9</t>
  </si>
  <si>
    <t>43</t>
  </si>
  <si>
    <t>5959</t>
  </si>
  <si>
    <t>5751</t>
  </si>
  <si>
    <t>5773</t>
  </si>
  <si>
    <t>2569</t>
  </si>
  <si>
    <t>10170</t>
  </si>
  <si>
    <t>892</t>
  </si>
  <si>
    <t>1952</t>
  </si>
  <si>
    <t>758</t>
  </si>
  <si>
    <t>839</t>
  </si>
  <si>
    <t>874</t>
  </si>
  <si>
    <t>568</t>
  </si>
  <si>
    <t>136</t>
  </si>
  <si>
    <t>462</t>
  </si>
  <si>
    <t>1793</t>
  </si>
  <si>
    <t>1931</t>
  </si>
  <si>
    <t>887</t>
  </si>
  <si>
    <t>302</t>
  </si>
  <si>
    <t>2271</t>
  </si>
  <si>
    <t>1369</t>
  </si>
  <si>
    <t>1587</t>
  </si>
  <si>
    <t>57</t>
  </si>
  <si>
    <t>95</t>
  </si>
  <si>
    <t>181</t>
  </si>
  <si>
    <t>9780</t>
  </si>
  <si>
    <t>1420</t>
  </si>
  <si>
    <t>1006</t>
  </si>
  <si>
    <t>710</t>
  </si>
  <si>
    <t>447</t>
  </si>
  <si>
    <t>1234</t>
  </si>
  <si>
    <t>53</t>
  </si>
  <si>
    <t>58</t>
  </si>
  <si>
    <t>67</t>
  </si>
  <si>
    <t>182</t>
  </si>
  <si>
    <t>365</t>
  </si>
  <si>
    <t>291</t>
  </si>
  <si>
    <t>342</t>
  </si>
  <si>
    <t>243</t>
  </si>
  <si>
    <t>332</t>
  </si>
  <si>
    <t>48</t>
  </si>
  <si>
    <t>3</t>
  </si>
  <si>
    <t>2650</t>
  </si>
  <si>
    <t>3228</t>
  </si>
  <si>
    <t>1082</t>
  </si>
  <si>
    <t>947</t>
  </si>
  <si>
    <t>170</t>
  </si>
  <si>
    <t>140</t>
  </si>
  <si>
    <t>328</t>
  </si>
  <si>
    <t>105</t>
  </si>
  <si>
    <t>87</t>
  </si>
  <si>
    <t>246</t>
  </si>
  <si>
    <t>210</t>
  </si>
  <si>
    <t>281</t>
  </si>
  <si>
    <t>331</t>
  </si>
  <si>
    <t>334</t>
  </si>
  <si>
    <t>385</t>
  </si>
  <si>
    <t>7495</t>
  </si>
  <si>
    <t>6966</t>
  </si>
  <si>
    <t>7442</t>
  </si>
  <si>
    <t>6188</t>
  </si>
  <si>
    <t>6968</t>
  </si>
  <si>
    <t>1000</t>
  </si>
  <si>
    <t>17385</t>
  </si>
  <si>
    <t>24436</t>
  </si>
  <si>
    <t>21588</t>
  </si>
  <si>
    <t>25152</t>
  </si>
  <si>
    <t>35621</t>
  </si>
  <si>
    <t>973</t>
  </si>
  <si>
    <t>949</t>
  </si>
  <si>
    <t>213</t>
  </si>
  <si>
    <t>224</t>
  </si>
  <si>
    <t>1080</t>
  </si>
  <si>
    <t>75</t>
  </si>
  <si>
    <t>454</t>
  </si>
  <si>
    <t>1401</t>
  </si>
  <si>
    <t>715</t>
  </si>
  <si>
    <t>724</t>
  </si>
  <si>
    <t>523</t>
  </si>
  <si>
    <t>870</t>
  </si>
  <si>
    <t>456</t>
  </si>
  <si>
    <t>785</t>
  </si>
  <si>
    <t>145</t>
  </si>
  <si>
    <t>203</t>
  </si>
  <si>
    <t>311</t>
  </si>
  <si>
    <t>469</t>
  </si>
  <si>
    <t>2091</t>
  </si>
  <si>
    <t>716</t>
  </si>
  <si>
    <t>650</t>
  </si>
  <si>
    <t>957</t>
  </si>
  <si>
    <t>82</t>
  </si>
  <si>
    <t>10996</t>
  </si>
  <si>
    <t>13215</t>
  </si>
  <si>
    <t>511</t>
  </si>
  <si>
    <t>2773</t>
  </si>
  <si>
    <t>1213</t>
  </si>
  <si>
    <t>245</t>
  </si>
  <si>
    <t>250</t>
  </si>
  <si>
    <t>861</t>
  </si>
  <si>
    <t>675</t>
  </si>
  <si>
    <t>120</t>
  </si>
  <si>
    <t>679</t>
  </si>
  <si>
    <t>594</t>
  </si>
  <si>
    <t>848</t>
  </si>
  <si>
    <t>1101</t>
  </si>
  <si>
    <t>964</t>
  </si>
  <si>
    <t>1003</t>
  </si>
  <si>
    <t>116</t>
  </si>
  <si>
    <t>59</t>
  </si>
  <si>
    <t>219</t>
  </si>
  <si>
    <t>419</t>
  </si>
  <si>
    <t>78</t>
  </si>
  <si>
    <t>114</t>
  </si>
  <si>
    <t>39</t>
  </si>
  <si>
    <t>1387</t>
  </si>
  <si>
    <t>1486</t>
  </si>
  <si>
    <t>1121</t>
  </si>
  <si>
    <t>1533</t>
  </si>
  <si>
    <t>4088</t>
  </si>
  <si>
    <t>85006</t>
  </si>
  <si>
    <t>105850</t>
  </si>
  <si>
    <t>142489</t>
  </si>
  <si>
    <t>85067</t>
  </si>
  <si>
    <t>60821</t>
  </si>
  <si>
    <t>1876</t>
  </si>
  <si>
    <t>1612</t>
  </si>
  <si>
    <t>1422</t>
  </si>
  <si>
    <t>1374</t>
  </si>
  <si>
    <t>489</t>
  </si>
  <si>
    <t>5265</t>
  </si>
  <si>
    <t>5835</t>
  </si>
  <si>
    <t>6588</t>
  </si>
  <si>
    <t>3845</t>
  </si>
  <si>
    <t>4777</t>
  </si>
  <si>
    <t>5097</t>
  </si>
  <si>
    <t>4094</t>
  </si>
  <si>
    <t>4738</t>
  </si>
  <si>
    <t>9028</t>
  </si>
  <si>
    <t>16541</t>
  </si>
  <si>
    <t>7837</t>
  </si>
  <si>
    <t>6685</t>
  </si>
  <si>
    <t>11542</t>
  </si>
  <si>
    <t>7260</t>
  </si>
  <si>
    <t>6516</t>
  </si>
  <si>
    <t>5925</t>
  </si>
  <si>
    <t>3793</t>
  </si>
  <si>
    <t>1481</t>
  </si>
  <si>
    <t>1605</t>
  </si>
  <si>
    <t>906</t>
  </si>
  <si>
    <t>1137</t>
  </si>
  <si>
    <t>2591</t>
  </si>
  <si>
    <t>1830</t>
  </si>
  <si>
    <t>1709</t>
  </si>
  <si>
    <t>1664</t>
  </si>
  <si>
    <t>1106</t>
  </si>
  <si>
    <t>1714</t>
  </si>
  <si>
    <t>21405</t>
  </si>
  <si>
    <t>24074</t>
  </si>
  <si>
    <t>2493</t>
  </si>
  <si>
    <t>4108</t>
  </si>
  <si>
    <t>35022</t>
  </si>
  <si>
    <t>62571</t>
  </si>
  <si>
    <t>60533</t>
  </si>
  <si>
    <t>58691</t>
  </si>
  <si>
    <t>47133</t>
  </si>
  <si>
    <t>54631</t>
  </si>
  <si>
    <t>3110</t>
  </si>
  <si>
    <t>4398</t>
  </si>
  <si>
    <t>12370</t>
  </si>
  <si>
    <t>14116</t>
  </si>
  <si>
    <t>8752</t>
  </si>
  <si>
    <t>9599</t>
  </si>
  <si>
    <t>5041</t>
  </si>
  <si>
    <t>737</t>
  </si>
  <si>
    <t>1660</t>
  </si>
  <si>
    <t>234</t>
  </si>
  <si>
    <t>4916</t>
  </si>
  <si>
    <t>18656</t>
  </si>
  <si>
    <t>16993</t>
  </si>
  <si>
    <t>4246</t>
  </si>
  <si>
    <t>3638</t>
  </si>
  <si>
    <t>1881</t>
  </si>
  <si>
    <t>1469</t>
  </si>
  <si>
    <t>2263</t>
  </si>
  <si>
    <t>3243</t>
  </si>
  <si>
    <t>5671</t>
  </si>
  <si>
    <t>3035</t>
  </si>
  <si>
    <t>1482</t>
  </si>
  <si>
    <t>199</t>
  </si>
  <si>
    <t>274</t>
  </si>
  <si>
    <t>10114</t>
  </si>
  <si>
    <t>20871</t>
  </si>
  <si>
    <t>8653</t>
  </si>
  <si>
    <t>1500</t>
  </si>
  <si>
    <t>8334</t>
  </si>
  <si>
    <t>91093</t>
  </si>
  <si>
    <t>99997</t>
  </si>
  <si>
    <t>100794</t>
  </si>
  <si>
    <t>27931</t>
  </si>
  <si>
    <t>18632</t>
  </si>
  <si>
    <t>24729</t>
  </si>
  <si>
    <t>12828</t>
  </si>
  <si>
    <t>14482</t>
  </si>
  <si>
    <t>3513</t>
  </si>
  <si>
    <t>2196</t>
  </si>
  <si>
    <t>1461</t>
  </si>
  <si>
    <t>2165</t>
  </si>
  <si>
    <t>26785</t>
  </si>
  <si>
    <t>14202</t>
  </si>
  <si>
    <t>8310</t>
  </si>
  <si>
    <t>24040</t>
  </si>
  <si>
    <t>29357</t>
  </si>
  <si>
    <t>6110</t>
  </si>
  <si>
    <t>6507</t>
  </si>
  <si>
    <t>5720</t>
  </si>
  <si>
    <t>5786</t>
  </si>
  <si>
    <t>2892</t>
  </si>
  <si>
    <t>6642</t>
  </si>
  <si>
    <t>5250</t>
  </si>
  <si>
    <t>1538</t>
  </si>
  <si>
    <t>178</t>
  </si>
  <si>
    <t>1857</t>
  </si>
  <si>
    <t>1791</t>
  </si>
  <si>
    <t>2490</t>
  </si>
  <si>
    <t>3033</t>
  </si>
  <si>
    <t>2063</t>
  </si>
  <si>
    <t>236</t>
  </si>
  <si>
    <t>157</t>
  </si>
  <si>
    <t>255</t>
  </si>
  <si>
    <t>204</t>
  </si>
  <si>
    <t>208</t>
  </si>
  <si>
    <t>5732</t>
  </si>
  <si>
    <t>7048</t>
  </si>
  <si>
    <t>7017</t>
  </si>
  <si>
    <t>6410</t>
  </si>
  <si>
    <t>144</t>
  </si>
  <si>
    <t>2111</t>
  </si>
  <si>
    <t>1493</t>
  </si>
  <si>
    <t>192</t>
  </si>
  <si>
    <t>25535</t>
  </si>
  <si>
    <t>27090</t>
  </si>
  <si>
    <t>6072</t>
  </si>
  <si>
    <t>7823</t>
  </si>
  <si>
    <t>35504</t>
  </si>
  <si>
    <t>34532</t>
  </si>
  <si>
    <t>26542</t>
  </si>
  <si>
    <t>15629</t>
  </si>
  <si>
    <t>12203</t>
  </si>
  <si>
    <t>14536</t>
  </si>
  <si>
    <t>9718</t>
  </si>
  <si>
    <t>7921</t>
  </si>
  <si>
    <t>8534</t>
  </si>
  <si>
    <t>7130</t>
  </si>
  <si>
    <t>8311</t>
  </si>
  <si>
    <t>1050</t>
  </si>
  <si>
    <t>1046</t>
  </si>
  <si>
    <t>318</t>
  </si>
  <si>
    <t>1751</t>
  </si>
  <si>
    <t>3844</t>
  </si>
  <si>
    <t>8754</t>
  </si>
  <si>
    <t>12938</t>
  </si>
  <si>
    <t>11900</t>
  </si>
  <si>
    <t>12767</t>
  </si>
  <si>
    <t>17291</t>
  </si>
  <si>
    <t>128756</t>
  </si>
  <si>
    <t>145736</t>
  </si>
  <si>
    <t>95201</t>
  </si>
  <si>
    <t>90623</t>
  </si>
  <si>
    <t>154959</t>
  </si>
  <si>
    <t>3292</t>
  </si>
  <si>
    <t>5137</t>
  </si>
  <si>
    <t>5290</t>
  </si>
  <si>
    <t>4437</t>
  </si>
  <si>
    <t>7966</t>
  </si>
  <si>
    <t>8353</t>
  </si>
  <si>
    <t>6300</t>
  </si>
  <si>
    <t>7033</t>
  </si>
  <si>
    <t>4051</t>
  </si>
  <si>
    <t>6517</t>
  </si>
  <si>
    <t>7769</t>
  </si>
  <si>
    <t>3768</t>
  </si>
  <si>
    <t>5050</t>
  </si>
  <si>
    <t>5841</t>
  </si>
  <si>
    <t>7898</t>
  </si>
  <si>
    <t>199987</t>
  </si>
  <si>
    <t>198063</t>
  </si>
  <si>
    <t>17827</t>
  </si>
  <si>
    <t>104417</t>
  </si>
  <si>
    <t>115434</t>
  </si>
  <si>
    <t>38149</t>
  </si>
  <si>
    <t>40547</t>
  </si>
  <si>
    <t>38670</t>
  </si>
  <si>
    <t>42921</t>
  </si>
  <si>
    <t>53228</t>
  </si>
  <si>
    <t>634</t>
  </si>
  <si>
    <t>554</t>
  </si>
  <si>
    <t>526</t>
  </si>
  <si>
    <t>2541</t>
  </si>
  <si>
    <t>4789</t>
  </si>
  <si>
    <t>2081</t>
  </si>
  <si>
    <t>8194</t>
  </si>
  <si>
    <t>15377</t>
  </si>
  <si>
    <t>69920</t>
  </si>
  <si>
    <t>67167</t>
  </si>
  <si>
    <t>90190</t>
  </si>
  <si>
    <t>47398</t>
  </si>
  <si>
    <t>69223</t>
  </si>
  <si>
    <t>28892</t>
  </si>
  <si>
    <t>17751</t>
  </si>
  <si>
    <t>5262</t>
  </si>
  <si>
    <t>7398</t>
  </si>
  <si>
    <t>15910</t>
  </si>
  <si>
    <t>12301</t>
  </si>
  <si>
    <t>12780</t>
  </si>
  <si>
    <t>9060</t>
  </si>
  <si>
    <t>21033</t>
  </si>
  <si>
    <t>28287</t>
  </si>
  <si>
    <t>1567</t>
  </si>
  <si>
    <t>1349</t>
  </si>
  <si>
    <t>923</t>
  </si>
  <si>
    <t>562</t>
  </si>
  <si>
    <t>1417</t>
  </si>
  <si>
    <t>61859</t>
  </si>
  <si>
    <t>55897</t>
  </si>
  <si>
    <t>43051</t>
  </si>
  <si>
    <t>5565</t>
  </si>
  <si>
    <t>4229</t>
  </si>
  <si>
    <t>4083</t>
  </si>
  <si>
    <t>11028</t>
  </si>
  <si>
    <t>11163</t>
  </si>
  <si>
    <t>1645</t>
  </si>
  <si>
    <t>1198</t>
  </si>
  <si>
    <t>714</t>
  </si>
  <si>
    <t>24144</t>
  </si>
  <si>
    <t>28790</t>
  </si>
  <si>
    <t>25842</t>
  </si>
  <si>
    <t>21366</t>
  </si>
  <si>
    <t>26494</t>
  </si>
  <si>
    <t>9470</t>
  </si>
  <si>
    <t>10390</t>
  </si>
  <si>
    <t>11895</t>
  </si>
  <si>
    <t>7930</t>
  </si>
  <si>
    <t>15304</t>
  </si>
  <si>
    <t>14154</t>
  </si>
  <si>
    <t>21396</t>
  </si>
  <si>
    <t>40345</t>
  </si>
  <si>
    <t>22936</t>
  </si>
  <si>
    <t>10993</t>
  </si>
  <si>
    <t>10005</t>
  </si>
  <si>
    <t>9667</t>
  </si>
  <si>
    <t>6479</t>
  </si>
  <si>
    <t>4562</t>
  </si>
  <si>
    <t>8844</t>
  </si>
  <si>
    <t>7253</t>
  </si>
  <si>
    <t>2262</t>
  </si>
  <si>
    <t>2366</t>
  </si>
  <si>
    <t>3564</t>
  </si>
  <si>
    <t>5923</t>
  </si>
  <si>
    <t>7753</t>
  </si>
  <si>
    <t>9800</t>
  </si>
  <si>
    <t>23358</t>
  </si>
  <si>
    <t>17450</t>
  </si>
  <si>
    <t>3601</t>
  </si>
  <si>
    <t>4328</t>
  </si>
  <si>
    <t>5499</t>
  </si>
  <si>
    <t>417</t>
  </si>
  <si>
    <t>113</t>
  </si>
  <si>
    <t>520</t>
  </si>
  <si>
    <t>361</t>
  </si>
  <si>
    <t>38081</t>
  </si>
  <si>
    <t>42038</t>
  </si>
  <si>
    <t>35726</t>
  </si>
  <si>
    <t>37019</t>
  </si>
  <si>
    <t>27911</t>
  </si>
  <si>
    <t>11360</t>
  </si>
  <si>
    <t>1221</t>
  </si>
  <si>
    <t>4798</t>
  </si>
  <si>
    <t>4320</t>
  </si>
  <si>
    <t>9745</t>
  </si>
  <si>
    <t>8428</t>
  </si>
  <si>
    <t>8655</t>
  </si>
  <si>
    <t>9501</t>
  </si>
  <si>
    <t>1145</t>
  </si>
  <si>
    <t>1244</t>
  </si>
  <si>
    <t>1354</t>
  </si>
  <si>
    <t>84</t>
  </si>
  <si>
    <t>1919</t>
  </si>
  <si>
    <t>1313</t>
  </si>
  <si>
    <t>1272</t>
  </si>
  <si>
    <t>1370</t>
  </si>
  <si>
    <t>1087</t>
  </si>
  <si>
    <t>406</t>
  </si>
  <si>
    <t>88</t>
  </si>
  <si>
    <t>97</t>
  </si>
  <si>
    <t>24713</t>
  </si>
  <si>
    <t>35281</t>
  </si>
  <si>
    <t>31086</t>
  </si>
  <si>
    <t>24399</t>
  </si>
  <si>
    <t>39100</t>
  </si>
  <si>
    <t>362</t>
  </si>
  <si>
    <t>527</t>
  </si>
  <si>
    <t>736</t>
  </si>
  <si>
    <t>15631</t>
  </si>
  <si>
    <t>29133</t>
  </si>
  <si>
    <t>7319</t>
  </si>
  <si>
    <t>15609</t>
  </si>
  <si>
    <t>11996</t>
  </si>
  <si>
    <t>1343</t>
  </si>
  <si>
    <t>1597</t>
  </si>
  <si>
    <t>1479</t>
  </si>
  <si>
    <t>1334</t>
  </si>
  <si>
    <t>1299</t>
  </si>
  <si>
    <t>277</t>
  </si>
  <si>
    <t>460</t>
  </si>
  <si>
    <t>312</t>
  </si>
  <si>
    <t>298</t>
  </si>
  <si>
    <t>354</t>
  </si>
  <si>
    <t>936</t>
  </si>
  <si>
    <t>299</t>
  </si>
  <si>
    <t>537</t>
  </si>
  <si>
    <t>6353</t>
  </si>
  <si>
    <t>12507</t>
  </si>
  <si>
    <t>387</t>
  </si>
  <si>
    <t>796</t>
  </si>
  <si>
    <t>2356</t>
  </si>
  <si>
    <t>2308</t>
  </si>
  <si>
    <t>991</t>
  </si>
  <si>
    <t>1007</t>
  </si>
  <si>
    <t>1041</t>
  </si>
  <si>
    <t>871</t>
  </si>
  <si>
    <t>1048</t>
  </si>
  <si>
    <t>288</t>
  </si>
  <si>
    <t>1094</t>
  </si>
  <si>
    <t>1140</t>
  </si>
  <si>
    <t>7679</t>
  </si>
  <si>
    <t>2828</t>
  </si>
  <si>
    <t>4276</t>
  </si>
  <si>
    <t>3169</t>
  </si>
  <si>
    <t>1681</t>
  </si>
  <si>
    <t>1973</t>
  </si>
  <si>
    <t>2293</t>
  </si>
  <si>
    <t>3233</t>
  </si>
  <si>
    <t>1146</t>
  </si>
  <si>
    <t>1636</t>
  </si>
  <si>
    <t>1257</t>
  </si>
  <si>
    <t>2352</t>
  </si>
  <si>
    <t>284</t>
  </si>
  <si>
    <t>633</t>
  </si>
  <si>
    <t>286</t>
  </si>
  <si>
    <t>380</t>
  </si>
  <si>
    <t>64</t>
  </si>
  <si>
    <t>66</t>
  </si>
  <si>
    <t>98</t>
  </si>
  <si>
    <t>510</t>
  </si>
  <si>
    <t>620</t>
  </si>
  <si>
    <t>509</t>
  </si>
  <si>
    <t>532</t>
  </si>
  <si>
    <t>445</t>
  </si>
  <si>
    <t>201</t>
  </si>
  <si>
    <t>262</t>
  </si>
  <si>
    <t>81</t>
  </si>
  <si>
    <t>1231</t>
  </si>
  <si>
    <t>939</t>
  </si>
  <si>
    <t>771</t>
  </si>
  <si>
    <t>784</t>
  </si>
  <si>
    <t>1133</t>
  </si>
  <si>
    <t>7018</t>
  </si>
  <si>
    <t>7665</t>
  </si>
  <si>
    <t>8808</t>
  </si>
  <si>
    <t>7767</t>
  </si>
  <si>
    <t>4954</t>
  </si>
  <si>
    <t>550</t>
  </si>
  <si>
    <t>301</t>
  </si>
  <si>
    <t>270</t>
  </si>
  <si>
    <t>202</t>
  </si>
  <si>
    <t>972</t>
  </si>
  <si>
    <t>813</t>
  </si>
  <si>
    <t>740</t>
  </si>
  <si>
    <t>399</t>
  </si>
  <si>
    <t>41</t>
  </si>
  <si>
    <t>492</t>
  </si>
  <si>
    <t>45</t>
  </si>
  <si>
    <t>220</t>
  </si>
  <si>
    <t>358</t>
  </si>
  <si>
    <t>1424</t>
  </si>
  <si>
    <t>1397</t>
  </si>
  <si>
    <t>177</t>
  </si>
  <si>
    <t>139</t>
  </si>
  <si>
    <t>449</t>
  </si>
  <si>
    <t>786</t>
  </si>
  <si>
    <t>62</t>
  </si>
  <si>
    <t>1932</t>
  </si>
  <si>
    <t>1670</t>
  </si>
  <si>
    <t>164</t>
  </si>
  <si>
    <t>307</t>
  </si>
  <si>
    <t>122</t>
  </si>
  <si>
    <t>141</t>
  </si>
  <si>
    <t>147</t>
  </si>
  <si>
    <t>258</t>
  </si>
  <si>
    <t>103</t>
  </si>
  <si>
    <t>121</t>
  </si>
  <si>
    <t>159</t>
  </si>
  <si>
    <t>123</t>
  </si>
  <si>
    <t>76</t>
  </si>
  <si>
    <t>290</t>
  </si>
  <si>
    <t>728</t>
  </si>
  <si>
    <t>705</t>
  </si>
  <si>
    <t>722</t>
  </si>
  <si>
    <t>801</t>
  </si>
  <si>
    <t>17261</t>
  </si>
  <si>
    <t>1069</t>
  </si>
  <si>
    <t>2145</t>
  </si>
  <si>
    <t>465</t>
  </si>
  <si>
    <t>1352</t>
  </si>
  <si>
    <t>1429</t>
  </si>
  <si>
    <t>3378</t>
  </si>
  <si>
    <t>2018</t>
  </si>
  <si>
    <t>19142</t>
  </si>
  <si>
    <t>10677</t>
  </si>
  <si>
    <t>20836</t>
  </si>
  <si>
    <t>6218</t>
  </si>
  <si>
    <t>137</t>
  </si>
  <si>
    <t>777</t>
  </si>
  <si>
    <t>920</t>
  </si>
  <si>
    <t>2207</t>
  </si>
  <si>
    <t>7576</t>
  </si>
  <si>
    <t>6962</t>
  </si>
  <si>
    <t>3665</t>
  </si>
  <si>
    <t>2784</t>
  </si>
  <si>
    <t>3129</t>
  </si>
  <si>
    <t>6378</t>
  </si>
  <si>
    <t>371</t>
  </si>
  <si>
    <t>1604</t>
  </si>
  <si>
    <t>1211</t>
  </si>
  <si>
    <t>1521</t>
  </si>
  <si>
    <t>1091</t>
  </si>
  <si>
    <t>1035</t>
  </si>
  <si>
    <t>4817</t>
  </si>
  <si>
    <t>5750</t>
  </si>
  <si>
    <t>6107</t>
  </si>
  <si>
    <t>2745</t>
  </si>
  <si>
    <t>2601</t>
  </si>
  <si>
    <t>2609</t>
  </si>
  <si>
    <t>10119</t>
  </si>
  <si>
    <t>971</t>
  </si>
  <si>
    <t>1839</t>
  </si>
  <si>
    <t>3740</t>
  </si>
  <si>
    <t>4273</t>
  </si>
  <si>
    <t>3304</t>
  </si>
  <si>
    <t>6706</t>
  </si>
  <si>
    <t>816</t>
  </si>
  <si>
    <t>619</t>
  </si>
  <si>
    <t>1170</t>
  </si>
  <si>
    <t>2284</t>
  </si>
  <si>
    <t>238</t>
  </si>
  <si>
    <t>859</t>
  </si>
  <si>
    <t>283</t>
  </si>
  <si>
    <t>3051</t>
  </si>
  <si>
    <t>8021</t>
  </si>
  <si>
    <t>819</t>
  </si>
  <si>
    <t>200</t>
  </si>
  <si>
    <t>2798</t>
  </si>
  <si>
    <t>1822</t>
  </si>
  <si>
    <t>723</t>
  </si>
  <si>
    <t>1558</t>
  </si>
  <si>
    <t>8676</t>
  </si>
  <si>
    <t>40596</t>
  </si>
  <si>
    <t>37006</t>
  </si>
  <si>
    <t>33678</t>
  </si>
  <si>
    <t>115272</t>
  </si>
  <si>
    <t>103875</t>
  </si>
  <si>
    <t>91318</t>
  </si>
  <si>
    <t>86534</t>
  </si>
  <si>
    <t>97492</t>
  </si>
  <si>
    <t>20531</t>
  </si>
  <si>
    <t>18620</t>
  </si>
  <si>
    <t>18734</t>
  </si>
  <si>
    <t>23113</t>
  </si>
  <si>
    <t>21962</t>
  </si>
  <si>
    <t>22330</t>
  </si>
  <si>
    <t>5054</t>
  </si>
  <si>
    <t>45802</t>
  </si>
  <si>
    <t>39808</t>
  </si>
  <si>
    <t>27095</t>
  </si>
  <si>
    <t>28061</t>
  </si>
  <si>
    <t>39056</t>
  </si>
  <si>
    <t>70389</t>
  </si>
  <si>
    <t>69888</t>
  </si>
  <si>
    <t>69208</t>
  </si>
  <si>
    <t>63578</t>
  </si>
  <si>
    <t>234476</t>
  </si>
  <si>
    <t>232648</t>
  </si>
  <si>
    <t>223685</t>
  </si>
  <si>
    <t>199761</t>
  </si>
  <si>
    <t>59720</t>
  </si>
  <si>
    <t>64536</t>
  </si>
  <si>
    <t>56029</t>
  </si>
  <si>
    <t>48453</t>
  </si>
  <si>
    <t>52877</t>
  </si>
  <si>
    <t>30193</t>
  </si>
  <si>
    <t>27102</t>
  </si>
  <si>
    <t>27741</t>
  </si>
  <si>
    <t>26769</t>
  </si>
  <si>
    <t>30031</t>
  </si>
  <si>
    <t>383496</t>
  </si>
  <si>
    <t>365797</t>
  </si>
  <si>
    <t>346549</t>
  </si>
  <si>
    <t>343775</t>
  </si>
  <si>
    <t>358248</t>
  </si>
  <si>
    <t>144645</t>
  </si>
  <si>
    <t>139328</t>
  </si>
  <si>
    <t>132799</t>
  </si>
  <si>
    <t>122482</t>
  </si>
  <si>
    <t>137635</t>
  </si>
  <si>
    <t>26381</t>
  </si>
  <si>
    <t>26044</t>
  </si>
  <si>
    <t>23554</t>
  </si>
  <si>
    <t>22470</t>
  </si>
  <si>
    <t>25454</t>
  </si>
  <si>
    <t>56038</t>
  </si>
  <si>
    <t>49559</t>
  </si>
  <si>
    <t>41382</t>
  </si>
  <si>
    <t>37064</t>
  </si>
  <si>
    <t>47164</t>
  </si>
  <si>
    <t>174083</t>
  </si>
  <si>
    <t>150184</t>
  </si>
  <si>
    <t>160220</t>
  </si>
  <si>
    <t>118241</t>
  </si>
  <si>
    <t>174047</t>
  </si>
  <si>
    <t>46520</t>
  </si>
  <si>
    <t>44541</t>
  </si>
  <si>
    <t>46002</t>
  </si>
  <si>
    <t>45191</t>
  </si>
  <si>
    <t>45164</t>
  </si>
  <si>
    <t>49504</t>
  </si>
  <si>
    <t>45762</t>
  </si>
  <si>
    <t>43903</t>
  </si>
  <si>
    <t>41854</t>
  </si>
  <si>
    <t>46597</t>
  </si>
  <si>
    <t>4674</t>
  </si>
  <si>
    <t>93824</t>
  </si>
  <si>
    <t>101972</t>
  </si>
  <si>
    <t>92170</t>
  </si>
  <si>
    <t>78296</t>
  </si>
  <si>
    <t>76602</t>
  </si>
  <si>
    <t>43234</t>
  </si>
  <si>
    <t>45406</t>
  </si>
  <si>
    <t>63153</t>
  </si>
  <si>
    <t>57740</t>
  </si>
  <si>
    <t>53532</t>
  </si>
  <si>
    <t>51318</t>
  </si>
  <si>
    <t>59933</t>
  </si>
  <si>
    <t>48063</t>
  </si>
  <si>
    <t>41096</t>
  </si>
  <si>
    <t>49584</t>
  </si>
  <si>
    <t>60761</t>
  </si>
  <si>
    <t>55902</t>
  </si>
  <si>
    <t>51070</t>
  </si>
  <si>
    <t>45808</t>
  </si>
  <si>
    <t>52288</t>
  </si>
  <si>
    <t>31497</t>
  </si>
  <si>
    <t>29072</t>
  </si>
  <si>
    <t>26027</t>
  </si>
  <si>
    <t>22612</t>
  </si>
  <si>
    <t>21905</t>
  </si>
  <si>
    <t>73850</t>
  </si>
  <si>
    <t>65083</t>
  </si>
  <si>
    <t>61540</t>
  </si>
  <si>
    <t>54299</t>
  </si>
  <si>
    <t>56381</t>
  </si>
  <si>
    <t>41007</t>
  </si>
  <si>
    <t>43792</t>
  </si>
  <si>
    <t>40620</t>
  </si>
  <si>
    <t>51538</t>
  </si>
  <si>
    <t>41648</t>
  </si>
  <si>
    <t>37624</t>
  </si>
  <si>
    <t>36636</t>
  </si>
  <si>
    <t>31845</t>
  </si>
  <si>
    <t>42412</t>
  </si>
  <si>
    <t>3882</t>
  </si>
  <si>
    <t>4415</t>
  </si>
  <si>
    <t>4527</t>
  </si>
  <si>
    <t>88896</t>
  </si>
  <si>
    <t>91372</t>
  </si>
  <si>
    <t>96186</t>
  </si>
  <si>
    <t>86552</t>
  </si>
  <si>
    <t>101008</t>
  </si>
  <si>
    <t>4772</t>
  </si>
  <si>
    <t>4570</t>
  </si>
  <si>
    <t>8878</t>
  </si>
  <si>
    <t>8682</t>
  </si>
  <si>
    <t>16830</t>
  </si>
  <si>
    <t>26665</t>
  </si>
  <si>
    <t>25561</t>
  </si>
  <si>
    <t>25127</t>
  </si>
  <si>
    <t>24327</t>
  </si>
  <si>
    <t>28920</t>
  </si>
  <si>
    <t>30106</t>
  </si>
  <si>
    <t>8727</t>
  </si>
  <si>
    <t>11318</t>
  </si>
  <si>
    <t>41926</t>
  </si>
  <si>
    <t>140745</t>
  </si>
  <si>
    <t>164099</t>
  </si>
  <si>
    <t>192305</t>
  </si>
  <si>
    <t>149718</t>
  </si>
  <si>
    <t>121938</t>
  </si>
  <si>
    <t>12697</t>
  </si>
  <si>
    <t>10982</t>
  </si>
  <si>
    <t>11217</t>
  </si>
  <si>
    <t>11332</t>
  </si>
  <si>
    <t>2845</t>
  </si>
  <si>
    <t>3310</t>
  </si>
  <si>
    <t>815</t>
  </si>
  <si>
    <t>464</t>
  </si>
  <si>
    <t>364</t>
  </si>
  <si>
    <t>4427</t>
  </si>
  <si>
    <t>7067</t>
  </si>
  <si>
    <t>8953</t>
  </si>
  <si>
    <t>10929</t>
  </si>
  <si>
    <t>12356</t>
  </si>
  <si>
    <t>13385</t>
  </si>
  <si>
    <t>18378</t>
  </si>
  <si>
    <t>18347</t>
  </si>
  <si>
    <t>20990</t>
  </si>
  <si>
    <t>23046</t>
  </si>
  <si>
    <t>165630</t>
  </si>
  <si>
    <t>202581</t>
  </si>
  <si>
    <t>154818</t>
  </si>
  <si>
    <t>134740</t>
  </si>
  <si>
    <t>229441</t>
  </si>
  <si>
    <t>10745</t>
  </si>
  <si>
    <t>11849</t>
  </si>
  <si>
    <t>11399</t>
  </si>
  <si>
    <t>14919</t>
  </si>
  <si>
    <t>11806</t>
  </si>
  <si>
    <t>11749</t>
  </si>
  <si>
    <t>9113</t>
  </si>
  <si>
    <t>9677</t>
  </si>
  <si>
    <t>7292</t>
  </si>
  <si>
    <t>10498</t>
  </si>
  <si>
    <t>6620</t>
  </si>
  <si>
    <t>6784</t>
  </si>
  <si>
    <t>9366</t>
  </si>
  <si>
    <t>10558</t>
  </si>
  <si>
    <t>259237</t>
  </si>
  <si>
    <t>279688</t>
  </si>
  <si>
    <t>52974</t>
  </si>
  <si>
    <t>136197</t>
  </si>
  <si>
    <t>166399</t>
  </si>
  <si>
    <t>111541</t>
  </si>
  <si>
    <t>108809</t>
  </si>
  <si>
    <t>104210</t>
  </si>
  <si>
    <t>98287</t>
  </si>
  <si>
    <t>111921</t>
  </si>
  <si>
    <t>4414</t>
  </si>
  <si>
    <t>5962</t>
  </si>
  <si>
    <t>15391</t>
  </si>
  <si>
    <t>17092</t>
  </si>
  <si>
    <t>14515</t>
  </si>
  <si>
    <t>15679</t>
  </si>
  <si>
    <t>12954</t>
  </si>
  <si>
    <t>4439</t>
  </si>
  <si>
    <t>9731</t>
  </si>
  <si>
    <t>24471</t>
  </si>
  <si>
    <t>93676</t>
  </si>
  <si>
    <t>100917</t>
  </si>
  <si>
    <t>98614</t>
  </si>
  <si>
    <t>56707</t>
  </si>
  <si>
    <t>88727</t>
  </si>
  <si>
    <t>50935</t>
  </si>
  <si>
    <t>39207</t>
  </si>
  <si>
    <t>11214</t>
  </si>
  <si>
    <t>15407</t>
  </si>
  <si>
    <t>19678</t>
  </si>
  <si>
    <t>15965</t>
  </si>
  <si>
    <t>17014</t>
  </si>
  <si>
    <t>11704</t>
  </si>
  <si>
    <t>27312</t>
  </si>
  <si>
    <t>35658</t>
  </si>
  <si>
    <t>4643</t>
  </si>
  <si>
    <t>2852</t>
  </si>
  <si>
    <t>1143</t>
  </si>
  <si>
    <t>3421</t>
  </si>
  <si>
    <t>1708</t>
  </si>
  <si>
    <t>84064</t>
  </si>
  <si>
    <t>84048</t>
  </si>
  <si>
    <t>59212</t>
  </si>
  <si>
    <t>21407</t>
  </si>
  <si>
    <t>7443</t>
  </si>
  <si>
    <t>6898</t>
  </si>
  <si>
    <t>21837</t>
  </si>
  <si>
    <t>15923</t>
  </si>
  <si>
    <t>97595</t>
  </si>
  <si>
    <t>108874</t>
  </si>
  <si>
    <t>105344</t>
  </si>
  <si>
    <t>35300</t>
  </si>
  <si>
    <t>37190</t>
  </si>
  <si>
    <t>54463</t>
  </si>
  <si>
    <t>52663</t>
  </si>
  <si>
    <t>42969</t>
  </si>
  <si>
    <t>38291</t>
  </si>
  <si>
    <t>47849</t>
  </si>
  <si>
    <t>13088</t>
  </si>
  <si>
    <t>9681</t>
  </si>
  <si>
    <t>13159</t>
  </si>
  <si>
    <t>13099</t>
  </si>
  <si>
    <t>10978</t>
  </si>
  <si>
    <t>42929</t>
  </si>
  <si>
    <t>29230</t>
  </si>
  <si>
    <t>30362</t>
  </si>
  <si>
    <t>68369</t>
  </si>
  <si>
    <t>52823</t>
  </si>
  <si>
    <t>19786</t>
  </si>
  <si>
    <t>18288</t>
  </si>
  <si>
    <t>16530</t>
  </si>
  <si>
    <t>19116</t>
  </si>
  <si>
    <t>9519</t>
  </si>
  <si>
    <t>6349</t>
  </si>
  <si>
    <t>11351</t>
  </si>
  <si>
    <t>16290</t>
  </si>
  <si>
    <t>20543</t>
  </si>
  <si>
    <t>3809</t>
  </si>
  <si>
    <t>5401</t>
  </si>
  <si>
    <t>7445</t>
  </si>
  <si>
    <t>11143</t>
  </si>
  <si>
    <t>13320</t>
  </si>
  <si>
    <t>27870</t>
  </si>
  <si>
    <t>20745</t>
  </si>
  <si>
    <t>7215</t>
  </si>
  <si>
    <t>496</t>
  </si>
  <si>
    <t>171</t>
  </si>
  <si>
    <t>818</t>
  </si>
  <si>
    <t>582</t>
  </si>
  <si>
    <t>768</t>
  </si>
  <si>
    <t>51095</t>
  </si>
  <si>
    <t>57134</t>
  </si>
  <si>
    <t>51954</t>
  </si>
  <si>
    <t>54279</t>
  </si>
  <si>
    <t>37788</t>
  </si>
  <si>
    <t>14563</t>
  </si>
  <si>
    <t>1515</t>
  </si>
  <si>
    <t>7615</t>
  </si>
  <si>
    <t>7563</t>
  </si>
  <si>
    <t>18280</t>
  </si>
  <si>
    <t>16336</t>
  </si>
  <si>
    <t>17359</t>
  </si>
  <si>
    <t>23714</t>
  </si>
  <si>
    <t>16724</t>
  </si>
  <si>
    <t>426</t>
  </si>
  <si>
    <t>542</t>
  </si>
  <si>
    <t>6762</t>
  </si>
  <si>
    <t>7403</t>
  </si>
  <si>
    <t>6380</t>
  </si>
  <si>
    <t>5680</t>
  </si>
  <si>
    <t>303</t>
  </si>
  <si>
    <t>248</t>
  </si>
  <si>
    <t>5607</t>
  </si>
  <si>
    <t>6357</t>
  </si>
  <si>
    <t>44</t>
  </si>
  <si>
    <t>86</t>
  </si>
  <si>
    <t>703</t>
  </si>
  <si>
    <t>173</t>
  </si>
  <si>
    <t>127</t>
  </si>
  <si>
    <t>154</t>
  </si>
  <si>
    <t>402</t>
  </si>
  <si>
    <t>1276</t>
  </si>
  <si>
    <t>864</t>
  </si>
  <si>
    <t>15467</t>
  </si>
  <si>
    <t>20619</t>
  </si>
  <si>
    <t>15955</t>
  </si>
  <si>
    <t>12177</t>
  </si>
  <si>
    <t>46</t>
  </si>
  <si>
    <t>259</t>
  </si>
  <si>
    <t>2585</t>
  </si>
  <si>
    <t>868</t>
  </si>
  <si>
    <t>645</t>
  </si>
  <si>
    <t>338</t>
  </si>
  <si>
    <t>1226</t>
  </si>
  <si>
    <t>1193</t>
  </si>
  <si>
    <t>1013</t>
  </si>
  <si>
    <t>1148</t>
  </si>
  <si>
    <t>4106</t>
  </si>
  <si>
    <t>3530</t>
  </si>
  <si>
    <t>2714</t>
  </si>
  <si>
    <t>176</t>
  </si>
  <si>
    <t>132</t>
  </si>
  <si>
    <t>1304</t>
  </si>
  <si>
    <t>107</t>
  </si>
  <si>
    <t>3639</t>
  </si>
  <si>
    <t>1508</t>
  </si>
  <si>
    <t>499</t>
  </si>
  <si>
    <t>900</t>
  </si>
  <si>
    <t>765</t>
  </si>
  <si>
    <t>1011</t>
  </si>
  <si>
    <t>711</t>
  </si>
  <si>
    <t>237</t>
  </si>
  <si>
    <t>244</t>
  </si>
  <si>
    <t>167</t>
  </si>
  <si>
    <t>254</t>
  </si>
  <si>
    <t>128</t>
  </si>
  <si>
    <t>172</t>
  </si>
  <si>
    <t>2085</t>
  </si>
  <si>
    <t>2143</t>
  </si>
  <si>
    <t>5288</t>
  </si>
  <si>
    <t>7864</t>
  </si>
  <si>
    <t>10161</t>
  </si>
  <si>
    <t>6471</t>
  </si>
  <si>
    <t>8879</t>
  </si>
  <si>
    <t>92</t>
  </si>
  <si>
    <t>2710</t>
  </si>
  <si>
    <t>3430</t>
  </si>
  <si>
    <t>3384</t>
  </si>
  <si>
    <t>3274</t>
  </si>
  <si>
    <t>536</t>
  </si>
  <si>
    <t>571</t>
  </si>
  <si>
    <t>721</t>
  </si>
  <si>
    <t>355</t>
  </si>
  <si>
    <t>824</t>
  </si>
  <si>
    <t>100</t>
  </si>
  <si>
    <t>632</t>
  </si>
  <si>
    <t>538</t>
  </si>
  <si>
    <t>681</t>
  </si>
  <si>
    <t>1283</t>
  </si>
  <si>
    <t>2647</t>
  </si>
  <si>
    <t>151</t>
  </si>
  <si>
    <t>215</t>
  </si>
  <si>
    <t>138</t>
  </si>
  <si>
    <t>397</t>
  </si>
  <si>
    <t>197</t>
  </si>
  <si>
    <t>Procedimientos Abreviados - Absolutoria</t>
  </si>
  <si>
    <t>416</t>
  </si>
  <si>
    <t>242</t>
  </si>
  <si>
    <t>389</t>
  </si>
  <si>
    <t>3427</t>
  </si>
  <si>
    <t>2470</t>
  </si>
  <si>
    <t>3271</t>
  </si>
  <si>
    <t>1529</t>
  </si>
  <si>
    <t>353</t>
  </si>
  <si>
    <t>363</t>
  </si>
  <si>
    <t>60</t>
  </si>
  <si>
    <t>659</t>
  </si>
  <si>
    <t>3275</t>
  </si>
  <si>
    <t>2447</t>
  </si>
  <si>
    <t>Procedimientos Abreviados - Mixta</t>
  </si>
  <si>
    <t>Sentencia en Juicio Oral</t>
  </si>
  <si>
    <t>593</t>
  </si>
  <si>
    <t>576</t>
  </si>
  <si>
    <t>1704</t>
  </si>
  <si>
    <t>1462</t>
  </si>
  <si>
    <t>1287</t>
  </si>
  <si>
    <t>696</t>
  </si>
  <si>
    <t>1268</t>
  </si>
  <si>
    <t>3951</t>
  </si>
  <si>
    <t>3822</t>
  </si>
  <si>
    <t>3376</t>
  </si>
  <si>
    <t>2998</t>
  </si>
  <si>
    <t>386</t>
  </si>
  <si>
    <t>143</t>
  </si>
  <si>
    <t>52</t>
  </si>
  <si>
    <t>180</t>
  </si>
  <si>
    <t>480</t>
  </si>
  <si>
    <t>314</t>
  </si>
  <si>
    <t>161</t>
  </si>
  <si>
    <t>83</t>
  </si>
  <si>
    <t>1081</t>
  </si>
  <si>
    <t>1251</t>
  </si>
  <si>
    <t>2793</t>
  </si>
  <si>
    <t>195</t>
  </si>
  <si>
    <t>169</t>
  </si>
  <si>
    <t>221</t>
  </si>
  <si>
    <t>306</t>
  </si>
  <si>
    <t>551</t>
  </si>
  <si>
    <t>119</t>
  </si>
  <si>
    <t>515</t>
  </si>
  <si>
    <t>Sentencia en Juicio Oral - Absolutoria</t>
  </si>
  <si>
    <t>146</t>
  </si>
  <si>
    <t>348</t>
  </si>
  <si>
    <t>231</t>
  </si>
  <si>
    <t>379</t>
  </si>
  <si>
    <t>148</t>
  </si>
  <si>
    <t>500</t>
  </si>
  <si>
    <t>442</t>
  </si>
  <si>
    <t>61</t>
  </si>
  <si>
    <t>50</t>
  </si>
  <si>
    <t>Sentencia en Juicio Oral - Condenatoria</t>
  </si>
  <si>
    <t>198</t>
  </si>
  <si>
    <t>409</t>
  </si>
  <si>
    <t>1356</t>
  </si>
  <si>
    <t>1129</t>
  </si>
  <si>
    <t>1056</t>
  </si>
  <si>
    <t>889</t>
  </si>
  <si>
    <t>3823</t>
  </si>
  <si>
    <t>3713</t>
  </si>
  <si>
    <t>3251</t>
  </si>
  <si>
    <t>1943</t>
  </si>
  <si>
    <t>2904</t>
  </si>
  <si>
    <t>186</t>
  </si>
  <si>
    <t>340</t>
  </si>
  <si>
    <t>190</t>
  </si>
  <si>
    <t>849</t>
  </si>
  <si>
    <t>743</t>
  </si>
  <si>
    <t>1023</t>
  </si>
  <si>
    <t>2351</t>
  </si>
  <si>
    <t>89</t>
  </si>
  <si>
    <t>Sentencia en Juicio Oral - Mixtas</t>
  </si>
  <si>
    <t>629</t>
  </si>
  <si>
    <t>865</t>
  </si>
  <si>
    <t>682</t>
  </si>
  <si>
    <t>4285</t>
  </si>
  <si>
    <t>268</t>
  </si>
  <si>
    <t>746</t>
  </si>
  <si>
    <t>747</t>
  </si>
  <si>
    <t>539</t>
  </si>
  <si>
    <t>377</t>
  </si>
  <si>
    <t>375</t>
  </si>
  <si>
    <t>560</t>
  </si>
  <si>
    <t>1705</t>
  </si>
  <si>
    <t>794</t>
  </si>
  <si>
    <t>557</t>
  </si>
  <si>
    <t>577</t>
  </si>
  <si>
    <t>99</t>
  </si>
  <si>
    <t>581</t>
  </si>
  <si>
    <t>692</t>
  </si>
  <si>
    <t>436</t>
  </si>
  <si>
    <t>903</t>
  </si>
  <si>
    <t>104</t>
  </si>
  <si>
    <t>228</t>
  </si>
  <si>
    <t>111</t>
  </si>
  <si>
    <t>458</t>
  </si>
  <si>
    <t>434</t>
  </si>
  <si>
    <t>493</t>
  </si>
  <si>
    <t>471</t>
  </si>
  <si>
    <t>216</t>
  </si>
  <si>
    <t>209</t>
  </si>
  <si>
    <t>880</t>
  </si>
  <si>
    <t>404</t>
  </si>
  <si>
    <t>345</t>
  </si>
  <si>
    <t>1295</t>
  </si>
  <si>
    <t>372</t>
  </si>
  <si>
    <t>273</t>
  </si>
  <si>
    <t>673</t>
  </si>
  <si>
    <t>617</t>
  </si>
  <si>
    <t>780</t>
  </si>
  <si>
    <t>605</t>
  </si>
  <si>
    <t>356</t>
  </si>
  <si>
    <t>3270</t>
  </si>
  <si>
    <t>3322</t>
  </si>
  <si>
    <t>6015</t>
  </si>
  <si>
    <t>6073</t>
  </si>
  <si>
    <t>4938</t>
  </si>
  <si>
    <t>4656</t>
  </si>
  <si>
    <t>6405</t>
  </si>
  <si>
    <t>1701</t>
  </si>
  <si>
    <t>1633</t>
  </si>
  <si>
    <t>1415</t>
  </si>
  <si>
    <t>694</t>
  </si>
  <si>
    <t>347</t>
  </si>
  <si>
    <t>446</t>
  </si>
  <si>
    <t>287</t>
  </si>
  <si>
    <t>504</t>
  </si>
  <si>
    <t>534</t>
  </si>
  <si>
    <t>459</t>
  </si>
  <si>
    <t>491</t>
  </si>
  <si>
    <t>4857</t>
  </si>
  <si>
    <t>597</t>
  </si>
  <si>
    <t>654</t>
  </si>
  <si>
    <t>641</t>
  </si>
  <si>
    <t>506</t>
  </si>
  <si>
    <t>367</t>
  </si>
  <si>
    <t>1250</t>
  </si>
  <si>
    <t>nom_variable</t>
  </si>
  <si>
    <t>num_variable</t>
  </si>
  <si>
    <t>llamadas_911</t>
  </si>
  <si>
    <t>ci_gestionadas</t>
  </si>
  <si>
    <t>C.I. gestionadas</t>
  </si>
  <si>
    <t>C.I. pendientes del año corriente</t>
  </si>
  <si>
    <t>causas_gestionadas</t>
  </si>
  <si>
    <t>Causas penales gestionadas</t>
  </si>
  <si>
    <t>justicia_alternativa</t>
  </si>
  <si>
    <t>Justicia alternativa en sede judicial</t>
  </si>
  <si>
    <t>Conclusión no identificada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</si>
</sst>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%"/>
    <numFmt numFmtId="165" formatCode="#,##0.0"/>
    <numFmt numFmtId="166" formatCode="0.0"/>
    <numFmt numFmtId="167" formatCode="&quot;$&quot;#,##0.00"/>
  </numFmts>
  <fonts count="44">
    <font>
      <sz val="10"/>
      <color rgb="FF000000"/>
      <name val="Arial"/>
      <scheme val="minor"/>
    </font>
    <font>
      <sz val="10"/>
      <color theme="1"/>
      <name val="Arial"/>
      <family val="2"/>
      <scheme val="minor"/>
    </font>
    <font>
      <sz val="14"/>
      <color theme="1"/>
      <name val="Montserrat"/>
    </font>
    <font>
      <sz val="14"/>
      <color theme="1"/>
      <name val="Arial"/>
      <family val="2"/>
      <scheme val="minor"/>
    </font>
    <font>
      <u/>
      <sz val="14"/>
      <color theme="1"/>
      <name val="Montserrat"/>
    </font>
    <font>
      <sz val="10"/>
      <color theme="1"/>
      <name val="Montserrat"/>
    </font>
    <font>
      <b/>
      <sz val="14"/>
      <color theme="1"/>
      <name val="Montserrat"/>
    </font>
    <font>
      <u/>
      <sz val="14"/>
      <color rgb="FF0000FF"/>
      <name val="Montserrat"/>
    </font>
    <font>
      <sz val="10"/>
      <name val="Arial"/>
      <family val="2"/>
    </font>
    <font>
      <u/>
      <sz val="14"/>
      <color rgb="FF0000FF"/>
      <name val="Montserrat"/>
    </font>
    <font>
      <b/>
      <sz val="11"/>
      <color rgb="FF000000"/>
      <name val="Calibri"/>
      <family val="2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0"/>
      <color theme="1"/>
      <name val="Istok Web"/>
    </font>
    <font>
      <sz val="10"/>
      <color rgb="FF000000"/>
      <name val="Istok Web"/>
    </font>
    <font>
      <sz val="11"/>
      <color rgb="FF000000"/>
      <name val="Calibri"/>
      <family val="2"/>
    </font>
    <font>
      <sz val="10"/>
      <color theme="1"/>
      <name val="Arial"/>
      <family val="2"/>
    </font>
    <font>
      <b/>
      <sz val="10"/>
      <color theme="1"/>
      <name val="Istok Web"/>
    </font>
    <font>
      <b/>
      <sz val="11"/>
      <color theme="1"/>
      <name val="Istok Web"/>
    </font>
    <font>
      <sz val="11"/>
      <color theme="1"/>
      <name val="Istok Web"/>
    </font>
    <font>
      <b/>
      <sz val="10"/>
      <color rgb="FF000000"/>
      <name val="Istok Web"/>
    </font>
    <font>
      <b/>
      <sz val="11"/>
      <color rgb="FF000000"/>
      <name val="Arial"/>
      <family val="2"/>
    </font>
    <font>
      <b/>
      <sz val="10"/>
      <color theme="1"/>
      <name val="Arial"/>
      <family val="2"/>
    </font>
    <font>
      <b/>
      <sz val="12"/>
      <color theme="1"/>
      <name val="Istok Web"/>
    </font>
    <font>
      <sz val="10"/>
      <color theme="1"/>
      <name val="Istok Web"/>
    </font>
    <font>
      <sz val="12"/>
      <color rgb="FF000000"/>
      <name val="Istok Web"/>
    </font>
    <font>
      <sz val="10"/>
      <color rgb="FFCC4125"/>
      <name val="Istok Web"/>
    </font>
    <font>
      <sz val="10"/>
      <color rgb="FFCC4125"/>
      <name val="Arial"/>
      <family val="2"/>
    </font>
    <font>
      <sz val="10"/>
      <color rgb="FF000000"/>
      <name val="Arial"/>
      <family val="2"/>
    </font>
    <font>
      <i/>
      <sz val="11"/>
      <color rgb="FFB0B0B0"/>
      <name val="Calibri"/>
      <family val="2"/>
    </font>
    <font>
      <sz val="10"/>
      <color rgb="FFA61C00"/>
      <name val="Istok Web"/>
    </font>
    <font>
      <sz val="10"/>
      <color rgb="FFA61C00"/>
      <name val="Arial"/>
      <family val="2"/>
    </font>
    <font>
      <b/>
      <sz val="10"/>
      <color rgb="FF000000"/>
      <name val="Arial"/>
      <family val="2"/>
    </font>
    <font>
      <sz val="10"/>
      <color theme="10"/>
      <name val="Arial"/>
      <family val="2"/>
    </font>
    <font>
      <sz val="18"/>
      <color theme="1"/>
      <name val="Montserrat"/>
    </font>
    <font>
      <sz val="25"/>
      <color theme="1"/>
      <name val="Montserrat"/>
    </font>
    <font>
      <b/>
      <sz val="11"/>
      <color theme="1"/>
      <name val="Montserrat"/>
    </font>
    <font>
      <sz val="10"/>
      <color rgb="FF000000"/>
      <name val="Montserrat"/>
    </font>
    <font>
      <sz val="11"/>
      <color theme="1"/>
      <name val="Montserrat"/>
    </font>
    <font>
      <sz val="11"/>
      <color rgb="FF000000"/>
      <name val="Montserrat"/>
    </font>
    <font>
      <sz val="10"/>
      <color theme="1"/>
      <name val="Montserrat"/>
    </font>
    <font>
      <b/>
      <sz val="11"/>
      <color rgb="FF000000"/>
      <name val="Calibri"/>
      <family val="2"/>
    </font>
    <font>
      <sz val="10"/>
      <color rgb="FF000000"/>
      <name val="Arial"/>
      <family val="2"/>
      <scheme val="minor"/>
    </font>
    <font>
      <b/>
      <sz val="10"/>
      <color rgb="FF000000"/>
      <name val="Arial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rgb="FFEAD1DC"/>
        <bgColor rgb="FFEAD1DC"/>
      </patternFill>
    </fill>
    <fill>
      <patternFill patternType="solid">
        <fgColor rgb="FFD9D2E9"/>
        <bgColor rgb="FFD9D2E9"/>
      </patternFill>
    </fill>
    <fill>
      <patternFill patternType="solid">
        <fgColor rgb="FFCFE2F3"/>
        <bgColor rgb="FFCFE2F3"/>
      </patternFill>
    </fill>
    <fill>
      <patternFill patternType="solid">
        <fgColor rgb="FFD0E0E3"/>
        <bgColor rgb="FFD0E0E3"/>
      </patternFill>
    </fill>
    <fill>
      <patternFill patternType="solid">
        <fgColor rgb="FFD9EAD3"/>
        <bgColor rgb="FFD9EAD3"/>
      </patternFill>
    </fill>
    <fill>
      <patternFill patternType="solid">
        <fgColor rgb="FFDADADA"/>
        <bgColor rgb="FFDADADA"/>
      </patternFill>
    </fill>
    <fill>
      <patternFill patternType="solid">
        <fgColor rgb="FFFFFFFF"/>
        <bgColor rgb="FFFFFFFF"/>
      </patternFill>
    </fill>
    <fill>
      <patternFill patternType="solid">
        <fgColor rgb="FFA2C4C9"/>
        <bgColor rgb="FFA2C4C9"/>
      </patternFill>
    </fill>
    <fill>
      <patternFill patternType="solid">
        <fgColor rgb="FFB6D7A8"/>
        <bgColor rgb="FFB6D7A8"/>
      </patternFill>
    </fill>
    <fill>
      <patternFill patternType="solid">
        <fgColor rgb="FFFFF2CC"/>
        <bgColor rgb="FFFFF2CC"/>
      </patternFill>
    </fill>
    <fill>
      <patternFill patternType="solid">
        <fgColor rgb="FFF3F3F3"/>
        <bgColor rgb="FFF3F3F3"/>
      </patternFill>
    </fill>
    <fill>
      <patternFill patternType="solid">
        <fgColor rgb="FFF6B26B"/>
        <bgColor rgb="FFF6B26B"/>
      </patternFill>
    </fill>
    <fill>
      <patternFill patternType="solid">
        <fgColor rgb="FFFFD966"/>
        <bgColor rgb="FFFFD966"/>
      </patternFill>
    </fill>
    <fill>
      <patternFill patternType="solid">
        <fgColor rgb="FFFCE5CD"/>
        <bgColor rgb="FFFCE5CD"/>
      </patternFill>
    </fill>
    <fill>
      <patternFill patternType="solid">
        <fgColor rgb="FFFFFF00"/>
        <bgColor rgb="FFFFFF00"/>
      </patternFill>
    </fill>
  </fills>
  <borders count="144">
    <border>
      <left/>
      <right/>
      <top/>
      <bottom/>
      <diagonal/>
    </border>
    <border>
      <left style="thin">
        <color rgb="FF434343"/>
      </left>
      <right style="thin">
        <color rgb="FF434343"/>
      </right>
      <top style="thin">
        <color rgb="FF434343"/>
      </top>
      <bottom style="thin">
        <color rgb="FF434343"/>
      </bottom>
      <diagonal/>
    </border>
    <border>
      <left style="thin">
        <color rgb="FF434343"/>
      </left>
      <right style="thin">
        <color rgb="FF434343"/>
      </right>
      <top style="thin">
        <color rgb="FF434343"/>
      </top>
      <bottom/>
      <diagonal/>
    </border>
    <border>
      <left style="thin">
        <color rgb="FF434343"/>
      </left>
      <right style="thin">
        <color rgb="FF434343"/>
      </right>
      <top/>
      <bottom/>
      <diagonal/>
    </border>
    <border>
      <left style="thin">
        <color rgb="FF434343"/>
      </left>
      <right style="thin">
        <color rgb="FF434343"/>
      </right>
      <top/>
      <bottom style="thin">
        <color rgb="FF434343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 style="thin">
        <color rgb="FFD6DADC"/>
      </right>
      <top/>
      <bottom style="thin">
        <color rgb="FFD6DADC"/>
      </bottom>
      <diagonal/>
    </border>
    <border>
      <left/>
      <right/>
      <top/>
      <bottom style="thin">
        <color rgb="FF000000"/>
      </bottom>
      <diagonal/>
    </border>
    <border>
      <left style="thin">
        <color rgb="FFFFFFFF"/>
      </left>
      <right/>
      <top/>
      <bottom/>
      <diagonal/>
    </border>
    <border>
      <left/>
      <right style="thin">
        <color rgb="FFFFFFFF"/>
      </right>
      <top/>
      <bottom/>
      <diagonal/>
    </border>
    <border>
      <left/>
      <right/>
      <top/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/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/>
      <right/>
      <top style="thin">
        <color rgb="FF999999"/>
      </top>
      <bottom/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999999"/>
      </left>
      <right/>
      <top/>
      <bottom style="thin">
        <color rgb="FF999999"/>
      </bottom>
      <diagonal/>
    </border>
    <border>
      <left/>
      <right/>
      <top/>
      <bottom style="thin">
        <color rgb="FF999999"/>
      </bottom>
      <diagonal/>
    </border>
    <border>
      <left/>
      <right style="thin">
        <color rgb="FF999999"/>
      </right>
      <top/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/>
      <top/>
      <bottom style="thin">
        <color rgb="FFB7B7B7"/>
      </bottom>
      <diagonal/>
    </border>
    <border>
      <left/>
      <right style="thin">
        <color rgb="FF999999"/>
      </right>
      <top/>
      <bottom/>
      <diagonal/>
    </border>
    <border>
      <left/>
      <right style="thin">
        <color rgb="FFFFFFFF"/>
      </right>
      <top/>
      <bottom style="thin">
        <color rgb="FFFFFFFF"/>
      </bottom>
      <diagonal/>
    </border>
    <border>
      <left style="thin">
        <color rgb="FFFFFFFF"/>
      </left>
      <right style="thin">
        <color rgb="FFFFFFFF"/>
      </right>
      <top/>
      <bottom style="thin">
        <color rgb="FFFFFFFF"/>
      </bottom>
      <diagonal/>
    </border>
    <border>
      <left style="thin">
        <color rgb="FFFFFFFF"/>
      </left>
      <right/>
      <top/>
      <bottom style="thin">
        <color rgb="FFFFFFFF"/>
      </bottom>
      <diagonal/>
    </border>
    <border>
      <left style="thin">
        <color rgb="FF999999"/>
      </left>
      <right style="thin">
        <color rgb="FF999999"/>
      </right>
      <top style="thin">
        <color rgb="FFD0E0E3"/>
      </top>
      <bottom style="thin">
        <color rgb="FFD0E0E3"/>
      </bottom>
      <diagonal/>
    </border>
    <border>
      <left style="thin">
        <color rgb="FF999999"/>
      </left>
      <right/>
      <top style="thin">
        <color rgb="FFAEABAB"/>
      </top>
      <bottom style="thin">
        <color rgb="FFAEABAB"/>
      </bottom>
      <diagonal/>
    </border>
    <border>
      <left style="thin">
        <color rgb="FFFFFFFF"/>
      </left>
      <right style="thin">
        <color rgb="FFAEABAB"/>
      </right>
      <top style="thin">
        <color rgb="FFAEABAB"/>
      </top>
      <bottom style="thin">
        <color rgb="FFAEABAB"/>
      </bottom>
      <diagonal/>
    </border>
    <border>
      <left style="thin">
        <color rgb="FFFFFFFF"/>
      </left>
      <right/>
      <top style="thin">
        <color rgb="FFFFFFFF"/>
      </top>
      <bottom/>
      <diagonal/>
    </border>
    <border>
      <left/>
      <right style="thin">
        <color rgb="FFFFFFFF"/>
      </right>
      <top style="thin">
        <color rgb="FFFFFFFF"/>
      </top>
      <bottom/>
      <diagonal/>
    </border>
    <border>
      <left style="thin">
        <color rgb="FFB7B7B7"/>
      </left>
      <right/>
      <top style="thin">
        <color rgb="FFAEABAB"/>
      </top>
      <bottom/>
      <diagonal/>
    </border>
    <border>
      <left/>
      <right/>
      <top style="thin">
        <color rgb="FFAEABAB"/>
      </top>
      <bottom/>
      <diagonal/>
    </border>
    <border>
      <left/>
      <right style="thin">
        <color rgb="FFAEABAB"/>
      </right>
      <top style="thin">
        <color rgb="FFAEABAB"/>
      </top>
      <bottom/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 style="thin">
        <color rgb="FF666666"/>
      </left>
      <right/>
      <top style="thin">
        <color rgb="FF666666"/>
      </top>
      <bottom/>
      <diagonal/>
    </border>
    <border>
      <left/>
      <right/>
      <top style="thin">
        <color rgb="FF666666"/>
      </top>
      <bottom/>
      <diagonal/>
    </border>
    <border>
      <left/>
      <right style="thin">
        <color rgb="FF666666"/>
      </right>
      <top style="thin">
        <color rgb="FF666666"/>
      </top>
      <bottom/>
      <diagonal/>
    </border>
    <border>
      <left style="thin">
        <color rgb="FFB7B7B7"/>
      </left>
      <right/>
      <top/>
      <bottom style="thin">
        <color rgb="FFAEABAB"/>
      </bottom>
      <diagonal/>
    </border>
    <border>
      <left/>
      <right/>
      <top/>
      <bottom style="thin">
        <color rgb="FFAEABAB"/>
      </bottom>
      <diagonal/>
    </border>
    <border>
      <left/>
      <right style="thin">
        <color rgb="FFAEABAB"/>
      </right>
      <top/>
      <bottom style="thin">
        <color rgb="FFAEABAB"/>
      </bottom>
      <diagonal/>
    </border>
    <border>
      <left/>
      <right/>
      <top style="thin">
        <color rgb="FFFFFFFF"/>
      </top>
      <bottom/>
      <diagonal/>
    </border>
    <border>
      <left style="thin">
        <color rgb="FF666666"/>
      </left>
      <right/>
      <top/>
      <bottom style="thin">
        <color rgb="FF666666"/>
      </bottom>
      <diagonal/>
    </border>
    <border>
      <left/>
      <right/>
      <top/>
      <bottom style="thin">
        <color rgb="FF666666"/>
      </bottom>
      <diagonal/>
    </border>
    <border>
      <left/>
      <right style="thin">
        <color rgb="FF666666"/>
      </right>
      <top/>
      <bottom style="thin">
        <color rgb="FF666666"/>
      </bottom>
      <diagonal/>
    </border>
    <border>
      <left/>
      <right/>
      <top/>
      <bottom/>
      <diagonal/>
    </border>
    <border>
      <left style="thin">
        <color rgb="FFAEABAB"/>
      </left>
      <right style="thin">
        <color rgb="FFAEABAB"/>
      </right>
      <top style="thin">
        <color rgb="FFAEABAB"/>
      </top>
      <bottom style="thin">
        <color rgb="FFAEABAB"/>
      </bottom>
      <diagonal/>
    </border>
    <border>
      <left style="thin">
        <color rgb="FFAEABAB"/>
      </left>
      <right/>
      <top style="thin">
        <color rgb="FFAEABAB"/>
      </top>
      <bottom style="thin">
        <color rgb="FFAEABAB"/>
      </bottom>
      <diagonal/>
    </border>
    <border>
      <left style="thin">
        <color rgb="FFAEABAB"/>
      </left>
      <right style="thin">
        <color rgb="FFAEABAB"/>
      </right>
      <top style="thin">
        <color rgb="FFAEABAB"/>
      </top>
      <bottom/>
      <diagonal/>
    </border>
    <border>
      <left/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FFFFFF"/>
      </top>
      <bottom/>
      <diagonal/>
    </border>
    <border>
      <left style="thin">
        <color rgb="FF999999"/>
      </left>
      <right style="thin">
        <color rgb="FF999999"/>
      </right>
      <top style="thin">
        <color rgb="FFFFFFFF"/>
      </top>
      <bottom/>
      <diagonal/>
    </border>
    <border>
      <left style="thin">
        <color rgb="FFFFFFFF"/>
      </left>
      <right style="thin">
        <color rgb="FF999999"/>
      </right>
      <top style="thin">
        <color rgb="FFFFFFFF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/>
      <right/>
      <top/>
      <bottom/>
      <diagonal/>
    </border>
    <border>
      <left style="thin">
        <color rgb="FFAEABAB"/>
      </left>
      <right/>
      <top/>
      <bottom/>
      <diagonal/>
    </border>
    <border>
      <left/>
      <right/>
      <top/>
      <bottom/>
      <diagonal/>
    </border>
    <border>
      <left/>
      <right/>
      <top style="thin">
        <color rgb="FFAEABAB"/>
      </top>
      <bottom/>
      <diagonal/>
    </border>
    <border>
      <left style="thin">
        <color rgb="FFAEABAB"/>
      </left>
      <right/>
      <top/>
      <bottom style="thin">
        <color rgb="FFAEABAB"/>
      </bottom>
      <diagonal/>
    </border>
    <border>
      <left/>
      <right/>
      <top style="thin">
        <color rgb="FFAEABAB"/>
      </top>
      <bottom/>
      <diagonal/>
    </border>
    <border>
      <left style="thin">
        <color rgb="FFD0E0E3"/>
      </left>
      <right/>
      <top/>
      <bottom/>
      <diagonal/>
    </border>
    <border>
      <left style="thin">
        <color rgb="FF999999"/>
      </left>
      <right style="thin">
        <color rgb="FFD0E0E3"/>
      </right>
      <top/>
      <bottom/>
      <diagonal/>
    </border>
    <border>
      <left style="thin">
        <color rgb="FFFFFFFF"/>
      </left>
      <right style="thin">
        <color rgb="FF999999"/>
      </right>
      <top style="thin">
        <color rgb="FF999999"/>
      </top>
      <bottom/>
      <diagonal/>
    </border>
    <border>
      <left style="thin">
        <color rgb="FFD0E0E3"/>
      </left>
      <right style="thin">
        <color rgb="FFD0E0E3"/>
      </right>
      <top style="thin">
        <color rgb="FFD0E0E3"/>
      </top>
      <bottom style="thin">
        <color rgb="FFD0E0E3"/>
      </bottom>
      <diagonal/>
    </border>
    <border>
      <left style="thin">
        <color rgb="FF999999"/>
      </left>
      <right style="thin">
        <color rgb="FF999999"/>
      </right>
      <top/>
      <bottom style="thin">
        <color rgb="FF999999"/>
      </bottom>
      <diagonal/>
    </border>
    <border>
      <left/>
      <right/>
      <top/>
      <bottom style="thin">
        <color rgb="FFAEABAB"/>
      </bottom>
      <diagonal/>
    </border>
    <border>
      <left style="thin">
        <color rgb="FFAEABAB"/>
      </left>
      <right/>
      <top/>
      <bottom style="thin">
        <color rgb="FFAEABAB"/>
      </bottom>
      <diagonal/>
    </border>
    <border>
      <left/>
      <right/>
      <top/>
      <bottom style="thin">
        <color rgb="FFAEABAB"/>
      </bottom>
      <diagonal/>
    </border>
    <border>
      <left style="thin">
        <color rgb="FFAEABAB"/>
      </left>
      <right style="thin">
        <color rgb="FFAEABAB"/>
      </right>
      <top style="thin">
        <color rgb="FFAEABAB"/>
      </top>
      <bottom/>
      <diagonal/>
    </border>
    <border>
      <left style="thin">
        <color rgb="FFAEABAB"/>
      </left>
      <right/>
      <top style="thin">
        <color rgb="FFAEABAB"/>
      </top>
      <bottom/>
      <diagonal/>
    </border>
    <border>
      <left/>
      <right/>
      <top/>
      <bottom style="thin">
        <color rgb="FFAEABAB"/>
      </bottom>
      <diagonal/>
    </border>
    <border>
      <left style="thin">
        <color rgb="FFD0E0E3"/>
      </left>
      <right/>
      <top/>
      <bottom style="thin">
        <color rgb="FF999999"/>
      </bottom>
      <diagonal/>
    </border>
    <border>
      <left style="thin">
        <color rgb="FF999999"/>
      </left>
      <right style="thin">
        <color rgb="FFD0E0E3"/>
      </right>
      <top/>
      <bottom style="thin">
        <color rgb="FF999999"/>
      </bottom>
      <diagonal/>
    </border>
    <border>
      <left style="thin">
        <color rgb="FFFFFFFF"/>
      </left>
      <right style="thin">
        <color rgb="FF999999"/>
      </right>
      <top/>
      <bottom style="thin">
        <color rgb="FF999999"/>
      </bottom>
      <diagonal/>
    </border>
    <border>
      <left/>
      <right/>
      <top/>
      <bottom style="thin">
        <color rgb="FF999999"/>
      </bottom>
      <diagonal/>
    </border>
    <border>
      <left style="thin">
        <color rgb="FFD0E0E3"/>
      </left>
      <right style="thin">
        <color rgb="FFD0E0E3"/>
      </right>
      <top style="thin">
        <color rgb="FFD0E0E3"/>
      </top>
      <bottom style="thin">
        <color rgb="FF999999"/>
      </bottom>
      <diagonal/>
    </border>
    <border>
      <left style="thin">
        <color rgb="FFFFFFFF"/>
      </left>
      <right/>
      <top style="thin">
        <color rgb="FF999999"/>
      </top>
      <bottom style="thin">
        <color rgb="FFB7B7B7"/>
      </bottom>
      <diagonal/>
    </border>
    <border>
      <left style="thin">
        <color rgb="FFB7B7B7"/>
      </left>
      <right style="thin">
        <color rgb="FFB7B7B7"/>
      </right>
      <top style="thin">
        <color rgb="FF999999"/>
      </top>
      <bottom style="thin">
        <color rgb="FFB7B7B7"/>
      </bottom>
      <diagonal/>
    </border>
    <border>
      <left/>
      <right/>
      <top style="thin">
        <color rgb="FF999999"/>
      </top>
      <bottom style="thin">
        <color rgb="FFB7B7B7"/>
      </bottom>
      <diagonal/>
    </border>
    <border>
      <left style="thin">
        <color rgb="FFB7B7B7"/>
      </left>
      <right style="thin">
        <color rgb="FFB7B7B7"/>
      </right>
      <top style="thin">
        <color rgb="FFB7B7B7"/>
      </top>
      <bottom style="thin">
        <color rgb="FFB7B7B7"/>
      </bottom>
      <diagonal/>
    </border>
    <border>
      <left style="thin">
        <color rgb="FFAEABAB"/>
      </left>
      <right style="thin">
        <color rgb="FFB7B7B7"/>
      </right>
      <top style="thin">
        <color rgb="FFAEABAB"/>
      </top>
      <bottom style="thin">
        <color rgb="FFB7B7B7"/>
      </bottom>
      <diagonal/>
    </border>
    <border>
      <left/>
      <right/>
      <top/>
      <bottom style="thin">
        <color rgb="FFFFFFFF"/>
      </bottom>
      <diagonal/>
    </border>
    <border>
      <left style="thin">
        <color rgb="FFFFFFFF"/>
      </left>
      <right style="thin">
        <color rgb="FFFFFFFF"/>
      </right>
      <top/>
      <bottom/>
      <diagonal/>
    </border>
    <border>
      <left style="thin">
        <color rgb="FFB7B7B7"/>
      </left>
      <right style="thin">
        <color rgb="FFB7B7B7"/>
      </right>
      <top style="thin">
        <color rgb="FFB7B7B7"/>
      </top>
      <bottom style="thin">
        <color rgb="FFD0E0E3"/>
      </bottom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B7B7B7"/>
      </left>
      <right style="thin">
        <color rgb="FFB7B7B7"/>
      </right>
      <top style="thin">
        <color rgb="FFD0E0E3"/>
      </top>
      <bottom style="thin">
        <color rgb="FFD0E0E3"/>
      </bottom>
      <diagonal/>
    </border>
    <border>
      <left style="thin">
        <color rgb="FF666666"/>
      </left>
      <right style="thin">
        <color rgb="FF666666"/>
      </right>
      <top style="thin">
        <color rgb="FF666666"/>
      </top>
      <bottom style="thin">
        <color rgb="FF666666"/>
      </bottom>
      <diagonal/>
    </border>
    <border>
      <left style="thin">
        <color rgb="FF666666"/>
      </left>
      <right/>
      <top style="thin">
        <color rgb="FF666666"/>
      </top>
      <bottom style="thin">
        <color rgb="FF666666"/>
      </bottom>
      <diagonal/>
    </border>
    <border>
      <left/>
      <right style="thin">
        <color rgb="FF666666"/>
      </right>
      <top style="thin">
        <color rgb="FF666666"/>
      </top>
      <bottom style="thin">
        <color rgb="FF666666"/>
      </bottom>
      <diagonal/>
    </border>
    <border>
      <left style="thin">
        <color rgb="FF000000"/>
      </left>
      <right style="thin">
        <color rgb="FFFFFFFF"/>
      </right>
      <top style="thin">
        <color rgb="FF000000"/>
      </top>
      <bottom style="thin">
        <color rgb="FF000000"/>
      </bottom>
      <diagonal/>
    </border>
    <border>
      <left style="thin">
        <color rgb="FFFFFFFF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B7B7B7"/>
      </right>
      <top style="thin">
        <color rgb="FFD0E0E3"/>
      </top>
      <bottom style="thin">
        <color rgb="FFD0E0E3"/>
      </bottom>
      <diagonal/>
    </border>
    <border>
      <left style="thin">
        <color rgb="FF999999"/>
      </left>
      <right/>
      <top style="thin">
        <color rgb="FFAEABAB"/>
      </top>
      <bottom style="thin">
        <color rgb="FFAEABAB"/>
      </bottom>
      <diagonal/>
    </border>
    <border>
      <left/>
      <right/>
      <top style="thin">
        <color rgb="FFAEABAB"/>
      </top>
      <bottom style="thin">
        <color rgb="FFAEABAB"/>
      </bottom>
      <diagonal/>
    </border>
    <border>
      <left/>
      <right style="thin">
        <color rgb="FF999999"/>
      </right>
      <top style="thin">
        <color rgb="FFAEABAB"/>
      </top>
      <bottom style="thin">
        <color rgb="FFAEABAB"/>
      </bottom>
      <diagonal/>
    </border>
    <border>
      <left style="thin">
        <color rgb="FF999999"/>
      </left>
      <right style="thin">
        <color rgb="FFAEABAB"/>
      </right>
      <top style="thin">
        <color rgb="FFAEABAB"/>
      </top>
      <bottom/>
      <diagonal/>
    </border>
    <border>
      <left style="thin">
        <color rgb="FFAEABAB"/>
      </left>
      <right style="thin">
        <color rgb="FF999999"/>
      </right>
      <top style="thin">
        <color rgb="FFAEABAB"/>
      </top>
      <bottom/>
      <diagonal/>
    </border>
    <border>
      <left style="thin">
        <color rgb="FFAEABAB"/>
      </left>
      <right style="thin">
        <color rgb="FFAEABAB"/>
      </right>
      <top/>
      <bottom style="thin">
        <color rgb="FFAEABAB"/>
      </bottom>
      <diagonal/>
    </border>
    <border>
      <left style="thin">
        <color rgb="FFB7B7B7"/>
      </left>
      <right style="thin">
        <color rgb="FFB7B7B7"/>
      </right>
      <top/>
      <bottom style="thin">
        <color rgb="FFB7B7B7"/>
      </bottom>
      <diagonal/>
    </border>
    <border>
      <left style="thin">
        <color rgb="FFB7B7B7"/>
      </left>
      <right style="thin">
        <color rgb="FFB7B7B7"/>
      </right>
      <top/>
      <bottom/>
      <diagonal/>
    </border>
    <border>
      <left style="thin">
        <color rgb="FFB7B7B7"/>
      </left>
      <right style="thin">
        <color rgb="FF999999"/>
      </right>
      <top/>
      <bottom style="thin">
        <color rgb="FFB7B7B7"/>
      </bottom>
      <diagonal/>
    </border>
    <border>
      <left style="thin">
        <color rgb="FF999999"/>
      </left>
      <right style="thin">
        <color rgb="FFB7B7B7"/>
      </right>
      <top style="thin">
        <color rgb="FFB7B7B7"/>
      </top>
      <bottom style="thin">
        <color rgb="FFB7B7B7"/>
      </bottom>
      <diagonal/>
    </border>
    <border>
      <left style="thin">
        <color rgb="FFB7B7B7"/>
      </left>
      <right style="thin">
        <color rgb="FF999999"/>
      </right>
      <top style="thin">
        <color rgb="FFB7B7B7"/>
      </top>
      <bottom style="thin">
        <color rgb="FFB7B7B7"/>
      </bottom>
      <diagonal/>
    </border>
    <border>
      <left style="thin">
        <color rgb="FF999999"/>
      </left>
      <right style="thin">
        <color rgb="FFAEABAB"/>
      </right>
      <top style="thin">
        <color rgb="FFAEABAB"/>
      </top>
      <bottom style="thin">
        <color rgb="FFAEABAB"/>
      </bottom>
      <diagonal/>
    </border>
    <border>
      <left style="thin">
        <color rgb="FFAEABAB"/>
      </left>
      <right style="thin">
        <color rgb="FF999999"/>
      </right>
      <top style="thin">
        <color rgb="FFAEABAB"/>
      </top>
      <bottom style="thin">
        <color rgb="FFAEABAB"/>
      </bottom>
      <diagonal/>
    </border>
    <border>
      <left style="thin">
        <color rgb="FF999999"/>
      </left>
      <right/>
      <top style="thin">
        <color rgb="FFAEABAB"/>
      </top>
      <bottom/>
      <diagonal/>
    </border>
    <border>
      <left/>
      <right style="thin">
        <color rgb="FF999999"/>
      </right>
      <top style="thin">
        <color rgb="FFAEABAB"/>
      </top>
      <bottom/>
      <diagonal/>
    </border>
    <border>
      <left style="thin">
        <color rgb="FF999999"/>
      </left>
      <right/>
      <top/>
      <bottom style="thin">
        <color rgb="FFAEABAB"/>
      </bottom>
      <diagonal/>
    </border>
    <border>
      <left/>
      <right style="thin">
        <color rgb="FF999999"/>
      </right>
      <top/>
      <bottom style="thin">
        <color rgb="FFAEABAB"/>
      </bottom>
      <diagonal/>
    </border>
    <border>
      <left style="thin">
        <color rgb="FF999999"/>
      </left>
      <right style="thin">
        <color rgb="FFAEABAB"/>
      </right>
      <top style="thin">
        <color rgb="FFAEABAB"/>
      </top>
      <bottom style="thin">
        <color rgb="FF999999"/>
      </bottom>
      <diagonal/>
    </border>
    <border>
      <left style="thin">
        <color rgb="FFAEABAB"/>
      </left>
      <right style="thin">
        <color rgb="FFAEABAB"/>
      </right>
      <top style="thin">
        <color rgb="FFAEABAB"/>
      </top>
      <bottom style="thin">
        <color rgb="FF999999"/>
      </bottom>
      <diagonal/>
    </border>
    <border>
      <left style="thin">
        <color rgb="FFAEABAB"/>
      </left>
      <right style="thin">
        <color rgb="FF999999"/>
      </right>
      <top style="thin">
        <color rgb="FFAEABAB"/>
      </top>
      <bottom style="thin">
        <color rgb="FF999999"/>
      </bottom>
      <diagonal/>
    </border>
    <border>
      <left style="thin">
        <color rgb="FF999999"/>
      </left>
      <right style="thin">
        <color rgb="FFB7B7B7"/>
      </right>
      <top/>
      <bottom style="thin">
        <color rgb="FFB7B7B7"/>
      </bottom>
      <diagonal/>
    </border>
    <border>
      <left style="thin">
        <color rgb="FF999999"/>
      </left>
      <right style="thin">
        <color rgb="FFB7B7B7"/>
      </right>
      <top style="thin">
        <color rgb="FFB7B7B7"/>
      </top>
      <bottom style="thin">
        <color rgb="FF999999"/>
      </bottom>
      <diagonal/>
    </border>
    <border>
      <left style="thin">
        <color rgb="FFB7B7B7"/>
      </left>
      <right style="thin">
        <color rgb="FFB7B7B7"/>
      </right>
      <top style="thin">
        <color rgb="FFB7B7B7"/>
      </top>
      <bottom style="thin">
        <color rgb="FF999999"/>
      </bottom>
      <diagonal/>
    </border>
    <border>
      <left style="thin">
        <color rgb="FFB7B7B7"/>
      </left>
      <right style="thin">
        <color rgb="FF999999"/>
      </right>
      <top style="thin">
        <color rgb="FFB7B7B7"/>
      </top>
      <bottom style="thin">
        <color rgb="FF999999"/>
      </bottom>
      <diagonal/>
    </border>
    <border>
      <left/>
      <right/>
      <top style="thin">
        <color rgb="FFB7B7B7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B7B7B7"/>
      </left>
      <right/>
      <top style="thin">
        <color rgb="FFB7B7B7"/>
      </top>
      <bottom style="thin">
        <color rgb="FFB7B7B7"/>
      </bottom>
      <diagonal/>
    </border>
    <border>
      <left/>
      <right style="thin">
        <color rgb="FFB7B7B7"/>
      </right>
      <top style="thin">
        <color rgb="FFB7B7B7"/>
      </top>
      <bottom style="thin">
        <color rgb="FFB7B7B7"/>
      </bottom>
      <diagonal/>
    </border>
    <border>
      <left style="thin">
        <color rgb="FF999999"/>
      </left>
      <right style="thin">
        <color rgb="FF999999"/>
      </right>
      <top/>
      <bottom style="thin">
        <color rgb="FFD9EAD3"/>
      </bottom>
      <diagonal/>
    </border>
    <border>
      <left style="thin">
        <color rgb="FF999999"/>
      </left>
      <right style="thin">
        <color rgb="FF999999"/>
      </right>
      <top style="thin">
        <color rgb="FFD9EAD3"/>
      </top>
      <bottom style="thin">
        <color rgb="FFD9EAD3"/>
      </bottom>
      <diagonal/>
    </border>
    <border>
      <left style="thin">
        <color rgb="FFAEABAB"/>
      </left>
      <right/>
      <top style="thin">
        <color rgb="FFAEABAB"/>
      </top>
      <bottom/>
      <diagonal/>
    </border>
    <border>
      <left style="thin">
        <color rgb="FF999999"/>
      </left>
      <right style="thin">
        <color rgb="FF999999"/>
      </right>
      <top style="thin">
        <color rgb="FFD9EAD3"/>
      </top>
      <bottom style="thin">
        <color rgb="FF93C47D"/>
      </bottom>
      <diagonal/>
    </border>
    <border>
      <left style="thin">
        <color rgb="FFAEABAB"/>
      </left>
      <right/>
      <top/>
      <bottom/>
      <diagonal/>
    </border>
    <border>
      <left/>
      <right style="thin">
        <color rgb="FFAEABAB"/>
      </right>
      <top/>
      <bottom/>
      <diagonal/>
    </border>
    <border>
      <left style="thin">
        <color rgb="FFD9EAD3"/>
      </left>
      <right/>
      <top/>
      <bottom/>
      <diagonal/>
    </border>
    <border>
      <left style="thin">
        <color rgb="FFAEABAB"/>
      </left>
      <right/>
      <top/>
      <bottom/>
      <diagonal/>
    </border>
    <border>
      <left/>
      <right/>
      <top/>
      <bottom/>
      <diagonal/>
    </border>
    <border>
      <left style="thin">
        <color rgb="FFD9EAD3"/>
      </left>
      <right/>
      <top style="thin">
        <color rgb="FF999999"/>
      </top>
      <bottom/>
      <diagonal/>
    </border>
    <border>
      <left/>
      <right/>
      <top/>
      <bottom style="thin">
        <color rgb="FFAEABAB"/>
      </bottom>
      <diagonal/>
    </border>
    <border>
      <left/>
      <right/>
      <top/>
      <bottom/>
      <diagonal/>
    </border>
    <border>
      <left style="thin">
        <color rgb="FFD9EAD3"/>
      </left>
      <right/>
      <top/>
      <bottom style="thin">
        <color rgb="FFB7B7B7"/>
      </bottom>
      <diagonal/>
    </border>
    <border>
      <left style="thin">
        <color rgb="FFAEABAB"/>
      </left>
      <right style="thin">
        <color rgb="FFAEABAB"/>
      </right>
      <top/>
      <bottom/>
      <diagonal/>
    </border>
    <border>
      <left style="thin">
        <color rgb="FFAEABAB"/>
      </left>
      <right style="thin">
        <color rgb="FFAEABAB"/>
      </right>
      <top/>
      <bottom/>
      <diagonal/>
    </border>
    <border>
      <left style="thin">
        <color rgb="FFFFFFFF"/>
      </left>
      <right style="thin">
        <color rgb="FFFFFFFF"/>
      </right>
      <top style="thin">
        <color rgb="FF000000"/>
      </top>
      <bottom style="thin">
        <color rgb="FF000000"/>
      </bottom>
      <diagonal/>
    </border>
    <border>
      <left style="thin">
        <color rgb="FFAEABAB"/>
      </left>
      <right/>
      <top style="thin">
        <color rgb="FFAEABAB"/>
      </top>
      <bottom style="thin">
        <color rgb="FFAEABAB"/>
      </bottom>
      <diagonal/>
    </border>
    <border>
      <left/>
      <right style="thin">
        <color rgb="FFAEABAB"/>
      </right>
      <top style="thin">
        <color rgb="FFAEABAB"/>
      </top>
      <bottom style="thin">
        <color rgb="FFAEABAB"/>
      </bottom>
      <diagonal/>
    </border>
    <border>
      <left/>
      <right/>
      <top style="thin">
        <color rgb="FFB7B7B7"/>
      </top>
      <bottom style="thin">
        <color rgb="FFB7B7B7"/>
      </bottom>
      <diagonal/>
    </border>
  </borders>
  <cellStyleXfs count="1">
    <xf numFmtId="0" fontId="0" fillId="0" borderId="0"/>
  </cellStyleXfs>
  <cellXfs count="435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1" xfId="0" applyFont="1" applyBorder="1" applyAlignment="1">
      <alignment horizontal="center" vertical="center"/>
    </xf>
    <xf numFmtId="0" fontId="2" fillId="0" borderId="1" xfId="0" applyFont="1" applyBorder="1"/>
    <xf numFmtId="0" fontId="7" fillId="0" borderId="1" xfId="0" applyFont="1" applyBorder="1"/>
    <xf numFmtId="0" fontId="9" fillId="0" borderId="1" xfId="0" applyFont="1" applyBorder="1"/>
    <xf numFmtId="0" fontId="10" fillId="0" borderId="0" xfId="0" applyFont="1" applyAlignment="1">
      <alignment horizontal="center" vertical="center" wrapText="1"/>
    </xf>
    <xf numFmtId="0" fontId="11" fillId="0" borderId="0" xfId="0" applyFont="1" applyAlignment="1">
      <alignment horizontal="center"/>
    </xf>
    <xf numFmtId="0" fontId="11" fillId="0" borderId="0" xfId="0" applyFont="1" applyAlignment="1">
      <alignment horizontal="center" wrapText="1"/>
    </xf>
    <xf numFmtId="4" fontId="12" fillId="0" borderId="0" xfId="0" applyNumberFormat="1" applyFont="1"/>
    <xf numFmtId="49" fontId="1" fillId="0" borderId="0" xfId="0" applyNumberFormat="1" applyFont="1"/>
    <xf numFmtId="4" fontId="1" fillId="0" borderId="0" xfId="0" applyNumberFormat="1" applyFont="1"/>
    <xf numFmtId="3" fontId="1" fillId="0" borderId="0" xfId="0" applyNumberFormat="1" applyFont="1"/>
    <xf numFmtId="1" fontId="1" fillId="0" borderId="0" xfId="0" applyNumberFormat="1" applyFont="1"/>
    <xf numFmtId="0" fontId="13" fillId="0" borderId="0" xfId="0" applyFont="1" applyAlignment="1">
      <alignment vertical="center" wrapText="1"/>
    </xf>
    <xf numFmtId="0" fontId="13" fillId="0" borderId="0" xfId="0" applyFont="1" applyAlignment="1">
      <alignment horizontal="left" vertical="center" wrapText="1"/>
    </xf>
    <xf numFmtId="0" fontId="14" fillId="0" borderId="5" xfId="0" applyFont="1" applyBorder="1" applyAlignment="1">
      <alignment vertical="center" wrapText="1"/>
    </xf>
    <xf numFmtId="4" fontId="15" fillId="0" borderId="0" xfId="0" applyNumberFormat="1" applyFont="1"/>
    <xf numFmtId="4" fontId="12" fillId="0" borderId="6" xfId="0" applyNumberFormat="1" applyFont="1" applyBorder="1" applyAlignment="1">
      <alignment horizontal="right"/>
    </xf>
    <xf numFmtId="4" fontId="12" fillId="0" borderId="0" xfId="0" applyNumberFormat="1" applyFont="1" applyAlignment="1">
      <alignment horizontal="right"/>
    </xf>
    <xf numFmtId="4" fontId="15" fillId="0" borderId="0" xfId="0" applyNumberFormat="1" applyFont="1" applyAlignment="1">
      <alignment horizontal="right"/>
    </xf>
    <xf numFmtId="4" fontId="15" fillId="0" borderId="0" xfId="0" applyNumberFormat="1" applyFont="1" applyAlignment="1">
      <alignment vertical="top"/>
    </xf>
    <xf numFmtId="4" fontId="16" fillId="0" borderId="0" xfId="0" applyNumberFormat="1" applyFont="1" applyAlignment="1">
      <alignment horizontal="right"/>
    </xf>
    <xf numFmtId="4" fontId="16" fillId="0" borderId="0" xfId="0" applyNumberFormat="1" applyFont="1" applyAlignment="1">
      <alignment horizontal="center" vertical="center"/>
    </xf>
    <xf numFmtId="0" fontId="13" fillId="0" borderId="0" xfId="0" applyFont="1" applyAlignment="1">
      <alignment horizontal="right"/>
    </xf>
    <xf numFmtId="4" fontId="13" fillId="0" borderId="0" xfId="0" applyNumberFormat="1" applyFont="1" applyAlignment="1">
      <alignment horizontal="right"/>
    </xf>
    <xf numFmtId="164" fontId="13" fillId="0" borderId="0" xfId="0" applyNumberFormat="1" applyFont="1" applyAlignment="1">
      <alignment horizontal="right"/>
    </xf>
    <xf numFmtId="10" fontId="13" fillId="0" borderId="0" xfId="0" applyNumberFormat="1" applyFont="1" applyAlignment="1">
      <alignment horizontal="right"/>
    </xf>
    <xf numFmtId="9" fontId="13" fillId="0" borderId="0" xfId="0" applyNumberFormat="1" applyFont="1" applyAlignment="1">
      <alignment horizontal="right"/>
    </xf>
    <xf numFmtId="164" fontId="13" fillId="0" borderId="0" xfId="0" applyNumberFormat="1" applyFont="1" applyAlignment="1">
      <alignment horizontal="center"/>
    </xf>
    <xf numFmtId="0" fontId="14" fillId="0" borderId="5" xfId="0" applyFont="1" applyBorder="1"/>
    <xf numFmtId="4" fontId="16" fillId="0" borderId="7" xfId="0" applyNumberFormat="1" applyFont="1" applyBorder="1" applyAlignment="1">
      <alignment horizontal="right"/>
    </xf>
    <xf numFmtId="10" fontId="13" fillId="0" borderId="0" xfId="0" applyNumberFormat="1" applyFont="1" applyAlignment="1">
      <alignment horizontal="center"/>
    </xf>
    <xf numFmtId="0" fontId="14" fillId="0" borderId="0" xfId="0" applyFont="1"/>
    <xf numFmtId="0" fontId="14" fillId="0" borderId="8" xfId="0" applyFont="1" applyBorder="1"/>
    <xf numFmtId="0" fontId="13" fillId="0" borderId="0" xfId="0" applyFont="1" applyAlignment="1">
      <alignment horizontal="center" vertical="center"/>
    </xf>
    <xf numFmtId="164" fontId="13" fillId="0" borderId="0" xfId="0" applyNumberFormat="1" applyFont="1"/>
    <xf numFmtId="164" fontId="13" fillId="0" borderId="9" xfId="0" applyNumberFormat="1" applyFont="1" applyBorder="1"/>
    <xf numFmtId="0" fontId="16" fillId="0" borderId="0" xfId="0" applyFont="1" applyAlignment="1">
      <alignment horizontal="center" vertical="center"/>
    </xf>
    <xf numFmtId="0" fontId="16" fillId="7" borderId="10" xfId="0" applyFont="1" applyFill="1" applyBorder="1" applyAlignment="1">
      <alignment horizontal="center" vertical="center"/>
    </xf>
    <xf numFmtId="0" fontId="13" fillId="8" borderId="10" xfId="0" applyFont="1" applyFill="1" applyBorder="1"/>
    <xf numFmtId="0" fontId="14" fillId="0" borderId="9" xfId="0" applyFont="1" applyBorder="1"/>
    <xf numFmtId="10" fontId="13" fillId="0" borderId="0" xfId="0" applyNumberFormat="1" applyFont="1"/>
    <xf numFmtId="4" fontId="14" fillId="0" borderId="0" xfId="0" applyNumberFormat="1" applyFont="1"/>
    <xf numFmtId="0" fontId="14" fillId="0" borderId="11" xfId="0" applyFont="1" applyBorder="1"/>
    <xf numFmtId="10" fontId="13" fillId="0" borderId="5" xfId="0" applyNumberFormat="1" applyFont="1" applyBorder="1"/>
    <xf numFmtId="4" fontId="14" fillId="0" borderId="5" xfId="0" applyNumberFormat="1" applyFont="1" applyBorder="1"/>
    <xf numFmtId="0" fontId="14" fillId="0" borderId="12" xfId="0" applyFont="1" applyBorder="1"/>
    <xf numFmtId="0" fontId="1" fillId="0" borderId="16" xfId="0" applyFont="1" applyBorder="1"/>
    <xf numFmtId="0" fontId="1" fillId="0" borderId="17" xfId="0" applyFont="1" applyBorder="1"/>
    <xf numFmtId="0" fontId="13" fillId="0" borderId="21" xfId="0" applyFont="1" applyBorder="1" applyAlignment="1">
      <alignment horizontal="center" vertical="center"/>
    </xf>
    <xf numFmtId="3" fontId="13" fillId="0" borderId="24" xfId="0" applyNumberFormat="1" applyFont="1" applyBorder="1" applyAlignment="1">
      <alignment horizontal="center" vertical="center"/>
    </xf>
    <xf numFmtId="3" fontId="13" fillId="11" borderId="25" xfId="0" applyNumberFormat="1" applyFont="1" applyFill="1" applyBorder="1" applyAlignment="1">
      <alignment horizontal="center" vertical="center"/>
    </xf>
    <xf numFmtId="3" fontId="13" fillId="0" borderId="22" xfId="0" applyNumberFormat="1" applyFont="1" applyBorder="1" applyAlignment="1">
      <alignment horizontal="center" vertical="center"/>
    </xf>
    <xf numFmtId="2" fontId="13" fillId="0" borderId="5" xfId="0" applyNumberFormat="1" applyFont="1" applyBorder="1"/>
    <xf numFmtId="0" fontId="14" fillId="0" borderId="26" xfId="0" applyFont="1" applyBorder="1"/>
    <xf numFmtId="0" fontId="14" fillId="0" borderId="27" xfId="0" applyFont="1" applyBorder="1"/>
    <xf numFmtId="0" fontId="14" fillId="0" borderId="28" xfId="0" applyFont="1" applyBorder="1"/>
    <xf numFmtId="0" fontId="1" fillId="5" borderId="29" xfId="0" applyFont="1" applyFill="1" applyBorder="1"/>
    <xf numFmtId="0" fontId="1" fillId="0" borderId="27" xfId="0" applyFont="1" applyBorder="1"/>
    <xf numFmtId="0" fontId="1" fillId="0" borderId="5" xfId="0" applyFont="1" applyBorder="1"/>
    <xf numFmtId="0" fontId="13" fillId="8" borderId="5" xfId="0" applyFont="1" applyFill="1" applyBorder="1"/>
    <xf numFmtId="0" fontId="20" fillId="12" borderId="30" xfId="0" applyFont="1" applyFill="1" applyBorder="1"/>
    <xf numFmtId="0" fontId="21" fillId="12" borderId="31" xfId="0" applyFont="1" applyFill="1" applyBorder="1"/>
    <xf numFmtId="0" fontId="14" fillId="0" borderId="17" xfId="0" applyFont="1" applyBorder="1"/>
    <xf numFmtId="0" fontId="14" fillId="5" borderId="29" xfId="0" applyFont="1" applyFill="1" applyBorder="1"/>
    <xf numFmtId="0" fontId="13" fillId="0" borderId="5" xfId="0" applyFont="1" applyBorder="1" applyAlignment="1">
      <alignment horizontal="center" vertical="center"/>
    </xf>
    <xf numFmtId="0" fontId="13" fillId="0" borderId="11" xfId="0" applyFont="1" applyBorder="1" applyAlignment="1">
      <alignment horizontal="center" vertical="center"/>
    </xf>
    <xf numFmtId="0" fontId="13" fillId="0" borderId="32" xfId="0" applyFont="1" applyBorder="1" applyAlignment="1">
      <alignment horizontal="center" vertical="center"/>
    </xf>
    <xf numFmtId="0" fontId="13" fillId="0" borderId="17" xfId="0" applyFont="1" applyBorder="1" applyAlignment="1">
      <alignment horizontal="center" vertical="center"/>
    </xf>
    <xf numFmtId="0" fontId="13" fillId="0" borderId="12" xfId="0" applyFont="1" applyBorder="1" applyAlignment="1">
      <alignment horizontal="center" vertical="center"/>
    </xf>
    <xf numFmtId="0" fontId="13" fillId="5" borderId="29" xfId="0" applyFont="1" applyFill="1" applyBorder="1" applyAlignment="1">
      <alignment horizontal="center" vertical="center"/>
    </xf>
    <xf numFmtId="0" fontId="14" fillId="0" borderId="33" xfId="0" applyFont="1" applyBorder="1"/>
    <xf numFmtId="0" fontId="13" fillId="0" borderId="11" xfId="0" applyFont="1" applyBorder="1" applyAlignment="1">
      <alignment vertical="center"/>
    </xf>
    <xf numFmtId="0" fontId="13" fillId="0" borderId="12" xfId="0" applyFont="1" applyBorder="1" applyAlignment="1">
      <alignment vertical="center"/>
    </xf>
    <xf numFmtId="164" fontId="17" fillId="0" borderId="16" xfId="0" applyNumberFormat="1" applyFont="1" applyBorder="1" applyAlignment="1">
      <alignment horizontal="center" vertical="center"/>
    </xf>
    <xf numFmtId="0" fontId="17" fillId="0" borderId="5" xfId="0" applyFont="1" applyBorder="1" applyAlignment="1">
      <alignment horizontal="center" vertical="center"/>
    </xf>
    <xf numFmtId="0" fontId="17" fillId="0" borderId="12" xfId="0" applyFont="1" applyBorder="1" applyAlignment="1">
      <alignment horizontal="center" vertical="center"/>
    </xf>
    <xf numFmtId="0" fontId="17" fillId="5" borderId="29" xfId="0" applyFont="1" applyFill="1" applyBorder="1" applyAlignment="1">
      <alignment horizontal="center" vertical="center"/>
    </xf>
    <xf numFmtId="0" fontId="17" fillId="0" borderId="17" xfId="0" applyFont="1" applyBorder="1" applyAlignment="1">
      <alignment horizontal="center" vertical="center"/>
    </xf>
    <xf numFmtId="0" fontId="17" fillId="0" borderId="16" xfId="0" applyFont="1" applyBorder="1" applyAlignment="1">
      <alignment horizontal="center" vertical="center"/>
    </xf>
    <xf numFmtId="0" fontId="13" fillId="8" borderId="37" xfId="0" applyFont="1" applyFill="1" applyBorder="1"/>
    <xf numFmtId="0" fontId="13" fillId="0" borderId="0" xfId="0" applyFont="1" applyAlignment="1">
      <alignment vertical="center"/>
    </xf>
    <xf numFmtId="0" fontId="13" fillId="0" borderId="26" xfId="0" applyFont="1" applyBorder="1" applyAlignment="1">
      <alignment horizontal="center" vertical="center"/>
    </xf>
    <xf numFmtId="0" fontId="13" fillId="0" borderId="5" xfId="0" applyFont="1" applyBorder="1" applyAlignment="1">
      <alignment vertical="center"/>
    </xf>
    <xf numFmtId="0" fontId="17" fillId="0" borderId="11" xfId="0" applyFont="1" applyBorder="1" applyAlignment="1">
      <alignment horizontal="center" vertical="center"/>
    </xf>
    <xf numFmtId="0" fontId="13" fillId="0" borderId="32" xfId="0" applyFont="1" applyBorder="1" applyAlignment="1">
      <alignment vertical="center"/>
    </xf>
    <xf numFmtId="0" fontId="17" fillId="0" borderId="44" xfId="0" applyFont="1" applyBorder="1" applyAlignment="1">
      <alignment horizontal="center" vertical="center"/>
    </xf>
    <xf numFmtId="0" fontId="14" fillId="0" borderId="44" xfId="0" applyFont="1" applyBorder="1"/>
    <xf numFmtId="0" fontId="13" fillId="8" borderId="48" xfId="0" applyFont="1" applyFill="1" applyBorder="1" applyAlignment="1">
      <alignment vertical="center"/>
    </xf>
    <xf numFmtId="0" fontId="13" fillId="5" borderId="49" xfId="0" applyFont="1" applyFill="1" applyBorder="1" applyAlignment="1">
      <alignment horizontal="left" vertical="center"/>
    </xf>
    <xf numFmtId="3" fontId="13" fillId="5" borderId="50" xfId="0" applyNumberFormat="1" applyFont="1" applyFill="1" applyBorder="1" applyAlignment="1">
      <alignment horizontal="center" vertical="center" wrapText="1"/>
    </xf>
    <xf numFmtId="165" fontId="13" fillId="14" borderId="51" xfId="0" applyNumberFormat="1" applyFont="1" applyFill="1" applyBorder="1" applyAlignment="1">
      <alignment horizontal="center" vertical="center" wrapText="1"/>
    </xf>
    <xf numFmtId="0" fontId="13" fillId="0" borderId="44" xfId="0" applyFont="1" applyBorder="1" applyAlignment="1">
      <alignment horizontal="center" vertical="center"/>
    </xf>
    <xf numFmtId="0" fontId="13" fillId="0" borderId="44" xfId="0" applyFont="1" applyBorder="1" applyAlignment="1">
      <alignment vertical="center"/>
    </xf>
    <xf numFmtId="0" fontId="1" fillId="0" borderId="53" xfId="0" applyFont="1" applyBorder="1"/>
    <xf numFmtId="0" fontId="1" fillId="0" borderId="54" xfId="0" applyFont="1" applyBorder="1"/>
    <xf numFmtId="0" fontId="1" fillId="0" borderId="55" xfId="0" applyFont="1" applyBorder="1"/>
    <xf numFmtId="0" fontId="18" fillId="0" borderId="5" xfId="0" applyFont="1" applyBorder="1" applyAlignment="1">
      <alignment horizontal="center" vertical="center" wrapText="1"/>
    </xf>
    <xf numFmtId="0" fontId="13" fillId="0" borderId="49" xfId="0" applyFont="1" applyBorder="1" applyAlignment="1">
      <alignment horizontal="left" vertical="center"/>
    </xf>
    <xf numFmtId="3" fontId="13" fillId="0" borderId="49" xfId="0" applyNumberFormat="1" applyFont="1" applyBorder="1" applyAlignment="1">
      <alignment horizontal="center" vertical="center"/>
    </xf>
    <xf numFmtId="165" fontId="13" fillId="11" borderId="61" xfId="0" applyNumberFormat="1" applyFont="1" applyFill="1" applyBorder="1" applyAlignment="1">
      <alignment horizontal="center" vertical="center"/>
    </xf>
    <xf numFmtId="0" fontId="1" fillId="5" borderId="66" xfId="0" applyFont="1" applyFill="1" applyBorder="1"/>
    <xf numFmtId="0" fontId="13" fillId="0" borderId="71" xfId="0" applyFont="1" applyBorder="1" applyAlignment="1">
      <alignment horizontal="left" vertical="center"/>
    </xf>
    <xf numFmtId="3" fontId="13" fillId="0" borderId="71" xfId="0" applyNumberFormat="1" applyFont="1" applyBorder="1" applyAlignment="1">
      <alignment horizontal="center" vertical="center"/>
    </xf>
    <xf numFmtId="165" fontId="13" fillId="11" borderId="72" xfId="0" applyNumberFormat="1" applyFont="1" applyFill="1" applyBorder="1" applyAlignment="1">
      <alignment horizontal="center" vertical="center"/>
    </xf>
    <xf numFmtId="0" fontId="1" fillId="5" borderId="78" xfId="0" applyFont="1" applyFill="1" applyBorder="1"/>
    <xf numFmtId="0" fontId="13" fillId="8" borderId="79" xfId="0" applyFont="1" applyFill="1" applyBorder="1" applyAlignment="1">
      <alignment horizontal="center" vertical="center"/>
    </xf>
    <xf numFmtId="3" fontId="13" fillId="8" borderId="80" xfId="0" applyNumberFormat="1" applyFont="1" applyFill="1" applyBorder="1" applyAlignment="1">
      <alignment horizontal="center" vertical="center"/>
    </xf>
    <xf numFmtId="4" fontId="13" fillId="14" borderId="81" xfId="0" applyNumberFormat="1" applyFont="1" applyFill="1" applyBorder="1" applyAlignment="1">
      <alignment horizontal="center" vertical="center"/>
    </xf>
    <xf numFmtId="3" fontId="13" fillId="0" borderId="23" xfId="0" applyNumberFormat="1" applyFont="1" applyBorder="1" applyAlignment="1">
      <alignment horizontal="center" vertical="center"/>
    </xf>
    <xf numFmtId="3" fontId="13" fillId="0" borderId="21" xfId="0" applyNumberFormat="1" applyFont="1" applyBorder="1" applyAlignment="1">
      <alignment horizontal="center" vertical="center"/>
    </xf>
    <xf numFmtId="3" fontId="13" fillId="0" borderId="17" xfId="0" applyNumberFormat="1" applyFont="1" applyBorder="1" applyAlignment="1">
      <alignment horizontal="center" vertical="center"/>
    </xf>
    <xf numFmtId="4" fontId="13" fillId="0" borderId="5" xfId="0" applyNumberFormat="1" applyFont="1" applyBorder="1" applyAlignment="1">
      <alignment horizontal="center" vertical="center"/>
    </xf>
    <xf numFmtId="0" fontId="13" fillId="0" borderId="27" xfId="0" applyFont="1" applyBorder="1" applyAlignment="1">
      <alignment vertical="center"/>
    </xf>
    <xf numFmtId="0" fontId="13" fillId="0" borderId="28" xfId="0" applyFont="1" applyBorder="1" applyAlignment="1">
      <alignment vertical="center"/>
    </xf>
    <xf numFmtId="0" fontId="13" fillId="0" borderId="82" xfId="0" applyFont="1" applyBorder="1" applyAlignment="1">
      <alignment horizontal="center" vertical="center"/>
    </xf>
    <xf numFmtId="165" fontId="13" fillId="11" borderId="83" xfId="0" applyNumberFormat="1" applyFont="1" applyFill="1" applyBorder="1" applyAlignment="1">
      <alignment horizontal="center" vertical="center"/>
    </xf>
    <xf numFmtId="0" fontId="13" fillId="0" borderId="84" xfId="0" applyFont="1" applyBorder="1" applyAlignment="1">
      <alignment horizontal="center" vertical="center"/>
    </xf>
    <xf numFmtId="0" fontId="13" fillId="0" borderId="85" xfId="0" applyFont="1" applyBorder="1" applyAlignment="1">
      <alignment horizontal="center" vertical="center"/>
    </xf>
    <xf numFmtId="0" fontId="13" fillId="0" borderId="26" xfId="0" applyFont="1" applyBorder="1" applyAlignment="1">
      <alignment vertical="center"/>
    </xf>
    <xf numFmtId="0" fontId="13" fillId="0" borderId="28" xfId="0" applyFont="1" applyBorder="1" applyAlignment="1">
      <alignment horizontal="center" vertical="center"/>
    </xf>
    <xf numFmtId="0" fontId="13" fillId="5" borderId="86" xfId="0" applyFont="1" applyFill="1" applyBorder="1" applyAlignment="1">
      <alignment horizontal="center" vertical="center"/>
    </xf>
    <xf numFmtId="0" fontId="13" fillId="0" borderId="27" xfId="0" applyFont="1" applyBorder="1" applyAlignment="1">
      <alignment horizontal="center" vertical="center"/>
    </xf>
    <xf numFmtId="3" fontId="13" fillId="0" borderId="27" xfId="0" applyNumberFormat="1" applyFont="1" applyBorder="1" applyAlignment="1">
      <alignment horizontal="center" vertical="center"/>
    </xf>
    <xf numFmtId="4" fontId="13" fillId="0" borderId="27" xfId="0" applyNumberFormat="1" applyFont="1" applyBorder="1" applyAlignment="1">
      <alignment horizontal="center" vertical="center"/>
    </xf>
    <xf numFmtId="165" fontId="13" fillId="0" borderId="12" xfId="0" applyNumberFormat="1" applyFont="1" applyBorder="1" applyAlignment="1">
      <alignment horizontal="center" vertical="center"/>
    </xf>
    <xf numFmtId="0" fontId="13" fillId="0" borderId="16" xfId="0" applyFont="1" applyBorder="1" applyAlignment="1">
      <alignment horizontal="center" vertical="center"/>
    </xf>
    <xf numFmtId="0" fontId="13" fillId="0" borderId="17" xfId="0" applyFont="1" applyBorder="1" applyAlignment="1">
      <alignment vertical="center"/>
    </xf>
    <xf numFmtId="0" fontId="13" fillId="5" borderId="88" xfId="0" applyFont="1" applyFill="1" applyBorder="1" applyAlignment="1">
      <alignment horizontal="center" vertical="center"/>
    </xf>
    <xf numFmtId="3" fontId="13" fillId="0" borderId="5" xfId="0" applyNumberFormat="1" applyFont="1" applyBorder="1" applyAlignment="1">
      <alignment horizontal="center" vertical="center"/>
    </xf>
    <xf numFmtId="165" fontId="13" fillId="0" borderId="5" xfId="0" applyNumberFormat="1" applyFont="1" applyBorder="1" applyAlignment="1">
      <alignment horizontal="center" vertical="center"/>
    </xf>
    <xf numFmtId="0" fontId="24" fillId="0" borderId="5" xfId="0" applyFont="1" applyBorder="1" applyAlignment="1">
      <alignment horizontal="center"/>
    </xf>
    <xf numFmtId="4" fontId="24" fillId="0" borderId="5" xfId="0" applyNumberFormat="1" applyFont="1" applyBorder="1" applyAlignment="1">
      <alignment horizontal="center"/>
    </xf>
    <xf numFmtId="166" fontId="24" fillId="0" borderId="5" xfId="0" applyNumberFormat="1" applyFont="1" applyBorder="1" applyAlignment="1">
      <alignment horizontal="center"/>
    </xf>
    <xf numFmtId="0" fontId="14" fillId="0" borderId="16" xfId="0" applyFont="1" applyBorder="1"/>
    <xf numFmtId="0" fontId="14" fillId="15" borderId="89" xfId="0" applyFont="1" applyFill="1" applyBorder="1" applyAlignment="1">
      <alignment horizontal="center" vertical="center"/>
    </xf>
    <xf numFmtId="0" fontId="13" fillId="0" borderId="33" xfId="0" applyFont="1" applyBorder="1" applyAlignment="1">
      <alignment horizontal="center" vertical="center"/>
    </xf>
    <xf numFmtId="0" fontId="13" fillId="0" borderId="8" xfId="0" applyFont="1" applyBorder="1" applyAlignment="1">
      <alignment horizontal="center" vertical="center"/>
    </xf>
    <xf numFmtId="0" fontId="14" fillId="0" borderId="32" xfId="0" applyFont="1" applyBorder="1"/>
    <xf numFmtId="0" fontId="13" fillId="14" borderId="92" xfId="0" applyFont="1" applyFill="1" applyBorder="1" applyAlignment="1">
      <alignment vertical="center"/>
    </xf>
    <xf numFmtId="0" fontId="13" fillId="0" borderId="93" xfId="0" applyFont="1" applyBorder="1" applyAlignment="1">
      <alignment vertical="center"/>
    </xf>
    <xf numFmtId="0" fontId="13" fillId="5" borderId="94" xfId="0" applyFont="1" applyFill="1" applyBorder="1" applyAlignment="1">
      <alignment horizontal="center" vertical="center"/>
    </xf>
    <xf numFmtId="0" fontId="1" fillId="0" borderId="33" xfId="0" applyFont="1" applyBorder="1"/>
    <xf numFmtId="0" fontId="1" fillId="0" borderId="11" xfId="0" applyFont="1" applyBorder="1"/>
    <xf numFmtId="0" fontId="1" fillId="0" borderId="12" xfId="0" applyFont="1" applyBorder="1"/>
    <xf numFmtId="0" fontId="1" fillId="0" borderId="85" xfId="0" applyFont="1" applyBorder="1"/>
    <xf numFmtId="0" fontId="1" fillId="0" borderId="9" xfId="0" applyFont="1" applyBorder="1"/>
    <xf numFmtId="0" fontId="13" fillId="5" borderId="21" xfId="0" applyFont="1" applyFill="1" applyBorder="1" applyAlignment="1">
      <alignment horizontal="left" vertical="center"/>
    </xf>
    <xf numFmtId="3" fontId="13" fillId="5" borderId="21" xfId="0" applyNumberFormat="1" applyFont="1" applyFill="1" applyBorder="1" applyAlignment="1">
      <alignment horizontal="center" vertical="center"/>
    </xf>
    <xf numFmtId="4" fontId="13" fillId="14" borderId="21" xfId="0" applyNumberFormat="1" applyFont="1" applyFill="1" applyBorder="1" applyAlignment="1">
      <alignment horizontal="center" vertical="center"/>
    </xf>
    <xf numFmtId="0" fontId="13" fillId="5" borderId="24" xfId="0" applyFont="1" applyFill="1" applyBorder="1" applyAlignment="1">
      <alignment horizontal="center" vertical="center"/>
    </xf>
    <xf numFmtId="0" fontId="13" fillId="6" borderId="98" xfId="0" applyFont="1" applyFill="1" applyBorder="1" applyAlignment="1">
      <alignment horizontal="center" vertical="center"/>
    </xf>
    <xf numFmtId="3" fontId="13" fillId="6" borderId="59" xfId="0" applyNumberFormat="1" applyFont="1" applyFill="1" applyBorder="1" applyAlignment="1">
      <alignment horizontal="center" vertical="center"/>
    </xf>
    <xf numFmtId="4" fontId="13" fillId="14" borderId="99" xfId="0" applyNumberFormat="1" applyFont="1" applyFill="1" applyBorder="1" applyAlignment="1">
      <alignment horizontal="center" vertical="center"/>
    </xf>
    <xf numFmtId="0" fontId="13" fillId="8" borderId="100" xfId="0" applyFont="1" applyFill="1" applyBorder="1" applyAlignment="1">
      <alignment horizontal="left" vertical="center" wrapText="1"/>
    </xf>
    <xf numFmtId="3" fontId="13" fillId="0" borderId="100" xfId="0" applyNumberFormat="1" applyFont="1" applyBorder="1" applyAlignment="1">
      <alignment horizontal="center" vertical="center"/>
    </xf>
    <xf numFmtId="4" fontId="13" fillId="11" borderId="100" xfId="0" applyNumberFormat="1" applyFont="1" applyFill="1" applyBorder="1" applyAlignment="1">
      <alignment horizontal="center" vertical="center"/>
    </xf>
    <xf numFmtId="0" fontId="13" fillId="8" borderId="101" xfId="0" applyFont="1" applyFill="1" applyBorder="1" applyAlignment="1">
      <alignment horizontal="center" vertical="center"/>
    </xf>
    <xf numFmtId="0" fontId="13" fillId="8" borderId="102" xfId="0" applyFont="1" applyFill="1" applyBorder="1" applyAlignment="1">
      <alignment horizontal="center" vertical="center"/>
    </xf>
    <xf numFmtId="4" fontId="13" fillId="14" borderId="103" xfId="0" applyNumberFormat="1" applyFont="1" applyFill="1" applyBorder="1" applyAlignment="1">
      <alignment horizontal="center" vertical="center"/>
    </xf>
    <xf numFmtId="0" fontId="13" fillId="0" borderId="104" xfId="0" applyFont="1" applyBorder="1" applyAlignment="1">
      <alignment horizontal="left" vertical="center" wrapText="1"/>
    </xf>
    <xf numFmtId="3" fontId="13" fillId="0" borderId="82" xfId="0" applyNumberFormat="1" applyFont="1" applyBorder="1" applyAlignment="1">
      <alignment horizontal="center" vertical="center"/>
    </xf>
    <xf numFmtId="165" fontId="13" fillId="14" borderId="105" xfId="0" applyNumberFormat="1" applyFont="1" applyFill="1" applyBorder="1" applyAlignment="1">
      <alignment horizontal="center" vertical="center"/>
    </xf>
    <xf numFmtId="0" fontId="13" fillId="6" borderId="106" xfId="0" applyFont="1" applyFill="1" applyBorder="1" applyAlignment="1">
      <alignment horizontal="center" vertical="center"/>
    </xf>
    <xf numFmtId="3" fontId="13" fillId="6" borderId="49" xfId="0" applyNumberFormat="1" applyFont="1" applyFill="1" applyBorder="1" applyAlignment="1">
      <alignment horizontal="center" vertical="center"/>
    </xf>
    <xf numFmtId="165" fontId="13" fillId="14" borderId="107" xfId="0" applyNumberFormat="1" applyFont="1" applyFill="1" applyBorder="1" applyAlignment="1">
      <alignment horizontal="center" vertical="center"/>
    </xf>
    <xf numFmtId="167" fontId="13" fillId="0" borderId="5" xfId="0" applyNumberFormat="1" applyFont="1" applyBorder="1" applyAlignment="1">
      <alignment vertical="center"/>
    </xf>
    <xf numFmtId="0" fontId="13" fillId="8" borderId="49" xfId="0" applyFont="1" applyFill="1" applyBorder="1" applyAlignment="1">
      <alignment horizontal="left" vertical="center" wrapText="1"/>
    </xf>
    <xf numFmtId="4" fontId="13" fillId="11" borderId="49" xfId="0" applyNumberFormat="1" applyFont="1" applyFill="1" applyBorder="1" applyAlignment="1">
      <alignment horizontal="center" vertical="center"/>
    </xf>
    <xf numFmtId="0" fontId="13" fillId="0" borderId="8" xfId="0" applyFont="1" applyBorder="1" applyAlignment="1">
      <alignment horizontal="center" vertical="center" wrapText="1"/>
    </xf>
    <xf numFmtId="0" fontId="13" fillId="5" borderId="21" xfId="0" applyFont="1" applyFill="1" applyBorder="1" applyAlignment="1">
      <alignment horizontal="center" vertical="center"/>
    </xf>
    <xf numFmtId="4" fontId="13" fillId="0" borderId="9" xfId="0" applyNumberFormat="1" applyFont="1" applyBorder="1" applyAlignment="1">
      <alignment horizontal="center" vertical="center"/>
    </xf>
    <xf numFmtId="0" fontId="13" fillId="0" borderId="106" xfId="0" applyFont="1" applyBorder="1" applyAlignment="1">
      <alignment horizontal="center" vertical="center"/>
    </xf>
    <xf numFmtId="165" fontId="13" fillId="0" borderId="17" xfId="0" applyNumberFormat="1" applyFont="1" applyBorder="1" applyAlignment="1">
      <alignment horizontal="center" vertical="center"/>
    </xf>
    <xf numFmtId="4" fontId="13" fillId="11" borderId="103" xfId="0" applyNumberFormat="1" applyFont="1" applyFill="1" applyBorder="1" applyAlignment="1">
      <alignment horizontal="center" vertical="center"/>
    </xf>
    <xf numFmtId="0" fontId="13" fillId="8" borderId="71" xfId="0" applyFont="1" applyFill="1" applyBorder="1" applyAlignment="1">
      <alignment horizontal="left" vertical="center" wrapText="1"/>
    </xf>
    <xf numFmtId="4" fontId="13" fillId="11" borderId="71" xfId="0" applyNumberFormat="1" applyFont="1" applyFill="1" applyBorder="1" applyAlignment="1">
      <alignment horizontal="center" vertical="center"/>
    </xf>
    <xf numFmtId="0" fontId="13" fillId="0" borderId="27" xfId="0" applyFont="1" applyBorder="1" applyAlignment="1">
      <alignment horizontal="left" vertical="center"/>
    </xf>
    <xf numFmtId="0" fontId="13" fillId="8" borderId="82" xfId="0" applyFont="1" applyFill="1" applyBorder="1" applyAlignment="1">
      <alignment horizontal="left" vertical="center" wrapText="1"/>
    </xf>
    <xf numFmtId="4" fontId="13" fillId="11" borderId="82" xfId="0" applyNumberFormat="1" applyFont="1" applyFill="1" applyBorder="1" applyAlignment="1">
      <alignment horizontal="center" vertical="center"/>
    </xf>
    <xf numFmtId="0" fontId="13" fillId="0" borderId="27" xfId="0" applyFont="1" applyBorder="1" applyAlignment="1">
      <alignment horizontal="left" vertical="center" wrapText="1"/>
    </xf>
    <xf numFmtId="164" fontId="13" fillId="0" borderId="27" xfId="0" applyNumberFormat="1" applyFont="1" applyBorder="1" applyAlignment="1">
      <alignment horizontal="center" vertical="center"/>
    </xf>
    <xf numFmtId="0" fontId="26" fillId="0" borderId="5" xfId="0" applyFont="1" applyBorder="1" applyAlignment="1">
      <alignment vertical="center"/>
    </xf>
    <xf numFmtId="0" fontId="26" fillId="0" borderId="12" xfId="0" applyFont="1" applyBorder="1" applyAlignment="1">
      <alignment vertical="center"/>
    </xf>
    <xf numFmtId="0" fontId="27" fillId="0" borderId="5" xfId="0" applyFont="1" applyBorder="1"/>
    <xf numFmtId="0" fontId="26" fillId="0" borderId="5" xfId="0" applyFont="1" applyBorder="1"/>
    <xf numFmtId="0" fontId="28" fillId="0" borderId="5" xfId="0" applyFont="1" applyBorder="1"/>
    <xf numFmtId="4" fontId="13" fillId="14" borderId="107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0" fontId="13" fillId="0" borderId="112" xfId="0" applyFont="1" applyBorder="1" applyAlignment="1">
      <alignment horizontal="center" vertical="center"/>
    </xf>
    <xf numFmtId="3" fontId="13" fillId="0" borderId="113" xfId="0" applyNumberFormat="1" applyFont="1" applyBorder="1" applyAlignment="1">
      <alignment horizontal="center" vertical="center"/>
    </xf>
    <xf numFmtId="165" fontId="13" fillId="14" borderId="114" xfId="0" applyNumberFormat="1" applyFont="1" applyFill="1" applyBorder="1" applyAlignment="1">
      <alignment horizontal="center" vertical="center"/>
    </xf>
    <xf numFmtId="0" fontId="13" fillId="6" borderId="115" xfId="0" applyFont="1" applyFill="1" applyBorder="1" applyAlignment="1">
      <alignment horizontal="center" vertical="center"/>
    </xf>
    <xf numFmtId="3" fontId="13" fillId="6" borderId="101" xfId="0" applyNumberFormat="1" applyFont="1" applyFill="1" applyBorder="1" applyAlignment="1">
      <alignment horizontal="center" vertical="center"/>
    </xf>
    <xf numFmtId="4" fontId="15" fillId="0" borderId="5" xfId="0" applyNumberFormat="1" applyFont="1" applyBorder="1"/>
    <xf numFmtId="0" fontId="15" fillId="0" borderId="5" xfId="0" applyFont="1" applyBorder="1"/>
    <xf numFmtId="0" fontId="13" fillId="0" borderId="104" xfId="0" applyFont="1" applyBorder="1" applyAlignment="1">
      <alignment horizontal="center" vertical="center"/>
    </xf>
    <xf numFmtId="0" fontId="24" fillId="0" borderId="116" xfId="0" applyFont="1" applyBorder="1" applyAlignment="1">
      <alignment horizontal="center"/>
    </xf>
    <xf numFmtId="3" fontId="13" fillId="0" borderId="117" xfId="0" applyNumberFormat="1" applyFont="1" applyBorder="1" applyAlignment="1">
      <alignment horizontal="center" vertical="center"/>
    </xf>
    <xf numFmtId="165" fontId="13" fillId="14" borderId="118" xfId="0" applyNumberFormat="1" applyFont="1" applyFill="1" applyBorder="1" applyAlignment="1">
      <alignment horizontal="center" vertical="center"/>
    </xf>
    <xf numFmtId="0" fontId="15" fillId="0" borderId="0" xfId="0" applyFont="1"/>
    <xf numFmtId="0" fontId="20" fillId="0" borderId="5" xfId="0" applyFont="1" applyBorder="1"/>
    <xf numFmtId="0" fontId="17" fillId="8" borderId="5" xfId="0" applyFont="1" applyFill="1" applyBorder="1"/>
    <xf numFmtId="0" fontId="17" fillId="8" borderId="37" xfId="0" applyFont="1" applyFill="1" applyBorder="1"/>
    <xf numFmtId="0" fontId="17" fillId="8" borderId="5" xfId="0" applyFont="1" applyFill="1" applyBorder="1" applyAlignment="1">
      <alignment horizontal="left"/>
    </xf>
    <xf numFmtId="0" fontId="17" fillId="8" borderId="37" xfId="0" applyFont="1" applyFill="1" applyBorder="1" applyAlignment="1">
      <alignment horizontal="left"/>
    </xf>
    <xf numFmtId="0" fontId="14" fillId="8" borderId="5" xfId="0" applyFont="1" applyFill="1" applyBorder="1"/>
    <xf numFmtId="0" fontId="14" fillId="8" borderId="37" xfId="0" applyFont="1" applyFill="1" applyBorder="1"/>
    <xf numFmtId="0" fontId="15" fillId="0" borderId="0" xfId="0" applyFont="1" applyAlignment="1">
      <alignment horizontal="center" vertical="center" wrapText="1"/>
    </xf>
    <xf numFmtId="0" fontId="14" fillId="0" borderId="0" xfId="0" applyFont="1" applyAlignment="1">
      <alignment vertical="center" wrapText="1"/>
    </xf>
    <xf numFmtId="4" fontId="12" fillId="16" borderId="0" xfId="0" applyNumberFormat="1" applyFont="1" applyFill="1"/>
    <xf numFmtId="4" fontId="15" fillId="16" borderId="0" xfId="0" applyNumberFormat="1" applyFont="1" applyFill="1"/>
    <xf numFmtId="4" fontId="12" fillId="16" borderId="6" xfId="0" applyNumberFormat="1" applyFont="1" applyFill="1" applyBorder="1" applyAlignment="1">
      <alignment horizontal="right"/>
    </xf>
    <xf numFmtId="4" fontId="12" fillId="16" borderId="0" xfId="0" applyNumberFormat="1" applyFont="1" applyFill="1" applyAlignment="1">
      <alignment horizontal="right"/>
    </xf>
    <xf numFmtId="4" fontId="15" fillId="16" borderId="0" xfId="0" applyNumberFormat="1" applyFont="1" applyFill="1" applyAlignment="1">
      <alignment horizontal="right"/>
    </xf>
    <xf numFmtId="4" fontId="15" fillId="16" borderId="0" xfId="0" applyNumberFormat="1" applyFont="1" applyFill="1" applyAlignment="1">
      <alignment vertical="top"/>
    </xf>
    <xf numFmtId="0" fontId="1" fillId="16" borderId="0" xfId="0" applyFont="1" applyFill="1"/>
    <xf numFmtId="4" fontId="16" fillId="16" borderId="0" xfId="0" applyNumberFormat="1" applyFont="1" applyFill="1" applyAlignment="1">
      <alignment horizontal="center" vertical="center"/>
    </xf>
    <xf numFmtId="0" fontId="13" fillId="16" borderId="0" xfId="0" applyFont="1" applyFill="1" applyAlignment="1">
      <alignment horizontal="right"/>
    </xf>
    <xf numFmtId="4" fontId="13" fillId="16" borderId="0" xfId="0" applyNumberFormat="1" applyFont="1" applyFill="1" applyAlignment="1">
      <alignment horizontal="right"/>
    </xf>
    <xf numFmtId="164" fontId="13" fillId="16" borderId="0" xfId="0" applyNumberFormat="1" applyFont="1" applyFill="1" applyAlignment="1">
      <alignment horizontal="right"/>
    </xf>
    <xf numFmtId="10" fontId="13" fillId="16" borderId="0" xfId="0" applyNumberFormat="1" applyFont="1" applyFill="1" applyAlignment="1">
      <alignment horizontal="right"/>
    </xf>
    <xf numFmtId="9" fontId="13" fillId="16" borderId="0" xfId="0" applyNumberFormat="1" applyFont="1" applyFill="1" applyAlignment="1">
      <alignment horizontal="right"/>
    </xf>
    <xf numFmtId="164" fontId="13" fillId="16" borderId="0" xfId="0" applyNumberFormat="1" applyFont="1" applyFill="1" applyAlignment="1">
      <alignment horizontal="center"/>
    </xf>
    <xf numFmtId="0" fontId="14" fillId="16" borderId="5" xfId="0" applyFont="1" applyFill="1" applyBorder="1"/>
    <xf numFmtId="4" fontId="29" fillId="0" borderId="6" xfId="0" applyNumberFormat="1" applyFont="1" applyBorder="1" applyAlignment="1">
      <alignment horizontal="right"/>
    </xf>
    <xf numFmtId="0" fontId="14" fillId="0" borderId="84" xfId="0" applyFont="1" applyBorder="1"/>
    <xf numFmtId="0" fontId="20" fillId="12" borderId="50" xfId="0" applyFont="1" applyFill="1" applyBorder="1"/>
    <xf numFmtId="0" fontId="20" fillId="8" borderId="5" xfId="0" applyFont="1" applyFill="1" applyBorder="1"/>
    <xf numFmtId="0" fontId="20" fillId="8" borderId="17" xfId="0" applyFont="1" applyFill="1" applyBorder="1"/>
    <xf numFmtId="3" fontId="15" fillId="0" borderId="0" xfId="0" applyNumberFormat="1" applyFont="1" applyAlignment="1">
      <alignment vertical="top"/>
    </xf>
    <xf numFmtId="0" fontId="13" fillId="0" borderId="33" xfId="0" applyFont="1" applyBorder="1" applyAlignment="1">
      <alignment vertical="center"/>
    </xf>
    <xf numFmtId="0" fontId="13" fillId="14" borderId="120" xfId="0" applyFont="1" applyFill="1" applyBorder="1" applyAlignment="1">
      <alignment vertical="center"/>
    </xf>
    <xf numFmtId="0" fontId="13" fillId="0" borderId="121" xfId="0" applyFont="1" applyBorder="1" applyAlignment="1">
      <alignment vertical="center"/>
    </xf>
    <xf numFmtId="0" fontId="30" fillId="0" borderId="17" xfId="0" applyFont="1" applyBorder="1" applyAlignment="1">
      <alignment vertical="center"/>
    </xf>
    <xf numFmtId="0" fontId="30" fillId="0" borderId="5" xfId="0" applyFont="1" applyBorder="1" applyAlignment="1">
      <alignment vertical="center"/>
    </xf>
    <xf numFmtId="0" fontId="30" fillId="0" borderId="12" xfId="0" applyFont="1" applyBorder="1" applyAlignment="1">
      <alignment vertical="center"/>
    </xf>
    <xf numFmtId="0" fontId="31" fillId="0" borderId="17" xfId="0" applyFont="1" applyBorder="1"/>
    <xf numFmtId="0" fontId="30" fillId="0" borderId="17" xfId="0" applyFont="1" applyBorder="1"/>
    <xf numFmtId="0" fontId="28" fillId="0" borderId="17" xfId="0" applyFont="1" applyBorder="1"/>
    <xf numFmtId="4" fontId="15" fillId="0" borderId="17" xfId="0" applyNumberFormat="1" applyFont="1" applyBorder="1"/>
    <xf numFmtId="0" fontId="17" fillId="8" borderId="17" xfId="0" applyFont="1" applyFill="1" applyBorder="1"/>
    <xf numFmtId="0" fontId="15" fillId="0" borderId="0" xfId="0" applyFont="1" applyAlignment="1">
      <alignment vertical="top"/>
    </xf>
    <xf numFmtId="0" fontId="10" fillId="0" borderId="5" xfId="0" applyFont="1" applyBorder="1" applyAlignment="1">
      <alignment horizontal="center" vertical="center" wrapText="1"/>
    </xf>
    <xf numFmtId="165" fontId="13" fillId="14" borderId="82" xfId="0" applyNumberFormat="1" applyFont="1" applyFill="1" applyBorder="1" applyAlignment="1">
      <alignment horizontal="center" vertical="center"/>
    </xf>
    <xf numFmtId="2" fontId="13" fillId="0" borderId="0" xfId="0" applyNumberFormat="1" applyFont="1"/>
    <xf numFmtId="0" fontId="32" fillId="12" borderId="31" xfId="0" applyFont="1" applyFill="1" applyBorder="1"/>
    <xf numFmtId="0" fontId="14" fillId="6" borderId="125" xfId="0" applyFont="1" applyFill="1" applyBorder="1"/>
    <xf numFmtId="0" fontId="14" fillId="6" borderId="126" xfId="0" applyFont="1" applyFill="1" applyBorder="1"/>
    <xf numFmtId="0" fontId="13" fillId="6" borderId="126" xfId="0" applyFont="1" applyFill="1" applyBorder="1" applyAlignment="1">
      <alignment horizontal="center" vertical="center"/>
    </xf>
    <xf numFmtId="0" fontId="17" fillId="6" borderId="126" xfId="0" applyFont="1" applyFill="1" applyBorder="1" applyAlignment="1">
      <alignment horizontal="center" vertical="center"/>
    </xf>
    <xf numFmtId="0" fontId="17" fillId="0" borderId="32" xfId="0" applyFont="1" applyBorder="1" applyAlignment="1">
      <alignment horizontal="center" vertical="center"/>
    </xf>
    <xf numFmtId="0" fontId="17" fillId="6" borderId="128" xfId="0" applyFont="1" applyFill="1" applyBorder="1" applyAlignment="1">
      <alignment horizontal="center" vertical="center"/>
    </xf>
    <xf numFmtId="0" fontId="13" fillId="8" borderId="10" xfId="0" applyFont="1" applyFill="1" applyBorder="1" applyAlignment="1">
      <alignment vertical="center"/>
    </xf>
    <xf numFmtId="0" fontId="13" fillId="0" borderId="131" xfId="0" applyFont="1" applyBorder="1" applyAlignment="1">
      <alignment horizontal="center" vertical="center"/>
    </xf>
    <xf numFmtId="4" fontId="13" fillId="0" borderId="12" xfId="0" applyNumberFormat="1" applyFont="1" applyBorder="1" applyAlignment="1">
      <alignment horizontal="center" vertical="center"/>
    </xf>
    <xf numFmtId="165" fontId="13" fillId="14" borderId="61" xfId="0" applyNumberFormat="1" applyFont="1" applyFill="1" applyBorder="1" applyAlignment="1">
      <alignment horizontal="center" vertical="center"/>
    </xf>
    <xf numFmtId="165" fontId="13" fillId="14" borderId="72" xfId="0" applyNumberFormat="1" applyFont="1" applyFill="1" applyBorder="1" applyAlignment="1">
      <alignment horizontal="center" vertical="center"/>
    </xf>
    <xf numFmtId="0" fontId="13" fillId="5" borderId="135" xfId="0" applyFont="1" applyFill="1" applyBorder="1" applyAlignment="1">
      <alignment horizontal="center" vertical="center"/>
    </xf>
    <xf numFmtId="3" fontId="13" fillId="5" borderId="135" xfId="0" applyNumberFormat="1" applyFont="1" applyFill="1" applyBorder="1" applyAlignment="1">
      <alignment horizontal="center" vertical="center"/>
    </xf>
    <xf numFmtId="165" fontId="13" fillId="14" borderId="135" xfId="0" applyNumberFormat="1" applyFont="1" applyFill="1" applyBorder="1" applyAlignment="1">
      <alignment horizontal="center" vertical="center"/>
    </xf>
    <xf numFmtId="0" fontId="13" fillId="6" borderId="10" xfId="0" applyFont="1" applyFill="1" applyBorder="1" applyAlignment="1">
      <alignment horizontal="center" vertical="center"/>
    </xf>
    <xf numFmtId="3" fontId="13" fillId="6" borderId="10" xfId="0" applyNumberFormat="1" applyFont="1" applyFill="1" applyBorder="1" applyAlignment="1">
      <alignment horizontal="center" vertical="center"/>
    </xf>
    <xf numFmtId="4" fontId="13" fillId="14" borderId="136" xfId="0" applyNumberFormat="1" applyFont="1" applyFill="1" applyBorder="1" applyAlignment="1">
      <alignment horizontal="center" vertical="center"/>
    </xf>
    <xf numFmtId="0" fontId="13" fillId="14" borderId="140" xfId="0" applyFont="1" applyFill="1" applyBorder="1" applyAlignment="1">
      <alignment vertical="center"/>
    </xf>
    <xf numFmtId="3" fontId="13" fillId="5" borderId="49" xfId="0" applyNumberFormat="1" applyFont="1" applyFill="1" applyBorder="1" applyAlignment="1">
      <alignment horizontal="center" vertical="center"/>
    </xf>
    <xf numFmtId="4" fontId="13" fillId="14" borderId="49" xfId="0" applyNumberFormat="1" applyFont="1" applyFill="1" applyBorder="1" applyAlignment="1">
      <alignment horizontal="center" vertical="center"/>
    </xf>
    <xf numFmtId="0" fontId="13" fillId="8" borderId="82" xfId="0" applyFont="1" applyFill="1" applyBorder="1" applyAlignment="1">
      <alignment horizontal="center" vertical="center"/>
    </xf>
    <xf numFmtId="4" fontId="13" fillId="14" borderId="82" xfId="0" applyNumberFormat="1" applyFont="1" applyFill="1" applyBorder="1" applyAlignment="1">
      <alignment horizontal="center" vertical="center"/>
    </xf>
    <xf numFmtId="0" fontId="13" fillId="6" borderId="49" xfId="0" applyFont="1" applyFill="1" applyBorder="1" applyAlignment="1">
      <alignment horizontal="center" vertical="center"/>
    </xf>
    <xf numFmtId="165" fontId="13" fillId="14" borderId="49" xfId="0" applyNumberFormat="1" applyFont="1" applyFill="1" applyBorder="1" applyAlignment="1">
      <alignment horizontal="center" vertical="center"/>
    </xf>
    <xf numFmtId="0" fontId="13" fillId="6" borderId="71" xfId="0" applyFont="1" applyFill="1" applyBorder="1" applyAlignment="1">
      <alignment horizontal="center" vertical="center"/>
    </xf>
    <xf numFmtId="3" fontId="13" fillId="6" borderId="133" xfId="0" applyNumberFormat="1" applyFont="1" applyFill="1" applyBorder="1" applyAlignment="1">
      <alignment horizontal="center" vertical="center"/>
    </xf>
    <xf numFmtId="4" fontId="13" fillId="14" borderId="71" xfId="0" applyNumberFormat="1" applyFont="1" applyFill="1" applyBorder="1" applyAlignment="1">
      <alignment horizontal="center" vertical="center"/>
    </xf>
    <xf numFmtId="0" fontId="13" fillId="0" borderId="27" xfId="0" applyFont="1" applyBorder="1" applyAlignment="1">
      <alignment horizontal="center" vertical="center" wrapText="1"/>
    </xf>
    <xf numFmtId="0" fontId="13" fillId="5" borderId="27" xfId="0" applyFont="1" applyFill="1" applyBorder="1" applyAlignment="1">
      <alignment horizontal="center" vertical="center"/>
    </xf>
    <xf numFmtId="0" fontId="13" fillId="0" borderId="49" xfId="0" applyFont="1" applyBorder="1" applyAlignment="1">
      <alignment horizontal="center" vertical="center"/>
    </xf>
    <xf numFmtId="0" fontId="13" fillId="0" borderId="82" xfId="0" applyFont="1" applyBorder="1" applyAlignment="1">
      <alignment horizontal="left" vertical="center" wrapText="1"/>
    </xf>
    <xf numFmtId="165" fontId="13" fillId="0" borderId="27" xfId="0" applyNumberFormat="1" applyFont="1" applyBorder="1" applyAlignment="1">
      <alignment horizontal="center" vertical="center"/>
    </xf>
    <xf numFmtId="0" fontId="13" fillId="0" borderId="5" xfId="0" applyFont="1" applyBorder="1" applyAlignment="1">
      <alignment horizontal="left" vertical="center" wrapText="1"/>
    </xf>
    <xf numFmtId="0" fontId="33" fillId="0" borderId="5" xfId="0" applyFont="1" applyBorder="1"/>
    <xf numFmtId="0" fontId="13" fillId="6" borderId="82" xfId="0" applyFont="1" applyFill="1" applyBorder="1" applyAlignment="1">
      <alignment horizontal="center" vertical="center"/>
    </xf>
    <xf numFmtId="3" fontId="13" fillId="6" borderId="82" xfId="0" applyNumberFormat="1" applyFont="1" applyFill="1" applyBorder="1" applyAlignment="1">
      <alignment horizontal="center" vertical="center"/>
    </xf>
    <xf numFmtId="0" fontId="24" fillId="0" borderId="82" xfId="0" applyFont="1" applyBorder="1" applyAlignment="1">
      <alignment horizontal="center"/>
    </xf>
    <xf numFmtId="0" fontId="24" fillId="0" borderId="27" xfId="0" applyFont="1" applyBorder="1" applyAlignment="1">
      <alignment horizontal="center"/>
    </xf>
    <xf numFmtId="166" fontId="24" fillId="0" borderId="27" xfId="0" applyNumberFormat="1" applyFont="1" applyBorder="1" applyAlignment="1">
      <alignment horizontal="center"/>
    </xf>
    <xf numFmtId="1" fontId="15" fillId="0" borderId="0" xfId="0" applyNumberFormat="1" applyFont="1" applyAlignment="1">
      <alignment horizontal="right" vertical="top"/>
    </xf>
    <xf numFmtId="0" fontId="15" fillId="0" borderId="0" xfId="0" applyFont="1" applyAlignment="1">
      <alignment horizontal="right"/>
    </xf>
    <xf numFmtId="0" fontId="20" fillId="8" borderId="0" xfId="0" applyFont="1" applyFill="1"/>
    <xf numFmtId="4" fontId="10" fillId="0" borderId="0" xfId="0" applyNumberFormat="1" applyFont="1" applyAlignment="1">
      <alignment horizontal="center"/>
    </xf>
    <xf numFmtId="0" fontId="10" fillId="0" borderId="0" xfId="0" applyFont="1" applyAlignment="1">
      <alignment horizontal="center"/>
    </xf>
    <xf numFmtId="0" fontId="12" fillId="0" borderId="0" xfId="0" applyFont="1"/>
    <xf numFmtId="0" fontId="34" fillId="0" borderId="0" xfId="0" applyFont="1"/>
    <xf numFmtId="0" fontId="36" fillId="0" borderId="89" xfId="0" applyFont="1" applyBorder="1" applyAlignment="1">
      <alignment horizontal="center"/>
    </xf>
    <xf numFmtId="0" fontId="5" fillId="0" borderId="89" xfId="0" applyFont="1" applyBorder="1"/>
    <xf numFmtId="0" fontId="37" fillId="0" borderId="89" xfId="0" applyFont="1" applyBorder="1"/>
    <xf numFmtId="0" fontId="37" fillId="0" borderId="17" xfId="0" applyFont="1" applyBorder="1"/>
    <xf numFmtId="0" fontId="38" fillId="0" borderId="89" xfId="0" applyFont="1" applyBorder="1"/>
    <xf numFmtId="0" fontId="39" fillId="0" borderId="89" xfId="0" applyFont="1" applyBorder="1"/>
    <xf numFmtId="0" fontId="40" fillId="0" borderId="89" xfId="0" applyFont="1" applyBorder="1"/>
    <xf numFmtId="0" fontId="37" fillId="0" borderId="33" xfId="0" applyFont="1" applyBorder="1"/>
    <xf numFmtId="0" fontId="37" fillId="0" borderId="27" xfId="0" applyFont="1" applyBorder="1"/>
    <xf numFmtId="0" fontId="37" fillId="0" borderId="28" xfId="0" applyFont="1" applyBorder="1"/>
    <xf numFmtId="0" fontId="37" fillId="0" borderId="5" xfId="0" applyFont="1" applyBorder="1"/>
    <xf numFmtId="0" fontId="36" fillId="0" borderId="0" xfId="0" applyFont="1" applyAlignment="1">
      <alignment horizontal="center"/>
    </xf>
    <xf numFmtId="0" fontId="38" fillId="0" borderId="0" xfId="0" applyFont="1"/>
    <xf numFmtId="0" fontId="41" fillId="0" borderId="0" xfId="0" applyFont="1" applyAlignment="1">
      <alignment horizontal="center" vertical="center" wrapText="1"/>
    </xf>
    <xf numFmtId="0" fontId="10" fillId="0" borderId="0" xfId="0" applyFont="1"/>
    <xf numFmtId="0" fontId="43" fillId="0" borderId="0" xfId="0" applyFont="1"/>
    <xf numFmtId="0" fontId="42" fillId="0" borderId="0" xfId="0" applyFont="1"/>
    <xf numFmtId="49" fontId="42" fillId="0" borderId="0" xfId="0" applyNumberFormat="1" applyFont="1"/>
    <xf numFmtId="0" fontId="2" fillId="2" borderId="2" xfId="0" applyFont="1" applyFill="1" applyBorder="1" applyAlignment="1">
      <alignment horizontal="left"/>
    </xf>
    <xf numFmtId="0" fontId="8" fillId="0" borderId="3" xfId="0" applyFont="1" applyBorder="1"/>
    <xf numFmtId="0" fontId="8" fillId="0" borderId="4" xfId="0" applyFont="1" applyBorder="1"/>
    <xf numFmtId="0" fontId="2" fillId="3" borderId="2" xfId="0" applyFont="1" applyFill="1" applyBorder="1" applyAlignment="1">
      <alignment horizontal="left"/>
    </xf>
    <xf numFmtId="0" fontId="2" fillId="4" borderId="2" xfId="0" applyFont="1" applyFill="1" applyBorder="1" applyAlignment="1">
      <alignment horizontal="left"/>
    </xf>
    <xf numFmtId="0" fontId="2" fillId="5" borderId="2" xfId="0" applyFont="1" applyFill="1" applyBorder="1" applyAlignment="1">
      <alignment horizontal="left"/>
    </xf>
    <xf numFmtId="0" fontId="2" fillId="6" borderId="2" xfId="0" applyFont="1" applyFill="1" applyBorder="1" applyAlignment="1">
      <alignment horizontal="left"/>
    </xf>
    <xf numFmtId="0" fontId="17" fillId="9" borderId="22" xfId="0" applyFont="1" applyFill="1" applyBorder="1" applyAlignment="1">
      <alignment horizontal="center" vertical="center" wrapText="1"/>
    </xf>
    <xf numFmtId="0" fontId="8" fillId="0" borderId="52" xfId="0" applyFont="1" applyBorder="1"/>
    <xf numFmtId="0" fontId="8" fillId="0" borderId="23" xfId="0" applyFont="1" applyBorder="1"/>
    <xf numFmtId="0" fontId="17" fillId="10" borderId="35" xfId="0" applyFont="1" applyFill="1" applyBorder="1" applyAlignment="1">
      <alignment horizontal="center" vertical="center" wrapText="1"/>
    </xf>
    <xf numFmtId="0" fontId="8" fillId="0" borderId="35" xfId="0" applyFont="1" applyBorder="1"/>
    <xf numFmtId="0" fontId="0" fillId="0" borderId="0" xfId="0"/>
    <xf numFmtId="0" fontId="22" fillId="10" borderId="14" xfId="0" applyFont="1" applyFill="1" applyBorder="1" applyAlignment="1">
      <alignment horizontal="center" vertical="center" wrapText="1"/>
    </xf>
    <xf numFmtId="0" fontId="8" fillId="0" borderId="14" xfId="0" applyFont="1" applyBorder="1"/>
    <xf numFmtId="0" fontId="8" fillId="0" borderId="15" xfId="0" applyFont="1" applyBorder="1"/>
    <xf numFmtId="0" fontId="8" fillId="0" borderId="19" xfId="0" applyFont="1" applyBorder="1"/>
    <xf numFmtId="0" fontId="8" fillId="0" borderId="20" xfId="0" applyFont="1" applyBorder="1"/>
    <xf numFmtId="0" fontId="17" fillId="9" borderId="13" xfId="0" applyFont="1" applyFill="1" applyBorder="1" applyAlignment="1">
      <alignment horizontal="center" vertical="center" wrapText="1"/>
    </xf>
    <xf numFmtId="0" fontId="8" fillId="0" borderId="18" xfId="0" applyFont="1" applyBorder="1"/>
    <xf numFmtId="0" fontId="18" fillId="9" borderId="13" xfId="0" applyFont="1" applyFill="1" applyBorder="1" applyAlignment="1">
      <alignment horizontal="center" vertical="center" wrapText="1"/>
    </xf>
    <xf numFmtId="0" fontId="17" fillId="10" borderId="13" xfId="0" applyFont="1" applyFill="1" applyBorder="1" applyAlignment="1">
      <alignment horizontal="center" vertical="center" wrapText="1"/>
    </xf>
    <xf numFmtId="3" fontId="19" fillId="0" borderId="22" xfId="0" applyNumberFormat="1" applyFont="1" applyBorder="1" applyAlignment="1">
      <alignment horizontal="center" vertical="center"/>
    </xf>
    <xf numFmtId="3" fontId="13" fillId="0" borderId="22" xfId="0" applyNumberFormat="1" applyFont="1" applyBorder="1" applyAlignment="1">
      <alignment horizontal="center" vertical="center"/>
    </xf>
    <xf numFmtId="0" fontId="1" fillId="6" borderId="14" xfId="0" applyFont="1" applyFill="1" applyBorder="1"/>
    <xf numFmtId="0" fontId="1" fillId="6" borderId="0" xfId="0" applyFont="1" applyFill="1"/>
    <xf numFmtId="0" fontId="8" fillId="0" borderId="24" xfId="0" applyFont="1" applyBorder="1"/>
    <xf numFmtId="0" fontId="17" fillId="9" borderId="34" xfId="0" applyFont="1" applyFill="1" applyBorder="1" applyAlignment="1">
      <alignment horizontal="center" vertical="center" wrapText="1"/>
    </xf>
    <xf numFmtId="0" fontId="8" fillId="0" borderId="36" xfId="0" applyFont="1" applyBorder="1"/>
    <xf numFmtId="0" fontId="8" fillId="0" borderId="41" xfId="0" applyFont="1" applyBorder="1"/>
    <xf numFmtId="0" fontId="8" fillId="0" borderId="42" xfId="0" applyFont="1" applyBorder="1"/>
    <xf numFmtId="0" fontId="8" fillId="0" borderId="43" xfId="0" applyFont="1" applyBorder="1"/>
    <xf numFmtId="0" fontId="17" fillId="13" borderId="38" xfId="0" applyFont="1" applyFill="1" applyBorder="1" applyAlignment="1">
      <alignment horizontal="center" vertical="center" wrapText="1"/>
    </xf>
    <xf numFmtId="0" fontId="8" fillId="0" borderId="39" xfId="0" applyFont="1" applyBorder="1"/>
    <xf numFmtId="0" fontId="8" fillId="0" borderId="40" xfId="0" applyFont="1" applyBorder="1"/>
    <xf numFmtId="0" fontId="8" fillId="0" borderId="45" xfId="0" applyFont="1" applyBorder="1"/>
    <xf numFmtId="0" fontId="8" fillId="0" borderId="46" xfId="0" applyFont="1" applyBorder="1"/>
    <xf numFmtId="0" fontId="8" fillId="0" borderId="47" xfId="0" applyFont="1" applyBorder="1"/>
    <xf numFmtId="0" fontId="17" fillId="9" borderId="38" xfId="0" applyFont="1" applyFill="1" applyBorder="1" applyAlignment="1">
      <alignment horizontal="center" vertical="center" wrapText="1"/>
    </xf>
    <xf numFmtId="3" fontId="13" fillId="8" borderId="56" xfId="0" applyNumberFormat="1" applyFont="1" applyFill="1" applyBorder="1" applyAlignment="1">
      <alignment horizontal="center" vertical="center"/>
    </xf>
    <xf numFmtId="0" fontId="8" fillId="0" borderId="67" xfId="0" applyFont="1" applyBorder="1"/>
    <xf numFmtId="165" fontId="13" fillId="14" borderId="57" xfId="0" applyNumberFormat="1" applyFont="1" applyFill="1" applyBorder="1" applyAlignment="1">
      <alignment horizontal="center" vertical="center"/>
    </xf>
    <xf numFmtId="0" fontId="8" fillId="0" borderId="68" xfId="0" applyFont="1" applyBorder="1"/>
    <xf numFmtId="0" fontId="13" fillId="5" borderId="62" xfId="0" applyFont="1" applyFill="1" applyBorder="1" applyAlignment="1">
      <alignment vertical="center"/>
    </xf>
    <xf numFmtId="0" fontId="8" fillId="0" borderId="77" xfId="0" applyFont="1" applyBorder="1"/>
    <xf numFmtId="0" fontId="13" fillId="5" borderId="60" xfId="0" applyFont="1" applyFill="1" applyBorder="1" applyAlignment="1">
      <alignment vertical="center"/>
    </xf>
    <xf numFmtId="0" fontId="8" fillId="0" borderId="70" xfId="0" applyFont="1" applyBorder="1"/>
    <xf numFmtId="0" fontId="13" fillId="5" borderId="62" xfId="0" applyFont="1" applyFill="1" applyBorder="1" applyAlignment="1">
      <alignment horizontal="center" vertical="center"/>
    </xf>
    <xf numFmtId="0" fontId="8" fillId="0" borderId="73" xfId="0" applyFont="1" applyBorder="1"/>
    <xf numFmtId="0" fontId="13" fillId="8" borderId="63" xfId="0" applyFont="1" applyFill="1" applyBorder="1" applyAlignment="1">
      <alignment horizontal="left" vertical="center" wrapText="1"/>
    </xf>
    <xf numFmtId="0" fontId="8" fillId="0" borderId="74" xfId="0" applyFont="1" applyBorder="1"/>
    <xf numFmtId="3" fontId="13" fillId="8" borderId="25" xfId="0" applyNumberFormat="1" applyFont="1" applyFill="1" applyBorder="1" applyAlignment="1">
      <alignment horizontal="center" vertical="center" wrapText="1"/>
    </xf>
    <xf numFmtId="0" fontId="23" fillId="14" borderId="64" xfId="0" applyFont="1" applyFill="1" applyBorder="1" applyAlignment="1">
      <alignment horizontal="center" vertical="center" wrapText="1"/>
    </xf>
    <xf numFmtId="0" fontId="8" fillId="0" borderId="75" xfId="0" applyFont="1" applyBorder="1"/>
    <xf numFmtId="0" fontId="13" fillId="5" borderId="35" xfId="0" applyFont="1" applyFill="1" applyBorder="1" applyAlignment="1">
      <alignment vertical="center"/>
    </xf>
    <xf numFmtId="0" fontId="13" fillId="8" borderId="65" xfId="0" applyFont="1" applyFill="1" applyBorder="1" applyAlignment="1">
      <alignment horizontal="left" vertical="center"/>
    </xf>
    <xf numFmtId="0" fontId="8" fillId="0" borderId="76" xfId="0" applyFont="1" applyBorder="1"/>
    <xf numFmtId="0" fontId="14" fillId="15" borderId="14" xfId="0" applyFont="1" applyFill="1" applyBorder="1"/>
    <xf numFmtId="0" fontId="13" fillId="5" borderId="57" xfId="0" applyFont="1" applyFill="1" applyBorder="1" applyAlignment="1">
      <alignment horizontal="left" vertical="center"/>
    </xf>
    <xf numFmtId="3" fontId="13" fillId="8" borderId="58" xfId="0" applyNumberFormat="1" applyFont="1" applyFill="1" applyBorder="1" applyAlignment="1">
      <alignment horizontal="center" vertical="center" wrapText="1"/>
    </xf>
    <xf numFmtId="0" fontId="8" fillId="0" borderId="69" xfId="0" applyFont="1" applyBorder="1"/>
    <xf numFmtId="3" fontId="13" fillId="14" borderId="59" xfId="0" applyNumberFormat="1" applyFont="1" applyFill="1" applyBorder="1" applyAlignment="1">
      <alignment horizontal="center" vertical="center" wrapText="1"/>
    </xf>
    <xf numFmtId="0" fontId="13" fillId="15" borderId="56" xfId="0" applyFont="1" applyFill="1" applyBorder="1" applyAlignment="1">
      <alignment horizontal="left" vertical="center"/>
    </xf>
    <xf numFmtId="0" fontId="8" fillId="0" borderId="87" xfId="0" applyFont="1" applyBorder="1"/>
    <xf numFmtId="3" fontId="13" fillId="8" borderId="56" xfId="0" applyNumberFormat="1" applyFont="1" applyFill="1" applyBorder="1" applyAlignment="1">
      <alignment horizontal="center" vertical="center" wrapText="1"/>
    </xf>
    <xf numFmtId="4" fontId="19" fillId="14" borderId="56" xfId="0" applyNumberFormat="1" applyFont="1" applyFill="1" applyBorder="1" applyAlignment="1">
      <alignment horizontal="center" vertical="center" wrapText="1"/>
    </xf>
    <xf numFmtId="3" fontId="25" fillId="0" borderId="90" xfId="0" applyNumberFormat="1" applyFont="1" applyBorder="1" applyAlignment="1">
      <alignment horizontal="center" vertical="center"/>
    </xf>
    <xf numFmtId="0" fontId="8" fillId="0" borderId="91" xfId="0" applyFont="1" applyBorder="1"/>
    <xf numFmtId="4" fontId="19" fillId="14" borderId="13" xfId="0" applyNumberFormat="1" applyFont="1" applyFill="1" applyBorder="1" applyAlignment="1">
      <alignment horizontal="center" vertical="center" wrapText="1"/>
    </xf>
    <xf numFmtId="0" fontId="17" fillId="10" borderId="95" xfId="0" applyFont="1" applyFill="1" applyBorder="1" applyAlignment="1">
      <alignment horizontal="center" vertical="center"/>
    </xf>
    <xf numFmtId="0" fontId="8" fillId="0" borderId="96" xfId="0" applyFont="1" applyBorder="1"/>
    <xf numFmtId="0" fontId="8" fillId="0" borderId="97" xfId="0" applyFont="1" applyBorder="1"/>
    <xf numFmtId="0" fontId="22" fillId="10" borderId="108" xfId="0" applyFont="1" applyFill="1" applyBorder="1" applyAlignment="1">
      <alignment horizontal="center" vertical="center" wrapText="1"/>
    </xf>
    <xf numFmtId="0" fontId="8" fillId="0" borderId="109" xfId="0" applyFont="1" applyBorder="1"/>
    <xf numFmtId="0" fontId="8" fillId="0" borderId="110" xfId="0" applyFont="1" applyBorder="1"/>
    <xf numFmtId="0" fontId="8" fillId="0" borderId="111" xfId="0" applyFont="1" applyBorder="1"/>
    <xf numFmtId="0" fontId="13" fillId="0" borderId="85" xfId="0" applyFont="1" applyBorder="1" applyAlignment="1">
      <alignment horizontal="center" vertical="center"/>
    </xf>
    <xf numFmtId="0" fontId="8" fillId="0" borderId="85" xfId="0" applyFont="1" applyBorder="1"/>
    <xf numFmtId="0" fontId="8" fillId="0" borderId="27" xfId="0" applyFont="1" applyBorder="1"/>
    <xf numFmtId="0" fontId="17" fillId="9" borderId="22" xfId="0" applyFont="1" applyFill="1" applyBorder="1" applyAlignment="1">
      <alignment horizontal="center" vertical="center"/>
    </xf>
    <xf numFmtId="0" fontId="14" fillId="15" borderId="119" xfId="0" applyFont="1" applyFill="1" applyBorder="1"/>
    <xf numFmtId="0" fontId="13" fillId="5" borderId="58" xfId="0" applyFont="1" applyFill="1" applyBorder="1" applyAlignment="1">
      <alignment horizontal="left" vertical="center"/>
    </xf>
    <xf numFmtId="0" fontId="22" fillId="0" borderId="32" xfId="0" applyFont="1" applyBorder="1" applyAlignment="1">
      <alignment horizontal="center" vertical="center" wrapText="1"/>
    </xf>
    <xf numFmtId="0" fontId="8" fillId="0" borderId="44" xfId="0" applyFont="1" applyBorder="1"/>
    <xf numFmtId="0" fontId="8" fillId="0" borderId="33" xfId="0" applyFont="1" applyBorder="1"/>
    <xf numFmtId="0" fontId="8" fillId="0" borderId="28" xfId="0" applyFont="1" applyBorder="1"/>
    <xf numFmtId="0" fontId="8" fillId="0" borderId="84" xfId="0" applyFont="1" applyBorder="1"/>
    <xf numFmtId="0" fontId="8" fillId="0" borderId="26" xfId="0" applyFont="1" applyBorder="1"/>
    <xf numFmtId="0" fontId="18" fillId="9" borderId="62" xfId="0" applyFont="1" applyFill="1" applyBorder="1" applyAlignment="1">
      <alignment horizontal="center" vertical="center" wrapText="1"/>
    </xf>
    <xf numFmtId="0" fontId="8" fillId="0" borderId="122" xfId="0" applyFont="1" applyBorder="1"/>
    <xf numFmtId="0" fontId="17" fillId="10" borderId="62" xfId="0" applyFont="1" applyFill="1" applyBorder="1" applyAlignment="1">
      <alignment horizontal="center" vertical="center" wrapText="1"/>
    </xf>
    <xf numFmtId="0" fontId="18" fillId="0" borderId="32" xfId="0" applyFont="1" applyBorder="1" applyAlignment="1">
      <alignment horizontal="center" vertical="center" wrapText="1"/>
    </xf>
    <xf numFmtId="0" fontId="17" fillId="9" borderId="127" xfId="0" applyFont="1" applyFill="1" applyBorder="1" applyAlignment="1">
      <alignment horizontal="center" vertical="center" wrapText="1"/>
    </xf>
    <xf numFmtId="0" fontId="8" fillId="0" borderId="129" xfId="0" applyFont="1" applyBorder="1"/>
    <xf numFmtId="0" fontId="8" fillId="0" borderId="130" xfId="0" applyFont="1" applyBorder="1"/>
    <xf numFmtId="0" fontId="13" fillId="5" borderId="132" xfId="0" applyFont="1" applyFill="1" applyBorder="1" applyAlignment="1">
      <alignment horizontal="left" vertical="center"/>
    </xf>
    <xf numFmtId="3" fontId="13" fillId="5" borderId="72" xfId="0" applyNumberFormat="1" applyFont="1" applyFill="1" applyBorder="1" applyAlignment="1">
      <alignment horizontal="center" vertical="center" wrapText="1"/>
    </xf>
    <xf numFmtId="3" fontId="13" fillId="14" borderId="133" xfId="0" applyNumberFormat="1" applyFont="1" applyFill="1" applyBorder="1" applyAlignment="1">
      <alignment horizontal="center" vertical="center" wrapText="1"/>
    </xf>
    <xf numFmtId="0" fontId="22" fillId="10" borderId="13" xfId="0" applyFont="1" applyFill="1" applyBorder="1" applyAlignment="1">
      <alignment horizontal="center" vertical="center" wrapText="1"/>
    </xf>
    <xf numFmtId="0" fontId="13" fillId="6" borderId="134" xfId="0" applyFont="1" applyFill="1" applyBorder="1" applyAlignment="1">
      <alignment horizontal="center" vertical="center"/>
    </xf>
    <xf numFmtId="0" fontId="8" fillId="0" borderId="137" xfId="0" applyFont="1" applyBorder="1"/>
    <xf numFmtId="0" fontId="13" fillId="5" borderId="60" xfId="0" applyFont="1" applyFill="1" applyBorder="1" applyAlignment="1">
      <alignment horizontal="center" vertical="center"/>
    </xf>
    <xf numFmtId="0" fontId="13" fillId="6" borderId="60" xfId="0" applyFont="1" applyFill="1" applyBorder="1" applyAlignment="1">
      <alignment vertical="center"/>
    </xf>
    <xf numFmtId="0" fontId="23" fillId="9" borderId="62" xfId="0" applyFont="1" applyFill="1" applyBorder="1" applyAlignment="1">
      <alignment horizontal="center" vertical="center" wrapText="1"/>
    </xf>
    <xf numFmtId="0" fontId="17" fillId="9" borderId="123" xfId="0" applyFont="1" applyFill="1" applyBorder="1" applyAlignment="1">
      <alignment horizontal="center" vertical="center" wrapText="1"/>
    </xf>
    <xf numFmtId="0" fontId="8" fillId="0" borderId="143" xfId="0" applyFont="1" applyBorder="1"/>
    <xf numFmtId="0" fontId="8" fillId="0" borderId="124" xfId="0" applyFont="1" applyBorder="1"/>
    <xf numFmtId="0" fontId="22" fillId="10" borderId="35" xfId="0" applyFont="1" applyFill="1" applyBorder="1" applyAlignment="1">
      <alignment horizontal="center" vertical="center" wrapText="1"/>
    </xf>
    <xf numFmtId="0" fontId="17" fillId="9" borderId="62" xfId="0" applyFont="1" applyFill="1" applyBorder="1" applyAlignment="1">
      <alignment horizontal="center" vertical="center" wrapText="1"/>
    </xf>
    <xf numFmtId="3" fontId="13" fillId="0" borderId="123" xfId="0" applyNumberFormat="1" applyFont="1" applyBorder="1" applyAlignment="1">
      <alignment horizontal="center" vertical="center"/>
    </xf>
    <xf numFmtId="0" fontId="13" fillId="5" borderId="138" xfId="0" applyFont="1" applyFill="1" applyBorder="1" applyAlignment="1">
      <alignment horizontal="center" vertical="center"/>
    </xf>
    <xf numFmtId="0" fontId="8" fillId="0" borderId="139" xfId="0" applyFont="1" applyBorder="1"/>
    <xf numFmtId="0" fontId="13" fillId="6" borderId="138" xfId="0" applyFont="1" applyFill="1" applyBorder="1" applyAlignment="1">
      <alignment horizontal="center" vertical="center"/>
    </xf>
    <xf numFmtId="0" fontId="8" fillId="0" borderId="100" xfId="0" applyFont="1" applyBorder="1"/>
    <xf numFmtId="0" fontId="17" fillId="9" borderId="141" xfId="0" applyFont="1" applyFill="1" applyBorder="1" applyAlignment="1">
      <alignment horizontal="center" vertical="center"/>
    </xf>
    <xf numFmtId="0" fontId="8" fillId="0" borderId="142" xfId="0" applyFont="1" applyBorder="1"/>
    <xf numFmtId="0" fontId="17" fillId="10" borderId="141" xfId="0" applyFont="1" applyFill="1" applyBorder="1" applyAlignment="1">
      <alignment horizontal="center" vertical="center"/>
    </xf>
    <xf numFmtId="0" fontId="25" fillId="0" borderId="90" xfId="0" applyFont="1" applyBorder="1" applyAlignment="1">
      <alignment horizontal="center" vertical="center"/>
    </xf>
    <xf numFmtId="0" fontId="35" fillId="0" borderId="0" xfId="0" applyFont="1" applyAlignment="1">
      <alignment horizontal="center" vertical="center"/>
    </xf>
  </cellXfs>
  <cellStyles count="1">
    <cellStyle name="Normal" xfId="0" builtinId="0"/>
  </cellStyles>
  <dxfs count="10"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customschemas.google.com/relationships/workbookmetadata" Target="metadata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1"/>
  <c:style val="2"/>
  <c:chart>
    <c:autoTitleDeleted val="1"/>
    <c:plotArea>
      <c:layout>
        <c:manualLayout>
          <c:xMode val="edge"/>
          <c:yMode val="edge"/>
          <c:x val="0.52412280701754388"/>
          <c:y val="8.0434782608695535E-2"/>
          <c:w val="0.47431050992318191"/>
          <c:h val="0.6960882043034603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rgbClr val="0C343D"/>
              </a:solidFill>
            </c:spPr>
            <c:extLst>
              <c:ext xmlns:c16="http://schemas.microsoft.com/office/drawing/2014/chart" uri="{C3380CC4-5D6E-409C-BE32-E72D297353CC}">
                <c16:uniqueId val="{00000001-F266-F146-9873-00BD3BA22B36}"/>
              </c:ext>
            </c:extLst>
          </c:dPt>
          <c:dPt>
            <c:idx val="1"/>
            <c:bubble3D val="0"/>
            <c:spPr>
              <a:solidFill>
                <a:srgbClr val="134F5C"/>
              </a:solidFill>
            </c:spPr>
            <c:extLst>
              <c:ext xmlns:c16="http://schemas.microsoft.com/office/drawing/2014/chart" uri="{C3380CC4-5D6E-409C-BE32-E72D297353CC}">
                <c16:uniqueId val="{00000003-F266-F146-9873-00BD3BA22B36}"/>
              </c:ext>
            </c:extLst>
          </c:dPt>
          <c:dPt>
            <c:idx val="2"/>
            <c:bubble3D val="0"/>
            <c:spPr>
              <a:solidFill>
                <a:srgbClr val="45818E"/>
              </a:solidFill>
            </c:spPr>
            <c:extLst>
              <c:ext xmlns:c16="http://schemas.microsoft.com/office/drawing/2014/chart" uri="{C3380CC4-5D6E-409C-BE32-E72D297353CC}">
                <c16:uniqueId val="{00000005-F266-F146-9873-00BD3BA22B36}"/>
              </c:ext>
            </c:extLst>
          </c:dPt>
          <c:dPt>
            <c:idx val="3"/>
            <c:bubble3D val="0"/>
            <c:spPr>
              <a:solidFill>
                <a:srgbClr val="76A5AF"/>
              </a:solidFill>
            </c:spPr>
            <c:extLst>
              <c:ext xmlns:c16="http://schemas.microsoft.com/office/drawing/2014/chart" uri="{C3380CC4-5D6E-409C-BE32-E72D297353CC}">
                <c16:uniqueId val="{00000007-F266-F146-9873-00BD3BA22B36}"/>
              </c:ext>
            </c:extLst>
          </c:dPt>
          <c:dPt>
            <c:idx val="4"/>
            <c:bubble3D val="0"/>
            <c:spPr>
              <a:solidFill>
                <a:srgbClr val="A2C4C9"/>
              </a:solidFill>
            </c:spPr>
            <c:extLst>
              <c:ext xmlns:c16="http://schemas.microsoft.com/office/drawing/2014/chart" uri="{C3380CC4-5D6E-409C-BE32-E72D297353CC}">
                <c16:uniqueId val="{00000009-F266-F146-9873-00BD3BA22B36}"/>
              </c:ext>
            </c:extLst>
          </c:dPt>
          <c:dPt>
            <c:idx val="5"/>
            <c:bubble3D val="0"/>
            <c:spPr>
              <a:solidFill>
                <a:srgbClr val="D0E0E3"/>
              </a:solidFill>
            </c:spPr>
            <c:extLst>
              <c:ext xmlns:c16="http://schemas.microsoft.com/office/drawing/2014/chart" uri="{C3380CC4-5D6E-409C-BE32-E72D297353CC}">
                <c16:uniqueId val="{0000000B-F266-F146-9873-00BD3BA22B36}"/>
              </c:ext>
            </c:extLst>
          </c:dPt>
          <c:dPt>
            <c:idx val="6"/>
            <c:bubble3D val="0"/>
            <c:spPr>
              <a:solidFill>
                <a:srgbClr val="CCCCCC"/>
              </a:solidFill>
            </c:spPr>
            <c:extLst>
              <c:ext xmlns:c16="http://schemas.microsoft.com/office/drawing/2014/chart" uri="{C3380CC4-5D6E-409C-BE32-E72D297353CC}">
                <c16:uniqueId val="{0000000D-F266-F146-9873-00BD3BA22B36}"/>
              </c:ext>
            </c:extLst>
          </c:dPt>
          <c:cat>
            <c:strRef>
              <c:f>'Censos 2025'!$P$61:$P$67</c:f>
              <c:strCache>
                <c:ptCount val="7"/>
                <c:pt idx="0">
                  <c:v>Archivo Temporal</c:v>
                </c:pt>
                <c:pt idx="1">
                  <c:v>Abstención de Investigar</c:v>
                </c:pt>
                <c:pt idx="2">
                  <c:v>No Ejercicio Acción Penal</c:v>
                </c:pt>
                <c:pt idx="3">
                  <c:v>Criterio de Oportunidad</c:v>
                </c:pt>
                <c:pt idx="4">
                  <c:v>Incompetencia</c:v>
                </c:pt>
                <c:pt idx="5">
                  <c:v>Acumulación</c:v>
                </c:pt>
                <c:pt idx="6">
                  <c:v>Otra determinación</c:v>
                </c:pt>
              </c:strCache>
            </c:strRef>
          </c:cat>
          <c:val>
            <c:numRef>
              <c:f>'Censos 2025'!$Q$61:$Q$67</c:f>
              <c:numCache>
                <c:formatCode>#,##0</c:formatCode>
                <c:ptCount val="7"/>
                <c:pt idx="0">
                  <c:v>571674</c:v>
                </c:pt>
                <c:pt idx="1">
                  <c:v>44290</c:v>
                </c:pt>
                <c:pt idx="2">
                  <c:v>449210</c:v>
                </c:pt>
                <c:pt idx="3">
                  <c:v>32678</c:v>
                </c:pt>
                <c:pt idx="4">
                  <c:v>60518</c:v>
                </c:pt>
                <c:pt idx="5">
                  <c:v>18081</c:v>
                </c:pt>
                <c:pt idx="6">
                  <c:v>32797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266-F146-9873-00BD3BA22B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solidFill>
          <a:srgbClr val="FFFFFF"/>
        </a:solidFill>
      </c:spPr>
    </c:plotArea>
    <c:legend>
      <c:legendPos val="l"/>
      <c:overlay val="0"/>
      <c:txPr>
        <a:bodyPr/>
        <a:lstStyle/>
        <a:p>
          <a:pPr lvl="0">
            <a:defRPr sz="1000" b="1" i="0">
              <a:solidFill>
                <a:srgbClr val="000000"/>
              </a:solidFill>
              <a:latin typeface="Roboto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1"/>
  <c:style val="2"/>
  <c:chart>
    <c:autoTitleDeleted val="1"/>
    <c:plotArea>
      <c:layout>
        <c:manualLayout>
          <c:xMode val="edge"/>
          <c:yMode val="edge"/>
          <c:x val="0.42697555995092262"/>
          <c:y val="7.1428571428571425E-2"/>
          <c:w val="0.54127906976744189"/>
          <c:h val="0.875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rgbClr val="B6D7A8"/>
              </a:solidFill>
            </c:spPr>
            <c:extLst>
              <c:ext xmlns:c16="http://schemas.microsoft.com/office/drawing/2014/chart" uri="{C3380CC4-5D6E-409C-BE32-E72D297353CC}">
                <c16:uniqueId val="{00000001-0754-1A4A-845F-205E8B021FEB}"/>
              </c:ext>
            </c:extLst>
          </c:dPt>
          <c:dPt>
            <c:idx val="1"/>
            <c:bubble3D val="0"/>
            <c:spPr>
              <a:solidFill>
                <a:srgbClr val="274E13"/>
              </a:solidFill>
            </c:spPr>
            <c:extLst>
              <c:ext xmlns:c16="http://schemas.microsoft.com/office/drawing/2014/chart" uri="{C3380CC4-5D6E-409C-BE32-E72D297353CC}">
                <c16:uniqueId val="{00000003-0754-1A4A-845F-205E8B021FEB}"/>
              </c:ext>
            </c:extLst>
          </c:dPt>
          <c:dPt>
            <c:idx val="2"/>
            <c:bubble3D val="0"/>
            <c:spPr>
              <a:solidFill>
                <a:srgbClr val="A5A5A5"/>
              </a:solidFill>
            </c:spPr>
            <c:extLst>
              <c:ext xmlns:c16="http://schemas.microsoft.com/office/drawing/2014/chart" uri="{C3380CC4-5D6E-409C-BE32-E72D297353CC}">
                <c16:uniqueId val="{00000005-0754-1A4A-845F-205E8B021FEB}"/>
              </c:ext>
            </c:extLst>
          </c:dPt>
          <c:cat>
            <c:strRef>
              <c:f>'Censos 2025'!$AD$62:$AD$64</c:f>
              <c:strCache>
                <c:ptCount val="3"/>
                <c:pt idx="0">
                  <c:v>Condenatoria</c:v>
                </c:pt>
                <c:pt idx="1">
                  <c:v>Absolutoria</c:v>
                </c:pt>
                <c:pt idx="2">
                  <c:v>Mixta</c:v>
                </c:pt>
              </c:strCache>
            </c:strRef>
          </c:cat>
          <c:val>
            <c:numRef>
              <c:f>'Censos 2025'!$AE$62:$AE$64</c:f>
              <c:numCache>
                <c:formatCode>#,##0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754-1A4A-845F-205E8B021F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solidFill>
          <a:srgbClr val="FFFFFF"/>
        </a:solidFill>
      </c:spPr>
    </c:plotArea>
    <c:legend>
      <c:legendPos val="l"/>
      <c:overlay val="0"/>
      <c:txPr>
        <a:bodyPr/>
        <a:lstStyle/>
        <a:p>
          <a:pPr lvl="0">
            <a:defRPr b="0" i="0">
              <a:solidFill>
                <a:srgbClr val="000000"/>
              </a:solidFill>
              <a:latin typeface="Roboto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1"/>
  <c:style val="2"/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rgbClr val="B6D7A8"/>
              </a:solidFill>
            </c:spPr>
            <c:extLst>
              <c:ext xmlns:c16="http://schemas.microsoft.com/office/drawing/2014/chart" uri="{C3380CC4-5D6E-409C-BE32-E72D297353CC}">
                <c16:uniqueId val="{00000001-2552-1B47-BD29-381586D325F4}"/>
              </c:ext>
            </c:extLst>
          </c:dPt>
          <c:dPt>
            <c:idx val="1"/>
            <c:bubble3D val="0"/>
            <c:spPr>
              <a:solidFill>
                <a:srgbClr val="6AA84F"/>
              </a:solidFill>
            </c:spPr>
            <c:extLst>
              <c:ext xmlns:c16="http://schemas.microsoft.com/office/drawing/2014/chart" uri="{C3380CC4-5D6E-409C-BE32-E72D297353CC}">
                <c16:uniqueId val="{00000003-2552-1B47-BD29-381586D325F4}"/>
              </c:ext>
            </c:extLst>
          </c:dPt>
          <c:cat>
            <c:strRef>
              <c:f>'Censos 2025'!$Z$61:$Z$62</c:f>
              <c:strCache>
                <c:ptCount val="2"/>
                <c:pt idx="0">
                  <c:v>Concluidas por acuerdo reparatorio</c:v>
                </c:pt>
                <c:pt idx="1">
                  <c:v>Concluidas por suspensión condicional</c:v>
                </c:pt>
              </c:strCache>
            </c:strRef>
          </c:cat>
          <c:val>
            <c:numRef>
              <c:f>'Censos 2025'!$AA$61:$AA$62</c:f>
              <c:numCache>
                <c:formatCode>#,##0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552-1B47-BD29-381586D325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solidFill>
          <a:srgbClr val="FFFFFF"/>
        </a:solidFill>
      </c:spPr>
    </c:plotArea>
    <c:legend>
      <c:legendPos val="r"/>
      <c:overlay val="0"/>
      <c:txPr>
        <a:bodyPr/>
        <a:lstStyle/>
        <a:p>
          <a:pPr lvl="0">
            <a:defRPr b="0" i="0">
              <a:solidFill>
                <a:srgbClr val="000000"/>
              </a:solidFill>
              <a:latin typeface="Roboto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1"/>
  <c:style val="2"/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rgbClr val="B6D7A8"/>
              </a:solidFill>
            </c:spPr>
            <c:extLst>
              <c:ext xmlns:c16="http://schemas.microsoft.com/office/drawing/2014/chart" uri="{C3380CC4-5D6E-409C-BE32-E72D297353CC}">
                <c16:uniqueId val="{00000001-D0B9-E74B-A981-B3CCDE80F65C}"/>
              </c:ext>
            </c:extLst>
          </c:dPt>
          <c:dPt>
            <c:idx val="1"/>
            <c:bubble3D val="0"/>
            <c:spPr>
              <a:solidFill>
                <a:srgbClr val="274E13"/>
              </a:solidFill>
            </c:spPr>
            <c:extLst>
              <c:ext xmlns:c16="http://schemas.microsoft.com/office/drawing/2014/chart" uri="{C3380CC4-5D6E-409C-BE32-E72D297353CC}">
                <c16:uniqueId val="{00000003-D0B9-E74B-A981-B3CCDE80F65C}"/>
              </c:ext>
            </c:extLst>
          </c:dPt>
          <c:dPt>
            <c:idx val="2"/>
            <c:bubble3D val="0"/>
            <c:spPr>
              <a:solidFill>
                <a:srgbClr val="A5A5A5"/>
              </a:solidFill>
            </c:spPr>
            <c:extLst>
              <c:ext xmlns:c16="http://schemas.microsoft.com/office/drawing/2014/chart" uri="{C3380CC4-5D6E-409C-BE32-E72D297353CC}">
                <c16:uniqueId val="{00000005-D0B9-E74B-A981-B3CCDE80F65C}"/>
              </c:ext>
            </c:extLst>
          </c:dPt>
          <c:cat>
            <c:strRef>
              <c:f>'Censos 2025'!$Z$74:$Z$76</c:f>
              <c:strCache>
                <c:ptCount val="3"/>
                <c:pt idx="0">
                  <c:v>Absolutoria</c:v>
                </c:pt>
                <c:pt idx="1">
                  <c:v>Condenatoria</c:v>
                </c:pt>
                <c:pt idx="2">
                  <c:v>Mixta</c:v>
                </c:pt>
              </c:strCache>
            </c:strRef>
          </c:cat>
          <c:val>
            <c:numRef>
              <c:f>'Censos 2025'!$AA$74:$AA$76</c:f>
              <c:numCache>
                <c:formatCode>#,##0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0B9-E74B-A981-B3CCDE80F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solidFill>
          <a:srgbClr val="FFFFFF"/>
        </a:solidFill>
      </c:spPr>
    </c:plotArea>
    <c:legend>
      <c:legendPos val="r"/>
      <c:overlay val="0"/>
      <c:txPr>
        <a:bodyPr/>
        <a:lstStyle/>
        <a:p>
          <a:pPr lvl="0">
            <a:defRPr b="0" i="0">
              <a:solidFill>
                <a:srgbClr val="000000"/>
              </a:solidFill>
              <a:latin typeface="Roboto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1"/>
  <c:style val="2"/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rgbClr val="B6D7A8"/>
              </a:solidFill>
            </c:spPr>
            <c:extLst>
              <c:ext xmlns:c16="http://schemas.microsoft.com/office/drawing/2014/chart" uri="{C3380CC4-5D6E-409C-BE32-E72D297353CC}">
                <c16:uniqueId val="{00000001-23E6-194D-AEA0-CED8B8AD18E9}"/>
              </c:ext>
            </c:extLst>
          </c:dPt>
          <c:dPt>
            <c:idx val="1"/>
            <c:bubble3D val="0"/>
            <c:spPr>
              <a:solidFill>
                <a:srgbClr val="6AA84F"/>
              </a:solidFill>
            </c:spPr>
            <c:extLst>
              <c:ext xmlns:c16="http://schemas.microsoft.com/office/drawing/2014/chart" uri="{C3380CC4-5D6E-409C-BE32-E72D297353CC}">
                <c16:uniqueId val="{00000003-23E6-194D-AEA0-CED8B8AD18E9}"/>
              </c:ext>
            </c:extLst>
          </c:dPt>
          <c:dPt>
            <c:idx val="2"/>
            <c:bubble3D val="0"/>
            <c:spPr>
              <a:solidFill>
                <a:srgbClr val="A5A5A5"/>
              </a:solidFill>
            </c:spPr>
            <c:extLst>
              <c:ext xmlns:c16="http://schemas.microsoft.com/office/drawing/2014/chart" uri="{C3380CC4-5D6E-409C-BE32-E72D297353CC}">
                <c16:uniqueId val="{00000005-23E6-194D-AEA0-CED8B8AD18E9}"/>
              </c:ext>
            </c:extLst>
          </c:dPt>
          <c:cat>
            <c:strRef>
              <c:f>'Censos 2025'!$AD$77:$AD$79</c:f>
              <c:strCache>
                <c:ptCount val="3"/>
                <c:pt idx="0">
                  <c:v>Sobreseimiento</c:v>
                </c:pt>
                <c:pt idx="1">
                  <c:v>Otras</c:v>
                </c:pt>
                <c:pt idx="2">
                  <c:v>No identificado</c:v>
                </c:pt>
              </c:strCache>
            </c:strRef>
          </c:cat>
          <c:val>
            <c:numRef>
              <c:f>'Censos 2025'!$AE$77:$AE$79</c:f>
              <c:numCache>
                <c:formatCode>#,##0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3E6-194D-AEA0-CED8B8AD18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solidFill>
          <a:srgbClr val="FFFFFF"/>
        </a:solidFill>
      </c:spPr>
    </c:plotArea>
    <c:legend>
      <c:legendPos val="r"/>
      <c:overlay val="0"/>
      <c:txPr>
        <a:bodyPr/>
        <a:lstStyle/>
        <a:p>
          <a:pPr lvl="0">
            <a:defRPr b="0" i="0">
              <a:solidFill>
                <a:srgbClr val="000000"/>
              </a:solidFill>
              <a:latin typeface="Roboto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1"/>
  <c:style val="2"/>
  <c:chart>
    <c:autoTitleDeleted val="1"/>
    <c:plotArea>
      <c:layout>
        <c:manualLayout>
          <c:xMode val="edge"/>
          <c:yMode val="edge"/>
          <c:x val="0.52412280701754388"/>
          <c:y val="8.0434782608695535E-2"/>
          <c:w val="0.47431050992318191"/>
          <c:h val="0.6960882043034603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rgbClr val="0C343D"/>
              </a:solidFill>
            </c:spPr>
            <c:extLst>
              <c:ext xmlns:c16="http://schemas.microsoft.com/office/drawing/2014/chart" uri="{C3380CC4-5D6E-409C-BE32-E72D297353CC}">
                <c16:uniqueId val="{00000001-BF7F-9A41-A2EE-D20B90E52356}"/>
              </c:ext>
            </c:extLst>
          </c:dPt>
          <c:dPt>
            <c:idx val="1"/>
            <c:bubble3D val="0"/>
            <c:spPr>
              <a:solidFill>
                <a:srgbClr val="134F5C"/>
              </a:solidFill>
            </c:spPr>
            <c:extLst>
              <c:ext xmlns:c16="http://schemas.microsoft.com/office/drawing/2014/chart" uri="{C3380CC4-5D6E-409C-BE32-E72D297353CC}">
                <c16:uniqueId val="{00000003-BF7F-9A41-A2EE-D20B90E52356}"/>
              </c:ext>
            </c:extLst>
          </c:dPt>
          <c:dPt>
            <c:idx val="2"/>
            <c:bubble3D val="0"/>
            <c:spPr>
              <a:solidFill>
                <a:srgbClr val="45818E"/>
              </a:solidFill>
            </c:spPr>
            <c:extLst>
              <c:ext xmlns:c16="http://schemas.microsoft.com/office/drawing/2014/chart" uri="{C3380CC4-5D6E-409C-BE32-E72D297353CC}">
                <c16:uniqueId val="{00000005-BF7F-9A41-A2EE-D20B90E52356}"/>
              </c:ext>
            </c:extLst>
          </c:dPt>
          <c:dPt>
            <c:idx val="3"/>
            <c:bubble3D val="0"/>
            <c:spPr>
              <a:solidFill>
                <a:srgbClr val="76A5AF"/>
              </a:solidFill>
            </c:spPr>
            <c:extLst>
              <c:ext xmlns:c16="http://schemas.microsoft.com/office/drawing/2014/chart" uri="{C3380CC4-5D6E-409C-BE32-E72D297353CC}">
                <c16:uniqueId val="{00000007-BF7F-9A41-A2EE-D20B90E52356}"/>
              </c:ext>
            </c:extLst>
          </c:dPt>
          <c:dPt>
            <c:idx val="4"/>
            <c:bubble3D val="0"/>
            <c:spPr>
              <a:solidFill>
                <a:srgbClr val="A2C4C9"/>
              </a:solidFill>
            </c:spPr>
            <c:extLst>
              <c:ext xmlns:c16="http://schemas.microsoft.com/office/drawing/2014/chart" uri="{C3380CC4-5D6E-409C-BE32-E72D297353CC}">
                <c16:uniqueId val="{00000009-BF7F-9A41-A2EE-D20B90E52356}"/>
              </c:ext>
            </c:extLst>
          </c:dPt>
          <c:dPt>
            <c:idx val="5"/>
            <c:bubble3D val="0"/>
            <c:spPr>
              <a:solidFill>
                <a:srgbClr val="D0E0E3"/>
              </a:solidFill>
            </c:spPr>
            <c:extLst>
              <c:ext xmlns:c16="http://schemas.microsoft.com/office/drawing/2014/chart" uri="{C3380CC4-5D6E-409C-BE32-E72D297353CC}">
                <c16:uniqueId val="{0000000B-BF7F-9A41-A2EE-D20B90E52356}"/>
              </c:ext>
            </c:extLst>
          </c:dPt>
          <c:dPt>
            <c:idx val="6"/>
            <c:bubble3D val="0"/>
            <c:spPr>
              <a:solidFill>
                <a:srgbClr val="CCCCCC"/>
              </a:solidFill>
            </c:spPr>
            <c:extLst>
              <c:ext xmlns:c16="http://schemas.microsoft.com/office/drawing/2014/chart" uri="{C3380CC4-5D6E-409C-BE32-E72D297353CC}">
                <c16:uniqueId val="{0000000D-BF7F-9A41-A2EE-D20B90E52356}"/>
              </c:ext>
            </c:extLst>
          </c:dPt>
          <c:cat>
            <c:strRef>
              <c:f>'Censos 2024'!$P$62:$P$68</c:f>
              <c:strCache>
                <c:ptCount val="7"/>
                <c:pt idx="0">
                  <c:v>Archivo Temporal</c:v>
                </c:pt>
                <c:pt idx="1">
                  <c:v>Abstención de Investigar</c:v>
                </c:pt>
                <c:pt idx="2">
                  <c:v>No Ejercicio Acción Penal</c:v>
                </c:pt>
                <c:pt idx="3">
                  <c:v>Criterio de Oportunidad</c:v>
                </c:pt>
                <c:pt idx="4">
                  <c:v>Incompetencia</c:v>
                </c:pt>
                <c:pt idx="5">
                  <c:v>Acumulación</c:v>
                </c:pt>
                <c:pt idx="6">
                  <c:v>Otra determinación</c:v>
                </c:pt>
              </c:strCache>
            </c:strRef>
          </c:cat>
          <c:val>
            <c:numRef>
              <c:f>'Censos 2024'!$Q$62:$Q$68</c:f>
              <c:numCache>
                <c:formatCode>#,##0</c:formatCode>
                <c:ptCount val="7"/>
                <c:pt idx="0">
                  <c:v>34532</c:v>
                </c:pt>
                <c:pt idx="1">
                  <c:v>1546</c:v>
                </c:pt>
                <c:pt idx="2">
                  <c:v>85006</c:v>
                </c:pt>
                <c:pt idx="3">
                  <c:v>17390</c:v>
                </c:pt>
                <c:pt idx="4">
                  <c:v>1335</c:v>
                </c:pt>
                <c:pt idx="5">
                  <c:v>1270</c:v>
                </c:pt>
                <c:pt idx="6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F7F-9A41-A2EE-D20B90E523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solidFill>
          <a:srgbClr val="FFFFFF"/>
        </a:solidFill>
      </c:spPr>
    </c:plotArea>
    <c:legend>
      <c:legendPos val="l"/>
      <c:overlay val="0"/>
      <c:txPr>
        <a:bodyPr/>
        <a:lstStyle/>
        <a:p>
          <a:pPr lvl="0">
            <a:defRPr sz="1000" b="1" i="0">
              <a:solidFill>
                <a:srgbClr val="000000"/>
              </a:solidFill>
              <a:latin typeface="Roboto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1"/>
  <c:style val="2"/>
  <c:chart>
    <c:autoTitleDeleted val="1"/>
    <c:plotArea>
      <c:layout>
        <c:manualLayout>
          <c:xMode val="edge"/>
          <c:yMode val="edge"/>
          <c:x val="0.42697555995092262"/>
          <c:y val="7.1428571428571425E-2"/>
          <c:w val="0.54127906976744189"/>
          <c:h val="0.875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rgbClr val="B6D7A8"/>
              </a:solidFill>
            </c:spPr>
            <c:extLst>
              <c:ext xmlns:c16="http://schemas.microsoft.com/office/drawing/2014/chart" uri="{C3380CC4-5D6E-409C-BE32-E72D297353CC}">
                <c16:uniqueId val="{00000001-95C5-3746-A6DB-499330B0E113}"/>
              </c:ext>
            </c:extLst>
          </c:dPt>
          <c:dPt>
            <c:idx val="1"/>
            <c:bubble3D val="0"/>
            <c:spPr>
              <a:solidFill>
                <a:srgbClr val="274E13"/>
              </a:solidFill>
            </c:spPr>
            <c:extLst>
              <c:ext xmlns:c16="http://schemas.microsoft.com/office/drawing/2014/chart" uri="{C3380CC4-5D6E-409C-BE32-E72D297353CC}">
                <c16:uniqueId val="{00000003-95C5-3746-A6DB-499330B0E113}"/>
              </c:ext>
            </c:extLst>
          </c:dPt>
          <c:dPt>
            <c:idx val="2"/>
            <c:bubble3D val="0"/>
            <c:spPr>
              <a:solidFill>
                <a:srgbClr val="A5A5A5"/>
              </a:solidFill>
            </c:spPr>
            <c:extLst>
              <c:ext xmlns:c16="http://schemas.microsoft.com/office/drawing/2014/chart" uri="{C3380CC4-5D6E-409C-BE32-E72D297353CC}">
                <c16:uniqueId val="{00000005-95C5-3746-A6DB-499330B0E113}"/>
              </c:ext>
            </c:extLst>
          </c:dPt>
          <c:cat>
            <c:strRef>
              <c:f>'Censos 2024'!$AD$63:$AD$65</c:f>
              <c:strCache>
                <c:ptCount val="3"/>
                <c:pt idx="0">
                  <c:v>Condenatoria</c:v>
                </c:pt>
                <c:pt idx="1">
                  <c:v>Absolutoria</c:v>
                </c:pt>
                <c:pt idx="2">
                  <c:v>Mixta</c:v>
                </c:pt>
              </c:strCache>
            </c:strRef>
          </c:cat>
          <c:val>
            <c:numRef>
              <c:f>'Censos 2024'!$AE$63:$AE$65</c:f>
              <c:numCache>
                <c:formatCode>#,##0</c:formatCode>
                <c:ptCount val="3"/>
                <c:pt idx="0">
                  <c:v>237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5C5-3746-A6DB-499330B0E1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solidFill>
          <a:srgbClr val="FFFFFF"/>
        </a:solidFill>
      </c:spPr>
    </c:plotArea>
    <c:legend>
      <c:legendPos val="l"/>
      <c:overlay val="0"/>
      <c:txPr>
        <a:bodyPr/>
        <a:lstStyle/>
        <a:p>
          <a:pPr lvl="0">
            <a:defRPr b="0" i="0">
              <a:solidFill>
                <a:srgbClr val="000000"/>
              </a:solidFill>
              <a:latin typeface="Roboto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1"/>
  <c:style val="2"/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rgbClr val="B6D7A8"/>
              </a:solidFill>
            </c:spPr>
            <c:extLst>
              <c:ext xmlns:c16="http://schemas.microsoft.com/office/drawing/2014/chart" uri="{C3380CC4-5D6E-409C-BE32-E72D297353CC}">
                <c16:uniqueId val="{00000001-4FD4-9A46-BC1D-BB3A2061067B}"/>
              </c:ext>
            </c:extLst>
          </c:dPt>
          <c:dPt>
            <c:idx val="1"/>
            <c:bubble3D val="0"/>
            <c:spPr>
              <a:solidFill>
                <a:srgbClr val="6AA84F"/>
              </a:solidFill>
            </c:spPr>
            <c:extLst>
              <c:ext xmlns:c16="http://schemas.microsoft.com/office/drawing/2014/chart" uri="{C3380CC4-5D6E-409C-BE32-E72D297353CC}">
                <c16:uniqueId val="{00000003-4FD4-9A46-BC1D-BB3A2061067B}"/>
              </c:ext>
            </c:extLst>
          </c:dPt>
          <c:cat>
            <c:strRef>
              <c:f>'Censos 2024'!$Z$62:$Z$63</c:f>
              <c:strCache>
                <c:ptCount val="2"/>
                <c:pt idx="0">
                  <c:v>Concluidas por acuerdo reparatorio</c:v>
                </c:pt>
                <c:pt idx="1">
                  <c:v>Concluidas por suspensión condicional</c:v>
                </c:pt>
              </c:strCache>
            </c:strRef>
          </c:cat>
          <c:val>
            <c:numRef>
              <c:f>'Censos 2024'!$AA$62:$AA$63</c:f>
              <c:numCache>
                <c:formatCode>#,##0</c:formatCode>
                <c:ptCount val="2"/>
                <c:pt idx="0">
                  <c:v>70</c:v>
                </c:pt>
                <c:pt idx="1">
                  <c:v>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FD4-9A46-BC1D-BB3A206106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solidFill>
          <a:srgbClr val="FFFFFF"/>
        </a:solidFill>
      </c:spPr>
    </c:plotArea>
    <c:legend>
      <c:legendPos val="r"/>
      <c:overlay val="0"/>
      <c:txPr>
        <a:bodyPr/>
        <a:lstStyle/>
        <a:p>
          <a:pPr lvl="0">
            <a:defRPr b="0" i="0">
              <a:solidFill>
                <a:srgbClr val="000000"/>
              </a:solidFill>
              <a:latin typeface="Roboto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1"/>
  <c:style val="2"/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rgbClr val="B6D7A8"/>
              </a:solidFill>
            </c:spPr>
            <c:extLst>
              <c:ext xmlns:c16="http://schemas.microsoft.com/office/drawing/2014/chart" uri="{C3380CC4-5D6E-409C-BE32-E72D297353CC}">
                <c16:uniqueId val="{00000001-B974-A548-9777-8A464B78B174}"/>
              </c:ext>
            </c:extLst>
          </c:dPt>
          <c:dPt>
            <c:idx val="1"/>
            <c:bubble3D val="0"/>
            <c:spPr>
              <a:solidFill>
                <a:srgbClr val="274E13"/>
              </a:solidFill>
            </c:spPr>
            <c:extLst>
              <c:ext xmlns:c16="http://schemas.microsoft.com/office/drawing/2014/chart" uri="{C3380CC4-5D6E-409C-BE32-E72D297353CC}">
                <c16:uniqueId val="{00000003-B974-A548-9777-8A464B78B174}"/>
              </c:ext>
            </c:extLst>
          </c:dPt>
          <c:dPt>
            <c:idx val="2"/>
            <c:bubble3D val="0"/>
            <c:spPr>
              <a:solidFill>
                <a:srgbClr val="A5A5A5"/>
              </a:solidFill>
            </c:spPr>
            <c:extLst>
              <c:ext xmlns:c16="http://schemas.microsoft.com/office/drawing/2014/chart" uri="{C3380CC4-5D6E-409C-BE32-E72D297353CC}">
                <c16:uniqueId val="{00000005-B974-A548-9777-8A464B78B174}"/>
              </c:ext>
            </c:extLst>
          </c:dPt>
          <c:cat>
            <c:strRef>
              <c:f>'Censos 2024'!$Z$75:$Z$77</c:f>
              <c:strCache>
                <c:ptCount val="3"/>
                <c:pt idx="0">
                  <c:v>Absolutoria</c:v>
                </c:pt>
                <c:pt idx="1">
                  <c:v>Condenatoria</c:v>
                </c:pt>
                <c:pt idx="2">
                  <c:v>Mixta</c:v>
                </c:pt>
              </c:strCache>
            </c:strRef>
          </c:cat>
          <c:val>
            <c:numRef>
              <c:f>'Censos 2024'!$AA$75:$AA$77</c:f>
              <c:numCache>
                <c:formatCode>#,##0</c:formatCode>
                <c:ptCount val="3"/>
                <c:pt idx="0">
                  <c:v>30</c:v>
                </c:pt>
                <c:pt idx="1">
                  <c:v>97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974-A548-9777-8A464B78B1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solidFill>
          <a:srgbClr val="FFFFFF"/>
        </a:solidFill>
      </c:spPr>
    </c:plotArea>
    <c:legend>
      <c:legendPos val="r"/>
      <c:overlay val="0"/>
      <c:txPr>
        <a:bodyPr/>
        <a:lstStyle/>
        <a:p>
          <a:pPr lvl="0">
            <a:defRPr b="0" i="0">
              <a:solidFill>
                <a:srgbClr val="000000"/>
              </a:solidFill>
              <a:latin typeface="Roboto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1"/>
  <c:style val="2"/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rgbClr val="B6D7A8"/>
              </a:solidFill>
            </c:spPr>
            <c:extLst>
              <c:ext xmlns:c16="http://schemas.microsoft.com/office/drawing/2014/chart" uri="{C3380CC4-5D6E-409C-BE32-E72D297353CC}">
                <c16:uniqueId val="{00000001-C744-A64A-8782-8036CEDDE476}"/>
              </c:ext>
            </c:extLst>
          </c:dPt>
          <c:dPt>
            <c:idx val="1"/>
            <c:bubble3D val="0"/>
            <c:spPr>
              <a:solidFill>
                <a:srgbClr val="6AA84F"/>
              </a:solidFill>
            </c:spPr>
            <c:extLst>
              <c:ext xmlns:c16="http://schemas.microsoft.com/office/drawing/2014/chart" uri="{C3380CC4-5D6E-409C-BE32-E72D297353CC}">
                <c16:uniqueId val="{00000003-C744-A64A-8782-8036CEDDE476}"/>
              </c:ext>
            </c:extLst>
          </c:dPt>
          <c:dPt>
            <c:idx val="2"/>
            <c:bubble3D val="0"/>
            <c:spPr>
              <a:solidFill>
                <a:srgbClr val="A5A5A5"/>
              </a:solidFill>
            </c:spPr>
            <c:extLst>
              <c:ext xmlns:c16="http://schemas.microsoft.com/office/drawing/2014/chart" uri="{C3380CC4-5D6E-409C-BE32-E72D297353CC}">
                <c16:uniqueId val="{00000005-C744-A64A-8782-8036CEDDE476}"/>
              </c:ext>
            </c:extLst>
          </c:dPt>
          <c:cat>
            <c:strRef>
              <c:f>'Censos 2024'!$AD$78:$AD$80</c:f>
              <c:strCache>
                <c:ptCount val="3"/>
                <c:pt idx="0">
                  <c:v>Sobreseimiento</c:v>
                </c:pt>
                <c:pt idx="1">
                  <c:v>Otras</c:v>
                </c:pt>
                <c:pt idx="2">
                  <c:v>No identificado</c:v>
                </c:pt>
              </c:strCache>
            </c:strRef>
          </c:cat>
          <c:val>
            <c:numRef>
              <c:f>'Censos 2024'!$AE$78:$AE$80</c:f>
              <c:numCache>
                <c:formatCode>#,##0</c:formatCode>
                <c:ptCount val="3"/>
                <c:pt idx="0">
                  <c:v>140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744-A64A-8782-8036CEDDE4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solidFill>
          <a:srgbClr val="FFFFFF"/>
        </a:solidFill>
      </c:spPr>
    </c:plotArea>
    <c:legend>
      <c:legendPos val="r"/>
      <c:overlay val="0"/>
      <c:txPr>
        <a:bodyPr/>
        <a:lstStyle/>
        <a:p>
          <a:pPr lvl="0">
            <a:defRPr b="0" i="0">
              <a:solidFill>
                <a:srgbClr val="000000"/>
              </a:solidFill>
              <a:latin typeface="Roboto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1"/>
  <c:style val="2"/>
  <c:chart>
    <c:autoTitleDeleted val="1"/>
    <c:plotArea>
      <c:layout>
        <c:manualLayout>
          <c:xMode val="edge"/>
          <c:yMode val="edge"/>
          <c:x val="0.52412280701754388"/>
          <c:y val="8.0434782608695535E-2"/>
          <c:w val="0.47431050992318191"/>
          <c:h val="0.6960882043034603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rgbClr val="0C343D"/>
              </a:solidFill>
            </c:spPr>
            <c:extLst>
              <c:ext xmlns:c16="http://schemas.microsoft.com/office/drawing/2014/chart" uri="{C3380CC4-5D6E-409C-BE32-E72D297353CC}">
                <c16:uniqueId val="{00000001-AD96-6545-BB8D-55D7E8FDC7B1}"/>
              </c:ext>
            </c:extLst>
          </c:dPt>
          <c:dPt>
            <c:idx val="1"/>
            <c:bubble3D val="0"/>
            <c:spPr>
              <a:solidFill>
                <a:srgbClr val="134F5C"/>
              </a:solidFill>
            </c:spPr>
            <c:extLst>
              <c:ext xmlns:c16="http://schemas.microsoft.com/office/drawing/2014/chart" uri="{C3380CC4-5D6E-409C-BE32-E72D297353CC}">
                <c16:uniqueId val="{00000003-AD96-6545-BB8D-55D7E8FDC7B1}"/>
              </c:ext>
            </c:extLst>
          </c:dPt>
          <c:dPt>
            <c:idx val="2"/>
            <c:bubble3D val="0"/>
            <c:spPr>
              <a:solidFill>
                <a:srgbClr val="45818E"/>
              </a:solidFill>
            </c:spPr>
            <c:extLst>
              <c:ext xmlns:c16="http://schemas.microsoft.com/office/drawing/2014/chart" uri="{C3380CC4-5D6E-409C-BE32-E72D297353CC}">
                <c16:uniqueId val="{00000005-AD96-6545-BB8D-55D7E8FDC7B1}"/>
              </c:ext>
            </c:extLst>
          </c:dPt>
          <c:dPt>
            <c:idx val="3"/>
            <c:bubble3D val="0"/>
            <c:spPr>
              <a:solidFill>
                <a:srgbClr val="76A5AF"/>
              </a:solidFill>
            </c:spPr>
            <c:extLst>
              <c:ext xmlns:c16="http://schemas.microsoft.com/office/drawing/2014/chart" uri="{C3380CC4-5D6E-409C-BE32-E72D297353CC}">
                <c16:uniqueId val="{00000007-AD96-6545-BB8D-55D7E8FDC7B1}"/>
              </c:ext>
            </c:extLst>
          </c:dPt>
          <c:dPt>
            <c:idx val="4"/>
            <c:bubble3D val="0"/>
            <c:spPr>
              <a:solidFill>
                <a:srgbClr val="A2C4C9"/>
              </a:solidFill>
            </c:spPr>
            <c:extLst>
              <c:ext xmlns:c16="http://schemas.microsoft.com/office/drawing/2014/chart" uri="{C3380CC4-5D6E-409C-BE32-E72D297353CC}">
                <c16:uniqueId val="{00000009-AD96-6545-BB8D-55D7E8FDC7B1}"/>
              </c:ext>
            </c:extLst>
          </c:dPt>
          <c:dPt>
            <c:idx val="5"/>
            <c:bubble3D val="0"/>
            <c:spPr>
              <a:solidFill>
                <a:srgbClr val="D0E0E3"/>
              </a:solidFill>
            </c:spPr>
            <c:extLst>
              <c:ext xmlns:c16="http://schemas.microsoft.com/office/drawing/2014/chart" uri="{C3380CC4-5D6E-409C-BE32-E72D297353CC}">
                <c16:uniqueId val="{0000000B-AD96-6545-BB8D-55D7E8FDC7B1}"/>
              </c:ext>
            </c:extLst>
          </c:dPt>
          <c:dPt>
            <c:idx val="6"/>
            <c:bubble3D val="0"/>
            <c:spPr>
              <a:solidFill>
                <a:srgbClr val="CCCCCC"/>
              </a:solidFill>
            </c:spPr>
            <c:extLst>
              <c:ext xmlns:c16="http://schemas.microsoft.com/office/drawing/2014/chart" uri="{C3380CC4-5D6E-409C-BE32-E72D297353CC}">
                <c16:uniqueId val="{0000000D-AD96-6545-BB8D-55D7E8FDC7B1}"/>
              </c:ext>
            </c:extLst>
          </c:dPt>
          <c:cat>
            <c:strRef>
              <c:f>'Censos 2023'!$P$61:$P$67</c:f>
              <c:strCache>
                <c:ptCount val="7"/>
                <c:pt idx="0">
                  <c:v>Archivo Temporal</c:v>
                </c:pt>
                <c:pt idx="1">
                  <c:v>Abstención de Investigar</c:v>
                </c:pt>
                <c:pt idx="2">
                  <c:v>No Ejercicio Acción Penal</c:v>
                </c:pt>
                <c:pt idx="3">
                  <c:v>Criterio de Oportunidad</c:v>
                </c:pt>
                <c:pt idx="4">
                  <c:v>Incompetencia</c:v>
                </c:pt>
                <c:pt idx="5">
                  <c:v>Acumulación</c:v>
                </c:pt>
                <c:pt idx="6">
                  <c:v>Otra determinación</c:v>
                </c:pt>
              </c:strCache>
            </c:strRef>
          </c:cat>
          <c:val>
            <c:numRef>
              <c:f>'Censos 2023'!$Q$61:$Q$67</c:f>
              <c:numCache>
                <c:formatCode>#,##0</c:formatCode>
                <c:ptCount val="7"/>
                <c:pt idx="0">
                  <c:v>775596</c:v>
                </c:pt>
                <c:pt idx="1">
                  <c:v>40097</c:v>
                </c:pt>
                <c:pt idx="2">
                  <c:v>440694</c:v>
                </c:pt>
                <c:pt idx="3">
                  <c:v>43194</c:v>
                </c:pt>
                <c:pt idx="4">
                  <c:v>111584</c:v>
                </c:pt>
                <c:pt idx="5">
                  <c:v>9586</c:v>
                </c:pt>
                <c:pt idx="6">
                  <c:v>28238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AD96-6545-BB8D-55D7E8FDC7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solidFill>
          <a:srgbClr val="FFFFFF"/>
        </a:solidFill>
      </c:spPr>
    </c:plotArea>
    <c:legend>
      <c:legendPos val="l"/>
      <c:overlay val="0"/>
      <c:txPr>
        <a:bodyPr/>
        <a:lstStyle/>
        <a:p>
          <a:pPr lvl="0">
            <a:defRPr sz="1000" b="1" i="0">
              <a:solidFill>
                <a:srgbClr val="000000"/>
              </a:solidFill>
              <a:latin typeface="Roboto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1"/>
  <c:style val="2"/>
  <c:chart>
    <c:autoTitleDeleted val="1"/>
    <c:plotArea>
      <c:layout>
        <c:manualLayout>
          <c:xMode val="edge"/>
          <c:yMode val="edge"/>
          <c:x val="0.42697555995092262"/>
          <c:y val="7.1428571428571425E-2"/>
          <c:w val="0.54127906976744189"/>
          <c:h val="0.875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rgbClr val="B6D7A8"/>
              </a:solidFill>
            </c:spPr>
            <c:extLst>
              <c:ext xmlns:c16="http://schemas.microsoft.com/office/drawing/2014/chart" uri="{C3380CC4-5D6E-409C-BE32-E72D297353CC}">
                <c16:uniqueId val="{00000001-2E1D-B24F-AF7B-A7A014930F09}"/>
              </c:ext>
            </c:extLst>
          </c:dPt>
          <c:dPt>
            <c:idx val="1"/>
            <c:bubble3D val="0"/>
            <c:spPr>
              <a:solidFill>
                <a:srgbClr val="274E13"/>
              </a:solidFill>
            </c:spPr>
            <c:extLst>
              <c:ext xmlns:c16="http://schemas.microsoft.com/office/drawing/2014/chart" uri="{C3380CC4-5D6E-409C-BE32-E72D297353CC}">
                <c16:uniqueId val="{00000003-2E1D-B24F-AF7B-A7A014930F09}"/>
              </c:ext>
            </c:extLst>
          </c:dPt>
          <c:dPt>
            <c:idx val="2"/>
            <c:bubble3D val="0"/>
            <c:spPr>
              <a:solidFill>
                <a:srgbClr val="A5A5A5"/>
              </a:solidFill>
            </c:spPr>
            <c:extLst>
              <c:ext xmlns:c16="http://schemas.microsoft.com/office/drawing/2014/chart" uri="{C3380CC4-5D6E-409C-BE32-E72D297353CC}">
                <c16:uniqueId val="{00000005-2E1D-B24F-AF7B-A7A014930F09}"/>
              </c:ext>
            </c:extLst>
          </c:dPt>
          <c:cat>
            <c:strRef>
              <c:f>'Censos 2023'!$AD$62:$AD$64</c:f>
              <c:strCache>
                <c:ptCount val="3"/>
                <c:pt idx="0">
                  <c:v>Condenatoria</c:v>
                </c:pt>
                <c:pt idx="1">
                  <c:v>Absolutoria</c:v>
                </c:pt>
                <c:pt idx="2">
                  <c:v>Mixta</c:v>
                </c:pt>
              </c:strCache>
            </c:strRef>
          </c:cat>
          <c:val>
            <c:numRef>
              <c:f>'Censos 2023'!$AE$62:$AE$64</c:f>
              <c:numCache>
                <c:formatCode>#,##0</c:formatCode>
                <c:ptCount val="3"/>
                <c:pt idx="0">
                  <c:v>20292</c:v>
                </c:pt>
                <c:pt idx="1">
                  <c:v>66</c:v>
                </c:pt>
                <c:pt idx="2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E1D-B24F-AF7B-A7A014930F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solidFill>
          <a:srgbClr val="FFFFFF"/>
        </a:solidFill>
      </c:spPr>
    </c:plotArea>
    <c:legend>
      <c:legendPos val="l"/>
      <c:overlay val="0"/>
      <c:txPr>
        <a:bodyPr/>
        <a:lstStyle/>
        <a:p>
          <a:pPr lvl="0">
            <a:defRPr b="0" i="0">
              <a:solidFill>
                <a:srgbClr val="000000"/>
              </a:solidFill>
              <a:latin typeface="Roboto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1"/>
  <c:style val="2"/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rgbClr val="B6D7A8"/>
              </a:solidFill>
            </c:spPr>
            <c:extLst>
              <c:ext xmlns:c16="http://schemas.microsoft.com/office/drawing/2014/chart" uri="{C3380CC4-5D6E-409C-BE32-E72D297353CC}">
                <c16:uniqueId val="{00000001-E3DE-CF44-9C76-96C27582E808}"/>
              </c:ext>
            </c:extLst>
          </c:dPt>
          <c:dPt>
            <c:idx val="1"/>
            <c:bubble3D val="0"/>
            <c:spPr>
              <a:solidFill>
                <a:srgbClr val="6AA84F"/>
              </a:solidFill>
            </c:spPr>
            <c:extLst>
              <c:ext xmlns:c16="http://schemas.microsoft.com/office/drawing/2014/chart" uri="{C3380CC4-5D6E-409C-BE32-E72D297353CC}">
                <c16:uniqueId val="{00000003-E3DE-CF44-9C76-96C27582E808}"/>
              </c:ext>
            </c:extLst>
          </c:dPt>
          <c:cat>
            <c:strRef>
              <c:f>'Censos 2023'!$Z$61:$Z$62</c:f>
              <c:strCache>
                <c:ptCount val="2"/>
                <c:pt idx="0">
                  <c:v>Concluidas por acuerdo reparatorio</c:v>
                </c:pt>
                <c:pt idx="1">
                  <c:v>Concluidas por suspensión condicional</c:v>
                </c:pt>
              </c:strCache>
            </c:strRef>
          </c:cat>
          <c:val>
            <c:numRef>
              <c:f>'Censos 2023'!$AA$61:$AA$62</c:f>
              <c:numCache>
                <c:formatCode>#,##0</c:formatCode>
                <c:ptCount val="2"/>
                <c:pt idx="0">
                  <c:v>4824</c:v>
                </c:pt>
                <c:pt idx="1">
                  <c:v>16251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DE-CF44-9C76-96C27582E8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solidFill>
          <a:srgbClr val="FFFFFF"/>
        </a:solidFill>
      </c:spPr>
    </c:plotArea>
    <c:legend>
      <c:legendPos val="r"/>
      <c:overlay val="0"/>
      <c:txPr>
        <a:bodyPr/>
        <a:lstStyle/>
        <a:p>
          <a:pPr lvl="0">
            <a:defRPr b="0" i="0">
              <a:solidFill>
                <a:srgbClr val="000000"/>
              </a:solidFill>
              <a:latin typeface="Roboto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1"/>
  <c:style val="2"/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rgbClr val="B6D7A8"/>
              </a:solidFill>
            </c:spPr>
            <c:extLst>
              <c:ext xmlns:c16="http://schemas.microsoft.com/office/drawing/2014/chart" uri="{C3380CC4-5D6E-409C-BE32-E72D297353CC}">
                <c16:uniqueId val="{00000001-4C9B-9045-AFF0-B418C2194C53}"/>
              </c:ext>
            </c:extLst>
          </c:dPt>
          <c:dPt>
            <c:idx val="1"/>
            <c:bubble3D val="0"/>
            <c:spPr>
              <a:solidFill>
                <a:srgbClr val="274E13"/>
              </a:solidFill>
            </c:spPr>
            <c:extLst>
              <c:ext xmlns:c16="http://schemas.microsoft.com/office/drawing/2014/chart" uri="{C3380CC4-5D6E-409C-BE32-E72D297353CC}">
                <c16:uniqueId val="{00000003-4C9B-9045-AFF0-B418C2194C53}"/>
              </c:ext>
            </c:extLst>
          </c:dPt>
          <c:dPt>
            <c:idx val="2"/>
            <c:bubble3D val="0"/>
            <c:spPr>
              <a:solidFill>
                <a:srgbClr val="A5A5A5"/>
              </a:solidFill>
            </c:spPr>
            <c:extLst>
              <c:ext xmlns:c16="http://schemas.microsoft.com/office/drawing/2014/chart" uri="{C3380CC4-5D6E-409C-BE32-E72D297353CC}">
                <c16:uniqueId val="{00000005-4C9B-9045-AFF0-B418C2194C53}"/>
              </c:ext>
            </c:extLst>
          </c:dPt>
          <c:cat>
            <c:strRef>
              <c:f>'Censos 2023'!$Z$74:$Z$76</c:f>
              <c:strCache>
                <c:ptCount val="3"/>
                <c:pt idx="0">
                  <c:v>Absolutoria</c:v>
                </c:pt>
                <c:pt idx="1">
                  <c:v>Condenatoria</c:v>
                </c:pt>
                <c:pt idx="2">
                  <c:v>Mixta</c:v>
                </c:pt>
              </c:strCache>
            </c:strRef>
          </c:cat>
          <c:val>
            <c:numRef>
              <c:f>'Censos 2023'!$AA$74:$AA$76</c:f>
              <c:numCache>
                <c:formatCode>#,##0</c:formatCode>
                <c:ptCount val="3"/>
                <c:pt idx="0">
                  <c:v>1775</c:v>
                </c:pt>
                <c:pt idx="1">
                  <c:v>8210</c:v>
                </c:pt>
                <c:pt idx="2">
                  <c:v>142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C9B-9045-AFF0-B418C2194C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solidFill>
          <a:srgbClr val="FFFFFF"/>
        </a:solidFill>
      </c:spPr>
    </c:plotArea>
    <c:legend>
      <c:legendPos val="r"/>
      <c:overlay val="0"/>
      <c:txPr>
        <a:bodyPr/>
        <a:lstStyle/>
        <a:p>
          <a:pPr lvl="0">
            <a:defRPr b="0" i="0">
              <a:solidFill>
                <a:srgbClr val="000000"/>
              </a:solidFill>
              <a:latin typeface="Roboto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1"/>
  <c:style val="2"/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rgbClr val="B6D7A8"/>
              </a:solidFill>
            </c:spPr>
            <c:extLst>
              <c:ext xmlns:c16="http://schemas.microsoft.com/office/drawing/2014/chart" uri="{C3380CC4-5D6E-409C-BE32-E72D297353CC}">
                <c16:uniqueId val="{00000001-8931-A640-89BC-FC19CDA45548}"/>
              </c:ext>
            </c:extLst>
          </c:dPt>
          <c:dPt>
            <c:idx val="1"/>
            <c:bubble3D val="0"/>
            <c:spPr>
              <a:solidFill>
                <a:srgbClr val="6AA84F"/>
              </a:solidFill>
            </c:spPr>
            <c:extLst>
              <c:ext xmlns:c16="http://schemas.microsoft.com/office/drawing/2014/chart" uri="{C3380CC4-5D6E-409C-BE32-E72D297353CC}">
                <c16:uniqueId val="{00000003-8931-A640-89BC-FC19CDA45548}"/>
              </c:ext>
            </c:extLst>
          </c:dPt>
          <c:dPt>
            <c:idx val="2"/>
            <c:bubble3D val="0"/>
            <c:spPr>
              <a:solidFill>
                <a:srgbClr val="A5A5A5"/>
              </a:solidFill>
            </c:spPr>
            <c:extLst>
              <c:ext xmlns:c16="http://schemas.microsoft.com/office/drawing/2014/chart" uri="{C3380CC4-5D6E-409C-BE32-E72D297353CC}">
                <c16:uniqueId val="{00000005-8931-A640-89BC-FC19CDA45548}"/>
              </c:ext>
            </c:extLst>
          </c:dPt>
          <c:cat>
            <c:strRef>
              <c:f>'Censos 2023'!$AD$77:$AD$79</c:f>
              <c:strCache>
                <c:ptCount val="3"/>
                <c:pt idx="0">
                  <c:v>Sobreseimiento</c:v>
                </c:pt>
                <c:pt idx="1">
                  <c:v>Otras</c:v>
                </c:pt>
                <c:pt idx="2">
                  <c:v>No identificado</c:v>
                </c:pt>
              </c:strCache>
            </c:strRef>
          </c:cat>
          <c:val>
            <c:numRef>
              <c:f>'Censos 2023'!$AE$77:$AE$79</c:f>
              <c:numCache>
                <c:formatCode>#,##0</c:formatCode>
                <c:ptCount val="3"/>
                <c:pt idx="0">
                  <c:v>10065</c:v>
                </c:pt>
                <c:pt idx="1">
                  <c:v>14905</c:v>
                </c:pt>
                <c:pt idx="2">
                  <c:v>24683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931-A640-89BC-FC19CDA45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solidFill>
          <a:srgbClr val="FFFFFF"/>
        </a:solidFill>
      </c:spPr>
    </c:plotArea>
    <c:legend>
      <c:legendPos val="r"/>
      <c:overlay val="0"/>
      <c:txPr>
        <a:bodyPr/>
        <a:lstStyle/>
        <a:p>
          <a:pPr lvl="0">
            <a:defRPr b="0" i="0">
              <a:solidFill>
                <a:srgbClr val="000000"/>
              </a:solidFill>
              <a:latin typeface="Roboto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1"/>
  <c:style val="2"/>
  <c:chart>
    <c:autoTitleDeleted val="1"/>
    <c:plotArea>
      <c:layout>
        <c:manualLayout>
          <c:xMode val="edge"/>
          <c:yMode val="edge"/>
          <c:x val="0.52412280701754388"/>
          <c:y val="8.0434782608695535E-2"/>
          <c:w val="0.47431050992318191"/>
          <c:h val="0.6960882043034603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rgbClr val="0C343D"/>
              </a:solidFill>
            </c:spPr>
            <c:extLst>
              <c:ext xmlns:c16="http://schemas.microsoft.com/office/drawing/2014/chart" uri="{C3380CC4-5D6E-409C-BE32-E72D297353CC}">
                <c16:uniqueId val="{00000001-CFD6-E245-A42C-2F972465D665}"/>
              </c:ext>
            </c:extLst>
          </c:dPt>
          <c:dPt>
            <c:idx val="1"/>
            <c:bubble3D val="0"/>
            <c:spPr>
              <a:solidFill>
                <a:srgbClr val="134F5C"/>
              </a:solidFill>
            </c:spPr>
            <c:extLst>
              <c:ext xmlns:c16="http://schemas.microsoft.com/office/drawing/2014/chart" uri="{C3380CC4-5D6E-409C-BE32-E72D297353CC}">
                <c16:uniqueId val="{00000003-CFD6-E245-A42C-2F972465D665}"/>
              </c:ext>
            </c:extLst>
          </c:dPt>
          <c:dPt>
            <c:idx val="2"/>
            <c:bubble3D val="0"/>
            <c:spPr>
              <a:solidFill>
                <a:srgbClr val="45818E"/>
              </a:solidFill>
            </c:spPr>
            <c:extLst>
              <c:ext xmlns:c16="http://schemas.microsoft.com/office/drawing/2014/chart" uri="{C3380CC4-5D6E-409C-BE32-E72D297353CC}">
                <c16:uniqueId val="{00000005-CFD6-E245-A42C-2F972465D665}"/>
              </c:ext>
            </c:extLst>
          </c:dPt>
          <c:dPt>
            <c:idx val="3"/>
            <c:bubble3D val="0"/>
            <c:spPr>
              <a:solidFill>
                <a:srgbClr val="76A5AF"/>
              </a:solidFill>
            </c:spPr>
            <c:extLst>
              <c:ext xmlns:c16="http://schemas.microsoft.com/office/drawing/2014/chart" uri="{C3380CC4-5D6E-409C-BE32-E72D297353CC}">
                <c16:uniqueId val="{00000007-CFD6-E245-A42C-2F972465D665}"/>
              </c:ext>
            </c:extLst>
          </c:dPt>
          <c:dPt>
            <c:idx val="4"/>
            <c:bubble3D val="0"/>
            <c:spPr>
              <a:solidFill>
                <a:srgbClr val="A2C4C9"/>
              </a:solidFill>
            </c:spPr>
            <c:extLst>
              <c:ext xmlns:c16="http://schemas.microsoft.com/office/drawing/2014/chart" uri="{C3380CC4-5D6E-409C-BE32-E72D297353CC}">
                <c16:uniqueId val="{00000009-CFD6-E245-A42C-2F972465D665}"/>
              </c:ext>
            </c:extLst>
          </c:dPt>
          <c:dPt>
            <c:idx val="5"/>
            <c:bubble3D val="0"/>
            <c:spPr>
              <a:solidFill>
                <a:srgbClr val="D0E0E3"/>
              </a:solidFill>
            </c:spPr>
            <c:extLst>
              <c:ext xmlns:c16="http://schemas.microsoft.com/office/drawing/2014/chart" uri="{C3380CC4-5D6E-409C-BE32-E72D297353CC}">
                <c16:uniqueId val="{0000000B-CFD6-E245-A42C-2F972465D665}"/>
              </c:ext>
            </c:extLst>
          </c:dPt>
          <c:dPt>
            <c:idx val="6"/>
            <c:bubble3D val="0"/>
            <c:spPr>
              <a:solidFill>
                <a:srgbClr val="CCCCCC"/>
              </a:solidFill>
            </c:spPr>
            <c:extLst>
              <c:ext xmlns:c16="http://schemas.microsoft.com/office/drawing/2014/chart" uri="{C3380CC4-5D6E-409C-BE32-E72D297353CC}">
                <c16:uniqueId val="{0000000D-CFD6-E245-A42C-2F972465D665}"/>
              </c:ext>
            </c:extLst>
          </c:dPt>
          <c:cat>
            <c:strRef>
              <c:f>'Censos 2022'!$P$61:$P$67</c:f>
              <c:strCache>
                <c:ptCount val="7"/>
                <c:pt idx="0">
                  <c:v>Archivo Temporal</c:v>
                </c:pt>
                <c:pt idx="1">
                  <c:v>Abstención de Investigar</c:v>
                </c:pt>
                <c:pt idx="2">
                  <c:v>No Ejercicio Acción Penal</c:v>
                </c:pt>
                <c:pt idx="3">
                  <c:v>Criterio de Oportunidad</c:v>
                </c:pt>
                <c:pt idx="4">
                  <c:v>Incompetencia</c:v>
                </c:pt>
                <c:pt idx="5">
                  <c:v>Acumulación</c:v>
                </c:pt>
                <c:pt idx="6">
                  <c:v>Otra determinación</c:v>
                </c:pt>
              </c:strCache>
            </c:strRef>
          </c:cat>
          <c:val>
            <c:numRef>
              <c:f>'Censos 2022'!$Q$61:$Q$67</c:f>
              <c:numCache>
                <c:formatCode>#,##0</c:formatCode>
                <c:ptCount val="7"/>
                <c:pt idx="0">
                  <c:v>503764</c:v>
                </c:pt>
                <c:pt idx="1">
                  <c:v>62374</c:v>
                </c:pt>
                <c:pt idx="2">
                  <c:v>409426</c:v>
                </c:pt>
                <c:pt idx="3">
                  <c:v>28588</c:v>
                </c:pt>
                <c:pt idx="4">
                  <c:v>66403</c:v>
                </c:pt>
                <c:pt idx="5">
                  <c:v>8064</c:v>
                </c:pt>
                <c:pt idx="6">
                  <c:v>27898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FD6-E245-A42C-2F972465D6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solidFill>
          <a:srgbClr val="FFFFFF"/>
        </a:solidFill>
      </c:spPr>
    </c:plotArea>
    <c:legend>
      <c:legendPos val="l"/>
      <c:overlay val="0"/>
      <c:txPr>
        <a:bodyPr/>
        <a:lstStyle/>
        <a:p>
          <a:pPr lvl="0">
            <a:defRPr sz="1000" b="1" i="0">
              <a:solidFill>
                <a:srgbClr val="000000"/>
              </a:solidFill>
              <a:latin typeface="Roboto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1"/>
  <c:style val="2"/>
  <c:chart>
    <c:autoTitleDeleted val="1"/>
    <c:plotArea>
      <c:layout>
        <c:manualLayout>
          <c:xMode val="edge"/>
          <c:yMode val="edge"/>
          <c:x val="0.42697555995092262"/>
          <c:y val="7.1428571428571425E-2"/>
          <c:w val="0.54127906976744189"/>
          <c:h val="0.875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rgbClr val="B6D7A8"/>
              </a:solidFill>
            </c:spPr>
            <c:extLst>
              <c:ext xmlns:c16="http://schemas.microsoft.com/office/drawing/2014/chart" uri="{C3380CC4-5D6E-409C-BE32-E72D297353CC}">
                <c16:uniqueId val="{00000001-E489-ED47-8577-AC38BD9D7F23}"/>
              </c:ext>
            </c:extLst>
          </c:dPt>
          <c:dPt>
            <c:idx val="1"/>
            <c:bubble3D val="0"/>
            <c:spPr>
              <a:solidFill>
                <a:srgbClr val="274E13"/>
              </a:solidFill>
            </c:spPr>
            <c:extLst>
              <c:ext xmlns:c16="http://schemas.microsoft.com/office/drawing/2014/chart" uri="{C3380CC4-5D6E-409C-BE32-E72D297353CC}">
                <c16:uniqueId val="{00000003-E489-ED47-8577-AC38BD9D7F23}"/>
              </c:ext>
            </c:extLst>
          </c:dPt>
          <c:dPt>
            <c:idx val="2"/>
            <c:bubble3D val="0"/>
            <c:spPr>
              <a:solidFill>
                <a:srgbClr val="A5A5A5"/>
              </a:solidFill>
            </c:spPr>
            <c:extLst>
              <c:ext xmlns:c16="http://schemas.microsoft.com/office/drawing/2014/chart" uri="{C3380CC4-5D6E-409C-BE32-E72D297353CC}">
                <c16:uniqueId val="{00000005-E489-ED47-8577-AC38BD9D7F23}"/>
              </c:ext>
            </c:extLst>
          </c:dPt>
          <c:cat>
            <c:strRef>
              <c:f>'Censos 2022'!$AD$62:$AD$64</c:f>
              <c:strCache>
                <c:ptCount val="3"/>
                <c:pt idx="0">
                  <c:v>Condenatoria</c:v>
                </c:pt>
                <c:pt idx="1">
                  <c:v>Absolutoria</c:v>
                </c:pt>
                <c:pt idx="2">
                  <c:v>Mixta</c:v>
                </c:pt>
              </c:strCache>
            </c:strRef>
          </c:cat>
          <c:val>
            <c:numRef>
              <c:f>'Censos 2022'!$AE$62:$AE$64</c:f>
              <c:numCache>
                <c:formatCode>#,##0</c:formatCode>
                <c:ptCount val="3"/>
                <c:pt idx="0">
                  <c:v>21207</c:v>
                </c:pt>
                <c:pt idx="1">
                  <c:v>16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489-ED47-8577-AC38BD9D7F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solidFill>
          <a:srgbClr val="FFFFFF"/>
        </a:solidFill>
      </c:spPr>
    </c:plotArea>
    <c:legend>
      <c:legendPos val="l"/>
      <c:overlay val="0"/>
      <c:txPr>
        <a:bodyPr/>
        <a:lstStyle/>
        <a:p>
          <a:pPr lvl="0">
            <a:defRPr b="0" i="0">
              <a:solidFill>
                <a:srgbClr val="000000"/>
              </a:solidFill>
              <a:latin typeface="Roboto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1"/>
  <c:style val="2"/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rgbClr val="B6D7A8"/>
              </a:solidFill>
            </c:spPr>
            <c:extLst>
              <c:ext xmlns:c16="http://schemas.microsoft.com/office/drawing/2014/chart" uri="{C3380CC4-5D6E-409C-BE32-E72D297353CC}">
                <c16:uniqueId val="{00000001-D6B2-F141-A472-EB9D9D20E49D}"/>
              </c:ext>
            </c:extLst>
          </c:dPt>
          <c:dPt>
            <c:idx val="1"/>
            <c:bubble3D val="0"/>
            <c:spPr>
              <a:solidFill>
                <a:srgbClr val="6AA84F"/>
              </a:solidFill>
            </c:spPr>
            <c:extLst>
              <c:ext xmlns:c16="http://schemas.microsoft.com/office/drawing/2014/chart" uri="{C3380CC4-5D6E-409C-BE32-E72D297353CC}">
                <c16:uniqueId val="{00000003-D6B2-F141-A472-EB9D9D20E49D}"/>
              </c:ext>
            </c:extLst>
          </c:dPt>
          <c:cat>
            <c:strRef>
              <c:f>'Censos 2022'!$Z$61:$Z$62</c:f>
              <c:strCache>
                <c:ptCount val="2"/>
                <c:pt idx="0">
                  <c:v>Concluidas por acuerdo reparatorio</c:v>
                </c:pt>
                <c:pt idx="1">
                  <c:v>Concluidas por suspensión condicional</c:v>
                </c:pt>
              </c:strCache>
            </c:strRef>
          </c:cat>
          <c:val>
            <c:numRef>
              <c:f>'Censos 2022'!$AA$61:$AA$62</c:f>
              <c:numCache>
                <c:formatCode>#,##0</c:formatCode>
                <c:ptCount val="2"/>
                <c:pt idx="0">
                  <c:v>3248</c:v>
                </c:pt>
                <c:pt idx="1">
                  <c:v>9823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6B2-F141-A472-EB9D9D20E4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solidFill>
          <a:srgbClr val="FFFFFF"/>
        </a:solidFill>
      </c:spPr>
    </c:plotArea>
    <c:legend>
      <c:legendPos val="r"/>
      <c:overlay val="0"/>
      <c:txPr>
        <a:bodyPr/>
        <a:lstStyle/>
        <a:p>
          <a:pPr lvl="0">
            <a:defRPr b="0" i="0">
              <a:solidFill>
                <a:srgbClr val="000000"/>
              </a:solidFill>
              <a:latin typeface="Roboto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1"/>
  <c:style val="2"/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rgbClr val="B6D7A8"/>
              </a:solidFill>
            </c:spPr>
            <c:extLst>
              <c:ext xmlns:c16="http://schemas.microsoft.com/office/drawing/2014/chart" uri="{C3380CC4-5D6E-409C-BE32-E72D297353CC}">
                <c16:uniqueId val="{00000001-FB99-454E-8236-50024EC3859A}"/>
              </c:ext>
            </c:extLst>
          </c:dPt>
          <c:dPt>
            <c:idx val="1"/>
            <c:bubble3D val="0"/>
            <c:spPr>
              <a:solidFill>
                <a:srgbClr val="274E13"/>
              </a:solidFill>
            </c:spPr>
            <c:extLst>
              <c:ext xmlns:c16="http://schemas.microsoft.com/office/drawing/2014/chart" uri="{C3380CC4-5D6E-409C-BE32-E72D297353CC}">
                <c16:uniqueId val="{00000003-FB99-454E-8236-50024EC3859A}"/>
              </c:ext>
            </c:extLst>
          </c:dPt>
          <c:dPt>
            <c:idx val="2"/>
            <c:bubble3D val="0"/>
            <c:spPr>
              <a:solidFill>
                <a:srgbClr val="A5A5A5"/>
              </a:solidFill>
            </c:spPr>
            <c:extLst>
              <c:ext xmlns:c16="http://schemas.microsoft.com/office/drawing/2014/chart" uri="{C3380CC4-5D6E-409C-BE32-E72D297353CC}">
                <c16:uniqueId val="{00000005-FB99-454E-8236-50024EC3859A}"/>
              </c:ext>
            </c:extLst>
          </c:dPt>
          <c:cat>
            <c:strRef>
              <c:f>'Censos 2022'!$Z$74:$Z$76</c:f>
              <c:strCache>
                <c:ptCount val="3"/>
                <c:pt idx="0">
                  <c:v>Absolutoria</c:v>
                </c:pt>
                <c:pt idx="1">
                  <c:v>Condenatoria</c:v>
                </c:pt>
                <c:pt idx="2">
                  <c:v>Mixta</c:v>
                </c:pt>
              </c:strCache>
            </c:strRef>
          </c:cat>
          <c:val>
            <c:numRef>
              <c:f>'Censos 2022'!$AA$74:$AA$76</c:f>
              <c:numCache>
                <c:formatCode>#,##0</c:formatCode>
                <c:ptCount val="3"/>
                <c:pt idx="0">
                  <c:v>1411</c:v>
                </c:pt>
                <c:pt idx="1">
                  <c:v>7399</c:v>
                </c:pt>
                <c:pt idx="2">
                  <c:v>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B99-454E-8236-50024EC385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solidFill>
          <a:srgbClr val="FFFFFF"/>
        </a:solidFill>
      </c:spPr>
    </c:plotArea>
    <c:legend>
      <c:legendPos val="r"/>
      <c:overlay val="0"/>
      <c:txPr>
        <a:bodyPr/>
        <a:lstStyle/>
        <a:p>
          <a:pPr lvl="0">
            <a:defRPr b="0" i="0">
              <a:solidFill>
                <a:srgbClr val="000000"/>
              </a:solidFill>
              <a:latin typeface="Roboto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1"/>
  <c:style val="2"/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rgbClr val="B6D7A8"/>
              </a:solidFill>
            </c:spPr>
            <c:extLst>
              <c:ext xmlns:c16="http://schemas.microsoft.com/office/drawing/2014/chart" uri="{C3380CC4-5D6E-409C-BE32-E72D297353CC}">
                <c16:uniqueId val="{00000001-11D3-4B43-B8BD-A8B987D775F6}"/>
              </c:ext>
            </c:extLst>
          </c:dPt>
          <c:dPt>
            <c:idx val="1"/>
            <c:bubble3D val="0"/>
            <c:spPr>
              <a:solidFill>
                <a:srgbClr val="6AA84F"/>
              </a:solidFill>
            </c:spPr>
            <c:extLst>
              <c:ext xmlns:c16="http://schemas.microsoft.com/office/drawing/2014/chart" uri="{C3380CC4-5D6E-409C-BE32-E72D297353CC}">
                <c16:uniqueId val="{00000003-11D3-4B43-B8BD-A8B987D775F6}"/>
              </c:ext>
            </c:extLst>
          </c:dPt>
          <c:dPt>
            <c:idx val="2"/>
            <c:bubble3D val="0"/>
            <c:spPr>
              <a:solidFill>
                <a:srgbClr val="A5A5A5"/>
              </a:solidFill>
            </c:spPr>
            <c:extLst>
              <c:ext xmlns:c16="http://schemas.microsoft.com/office/drawing/2014/chart" uri="{C3380CC4-5D6E-409C-BE32-E72D297353CC}">
                <c16:uniqueId val="{00000005-11D3-4B43-B8BD-A8B987D775F6}"/>
              </c:ext>
            </c:extLst>
          </c:dPt>
          <c:cat>
            <c:strRef>
              <c:f>'Censos 2022'!$AD$77:$AD$79</c:f>
              <c:strCache>
                <c:ptCount val="3"/>
                <c:pt idx="0">
                  <c:v>Sobreseimiento</c:v>
                </c:pt>
                <c:pt idx="1">
                  <c:v>Otras</c:v>
                </c:pt>
                <c:pt idx="2">
                  <c:v>No identificado</c:v>
                </c:pt>
              </c:strCache>
            </c:strRef>
          </c:cat>
          <c:val>
            <c:numRef>
              <c:f>'Censos 2022'!$AE$77:$AE$79</c:f>
              <c:numCache>
                <c:formatCode>#,##0</c:formatCode>
                <c:ptCount val="3"/>
                <c:pt idx="0">
                  <c:v>5678</c:v>
                </c:pt>
                <c:pt idx="1">
                  <c:v>41783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1D3-4B43-B8BD-A8B987D775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solidFill>
          <a:srgbClr val="FFFFFF"/>
        </a:solidFill>
      </c:spPr>
    </c:plotArea>
    <c:legend>
      <c:legendPos val="r"/>
      <c:overlay val="0"/>
      <c:txPr>
        <a:bodyPr/>
        <a:lstStyle/>
        <a:p>
          <a:pPr lvl="0">
            <a:defRPr b="0" i="0">
              <a:solidFill>
                <a:srgbClr val="000000"/>
              </a:solidFill>
              <a:latin typeface="Roboto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1"/>
  <c:style val="2"/>
  <c:chart>
    <c:autoTitleDeleted val="1"/>
    <c:plotArea>
      <c:layout>
        <c:manualLayout>
          <c:xMode val="edge"/>
          <c:yMode val="edge"/>
          <c:x val="0.52412280701754388"/>
          <c:y val="8.0434782608695535E-2"/>
          <c:w val="0.47431050992318191"/>
          <c:h val="0.6960882043034603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rgbClr val="0C343D"/>
              </a:solidFill>
            </c:spPr>
            <c:extLst>
              <c:ext xmlns:c16="http://schemas.microsoft.com/office/drawing/2014/chart" uri="{C3380CC4-5D6E-409C-BE32-E72D297353CC}">
                <c16:uniqueId val="{00000001-2CA6-064F-BA33-DDB1EED6D6F0}"/>
              </c:ext>
            </c:extLst>
          </c:dPt>
          <c:dPt>
            <c:idx val="1"/>
            <c:bubble3D val="0"/>
            <c:spPr>
              <a:solidFill>
                <a:srgbClr val="134F5C"/>
              </a:solidFill>
            </c:spPr>
            <c:extLst>
              <c:ext xmlns:c16="http://schemas.microsoft.com/office/drawing/2014/chart" uri="{C3380CC4-5D6E-409C-BE32-E72D297353CC}">
                <c16:uniqueId val="{00000003-2CA6-064F-BA33-DDB1EED6D6F0}"/>
              </c:ext>
            </c:extLst>
          </c:dPt>
          <c:dPt>
            <c:idx val="2"/>
            <c:bubble3D val="0"/>
            <c:spPr>
              <a:solidFill>
                <a:srgbClr val="45818E"/>
              </a:solidFill>
            </c:spPr>
            <c:extLst>
              <c:ext xmlns:c16="http://schemas.microsoft.com/office/drawing/2014/chart" uri="{C3380CC4-5D6E-409C-BE32-E72D297353CC}">
                <c16:uniqueId val="{00000005-2CA6-064F-BA33-DDB1EED6D6F0}"/>
              </c:ext>
            </c:extLst>
          </c:dPt>
          <c:dPt>
            <c:idx val="3"/>
            <c:bubble3D val="0"/>
            <c:spPr>
              <a:solidFill>
                <a:srgbClr val="76A5AF"/>
              </a:solidFill>
            </c:spPr>
            <c:extLst>
              <c:ext xmlns:c16="http://schemas.microsoft.com/office/drawing/2014/chart" uri="{C3380CC4-5D6E-409C-BE32-E72D297353CC}">
                <c16:uniqueId val="{00000007-2CA6-064F-BA33-DDB1EED6D6F0}"/>
              </c:ext>
            </c:extLst>
          </c:dPt>
          <c:dPt>
            <c:idx val="4"/>
            <c:bubble3D val="0"/>
            <c:spPr>
              <a:solidFill>
                <a:srgbClr val="A2C4C9"/>
              </a:solidFill>
            </c:spPr>
            <c:extLst>
              <c:ext xmlns:c16="http://schemas.microsoft.com/office/drawing/2014/chart" uri="{C3380CC4-5D6E-409C-BE32-E72D297353CC}">
                <c16:uniqueId val="{00000009-2CA6-064F-BA33-DDB1EED6D6F0}"/>
              </c:ext>
            </c:extLst>
          </c:dPt>
          <c:dPt>
            <c:idx val="5"/>
            <c:bubble3D val="0"/>
            <c:spPr>
              <a:solidFill>
                <a:srgbClr val="D0E0E3"/>
              </a:solidFill>
            </c:spPr>
            <c:extLst>
              <c:ext xmlns:c16="http://schemas.microsoft.com/office/drawing/2014/chart" uri="{C3380CC4-5D6E-409C-BE32-E72D297353CC}">
                <c16:uniqueId val="{0000000B-2CA6-064F-BA33-DDB1EED6D6F0}"/>
              </c:ext>
            </c:extLst>
          </c:dPt>
          <c:dPt>
            <c:idx val="6"/>
            <c:bubble3D val="0"/>
            <c:spPr>
              <a:solidFill>
                <a:srgbClr val="CCCCCC"/>
              </a:solidFill>
            </c:spPr>
            <c:extLst>
              <c:ext xmlns:c16="http://schemas.microsoft.com/office/drawing/2014/chart" uri="{C3380CC4-5D6E-409C-BE32-E72D297353CC}">
                <c16:uniqueId val="{0000000D-2CA6-064F-BA33-DDB1EED6D6F0}"/>
              </c:ext>
            </c:extLst>
          </c:dPt>
          <c:cat>
            <c:strRef>
              <c:f>'Censos 2021'!$P$61:$P$67</c:f>
              <c:strCache>
                <c:ptCount val="7"/>
                <c:pt idx="0">
                  <c:v>Archivo Temporal</c:v>
                </c:pt>
                <c:pt idx="1">
                  <c:v>Abstención de Investigar</c:v>
                </c:pt>
                <c:pt idx="2">
                  <c:v>No Ejercicio Acción Penal</c:v>
                </c:pt>
                <c:pt idx="3">
                  <c:v>Criterio de Oportunidad</c:v>
                </c:pt>
                <c:pt idx="4">
                  <c:v>Incompetencia</c:v>
                </c:pt>
                <c:pt idx="5">
                  <c:v>Acumulación</c:v>
                </c:pt>
                <c:pt idx="6">
                  <c:v>Otra determinación</c:v>
                </c:pt>
              </c:strCache>
            </c:strRef>
          </c:cat>
          <c:val>
            <c:numRef>
              <c:f>'Censos 2021'!$Q$61:$Q$67</c:f>
              <c:numCache>
                <c:formatCode>#,##0</c:formatCode>
                <c:ptCount val="7"/>
                <c:pt idx="0">
                  <c:v>549406</c:v>
                </c:pt>
                <c:pt idx="1">
                  <c:v>30271</c:v>
                </c:pt>
                <c:pt idx="2">
                  <c:v>281169</c:v>
                </c:pt>
                <c:pt idx="3">
                  <c:v>33650</c:v>
                </c:pt>
                <c:pt idx="4">
                  <c:v>64965</c:v>
                </c:pt>
                <c:pt idx="5">
                  <c:v>0</c:v>
                </c:pt>
                <c:pt idx="6">
                  <c:v>117357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2CA6-064F-BA33-DDB1EED6D6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solidFill>
          <a:srgbClr val="FFFFFF"/>
        </a:solidFill>
      </c:spPr>
    </c:plotArea>
    <c:legend>
      <c:legendPos val="l"/>
      <c:overlay val="0"/>
      <c:txPr>
        <a:bodyPr/>
        <a:lstStyle/>
        <a:p>
          <a:pPr lvl="0">
            <a:defRPr sz="1000" b="1" i="0">
              <a:solidFill>
                <a:srgbClr val="000000"/>
              </a:solidFill>
              <a:latin typeface="Roboto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1"/>
  <c:style val="2"/>
  <c:chart>
    <c:autoTitleDeleted val="1"/>
    <c:plotArea>
      <c:layout>
        <c:manualLayout>
          <c:xMode val="edge"/>
          <c:yMode val="edge"/>
          <c:x val="0.42697555995092262"/>
          <c:y val="7.1428571428571425E-2"/>
          <c:w val="0.54127906976744189"/>
          <c:h val="0.875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rgbClr val="B6D7A8"/>
              </a:solidFill>
            </c:spPr>
            <c:extLst>
              <c:ext xmlns:c16="http://schemas.microsoft.com/office/drawing/2014/chart" uri="{C3380CC4-5D6E-409C-BE32-E72D297353CC}">
                <c16:uniqueId val="{00000001-76A9-174D-84DA-A167190062F3}"/>
              </c:ext>
            </c:extLst>
          </c:dPt>
          <c:dPt>
            <c:idx val="1"/>
            <c:bubble3D val="0"/>
            <c:spPr>
              <a:solidFill>
                <a:srgbClr val="274E13"/>
              </a:solidFill>
            </c:spPr>
            <c:extLst>
              <c:ext xmlns:c16="http://schemas.microsoft.com/office/drawing/2014/chart" uri="{C3380CC4-5D6E-409C-BE32-E72D297353CC}">
                <c16:uniqueId val="{00000003-76A9-174D-84DA-A167190062F3}"/>
              </c:ext>
            </c:extLst>
          </c:dPt>
          <c:dPt>
            <c:idx val="2"/>
            <c:bubble3D val="0"/>
            <c:spPr>
              <a:solidFill>
                <a:srgbClr val="A5A5A5"/>
              </a:solidFill>
            </c:spPr>
            <c:extLst>
              <c:ext xmlns:c16="http://schemas.microsoft.com/office/drawing/2014/chart" uri="{C3380CC4-5D6E-409C-BE32-E72D297353CC}">
                <c16:uniqueId val="{00000005-76A9-174D-84DA-A167190062F3}"/>
              </c:ext>
            </c:extLst>
          </c:dPt>
          <c:cat>
            <c:strRef>
              <c:f>'Censos 2021'!$AD$62:$AD$64</c:f>
              <c:strCache>
                <c:ptCount val="3"/>
                <c:pt idx="0">
                  <c:v>Condenatoria</c:v>
                </c:pt>
                <c:pt idx="1">
                  <c:v>Absolutoria</c:v>
                </c:pt>
                <c:pt idx="2">
                  <c:v>Mixta</c:v>
                </c:pt>
              </c:strCache>
            </c:strRef>
          </c:cat>
          <c:val>
            <c:numRef>
              <c:f>'Censos 2021'!$AE$62:$AE$64</c:f>
              <c:numCache>
                <c:formatCode>#,##0</c:formatCode>
                <c:ptCount val="3"/>
                <c:pt idx="0">
                  <c:v>15242</c:v>
                </c:pt>
                <c:pt idx="1">
                  <c:v>5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6A9-174D-84DA-A167190062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solidFill>
          <a:srgbClr val="FFFFFF"/>
        </a:solidFill>
      </c:spPr>
    </c:plotArea>
    <c:legend>
      <c:legendPos val="l"/>
      <c:overlay val="0"/>
      <c:txPr>
        <a:bodyPr/>
        <a:lstStyle/>
        <a:p>
          <a:pPr lvl="0">
            <a:defRPr b="0" i="0">
              <a:solidFill>
                <a:srgbClr val="000000"/>
              </a:solidFill>
              <a:latin typeface="Roboto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1"/>
  <c:style val="2"/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rgbClr val="B6D7A8"/>
              </a:solidFill>
            </c:spPr>
            <c:extLst>
              <c:ext xmlns:c16="http://schemas.microsoft.com/office/drawing/2014/chart" uri="{C3380CC4-5D6E-409C-BE32-E72D297353CC}">
                <c16:uniqueId val="{00000001-9E7E-C84A-9534-FAB8E10CCCD3}"/>
              </c:ext>
            </c:extLst>
          </c:dPt>
          <c:dPt>
            <c:idx val="1"/>
            <c:bubble3D val="0"/>
            <c:spPr>
              <a:solidFill>
                <a:srgbClr val="6AA84F"/>
              </a:solidFill>
            </c:spPr>
            <c:extLst>
              <c:ext xmlns:c16="http://schemas.microsoft.com/office/drawing/2014/chart" uri="{C3380CC4-5D6E-409C-BE32-E72D297353CC}">
                <c16:uniqueId val="{00000003-9E7E-C84A-9534-FAB8E10CCCD3}"/>
              </c:ext>
            </c:extLst>
          </c:dPt>
          <c:cat>
            <c:strRef>
              <c:f>'Censos 2021'!$Z$61:$Z$62</c:f>
              <c:strCache>
                <c:ptCount val="2"/>
                <c:pt idx="0">
                  <c:v>Concluidas por acuerdo reparatorio</c:v>
                </c:pt>
                <c:pt idx="1">
                  <c:v>Concluidas por suspensión condicional</c:v>
                </c:pt>
              </c:strCache>
            </c:strRef>
          </c:cat>
          <c:val>
            <c:numRef>
              <c:f>'Censos 2021'!$AA$61:$AA$62</c:f>
              <c:numCache>
                <c:formatCode>#,##0</c:formatCode>
                <c:ptCount val="2"/>
                <c:pt idx="0">
                  <c:v>2670</c:v>
                </c:pt>
                <c:pt idx="1">
                  <c:v>9296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E7E-C84A-9534-FAB8E10CCC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solidFill>
          <a:srgbClr val="FFFFFF"/>
        </a:solidFill>
      </c:spPr>
    </c:plotArea>
    <c:legend>
      <c:legendPos val="r"/>
      <c:overlay val="0"/>
      <c:txPr>
        <a:bodyPr/>
        <a:lstStyle/>
        <a:p>
          <a:pPr lvl="0">
            <a:defRPr b="0" i="0">
              <a:solidFill>
                <a:srgbClr val="000000"/>
              </a:solidFill>
              <a:latin typeface="Roboto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1"/>
  <c:style val="2"/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rgbClr val="B6D7A8"/>
              </a:solidFill>
            </c:spPr>
            <c:extLst>
              <c:ext xmlns:c16="http://schemas.microsoft.com/office/drawing/2014/chart" uri="{C3380CC4-5D6E-409C-BE32-E72D297353CC}">
                <c16:uniqueId val="{00000001-074B-D14E-8D58-CE3CA9CE5084}"/>
              </c:ext>
            </c:extLst>
          </c:dPt>
          <c:dPt>
            <c:idx val="1"/>
            <c:bubble3D val="0"/>
            <c:spPr>
              <a:solidFill>
                <a:srgbClr val="274E13"/>
              </a:solidFill>
            </c:spPr>
            <c:extLst>
              <c:ext xmlns:c16="http://schemas.microsoft.com/office/drawing/2014/chart" uri="{C3380CC4-5D6E-409C-BE32-E72D297353CC}">
                <c16:uniqueId val="{00000003-074B-D14E-8D58-CE3CA9CE5084}"/>
              </c:ext>
            </c:extLst>
          </c:dPt>
          <c:dPt>
            <c:idx val="2"/>
            <c:bubble3D val="0"/>
            <c:spPr>
              <a:solidFill>
                <a:srgbClr val="A5A5A5"/>
              </a:solidFill>
            </c:spPr>
            <c:extLst>
              <c:ext xmlns:c16="http://schemas.microsoft.com/office/drawing/2014/chart" uri="{C3380CC4-5D6E-409C-BE32-E72D297353CC}">
                <c16:uniqueId val="{00000005-074B-D14E-8D58-CE3CA9CE5084}"/>
              </c:ext>
            </c:extLst>
          </c:dPt>
          <c:cat>
            <c:strRef>
              <c:f>'Censos 2021'!$Z$74:$Z$76</c:f>
              <c:strCache>
                <c:ptCount val="3"/>
                <c:pt idx="0">
                  <c:v>Absolutoria</c:v>
                </c:pt>
                <c:pt idx="1">
                  <c:v>Condenatoria</c:v>
                </c:pt>
                <c:pt idx="2">
                  <c:v>Mixta</c:v>
                </c:pt>
              </c:strCache>
            </c:strRef>
          </c:cat>
          <c:val>
            <c:numRef>
              <c:f>'Censos 2021'!$AA$74:$AA$76</c:f>
              <c:numCache>
                <c:formatCode>#,##0</c:formatCode>
                <c:ptCount val="3"/>
                <c:pt idx="0">
                  <c:v>812</c:v>
                </c:pt>
                <c:pt idx="1">
                  <c:v>4096</c:v>
                </c:pt>
                <c:pt idx="2">
                  <c:v>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74B-D14E-8D58-CE3CA9CE50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solidFill>
          <a:srgbClr val="FFFFFF"/>
        </a:solidFill>
      </c:spPr>
    </c:plotArea>
    <c:legend>
      <c:legendPos val="r"/>
      <c:overlay val="0"/>
      <c:txPr>
        <a:bodyPr/>
        <a:lstStyle/>
        <a:p>
          <a:pPr lvl="0">
            <a:defRPr b="0" i="0">
              <a:solidFill>
                <a:srgbClr val="000000"/>
              </a:solidFill>
              <a:latin typeface="Roboto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1"/>
  <c:style val="2"/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rgbClr val="B6D7A8"/>
              </a:solidFill>
            </c:spPr>
            <c:extLst>
              <c:ext xmlns:c16="http://schemas.microsoft.com/office/drawing/2014/chart" uri="{C3380CC4-5D6E-409C-BE32-E72D297353CC}">
                <c16:uniqueId val="{00000001-3D50-EF44-A5D9-4B7070F4C100}"/>
              </c:ext>
            </c:extLst>
          </c:dPt>
          <c:dPt>
            <c:idx val="1"/>
            <c:bubble3D val="0"/>
            <c:spPr>
              <a:solidFill>
                <a:srgbClr val="6AA84F"/>
              </a:solidFill>
            </c:spPr>
            <c:extLst>
              <c:ext xmlns:c16="http://schemas.microsoft.com/office/drawing/2014/chart" uri="{C3380CC4-5D6E-409C-BE32-E72D297353CC}">
                <c16:uniqueId val="{00000003-3D50-EF44-A5D9-4B7070F4C100}"/>
              </c:ext>
            </c:extLst>
          </c:dPt>
          <c:dPt>
            <c:idx val="2"/>
            <c:bubble3D val="0"/>
            <c:spPr>
              <a:solidFill>
                <a:srgbClr val="A5A5A5"/>
              </a:solidFill>
            </c:spPr>
            <c:extLst>
              <c:ext xmlns:c16="http://schemas.microsoft.com/office/drawing/2014/chart" uri="{C3380CC4-5D6E-409C-BE32-E72D297353CC}">
                <c16:uniqueId val="{00000005-3D50-EF44-A5D9-4B7070F4C100}"/>
              </c:ext>
            </c:extLst>
          </c:dPt>
          <c:cat>
            <c:strRef>
              <c:f>'Censos 2021'!$AD$77:$AD$79</c:f>
              <c:strCache>
                <c:ptCount val="3"/>
                <c:pt idx="0">
                  <c:v>Sobreseimiento</c:v>
                </c:pt>
                <c:pt idx="1">
                  <c:v>Otras</c:v>
                </c:pt>
                <c:pt idx="2">
                  <c:v>No identificado</c:v>
                </c:pt>
              </c:strCache>
            </c:strRef>
          </c:cat>
          <c:val>
            <c:numRef>
              <c:f>'Censos 2021'!$AE$77:$AE$79</c:f>
              <c:numCache>
                <c:formatCode>#,##0</c:formatCode>
                <c:ptCount val="3"/>
                <c:pt idx="0">
                  <c:v>5990</c:v>
                </c:pt>
                <c:pt idx="1">
                  <c:v>34708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D50-EF44-A5D9-4B7070F4C1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solidFill>
          <a:srgbClr val="FFFFFF"/>
        </a:solidFill>
      </c:spPr>
    </c:plotArea>
    <c:legend>
      <c:legendPos val="r"/>
      <c:overlay val="0"/>
      <c:txPr>
        <a:bodyPr/>
        <a:lstStyle/>
        <a:p>
          <a:pPr lvl="0">
            <a:defRPr b="0" i="0">
              <a:solidFill>
                <a:srgbClr val="000000"/>
              </a:solidFill>
              <a:latin typeface="Roboto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1"/>
  <c:style val="2"/>
  <c:chart>
    <c:autoTitleDeleted val="1"/>
    <c:plotArea>
      <c:layout>
        <c:manualLayout>
          <c:xMode val="edge"/>
          <c:yMode val="edge"/>
          <c:x val="0.52412280701754388"/>
          <c:y val="8.0434782608695535E-2"/>
          <c:w val="0.47431050992318191"/>
          <c:h val="0.6960882043034603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rgbClr val="0C343D"/>
              </a:solidFill>
            </c:spPr>
            <c:extLst>
              <c:ext xmlns:c16="http://schemas.microsoft.com/office/drawing/2014/chart" uri="{C3380CC4-5D6E-409C-BE32-E72D297353CC}">
                <c16:uniqueId val="{00000001-F975-2244-B3F7-BE13FF62A8A0}"/>
              </c:ext>
            </c:extLst>
          </c:dPt>
          <c:dPt>
            <c:idx val="1"/>
            <c:bubble3D val="0"/>
            <c:spPr>
              <a:solidFill>
                <a:srgbClr val="134F5C"/>
              </a:solidFill>
            </c:spPr>
            <c:extLst>
              <c:ext xmlns:c16="http://schemas.microsoft.com/office/drawing/2014/chart" uri="{C3380CC4-5D6E-409C-BE32-E72D297353CC}">
                <c16:uniqueId val="{00000003-F975-2244-B3F7-BE13FF62A8A0}"/>
              </c:ext>
            </c:extLst>
          </c:dPt>
          <c:dPt>
            <c:idx val="2"/>
            <c:bubble3D val="0"/>
            <c:spPr>
              <a:solidFill>
                <a:srgbClr val="45818E"/>
              </a:solidFill>
            </c:spPr>
            <c:extLst>
              <c:ext xmlns:c16="http://schemas.microsoft.com/office/drawing/2014/chart" uri="{C3380CC4-5D6E-409C-BE32-E72D297353CC}">
                <c16:uniqueId val="{00000005-F975-2244-B3F7-BE13FF62A8A0}"/>
              </c:ext>
            </c:extLst>
          </c:dPt>
          <c:dPt>
            <c:idx val="3"/>
            <c:bubble3D val="0"/>
            <c:spPr>
              <a:solidFill>
                <a:srgbClr val="76A5AF"/>
              </a:solidFill>
            </c:spPr>
            <c:extLst>
              <c:ext xmlns:c16="http://schemas.microsoft.com/office/drawing/2014/chart" uri="{C3380CC4-5D6E-409C-BE32-E72D297353CC}">
                <c16:uniqueId val="{00000007-F975-2244-B3F7-BE13FF62A8A0}"/>
              </c:ext>
            </c:extLst>
          </c:dPt>
          <c:dPt>
            <c:idx val="4"/>
            <c:bubble3D val="0"/>
            <c:spPr>
              <a:solidFill>
                <a:srgbClr val="A2C4C9"/>
              </a:solidFill>
            </c:spPr>
            <c:extLst>
              <c:ext xmlns:c16="http://schemas.microsoft.com/office/drawing/2014/chart" uri="{C3380CC4-5D6E-409C-BE32-E72D297353CC}">
                <c16:uniqueId val="{00000009-F975-2244-B3F7-BE13FF62A8A0}"/>
              </c:ext>
            </c:extLst>
          </c:dPt>
          <c:dPt>
            <c:idx val="5"/>
            <c:bubble3D val="0"/>
            <c:spPr>
              <a:solidFill>
                <a:srgbClr val="D0E0E3"/>
              </a:solidFill>
            </c:spPr>
            <c:extLst>
              <c:ext xmlns:c16="http://schemas.microsoft.com/office/drawing/2014/chart" uri="{C3380CC4-5D6E-409C-BE32-E72D297353CC}">
                <c16:uniqueId val="{0000000B-F975-2244-B3F7-BE13FF62A8A0}"/>
              </c:ext>
            </c:extLst>
          </c:dPt>
          <c:dPt>
            <c:idx val="6"/>
            <c:bubble3D val="0"/>
            <c:spPr>
              <a:solidFill>
                <a:srgbClr val="CCCCCC"/>
              </a:solidFill>
            </c:spPr>
            <c:extLst>
              <c:ext xmlns:c16="http://schemas.microsoft.com/office/drawing/2014/chart" uri="{C3380CC4-5D6E-409C-BE32-E72D297353CC}">
                <c16:uniqueId val="{0000000D-F975-2244-B3F7-BE13FF62A8A0}"/>
              </c:ext>
            </c:extLst>
          </c:dPt>
          <c:dPt>
            <c:idx val="7"/>
            <c:bubble3D val="0"/>
            <c:extLst>
              <c:ext xmlns:c16="http://schemas.microsoft.com/office/drawing/2014/chart" uri="{C3380CC4-5D6E-409C-BE32-E72D297353CC}">
                <c16:uniqueId val="{0000000E-F975-2244-B3F7-BE13FF62A8A0}"/>
              </c:ext>
            </c:extLst>
          </c:dPt>
          <c:cat>
            <c:strRef>
              <c:f>'Censos 2023 old'!$H$61:$H$68</c:f>
              <c:strCache>
                <c:ptCount val="7"/>
                <c:pt idx="0">
                  <c:v>Archivo Temporal</c:v>
                </c:pt>
                <c:pt idx="1">
                  <c:v>Abstención de Investigar</c:v>
                </c:pt>
                <c:pt idx="2">
                  <c:v>No Ejercicio Acción Penal</c:v>
                </c:pt>
                <c:pt idx="3">
                  <c:v>Criterio de Oportunidad</c:v>
                </c:pt>
                <c:pt idx="4">
                  <c:v>Incompetencia</c:v>
                </c:pt>
                <c:pt idx="5">
                  <c:v>Acumulación</c:v>
                </c:pt>
                <c:pt idx="6">
                  <c:v>Otra determinación</c:v>
                </c:pt>
              </c:strCache>
            </c:strRef>
          </c:cat>
          <c:val>
            <c:numRef>
              <c:f>'Censos 2023 old'!$I$61:$I$68</c:f>
              <c:numCache>
                <c:formatCode>#,##0</c:formatCode>
                <c:ptCount val="8"/>
                <c:pt idx="0">
                  <c:v>775596</c:v>
                </c:pt>
                <c:pt idx="1">
                  <c:v>40097</c:v>
                </c:pt>
                <c:pt idx="2">
                  <c:v>440694</c:v>
                </c:pt>
                <c:pt idx="3">
                  <c:v>43194</c:v>
                </c:pt>
                <c:pt idx="4">
                  <c:v>111584</c:v>
                </c:pt>
                <c:pt idx="5">
                  <c:v>9586</c:v>
                </c:pt>
                <c:pt idx="6">
                  <c:v>28238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F975-2244-B3F7-BE13FF62A8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solidFill>
          <a:srgbClr val="FFFFFF"/>
        </a:solidFill>
      </c:spPr>
    </c:plotArea>
    <c:legend>
      <c:legendPos val="l"/>
      <c:overlay val="0"/>
      <c:txPr>
        <a:bodyPr/>
        <a:lstStyle/>
        <a:p>
          <a:pPr lvl="0">
            <a:defRPr sz="1000" b="1" i="0">
              <a:solidFill>
                <a:srgbClr val="000000"/>
              </a:solidFill>
              <a:latin typeface="Roboto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1"/>
  <c:style val="2"/>
  <c:chart>
    <c:autoTitleDeleted val="1"/>
    <c:plotArea>
      <c:layout>
        <c:manualLayout>
          <c:xMode val="edge"/>
          <c:yMode val="edge"/>
          <c:x val="0.42697555995092262"/>
          <c:y val="7.1428571428571425E-2"/>
          <c:w val="0.54127906976744189"/>
          <c:h val="0.875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rgbClr val="B6D7A8"/>
              </a:solidFill>
            </c:spPr>
            <c:extLst>
              <c:ext xmlns:c16="http://schemas.microsoft.com/office/drawing/2014/chart" uri="{C3380CC4-5D6E-409C-BE32-E72D297353CC}">
                <c16:uniqueId val="{00000001-9FBE-8147-8623-04F12F17E743}"/>
              </c:ext>
            </c:extLst>
          </c:dPt>
          <c:dPt>
            <c:idx val="1"/>
            <c:bubble3D val="0"/>
            <c:spPr>
              <a:solidFill>
                <a:srgbClr val="274E13"/>
              </a:solidFill>
            </c:spPr>
            <c:extLst>
              <c:ext xmlns:c16="http://schemas.microsoft.com/office/drawing/2014/chart" uri="{C3380CC4-5D6E-409C-BE32-E72D297353CC}">
                <c16:uniqueId val="{00000003-9FBE-8147-8623-04F12F17E743}"/>
              </c:ext>
            </c:extLst>
          </c:dPt>
          <c:dPt>
            <c:idx val="2"/>
            <c:bubble3D val="0"/>
            <c:spPr>
              <a:solidFill>
                <a:srgbClr val="A5A5A5"/>
              </a:solidFill>
            </c:spPr>
            <c:extLst>
              <c:ext xmlns:c16="http://schemas.microsoft.com/office/drawing/2014/chart" uri="{C3380CC4-5D6E-409C-BE32-E72D297353CC}">
                <c16:uniqueId val="{00000005-9FBE-8147-8623-04F12F17E743}"/>
              </c:ext>
            </c:extLst>
          </c:dPt>
          <c:cat>
            <c:strRef>
              <c:f>'Censos 2023 old'!$P$61:$P$63</c:f>
              <c:strCache>
                <c:ptCount val="3"/>
                <c:pt idx="0">
                  <c:v>Condenatoria</c:v>
                </c:pt>
                <c:pt idx="1">
                  <c:v>Absolutoria</c:v>
                </c:pt>
                <c:pt idx="2">
                  <c:v>Mixta</c:v>
                </c:pt>
              </c:strCache>
            </c:strRef>
          </c:cat>
          <c:val>
            <c:numRef>
              <c:f>'Censos 2023 old'!$Q$61:$Q$63</c:f>
              <c:numCache>
                <c:formatCode>#,##0</c:formatCode>
                <c:ptCount val="3"/>
                <c:pt idx="0">
                  <c:v>20292</c:v>
                </c:pt>
                <c:pt idx="1">
                  <c:v>66</c:v>
                </c:pt>
                <c:pt idx="2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FBE-8147-8623-04F12F17E7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solidFill>
          <a:srgbClr val="FFFFFF"/>
        </a:solidFill>
      </c:spPr>
    </c:plotArea>
    <c:legend>
      <c:legendPos val="l"/>
      <c:overlay val="0"/>
      <c:txPr>
        <a:bodyPr/>
        <a:lstStyle/>
        <a:p>
          <a:pPr lvl="0">
            <a:defRPr b="0" i="0">
              <a:solidFill>
                <a:srgbClr val="000000"/>
              </a:solidFill>
              <a:latin typeface="Roboto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1"/>
  <c:style val="2"/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rgbClr val="B6D7A8"/>
              </a:solidFill>
            </c:spPr>
            <c:extLst>
              <c:ext xmlns:c16="http://schemas.microsoft.com/office/drawing/2014/chart" uri="{C3380CC4-5D6E-409C-BE32-E72D297353CC}">
                <c16:uniqueId val="{00000001-C4E1-704F-8D9D-91C091EC706E}"/>
              </c:ext>
            </c:extLst>
          </c:dPt>
          <c:dPt>
            <c:idx val="1"/>
            <c:bubble3D val="0"/>
            <c:spPr>
              <a:solidFill>
                <a:srgbClr val="6AA84F"/>
              </a:solidFill>
            </c:spPr>
            <c:extLst>
              <c:ext xmlns:c16="http://schemas.microsoft.com/office/drawing/2014/chart" uri="{C3380CC4-5D6E-409C-BE32-E72D297353CC}">
                <c16:uniqueId val="{00000003-C4E1-704F-8D9D-91C091EC706E}"/>
              </c:ext>
            </c:extLst>
          </c:dPt>
          <c:dPt>
            <c:idx val="2"/>
            <c:bubble3D val="0"/>
            <c:extLst>
              <c:ext xmlns:c16="http://schemas.microsoft.com/office/drawing/2014/chart" uri="{C3380CC4-5D6E-409C-BE32-E72D297353CC}">
                <c16:uniqueId val="{00000004-C4E1-704F-8D9D-91C091EC706E}"/>
              </c:ext>
            </c:extLst>
          </c:dPt>
          <c:dPt>
            <c:idx val="3"/>
            <c:bubble3D val="0"/>
            <c:extLst>
              <c:ext xmlns:c16="http://schemas.microsoft.com/office/drawing/2014/chart" uri="{C3380CC4-5D6E-409C-BE32-E72D297353CC}">
                <c16:uniqueId val="{00000005-C4E1-704F-8D9D-91C091EC706E}"/>
              </c:ext>
            </c:extLst>
          </c:dPt>
          <c:cat>
            <c:strRef>
              <c:f>'Censos 2023 old'!$T$61:$T$64</c:f>
              <c:strCache>
                <c:ptCount val="2"/>
                <c:pt idx="0">
                  <c:v>Concluidas por acuerdo reparatorio</c:v>
                </c:pt>
                <c:pt idx="1">
                  <c:v>Concluidas por suspensión condicional</c:v>
                </c:pt>
              </c:strCache>
            </c:strRef>
          </c:cat>
          <c:val>
            <c:numRef>
              <c:f>'Censos 2023 old'!$U$61:$U$64</c:f>
              <c:numCache>
                <c:formatCode>#,##0</c:formatCode>
                <c:ptCount val="4"/>
                <c:pt idx="0">
                  <c:v>4824</c:v>
                </c:pt>
                <c:pt idx="1">
                  <c:v>16251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4E1-704F-8D9D-91C091EC70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solidFill>
          <a:srgbClr val="FFFFFF"/>
        </a:solidFill>
      </c:spPr>
    </c:plotArea>
    <c:legend>
      <c:legendPos val="r"/>
      <c:overlay val="0"/>
      <c:txPr>
        <a:bodyPr/>
        <a:lstStyle/>
        <a:p>
          <a:pPr lvl="0">
            <a:defRPr b="0" i="0">
              <a:solidFill>
                <a:srgbClr val="000000"/>
              </a:solidFill>
              <a:latin typeface="Roboto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1"/>
  <c:style val="2"/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rgbClr val="B6D7A8"/>
              </a:solidFill>
            </c:spPr>
            <c:extLst>
              <c:ext xmlns:c16="http://schemas.microsoft.com/office/drawing/2014/chart" uri="{C3380CC4-5D6E-409C-BE32-E72D297353CC}">
                <c16:uniqueId val="{00000001-35E7-B141-8FF5-F91DC49BA8AC}"/>
              </c:ext>
            </c:extLst>
          </c:dPt>
          <c:dPt>
            <c:idx val="1"/>
            <c:bubble3D val="0"/>
            <c:spPr>
              <a:solidFill>
                <a:srgbClr val="274E13"/>
              </a:solidFill>
            </c:spPr>
            <c:extLst>
              <c:ext xmlns:c16="http://schemas.microsoft.com/office/drawing/2014/chart" uri="{C3380CC4-5D6E-409C-BE32-E72D297353CC}">
                <c16:uniqueId val="{00000003-35E7-B141-8FF5-F91DC49BA8AC}"/>
              </c:ext>
            </c:extLst>
          </c:dPt>
          <c:dPt>
            <c:idx val="2"/>
            <c:bubble3D val="0"/>
            <c:spPr>
              <a:solidFill>
                <a:srgbClr val="A5A5A5"/>
              </a:solidFill>
            </c:spPr>
            <c:extLst>
              <c:ext xmlns:c16="http://schemas.microsoft.com/office/drawing/2014/chart" uri="{C3380CC4-5D6E-409C-BE32-E72D297353CC}">
                <c16:uniqueId val="{00000005-35E7-B141-8FF5-F91DC49BA8AC}"/>
              </c:ext>
            </c:extLst>
          </c:dPt>
          <c:cat>
            <c:strRef>
              <c:f>'Censos 2023 old'!$P$79:$P$81</c:f>
              <c:strCache>
                <c:ptCount val="3"/>
                <c:pt idx="0">
                  <c:v>Absolutorio</c:v>
                </c:pt>
                <c:pt idx="1">
                  <c:v>Condenatorio</c:v>
                </c:pt>
                <c:pt idx="2">
                  <c:v>Mixta</c:v>
                </c:pt>
              </c:strCache>
            </c:strRef>
          </c:cat>
          <c:val>
            <c:numRef>
              <c:f>'Censos 2023 old'!$Q$79:$Q$81</c:f>
              <c:numCache>
                <c:formatCode>#,##0</c:formatCode>
                <c:ptCount val="3"/>
                <c:pt idx="0">
                  <c:v>1775</c:v>
                </c:pt>
                <c:pt idx="1">
                  <c:v>8210</c:v>
                </c:pt>
                <c:pt idx="2">
                  <c:v>142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5E7-B141-8FF5-F91DC49BA8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solidFill>
          <a:srgbClr val="FFFFFF"/>
        </a:solidFill>
      </c:spPr>
    </c:plotArea>
    <c:legend>
      <c:legendPos val="r"/>
      <c:overlay val="0"/>
      <c:txPr>
        <a:bodyPr/>
        <a:lstStyle/>
        <a:p>
          <a:pPr lvl="0">
            <a:defRPr b="0" i="0">
              <a:solidFill>
                <a:srgbClr val="000000"/>
              </a:solidFill>
              <a:latin typeface="Roboto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1"/>
  <c:style val="2"/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rgbClr val="B6D7A8"/>
              </a:solidFill>
            </c:spPr>
            <c:extLst>
              <c:ext xmlns:c16="http://schemas.microsoft.com/office/drawing/2014/chart" uri="{C3380CC4-5D6E-409C-BE32-E72D297353CC}">
                <c16:uniqueId val="{00000001-315A-EA43-BE80-765A1BD69DD3}"/>
              </c:ext>
            </c:extLst>
          </c:dPt>
          <c:dPt>
            <c:idx val="1"/>
            <c:bubble3D val="0"/>
            <c:spPr>
              <a:solidFill>
                <a:srgbClr val="6AA84F"/>
              </a:solidFill>
            </c:spPr>
            <c:extLst>
              <c:ext xmlns:c16="http://schemas.microsoft.com/office/drawing/2014/chart" uri="{C3380CC4-5D6E-409C-BE32-E72D297353CC}">
                <c16:uniqueId val="{00000003-315A-EA43-BE80-765A1BD69DD3}"/>
              </c:ext>
            </c:extLst>
          </c:dPt>
          <c:dPt>
            <c:idx val="2"/>
            <c:bubble3D val="0"/>
            <c:spPr>
              <a:solidFill>
                <a:srgbClr val="A5A5A5"/>
              </a:solidFill>
            </c:spPr>
            <c:extLst>
              <c:ext xmlns:c16="http://schemas.microsoft.com/office/drawing/2014/chart" uri="{C3380CC4-5D6E-409C-BE32-E72D297353CC}">
                <c16:uniqueId val="{00000005-315A-EA43-BE80-765A1BD69DD3}"/>
              </c:ext>
            </c:extLst>
          </c:dPt>
          <c:cat>
            <c:strRef>
              <c:f>'Censos 2023 old'!$T$79:$T$81</c:f>
              <c:strCache>
                <c:ptCount val="3"/>
                <c:pt idx="0">
                  <c:v>Sobreseimiento</c:v>
                </c:pt>
                <c:pt idx="1">
                  <c:v>Otras</c:v>
                </c:pt>
                <c:pt idx="2">
                  <c:v>No identificado</c:v>
                </c:pt>
              </c:strCache>
            </c:strRef>
          </c:cat>
          <c:val>
            <c:numRef>
              <c:f>'Censos 2023 old'!$U$79:$U$81</c:f>
              <c:numCache>
                <c:formatCode>#,##0</c:formatCode>
                <c:ptCount val="3"/>
                <c:pt idx="0">
                  <c:v>10065</c:v>
                </c:pt>
                <c:pt idx="1">
                  <c:v>14905</c:v>
                </c:pt>
                <c:pt idx="2">
                  <c:v>24683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15A-EA43-BE80-765A1BD69D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solidFill>
          <a:srgbClr val="FFFFFF"/>
        </a:solidFill>
      </c:spPr>
    </c:plotArea>
    <c:legend>
      <c:legendPos val="r"/>
      <c:overlay val="0"/>
      <c:txPr>
        <a:bodyPr/>
        <a:lstStyle/>
        <a:p>
          <a:pPr lvl="0">
            <a:defRPr b="0" i="0">
              <a:solidFill>
                <a:srgbClr val="000000"/>
              </a:solidFill>
              <a:latin typeface="Roboto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1"/>
  <c:style val="2"/>
  <c:chart>
    <c:autoTitleDeleted val="1"/>
    <c:plotArea>
      <c:layout>
        <c:manualLayout>
          <c:xMode val="edge"/>
          <c:yMode val="edge"/>
          <c:x val="0.52412280701754388"/>
          <c:y val="8.0434782608695535E-2"/>
          <c:w val="0.47431050992318191"/>
          <c:h val="0.6960882043034603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rgbClr val="0C343D"/>
              </a:solidFill>
            </c:spPr>
            <c:extLst>
              <c:ext xmlns:c16="http://schemas.microsoft.com/office/drawing/2014/chart" uri="{C3380CC4-5D6E-409C-BE32-E72D297353CC}">
                <c16:uniqueId val="{00000001-3741-A84B-945D-67C9C68A13B7}"/>
              </c:ext>
            </c:extLst>
          </c:dPt>
          <c:dPt>
            <c:idx val="1"/>
            <c:bubble3D val="0"/>
            <c:spPr>
              <a:solidFill>
                <a:srgbClr val="134F5C"/>
              </a:solidFill>
            </c:spPr>
            <c:extLst>
              <c:ext xmlns:c16="http://schemas.microsoft.com/office/drawing/2014/chart" uri="{C3380CC4-5D6E-409C-BE32-E72D297353CC}">
                <c16:uniqueId val="{00000003-3741-A84B-945D-67C9C68A13B7}"/>
              </c:ext>
            </c:extLst>
          </c:dPt>
          <c:dPt>
            <c:idx val="2"/>
            <c:bubble3D val="0"/>
            <c:spPr>
              <a:solidFill>
                <a:srgbClr val="45818E"/>
              </a:solidFill>
            </c:spPr>
            <c:extLst>
              <c:ext xmlns:c16="http://schemas.microsoft.com/office/drawing/2014/chart" uri="{C3380CC4-5D6E-409C-BE32-E72D297353CC}">
                <c16:uniqueId val="{00000005-3741-A84B-945D-67C9C68A13B7}"/>
              </c:ext>
            </c:extLst>
          </c:dPt>
          <c:dPt>
            <c:idx val="3"/>
            <c:bubble3D val="0"/>
            <c:spPr>
              <a:solidFill>
                <a:srgbClr val="76A5AF"/>
              </a:solidFill>
            </c:spPr>
            <c:extLst>
              <c:ext xmlns:c16="http://schemas.microsoft.com/office/drawing/2014/chart" uri="{C3380CC4-5D6E-409C-BE32-E72D297353CC}">
                <c16:uniqueId val="{00000007-3741-A84B-945D-67C9C68A13B7}"/>
              </c:ext>
            </c:extLst>
          </c:dPt>
          <c:dPt>
            <c:idx val="4"/>
            <c:bubble3D val="0"/>
            <c:spPr>
              <a:solidFill>
                <a:srgbClr val="A2C4C9"/>
              </a:solidFill>
            </c:spPr>
            <c:extLst>
              <c:ext xmlns:c16="http://schemas.microsoft.com/office/drawing/2014/chart" uri="{C3380CC4-5D6E-409C-BE32-E72D297353CC}">
                <c16:uniqueId val="{00000009-3741-A84B-945D-67C9C68A13B7}"/>
              </c:ext>
            </c:extLst>
          </c:dPt>
          <c:dPt>
            <c:idx val="5"/>
            <c:bubble3D val="0"/>
            <c:spPr>
              <a:solidFill>
                <a:srgbClr val="D0E0E3"/>
              </a:solidFill>
            </c:spPr>
            <c:extLst>
              <c:ext xmlns:c16="http://schemas.microsoft.com/office/drawing/2014/chart" uri="{C3380CC4-5D6E-409C-BE32-E72D297353CC}">
                <c16:uniqueId val="{0000000B-3741-A84B-945D-67C9C68A13B7}"/>
              </c:ext>
            </c:extLst>
          </c:dPt>
          <c:dPt>
            <c:idx val="6"/>
            <c:bubble3D val="0"/>
            <c:spPr>
              <a:solidFill>
                <a:srgbClr val="CCCCCC"/>
              </a:solidFill>
            </c:spPr>
            <c:extLst>
              <c:ext xmlns:c16="http://schemas.microsoft.com/office/drawing/2014/chart" uri="{C3380CC4-5D6E-409C-BE32-E72D297353CC}">
                <c16:uniqueId val="{0000000D-3741-A84B-945D-67C9C68A13B7}"/>
              </c:ext>
            </c:extLst>
          </c:dPt>
          <c:dPt>
            <c:idx val="7"/>
            <c:bubble3D val="0"/>
            <c:extLst>
              <c:ext xmlns:c16="http://schemas.microsoft.com/office/drawing/2014/chart" uri="{C3380CC4-5D6E-409C-BE32-E72D297353CC}">
                <c16:uniqueId val="{0000000E-3741-A84B-945D-67C9C68A13B7}"/>
              </c:ext>
            </c:extLst>
          </c:dPt>
          <c:cat>
            <c:strRef>
              <c:f>'Censos 2022 old_version'!$H$61:$H$68</c:f>
              <c:strCache>
                <c:ptCount val="7"/>
                <c:pt idx="0">
                  <c:v>Archivo Temporal</c:v>
                </c:pt>
                <c:pt idx="1">
                  <c:v>Abstención de Investigar</c:v>
                </c:pt>
                <c:pt idx="2">
                  <c:v>No Ejercicio Acción Penal</c:v>
                </c:pt>
                <c:pt idx="3">
                  <c:v>Criterio de Oportunidad</c:v>
                </c:pt>
                <c:pt idx="4">
                  <c:v>Incompetencia</c:v>
                </c:pt>
                <c:pt idx="5">
                  <c:v>Acumulación</c:v>
                </c:pt>
                <c:pt idx="6">
                  <c:v>Otra determinación</c:v>
                </c:pt>
              </c:strCache>
            </c:strRef>
          </c:cat>
          <c:val>
            <c:numRef>
              <c:f>'Censos 2022 old_version'!$I$61:$I$68</c:f>
              <c:numCache>
                <c:formatCode>#,##0</c:formatCode>
                <c:ptCount val="8"/>
                <c:pt idx="0">
                  <c:v>503764</c:v>
                </c:pt>
                <c:pt idx="1">
                  <c:v>62374</c:v>
                </c:pt>
                <c:pt idx="2">
                  <c:v>409426</c:v>
                </c:pt>
                <c:pt idx="3">
                  <c:v>28588</c:v>
                </c:pt>
                <c:pt idx="4">
                  <c:v>66403</c:v>
                </c:pt>
                <c:pt idx="5">
                  <c:v>8064</c:v>
                </c:pt>
                <c:pt idx="6">
                  <c:v>27898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3741-A84B-945D-67C9C68A13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solidFill>
          <a:srgbClr val="FFFFFF"/>
        </a:solidFill>
      </c:spPr>
    </c:plotArea>
    <c:legend>
      <c:legendPos val="l"/>
      <c:overlay val="0"/>
      <c:txPr>
        <a:bodyPr/>
        <a:lstStyle/>
        <a:p>
          <a:pPr lvl="0">
            <a:defRPr sz="1000" b="1" i="0">
              <a:solidFill>
                <a:srgbClr val="000000"/>
              </a:solidFill>
              <a:latin typeface="Roboto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1"/>
  <c:style val="2"/>
  <c:chart>
    <c:autoTitleDeleted val="1"/>
    <c:plotArea>
      <c:layout>
        <c:manualLayout>
          <c:xMode val="edge"/>
          <c:yMode val="edge"/>
          <c:x val="0.42697555995092262"/>
          <c:y val="7.1428571428571425E-2"/>
          <c:w val="0.54127906976744189"/>
          <c:h val="0.875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rgbClr val="B6D7A8"/>
              </a:solidFill>
            </c:spPr>
            <c:extLst>
              <c:ext xmlns:c16="http://schemas.microsoft.com/office/drawing/2014/chart" uri="{C3380CC4-5D6E-409C-BE32-E72D297353CC}">
                <c16:uniqueId val="{00000001-5911-064B-A277-1EE854ABB706}"/>
              </c:ext>
            </c:extLst>
          </c:dPt>
          <c:dPt>
            <c:idx val="1"/>
            <c:bubble3D val="0"/>
            <c:spPr>
              <a:solidFill>
                <a:srgbClr val="274E13"/>
              </a:solidFill>
            </c:spPr>
            <c:extLst>
              <c:ext xmlns:c16="http://schemas.microsoft.com/office/drawing/2014/chart" uri="{C3380CC4-5D6E-409C-BE32-E72D297353CC}">
                <c16:uniqueId val="{00000003-5911-064B-A277-1EE854ABB706}"/>
              </c:ext>
            </c:extLst>
          </c:dPt>
          <c:dPt>
            <c:idx val="2"/>
            <c:bubble3D val="0"/>
            <c:spPr>
              <a:solidFill>
                <a:srgbClr val="A5A5A5"/>
              </a:solidFill>
            </c:spPr>
            <c:extLst>
              <c:ext xmlns:c16="http://schemas.microsoft.com/office/drawing/2014/chart" uri="{C3380CC4-5D6E-409C-BE32-E72D297353CC}">
                <c16:uniqueId val="{00000005-5911-064B-A277-1EE854ABB706}"/>
              </c:ext>
            </c:extLst>
          </c:dPt>
          <c:cat>
            <c:strRef>
              <c:f>'Censos 2022 old_version'!$P$61:$P$63</c:f>
              <c:strCache>
                <c:ptCount val="3"/>
                <c:pt idx="0">
                  <c:v>Condenatoria</c:v>
                </c:pt>
                <c:pt idx="1">
                  <c:v>Absolutoria</c:v>
                </c:pt>
                <c:pt idx="2">
                  <c:v>Mixta</c:v>
                </c:pt>
              </c:strCache>
            </c:strRef>
          </c:cat>
          <c:val>
            <c:numRef>
              <c:f>'Censos 2022 old_version'!$Q$61:$Q$63</c:f>
              <c:numCache>
                <c:formatCode>#,##0</c:formatCode>
                <c:ptCount val="3"/>
                <c:pt idx="0">
                  <c:v>21207</c:v>
                </c:pt>
                <c:pt idx="1">
                  <c:v>16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911-064B-A277-1EE854ABB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solidFill>
          <a:srgbClr val="FFFFFF"/>
        </a:solidFill>
      </c:spPr>
    </c:plotArea>
    <c:legend>
      <c:legendPos val="l"/>
      <c:overlay val="0"/>
      <c:txPr>
        <a:bodyPr/>
        <a:lstStyle/>
        <a:p>
          <a:pPr lvl="0">
            <a:defRPr b="0" i="0">
              <a:solidFill>
                <a:srgbClr val="000000"/>
              </a:solidFill>
              <a:latin typeface="Roboto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1"/>
  <c:style val="2"/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rgbClr val="B6D7A8"/>
              </a:solidFill>
            </c:spPr>
            <c:extLst>
              <c:ext xmlns:c16="http://schemas.microsoft.com/office/drawing/2014/chart" uri="{C3380CC4-5D6E-409C-BE32-E72D297353CC}">
                <c16:uniqueId val="{00000001-BA3B-EB41-99AF-893B2966A2EA}"/>
              </c:ext>
            </c:extLst>
          </c:dPt>
          <c:dPt>
            <c:idx val="1"/>
            <c:bubble3D val="0"/>
            <c:spPr>
              <a:solidFill>
                <a:srgbClr val="6AA84F"/>
              </a:solidFill>
            </c:spPr>
            <c:extLst>
              <c:ext xmlns:c16="http://schemas.microsoft.com/office/drawing/2014/chart" uri="{C3380CC4-5D6E-409C-BE32-E72D297353CC}">
                <c16:uniqueId val="{00000003-BA3B-EB41-99AF-893B2966A2EA}"/>
              </c:ext>
            </c:extLst>
          </c:dPt>
          <c:dPt>
            <c:idx val="2"/>
            <c:bubble3D val="0"/>
            <c:extLst>
              <c:ext xmlns:c16="http://schemas.microsoft.com/office/drawing/2014/chart" uri="{C3380CC4-5D6E-409C-BE32-E72D297353CC}">
                <c16:uniqueId val="{00000004-BA3B-EB41-99AF-893B2966A2EA}"/>
              </c:ext>
            </c:extLst>
          </c:dPt>
          <c:dPt>
            <c:idx val="3"/>
            <c:bubble3D val="0"/>
            <c:extLst>
              <c:ext xmlns:c16="http://schemas.microsoft.com/office/drawing/2014/chart" uri="{C3380CC4-5D6E-409C-BE32-E72D297353CC}">
                <c16:uniqueId val="{00000005-BA3B-EB41-99AF-893B2966A2EA}"/>
              </c:ext>
            </c:extLst>
          </c:dPt>
          <c:cat>
            <c:strRef>
              <c:f>'Censos 2022 old_version'!$T$61:$T$64</c:f>
              <c:strCache>
                <c:ptCount val="2"/>
                <c:pt idx="0">
                  <c:v>Concluidas por acuerdo reparatorio</c:v>
                </c:pt>
                <c:pt idx="1">
                  <c:v>Concluidas por suspensión condicional</c:v>
                </c:pt>
              </c:strCache>
            </c:strRef>
          </c:cat>
          <c:val>
            <c:numRef>
              <c:f>'Censos 2022 old_version'!$U$61:$U$64</c:f>
              <c:numCache>
                <c:formatCode>#,##0</c:formatCode>
                <c:ptCount val="4"/>
                <c:pt idx="0">
                  <c:v>3248</c:v>
                </c:pt>
                <c:pt idx="1">
                  <c:v>9823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A3B-EB41-99AF-893B2966A2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solidFill>
          <a:srgbClr val="FFFFFF"/>
        </a:solidFill>
      </c:spPr>
    </c:plotArea>
    <c:legend>
      <c:legendPos val="r"/>
      <c:overlay val="0"/>
      <c:txPr>
        <a:bodyPr/>
        <a:lstStyle/>
        <a:p>
          <a:pPr lvl="0">
            <a:defRPr b="0" i="0">
              <a:solidFill>
                <a:srgbClr val="000000"/>
              </a:solidFill>
              <a:latin typeface="Roboto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1"/>
  <c:style val="2"/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rgbClr val="B6D7A8"/>
              </a:solidFill>
            </c:spPr>
            <c:extLst>
              <c:ext xmlns:c16="http://schemas.microsoft.com/office/drawing/2014/chart" uri="{C3380CC4-5D6E-409C-BE32-E72D297353CC}">
                <c16:uniqueId val="{00000001-D926-6446-A342-FDF8C4AA6D47}"/>
              </c:ext>
            </c:extLst>
          </c:dPt>
          <c:dPt>
            <c:idx val="1"/>
            <c:bubble3D val="0"/>
            <c:spPr>
              <a:solidFill>
                <a:srgbClr val="274E13"/>
              </a:solidFill>
            </c:spPr>
            <c:extLst>
              <c:ext xmlns:c16="http://schemas.microsoft.com/office/drawing/2014/chart" uri="{C3380CC4-5D6E-409C-BE32-E72D297353CC}">
                <c16:uniqueId val="{00000003-D926-6446-A342-FDF8C4AA6D47}"/>
              </c:ext>
            </c:extLst>
          </c:dPt>
          <c:dPt>
            <c:idx val="2"/>
            <c:bubble3D val="0"/>
            <c:spPr>
              <a:solidFill>
                <a:srgbClr val="A5A5A5"/>
              </a:solidFill>
            </c:spPr>
            <c:extLst>
              <c:ext xmlns:c16="http://schemas.microsoft.com/office/drawing/2014/chart" uri="{C3380CC4-5D6E-409C-BE32-E72D297353CC}">
                <c16:uniqueId val="{00000005-D926-6446-A342-FDF8C4AA6D47}"/>
              </c:ext>
            </c:extLst>
          </c:dPt>
          <c:cat>
            <c:strRef>
              <c:f>'Censos 2022 old_version'!$P$79:$P$81</c:f>
              <c:strCache>
                <c:ptCount val="3"/>
                <c:pt idx="0">
                  <c:v>Absolutorio</c:v>
                </c:pt>
                <c:pt idx="1">
                  <c:v>Condenatorio</c:v>
                </c:pt>
                <c:pt idx="2">
                  <c:v>Mixta</c:v>
                </c:pt>
              </c:strCache>
            </c:strRef>
          </c:cat>
          <c:val>
            <c:numRef>
              <c:f>'Censos 2022 old_version'!$Q$79:$Q$81</c:f>
              <c:numCache>
                <c:formatCode>#,##0</c:formatCode>
                <c:ptCount val="3"/>
                <c:pt idx="0">
                  <c:v>1411</c:v>
                </c:pt>
                <c:pt idx="1">
                  <c:v>7399</c:v>
                </c:pt>
                <c:pt idx="2">
                  <c:v>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926-6446-A342-FDF8C4AA6D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solidFill>
          <a:srgbClr val="FFFFFF"/>
        </a:solidFill>
      </c:spPr>
    </c:plotArea>
    <c:legend>
      <c:legendPos val="r"/>
      <c:overlay val="0"/>
      <c:txPr>
        <a:bodyPr/>
        <a:lstStyle/>
        <a:p>
          <a:pPr lvl="0">
            <a:defRPr b="0" i="0">
              <a:solidFill>
                <a:srgbClr val="000000"/>
              </a:solidFill>
              <a:latin typeface="Roboto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1"/>
  <c:style val="2"/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rgbClr val="B6D7A8"/>
              </a:solidFill>
            </c:spPr>
            <c:extLst>
              <c:ext xmlns:c16="http://schemas.microsoft.com/office/drawing/2014/chart" uri="{C3380CC4-5D6E-409C-BE32-E72D297353CC}">
                <c16:uniqueId val="{00000001-96CD-3A42-A2F7-059C2F55828A}"/>
              </c:ext>
            </c:extLst>
          </c:dPt>
          <c:dPt>
            <c:idx val="1"/>
            <c:bubble3D val="0"/>
            <c:spPr>
              <a:solidFill>
                <a:srgbClr val="6AA84F"/>
              </a:solidFill>
            </c:spPr>
            <c:extLst>
              <c:ext xmlns:c16="http://schemas.microsoft.com/office/drawing/2014/chart" uri="{C3380CC4-5D6E-409C-BE32-E72D297353CC}">
                <c16:uniqueId val="{00000003-96CD-3A42-A2F7-059C2F55828A}"/>
              </c:ext>
            </c:extLst>
          </c:dPt>
          <c:dPt>
            <c:idx val="2"/>
            <c:bubble3D val="0"/>
            <c:spPr>
              <a:solidFill>
                <a:srgbClr val="A5A5A5"/>
              </a:solidFill>
            </c:spPr>
            <c:extLst>
              <c:ext xmlns:c16="http://schemas.microsoft.com/office/drawing/2014/chart" uri="{C3380CC4-5D6E-409C-BE32-E72D297353CC}">
                <c16:uniqueId val="{00000005-96CD-3A42-A2F7-059C2F55828A}"/>
              </c:ext>
            </c:extLst>
          </c:dPt>
          <c:cat>
            <c:strRef>
              <c:f>'Censos 2022 old_version'!$T$79:$T$81</c:f>
              <c:strCache>
                <c:ptCount val="3"/>
                <c:pt idx="0">
                  <c:v>Sobreseimiento</c:v>
                </c:pt>
                <c:pt idx="1">
                  <c:v>Otras</c:v>
                </c:pt>
                <c:pt idx="2">
                  <c:v>No identificado</c:v>
                </c:pt>
              </c:strCache>
            </c:strRef>
          </c:cat>
          <c:val>
            <c:numRef>
              <c:f>'Censos 2022 old_version'!$U$79:$U$81</c:f>
              <c:numCache>
                <c:formatCode>#,##0</c:formatCode>
                <c:ptCount val="3"/>
                <c:pt idx="0">
                  <c:v>5678</c:v>
                </c:pt>
                <c:pt idx="1">
                  <c:v>41783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6CD-3A42-A2F7-059C2F5582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solidFill>
          <a:srgbClr val="FFFFFF"/>
        </a:solidFill>
      </c:spPr>
    </c:plotArea>
    <c:legend>
      <c:legendPos val="r"/>
      <c:overlay val="0"/>
      <c:txPr>
        <a:bodyPr/>
        <a:lstStyle/>
        <a:p>
          <a:pPr lvl="0">
            <a:defRPr b="0" i="0">
              <a:solidFill>
                <a:srgbClr val="000000"/>
              </a:solidFill>
              <a:latin typeface="Roboto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1"/>
  <c:style val="2"/>
  <c:chart>
    <c:autoTitleDeleted val="1"/>
    <c:plotArea>
      <c:layout>
        <c:manualLayout>
          <c:xMode val="edge"/>
          <c:yMode val="edge"/>
          <c:x val="0.52412280701754388"/>
          <c:y val="8.0434782608695535E-2"/>
          <c:w val="0.47431050992318191"/>
          <c:h val="0.6960882043034603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rgbClr val="0C343D"/>
              </a:solidFill>
            </c:spPr>
            <c:extLst>
              <c:ext xmlns:c16="http://schemas.microsoft.com/office/drawing/2014/chart" uri="{C3380CC4-5D6E-409C-BE32-E72D297353CC}">
                <c16:uniqueId val="{00000001-76BF-3148-9FF8-67CE639FA937}"/>
              </c:ext>
            </c:extLst>
          </c:dPt>
          <c:dPt>
            <c:idx val="1"/>
            <c:bubble3D val="0"/>
            <c:spPr>
              <a:solidFill>
                <a:srgbClr val="134F5C"/>
              </a:solidFill>
            </c:spPr>
            <c:extLst>
              <c:ext xmlns:c16="http://schemas.microsoft.com/office/drawing/2014/chart" uri="{C3380CC4-5D6E-409C-BE32-E72D297353CC}">
                <c16:uniqueId val="{00000003-76BF-3148-9FF8-67CE639FA937}"/>
              </c:ext>
            </c:extLst>
          </c:dPt>
          <c:dPt>
            <c:idx val="2"/>
            <c:bubble3D val="0"/>
            <c:spPr>
              <a:solidFill>
                <a:srgbClr val="45818E"/>
              </a:solidFill>
            </c:spPr>
            <c:extLst>
              <c:ext xmlns:c16="http://schemas.microsoft.com/office/drawing/2014/chart" uri="{C3380CC4-5D6E-409C-BE32-E72D297353CC}">
                <c16:uniqueId val="{00000005-76BF-3148-9FF8-67CE639FA937}"/>
              </c:ext>
            </c:extLst>
          </c:dPt>
          <c:dPt>
            <c:idx val="3"/>
            <c:bubble3D val="0"/>
            <c:spPr>
              <a:solidFill>
                <a:srgbClr val="76A5AF"/>
              </a:solidFill>
            </c:spPr>
            <c:extLst>
              <c:ext xmlns:c16="http://schemas.microsoft.com/office/drawing/2014/chart" uri="{C3380CC4-5D6E-409C-BE32-E72D297353CC}">
                <c16:uniqueId val="{00000007-76BF-3148-9FF8-67CE639FA937}"/>
              </c:ext>
            </c:extLst>
          </c:dPt>
          <c:dPt>
            <c:idx val="4"/>
            <c:bubble3D val="0"/>
            <c:spPr>
              <a:solidFill>
                <a:srgbClr val="A2C4C9"/>
              </a:solidFill>
            </c:spPr>
            <c:extLst>
              <c:ext xmlns:c16="http://schemas.microsoft.com/office/drawing/2014/chart" uri="{C3380CC4-5D6E-409C-BE32-E72D297353CC}">
                <c16:uniqueId val="{00000009-76BF-3148-9FF8-67CE639FA937}"/>
              </c:ext>
            </c:extLst>
          </c:dPt>
          <c:dPt>
            <c:idx val="5"/>
            <c:bubble3D val="0"/>
            <c:spPr>
              <a:solidFill>
                <a:srgbClr val="D0E0E3"/>
              </a:solidFill>
            </c:spPr>
            <c:extLst>
              <c:ext xmlns:c16="http://schemas.microsoft.com/office/drawing/2014/chart" uri="{C3380CC4-5D6E-409C-BE32-E72D297353CC}">
                <c16:uniqueId val="{0000000B-76BF-3148-9FF8-67CE639FA937}"/>
              </c:ext>
            </c:extLst>
          </c:dPt>
          <c:dPt>
            <c:idx val="6"/>
            <c:bubble3D val="0"/>
            <c:spPr>
              <a:solidFill>
                <a:srgbClr val="CCCCCC"/>
              </a:solidFill>
            </c:spPr>
            <c:extLst>
              <c:ext xmlns:c16="http://schemas.microsoft.com/office/drawing/2014/chart" uri="{C3380CC4-5D6E-409C-BE32-E72D297353CC}">
                <c16:uniqueId val="{0000000D-76BF-3148-9FF8-67CE639FA937}"/>
              </c:ext>
            </c:extLst>
          </c:dPt>
          <c:dPt>
            <c:idx val="7"/>
            <c:bubble3D val="0"/>
            <c:extLst>
              <c:ext xmlns:c16="http://schemas.microsoft.com/office/drawing/2014/chart" uri="{C3380CC4-5D6E-409C-BE32-E72D297353CC}">
                <c16:uniqueId val="{0000000E-76BF-3148-9FF8-67CE639FA937}"/>
              </c:ext>
            </c:extLst>
          </c:dPt>
          <c:cat>
            <c:strRef>
              <c:f>'Censos 2021 old_version'!$H$61:$H$68</c:f>
              <c:strCache>
                <c:ptCount val="7"/>
                <c:pt idx="0">
                  <c:v>Archivo Temporal</c:v>
                </c:pt>
                <c:pt idx="1">
                  <c:v>Abstención de Investigar</c:v>
                </c:pt>
                <c:pt idx="2">
                  <c:v>No Ejercicio Acción Penal</c:v>
                </c:pt>
                <c:pt idx="3">
                  <c:v>Criterio de Oportunidad</c:v>
                </c:pt>
                <c:pt idx="4">
                  <c:v>Incompetencia</c:v>
                </c:pt>
                <c:pt idx="5">
                  <c:v>Acumulación</c:v>
                </c:pt>
                <c:pt idx="6">
                  <c:v>Otra determinación</c:v>
                </c:pt>
              </c:strCache>
            </c:strRef>
          </c:cat>
          <c:val>
            <c:numRef>
              <c:f>'Censos 2021 old_version'!$I$61:$I$68</c:f>
              <c:numCache>
                <c:formatCode>#,##0</c:formatCode>
                <c:ptCount val="8"/>
                <c:pt idx="0">
                  <c:v>90623</c:v>
                </c:pt>
                <c:pt idx="1">
                  <c:v>1887</c:v>
                </c:pt>
                <c:pt idx="2">
                  <c:v>6685</c:v>
                </c:pt>
                <c:pt idx="3">
                  <c:v>469</c:v>
                </c:pt>
                <c:pt idx="4">
                  <c:v>24399</c:v>
                </c:pt>
                <c:pt idx="5">
                  <c:v>0</c:v>
                </c:pt>
                <c:pt idx="6">
                  <c:v>10677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6BF-3148-9FF8-67CE639FA9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solidFill>
          <a:srgbClr val="FFFFFF"/>
        </a:solidFill>
      </c:spPr>
    </c:plotArea>
    <c:legend>
      <c:legendPos val="l"/>
      <c:overlay val="0"/>
      <c:txPr>
        <a:bodyPr/>
        <a:lstStyle/>
        <a:p>
          <a:pPr lvl="0">
            <a:defRPr sz="1000" b="1" i="0">
              <a:solidFill>
                <a:srgbClr val="000000"/>
              </a:solidFill>
              <a:latin typeface="Roboto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1"/>
  <c:style val="2"/>
  <c:chart>
    <c:autoTitleDeleted val="1"/>
    <c:plotArea>
      <c:layout>
        <c:manualLayout>
          <c:xMode val="edge"/>
          <c:yMode val="edge"/>
          <c:x val="0.42697555995092262"/>
          <c:y val="7.1428571428571425E-2"/>
          <c:w val="0.54127906976744189"/>
          <c:h val="0.875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rgbClr val="B6D7A8"/>
              </a:solidFill>
            </c:spPr>
            <c:extLst>
              <c:ext xmlns:c16="http://schemas.microsoft.com/office/drawing/2014/chart" uri="{C3380CC4-5D6E-409C-BE32-E72D297353CC}">
                <c16:uniqueId val="{00000001-4790-BE40-91A4-19879AF6EC11}"/>
              </c:ext>
            </c:extLst>
          </c:dPt>
          <c:dPt>
            <c:idx val="1"/>
            <c:bubble3D val="0"/>
            <c:spPr>
              <a:solidFill>
                <a:srgbClr val="274E13"/>
              </a:solidFill>
            </c:spPr>
            <c:extLst>
              <c:ext xmlns:c16="http://schemas.microsoft.com/office/drawing/2014/chart" uri="{C3380CC4-5D6E-409C-BE32-E72D297353CC}">
                <c16:uniqueId val="{00000003-4790-BE40-91A4-19879AF6EC11}"/>
              </c:ext>
            </c:extLst>
          </c:dPt>
          <c:dPt>
            <c:idx val="2"/>
            <c:bubble3D val="0"/>
            <c:spPr>
              <a:solidFill>
                <a:srgbClr val="A5A5A5"/>
              </a:solidFill>
            </c:spPr>
            <c:extLst>
              <c:ext xmlns:c16="http://schemas.microsoft.com/office/drawing/2014/chart" uri="{C3380CC4-5D6E-409C-BE32-E72D297353CC}">
                <c16:uniqueId val="{00000005-4790-BE40-91A4-19879AF6EC11}"/>
              </c:ext>
            </c:extLst>
          </c:dPt>
          <c:cat>
            <c:strRef>
              <c:f>'Censos 2021 old_version'!$P$61:$P$63</c:f>
              <c:strCache>
                <c:ptCount val="3"/>
                <c:pt idx="0">
                  <c:v>Condenatoria</c:v>
                </c:pt>
                <c:pt idx="1">
                  <c:v>Absolutoria</c:v>
                </c:pt>
                <c:pt idx="2">
                  <c:v>Mixta</c:v>
                </c:pt>
              </c:strCache>
            </c:strRef>
          </c:cat>
          <c:val>
            <c:numRef>
              <c:f>'Censos 2021 old_version'!$Q$61:$Q$63</c:f>
              <c:numCache>
                <c:formatCode>#,##0</c:formatCode>
                <c:ptCount val="3"/>
                <c:pt idx="0">
                  <c:v>6471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790-BE40-91A4-19879AF6EC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solidFill>
          <a:srgbClr val="FFFFFF"/>
        </a:solidFill>
      </c:spPr>
    </c:plotArea>
    <c:legend>
      <c:legendPos val="l"/>
      <c:overlay val="0"/>
      <c:txPr>
        <a:bodyPr/>
        <a:lstStyle/>
        <a:p>
          <a:pPr lvl="0">
            <a:defRPr b="0" i="0">
              <a:solidFill>
                <a:srgbClr val="000000"/>
              </a:solidFill>
              <a:latin typeface="Roboto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1"/>
  <c:style val="2"/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rgbClr val="B6D7A8"/>
              </a:solidFill>
            </c:spPr>
            <c:extLst>
              <c:ext xmlns:c16="http://schemas.microsoft.com/office/drawing/2014/chart" uri="{C3380CC4-5D6E-409C-BE32-E72D297353CC}">
                <c16:uniqueId val="{00000001-640B-6742-9B63-8A12B4125809}"/>
              </c:ext>
            </c:extLst>
          </c:dPt>
          <c:dPt>
            <c:idx val="1"/>
            <c:bubble3D val="0"/>
            <c:spPr>
              <a:solidFill>
                <a:srgbClr val="6AA84F"/>
              </a:solidFill>
            </c:spPr>
            <c:extLst>
              <c:ext xmlns:c16="http://schemas.microsoft.com/office/drawing/2014/chart" uri="{C3380CC4-5D6E-409C-BE32-E72D297353CC}">
                <c16:uniqueId val="{00000003-640B-6742-9B63-8A12B4125809}"/>
              </c:ext>
            </c:extLst>
          </c:dPt>
          <c:dPt>
            <c:idx val="2"/>
            <c:bubble3D val="0"/>
            <c:extLst>
              <c:ext xmlns:c16="http://schemas.microsoft.com/office/drawing/2014/chart" uri="{C3380CC4-5D6E-409C-BE32-E72D297353CC}">
                <c16:uniqueId val="{00000004-640B-6742-9B63-8A12B4125809}"/>
              </c:ext>
            </c:extLst>
          </c:dPt>
          <c:dPt>
            <c:idx val="3"/>
            <c:bubble3D val="0"/>
            <c:extLst>
              <c:ext xmlns:c16="http://schemas.microsoft.com/office/drawing/2014/chart" uri="{C3380CC4-5D6E-409C-BE32-E72D297353CC}">
                <c16:uniqueId val="{00000005-640B-6742-9B63-8A12B4125809}"/>
              </c:ext>
            </c:extLst>
          </c:dPt>
          <c:cat>
            <c:strRef>
              <c:f>'Censos 2021 old_version'!$T$61:$T$64</c:f>
              <c:strCache>
                <c:ptCount val="2"/>
                <c:pt idx="0">
                  <c:v>Concluidas por acuerdo reparatorio</c:v>
                </c:pt>
                <c:pt idx="1">
                  <c:v>Concluidas por suspensión condicional</c:v>
                </c:pt>
              </c:strCache>
            </c:strRef>
          </c:cat>
          <c:val>
            <c:numRef>
              <c:f>'Censos 2021 old_version'!$U$61:$U$64</c:f>
              <c:numCache>
                <c:formatCode>#,##0</c:formatCode>
                <c:ptCount val="4"/>
                <c:pt idx="0">
                  <c:v>369</c:v>
                </c:pt>
                <c:pt idx="1">
                  <c:v>4656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40B-6742-9B63-8A12B41258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solidFill>
          <a:srgbClr val="FFFFFF"/>
        </a:solidFill>
      </c:spPr>
    </c:plotArea>
    <c:legend>
      <c:legendPos val="r"/>
      <c:overlay val="0"/>
      <c:txPr>
        <a:bodyPr/>
        <a:lstStyle/>
        <a:p>
          <a:pPr lvl="0">
            <a:defRPr b="0" i="0">
              <a:solidFill>
                <a:srgbClr val="000000"/>
              </a:solidFill>
              <a:latin typeface="Roboto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1"/>
  <c:style val="2"/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rgbClr val="B6D7A8"/>
              </a:solidFill>
            </c:spPr>
            <c:extLst>
              <c:ext xmlns:c16="http://schemas.microsoft.com/office/drawing/2014/chart" uri="{C3380CC4-5D6E-409C-BE32-E72D297353CC}">
                <c16:uniqueId val="{00000001-E136-D545-8E55-70A7DE047FD7}"/>
              </c:ext>
            </c:extLst>
          </c:dPt>
          <c:dPt>
            <c:idx val="1"/>
            <c:bubble3D val="0"/>
            <c:spPr>
              <a:solidFill>
                <a:srgbClr val="274E13"/>
              </a:solidFill>
            </c:spPr>
            <c:extLst>
              <c:ext xmlns:c16="http://schemas.microsoft.com/office/drawing/2014/chart" uri="{C3380CC4-5D6E-409C-BE32-E72D297353CC}">
                <c16:uniqueId val="{00000003-E136-D545-8E55-70A7DE047FD7}"/>
              </c:ext>
            </c:extLst>
          </c:dPt>
          <c:dPt>
            <c:idx val="2"/>
            <c:bubble3D val="0"/>
            <c:spPr>
              <a:solidFill>
                <a:srgbClr val="A5A5A5"/>
              </a:solidFill>
            </c:spPr>
            <c:extLst>
              <c:ext xmlns:c16="http://schemas.microsoft.com/office/drawing/2014/chart" uri="{C3380CC4-5D6E-409C-BE32-E72D297353CC}">
                <c16:uniqueId val="{00000005-E136-D545-8E55-70A7DE047FD7}"/>
              </c:ext>
            </c:extLst>
          </c:dPt>
          <c:cat>
            <c:strRef>
              <c:f>'Censos 2021 old_version'!$P$79:$P$81</c:f>
              <c:strCache>
                <c:ptCount val="3"/>
                <c:pt idx="0">
                  <c:v>Absolutorio</c:v>
                </c:pt>
                <c:pt idx="1">
                  <c:v>Condenatorio</c:v>
                </c:pt>
                <c:pt idx="2">
                  <c:v>Mixta</c:v>
                </c:pt>
              </c:strCache>
            </c:strRef>
          </c:cat>
          <c:val>
            <c:numRef>
              <c:f>'Censos 2021 old_version'!$Q$79:$Q$81</c:f>
              <c:numCache>
                <c:formatCode>#,##0</c:formatCode>
                <c:ptCount val="3"/>
                <c:pt idx="0">
                  <c:v>176</c:v>
                </c:pt>
                <c:pt idx="1">
                  <c:v>520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136-D545-8E55-70A7DE047F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solidFill>
          <a:srgbClr val="FFFFFF"/>
        </a:solidFill>
      </c:spPr>
    </c:plotArea>
    <c:legend>
      <c:legendPos val="r"/>
      <c:overlay val="0"/>
      <c:txPr>
        <a:bodyPr/>
        <a:lstStyle/>
        <a:p>
          <a:pPr lvl="0">
            <a:defRPr b="0" i="0">
              <a:solidFill>
                <a:srgbClr val="000000"/>
              </a:solidFill>
              <a:latin typeface="Roboto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1"/>
  <c:style val="2"/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rgbClr val="B6D7A8"/>
              </a:solidFill>
            </c:spPr>
            <c:extLst>
              <c:ext xmlns:c16="http://schemas.microsoft.com/office/drawing/2014/chart" uri="{C3380CC4-5D6E-409C-BE32-E72D297353CC}">
                <c16:uniqueId val="{00000001-8719-6F4A-9040-E0764F3FFE1B}"/>
              </c:ext>
            </c:extLst>
          </c:dPt>
          <c:dPt>
            <c:idx val="1"/>
            <c:bubble3D val="0"/>
            <c:spPr>
              <a:solidFill>
                <a:srgbClr val="6AA84F"/>
              </a:solidFill>
            </c:spPr>
            <c:extLst>
              <c:ext xmlns:c16="http://schemas.microsoft.com/office/drawing/2014/chart" uri="{C3380CC4-5D6E-409C-BE32-E72D297353CC}">
                <c16:uniqueId val="{00000003-8719-6F4A-9040-E0764F3FFE1B}"/>
              </c:ext>
            </c:extLst>
          </c:dPt>
          <c:dPt>
            <c:idx val="2"/>
            <c:bubble3D val="0"/>
            <c:spPr>
              <a:solidFill>
                <a:srgbClr val="A5A5A5"/>
              </a:solidFill>
            </c:spPr>
            <c:extLst>
              <c:ext xmlns:c16="http://schemas.microsoft.com/office/drawing/2014/chart" uri="{C3380CC4-5D6E-409C-BE32-E72D297353CC}">
                <c16:uniqueId val="{00000005-8719-6F4A-9040-E0764F3FFE1B}"/>
              </c:ext>
            </c:extLst>
          </c:dPt>
          <c:cat>
            <c:strRef>
              <c:f>'Censos 2021 old_version'!$T$79:$T$81</c:f>
              <c:strCache>
                <c:ptCount val="3"/>
                <c:pt idx="0">
                  <c:v>Sobreseimiento</c:v>
                </c:pt>
                <c:pt idx="1">
                  <c:v>Otras</c:v>
                </c:pt>
                <c:pt idx="2">
                  <c:v>No identificado</c:v>
                </c:pt>
              </c:strCache>
            </c:strRef>
          </c:cat>
          <c:val>
            <c:numRef>
              <c:f>'Censos 2021 old_version'!$U$79:$U$81</c:f>
              <c:numCache>
                <c:formatCode>#,##0</c:formatCode>
                <c:ptCount val="3"/>
                <c:pt idx="0">
                  <c:v>747</c:v>
                </c:pt>
                <c:pt idx="1">
                  <c:v>5680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719-6F4A-9040-E0764F3FFE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solidFill>
          <a:srgbClr val="FFFFFF"/>
        </a:solidFill>
      </c:spPr>
    </c:plotArea>
    <c:legend>
      <c:legendPos val="r"/>
      <c:overlay val="0"/>
      <c:txPr>
        <a:bodyPr/>
        <a:lstStyle/>
        <a:p>
          <a:pPr lvl="0">
            <a:defRPr b="0" i="0">
              <a:solidFill>
                <a:srgbClr val="000000"/>
              </a:solidFill>
              <a:latin typeface="Roboto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1"/>
  <c:style val="2"/>
  <c:chart>
    <c:autoTitleDeleted val="1"/>
    <c:plotArea>
      <c:layout>
        <c:manualLayout>
          <c:xMode val="edge"/>
          <c:yMode val="edge"/>
          <c:x val="0.52412280701754388"/>
          <c:y val="8.0434782608695535E-2"/>
          <c:w val="0.47431050992318191"/>
          <c:h val="0.6960882043034603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rgbClr val="0C343D"/>
              </a:solidFill>
            </c:spPr>
            <c:extLst>
              <c:ext xmlns:c16="http://schemas.microsoft.com/office/drawing/2014/chart" uri="{C3380CC4-5D6E-409C-BE32-E72D297353CC}">
                <c16:uniqueId val="{00000001-65C4-F54F-8488-41A6F87626F4}"/>
              </c:ext>
            </c:extLst>
          </c:dPt>
          <c:dPt>
            <c:idx val="1"/>
            <c:bubble3D val="0"/>
            <c:spPr>
              <a:solidFill>
                <a:srgbClr val="134F5C"/>
              </a:solidFill>
            </c:spPr>
            <c:extLst>
              <c:ext xmlns:c16="http://schemas.microsoft.com/office/drawing/2014/chart" uri="{C3380CC4-5D6E-409C-BE32-E72D297353CC}">
                <c16:uniqueId val="{00000003-65C4-F54F-8488-41A6F87626F4}"/>
              </c:ext>
            </c:extLst>
          </c:dPt>
          <c:dPt>
            <c:idx val="2"/>
            <c:bubble3D val="0"/>
            <c:spPr>
              <a:solidFill>
                <a:srgbClr val="45818E"/>
              </a:solidFill>
            </c:spPr>
            <c:extLst>
              <c:ext xmlns:c16="http://schemas.microsoft.com/office/drawing/2014/chart" uri="{C3380CC4-5D6E-409C-BE32-E72D297353CC}">
                <c16:uniqueId val="{00000005-65C4-F54F-8488-41A6F87626F4}"/>
              </c:ext>
            </c:extLst>
          </c:dPt>
          <c:dPt>
            <c:idx val="3"/>
            <c:bubble3D val="0"/>
            <c:spPr>
              <a:solidFill>
                <a:srgbClr val="76A5AF"/>
              </a:solidFill>
            </c:spPr>
            <c:extLst>
              <c:ext xmlns:c16="http://schemas.microsoft.com/office/drawing/2014/chart" uri="{C3380CC4-5D6E-409C-BE32-E72D297353CC}">
                <c16:uniqueId val="{00000007-65C4-F54F-8488-41A6F87626F4}"/>
              </c:ext>
            </c:extLst>
          </c:dPt>
          <c:dPt>
            <c:idx val="4"/>
            <c:bubble3D val="0"/>
            <c:spPr>
              <a:solidFill>
                <a:srgbClr val="A2C4C9"/>
              </a:solidFill>
            </c:spPr>
            <c:extLst>
              <c:ext xmlns:c16="http://schemas.microsoft.com/office/drawing/2014/chart" uri="{C3380CC4-5D6E-409C-BE32-E72D297353CC}">
                <c16:uniqueId val="{00000009-65C4-F54F-8488-41A6F87626F4}"/>
              </c:ext>
            </c:extLst>
          </c:dPt>
          <c:dPt>
            <c:idx val="5"/>
            <c:bubble3D val="0"/>
            <c:spPr>
              <a:solidFill>
                <a:srgbClr val="D0E0E3"/>
              </a:solidFill>
            </c:spPr>
            <c:extLst>
              <c:ext xmlns:c16="http://schemas.microsoft.com/office/drawing/2014/chart" uri="{C3380CC4-5D6E-409C-BE32-E72D297353CC}">
                <c16:uniqueId val="{0000000B-65C4-F54F-8488-41A6F87626F4}"/>
              </c:ext>
            </c:extLst>
          </c:dPt>
          <c:dPt>
            <c:idx val="6"/>
            <c:bubble3D val="0"/>
            <c:spPr>
              <a:solidFill>
                <a:srgbClr val="CCCCCC"/>
              </a:solidFill>
            </c:spPr>
            <c:extLst>
              <c:ext xmlns:c16="http://schemas.microsoft.com/office/drawing/2014/chart" uri="{C3380CC4-5D6E-409C-BE32-E72D297353CC}">
                <c16:uniqueId val="{0000000D-65C4-F54F-8488-41A6F87626F4}"/>
              </c:ext>
            </c:extLst>
          </c:dPt>
          <c:cat>
            <c:strRef>
              <c:f>'Censos 2020'!$P$60:$P$66</c:f>
              <c:strCache>
                <c:ptCount val="7"/>
                <c:pt idx="0">
                  <c:v>Archivo Temporal</c:v>
                </c:pt>
                <c:pt idx="1">
                  <c:v>Abstención de Investigar</c:v>
                </c:pt>
                <c:pt idx="2">
                  <c:v>No Ejercicio Acción Penal</c:v>
                </c:pt>
                <c:pt idx="3">
                  <c:v>Criterio de Oportunidad</c:v>
                </c:pt>
                <c:pt idx="4">
                  <c:v>Incompetencia</c:v>
                </c:pt>
                <c:pt idx="5">
                  <c:v>Acumulación</c:v>
                </c:pt>
                <c:pt idx="6">
                  <c:v>Otra determinación</c:v>
                </c:pt>
              </c:strCache>
            </c:strRef>
          </c:cat>
          <c:val>
            <c:numRef>
              <c:f>'Censos 2020'!$Q$60:$Q$66</c:f>
              <c:numCache>
                <c:formatCode>#,##0</c:formatCode>
                <c:ptCount val="7"/>
                <c:pt idx="0">
                  <c:v>698195</c:v>
                </c:pt>
                <c:pt idx="1">
                  <c:v>50608</c:v>
                </c:pt>
                <c:pt idx="2">
                  <c:v>289179</c:v>
                </c:pt>
                <c:pt idx="3">
                  <c:v>44077</c:v>
                </c:pt>
                <c:pt idx="4">
                  <c:v>79621</c:v>
                </c:pt>
                <c:pt idx="5">
                  <c:v>0</c:v>
                </c:pt>
                <c:pt idx="6">
                  <c:v>42869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5C4-F54F-8488-41A6F87626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solidFill>
          <a:srgbClr val="FFFFFF"/>
        </a:solidFill>
      </c:spPr>
    </c:plotArea>
    <c:legend>
      <c:legendPos val="l"/>
      <c:overlay val="0"/>
      <c:txPr>
        <a:bodyPr/>
        <a:lstStyle/>
        <a:p>
          <a:pPr lvl="0">
            <a:defRPr sz="1000" b="1" i="0">
              <a:solidFill>
                <a:srgbClr val="000000"/>
              </a:solidFill>
              <a:latin typeface="Roboto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1"/>
  <c:style val="2"/>
  <c:chart>
    <c:autoTitleDeleted val="1"/>
    <c:plotArea>
      <c:layout>
        <c:manualLayout>
          <c:xMode val="edge"/>
          <c:yMode val="edge"/>
          <c:x val="0.42697555995092262"/>
          <c:y val="7.1428571428571425E-2"/>
          <c:w val="0.54127906976744189"/>
          <c:h val="0.875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rgbClr val="B6D7A8"/>
              </a:solidFill>
            </c:spPr>
            <c:extLst>
              <c:ext xmlns:c16="http://schemas.microsoft.com/office/drawing/2014/chart" uri="{C3380CC4-5D6E-409C-BE32-E72D297353CC}">
                <c16:uniqueId val="{00000001-121B-EE4A-99CD-391412366062}"/>
              </c:ext>
            </c:extLst>
          </c:dPt>
          <c:dPt>
            <c:idx val="1"/>
            <c:bubble3D val="0"/>
            <c:spPr>
              <a:solidFill>
                <a:srgbClr val="274E13"/>
              </a:solidFill>
            </c:spPr>
            <c:extLst>
              <c:ext xmlns:c16="http://schemas.microsoft.com/office/drawing/2014/chart" uri="{C3380CC4-5D6E-409C-BE32-E72D297353CC}">
                <c16:uniqueId val="{00000003-121B-EE4A-99CD-391412366062}"/>
              </c:ext>
            </c:extLst>
          </c:dPt>
          <c:dPt>
            <c:idx val="2"/>
            <c:bubble3D val="0"/>
            <c:spPr>
              <a:solidFill>
                <a:srgbClr val="A5A5A5"/>
              </a:solidFill>
            </c:spPr>
            <c:extLst>
              <c:ext xmlns:c16="http://schemas.microsoft.com/office/drawing/2014/chart" uri="{C3380CC4-5D6E-409C-BE32-E72D297353CC}">
                <c16:uniqueId val="{00000005-121B-EE4A-99CD-391412366062}"/>
              </c:ext>
            </c:extLst>
          </c:dPt>
          <c:cat>
            <c:strRef>
              <c:f>'Censos 2020'!$AD$61:$AD$63</c:f>
              <c:strCache>
                <c:ptCount val="3"/>
                <c:pt idx="0">
                  <c:v>Condenatoria</c:v>
                </c:pt>
                <c:pt idx="1">
                  <c:v>Absolutoria</c:v>
                </c:pt>
                <c:pt idx="2">
                  <c:v>Mixta</c:v>
                </c:pt>
              </c:strCache>
            </c:strRef>
          </c:cat>
          <c:val>
            <c:numRef>
              <c:f>'Censos 2020'!$AE$61:$AE$63</c:f>
              <c:numCache>
                <c:formatCode>#,##0</c:formatCode>
                <c:ptCount val="3"/>
                <c:pt idx="0">
                  <c:v>19597</c:v>
                </c:pt>
                <c:pt idx="1">
                  <c:v>7</c:v>
                </c:pt>
                <c:pt idx="2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21B-EE4A-99CD-3914123660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solidFill>
          <a:srgbClr val="FFFFFF"/>
        </a:solidFill>
      </c:spPr>
    </c:plotArea>
    <c:legend>
      <c:legendPos val="l"/>
      <c:overlay val="0"/>
      <c:txPr>
        <a:bodyPr/>
        <a:lstStyle/>
        <a:p>
          <a:pPr lvl="0">
            <a:defRPr b="0" i="0">
              <a:solidFill>
                <a:srgbClr val="000000"/>
              </a:solidFill>
              <a:latin typeface="Roboto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1"/>
  <c:style val="2"/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rgbClr val="B6D7A8"/>
              </a:solidFill>
            </c:spPr>
            <c:extLst>
              <c:ext xmlns:c16="http://schemas.microsoft.com/office/drawing/2014/chart" uri="{C3380CC4-5D6E-409C-BE32-E72D297353CC}">
                <c16:uniqueId val="{00000001-AFBE-2740-8348-765B5682FD97}"/>
              </c:ext>
            </c:extLst>
          </c:dPt>
          <c:dPt>
            <c:idx val="1"/>
            <c:bubble3D val="0"/>
            <c:spPr>
              <a:solidFill>
                <a:srgbClr val="6AA84F"/>
              </a:solidFill>
            </c:spPr>
            <c:extLst>
              <c:ext xmlns:c16="http://schemas.microsoft.com/office/drawing/2014/chart" uri="{C3380CC4-5D6E-409C-BE32-E72D297353CC}">
                <c16:uniqueId val="{00000003-AFBE-2740-8348-765B5682FD97}"/>
              </c:ext>
            </c:extLst>
          </c:dPt>
          <c:cat>
            <c:strRef>
              <c:f>'Censos 2020'!$Z$60:$Z$61</c:f>
              <c:strCache>
                <c:ptCount val="2"/>
                <c:pt idx="0">
                  <c:v>Concluidas por acuerdo reparatorio</c:v>
                </c:pt>
                <c:pt idx="1">
                  <c:v>Concluidas por suspensión condicional</c:v>
                </c:pt>
              </c:strCache>
            </c:strRef>
          </c:cat>
          <c:val>
            <c:numRef>
              <c:f>'Censos 2020'!$AA$60:$AA$61</c:f>
              <c:numCache>
                <c:formatCode>#,##0</c:formatCode>
                <c:ptCount val="2"/>
                <c:pt idx="0">
                  <c:v>4746</c:v>
                </c:pt>
                <c:pt idx="1">
                  <c:v>11101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FBE-2740-8348-765B5682FD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solidFill>
          <a:srgbClr val="FFFFFF"/>
        </a:solidFill>
      </c:spPr>
    </c:plotArea>
    <c:legend>
      <c:legendPos val="r"/>
      <c:overlay val="0"/>
      <c:txPr>
        <a:bodyPr/>
        <a:lstStyle/>
        <a:p>
          <a:pPr lvl="0">
            <a:defRPr b="0" i="0">
              <a:solidFill>
                <a:srgbClr val="000000"/>
              </a:solidFill>
              <a:latin typeface="Roboto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1"/>
  <c:style val="2"/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rgbClr val="B6D7A8"/>
              </a:solidFill>
            </c:spPr>
            <c:extLst>
              <c:ext xmlns:c16="http://schemas.microsoft.com/office/drawing/2014/chart" uri="{C3380CC4-5D6E-409C-BE32-E72D297353CC}">
                <c16:uniqueId val="{00000001-1382-4448-A492-2B00CB27620D}"/>
              </c:ext>
            </c:extLst>
          </c:dPt>
          <c:dPt>
            <c:idx val="1"/>
            <c:bubble3D val="0"/>
            <c:spPr>
              <a:solidFill>
                <a:srgbClr val="274E13"/>
              </a:solidFill>
            </c:spPr>
            <c:extLst>
              <c:ext xmlns:c16="http://schemas.microsoft.com/office/drawing/2014/chart" uri="{C3380CC4-5D6E-409C-BE32-E72D297353CC}">
                <c16:uniqueId val="{00000003-1382-4448-A492-2B00CB27620D}"/>
              </c:ext>
            </c:extLst>
          </c:dPt>
          <c:dPt>
            <c:idx val="2"/>
            <c:bubble3D val="0"/>
            <c:spPr>
              <a:solidFill>
                <a:srgbClr val="A5A5A5"/>
              </a:solidFill>
            </c:spPr>
            <c:extLst>
              <c:ext xmlns:c16="http://schemas.microsoft.com/office/drawing/2014/chart" uri="{C3380CC4-5D6E-409C-BE32-E72D297353CC}">
                <c16:uniqueId val="{00000005-1382-4448-A492-2B00CB27620D}"/>
              </c:ext>
            </c:extLst>
          </c:dPt>
          <c:cat>
            <c:strRef>
              <c:f>'Censos 2020'!$Z$73:$Z$75</c:f>
              <c:strCache>
                <c:ptCount val="3"/>
                <c:pt idx="0">
                  <c:v>Absolutoria</c:v>
                </c:pt>
                <c:pt idx="1">
                  <c:v>Condenatoria</c:v>
                </c:pt>
                <c:pt idx="2">
                  <c:v>Mixta</c:v>
                </c:pt>
              </c:strCache>
            </c:strRef>
          </c:cat>
          <c:val>
            <c:numRef>
              <c:f>'Censos 2020'!$AA$73:$AA$75</c:f>
              <c:numCache>
                <c:formatCode>#,##0</c:formatCode>
                <c:ptCount val="3"/>
                <c:pt idx="0">
                  <c:v>1417</c:v>
                </c:pt>
                <c:pt idx="1">
                  <c:v>7594</c:v>
                </c:pt>
                <c:pt idx="2">
                  <c:v>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382-4448-A492-2B00CB2762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solidFill>
          <a:srgbClr val="FFFFFF"/>
        </a:solidFill>
      </c:spPr>
    </c:plotArea>
    <c:legend>
      <c:legendPos val="r"/>
      <c:overlay val="0"/>
      <c:txPr>
        <a:bodyPr/>
        <a:lstStyle/>
        <a:p>
          <a:pPr lvl="0">
            <a:defRPr b="0" i="0">
              <a:solidFill>
                <a:srgbClr val="000000"/>
              </a:solidFill>
              <a:latin typeface="Roboto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1"/>
  <c:style val="2"/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rgbClr val="B6D7A8"/>
              </a:solidFill>
            </c:spPr>
            <c:extLst>
              <c:ext xmlns:c16="http://schemas.microsoft.com/office/drawing/2014/chart" uri="{C3380CC4-5D6E-409C-BE32-E72D297353CC}">
                <c16:uniqueId val="{00000001-13F1-D84F-B3F7-56A8C642B6AA}"/>
              </c:ext>
            </c:extLst>
          </c:dPt>
          <c:dPt>
            <c:idx val="1"/>
            <c:bubble3D val="0"/>
            <c:spPr>
              <a:solidFill>
                <a:srgbClr val="6AA84F"/>
              </a:solidFill>
            </c:spPr>
            <c:extLst>
              <c:ext xmlns:c16="http://schemas.microsoft.com/office/drawing/2014/chart" uri="{C3380CC4-5D6E-409C-BE32-E72D297353CC}">
                <c16:uniqueId val="{00000003-13F1-D84F-B3F7-56A8C642B6AA}"/>
              </c:ext>
            </c:extLst>
          </c:dPt>
          <c:dPt>
            <c:idx val="2"/>
            <c:bubble3D val="0"/>
            <c:spPr>
              <a:solidFill>
                <a:srgbClr val="A5A5A5"/>
              </a:solidFill>
            </c:spPr>
            <c:extLst>
              <c:ext xmlns:c16="http://schemas.microsoft.com/office/drawing/2014/chart" uri="{C3380CC4-5D6E-409C-BE32-E72D297353CC}">
                <c16:uniqueId val="{00000005-13F1-D84F-B3F7-56A8C642B6AA}"/>
              </c:ext>
            </c:extLst>
          </c:dPt>
          <c:cat>
            <c:strRef>
              <c:f>'Censos 2020'!$AD$76:$AD$78</c:f>
              <c:strCache>
                <c:ptCount val="3"/>
                <c:pt idx="0">
                  <c:v>Sobreseimiento</c:v>
                </c:pt>
                <c:pt idx="1">
                  <c:v>Otras</c:v>
                </c:pt>
                <c:pt idx="2">
                  <c:v>No identificado</c:v>
                </c:pt>
              </c:strCache>
            </c:strRef>
          </c:cat>
          <c:val>
            <c:numRef>
              <c:f>'Censos 2020'!$AE$76:$AE$78</c:f>
              <c:numCache>
                <c:formatCode>#,##0</c:formatCode>
                <c:ptCount val="3"/>
                <c:pt idx="0">
                  <c:v>8633</c:v>
                </c:pt>
                <c:pt idx="1">
                  <c:v>30382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3F1-D84F-B3F7-56A8C642B6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solidFill>
          <a:srgbClr val="FFFFFF"/>
        </a:solidFill>
      </c:spPr>
    </c:plotArea>
    <c:legend>
      <c:legendPos val="r"/>
      <c:overlay val="0"/>
      <c:txPr>
        <a:bodyPr/>
        <a:lstStyle/>
        <a:p>
          <a:pPr lvl="0">
            <a:defRPr b="0" i="0">
              <a:solidFill>
                <a:srgbClr val="000000"/>
              </a:solidFill>
              <a:latin typeface="Roboto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1"/>
  <c:style val="2"/>
  <c:chart>
    <c:autoTitleDeleted val="1"/>
    <c:plotArea>
      <c:layout>
        <c:manualLayout>
          <c:xMode val="edge"/>
          <c:yMode val="edge"/>
          <c:x val="0.52412280701754388"/>
          <c:y val="8.0434782608695535E-2"/>
          <c:w val="0.47431050992318191"/>
          <c:h val="0.6960882043034603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rgbClr val="0C343D"/>
              </a:solidFill>
            </c:spPr>
            <c:extLst>
              <c:ext xmlns:c16="http://schemas.microsoft.com/office/drawing/2014/chart" uri="{C3380CC4-5D6E-409C-BE32-E72D297353CC}">
                <c16:uniqueId val="{00000001-F76B-9248-86FC-9A13A2BACCB0}"/>
              </c:ext>
            </c:extLst>
          </c:dPt>
          <c:dPt>
            <c:idx val="1"/>
            <c:bubble3D val="0"/>
            <c:spPr>
              <a:solidFill>
                <a:srgbClr val="134F5C"/>
              </a:solidFill>
            </c:spPr>
            <c:extLst>
              <c:ext xmlns:c16="http://schemas.microsoft.com/office/drawing/2014/chart" uri="{C3380CC4-5D6E-409C-BE32-E72D297353CC}">
                <c16:uniqueId val="{00000003-F76B-9248-86FC-9A13A2BACCB0}"/>
              </c:ext>
            </c:extLst>
          </c:dPt>
          <c:dPt>
            <c:idx val="2"/>
            <c:bubble3D val="0"/>
            <c:spPr>
              <a:solidFill>
                <a:srgbClr val="45818E"/>
              </a:solidFill>
            </c:spPr>
            <c:extLst>
              <c:ext xmlns:c16="http://schemas.microsoft.com/office/drawing/2014/chart" uri="{C3380CC4-5D6E-409C-BE32-E72D297353CC}">
                <c16:uniqueId val="{00000005-F76B-9248-86FC-9A13A2BACCB0}"/>
              </c:ext>
            </c:extLst>
          </c:dPt>
          <c:dPt>
            <c:idx val="3"/>
            <c:bubble3D val="0"/>
            <c:spPr>
              <a:solidFill>
                <a:srgbClr val="76A5AF"/>
              </a:solidFill>
            </c:spPr>
            <c:extLst>
              <c:ext xmlns:c16="http://schemas.microsoft.com/office/drawing/2014/chart" uri="{C3380CC4-5D6E-409C-BE32-E72D297353CC}">
                <c16:uniqueId val="{00000007-F76B-9248-86FC-9A13A2BACCB0}"/>
              </c:ext>
            </c:extLst>
          </c:dPt>
          <c:dPt>
            <c:idx val="4"/>
            <c:bubble3D val="0"/>
            <c:spPr>
              <a:solidFill>
                <a:srgbClr val="A2C4C9"/>
              </a:solidFill>
            </c:spPr>
            <c:extLst>
              <c:ext xmlns:c16="http://schemas.microsoft.com/office/drawing/2014/chart" uri="{C3380CC4-5D6E-409C-BE32-E72D297353CC}">
                <c16:uniqueId val="{00000009-F76B-9248-86FC-9A13A2BACCB0}"/>
              </c:ext>
            </c:extLst>
          </c:dPt>
          <c:dPt>
            <c:idx val="5"/>
            <c:bubble3D val="0"/>
            <c:spPr>
              <a:solidFill>
                <a:srgbClr val="D0E0E3"/>
              </a:solidFill>
            </c:spPr>
            <c:extLst>
              <c:ext xmlns:c16="http://schemas.microsoft.com/office/drawing/2014/chart" uri="{C3380CC4-5D6E-409C-BE32-E72D297353CC}">
                <c16:uniqueId val="{0000000B-F76B-9248-86FC-9A13A2BACCB0}"/>
              </c:ext>
            </c:extLst>
          </c:dPt>
          <c:dPt>
            <c:idx val="6"/>
            <c:bubble3D val="0"/>
            <c:spPr>
              <a:solidFill>
                <a:srgbClr val="CCCCCC"/>
              </a:solidFill>
            </c:spPr>
            <c:extLst>
              <c:ext xmlns:c16="http://schemas.microsoft.com/office/drawing/2014/chart" uri="{C3380CC4-5D6E-409C-BE32-E72D297353CC}">
                <c16:uniqueId val="{0000000D-F76B-9248-86FC-9A13A2BACCB0}"/>
              </c:ext>
            </c:extLst>
          </c:dPt>
          <c:dPt>
            <c:idx val="7"/>
            <c:bubble3D val="0"/>
            <c:extLst>
              <c:ext xmlns:c16="http://schemas.microsoft.com/office/drawing/2014/chart" uri="{C3380CC4-5D6E-409C-BE32-E72D297353CC}">
                <c16:uniqueId val="{0000000E-F76B-9248-86FC-9A13A2BACCB0}"/>
              </c:ext>
            </c:extLst>
          </c:dPt>
          <c:cat>
            <c:strRef>
              <c:f>'Censos 2020 old_version'!$H$62:$H$69</c:f>
              <c:strCache>
                <c:ptCount val="7"/>
                <c:pt idx="0">
                  <c:v>Archivo Temporal</c:v>
                </c:pt>
                <c:pt idx="1">
                  <c:v>Abstención de Investigar</c:v>
                </c:pt>
                <c:pt idx="2">
                  <c:v>No Ejercicio Acción Penal</c:v>
                </c:pt>
                <c:pt idx="3">
                  <c:v>Criterio de Oportunidad</c:v>
                </c:pt>
                <c:pt idx="4">
                  <c:v>Incompetencia</c:v>
                </c:pt>
                <c:pt idx="5">
                  <c:v>Acumulación</c:v>
                </c:pt>
                <c:pt idx="6">
                  <c:v>Otra determinación</c:v>
                </c:pt>
              </c:strCache>
            </c:strRef>
          </c:cat>
          <c:val>
            <c:numRef>
              <c:f>'Censos 2020 old_version'!$I$62:$I$69</c:f>
              <c:numCache>
                <c:formatCode>#,##0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F76B-9248-86FC-9A13A2BACC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solidFill>
          <a:srgbClr val="FFFFFF"/>
        </a:solidFill>
      </c:spPr>
    </c:plotArea>
    <c:legend>
      <c:legendPos val="l"/>
      <c:overlay val="0"/>
      <c:txPr>
        <a:bodyPr/>
        <a:lstStyle/>
        <a:p>
          <a:pPr lvl="0">
            <a:defRPr sz="1000" b="1" i="0">
              <a:solidFill>
                <a:srgbClr val="000000"/>
              </a:solidFill>
              <a:latin typeface="Roboto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1"/>
  <c:style val="2"/>
  <c:chart>
    <c:autoTitleDeleted val="1"/>
    <c:plotArea>
      <c:layout>
        <c:manualLayout>
          <c:xMode val="edge"/>
          <c:yMode val="edge"/>
          <c:x val="0.42697555995092262"/>
          <c:y val="7.1428571428571425E-2"/>
          <c:w val="0.54127906976744189"/>
          <c:h val="0.875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rgbClr val="B6D7A8"/>
              </a:solidFill>
            </c:spPr>
            <c:extLst>
              <c:ext xmlns:c16="http://schemas.microsoft.com/office/drawing/2014/chart" uri="{C3380CC4-5D6E-409C-BE32-E72D297353CC}">
                <c16:uniqueId val="{00000001-6C89-844F-8339-FAD932A5F601}"/>
              </c:ext>
            </c:extLst>
          </c:dPt>
          <c:dPt>
            <c:idx val="1"/>
            <c:bubble3D val="0"/>
            <c:spPr>
              <a:solidFill>
                <a:srgbClr val="274E13"/>
              </a:solidFill>
            </c:spPr>
            <c:extLst>
              <c:ext xmlns:c16="http://schemas.microsoft.com/office/drawing/2014/chart" uri="{C3380CC4-5D6E-409C-BE32-E72D297353CC}">
                <c16:uniqueId val="{00000003-6C89-844F-8339-FAD932A5F601}"/>
              </c:ext>
            </c:extLst>
          </c:dPt>
          <c:dPt>
            <c:idx val="2"/>
            <c:bubble3D val="0"/>
            <c:spPr>
              <a:solidFill>
                <a:srgbClr val="A5A5A5"/>
              </a:solidFill>
            </c:spPr>
            <c:extLst>
              <c:ext xmlns:c16="http://schemas.microsoft.com/office/drawing/2014/chart" uri="{C3380CC4-5D6E-409C-BE32-E72D297353CC}">
                <c16:uniqueId val="{00000005-6C89-844F-8339-FAD932A5F601}"/>
              </c:ext>
            </c:extLst>
          </c:dPt>
          <c:cat>
            <c:strRef>
              <c:f>'Censos 2020 old_version'!$P$62:$P$64</c:f>
              <c:strCache>
                <c:ptCount val="3"/>
                <c:pt idx="0">
                  <c:v>Condenatoria</c:v>
                </c:pt>
                <c:pt idx="1">
                  <c:v>Absolutoria</c:v>
                </c:pt>
                <c:pt idx="2">
                  <c:v>Mixta</c:v>
                </c:pt>
              </c:strCache>
            </c:strRef>
          </c:cat>
          <c:val>
            <c:numRef>
              <c:f>'Censos 2020 old_version'!$Q$62:$Q$64</c:f>
              <c:numCache>
                <c:formatCode>#,##0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C89-844F-8339-FAD932A5F6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solidFill>
          <a:srgbClr val="FFFFFF"/>
        </a:solidFill>
      </c:spPr>
    </c:plotArea>
    <c:legend>
      <c:legendPos val="l"/>
      <c:overlay val="0"/>
      <c:txPr>
        <a:bodyPr/>
        <a:lstStyle/>
        <a:p>
          <a:pPr lvl="0">
            <a:defRPr b="0" i="0">
              <a:solidFill>
                <a:srgbClr val="000000"/>
              </a:solidFill>
              <a:latin typeface="Roboto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1"/>
  <c:style val="2"/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rgbClr val="B6D7A8"/>
              </a:solidFill>
            </c:spPr>
            <c:extLst>
              <c:ext xmlns:c16="http://schemas.microsoft.com/office/drawing/2014/chart" uri="{C3380CC4-5D6E-409C-BE32-E72D297353CC}">
                <c16:uniqueId val="{00000001-C532-FA40-A0EB-A17C77875B03}"/>
              </c:ext>
            </c:extLst>
          </c:dPt>
          <c:dPt>
            <c:idx val="1"/>
            <c:bubble3D val="0"/>
            <c:spPr>
              <a:solidFill>
                <a:srgbClr val="6AA84F"/>
              </a:solidFill>
            </c:spPr>
            <c:extLst>
              <c:ext xmlns:c16="http://schemas.microsoft.com/office/drawing/2014/chart" uri="{C3380CC4-5D6E-409C-BE32-E72D297353CC}">
                <c16:uniqueId val="{00000003-C532-FA40-A0EB-A17C77875B03}"/>
              </c:ext>
            </c:extLst>
          </c:dPt>
          <c:dPt>
            <c:idx val="2"/>
            <c:bubble3D val="0"/>
            <c:extLst>
              <c:ext xmlns:c16="http://schemas.microsoft.com/office/drawing/2014/chart" uri="{C3380CC4-5D6E-409C-BE32-E72D297353CC}">
                <c16:uniqueId val="{00000004-C532-FA40-A0EB-A17C77875B03}"/>
              </c:ext>
            </c:extLst>
          </c:dPt>
          <c:dPt>
            <c:idx val="3"/>
            <c:bubble3D val="0"/>
            <c:extLst>
              <c:ext xmlns:c16="http://schemas.microsoft.com/office/drawing/2014/chart" uri="{C3380CC4-5D6E-409C-BE32-E72D297353CC}">
                <c16:uniqueId val="{00000005-C532-FA40-A0EB-A17C77875B03}"/>
              </c:ext>
            </c:extLst>
          </c:dPt>
          <c:cat>
            <c:strRef>
              <c:f>'Censos 2020 old_version'!$T$62:$T$65</c:f>
              <c:strCache>
                <c:ptCount val="2"/>
                <c:pt idx="0">
                  <c:v>Concluidas por acuerdo reparatorio</c:v>
                </c:pt>
                <c:pt idx="1">
                  <c:v>Concluidas por suspensión condicional</c:v>
                </c:pt>
              </c:strCache>
            </c:strRef>
          </c:cat>
          <c:val>
            <c:numRef>
              <c:f>'Censos 2020 old_version'!$U$62:$U$65</c:f>
              <c:numCache>
                <c:formatCode>#,##0</c:formatCode>
                <c:ptCount val="4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532-FA40-A0EB-A17C77875B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solidFill>
          <a:srgbClr val="FFFFFF"/>
        </a:solidFill>
      </c:spPr>
    </c:plotArea>
    <c:legend>
      <c:legendPos val="r"/>
      <c:overlay val="0"/>
      <c:txPr>
        <a:bodyPr/>
        <a:lstStyle/>
        <a:p>
          <a:pPr lvl="0">
            <a:defRPr b="0" i="0">
              <a:solidFill>
                <a:srgbClr val="000000"/>
              </a:solidFill>
              <a:latin typeface="Roboto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1"/>
  <c:style val="2"/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rgbClr val="B6D7A8"/>
              </a:solidFill>
            </c:spPr>
            <c:extLst>
              <c:ext xmlns:c16="http://schemas.microsoft.com/office/drawing/2014/chart" uri="{C3380CC4-5D6E-409C-BE32-E72D297353CC}">
                <c16:uniqueId val="{00000001-40D1-C64C-9181-7BD822DD5202}"/>
              </c:ext>
            </c:extLst>
          </c:dPt>
          <c:dPt>
            <c:idx val="1"/>
            <c:bubble3D val="0"/>
            <c:spPr>
              <a:solidFill>
                <a:srgbClr val="274E13"/>
              </a:solidFill>
            </c:spPr>
            <c:extLst>
              <c:ext xmlns:c16="http://schemas.microsoft.com/office/drawing/2014/chart" uri="{C3380CC4-5D6E-409C-BE32-E72D297353CC}">
                <c16:uniqueId val="{00000003-40D1-C64C-9181-7BD822DD5202}"/>
              </c:ext>
            </c:extLst>
          </c:dPt>
          <c:dPt>
            <c:idx val="2"/>
            <c:bubble3D val="0"/>
            <c:spPr>
              <a:solidFill>
                <a:srgbClr val="A5A5A5"/>
              </a:solidFill>
            </c:spPr>
            <c:extLst>
              <c:ext xmlns:c16="http://schemas.microsoft.com/office/drawing/2014/chart" uri="{C3380CC4-5D6E-409C-BE32-E72D297353CC}">
                <c16:uniqueId val="{00000005-40D1-C64C-9181-7BD822DD5202}"/>
              </c:ext>
            </c:extLst>
          </c:dPt>
          <c:cat>
            <c:strRef>
              <c:f>'Censos 2020 old_version'!$P$80:$P$82</c:f>
              <c:strCache>
                <c:ptCount val="3"/>
                <c:pt idx="0">
                  <c:v>Absolutorio</c:v>
                </c:pt>
                <c:pt idx="1">
                  <c:v>Condenatorio</c:v>
                </c:pt>
                <c:pt idx="2">
                  <c:v>Mixta</c:v>
                </c:pt>
              </c:strCache>
            </c:strRef>
          </c:cat>
          <c:val>
            <c:numRef>
              <c:f>'Censos 2020 old_version'!$Q$80:$Q$82</c:f>
              <c:numCache>
                <c:formatCode>#,##0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0D1-C64C-9181-7BD822DD52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solidFill>
          <a:srgbClr val="FFFFFF"/>
        </a:solidFill>
      </c:spPr>
    </c:plotArea>
    <c:legend>
      <c:legendPos val="r"/>
      <c:overlay val="0"/>
      <c:txPr>
        <a:bodyPr/>
        <a:lstStyle/>
        <a:p>
          <a:pPr lvl="0">
            <a:defRPr b="0" i="0">
              <a:solidFill>
                <a:srgbClr val="000000"/>
              </a:solidFill>
              <a:latin typeface="Roboto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1"/>
  <c:style val="2"/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rgbClr val="B6D7A8"/>
              </a:solidFill>
            </c:spPr>
            <c:extLst>
              <c:ext xmlns:c16="http://schemas.microsoft.com/office/drawing/2014/chart" uri="{C3380CC4-5D6E-409C-BE32-E72D297353CC}">
                <c16:uniqueId val="{00000001-7E0A-FA4B-A589-B19DBF8D0307}"/>
              </c:ext>
            </c:extLst>
          </c:dPt>
          <c:dPt>
            <c:idx val="1"/>
            <c:bubble3D val="0"/>
            <c:spPr>
              <a:solidFill>
                <a:srgbClr val="6AA84F"/>
              </a:solidFill>
            </c:spPr>
            <c:extLst>
              <c:ext xmlns:c16="http://schemas.microsoft.com/office/drawing/2014/chart" uri="{C3380CC4-5D6E-409C-BE32-E72D297353CC}">
                <c16:uniqueId val="{00000003-7E0A-FA4B-A589-B19DBF8D0307}"/>
              </c:ext>
            </c:extLst>
          </c:dPt>
          <c:dPt>
            <c:idx val="2"/>
            <c:bubble3D val="0"/>
            <c:spPr>
              <a:solidFill>
                <a:srgbClr val="A5A5A5"/>
              </a:solidFill>
            </c:spPr>
            <c:extLst>
              <c:ext xmlns:c16="http://schemas.microsoft.com/office/drawing/2014/chart" uri="{C3380CC4-5D6E-409C-BE32-E72D297353CC}">
                <c16:uniqueId val="{00000005-7E0A-FA4B-A589-B19DBF8D0307}"/>
              </c:ext>
            </c:extLst>
          </c:dPt>
          <c:cat>
            <c:strRef>
              <c:f>'Censos 2020 old_version'!$T$80:$T$82</c:f>
              <c:strCache>
                <c:ptCount val="3"/>
                <c:pt idx="0">
                  <c:v>Sobreseimiento</c:v>
                </c:pt>
                <c:pt idx="1">
                  <c:v>Otras</c:v>
                </c:pt>
                <c:pt idx="2">
                  <c:v>No identificado</c:v>
                </c:pt>
              </c:strCache>
            </c:strRef>
          </c:cat>
          <c:val>
            <c:numRef>
              <c:f>'Censos 2020 old_version'!$U$80:$U$82</c:f>
              <c:numCache>
                <c:formatCode>#,##0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E0A-FA4B-A589-B19DBF8D03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solidFill>
          <a:srgbClr val="FFFFFF"/>
        </a:solidFill>
      </c:spPr>
    </c:plotArea>
    <c:legend>
      <c:legendPos val="r"/>
      <c:overlay val="0"/>
      <c:txPr>
        <a:bodyPr/>
        <a:lstStyle/>
        <a:p>
          <a:pPr lvl="0">
            <a:defRPr b="0" i="0">
              <a:solidFill>
                <a:srgbClr val="000000"/>
              </a:solidFill>
              <a:latin typeface="Roboto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1"/>
  <c:style val="2"/>
  <c:chart>
    <c:autoTitleDeleted val="1"/>
    <c:plotArea>
      <c:layout/>
      <c:barChart>
        <c:barDir val="col"/>
        <c:grouping val="clustered"/>
        <c:varyColors val="1"/>
        <c:ser>
          <c:idx val="0"/>
          <c:order val="0"/>
          <c:invertIfNegative val="1"/>
          <c:cat>
            <c:numRef>
              <c:f>'Series de Tiempo'!$K$12:$K$31</c:f>
              <c:numCache>
                <c:formatCode>General</c:formatCode>
                <c:ptCount val="20"/>
              </c:numCache>
            </c:numRef>
          </c:cat>
          <c:val>
            <c:numRef>
              <c:f>'Series de Tiempo'!$L$12:$L$31</c:f>
              <c:numCache>
                <c:formatCode>General</c:formatCode>
                <c:ptCount val="20"/>
              </c:numCache>
            </c:numRef>
          </c:val>
          <c:extLst>
            <c:ext xmlns:c16="http://schemas.microsoft.com/office/drawing/2014/chart" uri="{C3380CC4-5D6E-409C-BE32-E72D297353CC}">
              <c16:uniqueId val="{00000000-CF6D-904F-B30A-477922AF015A}"/>
            </c:ext>
          </c:extLst>
        </c:ser>
        <c:ser>
          <c:idx val="1"/>
          <c:order val="1"/>
          <c:invertIfNegative val="1"/>
          <c:cat>
            <c:numRef>
              <c:f>'Series de Tiempo'!$K$12:$K$31</c:f>
              <c:numCache>
                <c:formatCode>General</c:formatCode>
                <c:ptCount val="20"/>
              </c:numCache>
            </c:numRef>
          </c:cat>
          <c:val>
            <c:numRef>
              <c:f>'Series de Tiempo'!$M$12:$M$31</c:f>
              <c:numCache>
                <c:formatCode>General</c:formatCode>
                <c:ptCount val="20"/>
              </c:numCache>
            </c:numRef>
          </c:val>
          <c:extLst>
            <c:ext xmlns:c16="http://schemas.microsoft.com/office/drawing/2014/chart" uri="{C3380CC4-5D6E-409C-BE32-E72D297353CC}">
              <c16:uniqueId val="{00000001-CF6D-904F-B30A-477922AF015A}"/>
            </c:ext>
          </c:extLst>
        </c:ser>
        <c:ser>
          <c:idx val="2"/>
          <c:order val="2"/>
          <c:invertIfNegative val="1"/>
          <c:cat>
            <c:numRef>
              <c:f>'Series de Tiempo'!$K$12:$K$31</c:f>
              <c:numCache>
                <c:formatCode>General</c:formatCode>
                <c:ptCount val="20"/>
              </c:numCache>
            </c:numRef>
          </c:cat>
          <c:val>
            <c:numRef>
              <c:f>'Series de Tiempo'!$N$12:$N$31</c:f>
              <c:numCache>
                <c:formatCode>General</c:formatCode>
                <c:ptCount val="20"/>
              </c:numCache>
            </c:numRef>
          </c:val>
          <c:extLst>
            <c:ext xmlns:c16="http://schemas.microsoft.com/office/drawing/2014/chart" uri="{C3380CC4-5D6E-409C-BE32-E72D297353CC}">
              <c16:uniqueId val="{00000002-CF6D-904F-B30A-477922AF015A}"/>
            </c:ext>
          </c:extLst>
        </c:ser>
        <c:ser>
          <c:idx val="3"/>
          <c:order val="3"/>
          <c:invertIfNegative val="1"/>
          <c:cat>
            <c:numRef>
              <c:f>'Series de Tiempo'!$K$12:$K$31</c:f>
              <c:numCache>
                <c:formatCode>General</c:formatCode>
                <c:ptCount val="20"/>
              </c:numCache>
            </c:numRef>
          </c:cat>
          <c:val>
            <c:numRef>
              <c:f>'Series de Tiempo'!$O$12:$O$31</c:f>
              <c:numCache>
                <c:formatCode>General</c:formatCode>
                <c:ptCount val="20"/>
              </c:numCache>
            </c:numRef>
          </c:val>
          <c:extLst>
            <c:ext xmlns:c16="http://schemas.microsoft.com/office/drawing/2014/chart" uri="{C3380CC4-5D6E-409C-BE32-E72D297353CC}">
              <c16:uniqueId val="{00000003-CF6D-904F-B30A-477922AF01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12569384"/>
        <c:axId val="823661415"/>
      </c:barChart>
      <c:catAx>
        <c:axId val="4125693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823661415"/>
        <c:crosses val="autoZero"/>
        <c:auto val="1"/>
        <c:lblAlgn val="ctr"/>
        <c:lblOffset val="100"/>
        <c:noMultiLvlLbl val="1"/>
      </c:catAx>
      <c:valAx>
        <c:axId val="823661415"/>
        <c:scaling>
          <c:orientation val="minMax"/>
        </c:scaling>
        <c:delete val="0"/>
        <c:axPos val="l"/>
        <c:numFmt formatCode="General" sourceLinked="1"/>
        <c:majorTickMark val="cross"/>
        <c:minorTickMark val="cross"/>
        <c:tickLblPos val="nextTo"/>
        <c:spPr>
          <a:ln>
            <a:noFill/>
          </a:ln>
        </c:spPr>
        <c:crossAx val="412569384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1"/>
  <c:style val="2"/>
  <c:chart>
    <c:autoTitleDeleted val="1"/>
    <c:plotArea>
      <c:layout/>
      <c:barChart>
        <c:barDir val="col"/>
        <c:grouping val="clustered"/>
        <c:varyColors val="1"/>
        <c:ser>
          <c:idx val="0"/>
          <c:order val="0"/>
          <c:invertIfNegative val="1"/>
          <c:cat>
            <c:numRef>
              <c:f>'Series de Tiempo'!$Q$12</c:f>
              <c:numCache>
                <c:formatCode>General</c:formatCode>
                <c:ptCount val="1"/>
              </c:numCache>
            </c:numRef>
          </c:cat>
          <c:val>
            <c:numRef>
              <c:f>'Series de Tiempo'!$Q$12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0-7C41-3840-8B51-D14B5E18F0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84868914"/>
        <c:axId val="1719007748"/>
      </c:barChart>
      <c:catAx>
        <c:axId val="58486891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719007748"/>
        <c:crosses val="autoZero"/>
        <c:auto val="1"/>
        <c:lblAlgn val="ctr"/>
        <c:lblOffset val="100"/>
        <c:noMultiLvlLbl val="1"/>
      </c:catAx>
      <c:valAx>
        <c:axId val="1719007748"/>
        <c:scaling>
          <c:orientation val="minMax"/>
        </c:scaling>
        <c:delete val="0"/>
        <c:axPos val="l"/>
        <c:numFmt formatCode="General" sourceLinked="1"/>
        <c:majorTickMark val="cross"/>
        <c:minorTickMark val="cross"/>
        <c:tickLblPos val="nextTo"/>
        <c:spPr>
          <a:ln>
            <a:noFill/>
          </a:ln>
        </c:spPr>
        <c:crossAx val="584868914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1"/>
  <c:style val="2"/>
  <c:chart>
    <c:autoTitleDeleted val="1"/>
    <c:plotArea>
      <c:layout/>
      <c:barChart>
        <c:barDir val="col"/>
        <c:grouping val="clustered"/>
        <c:varyColors val="1"/>
        <c:ser>
          <c:idx val="0"/>
          <c:order val="0"/>
          <c:invertIfNegative val="1"/>
          <c:cat>
            <c:numRef>
              <c:f>'Series de Tiempo'!$Q$12</c:f>
              <c:numCache>
                <c:formatCode>General</c:formatCode>
                <c:ptCount val="1"/>
              </c:numCache>
            </c:numRef>
          </c:cat>
          <c:val>
            <c:numRef>
              <c:f>'Series de Tiempo'!$Q$12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0-D3C0-2C4A-B227-93EB7F0BED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85240964"/>
        <c:axId val="869289645"/>
      </c:barChart>
      <c:catAx>
        <c:axId val="9852409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869289645"/>
        <c:crosses val="autoZero"/>
        <c:auto val="1"/>
        <c:lblAlgn val="ctr"/>
        <c:lblOffset val="100"/>
        <c:noMultiLvlLbl val="1"/>
      </c:catAx>
      <c:valAx>
        <c:axId val="869289645"/>
        <c:scaling>
          <c:orientation val="minMax"/>
        </c:scaling>
        <c:delete val="0"/>
        <c:axPos val="l"/>
        <c:numFmt formatCode="General" sourceLinked="1"/>
        <c:majorTickMark val="cross"/>
        <c:minorTickMark val="cross"/>
        <c:tickLblPos val="nextTo"/>
        <c:spPr>
          <a:ln>
            <a:noFill/>
          </a:ln>
        </c:spPr>
        <c:crossAx val="985240964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1"/>
  <c:style val="2"/>
  <c:chart>
    <c:autoTitleDeleted val="1"/>
    <c:plotArea>
      <c:layout/>
      <c:barChart>
        <c:barDir val="col"/>
        <c:grouping val="clustered"/>
        <c:varyColors val="1"/>
        <c:ser>
          <c:idx val="0"/>
          <c:order val="0"/>
          <c:invertIfNegative val="1"/>
          <c:cat>
            <c:numRef>
              <c:f>'Series de Tiempo'!$Q$12</c:f>
              <c:numCache>
                <c:formatCode>General</c:formatCode>
                <c:ptCount val="1"/>
              </c:numCache>
            </c:numRef>
          </c:cat>
          <c:val>
            <c:numRef>
              <c:f>'Series de Tiempo'!$Q$12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0-9E61-4548-8000-C9D69AEFE5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392894"/>
        <c:axId val="458530313"/>
      </c:barChart>
      <c:catAx>
        <c:axId val="839289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458530313"/>
        <c:crosses val="autoZero"/>
        <c:auto val="1"/>
        <c:lblAlgn val="ctr"/>
        <c:lblOffset val="100"/>
        <c:noMultiLvlLbl val="1"/>
      </c:catAx>
      <c:valAx>
        <c:axId val="458530313"/>
        <c:scaling>
          <c:orientation val="minMax"/>
        </c:scaling>
        <c:delete val="0"/>
        <c:axPos val="l"/>
        <c:numFmt formatCode="General" sourceLinked="1"/>
        <c:majorTickMark val="cross"/>
        <c:minorTickMark val="cross"/>
        <c:tickLblPos val="nextTo"/>
        <c:spPr>
          <a:ln>
            <a:noFill/>
          </a:ln>
        </c:spPr>
        <c:crossAx val="8392894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1"/>
  <c:style val="2"/>
  <c:chart>
    <c:autoTitleDeleted val="1"/>
    <c:plotArea>
      <c:layout/>
      <c:barChart>
        <c:barDir val="col"/>
        <c:grouping val="clustered"/>
        <c:varyColors val="1"/>
        <c:ser>
          <c:idx val="0"/>
          <c:order val="0"/>
          <c:invertIfNegative val="1"/>
          <c:cat>
            <c:numRef>
              <c:f>'Series de Tiempo'!$Q$12</c:f>
              <c:numCache>
                <c:formatCode>General</c:formatCode>
                <c:ptCount val="1"/>
              </c:numCache>
            </c:numRef>
          </c:cat>
          <c:val>
            <c:numRef>
              <c:f>'Series de Tiempo'!$Q$12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0-1266-BA4E-A3FE-B62E0ABAAA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44716715"/>
        <c:axId val="1274660915"/>
      </c:barChart>
      <c:catAx>
        <c:axId val="15447167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274660915"/>
        <c:crosses val="autoZero"/>
        <c:auto val="1"/>
        <c:lblAlgn val="ctr"/>
        <c:lblOffset val="100"/>
        <c:noMultiLvlLbl val="1"/>
      </c:catAx>
      <c:valAx>
        <c:axId val="1274660915"/>
        <c:scaling>
          <c:orientation val="minMax"/>
        </c:scaling>
        <c:delete val="0"/>
        <c:axPos val="l"/>
        <c:numFmt formatCode="General" sourceLinked="1"/>
        <c:majorTickMark val="cross"/>
        <c:minorTickMark val="cross"/>
        <c:tickLblPos val="nextTo"/>
        <c:spPr>
          <a:ln>
            <a:noFill/>
          </a:ln>
        </c:spPr>
        <c:crossAx val="1544716715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1"/>
  <c:style val="2"/>
  <c:chart>
    <c:autoTitleDeleted val="1"/>
    <c:plotArea>
      <c:layout/>
      <c:barChart>
        <c:barDir val="col"/>
        <c:grouping val="clustered"/>
        <c:varyColors val="1"/>
        <c:ser>
          <c:idx val="0"/>
          <c:order val="0"/>
          <c:invertIfNegative val="1"/>
          <c:cat>
            <c:numRef>
              <c:f>'Series de Tiempo'!$Q$12</c:f>
              <c:numCache>
                <c:formatCode>General</c:formatCode>
                <c:ptCount val="1"/>
              </c:numCache>
            </c:numRef>
          </c:cat>
          <c:val>
            <c:numRef>
              <c:f>'Series de Tiempo'!$Q$12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0-C2F3-6845-AD91-2B28961574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27012510"/>
        <c:axId val="1463517115"/>
      </c:barChart>
      <c:catAx>
        <c:axId val="32701251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463517115"/>
        <c:crosses val="autoZero"/>
        <c:auto val="1"/>
        <c:lblAlgn val="ctr"/>
        <c:lblOffset val="100"/>
        <c:noMultiLvlLbl val="1"/>
      </c:catAx>
      <c:valAx>
        <c:axId val="1463517115"/>
        <c:scaling>
          <c:orientation val="minMax"/>
        </c:scaling>
        <c:delete val="0"/>
        <c:axPos val="l"/>
        <c:numFmt formatCode="General" sourceLinked="1"/>
        <c:majorTickMark val="cross"/>
        <c:minorTickMark val="cross"/>
        <c:tickLblPos val="nextTo"/>
        <c:spPr>
          <a:ln>
            <a:noFill/>
          </a:ln>
        </c:spPr>
        <c:crossAx val="327012510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1"/>
  <c:style val="2"/>
  <c:chart>
    <c:autoTitleDeleted val="1"/>
    <c:plotArea>
      <c:layout/>
      <c:barChart>
        <c:barDir val="col"/>
        <c:grouping val="clustered"/>
        <c:varyColors val="1"/>
        <c:ser>
          <c:idx val="0"/>
          <c:order val="0"/>
          <c:invertIfNegative val="1"/>
          <c:cat>
            <c:numRef>
              <c:f>'Series de Tiempo'!$Q$12</c:f>
              <c:numCache>
                <c:formatCode>General</c:formatCode>
                <c:ptCount val="1"/>
              </c:numCache>
            </c:numRef>
          </c:cat>
          <c:val>
            <c:numRef>
              <c:f>'Series de Tiempo'!$Q$12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0-8E20-EB4D-929D-4CC70AD4E1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47174414"/>
        <c:axId val="225811726"/>
      </c:barChart>
      <c:catAx>
        <c:axId val="144717441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25811726"/>
        <c:crosses val="autoZero"/>
        <c:auto val="1"/>
        <c:lblAlgn val="ctr"/>
        <c:lblOffset val="100"/>
        <c:noMultiLvlLbl val="1"/>
      </c:catAx>
      <c:valAx>
        <c:axId val="225811726"/>
        <c:scaling>
          <c:orientation val="minMax"/>
        </c:scaling>
        <c:delete val="0"/>
        <c:axPos val="l"/>
        <c:numFmt formatCode="General" sourceLinked="1"/>
        <c:majorTickMark val="cross"/>
        <c:minorTickMark val="cross"/>
        <c:tickLblPos val="nextTo"/>
        <c:spPr>
          <a:ln>
            <a:noFill/>
          </a:ln>
        </c:spPr>
        <c:crossAx val="1447174414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1"/>
  <c:style val="2"/>
  <c:chart>
    <c:autoTitleDeleted val="1"/>
    <c:plotArea>
      <c:layout/>
      <c:barChart>
        <c:barDir val="col"/>
        <c:grouping val="clustered"/>
        <c:varyColors val="1"/>
        <c:ser>
          <c:idx val="0"/>
          <c:order val="0"/>
          <c:invertIfNegative val="1"/>
          <c:cat>
            <c:numRef>
              <c:f>'Series de Tiempo'!$Q$12</c:f>
              <c:numCache>
                <c:formatCode>General</c:formatCode>
                <c:ptCount val="1"/>
              </c:numCache>
            </c:numRef>
          </c:cat>
          <c:val>
            <c:numRef>
              <c:f>'Series de Tiempo'!$Q$12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0-8291-9343-ACD0-D7EB6A2093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10946298"/>
        <c:axId val="177230956"/>
      </c:barChart>
      <c:catAx>
        <c:axId val="111094629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77230956"/>
        <c:crosses val="autoZero"/>
        <c:auto val="1"/>
        <c:lblAlgn val="ctr"/>
        <c:lblOffset val="100"/>
        <c:noMultiLvlLbl val="1"/>
      </c:catAx>
      <c:valAx>
        <c:axId val="177230956"/>
        <c:scaling>
          <c:orientation val="minMax"/>
        </c:scaling>
        <c:delete val="0"/>
        <c:axPos val="l"/>
        <c:numFmt formatCode="General" sourceLinked="1"/>
        <c:majorTickMark val="cross"/>
        <c:minorTickMark val="cross"/>
        <c:tickLblPos val="nextTo"/>
        <c:spPr>
          <a:ln>
            <a:noFill/>
          </a:ln>
        </c:spPr>
        <c:crossAx val="1110946298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1"/>
  <c:style val="2"/>
  <c:chart>
    <c:autoTitleDeleted val="1"/>
    <c:plotArea>
      <c:layout/>
      <c:barChart>
        <c:barDir val="col"/>
        <c:grouping val="clustered"/>
        <c:varyColors val="1"/>
        <c:ser>
          <c:idx val="0"/>
          <c:order val="0"/>
          <c:invertIfNegative val="1"/>
          <c:cat>
            <c:numRef>
              <c:f>'Series de Tiempo'!$Q$12</c:f>
              <c:numCache>
                <c:formatCode>General</c:formatCode>
                <c:ptCount val="1"/>
              </c:numCache>
            </c:numRef>
          </c:cat>
          <c:val>
            <c:numRef>
              <c:f>'Series de Tiempo'!$Q$12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0-6D4F-D749-B277-CDB495C301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6053052"/>
        <c:axId val="659482055"/>
      </c:barChart>
      <c:catAx>
        <c:axId val="2160530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659482055"/>
        <c:crosses val="autoZero"/>
        <c:auto val="1"/>
        <c:lblAlgn val="ctr"/>
        <c:lblOffset val="100"/>
        <c:noMultiLvlLbl val="1"/>
      </c:catAx>
      <c:valAx>
        <c:axId val="659482055"/>
        <c:scaling>
          <c:orientation val="minMax"/>
        </c:scaling>
        <c:delete val="0"/>
        <c:axPos val="l"/>
        <c:numFmt formatCode="General" sourceLinked="1"/>
        <c:majorTickMark val="cross"/>
        <c:minorTickMark val="cross"/>
        <c:tickLblPos val="nextTo"/>
        <c:spPr>
          <a:ln>
            <a:noFill/>
          </a:ln>
        </c:spPr>
        <c:crossAx val="216053052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5" Type="http://schemas.openxmlformats.org/officeDocument/2006/relationships/chart" Target="../charts/chart15.xml"/><Relationship Id="rId4" Type="http://schemas.openxmlformats.org/officeDocument/2006/relationships/chart" Target="../charts/chart14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5" Type="http://schemas.openxmlformats.org/officeDocument/2006/relationships/chart" Target="../charts/chart20.xml"/><Relationship Id="rId4" Type="http://schemas.openxmlformats.org/officeDocument/2006/relationships/chart" Target="../charts/chart19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Relationship Id="rId5" Type="http://schemas.openxmlformats.org/officeDocument/2006/relationships/chart" Target="../charts/chart25.xml"/><Relationship Id="rId4" Type="http://schemas.openxmlformats.org/officeDocument/2006/relationships/chart" Target="../charts/chart24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.xml"/><Relationship Id="rId2" Type="http://schemas.openxmlformats.org/officeDocument/2006/relationships/chart" Target="../charts/chart27.xml"/><Relationship Id="rId1" Type="http://schemas.openxmlformats.org/officeDocument/2006/relationships/chart" Target="../charts/chart26.xml"/><Relationship Id="rId5" Type="http://schemas.openxmlformats.org/officeDocument/2006/relationships/chart" Target="../charts/chart30.xml"/><Relationship Id="rId4" Type="http://schemas.openxmlformats.org/officeDocument/2006/relationships/chart" Target="../charts/chart29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Relationship Id="rId5" Type="http://schemas.openxmlformats.org/officeDocument/2006/relationships/chart" Target="../charts/chart35.xml"/><Relationship Id="rId4" Type="http://schemas.openxmlformats.org/officeDocument/2006/relationships/chart" Target="../charts/chart34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8.xml"/><Relationship Id="rId2" Type="http://schemas.openxmlformats.org/officeDocument/2006/relationships/chart" Target="../charts/chart37.xml"/><Relationship Id="rId1" Type="http://schemas.openxmlformats.org/officeDocument/2006/relationships/chart" Target="../charts/chart36.xml"/><Relationship Id="rId5" Type="http://schemas.openxmlformats.org/officeDocument/2006/relationships/chart" Target="../charts/chart40.xml"/><Relationship Id="rId4" Type="http://schemas.openxmlformats.org/officeDocument/2006/relationships/chart" Target="../charts/chart39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3.xml"/><Relationship Id="rId2" Type="http://schemas.openxmlformats.org/officeDocument/2006/relationships/chart" Target="../charts/chart42.xml"/><Relationship Id="rId1" Type="http://schemas.openxmlformats.org/officeDocument/2006/relationships/chart" Target="../charts/chart41.xml"/><Relationship Id="rId5" Type="http://schemas.openxmlformats.org/officeDocument/2006/relationships/chart" Target="../charts/chart45.xml"/><Relationship Id="rId4" Type="http://schemas.openxmlformats.org/officeDocument/2006/relationships/chart" Target="../charts/chart44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Relationship Id="rId5" Type="http://schemas.openxmlformats.org/officeDocument/2006/relationships/chart" Target="../charts/chart50.xml"/><Relationship Id="rId4" Type="http://schemas.openxmlformats.org/officeDocument/2006/relationships/chart" Target="../charts/chart49.xml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8.xml"/><Relationship Id="rId3" Type="http://schemas.openxmlformats.org/officeDocument/2006/relationships/chart" Target="../charts/chart53.xml"/><Relationship Id="rId7" Type="http://schemas.openxmlformats.org/officeDocument/2006/relationships/chart" Target="../charts/chart57.xml"/><Relationship Id="rId2" Type="http://schemas.openxmlformats.org/officeDocument/2006/relationships/chart" Target="../charts/chart52.xml"/><Relationship Id="rId1" Type="http://schemas.openxmlformats.org/officeDocument/2006/relationships/chart" Target="../charts/chart51.xml"/><Relationship Id="rId6" Type="http://schemas.openxmlformats.org/officeDocument/2006/relationships/chart" Target="../charts/chart56.xml"/><Relationship Id="rId5" Type="http://schemas.openxmlformats.org/officeDocument/2006/relationships/chart" Target="../charts/chart55.xml"/><Relationship Id="rId4" Type="http://schemas.openxmlformats.org/officeDocument/2006/relationships/chart" Target="../charts/chart54.xml"/><Relationship Id="rId9" Type="http://schemas.openxmlformats.org/officeDocument/2006/relationships/chart" Target="../charts/chart59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238125</xdr:colOff>
      <xdr:row>58</xdr:row>
      <xdr:rowOff>161925</xdr:rowOff>
    </xdr:from>
    <xdr:ext cx="3962400" cy="3295650"/>
    <xdr:graphicFrame macro="">
      <xdr:nvGraphicFramePr>
        <xdr:cNvPr id="741172779" name="Chart 1" title="Chart">
          <a:extLst>
            <a:ext uri="{FF2B5EF4-FFF2-40B4-BE49-F238E27FC236}">
              <a16:creationId xmlns:a16="http://schemas.microsoft.com/office/drawing/2014/main" id="{00000000-0008-0000-0300-00002B662D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29</xdr:col>
      <xdr:colOff>57150</xdr:colOff>
      <xdr:row>64</xdr:row>
      <xdr:rowOff>57150</xdr:rowOff>
    </xdr:from>
    <xdr:ext cx="3114675" cy="1438275"/>
    <xdr:graphicFrame macro="">
      <xdr:nvGraphicFramePr>
        <xdr:cNvPr id="969381332" name="Chart 2" title="Chart">
          <a:extLst>
            <a:ext uri="{FF2B5EF4-FFF2-40B4-BE49-F238E27FC236}">
              <a16:creationId xmlns:a16="http://schemas.microsoft.com/office/drawing/2014/main" id="{00000000-0008-0000-0300-0000D495C7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25</xdr:col>
      <xdr:colOff>0</xdr:colOff>
      <xdr:row>62</xdr:row>
      <xdr:rowOff>47625</xdr:rowOff>
    </xdr:from>
    <xdr:ext cx="2752725" cy="1666875"/>
    <xdr:graphicFrame macro="">
      <xdr:nvGraphicFramePr>
        <xdr:cNvPr id="665081318" name="Chart 3" title="Chart">
          <a:extLst>
            <a:ext uri="{FF2B5EF4-FFF2-40B4-BE49-F238E27FC236}">
              <a16:creationId xmlns:a16="http://schemas.microsoft.com/office/drawing/2014/main" id="{00000000-0008-0000-0300-0000E655A4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25</xdr:col>
      <xdr:colOff>0</xdr:colOff>
      <xdr:row>76</xdr:row>
      <xdr:rowOff>57150</xdr:rowOff>
    </xdr:from>
    <xdr:ext cx="3609975" cy="1209675"/>
    <xdr:graphicFrame macro="">
      <xdr:nvGraphicFramePr>
        <xdr:cNvPr id="1909965451" name="Chart 4" title="Chart">
          <a:extLst>
            <a:ext uri="{FF2B5EF4-FFF2-40B4-BE49-F238E27FC236}">
              <a16:creationId xmlns:a16="http://schemas.microsoft.com/office/drawing/2014/main" id="{00000000-0008-0000-0300-00008BC2D7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  <xdr:oneCellAnchor>
    <xdr:from>
      <xdr:col>28</xdr:col>
      <xdr:colOff>1704975</xdr:colOff>
      <xdr:row>79</xdr:row>
      <xdr:rowOff>66675</xdr:rowOff>
    </xdr:from>
    <xdr:ext cx="3533775" cy="2143125"/>
    <xdr:graphicFrame macro="">
      <xdr:nvGraphicFramePr>
        <xdr:cNvPr id="1454995962" name="Chart 5" title="Gráfico">
          <a:extLst>
            <a:ext uri="{FF2B5EF4-FFF2-40B4-BE49-F238E27FC236}">
              <a16:creationId xmlns:a16="http://schemas.microsoft.com/office/drawing/2014/main" id="{00000000-0008-0000-0300-0000FA79B9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 fLocksWithSheet="0"/>
  </xdr:oneCellAnchor>
  <xdr:oneCellAnchor>
    <xdr:from>
      <xdr:col>11</xdr:col>
      <xdr:colOff>1533525</xdr:colOff>
      <xdr:row>41</xdr:row>
      <xdr:rowOff>133350</xdr:rowOff>
    </xdr:from>
    <xdr:ext cx="3533775" cy="1362075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 rot="10800000" flipH="1">
          <a:off x="4665000" y="2884575"/>
          <a:ext cx="3463200" cy="1547700"/>
        </a:xfrm>
        <a:prstGeom prst="bentUpArrow">
          <a:avLst>
            <a:gd name="adj1" fmla="val 16658"/>
            <a:gd name="adj2" fmla="val 18861"/>
            <a:gd name="adj3" fmla="val 25000"/>
          </a:avLst>
        </a:prstGeom>
        <a:solidFill>
          <a:srgbClr val="D0E0E3"/>
        </a:solidFill>
        <a:ln w="9525" cap="flat" cmpd="sng">
          <a:solidFill>
            <a:srgbClr val="99999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25</xdr:col>
      <xdr:colOff>962025</xdr:colOff>
      <xdr:row>41</xdr:row>
      <xdr:rowOff>142875</xdr:rowOff>
    </xdr:from>
    <xdr:ext cx="4048125" cy="1362075"/>
    <xdr:sp macro="" textlink="">
      <xdr:nvSpPr>
        <xdr:cNvPr id="5" name="Shape 5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/>
      </xdr:nvSpPr>
      <xdr:spPr>
        <a:xfrm rot="10800000" flipH="1">
          <a:off x="1795050" y="2385625"/>
          <a:ext cx="4029900" cy="1461600"/>
        </a:xfrm>
        <a:prstGeom prst="bentUpArrow">
          <a:avLst>
            <a:gd name="adj1" fmla="val 17353"/>
            <a:gd name="adj2" fmla="val 17362"/>
            <a:gd name="adj3" fmla="val 25003"/>
          </a:avLst>
        </a:prstGeom>
        <a:solidFill>
          <a:srgbClr val="D9EAD3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28</xdr:col>
      <xdr:colOff>923925</xdr:colOff>
      <xdr:row>52</xdr:row>
      <xdr:rowOff>171450</xdr:rowOff>
    </xdr:from>
    <xdr:ext cx="200025" cy="5591175"/>
    <xdr:sp macro="" textlink="">
      <xdr:nvSpPr>
        <xdr:cNvPr id="6" name="Shape 6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/>
      </xdr:nvSpPr>
      <xdr:spPr>
        <a:xfrm>
          <a:off x="3349825" y="71050"/>
          <a:ext cx="182700" cy="5572800"/>
        </a:xfrm>
        <a:prstGeom prst="rect">
          <a:avLst/>
        </a:prstGeom>
        <a:solidFill>
          <a:srgbClr val="D9EAD3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27</xdr:col>
      <xdr:colOff>1581150</xdr:colOff>
      <xdr:row>57</xdr:row>
      <xdr:rowOff>171450</xdr:rowOff>
    </xdr:from>
    <xdr:ext cx="1809750" cy="4219575"/>
    <xdr:grpSp>
      <xdr:nvGrpSpPr>
        <xdr:cNvPr id="4" name="Shape 4" title="Dibujo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pSpPr/>
      </xdr:nvGrpSpPr>
      <xdr:grpSpPr>
        <a:xfrm>
          <a:off x="33039050" y="11626850"/>
          <a:ext cx="1809750" cy="4219575"/>
          <a:chOff x="2253525" y="1004950"/>
          <a:chExt cx="1654875" cy="4202600"/>
        </a:xfrm>
      </xdr:grpSpPr>
      <xdr:sp macro="" textlink="">
        <xdr:nvSpPr>
          <xdr:cNvPr id="7" name="Shape 7">
            <a:extLst>
              <a:ext uri="{FF2B5EF4-FFF2-40B4-BE49-F238E27FC236}">
                <a16:creationId xmlns:a16="http://schemas.microsoft.com/office/drawing/2014/main" id="{00000000-0008-0000-0300-000007000000}"/>
              </a:ext>
            </a:extLst>
          </xdr:cNvPr>
          <xdr:cNvSpPr/>
        </xdr:nvSpPr>
        <xdr:spPr>
          <a:xfrm>
            <a:off x="2253525" y="1004950"/>
            <a:ext cx="873000" cy="243600"/>
          </a:xfrm>
          <a:prstGeom prst="rect">
            <a:avLst/>
          </a:prstGeom>
          <a:solidFill>
            <a:srgbClr val="D9EAD3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00000000-0008-0000-0300-000008000000}"/>
              </a:ext>
            </a:extLst>
          </xdr:cNvPr>
          <xdr:cNvSpPr/>
        </xdr:nvSpPr>
        <xdr:spPr>
          <a:xfrm>
            <a:off x="3268625" y="1390675"/>
            <a:ext cx="599100" cy="243600"/>
          </a:xfrm>
          <a:prstGeom prst="rect">
            <a:avLst/>
          </a:prstGeom>
          <a:solidFill>
            <a:srgbClr val="D9EAD3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00000000-0008-0000-0300-000009000000}"/>
              </a:ext>
            </a:extLst>
          </xdr:cNvPr>
          <xdr:cNvSpPr/>
        </xdr:nvSpPr>
        <xdr:spPr>
          <a:xfrm>
            <a:off x="2253525" y="4568075"/>
            <a:ext cx="873000" cy="243600"/>
          </a:xfrm>
          <a:prstGeom prst="rect">
            <a:avLst/>
          </a:prstGeom>
          <a:solidFill>
            <a:srgbClr val="D9EAD3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10" name="Shape 10">
            <a:extLst>
              <a:ext uri="{FF2B5EF4-FFF2-40B4-BE49-F238E27FC236}">
                <a16:creationId xmlns:a16="http://schemas.microsoft.com/office/drawing/2014/main" id="{00000000-0008-0000-0300-00000A000000}"/>
              </a:ext>
            </a:extLst>
          </xdr:cNvPr>
          <xdr:cNvSpPr/>
        </xdr:nvSpPr>
        <xdr:spPr>
          <a:xfrm>
            <a:off x="3421200" y="4963950"/>
            <a:ext cx="487200" cy="243600"/>
          </a:xfrm>
          <a:prstGeom prst="rect">
            <a:avLst/>
          </a:prstGeom>
          <a:solidFill>
            <a:srgbClr val="D9EAD3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</xdr:grp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238125</xdr:colOff>
      <xdr:row>59</xdr:row>
      <xdr:rowOff>161925</xdr:rowOff>
    </xdr:from>
    <xdr:ext cx="3962400" cy="3295650"/>
    <xdr:graphicFrame macro="">
      <xdr:nvGraphicFramePr>
        <xdr:cNvPr id="1456420956" name="Chart 6" title="Chart">
          <a:extLst>
            <a:ext uri="{FF2B5EF4-FFF2-40B4-BE49-F238E27FC236}">
              <a16:creationId xmlns:a16="http://schemas.microsoft.com/office/drawing/2014/main" id="{00000000-0008-0000-0400-00005C38CF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29</xdr:col>
      <xdr:colOff>57150</xdr:colOff>
      <xdr:row>65</xdr:row>
      <xdr:rowOff>57150</xdr:rowOff>
    </xdr:from>
    <xdr:ext cx="3114675" cy="1438275"/>
    <xdr:graphicFrame macro="">
      <xdr:nvGraphicFramePr>
        <xdr:cNvPr id="2146569653" name="Chart 7" title="Chart">
          <a:extLst>
            <a:ext uri="{FF2B5EF4-FFF2-40B4-BE49-F238E27FC236}">
              <a16:creationId xmlns:a16="http://schemas.microsoft.com/office/drawing/2014/main" id="{00000000-0008-0000-0400-0000B50DF2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25</xdr:col>
      <xdr:colOff>0</xdr:colOff>
      <xdr:row>63</xdr:row>
      <xdr:rowOff>47625</xdr:rowOff>
    </xdr:from>
    <xdr:ext cx="2752725" cy="1666875"/>
    <xdr:graphicFrame macro="">
      <xdr:nvGraphicFramePr>
        <xdr:cNvPr id="1088573196" name="Chart 8" title="Chart">
          <a:extLst>
            <a:ext uri="{FF2B5EF4-FFF2-40B4-BE49-F238E27FC236}">
              <a16:creationId xmlns:a16="http://schemas.microsoft.com/office/drawing/2014/main" id="{00000000-0008-0000-0400-00000C4FE2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25</xdr:col>
      <xdr:colOff>0</xdr:colOff>
      <xdr:row>77</xdr:row>
      <xdr:rowOff>57150</xdr:rowOff>
    </xdr:from>
    <xdr:ext cx="3609975" cy="1209675"/>
    <xdr:graphicFrame macro="">
      <xdr:nvGraphicFramePr>
        <xdr:cNvPr id="399962903" name="Chart 9" title="Chart">
          <a:extLst>
            <a:ext uri="{FF2B5EF4-FFF2-40B4-BE49-F238E27FC236}">
              <a16:creationId xmlns:a16="http://schemas.microsoft.com/office/drawing/2014/main" id="{00000000-0008-0000-0400-000017F3D6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  <xdr:oneCellAnchor>
    <xdr:from>
      <xdr:col>28</xdr:col>
      <xdr:colOff>1704975</xdr:colOff>
      <xdr:row>80</xdr:row>
      <xdr:rowOff>66675</xdr:rowOff>
    </xdr:from>
    <xdr:ext cx="3533775" cy="2143125"/>
    <xdr:graphicFrame macro="">
      <xdr:nvGraphicFramePr>
        <xdr:cNvPr id="2081111191" name="Chart 10" title="Gráfico">
          <a:extLst>
            <a:ext uri="{FF2B5EF4-FFF2-40B4-BE49-F238E27FC236}">
              <a16:creationId xmlns:a16="http://schemas.microsoft.com/office/drawing/2014/main" id="{00000000-0008-0000-0400-0000973C0B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 fLocksWithSheet="0"/>
  </xdr:oneCellAnchor>
  <xdr:oneCellAnchor>
    <xdr:from>
      <xdr:col>11</xdr:col>
      <xdr:colOff>1533525</xdr:colOff>
      <xdr:row>42</xdr:row>
      <xdr:rowOff>133350</xdr:rowOff>
    </xdr:from>
    <xdr:ext cx="3533775" cy="1362075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/>
      </xdr:nvSpPr>
      <xdr:spPr>
        <a:xfrm rot="10800000" flipH="1">
          <a:off x="4665000" y="2884575"/>
          <a:ext cx="3463200" cy="1547700"/>
        </a:xfrm>
        <a:prstGeom prst="bentUpArrow">
          <a:avLst>
            <a:gd name="adj1" fmla="val 16658"/>
            <a:gd name="adj2" fmla="val 18861"/>
            <a:gd name="adj3" fmla="val 25000"/>
          </a:avLst>
        </a:prstGeom>
        <a:solidFill>
          <a:srgbClr val="D0E0E3"/>
        </a:solidFill>
        <a:ln w="9525" cap="flat" cmpd="sng">
          <a:solidFill>
            <a:srgbClr val="99999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25</xdr:col>
      <xdr:colOff>962025</xdr:colOff>
      <xdr:row>42</xdr:row>
      <xdr:rowOff>142875</xdr:rowOff>
    </xdr:from>
    <xdr:ext cx="4048125" cy="1362075"/>
    <xdr:sp macro="" textlink="">
      <xdr:nvSpPr>
        <xdr:cNvPr id="5" name="Shape 5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/>
      </xdr:nvSpPr>
      <xdr:spPr>
        <a:xfrm rot="10800000" flipH="1">
          <a:off x="1795050" y="2385625"/>
          <a:ext cx="4029900" cy="1461600"/>
        </a:xfrm>
        <a:prstGeom prst="bentUpArrow">
          <a:avLst>
            <a:gd name="adj1" fmla="val 17353"/>
            <a:gd name="adj2" fmla="val 17362"/>
            <a:gd name="adj3" fmla="val 25003"/>
          </a:avLst>
        </a:prstGeom>
        <a:solidFill>
          <a:srgbClr val="D9EAD3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28</xdr:col>
      <xdr:colOff>923925</xdr:colOff>
      <xdr:row>53</xdr:row>
      <xdr:rowOff>171450</xdr:rowOff>
    </xdr:from>
    <xdr:ext cx="200025" cy="5591175"/>
    <xdr:sp macro="" textlink="">
      <xdr:nvSpPr>
        <xdr:cNvPr id="6" name="Shape 6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/>
      </xdr:nvSpPr>
      <xdr:spPr>
        <a:xfrm>
          <a:off x="3349825" y="71050"/>
          <a:ext cx="182700" cy="5572800"/>
        </a:xfrm>
        <a:prstGeom prst="rect">
          <a:avLst/>
        </a:prstGeom>
        <a:solidFill>
          <a:srgbClr val="D9EAD3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27</xdr:col>
      <xdr:colOff>1581150</xdr:colOff>
      <xdr:row>58</xdr:row>
      <xdr:rowOff>171450</xdr:rowOff>
    </xdr:from>
    <xdr:ext cx="1809750" cy="4219575"/>
    <xdr:grpSp>
      <xdr:nvGrpSpPr>
        <xdr:cNvPr id="4" name="Shape 4" title="Dibujo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pSpPr/>
      </xdr:nvGrpSpPr>
      <xdr:grpSpPr>
        <a:xfrm>
          <a:off x="31032450" y="11601450"/>
          <a:ext cx="1809750" cy="4219575"/>
          <a:chOff x="2253525" y="1004950"/>
          <a:chExt cx="1654875" cy="4202600"/>
        </a:xfrm>
      </xdr:grpSpPr>
      <xdr:sp macro="" textlink="">
        <xdr:nvSpPr>
          <xdr:cNvPr id="7" name="Shape 7">
            <a:extLst>
              <a:ext uri="{FF2B5EF4-FFF2-40B4-BE49-F238E27FC236}">
                <a16:creationId xmlns:a16="http://schemas.microsoft.com/office/drawing/2014/main" id="{00000000-0008-0000-0400-000007000000}"/>
              </a:ext>
            </a:extLst>
          </xdr:cNvPr>
          <xdr:cNvSpPr/>
        </xdr:nvSpPr>
        <xdr:spPr>
          <a:xfrm>
            <a:off x="2253525" y="1004950"/>
            <a:ext cx="873000" cy="243600"/>
          </a:xfrm>
          <a:prstGeom prst="rect">
            <a:avLst/>
          </a:prstGeom>
          <a:solidFill>
            <a:srgbClr val="D9EAD3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00000000-0008-0000-0400-000008000000}"/>
              </a:ext>
            </a:extLst>
          </xdr:cNvPr>
          <xdr:cNvSpPr/>
        </xdr:nvSpPr>
        <xdr:spPr>
          <a:xfrm>
            <a:off x="3268625" y="1390675"/>
            <a:ext cx="599100" cy="243600"/>
          </a:xfrm>
          <a:prstGeom prst="rect">
            <a:avLst/>
          </a:prstGeom>
          <a:solidFill>
            <a:srgbClr val="D9EAD3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00000000-0008-0000-0400-000009000000}"/>
              </a:ext>
            </a:extLst>
          </xdr:cNvPr>
          <xdr:cNvSpPr/>
        </xdr:nvSpPr>
        <xdr:spPr>
          <a:xfrm>
            <a:off x="2253525" y="4568075"/>
            <a:ext cx="873000" cy="243600"/>
          </a:xfrm>
          <a:prstGeom prst="rect">
            <a:avLst/>
          </a:prstGeom>
          <a:solidFill>
            <a:srgbClr val="D9EAD3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10" name="Shape 10">
            <a:extLst>
              <a:ext uri="{FF2B5EF4-FFF2-40B4-BE49-F238E27FC236}">
                <a16:creationId xmlns:a16="http://schemas.microsoft.com/office/drawing/2014/main" id="{00000000-0008-0000-0400-00000A000000}"/>
              </a:ext>
            </a:extLst>
          </xdr:cNvPr>
          <xdr:cNvSpPr/>
        </xdr:nvSpPr>
        <xdr:spPr>
          <a:xfrm>
            <a:off x="3421200" y="4963950"/>
            <a:ext cx="487200" cy="243600"/>
          </a:xfrm>
          <a:prstGeom prst="rect">
            <a:avLst/>
          </a:prstGeom>
          <a:solidFill>
            <a:srgbClr val="D9EAD3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</xdr:grpSp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695325</xdr:colOff>
      <xdr:row>58</xdr:row>
      <xdr:rowOff>152400</xdr:rowOff>
    </xdr:from>
    <xdr:ext cx="3962400" cy="3295650"/>
    <xdr:graphicFrame macro="">
      <xdr:nvGraphicFramePr>
        <xdr:cNvPr id="1079978957" name="Chart 11" title="Chart">
          <a:extLst>
            <a:ext uri="{FF2B5EF4-FFF2-40B4-BE49-F238E27FC236}">
              <a16:creationId xmlns:a16="http://schemas.microsoft.com/office/drawing/2014/main" id="{00000000-0008-0000-0500-0000CD2B5F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29</xdr:col>
      <xdr:colOff>57150</xdr:colOff>
      <xdr:row>64</xdr:row>
      <xdr:rowOff>57150</xdr:rowOff>
    </xdr:from>
    <xdr:ext cx="3114675" cy="1438275"/>
    <xdr:graphicFrame macro="">
      <xdr:nvGraphicFramePr>
        <xdr:cNvPr id="895190809" name="Chart 12" title="Chart">
          <a:extLst>
            <a:ext uri="{FF2B5EF4-FFF2-40B4-BE49-F238E27FC236}">
              <a16:creationId xmlns:a16="http://schemas.microsoft.com/office/drawing/2014/main" id="{00000000-0008-0000-0500-000019875B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25</xdr:col>
      <xdr:colOff>0</xdr:colOff>
      <xdr:row>62</xdr:row>
      <xdr:rowOff>47625</xdr:rowOff>
    </xdr:from>
    <xdr:ext cx="2752725" cy="1666875"/>
    <xdr:graphicFrame macro="">
      <xdr:nvGraphicFramePr>
        <xdr:cNvPr id="1000762462" name="Chart 13" title="Chart">
          <a:extLst>
            <a:ext uri="{FF2B5EF4-FFF2-40B4-BE49-F238E27FC236}">
              <a16:creationId xmlns:a16="http://schemas.microsoft.com/office/drawing/2014/main" id="{00000000-0008-0000-0500-00005E6CA6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25</xdr:col>
      <xdr:colOff>0</xdr:colOff>
      <xdr:row>76</xdr:row>
      <xdr:rowOff>57150</xdr:rowOff>
    </xdr:from>
    <xdr:ext cx="3609975" cy="1209675"/>
    <xdr:graphicFrame macro="">
      <xdr:nvGraphicFramePr>
        <xdr:cNvPr id="337814608" name="Chart 14" title="Chart">
          <a:extLst>
            <a:ext uri="{FF2B5EF4-FFF2-40B4-BE49-F238E27FC236}">
              <a16:creationId xmlns:a16="http://schemas.microsoft.com/office/drawing/2014/main" id="{00000000-0008-0000-0500-000050A422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  <xdr:oneCellAnchor>
    <xdr:from>
      <xdr:col>28</xdr:col>
      <xdr:colOff>1704975</xdr:colOff>
      <xdr:row>79</xdr:row>
      <xdr:rowOff>66675</xdr:rowOff>
    </xdr:from>
    <xdr:ext cx="3533775" cy="2143125"/>
    <xdr:graphicFrame macro="">
      <xdr:nvGraphicFramePr>
        <xdr:cNvPr id="234795704" name="Chart 15" title="Gráfico">
          <a:extLst>
            <a:ext uri="{FF2B5EF4-FFF2-40B4-BE49-F238E27FC236}">
              <a16:creationId xmlns:a16="http://schemas.microsoft.com/office/drawing/2014/main" id="{00000000-0008-0000-0500-0000B8B2FE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 fLocksWithSheet="0"/>
  </xdr:oneCellAnchor>
  <xdr:oneCellAnchor>
    <xdr:from>
      <xdr:col>11</xdr:col>
      <xdr:colOff>1533525</xdr:colOff>
      <xdr:row>41</xdr:row>
      <xdr:rowOff>133350</xdr:rowOff>
    </xdr:from>
    <xdr:ext cx="3533775" cy="1362075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>
        <a:xfrm rot="10800000" flipH="1">
          <a:off x="4665000" y="2884575"/>
          <a:ext cx="3463200" cy="1547700"/>
        </a:xfrm>
        <a:prstGeom prst="bentUpArrow">
          <a:avLst>
            <a:gd name="adj1" fmla="val 16658"/>
            <a:gd name="adj2" fmla="val 18861"/>
            <a:gd name="adj3" fmla="val 25000"/>
          </a:avLst>
        </a:prstGeom>
        <a:solidFill>
          <a:srgbClr val="D0E0E3"/>
        </a:solidFill>
        <a:ln w="9525" cap="flat" cmpd="sng">
          <a:solidFill>
            <a:srgbClr val="99999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25</xdr:col>
      <xdr:colOff>962025</xdr:colOff>
      <xdr:row>41</xdr:row>
      <xdr:rowOff>142875</xdr:rowOff>
    </xdr:from>
    <xdr:ext cx="4048125" cy="1362075"/>
    <xdr:sp macro="" textlink="">
      <xdr:nvSpPr>
        <xdr:cNvPr id="5" name="Shape 5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/>
      </xdr:nvSpPr>
      <xdr:spPr>
        <a:xfrm rot="10800000" flipH="1">
          <a:off x="1795050" y="2385625"/>
          <a:ext cx="4029900" cy="1461600"/>
        </a:xfrm>
        <a:prstGeom prst="bentUpArrow">
          <a:avLst>
            <a:gd name="adj1" fmla="val 17353"/>
            <a:gd name="adj2" fmla="val 17362"/>
            <a:gd name="adj3" fmla="val 25003"/>
          </a:avLst>
        </a:prstGeom>
        <a:solidFill>
          <a:srgbClr val="D9EAD3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28</xdr:col>
      <xdr:colOff>923925</xdr:colOff>
      <xdr:row>52</xdr:row>
      <xdr:rowOff>171450</xdr:rowOff>
    </xdr:from>
    <xdr:ext cx="200025" cy="5591175"/>
    <xdr:sp macro="" textlink="">
      <xdr:nvSpPr>
        <xdr:cNvPr id="6" name="Shape 6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/>
      </xdr:nvSpPr>
      <xdr:spPr>
        <a:xfrm>
          <a:off x="3349825" y="71050"/>
          <a:ext cx="182700" cy="5572800"/>
        </a:xfrm>
        <a:prstGeom prst="rect">
          <a:avLst/>
        </a:prstGeom>
        <a:solidFill>
          <a:srgbClr val="D9EAD3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27</xdr:col>
      <xdr:colOff>1581150</xdr:colOff>
      <xdr:row>57</xdr:row>
      <xdr:rowOff>171450</xdr:rowOff>
    </xdr:from>
    <xdr:ext cx="1809750" cy="4219575"/>
    <xdr:grpSp>
      <xdr:nvGrpSpPr>
        <xdr:cNvPr id="4" name="Shape 4" title="Dibujo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GrpSpPr/>
      </xdr:nvGrpSpPr>
      <xdr:grpSpPr>
        <a:xfrm>
          <a:off x="31578550" y="10699750"/>
          <a:ext cx="1809750" cy="4219575"/>
          <a:chOff x="2253525" y="1004950"/>
          <a:chExt cx="1654875" cy="4202600"/>
        </a:xfrm>
      </xdr:grpSpPr>
      <xdr:sp macro="" textlink="">
        <xdr:nvSpPr>
          <xdr:cNvPr id="7" name="Shape 7">
            <a:extLst>
              <a:ext uri="{FF2B5EF4-FFF2-40B4-BE49-F238E27FC236}">
                <a16:creationId xmlns:a16="http://schemas.microsoft.com/office/drawing/2014/main" id="{00000000-0008-0000-0500-000007000000}"/>
              </a:ext>
            </a:extLst>
          </xdr:cNvPr>
          <xdr:cNvSpPr/>
        </xdr:nvSpPr>
        <xdr:spPr>
          <a:xfrm>
            <a:off x="2253525" y="1004950"/>
            <a:ext cx="873000" cy="243600"/>
          </a:xfrm>
          <a:prstGeom prst="rect">
            <a:avLst/>
          </a:prstGeom>
          <a:solidFill>
            <a:srgbClr val="D9EAD3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00000000-0008-0000-0500-000008000000}"/>
              </a:ext>
            </a:extLst>
          </xdr:cNvPr>
          <xdr:cNvSpPr/>
        </xdr:nvSpPr>
        <xdr:spPr>
          <a:xfrm>
            <a:off x="3268625" y="1390675"/>
            <a:ext cx="599100" cy="243600"/>
          </a:xfrm>
          <a:prstGeom prst="rect">
            <a:avLst/>
          </a:prstGeom>
          <a:solidFill>
            <a:srgbClr val="D9EAD3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00000000-0008-0000-0500-000009000000}"/>
              </a:ext>
            </a:extLst>
          </xdr:cNvPr>
          <xdr:cNvSpPr/>
        </xdr:nvSpPr>
        <xdr:spPr>
          <a:xfrm>
            <a:off x="2253525" y="4568075"/>
            <a:ext cx="873000" cy="243600"/>
          </a:xfrm>
          <a:prstGeom prst="rect">
            <a:avLst/>
          </a:prstGeom>
          <a:solidFill>
            <a:srgbClr val="D9EAD3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10" name="Shape 10">
            <a:extLst>
              <a:ext uri="{FF2B5EF4-FFF2-40B4-BE49-F238E27FC236}">
                <a16:creationId xmlns:a16="http://schemas.microsoft.com/office/drawing/2014/main" id="{00000000-0008-0000-0500-00000A000000}"/>
              </a:ext>
            </a:extLst>
          </xdr:cNvPr>
          <xdr:cNvSpPr/>
        </xdr:nvSpPr>
        <xdr:spPr>
          <a:xfrm>
            <a:off x="3421200" y="4963950"/>
            <a:ext cx="487200" cy="243600"/>
          </a:xfrm>
          <a:prstGeom prst="rect">
            <a:avLst/>
          </a:prstGeom>
          <a:solidFill>
            <a:srgbClr val="D9EAD3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</xdr:grpSp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695325</xdr:colOff>
      <xdr:row>58</xdr:row>
      <xdr:rowOff>152400</xdr:rowOff>
    </xdr:from>
    <xdr:ext cx="3962400" cy="3295650"/>
    <xdr:graphicFrame macro="">
      <xdr:nvGraphicFramePr>
        <xdr:cNvPr id="1708946056" name="Chart 16" title="Chart">
          <a:extLst>
            <a:ext uri="{FF2B5EF4-FFF2-40B4-BE49-F238E27FC236}">
              <a16:creationId xmlns:a16="http://schemas.microsoft.com/office/drawing/2014/main" id="{00000000-0008-0000-0600-00008872DC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29</xdr:col>
      <xdr:colOff>57150</xdr:colOff>
      <xdr:row>64</xdr:row>
      <xdr:rowOff>57150</xdr:rowOff>
    </xdr:from>
    <xdr:ext cx="3114675" cy="1438275"/>
    <xdr:graphicFrame macro="">
      <xdr:nvGraphicFramePr>
        <xdr:cNvPr id="324626445" name="Chart 17" title="Chart">
          <a:extLst>
            <a:ext uri="{FF2B5EF4-FFF2-40B4-BE49-F238E27FC236}">
              <a16:creationId xmlns:a16="http://schemas.microsoft.com/office/drawing/2014/main" id="{00000000-0008-0000-0600-00000D6859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25</xdr:col>
      <xdr:colOff>0</xdr:colOff>
      <xdr:row>62</xdr:row>
      <xdr:rowOff>47625</xdr:rowOff>
    </xdr:from>
    <xdr:ext cx="2752725" cy="1666875"/>
    <xdr:graphicFrame macro="">
      <xdr:nvGraphicFramePr>
        <xdr:cNvPr id="886349358" name="Chart 18" title="Chart">
          <a:extLst>
            <a:ext uri="{FF2B5EF4-FFF2-40B4-BE49-F238E27FC236}">
              <a16:creationId xmlns:a16="http://schemas.microsoft.com/office/drawing/2014/main" id="{00000000-0008-0000-0600-00002E9ED4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25</xdr:col>
      <xdr:colOff>0</xdr:colOff>
      <xdr:row>76</xdr:row>
      <xdr:rowOff>57150</xdr:rowOff>
    </xdr:from>
    <xdr:ext cx="3609975" cy="1209675"/>
    <xdr:graphicFrame macro="">
      <xdr:nvGraphicFramePr>
        <xdr:cNvPr id="173967733" name="Chart 19" title="Chart">
          <a:extLst>
            <a:ext uri="{FF2B5EF4-FFF2-40B4-BE49-F238E27FC236}">
              <a16:creationId xmlns:a16="http://schemas.microsoft.com/office/drawing/2014/main" id="{00000000-0008-0000-0600-000075895E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  <xdr:oneCellAnchor>
    <xdr:from>
      <xdr:col>28</xdr:col>
      <xdr:colOff>1704975</xdr:colOff>
      <xdr:row>79</xdr:row>
      <xdr:rowOff>66675</xdr:rowOff>
    </xdr:from>
    <xdr:ext cx="3533775" cy="2143125"/>
    <xdr:graphicFrame macro="">
      <xdr:nvGraphicFramePr>
        <xdr:cNvPr id="3743226" name="Chart 20" title="Gráfico">
          <a:extLst>
            <a:ext uri="{FF2B5EF4-FFF2-40B4-BE49-F238E27FC236}">
              <a16:creationId xmlns:a16="http://schemas.microsoft.com/office/drawing/2014/main" id="{00000000-0008-0000-0600-0000FA1D39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 fLocksWithSheet="0"/>
  </xdr:oneCellAnchor>
  <xdr:oneCellAnchor>
    <xdr:from>
      <xdr:col>11</xdr:col>
      <xdr:colOff>1533525</xdr:colOff>
      <xdr:row>41</xdr:row>
      <xdr:rowOff>133350</xdr:rowOff>
    </xdr:from>
    <xdr:ext cx="3533775" cy="1362075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/>
      </xdr:nvSpPr>
      <xdr:spPr>
        <a:xfrm rot="10800000" flipH="1">
          <a:off x="4665000" y="2884575"/>
          <a:ext cx="3463200" cy="1547700"/>
        </a:xfrm>
        <a:prstGeom prst="bentUpArrow">
          <a:avLst>
            <a:gd name="adj1" fmla="val 16658"/>
            <a:gd name="adj2" fmla="val 18861"/>
            <a:gd name="adj3" fmla="val 25000"/>
          </a:avLst>
        </a:prstGeom>
        <a:solidFill>
          <a:srgbClr val="D0E0E3"/>
        </a:solidFill>
        <a:ln w="9525" cap="flat" cmpd="sng">
          <a:solidFill>
            <a:srgbClr val="99999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25</xdr:col>
      <xdr:colOff>962025</xdr:colOff>
      <xdr:row>41</xdr:row>
      <xdr:rowOff>142875</xdr:rowOff>
    </xdr:from>
    <xdr:ext cx="4048125" cy="1362075"/>
    <xdr:sp macro="" textlink="">
      <xdr:nvSpPr>
        <xdr:cNvPr id="5" name="Shape 5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SpPr/>
      </xdr:nvSpPr>
      <xdr:spPr>
        <a:xfrm rot="10800000" flipH="1">
          <a:off x="1795050" y="2385625"/>
          <a:ext cx="4029900" cy="1461600"/>
        </a:xfrm>
        <a:prstGeom prst="bentUpArrow">
          <a:avLst>
            <a:gd name="adj1" fmla="val 17353"/>
            <a:gd name="adj2" fmla="val 17362"/>
            <a:gd name="adj3" fmla="val 25003"/>
          </a:avLst>
        </a:prstGeom>
        <a:solidFill>
          <a:srgbClr val="D9EAD3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28</xdr:col>
      <xdr:colOff>923925</xdr:colOff>
      <xdr:row>52</xdr:row>
      <xdr:rowOff>171450</xdr:rowOff>
    </xdr:from>
    <xdr:ext cx="200025" cy="5591175"/>
    <xdr:sp macro="" textlink="">
      <xdr:nvSpPr>
        <xdr:cNvPr id="6" name="Shape 6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/>
      </xdr:nvSpPr>
      <xdr:spPr>
        <a:xfrm>
          <a:off x="3349825" y="71050"/>
          <a:ext cx="182700" cy="5572800"/>
        </a:xfrm>
        <a:prstGeom prst="rect">
          <a:avLst/>
        </a:prstGeom>
        <a:solidFill>
          <a:srgbClr val="D9EAD3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27</xdr:col>
      <xdr:colOff>1581150</xdr:colOff>
      <xdr:row>57</xdr:row>
      <xdr:rowOff>171450</xdr:rowOff>
    </xdr:from>
    <xdr:ext cx="1809750" cy="4219575"/>
    <xdr:grpSp>
      <xdr:nvGrpSpPr>
        <xdr:cNvPr id="4" name="Shape 4" title="Dibujo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GrpSpPr/>
      </xdr:nvGrpSpPr>
      <xdr:grpSpPr>
        <a:xfrm>
          <a:off x="30079950" y="10699750"/>
          <a:ext cx="1809750" cy="4219575"/>
          <a:chOff x="2253525" y="1004950"/>
          <a:chExt cx="1654875" cy="4202600"/>
        </a:xfrm>
      </xdr:grpSpPr>
      <xdr:sp macro="" textlink="">
        <xdr:nvSpPr>
          <xdr:cNvPr id="7" name="Shape 7">
            <a:extLst>
              <a:ext uri="{FF2B5EF4-FFF2-40B4-BE49-F238E27FC236}">
                <a16:creationId xmlns:a16="http://schemas.microsoft.com/office/drawing/2014/main" id="{00000000-0008-0000-0600-000007000000}"/>
              </a:ext>
            </a:extLst>
          </xdr:cNvPr>
          <xdr:cNvSpPr/>
        </xdr:nvSpPr>
        <xdr:spPr>
          <a:xfrm>
            <a:off x="2253525" y="1004950"/>
            <a:ext cx="873000" cy="243600"/>
          </a:xfrm>
          <a:prstGeom prst="rect">
            <a:avLst/>
          </a:prstGeom>
          <a:solidFill>
            <a:srgbClr val="D9EAD3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00000000-0008-0000-0600-000008000000}"/>
              </a:ext>
            </a:extLst>
          </xdr:cNvPr>
          <xdr:cNvSpPr/>
        </xdr:nvSpPr>
        <xdr:spPr>
          <a:xfrm>
            <a:off x="3268625" y="1390675"/>
            <a:ext cx="599100" cy="243600"/>
          </a:xfrm>
          <a:prstGeom prst="rect">
            <a:avLst/>
          </a:prstGeom>
          <a:solidFill>
            <a:srgbClr val="D9EAD3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00000000-0008-0000-0600-000009000000}"/>
              </a:ext>
            </a:extLst>
          </xdr:cNvPr>
          <xdr:cNvSpPr/>
        </xdr:nvSpPr>
        <xdr:spPr>
          <a:xfrm>
            <a:off x="2253525" y="4568075"/>
            <a:ext cx="873000" cy="243600"/>
          </a:xfrm>
          <a:prstGeom prst="rect">
            <a:avLst/>
          </a:prstGeom>
          <a:solidFill>
            <a:srgbClr val="D9EAD3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10" name="Shape 10">
            <a:extLst>
              <a:ext uri="{FF2B5EF4-FFF2-40B4-BE49-F238E27FC236}">
                <a16:creationId xmlns:a16="http://schemas.microsoft.com/office/drawing/2014/main" id="{00000000-0008-0000-0600-00000A000000}"/>
              </a:ext>
            </a:extLst>
          </xdr:cNvPr>
          <xdr:cNvSpPr/>
        </xdr:nvSpPr>
        <xdr:spPr>
          <a:xfrm>
            <a:off x="3421200" y="4963950"/>
            <a:ext cx="487200" cy="243600"/>
          </a:xfrm>
          <a:prstGeom prst="rect">
            <a:avLst/>
          </a:prstGeom>
          <a:solidFill>
            <a:srgbClr val="D9EAD3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</xdr:grpSp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695325</xdr:colOff>
      <xdr:row>58</xdr:row>
      <xdr:rowOff>152400</xdr:rowOff>
    </xdr:from>
    <xdr:ext cx="3962400" cy="3295650"/>
    <xdr:graphicFrame macro="">
      <xdr:nvGraphicFramePr>
        <xdr:cNvPr id="144504508" name="Chart 21" title="Chart">
          <a:extLst>
            <a:ext uri="{FF2B5EF4-FFF2-40B4-BE49-F238E27FC236}">
              <a16:creationId xmlns:a16="http://schemas.microsoft.com/office/drawing/2014/main" id="{00000000-0008-0000-0700-0000BCF69C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29</xdr:col>
      <xdr:colOff>57150</xdr:colOff>
      <xdr:row>64</xdr:row>
      <xdr:rowOff>57150</xdr:rowOff>
    </xdr:from>
    <xdr:ext cx="3114675" cy="1438275"/>
    <xdr:graphicFrame macro="">
      <xdr:nvGraphicFramePr>
        <xdr:cNvPr id="1757031270" name="Chart 22" title="Chart">
          <a:extLst>
            <a:ext uri="{FF2B5EF4-FFF2-40B4-BE49-F238E27FC236}">
              <a16:creationId xmlns:a16="http://schemas.microsoft.com/office/drawing/2014/main" id="{00000000-0008-0000-0700-0000662BBA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25</xdr:col>
      <xdr:colOff>0</xdr:colOff>
      <xdr:row>62</xdr:row>
      <xdr:rowOff>47625</xdr:rowOff>
    </xdr:from>
    <xdr:ext cx="2752725" cy="1666875"/>
    <xdr:graphicFrame macro="">
      <xdr:nvGraphicFramePr>
        <xdr:cNvPr id="453810146" name="Chart 23" title="Chart">
          <a:extLst>
            <a:ext uri="{FF2B5EF4-FFF2-40B4-BE49-F238E27FC236}">
              <a16:creationId xmlns:a16="http://schemas.microsoft.com/office/drawing/2014/main" id="{00000000-0008-0000-0700-0000E2970C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25</xdr:col>
      <xdr:colOff>0</xdr:colOff>
      <xdr:row>76</xdr:row>
      <xdr:rowOff>57150</xdr:rowOff>
    </xdr:from>
    <xdr:ext cx="3609975" cy="1209675"/>
    <xdr:graphicFrame macro="">
      <xdr:nvGraphicFramePr>
        <xdr:cNvPr id="1411494122" name="Chart 24" title="Chart">
          <a:extLst>
            <a:ext uri="{FF2B5EF4-FFF2-40B4-BE49-F238E27FC236}">
              <a16:creationId xmlns:a16="http://schemas.microsoft.com/office/drawing/2014/main" id="{00000000-0008-0000-0700-0000EAB021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  <xdr:oneCellAnchor>
    <xdr:from>
      <xdr:col>28</xdr:col>
      <xdr:colOff>1704975</xdr:colOff>
      <xdr:row>79</xdr:row>
      <xdr:rowOff>66675</xdr:rowOff>
    </xdr:from>
    <xdr:ext cx="3533775" cy="2143125"/>
    <xdr:graphicFrame macro="">
      <xdr:nvGraphicFramePr>
        <xdr:cNvPr id="437059282" name="Chart 25" title="Gráfico">
          <a:extLst>
            <a:ext uri="{FF2B5EF4-FFF2-40B4-BE49-F238E27FC236}">
              <a16:creationId xmlns:a16="http://schemas.microsoft.com/office/drawing/2014/main" id="{00000000-0008-0000-0700-0000D2FE0C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 fLocksWithSheet="0"/>
  </xdr:oneCellAnchor>
  <xdr:oneCellAnchor>
    <xdr:from>
      <xdr:col>11</xdr:col>
      <xdr:colOff>1533525</xdr:colOff>
      <xdr:row>41</xdr:row>
      <xdr:rowOff>133350</xdr:rowOff>
    </xdr:from>
    <xdr:ext cx="3533775" cy="1362075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/>
      </xdr:nvSpPr>
      <xdr:spPr>
        <a:xfrm rot="10800000" flipH="1">
          <a:off x="4665000" y="2884575"/>
          <a:ext cx="3463200" cy="1547700"/>
        </a:xfrm>
        <a:prstGeom prst="bentUpArrow">
          <a:avLst>
            <a:gd name="adj1" fmla="val 16658"/>
            <a:gd name="adj2" fmla="val 18861"/>
            <a:gd name="adj3" fmla="val 25000"/>
          </a:avLst>
        </a:prstGeom>
        <a:solidFill>
          <a:srgbClr val="D0E0E3"/>
        </a:solidFill>
        <a:ln w="9525" cap="flat" cmpd="sng">
          <a:solidFill>
            <a:srgbClr val="99999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25</xdr:col>
      <xdr:colOff>962025</xdr:colOff>
      <xdr:row>41</xdr:row>
      <xdr:rowOff>142875</xdr:rowOff>
    </xdr:from>
    <xdr:ext cx="4048125" cy="1362075"/>
    <xdr:sp macro="" textlink="">
      <xdr:nvSpPr>
        <xdr:cNvPr id="5" name="Shape 5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SpPr/>
      </xdr:nvSpPr>
      <xdr:spPr>
        <a:xfrm rot="10800000" flipH="1">
          <a:off x="1795050" y="2385625"/>
          <a:ext cx="4029900" cy="1461600"/>
        </a:xfrm>
        <a:prstGeom prst="bentUpArrow">
          <a:avLst>
            <a:gd name="adj1" fmla="val 17353"/>
            <a:gd name="adj2" fmla="val 17362"/>
            <a:gd name="adj3" fmla="val 25003"/>
          </a:avLst>
        </a:prstGeom>
        <a:solidFill>
          <a:srgbClr val="D9EAD3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28</xdr:col>
      <xdr:colOff>923925</xdr:colOff>
      <xdr:row>52</xdr:row>
      <xdr:rowOff>171450</xdr:rowOff>
    </xdr:from>
    <xdr:ext cx="200025" cy="5591175"/>
    <xdr:sp macro="" textlink="">
      <xdr:nvSpPr>
        <xdr:cNvPr id="6" name="Shape 6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SpPr/>
      </xdr:nvSpPr>
      <xdr:spPr>
        <a:xfrm>
          <a:off x="3349825" y="71050"/>
          <a:ext cx="182700" cy="5572800"/>
        </a:xfrm>
        <a:prstGeom prst="rect">
          <a:avLst/>
        </a:prstGeom>
        <a:solidFill>
          <a:srgbClr val="D9EAD3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27</xdr:col>
      <xdr:colOff>1581150</xdr:colOff>
      <xdr:row>57</xdr:row>
      <xdr:rowOff>171450</xdr:rowOff>
    </xdr:from>
    <xdr:ext cx="1809750" cy="4219575"/>
    <xdr:grpSp>
      <xdr:nvGrpSpPr>
        <xdr:cNvPr id="4" name="Shape 4" title="Dibujo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GrpSpPr/>
      </xdr:nvGrpSpPr>
      <xdr:grpSpPr>
        <a:xfrm>
          <a:off x="30168850" y="11042650"/>
          <a:ext cx="1809750" cy="4219575"/>
          <a:chOff x="2253525" y="1004950"/>
          <a:chExt cx="1654875" cy="4202600"/>
        </a:xfrm>
      </xdr:grpSpPr>
      <xdr:sp macro="" textlink="">
        <xdr:nvSpPr>
          <xdr:cNvPr id="7" name="Shape 7">
            <a:extLst>
              <a:ext uri="{FF2B5EF4-FFF2-40B4-BE49-F238E27FC236}">
                <a16:creationId xmlns:a16="http://schemas.microsoft.com/office/drawing/2014/main" id="{00000000-0008-0000-0700-000007000000}"/>
              </a:ext>
            </a:extLst>
          </xdr:cNvPr>
          <xdr:cNvSpPr/>
        </xdr:nvSpPr>
        <xdr:spPr>
          <a:xfrm>
            <a:off x="2253525" y="1004950"/>
            <a:ext cx="873000" cy="243600"/>
          </a:xfrm>
          <a:prstGeom prst="rect">
            <a:avLst/>
          </a:prstGeom>
          <a:solidFill>
            <a:srgbClr val="D9EAD3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00000000-0008-0000-0700-000008000000}"/>
              </a:ext>
            </a:extLst>
          </xdr:cNvPr>
          <xdr:cNvSpPr/>
        </xdr:nvSpPr>
        <xdr:spPr>
          <a:xfrm>
            <a:off x="3268625" y="1390675"/>
            <a:ext cx="599100" cy="243600"/>
          </a:xfrm>
          <a:prstGeom prst="rect">
            <a:avLst/>
          </a:prstGeom>
          <a:solidFill>
            <a:srgbClr val="D9EAD3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00000000-0008-0000-0700-000009000000}"/>
              </a:ext>
            </a:extLst>
          </xdr:cNvPr>
          <xdr:cNvSpPr/>
        </xdr:nvSpPr>
        <xdr:spPr>
          <a:xfrm>
            <a:off x="2253525" y="4568075"/>
            <a:ext cx="873000" cy="243600"/>
          </a:xfrm>
          <a:prstGeom prst="rect">
            <a:avLst/>
          </a:prstGeom>
          <a:solidFill>
            <a:srgbClr val="D9EAD3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10" name="Shape 10">
            <a:extLst>
              <a:ext uri="{FF2B5EF4-FFF2-40B4-BE49-F238E27FC236}">
                <a16:creationId xmlns:a16="http://schemas.microsoft.com/office/drawing/2014/main" id="{00000000-0008-0000-0700-00000A000000}"/>
              </a:ext>
            </a:extLst>
          </xdr:cNvPr>
          <xdr:cNvSpPr/>
        </xdr:nvSpPr>
        <xdr:spPr>
          <a:xfrm>
            <a:off x="3421200" y="4963950"/>
            <a:ext cx="487200" cy="243600"/>
          </a:xfrm>
          <a:prstGeom prst="rect">
            <a:avLst/>
          </a:prstGeom>
          <a:solidFill>
            <a:srgbClr val="D9EAD3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</xdr:grpSp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209550</xdr:colOff>
      <xdr:row>57</xdr:row>
      <xdr:rowOff>161925</xdr:rowOff>
    </xdr:from>
    <xdr:ext cx="2752725" cy="2343150"/>
    <xdr:graphicFrame macro="">
      <xdr:nvGraphicFramePr>
        <xdr:cNvPr id="1839633623" name="Chart 26" title="Chart">
          <a:extLst>
            <a:ext uri="{FF2B5EF4-FFF2-40B4-BE49-F238E27FC236}">
              <a16:creationId xmlns:a16="http://schemas.microsoft.com/office/drawing/2014/main" id="{00000000-0008-0000-0800-0000D794A6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14</xdr:col>
      <xdr:colOff>819150</xdr:colOff>
      <xdr:row>63</xdr:row>
      <xdr:rowOff>152400</xdr:rowOff>
    </xdr:from>
    <xdr:ext cx="2390775" cy="1438275"/>
    <xdr:graphicFrame macro="">
      <xdr:nvGraphicFramePr>
        <xdr:cNvPr id="859529482" name="Chart 27" title="Chart">
          <a:extLst>
            <a:ext uri="{FF2B5EF4-FFF2-40B4-BE49-F238E27FC236}">
              <a16:creationId xmlns:a16="http://schemas.microsoft.com/office/drawing/2014/main" id="{00000000-0008-0000-0800-00000A613B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19</xdr:col>
      <xdr:colOff>523875</xdr:colOff>
      <xdr:row>62</xdr:row>
      <xdr:rowOff>180975</xdr:rowOff>
    </xdr:from>
    <xdr:ext cx="2752725" cy="1666875"/>
    <xdr:graphicFrame macro="">
      <xdr:nvGraphicFramePr>
        <xdr:cNvPr id="1205738092" name="Chart 28" title="Chart">
          <a:extLst>
            <a:ext uri="{FF2B5EF4-FFF2-40B4-BE49-F238E27FC236}">
              <a16:creationId xmlns:a16="http://schemas.microsoft.com/office/drawing/2014/main" id="{00000000-0008-0000-0800-00006C1ADE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14</xdr:col>
      <xdr:colOff>828675</xdr:colOff>
      <xdr:row>81</xdr:row>
      <xdr:rowOff>57150</xdr:rowOff>
    </xdr:from>
    <xdr:ext cx="3609975" cy="1209675"/>
    <xdr:graphicFrame macro="">
      <xdr:nvGraphicFramePr>
        <xdr:cNvPr id="691857539" name="Chart 29" title="Chart">
          <a:extLst>
            <a:ext uri="{FF2B5EF4-FFF2-40B4-BE49-F238E27FC236}">
              <a16:creationId xmlns:a16="http://schemas.microsoft.com/office/drawing/2014/main" id="{00000000-0008-0000-0800-000083E83C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  <xdr:oneCellAnchor>
    <xdr:from>
      <xdr:col>19</xdr:col>
      <xdr:colOff>104775</xdr:colOff>
      <xdr:row>81</xdr:row>
      <xdr:rowOff>161925</xdr:rowOff>
    </xdr:from>
    <xdr:ext cx="3533775" cy="2143125"/>
    <xdr:graphicFrame macro="">
      <xdr:nvGraphicFramePr>
        <xdr:cNvPr id="2076576991" name="Chart 30" title="Gráfico">
          <a:extLst>
            <a:ext uri="{FF2B5EF4-FFF2-40B4-BE49-F238E27FC236}">
              <a16:creationId xmlns:a16="http://schemas.microsoft.com/office/drawing/2014/main" id="{00000000-0008-0000-0800-0000DF0CC6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 fLocksWithSheet="0"/>
  </xdr:oneCellAnchor>
  <xdr:oneCellAnchor>
    <xdr:from>
      <xdr:col>7</xdr:col>
      <xdr:colOff>1533525</xdr:colOff>
      <xdr:row>41</xdr:row>
      <xdr:rowOff>133350</xdr:rowOff>
    </xdr:from>
    <xdr:ext cx="1371600" cy="1800225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 rot="10800000" flipH="1">
          <a:off x="4664963" y="2884650"/>
          <a:ext cx="1362075" cy="1790700"/>
        </a:xfrm>
        <a:prstGeom prst="bentUpArrow">
          <a:avLst>
            <a:gd name="adj1" fmla="val 16658"/>
            <a:gd name="adj2" fmla="val 18861"/>
            <a:gd name="adj3" fmla="val 25000"/>
          </a:avLst>
        </a:prstGeom>
        <a:solidFill>
          <a:srgbClr val="D0E0E3"/>
        </a:solidFill>
        <a:ln w="9525" cap="flat" cmpd="sng">
          <a:solidFill>
            <a:srgbClr val="99999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18</xdr:col>
      <xdr:colOff>314325</xdr:colOff>
      <xdr:row>52</xdr:row>
      <xdr:rowOff>152400</xdr:rowOff>
    </xdr:from>
    <xdr:ext cx="400050" cy="5305425"/>
    <xdr:sp macro="" textlink="">
      <xdr:nvSpPr>
        <xdr:cNvPr id="11" name="Shape 11">
          <a:extLst>
            <a:ext uri="{FF2B5EF4-FFF2-40B4-BE49-F238E27FC236}">
              <a16:creationId xmlns:a16="http://schemas.microsoft.com/office/drawing/2014/main" id="{00000000-0008-0000-0800-00000B000000}"/>
            </a:ext>
          </a:extLst>
        </xdr:cNvPr>
        <xdr:cNvSpPr/>
      </xdr:nvSpPr>
      <xdr:spPr>
        <a:xfrm>
          <a:off x="5150738" y="1132050"/>
          <a:ext cx="390525" cy="5295900"/>
        </a:xfrm>
        <a:prstGeom prst="rect">
          <a:avLst/>
        </a:prstGeom>
        <a:solidFill>
          <a:srgbClr val="D9EAD3"/>
        </a:solidFill>
        <a:ln w="9525" cap="flat" cmpd="sng">
          <a:solidFill>
            <a:srgbClr val="99999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17</xdr:col>
      <xdr:colOff>1362075</xdr:colOff>
      <xdr:row>76</xdr:row>
      <xdr:rowOff>19050</xdr:rowOff>
    </xdr:from>
    <xdr:ext cx="1066800" cy="219075"/>
    <xdr:sp macro="" textlink="">
      <xdr:nvSpPr>
        <xdr:cNvPr id="12" name="Shape 12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SpPr/>
      </xdr:nvSpPr>
      <xdr:spPr>
        <a:xfrm>
          <a:off x="4817363" y="3675225"/>
          <a:ext cx="1057275" cy="209550"/>
        </a:xfrm>
        <a:prstGeom prst="rect">
          <a:avLst/>
        </a:prstGeom>
        <a:solidFill>
          <a:srgbClr val="D9EAD3"/>
        </a:solidFill>
        <a:ln w="9525" cap="flat" cmpd="sng">
          <a:solidFill>
            <a:srgbClr val="99999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209550</xdr:colOff>
      <xdr:row>57</xdr:row>
      <xdr:rowOff>161925</xdr:rowOff>
    </xdr:from>
    <xdr:ext cx="2752725" cy="2343150"/>
    <xdr:graphicFrame macro="">
      <xdr:nvGraphicFramePr>
        <xdr:cNvPr id="1607512998" name="Chart 31" title="Chart">
          <a:extLst>
            <a:ext uri="{FF2B5EF4-FFF2-40B4-BE49-F238E27FC236}">
              <a16:creationId xmlns:a16="http://schemas.microsoft.com/office/drawing/2014/main" id="{00000000-0008-0000-0900-0000A6B3D0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14</xdr:col>
      <xdr:colOff>819150</xdr:colOff>
      <xdr:row>63</xdr:row>
      <xdr:rowOff>152400</xdr:rowOff>
    </xdr:from>
    <xdr:ext cx="2390775" cy="1438275"/>
    <xdr:graphicFrame macro="">
      <xdr:nvGraphicFramePr>
        <xdr:cNvPr id="1829582719" name="Chart 32" title="Chart">
          <a:extLst>
            <a:ext uri="{FF2B5EF4-FFF2-40B4-BE49-F238E27FC236}">
              <a16:creationId xmlns:a16="http://schemas.microsoft.com/office/drawing/2014/main" id="{00000000-0008-0000-0900-00007F370D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19</xdr:col>
      <xdr:colOff>523875</xdr:colOff>
      <xdr:row>62</xdr:row>
      <xdr:rowOff>180975</xdr:rowOff>
    </xdr:from>
    <xdr:ext cx="2752725" cy="1666875"/>
    <xdr:graphicFrame macro="">
      <xdr:nvGraphicFramePr>
        <xdr:cNvPr id="872863725" name="Chart 33" title="Chart">
          <a:extLst>
            <a:ext uri="{FF2B5EF4-FFF2-40B4-BE49-F238E27FC236}">
              <a16:creationId xmlns:a16="http://schemas.microsoft.com/office/drawing/2014/main" id="{00000000-0008-0000-0900-0000EDD706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14</xdr:col>
      <xdr:colOff>828675</xdr:colOff>
      <xdr:row>81</xdr:row>
      <xdr:rowOff>57150</xdr:rowOff>
    </xdr:from>
    <xdr:ext cx="3609975" cy="1209675"/>
    <xdr:graphicFrame macro="">
      <xdr:nvGraphicFramePr>
        <xdr:cNvPr id="700348511" name="Chart 34" title="Chart">
          <a:extLst>
            <a:ext uri="{FF2B5EF4-FFF2-40B4-BE49-F238E27FC236}">
              <a16:creationId xmlns:a16="http://schemas.microsoft.com/office/drawing/2014/main" id="{00000000-0008-0000-0900-00005F78BE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  <xdr:oneCellAnchor>
    <xdr:from>
      <xdr:col>19</xdr:col>
      <xdr:colOff>104775</xdr:colOff>
      <xdr:row>81</xdr:row>
      <xdr:rowOff>161925</xdr:rowOff>
    </xdr:from>
    <xdr:ext cx="3533775" cy="2143125"/>
    <xdr:graphicFrame macro="">
      <xdr:nvGraphicFramePr>
        <xdr:cNvPr id="1657295523" name="Chart 35" title="Gráfico">
          <a:extLst>
            <a:ext uri="{FF2B5EF4-FFF2-40B4-BE49-F238E27FC236}">
              <a16:creationId xmlns:a16="http://schemas.microsoft.com/office/drawing/2014/main" id="{00000000-0008-0000-0900-0000A352C8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 fLocksWithSheet="0"/>
  </xdr:oneCellAnchor>
  <xdr:oneCellAnchor>
    <xdr:from>
      <xdr:col>7</xdr:col>
      <xdr:colOff>1533525</xdr:colOff>
      <xdr:row>41</xdr:row>
      <xdr:rowOff>133350</xdr:rowOff>
    </xdr:from>
    <xdr:ext cx="1371600" cy="1800225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/>
      </xdr:nvSpPr>
      <xdr:spPr>
        <a:xfrm rot="10800000" flipH="1">
          <a:off x="4664963" y="2884650"/>
          <a:ext cx="1362075" cy="1790700"/>
        </a:xfrm>
        <a:prstGeom prst="bentUpArrow">
          <a:avLst>
            <a:gd name="adj1" fmla="val 16658"/>
            <a:gd name="adj2" fmla="val 18861"/>
            <a:gd name="adj3" fmla="val 25000"/>
          </a:avLst>
        </a:prstGeom>
        <a:solidFill>
          <a:srgbClr val="D0E0E3"/>
        </a:solidFill>
        <a:ln w="9525" cap="flat" cmpd="sng">
          <a:solidFill>
            <a:srgbClr val="99999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18</xdr:col>
      <xdr:colOff>314325</xdr:colOff>
      <xdr:row>52</xdr:row>
      <xdr:rowOff>152400</xdr:rowOff>
    </xdr:from>
    <xdr:ext cx="400050" cy="5305425"/>
    <xdr:sp macro="" textlink="">
      <xdr:nvSpPr>
        <xdr:cNvPr id="11" name="Shape 11">
          <a:extLst>
            <a:ext uri="{FF2B5EF4-FFF2-40B4-BE49-F238E27FC236}">
              <a16:creationId xmlns:a16="http://schemas.microsoft.com/office/drawing/2014/main" id="{00000000-0008-0000-0900-00000B000000}"/>
            </a:ext>
          </a:extLst>
        </xdr:cNvPr>
        <xdr:cNvSpPr/>
      </xdr:nvSpPr>
      <xdr:spPr>
        <a:xfrm>
          <a:off x="5150738" y="1132050"/>
          <a:ext cx="390525" cy="5295900"/>
        </a:xfrm>
        <a:prstGeom prst="rect">
          <a:avLst/>
        </a:prstGeom>
        <a:solidFill>
          <a:srgbClr val="D9EAD3"/>
        </a:solidFill>
        <a:ln w="9525" cap="flat" cmpd="sng">
          <a:solidFill>
            <a:srgbClr val="99999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17</xdr:col>
      <xdr:colOff>1362075</xdr:colOff>
      <xdr:row>76</xdr:row>
      <xdr:rowOff>19050</xdr:rowOff>
    </xdr:from>
    <xdr:ext cx="1066800" cy="219075"/>
    <xdr:sp macro="" textlink="">
      <xdr:nvSpPr>
        <xdr:cNvPr id="12" name="Shape 12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SpPr/>
      </xdr:nvSpPr>
      <xdr:spPr>
        <a:xfrm>
          <a:off x="4817363" y="3675225"/>
          <a:ext cx="1057275" cy="209550"/>
        </a:xfrm>
        <a:prstGeom prst="rect">
          <a:avLst/>
        </a:prstGeom>
        <a:solidFill>
          <a:srgbClr val="D9EAD3"/>
        </a:solidFill>
        <a:ln w="9525" cap="flat" cmpd="sng">
          <a:solidFill>
            <a:srgbClr val="99999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209550</xdr:colOff>
      <xdr:row>57</xdr:row>
      <xdr:rowOff>161925</xdr:rowOff>
    </xdr:from>
    <xdr:ext cx="2752725" cy="2343150"/>
    <xdr:graphicFrame macro="">
      <xdr:nvGraphicFramePr>
        <xdr:cNvPr id="1804406516" name="Chart 36" title="Chart">
          <a:extLst>
            <a:ext uri="{FF2B5EF4-FFF2-40B4-BE49-F238E27FC236}">
              <a16:creationId xmlns:a16="http://schemas.microsoft.com/office/drawing/2014/main" id="{00000000-0008-0000-0A00-0000F40E8D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14</xdr:col>
      <xdr:colOff>819150</xdr:colOff>
      <xdr:row>63</xdr:row>
      <xdr:rowOff>152400</xdr:rowOff>
    </xdr:from>
    <xdr:ext cx="2390775" cy="1438275"/>
    <xdr:graphicFrame macro="">
      <xdr:nvGraphicFramePr>
        <xdr:cNvPr id="734069367" name="Chart 37" title="Chart">
          <a:extLst>
            <a:ext uri="{FF2B5EF4-FFF2-40B4-BE49-F238E27FC236}">
              <a16:creationId xmlns:a16="http://schemas.microsoft.com/office/drawing/2014/main" id="{00000000-0008-0000-0A00-00007702C1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19</xdr:col>
      <xdr:colOff>523875</xdr:colOff>
      <xdr:row>62</xdr:row>
      <xdr:rowOff>180975</xdr:rowOff>
    </xdr:from>
    <xdr:ext cx="2752725" cy="1666875"/>
    <xdr:graphicFrame macro="">
      <xdr:nvGraphicFramePr>
        <xdr:cNvPr id="1055534105" name="Chart 38" title="Chart">
          <a:extLst>
            <a:ext uri="{FF2B5EF4-FFF2-40B4-BE49-F238E27FC236}">
              <a16:creationId xmlns:a16="http://schemas.microsoft.com/office/drawing/2014/main" id="{00000000-0008-0000-0A00-0000192CEA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14</xdr:col>
      <xdr:colOff>828675</xdr:colOff>
      <xdr:row>81</xdr:row>
      <xdr:rowOff>57150</xdr:rowOff>
    </xdr:from>
    <xdr:ext cx="3609975" cy="1209675"/>
    <xdr:graphicFrame macro="">
      <xdr:nvGraphicFramePr>
        <xdr:cNvPr id="2020768068" name="Chart 39" title="Chart">
          <a:extLst>
            <a:ext uri="{FF2B5EF4-FFF2-40B4-BE49-F238E27FC236}">
              <a16:creationId xmlns:a16="http://schemas.microsoft.com/office/drawing/2014/main" id="{00000000-0008-0000-0A00-0000447972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  <xdr:oneCellAnchor>
    <xdr:from>
      <xdr:col>19</xdr:col>
      <xdr:colOff>104775</xdr:colOff>
      <xdr:row>81</xdr:row>
      <xdr:rowOff>161925</xdr:rowOff>
    </xdr:from>
    <xdr:ext cx="3533775" cy="2143125"/>
    <xdr:graphicFrame macro="">
      <xdr:nvGraphicFramePr>
        <xdr:cNvPr id="1465186236" name="Chart 40" title="Gráfico">
          <a:extLst>
            <a:ext uri="{FF2B5EF4-FFF2-40B4-BE49-F238E27FC236}">
              <a16:creationId xmlns:a16="http://schemas.microsoft.com/office/drawing/2014/main" id="{00000000-0008-0000-0A00-0000BCF754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 fLocksWithSheet="0"/>
  </xdr:oneCellAnchor>
  <xdr:oneCellAnchor>
    <xdr:from>
      <xdr:col>7</xdr:col>
      <xdr:colOff>1533525</xdr:colOff>
      <xdr:row>41</xdr:row>
      <xdr:rowOff>133350</xdr:rowOff>
    </xdr:from>
    <xdr:ext cx="1371600" cy="1800225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 rot="10800000" flipH="1">
          <a:off x="4664963" y="2884650"/>
          <a:ext cx="1362075" cy="1790700"/>
        </a:xfrm>
        <a:prstGeom prst="bentUpArrow">
          <a:avLst>
            <a:gd name="adj1" fmla="val 16658"/>
            <a:gd name="adj2" fmla="val 18861"/>
            <a:gd name="adj3" fmla="val 25000"/>
          </a:avLst>
        </a:prstGeom>
        <a:solidFill>
          <a:srgbClr val="D0E0E3"/>
        </a:solidFill>
        <a:ln w="9525" cap="flat" cmpd="sng">
          <a:solidFill>
            <a:srgbClr val="99999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18</xdr:col>
      <xdr:colOff>314325</xdr:colOff>
      <xdr:row>52</xdr:row>
      <xdr:rowOff>152400</xdr:rowOff>
    </xdr:from>
    <xdr:ext cx="400050" cy="5305425"/>
    <xdr:sp macro="" textlink="">
      <xdr:nvSpPr>
        <xdr:cNvPr id="11" name="Shape 11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SpPr/>
      </xdr:nvSpPr>
      <xdr:spPr>
        <a:xfrm>
          <a:off x="5150738" y="1132050"/>
          <a:ext cx="390525" cy="5295900"/>
        </a:xfrm>
        <a:prstGeom prst="rect">
          <a:avLst/>
        </a:prstGeom>
        <a:solidFill>
          <a:srgbClr val="D9EAD3"/>
        </a:solidFill>
        <a:ln w="9525" cap="flat" cmpd="sng">
          <a:solidFill>
            <a:srgbClr val="99999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17</xdr:col>
      <xdr:colOff>1362075</xdr:colOff>
      <xdr:row>76</xdr:row>
      <xdr:rowOff>19050</xdr:rowOff>
    </xdr:from>
    <xdr:ext cx="1066800" cy="219075"/>
    <xdr:sp macro="" textlink="">
      <xdr:nvSpPr>
        <xdr:cNvPr id="12" name="Shape 12">
          <a:extLst>
            <a:ext uri="{FF2B5EF4-FFF2-40B4-BE49-F238E27FC236}">
              <a16:creationId xmlns:a16="http://schemas.microsoft.com/office/drawing/2014/main" id="{00000000-0008-0000-0A00-00000C000000}"/>
            </a:ext>
          </a:extLst>
        </xdr:cNvPr>
        <xdr:cNvSpPr/>
      </xdr:nvSpPr>
      <xdr:spPr>
        <a:xfrm>
          <a:off x="4817363" y="3675225"/>
          <a:ext cx="1057275" cy="209550"/>
        </a:xfrm>
        <a:prstGeom prst="rect">
          <a:avLst/>
        </a:prstGeom>
        <a:solidFill>
          <a:srgbClr val="D9EAD3"/>
        </a:solidFill>
        <a:ln w="9525" cap="flat" cmpd="sng">
          <a:solidFill>
            <a:srgbClr val="99999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695325</xdr:colOff>
      <xdr:row>57</xdr:row>
      <xdr:rowOff>152400</xdr:rowOff>
    </xdr:from>
    <xdr:ext cx="3962400" cy="3295650"/>
    <xdr:graphicFrame macro="">
      <xdr:nvGraphicFramePr>
        <xdr:cNvPr id="1171096345" name="Chart 41" title="Chart">
          <a:extLst>
            <a:ext uri="{FF2B5EF4-FFF2-40B4-BE49-F238E27FC236}">
              <a16:creationId xmlns:a16="http://schemas.microsoft.com/office/drawing/2014/main" id="{00000000-0008-0000-0B00-00001983CD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29</xdr:col>
      <xdr:colOff>57150</xdr:colOff>
      <xdr:row>63</xdr:row>
      <xdr:rowOff>57150</xdr:rowOff>
    </xdr:from>
    <xdr:ext cx="3114675" cy="1438275"/>
    <xdr:graphicFrame macro="">
      <xdr:nvGraphicFramePr>
        <xdr:cNvPr id="15077745" name="Chart 42" title="Chart">
          <a:extLst>
            <a:ext uri="{FF2B5EF4-FFF2-40B4-BE49-F238E27FC236}">
              <a16:creationId xmlns:a16="http://schemas.microsoft.com/office/drawing/2014/main" id="{00000000-0008-0000-0B00-00007111E6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25</xdr:col>
      <xdr:colOff>0</xdr:colOff>
      <xdr:row>61</xdr:row>
      <xdr:rowOff>47625</xdr:rowOff>
    </xdr:from>
    <xdr:ext cx="2752725" cy="1666875"/>
    <xdr:graphicFrame macro="">
      <xdr:nvGraphicFramePr>
        <xdr:cNvPr id="1931811929" name="Chart 43" title="Chart">
          <a:extLst>
            <a:ext uri="{FF2B5EF4-FFF2-40B4-BE49-F238E27FC236}">
              <a16:creationId xmlns:a16="http://schemas.microsoft.com/office/drawing/2014/main" id="{00000000-0008-0000-0B00-0000591C25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25</xdr:col>
      <xdr:colOff>0</xdr:colOff>
      <xdr:row>75</xdr:row>
      <xdr:rowOff>57150</xdr:rowOff>
    </xdr:from>
    <xdr:ext cx="3609975" cy="1209675"/>
    <xdr:graphicFrame macro="">
      <xdr:nvGraphicFramePr>
        <xdr:cNvPr id="904948790" name="Chart 44" title="Chart">
          <a:extLst>
            <a:ext uri="{FF2B5EF4-FFF2-40B4-BE49-F238E27FC236}">
              <a16:creationId xmlns:a16="http://schemas.microsoft.com/office/drawing/2014/main" id="{00000000-0008-0000-0B00-0000366CF0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  <xdr:oneCellAnchor>
    <xdr:from>
      <xdr:col>28</xdr:col>
      <xdr:colOff>1704975</xdr:colOff>
      <xdr:row>78</xdr:row>
      <xdr:rowOff>66675</xdr:rowOff>
    </xdr:from>
    <xdr:ext cx="3533775" cy="2143125"/>
    <xdr:graphicFrame macro="">
      <xdr:nvGraphicFramePr>
        <xdr:cNvPr id="1025948884" name="Chart 45" title="Gráfico">
          <a:extLst>
            <a:ext uri="{FF2B5EF4-FFF2-40B4-BE49-F238E27FC236}">
              <a16:creationId xmlns:a16="http://schemas.microsoft.com/office/drawing/2014/main" id="{00000000-0008-0000-0B00-0000D4BC26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 fLocksWithSheet="0"/>
  </xdr:oneCellAnchor>
  <xdr:oneCellAnchor>
    <xdr:from>
      <xdr:col>11</xdr:col>
      <xdr:colOff>1533525</xdr:colOff>
      <xdr:row>40</xdr:row>
      <xdr:rowOff>133350</xdr:rowOff>
    </xdr:from>
    <xdr:ext cx="3533775" cy="1362075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SpPr/>
      </xdr:nvSpPr>
      <xdr:spPr>
        <a:xfrm rot="10800000" flipH="1">
          <a:off x="4665000" y="2884575"/>
          <a:ext cx="3463200" cy="1547700"/>
        </a:xfrm>
        <a:prstGeom prst="bentUpArrow">
          <a:avLst>
            <a:gd name="adj1" fmla="val 16658"/>
            <a:gd name="adj2" fmla="val 18861"/>
            <a:gd name="adj3" fmla="val 25000"/>
          </a:avLst>
        </a:prstGeom>
        <a:solidFill>
          <a:srgbClr val="D0E0E3"/>
        </a:solidFill>
        <a:ln w="9525" cap="flat" cmpd="sng">
          <a:solidFill>
            <a:srgbClr val="99999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25</xdr:col>
      <xdr:colOff>962025</xdr:colOff>
      <xdr:row>40</xdr:row>
      <xdr:rowOff>142875</xdr:rowOff>
    </xdr:from>
    <xdr:ext cx="4048125" cy="1362075"/>
    <xdr:sp macro="" textlink="">
      <xdr:nvSpPr>
        <xdr:cNvPr id="5" name="Shape 5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SpPr/>
      </xdr:nvSpPr>
      <xdr:spPr>
        <a:xfrm rot="10800000" flipH="1">
          <a:off x="1795050" y="2385625"/>
          <a:ext cx="4029900" cy="1461600"/>
        </a:xfrm>
        <a:prstGeom prst="bentUpArrow">
          <a:avLst>
            <a:gd name="adj1" fmla="val 17353"/>
            <a:gd name="adj2" fmla="val 17362"/>
            <a:gd name="adj3" fmla="val 25003"/>
          </a:avLst>
        </a:prstGeom>
        <a:solidFill>
          <a:srgbClr val="D9EAD3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28</xdr:col>
      <xdr:colOff>923925</xdr:colOff>
      <xdr:row>51</xdr:row>
      <xdr:rowOff>171450</xdr:rowOff>
    </xdr:from>
    <xdr:ext cx="200025" cy="5591175"/>
    <xdr:sp macro="" textlink="">
      <xdr:nvSpPr>
        <xdr:cNvPr id="6" name="Shape 6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SpPr/>
      </xdr:nvSpPr>
      <xdr:spPr>
        <a:xfrm>
          <a:off x="3349825" y="71050"/>
          <a:ext cx="182700" cy="5572800"/>
        </a:xfrm>
        <a:prstGeom prst="rect">
          <a:avLst/>
        </a:prstGeom>
        <a:solidFill>
          <a:srgbClr val="D9EAD3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27</xdr:col>
      <xdr:colOff>1581150</xdr:colOff>
      <xdr:row>56</xdr:row>
      <xdr:rowOff>171450</xdr:rowOff>
    </xdr:from>
    <xdr:ext cx="1809750" cy="4219575"/>
    <xdr:grpSp>
      <xdr:nvGrpSpPr>
        <xdr:cNvPr id="4" name="Shape 4" title="Dibujo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GrpSpPr/>
      </xdr:nvGrpSpPr>
      <xdr:grpSpPr>
        <a:xfrm>
          <a:off x="29813250" y="10902950"/>
          <a:ext cx="1809750" cy="4219575"/>
          <a:chOff x="2253525" y="1004950"/>
          <a:chExt cx="1654875" cy="4202600"/>
        </a:xfrm>
      </xdr:grpSpPr>
      <xdr:sp macro="" textlink="">
        <xdr:nvSpPr>
          <xdr:cNvPr id="7" name="Shape 7">
            <a:extLst>
              <a:ext uri="{FF2B5EF4-FFF2-40B4-BE49-F238E27FC236}">
                <a16:creationId xmlns:a16="http://schemas.microsoft.com/office/drawing/2014/main" id="{00000000-0008-0000-0B00-000007000000}"/>
              </a:ext>
            </a:extLst>
          </xdr:cNvPr>
          <xdr:cNvSpPr/>
        </xdr:nvSpPr>
        <xdr:spPr>
          <a:xfrm>
            <a:off x="2253525" y="1004950"/>
            <a:ext cx="873000" cy="243600"/>
          </a:xfrm>
          <a:prstGeom prst="rect">
            <a:avLst/>
          </a:prstGeom>
          <a:solidFill>
            <a:srgbClr val="D9EAD3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8" name="Shape 8">
            <a:extLst>
              <a:ext uri="{FF2B5EF4-FFF2-40B4-BE49-F238E27FC236}">
                <a16:creationId xmlns:a16="http://schemas.microsoft.com/office/drawing/2014/main" id="{00000000-0008-0000-0B00-000008000000}"/>
              </a:ext>
            </a:extLst>
          </xdr:cNvPr>
          <xdr:cNvSpPr/>
        </xdr:nvSpPr>
        <xdr:spPr>
          <a:xfrm>
            <a:off x="3268625" y="1390675"/>
            <a:ext cx="599100" cy="243600"/>
          </a:xfrm>
          <a:prstGeom prst="rect">
            <a:avLst/>
          </a:prstGeom>
          <a:solidFill>
            <a:srgbClr val="D9EAD3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00000000-0008-0000-0B00-000009000000}"/>
              </a:ext>
            </a:extLst>
          </xdr:cNvPr>
          <xdr:cNvSpPr/>
        </xdr:nvSpPr>
        <xdr:spPr>
          <a:xfrm>
            <a:off x="2253525" y="4568075"/>
            <a:ext cx="873000" cy="243600"/>
          </a:xfrm>
          <a:prstGeom prst="rect">
            <a:avLst/>
          </a:prstGeom>
          <a:solidFill>
            <a:srgbClr val="D9EAD3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10" name="Shape 10">
            <a:extLst>
              <a:ext uri="{FF2B5EF4-FFF2-40B4-BE49-F238E27FC236}">
                <a16:creationId xmlns:a16="http://schemas.microsoft.com/office/drawing/2014/main" id="{00000000-0008-0000-0B00-00000A000000}"/>
              </a:ext>
            </a:extLst>
          </xdr:cNvPr>
          <xdr:cNvSpPr/>
        </xdr:nvSpPr>
        <xdr:spPr>
          <a:xfrm>
            <a:off x="3421200" y="4963950"/>
            <a:ext cx="487200" cy="243600"/>
          </a:xfrm>
          <a:prstGeom prst="rect">
            <a:avLst/>
          </a:prstGeom>
          <a:solidFill>
            <a:srgbClr val="D9EAD3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</xdr:grpSp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209550</xdr:colOff>
      <xdr:row>58</xdr:row>
      <xdr:rowOff>161925</xdr:rowOff>
    </xdr:from>
    <xdr:ext cx="2752725" cy="2343150"/>
    <xdr:graphicFrame macro="">
      <xdr:nvGraphicFramePr>
        <xdr:cNvPr id="1307182844" name="Chart 46" title="Chart">
          <a:extLst>
            <a:ext uri="{FF2B5EF4-FFF2-40B4-BE49-F238E27FC236}">
              <a16:creationId xmlns:a16="http://schemas.microsoft.com/office/drawing/2014/main" id="{00000000-0008-0000-0C00-0000FC06EA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14</xdr:col>
      <xdr:colOff>819150</xdr:colOff>
      <xdr:row>64</xdr:row>
      <xdr:rowOff>152400</xdr:rowOff>
    </xdr:from>
    <xdr:ext cx="2390775" cy="1438275"/>
    <xdr:graphicFrame macro="">
      <xdr:nvGraphicFramePr>
        <xdr:cNvPr id="1314981504" name="Chart 47" title="Chart">
          <a:extLst>
            <a:ext uri="{FF2B5EF4-FFF2-40B4-BE49-F238E27FC236}">
              <a16:creationId xmlns:a16="http://schemas.microsoft.com/office/drawing/2014/main" id="{00000000-0008-0000-0C00-0000800661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19</xdr:col>
      <xdr:colOff>523875</xdr:colOff>
      <xdr:row>63</xdr:row>
      <xdr:rowOff>180975</xdr:rowOff>
    </xdr:from>
    <xdr:ext cx="2752725" cy="1666875"/>
    <xdr:graphicFrame macro="">
      <xdr:nvGraphicFramePr>
        <xdr:cNvPr id="1325232293" name="Chart 48" title="Chart">
          <a:extLst>
            <a:ext uri="{FF2B5EF4-FFF2-40B4-BE49-F238E27FC236}">
              <a16:creationId xmlns:a16="http://schemas.microsoft.com/office/drawing/2014/main" id="{00000000-0008-0000-0C00-0000A570FD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14</xdr:col>
      <xdr:colOff>828675</xdr:colOff>
      <xdr:row>82</xdr:row>
      <xdr:rowOff>57150</xdr:rowOff>
    </xdr:from>
    <xdr:ext cx="3609975" cy="1209675"/>
    <xdr:graphicFrame macro="">
      <xdr:nvGraphicFramePr>
        <xdr:cNvPr id="2074445371" name="Chart 49" title="Chart">
          <a:extLst>
            <a:ext uri="{FF2B5EF4-FFF2-40B4-BE49-F238E27FC236}">
              <a16:creationId xmlns:a16="http://schemas.microsoft.com/office/drawing/2014/main" id="{00000000-0008-0000-0C00-00003B86A5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  <xdr:oneCellAnchor>
    <xdr:from>
      <xdr:col>19</xdr:col>
      <xdr:colOff>104775</xdr:colOff>
      <xdr:row>82</xdr:row>
      <xdr:rowOff>161925</xdr:rowOff>
    </xdr:from>
    <xdr:ext cx="3533775" cy="2143125"/>
    <xdr:graphicFrame macro="">
      <xdr:nvGraphicFramePr>
        <xdr:cNvPr id="1614877913" name="Chart 50" title="Gráfico">
          <a:extLst>
            <a:ext uri="{FF2B5EF4-FFF2-40B4-BE49-F238E27FC236}">
              <a16:creationId xmlns:a16="http://schemas.microsoft.com/office/drawing/2014/main" id="{00000000-0008-0000-0C00-0000D91441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 fLocksWithSheet="0"/>
  </xdr:oneCellAnchor>
  <xdr:oneCellAnchor>
    <xdr:from>
      <xdr:col>7</xdr:col>
      <xdr:colOff>1533525</xdr:colOff>
      <xdr:row>42</xdr:row>
      <xdr:rowOff>133350</xdr:rowOff>
    </xdr:from>
    <xdr:ext cx="1371600" cy="1800225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SpPr/>
      </xdr:nvSpPr>
      <xdr:spPr>
        <a:xfrm rot="10800000" flipH="1">
          <a:off x="4664963" y="2884650"/>
          <a:ext cx="1362075" cy="1790700"/>
        </a:xfrm>
        <a:prstGeom prst="bentUpArrow">
          <a:avLst>
            <a:gd name="adj1" fmla="val 16658"/>
            <a:gd name="adj2" fmla="val 18861"/>
            <a:gd name="adj3" fmla="val 25000"/>
          </a:avLst>
        </a:prstGeom>
        <a:solidFill>
          <a:srgbClr val="D0E0E3"/>
        </a:solidFill>
        <a:ln w="9525" cap="flat" cmpd="sng">
          <a:solidFill>
            <a:srgbClr val="99999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18</xdr:col>
      <xdr:colOff>314325</xdr:colOff>
      <xdr:row>53</xdr:row>
      <xdr:rowOff>152400</xdr:rowOff>
    </xdr:from>
    <xdr:ext cx="400050" cy="5305425"/>
    <xdr:sp macro="" textlink="">
      <xdr:nvSpPr>
        <xdr:cNvPr id="11" name="Shape 11">
          <a:extLst>
            <a:ext uri="{FF2B5EF4-FFF2-40B4-BE49-F238E27FC236}">
              <a16:creationId xmlns:a16="http://schemas.microsoft.com/office/drawing/2014/main" id="{00000000-0008-0000-0C00-00000B000000}"/>
            </a:ext>
          </a:extLst>
        </xdr:cNvPr>
        <xdr:cNvSpPr/>
      </xdr:nvSpPr>
      <xdr:spPr>
        <a:xfrm>
          <a:off x="5150738" y="1132050"/>
          <a:ext cx="390525" cy="5295900"/>
        </a:xfrm>
        <a:prstGeom prst="rect">
          <a:avLst/>
        </a:prstGeom>
        <a:solidFill>
          <a:srgbClr val="D9EAD3"/>
        </a:solidFill>
        <a:ln w="9525" cap="flat" cmpd="sng">
          <a:solidFill>
            <a:srgbClr val="99999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17</xdr:col>
      <xdr:colOff>1362075</xdr:colOff>
      <xdr:row>77</xdr:row>
      <xdr:rowOff>19050</xdr:rowOff>
    </xdr:from>
    <xdr:ext cx="1066800" cy="219075"/>
    <xdr:sp macro="" textlink="">
      <xdr:nvSpPr>
        <xdr:cNvPr id="12" name="Shape 12">
          <a:extLst>
            <a:ext uri="{FF2B5EF4-FFF2-40B4-BE49-F238E27FC236}">
              <a16:creationId xmlns:a16="http://schemas.microsoft.com/office/drawing/2014/main" id="{00000000-0008-0000-0C00-00000C000000}"/>
            </a:ext>
          </a:extLst>
        </xdr:cNvPr>
        <xdr:cNvSpPr/>
      </xdr:nvSpPr>
      <xdr:spPr>
        <a:xfrm>
          <a:off x="4817363" y="3675225"/>
          <a:ext cx="1057275" cy="209550"/>
        </a:xfrm>
        <a:prstGeom prst="rect">
          <a:avLst/>
        </a:prstGeom>
        <a:solidFill>
          <a:srgbClr val="D9EAD3"/>
        </a:solidFill>
        <a:ln w="9525" cap="flat" cmpd="sng">
          <a:solidFill>
            <a:srgbClr val="99999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933450</xdr:colOff>
      <xdr:row>10</xdr:row>
      <xdr:rowOff>133350</xdr:rowOff>
    </xdr:from>
    <xdr:ext cx="8715375" cy="5638800"/>
    <xdr:graphicFrame macro="">
      <xdr:nvGraphicFramePr>
        <xdr:cNvPr id="1525935532" name="Chart 51" title="Gráfico">
          <a:extLst>
            <a:ext uri="{FF2B5EF4-FFF2-40B4-BE49-F238E27FC236}">
              <a16:creationId xmlns:a16="http://schemas.microsoft.com/office/drawing/2014/main" id="{00000000-0008-0000-0D00-0000ACEDF3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16</xdr:col>
      <xdr:colOff>609600</xdr:colOff>
      <xdr:row>10</xdr:row>
      <xdr:rowOff>133350</xdr:rowOff>
    </xdr:from>
    <xdr:ext cx="4067175" cy="2514600"/>
    <xdr:graphicFrame macro="">
      <xdr:nvGraphicFramePr>
        <xdr:cNvPr id="1144441101" name="Chart 52" title="Gráfico">
          <a:extLst>
            <a:ext uri="{FF2B5EF4-FFF2-40B4-BE49-F238E27FC236}">
              <a16:creationId xmlns:a16="http://schemas.microsoft.com/office/drawing/2014/main" id="{00000000-0008-0000-0D00-00000DC936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21</xdr:col>
      <xdr:colOff>276225</xdr:colOff>
      <xdr:row>10</xdr:row>
      <xdr:rowOff>133350</xdr:rowOff>
    </xdr:from>
    <xdr:ext cx="4067175" cy="2514600"/>
    <xdr:graphicFrame macro="">
      <xdr:nvGraphicFramePr>
        <xdr:cNvPr id="1450151831" name="Chart 53" title="Gráfico">
          <a:extLst>
            <a:ext uri="{FF2B5EF4-FFF2-40B4-BE49-F238E27FC236}">
              <a16:creationId xmlns:a16="http://schemas.microsoft.com/office/drawing/2014/main" id="{00000000-0008-0000-0D00-0000978F6F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16</xdr:col>
      <xdr:colOff>609600</xdr:colOff>
      <xdr:row>26</xdr:row>
      <xdr:rowOff>0</xdr:rowOff>
    </xdr:from>
    <xdr:ext cx="4067175" cy="2514600"/>
    <xdr:graphicFrame macro="">
      <xdr:nvGraphicFramePr>
        <xdr:cNvPr id="2007967086" name="Chart 54" title="Gráfico">
          <a:extLst>
            <a:ext uri="{FF2B5EF4-FFF2-40B4-BE49-F238E27FC236}">
              <a16:creationId xmlns:a16="http://schemas.microsoft.com/office/drawing/2014/main" id="{00000000-0008-0000-0D00-00006E25AF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  <xdr:oneCellAnchor>
    <xdr:from>
      <xdr:col>21</xdr:col>
      <xdr:colOff>276225</xdr:colOff>
      <xdr:row>26</xdr:row>
      <xdr:rowOff>0</xdr:rowOff>
    </xdr:from>
    <xdr:ext cx="4067175" cy="2514600"/>
    <xdr:graphicFrame macro="">
      <xdr:nvGraphicFramePr>
        <xdr:cNvPr id="197930440" name="Chart 55" title="Gráfico">
          <a:extLst>
            <a:ext uri="{FF2B5EF4-FFF2-40B4-BE49-F238E27FC236}">
              <a16:creationId xmlns:a16="http://schemas.microsoft.com/office/drawing/2014/main" id="{00000000-0008-0000-0D00-0000C82DCC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 fLocksWithSheet="0"/>
  </xdr:oneCellAnchor>
  <xdr:oneCellAnchor>
    <xdr:from>
      <xdr:col>10</xdr:col>
      <xdr:colOff>19050</xdr:colOff>
      <xdr:row>43</xdr:row>
      <xdr:rowOff>180975</xdr:rowOff>
    </xdr:from>
    <xdr:ext cx="4067175" cy="2514600"/>
    <xdr:graphicFrame macro="">
      <xdr:nvGraphicFramePr>
        <xdr:cNvPr id="1355094914" name="Chart 56" title="Gráfico">
          <a:extLst>
            <a:ext uri="{FF2B5EF4-FFF2-40B4-BE49-F238E27FC236}">
              <a16:creationId xmlns:a16="http://schemas.microsoft.com/office/drawing/2014/main" id="{00000000-0008-0000-0D00-0000821BC5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 fLocksWithSheet="0"/>
  </xdr:oneCellAnchor>
  <xdr:oneCellAnchor>
    <xdr:from>
      <xdr:col>11</xdr:col>
      <xdr:colOff>3305175</xdr:colOff>
      <xdr:row>43</xdr:row>
      <xdr:rowOff>190500</xdr:rowOff>
    </xdr:from>
    <xdr:ext cx="4067175" cy="2514600"/>
    <xdr:graphicFrame macro="">
      <xdr:nvGraphicFramePr>
        <xdr:cNvPr id="1139921826" name="Chart 57" title="Gráfico">
          <a:extLst>
            <a:ext uri="{FF2B5EF4-FFF2-40B4-BE49-F238E27FC236}">
              <a16:creationId xmlns:a16="http://schemas.microsoft.com/office/drawing/2014/main" id="{00000000-0008-0000-0D00-0000A2D3F1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 fLocksWithSheet="0"/>
  </xdr:oneCellAnchor>
  <xdr:oneCellAnchor>
    <xdr:from>
      <xdr:col>16</xdr:col>
      <xdr:colOff>723900</xdr:colOff>
      <xdr:row>43</xdr:row>
      <xdr:rowOff>180975</xdr:rowOff>
    </xdr:from>
    <xdr:ext cx="4067175" cy="2514600"/>
    <xdr:graphicFrame macro="">
      <xdr:nvGraphicFramePr>
        <xdr:cNvPr id="966769534" name="Chart 58" title="Gráfico">
          <a:extLst>
            <a:ext uri="{FF2B5EF4-FFF2-40B4-BE49-F238E27FC236}">
              <a16:creationId xmlns:a16="http://schemas.microsoft.com/office/drawing/2014/main" id="{00000000-0008-0000-0D00-00007EBB9F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 fLocksWithSheet="0"/>
  </xdr:oneCellAnchor>
  <xdr:oneCellAnchor>
    <xdr:from>
      <xdr:col>21</xdr:col>
      <xdr:colOff>276225</xdr:colOff>
      <xdr:row>44</xdr:row>
      <xdr:rowOff>0</xdr:rowOff>
    </xdr:from>
    <xdr:ext cx="4067175" cy="2514600"/>
    <xdr:graphicFrame macro="">
      <xdr:nvGraphicFramePr>
        <xdr:cNvPr id="1133893504" name="Chart 59" title="Gráfico">
          <a:extLst>
            <a:ext uri="{FF2B5EF4-FFF2-40B4-BE49-F238E27FC236}">
              <a16:creationId xmlns:a16="http://schemas.microsoft.com/office/drawing/2014/main" id="{00000000-0008-0000-0D00-000080D795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docs.google.com/spreadsheets/d/1DVzKaiF5jyuG8wLg4ivqmeFZKIpgSIq9xszgrfgnhIs/edit?usp=sharing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C1002"/>
  <sheetViews>
    <sheetView tabSelected="1" workbookViewId="0">
      <selection activeCell="E5" sqref="E5"/>
    </sheetView>
  </sheetViews>
  <sheetFormatPr baseColWidth="10" defaultColWidth="12.6640625" defaultRowHeight="15" customHeight="1"/>
  <cols>
    <col min="3" max="3" width="5.6640625" customWidth="1"/>
  </cols>
  <sheetData>
    <row r="1" spans="1:3" ht="15" customHeight="1">
      <c r="A1" s="312" t="s">
        <v>23</v>
      </c>
      <c r="B1" s="312" t="s">
        <v>2768</v>
      </c>
      <c r="C1" s="313" t="s">
        <v>2769</v>
      </c>
    </row>
    <row r="2" spans="1:3" ht="15" customHeight="1">
      <c r="A2" s="312" t="s">
        <v>228</v>
      </c>
      <c r="B2" s="312" t="s">
        <v>139</v>
      </c>
      <c r="C2" s="314"/>
    </row>
    <row r="3" spans="1:3" ht="15" customHeight="1">
      <c r="A3" s="312" t="s">
        <v>2770</v>
      </c>
      <c r="B3" s="312" t="s">
        <v>140</v>
      </c>
      <c r="C3" s="315" t="s">
        <v>62</v>
      </c>
    </row>
    <row r="4" spans="1:3" ht="15" customHeight="1">
      <c r="A4" s="312" t="s">
        <v>26</v>
      </c>
      <c r="B4" s="312" t="s">
        <v>219</v>
      </c>
      <c r="C4" s="315" t="s">
        <v>65</v>
      </c>
    </row>
    <row r="5" spans="1:3" ht="15" customHeight="1">
      <c r="A5" s="312" t="s">
        <v>27</v>
      </c>
      <c r="B5" s="312" t="s">
        <v>142</v>
      </c>
      <c r="C5" s="315" t="s">
        <v>68</v>
      </c>
    </row>
    <row r="6" spans="1:3" ht="15" customHeight="1">
      <c r="A6" s="312" t="s">
        <v>28</v>
      </c>
      <c r="B6" s="312" t="s">
        <v>143</v>
      </c>
      <c r="C6" s="315" t="s">
        <v>70</v>
      </c>
    </row>
    <row r="7" spans="1:3" ht="15" customHeight="1">
      <c r="A7" s="312" t="s">
        <v>29</v>
      </c>
      <c r="B7" s="312" t="s">
        <v>144</v>
      </c>
      <c r="C7" s="315" t="s">
        <v>72</v>
      </c>
    </row>
    <row r="8" spans="1:3" ht="15" customHeight="1">
      <c r="A8" s="312" t="s">
        <v>30</v>
      </c>
      <c r="B8" s="312" t="s">
        <v>145</v>
      </c>
      <c r="C8" s="315" t="s">
        <v>74</v>
      </c>
    </row>
    <row r="9" spans="1:3" ht="15" customHeight="1">
      <c r="A9" s="312" t="s">
        <v>31</v>
      </c>
      <c r="B9" s="312" t="s">
        <v>146</v>
      </c>
      <c r="C9" s="315" t="s">
        <v>76</v>
      </c>
    </row>
    <row r="10" spans="1:3" ht="15" customHeight="1">
      <c r="A10" s="312" t="s">
        <v>32</v>
      </c>
      <c r="B10" s="312" t="s">
        <v>147</v>
      </c>
      <c r="C10" s="315" t="s">
        <v>78</v>
      </c>
    </row>
    <row r="11" spans="1:3" ht="15" customHeight="1">
      <c r="A11" s="312" t="s">
        <v>2771</v>
      </c>
      <c r="B11" s="312" t="s">
        <v>2772</v>
      </c>
      <c r="C11" s="315" t="s">
        <v>82</v>
      </c>
    </row>
    <row r="12" spans="1:3" ht="15" customHeight="1">
      <c r="A12" s="312" t="s">
        <v>33</v>
      </c>
      <c r="B12" s="312" t="s">
        <v>148</v>
      </c>
      <c r="C12" s="315">
        <v>10</v>
      </c>
    </row>
    <row r="13" spans="1:3" ht="15" customHeight="1">
      <c r="A13" s="312" t="s">
        <v>34</v>
      </c>
      <c r="B13" s="312" t="s">
        <v>149</v>
      </c>
      <c r="C13" s="315">
        <v>11</v>
      </c>
    </row>
    <row r="14" spans="1:3" ht="15" customHeight="1">
      <c r="A14" s="312" t="s">
        <v>35</v>
      </c>
      <c r="B14" s="312" t="s">
        <v>150</v>
      </c>
      <c r="C14" s="315">
        <v>12</v>
      </c>
    </row>
    <row r="15" spans="1:3" ht="15" customHeight="1">
      <c r="A15" s="312" t="s">
        <v>36</v>
      </c>
      <c r="B15" s="312" t="s">
        <v>151</v>
      </c>
      <c r="C15" s="315">
        <v>13</v>
      </c>
    </row>
    <row r="16" spans="1:3" ht="15" customHeight="1">
      <c r="A16" s="312" t="s">
        <v>37</v>
      </c>
      <c r="B16" s="312" t="s">
        <v>152</v>
      </c>
      <c r="C16" s="315">
        <v>14</v>
      </c>
    </row>
    <row r="17" spans="1:3" ht="15" customHeight="1">
      <c r="A17" s="312" t="s">
        <v>38</v>
      </c>
      <c r="B17" s="312" t="s">
        <v>153</v>
      </c>
      <c r="C17" s="315">
        <v>15</v>
      </c>
    </row>
    <row r="18" spans="1:3" ht="15" customHeight="1">
      <c r="A18" s="312" t="s">
        <v>39</v>
      </c>
      <c r="B18" s="312" t="s">
        <v>154</v>
      </c>
      <c r="C18" s="315">
        <v>16</v>
      </c>
    </row>
    <row r="19" spans="1:3" ht="15" customHeight="1">
      <c r="A19" s="312" t="s">
        <v>44</v>
      </c>
      <c r="B19" s="312" t="s">
        <v>159</v>
      </c>
      <c r="C19" s="315">
        <v>17</v>
      </c>
    </row>
    <row r="20" spans="1:3" ht="15" customHeight="1">
      <c r="A20" s="312" t="s">
        <v>45</v>
      </c>
      <c r="B20" s="312" t="s">
        <v>160</v>
      </c>
      <c r="C20" s="315">
        <v>18</v>
      </c>
    </row>
    <row r="21" spans="1:3" ht="15" customHeight="1">
      <c r="A21" s="312" t="s">
        <v>40</v>
      </c>
      <c r="B21" s="312" t="s">
        <v>155</v>
      </c>
      <c r="C21" s="315">
        <v>19</v>
      </c>
    </row>
    <row r="22" spans="1:3" ht="15" customHeight="1">
      <c r="A22" s="312" t="s">
        <v>41</v>
      </c>
      <c r="B22" s="312" t="s">
        <v>156</v>
      </c>
      <c r="C22" s="315">
        <v>20</v>
      </c>
    </row>
    <row r="23" spans="1:3" ht="15" customHeight="1">
      <c r="A23" s="312" t="s">
        <v>42</v>
      </c>
      <c r="B23" s="312" t="s">
        <v>157</v>
      </c>
      <c r="C23" s="315">
        <v>21</v>
      </c>
    </row>
    <row r="24" spans="1:3" ht="15" customHeight="1">
      <c r="A24" s="312" t="s">
        <v>43</v>
      </c>
      <c r="B24" s="312" t="s">
        <v>2773</v>
      </c>
      <c r="C24" s="315">
        <v>22</v>
      </c>
    </row>
    <row r="25" spans="1:3" ht="15" customHeight="1">
      <c r="A25" s="312" t="s">
        <v>46</v>
      </c>
      <c r="B25" s="312" t="s">
        <v>1082</v>
      </c>
      <c r="C25" s="315">
        <v>23</v>
      </c>
    </row>
    <row r="26" spans="1:3" ht="15" customHeight="1">
      <c r="A26" s="312" t="s">
        <v>47</v>
      </c>
      <c r="B26" s="312" t="s">
        <v>1088</v>
      </c>
      <c r="C26" s="315">
        <v>24</v>
      </c>
    </row>
    <row r="27" spans="1:3" ht="15" customHeight="1">
      <c r="A27" s="312" t="s">
        <v>2774</v>
      </c>
      <c r="B27" s="312" t="s">
        <v>2775</v>
      </c>
      <c r="C27" s="315">
        <v>25</v>
      </c>
    </row>
    <row r="28" spans="1:3" ht="15" customHeight="1">
      <c r="A28" s="312" t="s">
        <v>48</v>
      </c>
      <c r="B28" s="312" t="s">
        <v>163</v>
      </c>
      <c r="C28" s="315">
        <v>26</v>
      </c>
    </row>
    <row r="29" spans="1:3" ht="15" customHeight="1">
      <c r="A29" s="312" t="s">
        <v>49</v>
      </c>
      <c r="B29" s="312" t="s">
        <v>164</v>
      </c>
      <c r="C29" s="315">
        <v>27</v>
      </c>
    </row>
    <row r="30" spans="1:3" ht="15" customHeight="1">
      <c r="A30" s="312" t="s">
        <v>50</v>
      </c>
      <c r="B30" s="312" t="s">
        <v>165</v>
      </c>
      <c r="C30" s="315">
        <v>28</v>
      </c>
    </row>
    <row r="31" spans="1:3" ht="15" customHeight="1">
      <c r="A31" s="312" t="s">
        <v>51</v>
      </c>
      <c r="B31" s="312" t="s">
        <v>166</v>
      </c>
      <c r="C31" s="315">
        <v>29</v>
      </c>
    </row>
    <row r="32" spans="1:3" ht="15" customHeight="1">
      <c r="A32" s="312" t="s">
        <v>52</v>
      </c>
      <c r="B32" s="312" t="s">
        <v>167</v>
      </c>
      <c r="C32" s="315">
        <v>30</v>
      </c>
    </row>
    <row r="33" spans="1:3" ht="15" customHeight="1">
      <c r="A33" s="312" t="s">
        <v>53</v>
      </c>
      <c r="B33" s="312" t="s">
        <v>168</v>
      </c>
      <c r="C33" s="315">
        <v>31</v>
      </c>
    </row>
    <row r="34" spans="1:3" ht="15" customHeight="1">
      <c r="A34" s="312" t="s">
        <v>54</v>
      </c>
      <c r="B34" s="312" t="s">
        <v>169</v>
      </c>
      <c r="C34" s="315">
        <v>32</v>
      </c>
    </row>
    <row r="35" spans="1:3" ht="15" customHeight="1">
      <c r="A35" s="312" t="s">
        <v>55</v>
      </c>
      <c r="B35" s="312" t="s">
        <v>170</v>
      </c>
      <c r="C35" s="315">
        <v>33</v>
      </c>
    </row>
    <row r="36" spans="1:3" ht="15" customHeight="1">
      <c r="A36" s="312" t="s">
        <v>56</v>
      </c>
      <c r="B36" s="312" t="s">
        <v>171</v>
      </c>
      <c r="C36" s="315">
        <v>34</v>
      </c>
    </row>
    <row r="37" spans="1:3" ht="15" customHeight="1">
      <c r="A37" s="312" t="s">
        <v>2776</v>
      </c>
      <c r="B37" s="312" t="s">
        <v>2777</v>
      </c>
      <c r="C37" s="315">
        <v>35</v>
      </c>
    </row>
    <row r="38" spans="1:3" ht="15" customHeight="1">
      <c r="A38" s="312" t="s">
        <v>57</v>
      </c>
      <c r="B38" s="312" t="s">
        <v>172</v>
      </c>
      <c r="C38" s="315">
        <v>36</v>
      </c>
    </row>
    <row r="39" spans="1:3" ht="15" customHeight="1">
      <c r="A39" s="312" t="s">
        <v>58</v>
      </c>
      <c r="B39" s="312" t="s">
        <v>173</v>
      </c>
      <c r="C39" s="315">
        <v>37</v>
      </c>
    </row>
    <row r="40" spans="1:3" ht="15" customHeight="1">
      <c r="A40" s="312" t="s">
        <v>59</v>
      </c>
      <c r="B40" s="312" t="s">
        <v>174</v>
      </c>
      <c r="C40" s="315">
        <v>38</v>
      </c>
    </row>
    <row r="41" spans="1:3" ht="15" customHeight="1">
      <c r="A41" s="312" t="s">
        <v>60</v>
      </c>
      <c r="B41" s="312" t="s">
        <v>2778</v>
      </c>
      <c r="C41" s="315">
        <v>39</v>
      </c>
    </row>
    <row r="42" spans="1:3" ht="15" customHeight="1">
      <c r="A42" s="312" t="s">
        <v>61</v>
      </c>
      <c r="B42" s="312" t="s">
        <v>191</v>
      </c>
      <c r="C42" s="315">
        <v>40</v>
      </c>
    </row>
    <row r="43" spans="1:3" ht="15" customHeight="1">
      <c r="A43" s="314"/>
      <c r="B43" s="314"/>
      <c r="C43" s="314"/>
    </row>
    <row r="44" spans="1:3" ht="15" customHeight="1">
      <c r="A44" s="314"/>
      <c r="B44" s="314"/>
      <c r="C44" s="314"/>
    </row>
    <row r="45" spans="1:3" ht="15" customHeight="1">
      <c r="A45" s="314"/>
      <c r="B45" s="314"/>
      <c r="C45" s="314"/>
    </row>
    <row r="46" spans="1:3" ht="15" customHeight="1">
      <c r="A46" s="314"/>
      <c r="B46" s="314"/>
      <c r="C46" s="314"/>
    </row>
    <row r="47" spans="1:3" ht="15" customHeight="1">
      <c r="A47" s="314"/>
      <c r="B47" s="314"/>
      <c r="C47" s="314"/>
    </row>
    <row r="48" spans="1:3" ht="15" customHeight="1">
      <c r="A48" s="314"/>
      <c r="B48" s="314"/>
      <c r="C48" s="314"/>
    </row>
    <row r="49" spans="1:3" ht="15" customHeight="1">
      <c r="A49" s="314"/>
      <c r="B49" s="314"/>
      <c r="C49" s="314"/>
    </row>
    <row r="50" spans="1:3" ht="15" customHeight="1">
      <c r="A50" s="314"/>
      <c r="B50" s="314"/>
      <c r="C50" s="314"/>
    </row>
    <row r="51" spans="1:3" ht="15" customHeight="1">
      <c r="A51" s="314"/>
      <c r="B51" s="314"/>
      <c r="C51" s="314"/>
    </row>
    <row r="52" spans="1:3" ht="15" customHeight="1">
      <c r="A52" s="314"/>
      <c r="B52" s="314"/>
      <c r="C52" s="314"/>
    </row>
    <row r="53" spans="1:3" ht="15" customHeight="1">
      <c r="A53" s="314"/>
      <c r="B53" s="314"/>
      <c r="C53" s="314"/>
    </row>
    <row r="54" spans="1:3" ht="15" customHeight="1">
      <c r="A54" s="314"/>
      <c r="B54" s="314"/>
      <c r="C54" s="314"/>
    </row>
    <row r="55" spans="1:3" ht="15" customHeight="1">
      <c r="A55" s="314"/>
      <c r="B55" s="314"/>
      <c r="C55" s="314"/>
    </row>
    <row r="56" spans="1:3" ht="15" customHeight="1">
      <c r="A56" s="314"/>
      <c r="B56" s="314"/>
      <c r="C56" s="314"/>
    </row>
    <row r="57" spans="1:3" ht="15" customHeight="1">
      <c r="A57" s="314"/>
      <c r="B57" s="314"/>
      <c r="C57" s="314"/>
    </row>
    <row r="58" spans="1:3" ht="15" customHeight="1">
      <c r="A58" s="314"/>
      <c r="B58" s="314"/>
      <c r="C58" s="314"/>
    </row>
    <row r="59" spans="1:3" ht="15" customHeight="1">
      <c r="A59" s="314"/>
      <c r="B59" s="314"/>
      <c r="C59" s="314"/>
    </row>
    <row r="60" spans="1:3" ht="15" customHeight="1">
      <c r="A60" s="314"/>
      <c r="B60" s="314"/>
      <c r="C60" s="314"/>
    </row>
    <row r="61" spans="1:3" ht="15" customHeight="1">
      <c r="A61" s="314"/>
      <c r="B61" s="314"/>
      <c r="C61" s="314"/>
    </row>
    <row r="62" spans="1:3" ht="15" customHeight="1">
      <c r="A62" s="314"/>
      <c r="B62" s="314"/>
      <c r="C62" s="314"/>
    </row>
    <row r="63" spans="1:3" ht="15" customHeight="1">
      <c r="A63" s="314"/>
      <c r="B63" s="314"/>
      <c r="C63" s="314"/>
    </row>
    <row r="64" spans="1:3" ht="15" customHeight="1">
      <c r="A64" s="314"/>
      <c r="B64" s="314"/>
      <c r="C64" s="314"/>
    </row>
    <row r="65" spans="1:3" ht="15" customHeight="1">
      <c r="A65" s="314"/>
      <c r="B65" s="314"/>
      <c r="C65" s="314"/>
    </row>
    <row r="66" spans="1:3" ht="15" customHeight="1">
      <c r="A66" s="314"/>
      <c r="B66" s="314"/>
      <c r="C66" s="314"/>
    </row>
    <row r="67" spans="1:3" ht="15" customHeight="1">
      <c r="A67" s="314"/>
      <c r="B67" s="314"/>
      <c r="C67" s="314"/>
    </row>
    <row r="68" spans="1:3" ht="15" customHeight="1">
      <c r="A68" s="314"/>
      <c r="B68" s="314"/>
      <c r="C68" s="314"/>
    </row>
    <row r="69" spans="1:3" ht="15" customHeight="1">
      <c r="A69" s="314"/>
      <c r="B69" s="314"/>
      <c r="C69" s="314"/>
    </row>
    <row r="70" spans="1:3" ht="15" customHeight="1">
      <c r="A70" s="314"/>
      <c r="B70" s="314"/>
      <c r="C70" s="314"/>
    </row>
    <row r="71" spans="1:3" ht="15" customHeight="1">
      <c r="A71" s="314"/>
      <c r="B71" s="314"/>
      <c r="C71" s="314"/>
    </row>
    <row r="72" spans="1:3" ht="15" customHeight="1">
      <c r="A72" s="314"/>
      <c r="B72" s="314"/>
      <c r="C72" s="314"/>
    </row>
    <row r="73" spans="1:3" ht="15" customHeight="1">
      <c r="A73" s="314"/>
      <c r="B73" s="314"/>
      <c r="C73" s="314"/>
    </row>
    <row r="74" spans="1:3" ht="15" customHeight="1">
      <c r="A74" s="314"/>
      <c r="B74" s="314"/>
      <c r="C74" s="314"/>
    </row>
    <row r="75" spans="1:3" ht="15" customHeight="1">
      <c r="A75" s="314"/>
      <c r="B75" s="314"/>
      <c r="C75" s="314"/>
    </row>
    <row r="76" spans="1:3" ht="15" customHeight="1">
      <c r="A76" s="314"/>
      <c r="B76" s="314"/>
      <c r="C76" s="314"/>
    </row>
    <row r="77" spans="1:3" ht="15" customHeight="1">
      <c r="A77" s="314"/>
      <c r="B77" s="314"/>
      <c r="C77" s="314"/>
    </row>
    <row r="78" spans="1:3" ht="15" customHeight="1">
      <c r="A78" s="314"/>
      <c r="B78" s="314"/>
      <c r="C78" s="314"/>
    </row>
    <row r="79" spans="1:3" ht="15" customHeight="1">
      <c r="A79" s="314"/>
      <c r="B79" s="314"/>
      <c r="C79" s="314"/>
    </row>
    <row r="80" spans="1:3" ht="15" customHeight="1">
      <c r="A80" s="314"/>
      <c r="B80" s="314"/>
      <c r="C80" s="314"/>
    </row>
    <row r="81" spans="1:3" ht="15" customHeight="1">
      <c r="A81" s="314"/>
      <c r="B81" s="314"/>
      <c r="C81" s="314"/>
    </row>
    <row r="82" spans="1:3" ht="15" customHeight="1">
      <c r="A82" s="314"/>
      <c r="B82" s="314"/>
      <c r="C82" s="314"/>
    </row>
    <row r="83" spans="1:3" ht="15" customHeight="1">
      <c r="A83" s="314"/>
      <c r="B83" s="314"/>
      <c r="C83" s="314"/>
    </row>
    <row r="84" spans="1:3" ht="15" customHeight="1">
      <c r="A84" s="314"/>
      <c r="B84" s="314"/>
      <c r="C84" s="314"/>
    </row>
    <row r="85" spans="1:3" ht="15" customHeight="1">
      <c r="A85" s="314"/>
      <c r="B85" s="314"/>
      <c r="C85" s="314"/>
    </row>
    <row r="86" spans="1:3" ht="15" customHeight="1">
      <c r="A86" s="314"/>
      <c r="B86" s="314"/>
      <c r="C86" s="314"/>
    </row>
    <row r="87" spans="1:3" ht="15" customHeight="1">
      <c r="A87" s="314"/>
      <c r="B87" s="314"/>
      <c r="C87" s="314"/>
    </row>
    <row r="88" spans="1:3" ht="15" customHeight="1">
      <c r="A88" s="314"/>
      <c r="B88" s="314"/>
      <c r="C88" s="314"/>
    </row>
    <row r="89" spans="1:3" ht="15" customHeight="1">
      <c r="A89" s="314"/>
      <c r="B89" s="314"/>
      <c r="C89" s="314"/>
    </row>
    <row r="90" spans="1:3" ht="15" customHeight="1">
      <c r="A90" s="314"/>
      <c r="B90" s="314"/>
      <c r="C90" s="314"/>
    </row>
    <row r="91" spans="1:3" ht="15" customHeight="1">
      <c r="A91" s="314"/>
      <c r="B91" s="314"/>
      <c r="C91" s="314"/>
    </row>
    <row r="92" spans="1:3" ht="15" customHeight="1">
      <c r="A92" s="314"/>
      <c r="B92" s="314"/>
      <c r="C92" s="314"/>
    </row>
    <row r="93" spans="1:3" ht="15" customHeight="1">
      <c r="A93" s="314"/>
      <c r="B93" s="314"/>
      <c r="C93" s="314"/>
    </row>
    <row r="94" spans="1:3" ht="15" customHeight="1">
      <c r="A94" s="314"/>
      <c r="B94" s="314"/>
      <c r="C94" s="314"/>
    </row>
    <row r="95" spans="1:3" ht="15" customHeight="1">
      <c r="A95" s="314"/>
      <c r="B95" s="314"/>
      <c r="C95" s="314"/>
    </row>
    <row r="96" spans="1:3" ht="15" customHeight="1">
      <c r="A96" s="314"/>
      <c r="B96" s="314"/>
      <c r="C96" s="314"/>
    </row>
    <row r="97" spans="1:3" ht="15" customHeight="1">
      <c r="A97" s="314"/>
      <c r="B97" s="314"/>
      <c r="C97" s="314"/>
    </row>
    <row r="98" spans="1:3" ht="15" customHeight="1">
      <c r="A98" s="314"/>
      <c r="B98" s="314"/>
      <c r="C98" s="314"/>
    </row>
    <row r="99" spans="1:3" ht="15" customHeight="1">
      <c r="A99" s="314"/>
      <c r="B99" s="314"/>
      <c r="C99" s="314"/>
    </row>
    <row r="100" spans="1:3" ht="15" customHeight="1">
      <c r="A100" s="314"/>
      <c r="B100" s="314"/>
      <c r="C100" s="314"/>
    </row>
    <row r="101" spans="1:3" ht="15" customHeight="1">
      <c r="A101" s="314"/>
      <c r="B101" s="314"/>
      <c r="C101" s="314"/>
    </row>
    <row r="102" spans="1:3" ht="15" customHeight="1">
      <c r="A102" s="314"/>
      <c r="B102" s="314"/>
      <c r="C102" s="314"/>
    </row>
    <row r="103" spans="1:3" ht="15" customHeight="1">
      <c r="A103" s="314"/>
      <c r="B103" s="314"/>
      <c r="C103" s="314"/>
    </row>
    <row r="104" spans="1:3" ht="15" customHeight="1">
      <c r="A104" s="314"/>
      <c r="B104" s="314"/>
      <c r="C104" s="314"/>
    </row>
    <row r="105" spans="1:3" ht="15" customHeight="1">
      <c r="A105" s="314"/>
      <c r="B105" s="314"/>
      <c r="C105" s="314"/>
    </row>
    <row r="106" spans="1:3" ht="15" customHeight="1">
      <c r="A106" s="314"/>
      <c r="B106" s="314"/>
      <c r="C106" s="314"/>
    </row>
    <row r="107" spans="1:3" ht="15" customHeight="1">
      <c r="A107" s="314"/>
      <c r="B107" s="314"/>
      <c r="C107" s="314"/>
    </row>
    <row r="108" spans="1:3" ht="15" customHeight="1">
      <c r="A108" s="314"/>
      <c r="B108" s="314"/>
      <c r="C108" s="314"/>
    </row>
    <row r="109" spans="1:3" ht="15" customHeight="1">
      <c r="A109" s="314"/>
      <c r="B109" s="314"/>
      <c r="C109" s="314"/>
    </row>
    <row r="110" spans="1:3" ht="15" customHeight="1">
      <c r="A110" s="314"/>
      <c r="B110" s="314"/>
      <c r="C110" s="314"/>
    </row>
    <row r="111" spans="1:3" ht="15" customHeight="1">
      <c r="A111" s="314"/>
      <c r="B111" s="314"/>
      <c r="C111" s="314"/>
    </row>
    <row r="112" spans="1:3" ht="15" customHeight="1">
      <c r="A112" s="314"/>
      <c r="B112" s="314"/>
      <c r="C112" s="314"/>
    </row>
    <row r="113" spans="1:3" ht="15" customHeight="1">
      <c r="A113" s="314"/>
      <c r="B113" s="314"/>
      <c r="C113" s="314"/>
    </row>
    <row r="114" spans="1:3" ht="15" customHeight="1">
      <c r="A114" s="314"/>
      <c r="B114" s="314"/>
      <c r="C114" s="314"/>
    </row>
    <row r="115" spans="1:3" ht="15" customHeight="1">
      <c r="A115" s="314"/>
      <c r="B115" s="314"/>
      <c r="C115" s="314"/>
    </row>
    <row r="116" spans="1:3" ht="15" customHeight="1">
      <c r="A116" s="314"/>
      <c r="B116" s="314"/>
      <c r="C116" s="314"/>
    </row>
    <row r="117" spans="1:3" ht="15" customHeight="1">
      <c r="A117" s="314"/>
      <c r="B117" s="314"/>
      <c r="C117" s="314"/>
    </row>
    <row r="118" spans="1:3" ht="15" customHeight="1">
      <c r="A118" s="314"/>
      <c r="B118" s="314"/>
      <c r="C118" s="314"/>
    </row>
    <row r="119" spans="1:3" ht="15" customHeight="1">
      <c r="A119" s="314"/>
      <c r="B119" s="314"/>
      <c r="C119" s="314"/>
    </row>
    <row r="120" spans="1:3" ht="15" customHeight="1">
      <c r="A120" s="314"/>
      <c r="B120" s="314"/>
      <c r="C120" s="314"/>
    </row>
    <row r="121" spans="1:3" ht="15" customHeight="1">
      <c r="A121" s="314"/>
      <c r="B121" s="314"/>
      <c r="C121" s="314"/>
    </row>
    <row r="122" spans="1:3" ht="15" customHeight="1">
      <c r="A122" s="314"/>
      <c r="B122" s="314"/>
      <c r="C122" s="314"/>
    </row>
    <row r="123" spans="1:3" ht="15" customHeight="1">
      <c r="A123" s="314"/>
      <c r="B123" s="314"/>
      <c r="C123" s="314"/>
    </row>
    <row r="124" spans="1:3" ht="15" customHeight="1">
      <c r="A124" s="314"/>
      <c r="B124" s="314"/>
      <c r="C124" s="314"/>
    </row>
    <row r="125" spans="1:3" ht="15" customHeight="1">
      <c r="A125" s="314"/>
      <c r="B125" s="314"/>
      <c r="C125" s="314"/>
    </row>
    <row r="126" spans="1:3" ht="15" customHeight="1">
      <c r="A126" s="314"/>
      <c r="B126" s="314"/>
      <c r="C126" s="314"/>
    </row>
    <row r="127" spans="1:3" ht="15" customHeight="1">
      <c r="A127" s="314"/>
      <c r="B127" s="314"/>
      <c r="C127" s="314"/>
    </row>
    <row r="128" spans="1:3" ht="15" customHeight="1">
      <c r="A128" s="314"/>
      <c r="B128" s="314"/>
      <c r="C128" s="314"/>
    </row>
    <row r="129" spans="1:3" ht="15" customHeight="1">
      <c r="A129" s="314"/>
      <c r="B129" s="314"/>
      <c r="C129" s="314"/>
    </row>
    <row r="130" spans="1:3" ht="15" customHeight="1">
      <c r="A130" s="314"/>
      <c r="B130" s="314"/>
      <c r="C130" s="314"/>
    </row>
    <row r="131" spans="1:3" ht="15" customHeight="1">
      <c r="A131" s="314"/>
      <c r="B131" s="314"/>
      <c r="C131" s="314"/>
    </row>
    <row r="132" spans="1:3" ht="15" customHeight="1">
      <c r="A132" s="314"/>
      <c r="B132" s="314"/>
      <c r="C132" s="314"/>
    </row>
    <row r="133" spans="1:3" ht="15" customHeight="1">
      <c r="A133" s="314"/>
      <c r="B133" s="314"/>
      <c r="C133" s="314"/>
    </row>
    <row r="134" spans="1:3" ht="15" customHeight="1">
      <c r="A134" s="314"/>
      <c r="B134" s="314"/>
      <c r="C134" s="314"/>
    </row>
    <row r="135" spans="1:3" ht="15" customHeight="1">
      <c r="A135" s="314"/>
      <c r="B135" s="314"/>
      <c r="C135" s="314"/>
    </row>
    <row r="136" spans="1:3" ht="15" customHeight="1">
      <c r="A136" s="314"/>
      <c r="B136" s="314"/>
      <c r="C136" s="314"/>
    </row>
    <row r="137" spans="1:3" ht="15" customHeight="1">
      <c r="A137" s="314"/>
      <c r="B137" s="314"/>
      <c r="C137" s="314"/>
    </row>
    <row r="138" spans="1:3" ht="15" customHeight="1">
      <c r="A138" s="314"/>
      <c r="B138" s="314"/>
      <c r="C138" s="314"/>
    </row>
    <row r="139" spans="1:3" ht="15" customHeight="1">
      <c r="A139" s="314"/>
      <c r="B139" s="314"/>
      <c r="C139" s="314"/>
    </row>
    <row r="140" spans="1:3" ht="15" customHeight="1">
      <c r="A140" s="314"/>
      <c r="B140" s="314"/>
      <c r="C140" s="314"/>
    </row>
    <row r="141" spans="1:3" ht="15" customHeight="1">
      <c r="A141" s="314"/>
      <c r="B141" s="314"/>
      <c r="C141" s="314"/>
    </row>
    <row r="142" spans="1:3" ht="15" customHeight="1">
      <c r="A142" s="314"/>
      <c r="B142" s="314"/>
      <c r="C142" s="314"/>
    </row>
    <row r="143" spans="1:3" ht="15" customHeight="1">
      <c r="A143" s="314"/>
      <c r="B143" s="314"/>
      <c r="C143" s="314"/>
    </row>
    <row r="144" spans="1:3" ht="15" customHeight="1">
      <c r="A144" s="314"/>
      <c r="B144" s="314"/>
      <c r="C144" s="314"/>
    </row>
    <row r="145" spans="1:3" ht="15" customHeight="1">
      <c r="A145" s="314"/>
      <c r="B145" s="314"/>
      <c r="C145" s="314"/>
    </row>
    <row r="146" spans="1:3" ht="15" customHeight="1">
      <c r="A146" s="314"/>
      <c r="B146" s="314"/>
      <c r="C146" s="314"/>
    </row>
    <row r="147" spans="1:3" ht="15" customHeight="1">
      <c r="A147" s="314"/>
      <c r="B147" s="314"/>
      <c r="C147" s="314"/>
    </row>
    <row r="148" spans="1:3" ht="15" customHeight="1">
      <c r="A148" s="314"/>
      <c r="B148" s="314"/>
      <c r="C148" s="314"/>
    </row>
    <row r="149" spans="1:3" ht="15" customHeight="1">
      <c r="A149" s="314"/>
      <c r="B149" s="314"/>
      <c r="C149" s="314"/>
    </row>
    <row r="150" spans="1:3" ht="15" customHeight="1">
      <c r="A150" s="314"/>
      <c r="B150" s="314"/>
      <c r="C150" s="314"/>
    </row>
    <row r="151" spans="1:3" ht="15" customHeight="1">
      <c r="A151" s="314"/>
      <c r="B151" s="314"/>
      <c r="C151" s="314"/>
    </row>
    <row r="152" spans="1:3" ht="15" customHeight="1">
      <c r="A152" s="314"/>
      <c r="B152" s="314"/>
      <c r="C152" s="314"/>
    </row>
    <row r="153" spans="1:3" ht="15" customHeight="1">
      <c r="A153" s="314"/>
      <c r="B153" s="314"/>
      <c r="C153" s="314"/>
    </row>
    <row r="154" spans="1:3" ht="15" customHeight="1">
      <c r="A154" s="314"/>
      <c r="B154" s="314"/>
      <c r="C154" s="314"/>
    </row>
    <row r="155" spans="1:3" ht="15" customHeight="1">
      <c r="A155" s="314"/>
      <c r="B155" s="314"/>
      <c r="C155" s="314"/>
    </row>
    <row r="156" spans="1:3" ht="15" customHeight="1">
      <c r="A156" s="314"/>
      <c r="B156" s="314"/>
      <c r="C156" s="314"/>
    </row>
    <row r="157" spans="1:3" ht="15" customHeight="1">
      <c r="A157" s="314"/>
      <c r="B157" s="314"/>
      <c r="C157" s="314"/>
    </row>
    <row r="158" spans="1:3" ht="15" customHeight="1">
      <c r="A158" s="314"/>
      <c r="B158" s="314"/>
      <c r="C158" s="314"/>
    </row>
    <row r="159" spans="1:3" ht="15" customHeight="1">
      <c r="A159" s="314"/>
      <c r="B159" s="314"/>
      <c r="C159" s="314"/>
    </row>
    <row r="160" spans="1:3" ht="15" customHeight="1">
      <c r="A160" s="314"/>
      <c r="B160" s="314"/>
      <c r="C160" s="314"/>
    </row>
    <row r="161" spans="1:3" ht="15" customHeight="1">
      <c r="A161" s="314"/>
      <c r="B161" s="314"/>
      <c r="C161" s="314"/>
    </row>
    <row r="162" spans="1:3" ht="15" customHeight="1">
      <c r="A162" s="314"/>
      <c r="B162" s="314"/>
      <c r="C162" s="314"/>
    </row>
    <row r="163" spans="1:3" ht="15" customHeight="1">
      <c r="A163" s="314"/>
      <c r="B163" s="314"/>
      <c r="C163" s="314"/>
    </row>
    <row r="164" spans="1:3" ht="15" customHeight="1">
      <c r="A164" s="314"/>
      <c r="B164" s="314"/>
      <c r="C164" s="314"/>
    </row>
    <row r="165" spans="1:3" ht="15" customHeight="1">
      <c r="A165" s="314"/>
      <c r="B165" s="314"/>
      <c r="C165" s="314"/>
    </row>
    <row r="166" spans="1:3" ht="15" customHeight="1">
      <c r="A166" s="314"/>
      <c r="B166" s="314"/>
      <c r="C166" s="314"/>
    </row>
    <row r="167" spans="1:3" ht="15" customHeight="1">
      <c r="A167" s="314"/>
      <c r="B167" s="314"/>
      <c r="C167" s="314"/>
    </row>
    <row r="168" spans="1:3" ht="15" customHeight="1">
      <c r="A168" s="314"/>
      <c r="B168" s="314"/>
      <c r="C168" s="314"/>
    </row>
    <row r="169" spans="1:3" ht="15" customHeight="1">
      <c r="A169" s="314"/>
      <c r="B169" s="314"/>
      <c r="C169" s="314"/>
    </row>
    <row r="170" spans="1:3" ht="15" customHeight="1">
      <c r="A170" s="314"/>
      <c r="B170" s="314"/>
      <c r="C170" s="314"/>
    </row>
    <row r="171" spans="1:3" ht="15" customHeight="1">
      <c r="A171" s="314"/>
      <c r="B171" s="314"/>
      <c r="C171" s="314"/>
    </row>
    <row r="172" spans="1:3" ht="15" customHeight="1">
      <c r="A172" s="314"/>
      <c r="B172" s="314"/>
      <c r="C172" s="314"/>
    </row>
    <row r="173" spans="1:3" ht="15" customHeight="1">
      <c r="A173" s="314"/>
      <c r="B173" s="314"/>
      <c r="C173" s="314"/>
    </row>
    <row r="174" spans="1:3" ht="15" customHeight="1">
      <c r="A174" s="314"/>
      <c r="B174" s="314"/>
      <c r="C174" s="314"/>
    </row>
    <row r="175" spans="1:3" ht="15" customHeight="1">
      <c r="A175" s="314"/>
      <c r="B175" s="314"/>
      <c r="C175" s="314"/>
    </row>
    <row r="176" spans="1:3" ht="15" customHeight="1">
      <c r="A176" s="314"/>
      <c r="B176" s="314"/>
      <c r="C176" s="314"/>
    </row>
    <row r="177" spans="1:3" ht="15" customHeight="1">
      <c r="A177" s="314"/>
      <c r="B177" s="314"/>
      <c r="C177" s="314"/>
    </row>
    <row r="178" spans="1:3" ht="15" customHeight="1">
      <c r="A178" s="314"/>
      <c r="B178" s="314"/>
      <c r="C178" s="314"/>
    </row>
    <row r="179" spans="1:3" ht="15" customHeight="1">
      <c r="A179" s="314"/>
      <c r="B179" s="314"/>
      <c r="C179" s="314"/>
    </row>
    <row r="180" spans="1:3" ht="15" customHeight="1">
      <c r="A180" s="314"/>
      <c r="B180" s="314"/>
      <c r="C180" s="314"/>
    </row>
    <row r="181" spans="1:3" ht="15" customHeight="1">
      <c r="A181" s="314"/>
      <c r="B181" s="314"/>
      <c r="C181" s="314"/>
    </row>
    <row r="182" spans="1:3" ht="15" customHeight="1">
      <c r="A182" s="314"/>
      <c r="B182" s="314"/>
      <c r="C182" s="314"/>
    </row>
    <row r="183" spans="1:3" ht="15" customHeight="1">
      <c r="A183" s="314"/>
      <c r="B183" s="314"/>
      <c r="C183" s="314"/>
    </row>
    <row r="184" spans="1:3" ht="15" customHeight="1">
      <c r="A184" s="314"/>
      <c r="B184" s="314"/>
      <c r="C184" s="314"/>
    </row>
    <row r="185" spans="1:3" ht="15" customHeight="1">
      <c r="A185" s="314"/>
      <c r="B185" s="314"/>
      <c r="C185" s="314"/>
    </row>
    <row r="186" spans="1:3" ht="15" customHeight="1">
      <c r="A186" s="314"/>
      <c r="B186" s="314"/>
      <c r="C186" s="314"/>
    </row>
    <row r="187" spans="1:3" ht="15" customHeight="1">
      <c r="A187" s="314"/>
      <c r="B187" s="314"/>
      <c r="C187" s="314"/>
    </row>
    <row r="188" spans="1:3" ht="15" customHeight="1">
      <c r="A188" s="314"/>
      <c r="B188" s="314"/>
      <c r="C188" s="314"/>
    </row>
    <row r="189" spans="1:3" ht="15" customHeight="1">
      <c r="A189" s="314"/>
      <c r="B189" s="314"/>
      <c r="C189" s="314"/>
    </row>
    <row r="190" spans="1:3" ht="15" customHeight="1">
      <c r="A190" s="314"/>
      <c r="B190" s="314"/>
      <c r="C190" s="314"/>
    </row>
    <row r="191" spans="1:3" ht="15" customHeight="1">
      <c r="A191" s="314"/>
      <c r="B191" s="314"/>
      <c r="C191" s="314"/>
    </row>
    <row r="192" spans="1:3" ht="15" customHeight="1">
      <c r="A192" s="314"/>
      <c r="B192" s="314"/>
      <c r="C192" s="314"/>
    </row>
    <row r="193" spans="1:3" ht="15" customHeight="1">
      <c r="A193" s="314"/>
      <c r="B193" s="314"/>
      <c r="C193" s="314"/>
    </row>
    <row r="194" spans="1:3" ht="15" customHeight="1">
      <c r="A194" s="314"/>
      <c r="B194" s="314"/>
      <c r="C194" s="314"/>
    </row>
    <row r="195" spans="1:3" ht="15" customHeight="1">
      <c r="A195" s="314"/>
      <c r="B195" s="314"/>
      <c r="C195" s="314"/>
    </row>
    <row r="196" spans="1:3" ht="15" customHeight="1">
      <c r="A196" s="314"/>
      <c r="B196" s="314"/>
      <c r="C196" s="314"/>
    </row>
    <row r="197" spans="1:3" ht="15" customHeight="1">
      <c r="A197" s="314"/>
      <c r="B197" s="314"/>
      <c r="C197" s="314"/>
    </row>
    <row r="198" spans="1:3" ht="15" customHeight="1">
      <c r="A198" s="314"/>
      <c r="B198" s="314"/>
      <c r="C198" s="314"/>
    </row>
    <row r="199" spans="1:3" ht="15" customHeight="1">
      <c r="A199" s="314"/>
      <c r="B199" s="314"/>
      <c r="C199" s="314"/>
    </row>
    <row r="200" spans="1:3" ht="15" customHeight="1">
      <c r="A200" s="314"/>
      <c r="B200" s="314"/>
      <c r="C200" s="314"/>
    </row>
    <row r="201" spans="1:3" ht="15" customHeight="1">
      <c r="A201" s="314"/>
      <c r="B201" s="314"/>
      <c r="C201" s="314"/>
    </row>
    <row r="202" spans="1:3" ht="15" customHeight="1">
      <c r="A202" s="314"/>
      <c r="B202" s="314"/>
      <c r="C202" s="314"/>
    </row>
    <row r="203" spans="1:3" ht="15" customHeight="1">
      <c r="A203" s="314"/>
      <c r="B203" s="314"/>
      <c r="C203" s="314"/>
    </row>
    <row r="204" spans="1:3" ht="15" customHeight="1">
      <c r="A204" s="314"/>
      <c r="B204" s="314"/>
      <c r="C204" s="314"/>
    </row>
    <row r="205" spans="1:3" ht="15" customHeight="1">
      <c r="A205" s="314"/>
      <c r="B205" s="314"/>
      <c r="C205" s="314"/>
    </row>
    <row r="206" spans="1:3" ht="15" customHeight="1">
      <c r="A206" s="314"/>
      <c r="B206" s="314"/>
      <c r="C206" s="314"/>
    </row>
    <row r="207" spans="1:3" ht="15" customHeight="1">
      <c r="A207" s="314"/>
      <c r="B207" s="314"/>
      <c r="C207" s="314"/>
    </row>
    <row r="208" spans="1:3" ht="15" customHeight="1">
      <c r="A208" s="314"/>
      <c r="B208" s="314"/>
      <c r="C208" s="314"/>
    </row>
    <row r="209" spans="1:3" ht="15" customHeight="1">
      <c r="A209" s="314"/>
      <c r="B209" s="314"/>
      <c r="C209" s="314"/>
    </row>
    <row r="210" spans="1:3" ht="15" customHeight="1">
      <c r="A210" s="314"/>
      <c r="B210" s="314"/>
      <c r="C210" s="314"/>
    </row>
    <row r="211" spans="1:3" ht="15" customHeight="1">
      <c r="A211" s="314"/>
      <c r="B211" s="314"/>
      <c r="C211" s="314"/>
    </row>
    <row r="212" spans="1:3" ht="15" customHeight="1">
      <c r="A212" s="314"/>
      <c r="B212" s="314"/>
      <c r="C212" s="314"/>
    </row>
    <row r="213" spans="1:3" ht="15" customHeight="1">
      <c r="A213" s="314"/>
      <c r="B213" s="314"/>
      <c r="C213" s="314"/>
    </row>
    <row r="214" spans="1:3" ht="15" customHeight="1">
      <c r="A214" s="314"/>
      <c r="B214" s="314"/>
      <c r="C214" s="314"/>
    </row>
    <row r="215" spans="1:3" ht="15" customHeight="1">
      <c r="A215" s="314"/>
      <c r="B215" s="314"/>
      <c r="C215" s="314"/>
    </row>
    <row r="216" spans="1:3" ht="15" customHeight="1">
      <c r="A216" s="314"/>
      <c r="B216" s="314"/>
      <c r="C216" s="314"/>
    </row>
    <row r="217" spans="1:3" ht="15" customHeight="1">
      <c r="A217" s="314"/>
      <c r="B217" s="314"/>
      <c r="C217" s="314"/>
    </row>
    <row r="218" spans="1:3" ht="15" customHeight="1">
      <c r="A218" s="314"/>
      <c r="B218" s="314"/>
      <c r="C218" s="314"/>
    </row>
    <row r="219" spans="1:3" ht="15" customHeight="1">
      <c r="A219" s="314"/>
      <c r="B219" s="314"/>
      <c r="C219" s="314"/>
    </row>
    <row r="220" spans="1:3" ht="15" customHeight="1">
      <c r="A220" s="314"/>
      <c r="B220" s="314"/>
      <c r="C220" s="314"/>
    </row>
    <row r="221" spans="1:3" ht="15" customHeight="1">
      <c r="A221" s="314"/>
      <c r="B221" s="314"/>
      <c r="C221" s="314"/>
    </row>
    <row r="222" spans="1:3" ht="15" customHeight="1">
      <c r="A222" s="314"/>
      <c r="B222" s="314"/>
      <c r="C222" s="314"/>
    </row>
    <row r="223" spans="1:3" ht="15" customHeight="1">
      <c r="A223" s="314"/>
      <c r="B223" s="314"/>
      <c r="C223" s="314"/>
    </row>
    <row r="224" spans="1:3" ht="15" customHeight="1">
      <c r="A224" s="314"/>
      <c r="B224" s="314"/>
      <c r="C224" s="314"/>
    </row>
    <row r="225" spans="1:3" ht="15" customHeight="1">
      <c r="A225" s="314"/>
      <c r="B225" s="314"/>
      <c r="C225" s="314"/>
    </row>
    <row r="226" spans="1:3" ht="15" customHeight="1">
      <c r="A226" s="314"/>
      <c r="B226" s="314"/>
      <c r="C226" s="314"/>
    </row>
    <row r="227" spans="1:3" ht="15" customHeight="1">
      <c r="A227" s="314"/>
      <c r="B227" s="314"/>
      <c r="C227" s="314"/>
    </row>
    <row r="228" spans="1:3" ht="15" customHeight="1">
      <c r="A228" s="314"/>
      <c r="B228" s="314"/>
      <c r="C228" s="314"/>
    </row>
    <row r="229" spans="1:3" ht="15" customHeight="1">
      <c r="A229" s="314"/>
      <c r="B229" s="314"/>
      <c r="C229" s="314"/>
    </row>
    <row r="230" spans="1:3" ht="15" customHeight="1">
      <c r="A230" s="314"/>
      <c r="B230" s="314"/>
      <c r="C230" s="314"/>
    </row>
    <row r="231" spans="1:3" ht="15" customHeight="1">
      <c r="A231" s="314"/>
      <c r="B231" s="314"/>
      <c r="C231" s="314"/>
    </row>
    <row r="232" spans="1:3" ht="15" customHeight="1">
      <c r="A232" s="314"/>
      <c r="B232" s="314"/>
      <c r="C232" s="314"/>
    </row>
    <row r="233" spans="1:3" ht="15" customHeight="1">
      <c r="A233" s="314"/>
      <c r="B233" s="314"/>
      <c r="C233" s="314"/>
    </row>
    <row r="234" spans="1:3" ht="15" customHeight="1">
      <c r="A234" s="314"/>
      <c r="B234" s="314"/>
      <c r="C234" s="314"/>
    </row>
    <row r="235" spans="1:3" ht="15" customHeight="1">
      <c r="A235" s="314"/>
      <c r="B235" s="314"/>
      <c r="C235" s="314"/>
    </row>
    <row r="236" spans="1:3" ht="15" customHeight="1">
      <c r="A236" s="314"/>
      <c r="B236" s="314"/>
      <c r="C236" s="314"/>
    </row>
    <row r="237" spans="1:3" ht="15" customHeight="1">
      <c r="A237" s="314"/>
      <c r="B237" s="314"/>
      <c r="C237" s="314"/>
    </row>
    <row r="238" spans="1:3" ht="15" customHeight="1">
      <c r="A238" s="314"/>
      <c r="B238" s="314"/>
      <c r="C238" s="314"/>
    </row>
    <row r="239" spans="1:3" ht="15" customHeight="1">
      <c r="A239" s="314"/>
      <c r="B239" s="314"/>
      <c r="C239" s="314"/>
    </row>
    <row r="240" spans="1:3" ht="15" customHeight="1">
      <c r="A240" s="314"/>
      <c r="B240" s="314"/>
      <c r="C240" s="314"/>
    </row>
    <row r="241" spans="1:3" ht="15" customHeight="1">
      <c r="A241" s="314"/>
      <c r="B241" s="314"/>
      <c r="C241" s="314"/>
    </row>
    <row r="242" spans="1:3" ht="15" customHeight="1">
      <c r="A242" s="314"/>
      <c r="B242" s="314"/>
      <c r="C242" s="314"/>
    </row>
    <row r="243" spans="1:3" ht="15" customHeight="1">
      <c r="A243" s="314"/>
      <c r="B243" s="314"/>
      <c r="C243" s="314"/>
    </row>
    <row r="244" spans="1:3" ht="15" customHeight="1">
      <c r="A244" s="314"/>
      <c r="B244" s="314"/>
      <c r="C244" s="314"/>
    </row>
    <row r="245" spans="1:3" ht="15" customHeight="1">
      <c r="A245" s="314"/>
      <c r="B245" s="314"/>
      <c r="C245" s="314"/>
    </row>
    <row r="246" spans="1:3" ht="15" customHeight="1">
      <c r="A246" s="314"/>
      <c r="B246" s="314"/>
      <c r="C246" s="314"/>
    </row>
    <row r="247" spans="1:3" ht="15" customHeight="1">
      <c r="A247" s="314"/>
      <c r="B247" s="314"/>
      <c r="C247" s="314"/>
    </row>
    <row r="248" spans="1:3" ht="15" customHeight="1">
      <c r="A248" s="314"/>
      <c r="B248" s="314"/>
      <c r="C248" s="314"/>
    </row>
    <row r="249" spans="1:3" ht="15" customHeight="1">
      <c r="A249" s="314"/>
      <c r="B249" s="314"/>
      <c r="C249" s="314"/>
    </row>
    <row r="250" spans="1:3" ht="15" customHeight="1">
      <c r="A250" s="314"/>
      <c r="B250" s="314"/>
      <c r="C250" s="314"/>
    </row>
    <row r="251" spans="1:3" ht="15" customHeight="1">
      <c r="A251" s="314"/>
      <c r="B251" s="314"/>
      <c r="C251" s="314"/>
    </row>
    <row r="252" spans="1:3" ht="15" customHeight="1">
      <c r="A252" s="314"/>
      <c r="B252" s="314"/>
      <c r="C252" s="314"/>
    </row>
    <row r="253" spans="1:3" ht="15" customHeight="1">
      <c r="A253" s="314"/>
      <c r="B253" s="314"/>
      <c r="C253" s="314"/>
    </row>
    <row r="254" spans="1:3" ht="15" customHeight="1">
      <c r="A254" s="314"/>
      <c r="B254" s="314"/>
      <c r="C254" s="314"/>
    </row>
    <row r="255" spans="1:3" ht="15" customHeight="1">
      <c r="A255" s="314"/>
      <c r="B255" s="314"/>
      <c r="C255" s="314"/>
    </row>
    <row r="256" spans="1:3" ht="15" customHeight="1">
      <c r="A256" s="314"/>
      <c r="B256" s="314"/>
      <c r="C256" s="314"/>
    </row>
    <row r="257" spans="1:3" ht="15" customHeight="1">
      <c r="A257" s="314"/>
      <c r="B257" s="314"/>
      <c r="C257" s="314"/>
    </row>
    <row r="258" spans="1:3" ht="15" customHeight="1">
      <c r="A258" s="314"/>
      <c r="B258" s="314"/>
      <c r="C258" s="314"/>
    </row>
    <row r="259" spans="1:3" ht="15" customHeight="1">
      <c r="A259" s="314"/>
      <c r="B259" s="314"/>
      <c r="C259" s="314"/>
    </row>
    <row r="260" spans="1:3" ht="15" customHeight="1">
      <c r="A260" s="314"/>
      <c r="B260" s="314"/>
      <c r="C260" s="314"/>
    </row>
    <row r="261" spans="1:3" ht="15" customHeight="1">
      <c r="A261" s="314"/>
      <c r="B261" s="314"/>
      <c r="C261" s="314"/>
    </row>
    <row r="262" spans="1:3" ht="15" customHeight="1">
      <c r="A262" s="314"/>
      <c r="B262" s="314"/>
      <c r="C262" s="314"/>
    </row>
    <row r="263" spans="1:3" ht="15" customHeight="1">
      <c r="A263" s="314"/>
      <c r="B263" s="314"/>
      <c r="C263" s="314"/>
    </row>
    <row r="264" spans="1:3" ht="15" customHeight="1">
      <c r="A264" s="314"/>
      <c r="B264" s="314"/>
      <c r="C264" s="314"/>
    </row>
    <row r="265" spans="1:3" ht="15" customHeight="1">
      <c r="A265" s="314"/>
      <c r="B265" s="314"/>
      <c r="C265" s="314"/>
    </row>
    <row r="266" spans="1:3" ht="15" customHeight="1">
      <c r="A266" s="314"/>
      <c r="B266" s="314"/>
      <c r="C266" s="314"/>
    </row>
    <row r="267" spans="1:3" ht="15" customHeight="1">
      <c r="A267" s="314"/>
      <c r="B267" s="314"/>
      <c r="C267" s="314"/>
    </row>
    <row r="268" spans="1:3" ht="15" customHeight="1">
      <c r="A268" s="314"/>
      <c r="B268" s="314"/>
      <c r="C268" s="314"/>
    </row>
    <row r="269" spans="1:3" ht="15" customHeight="1">
      <c r="A269" s="314"/>
      <c r="B269" s="314"/>
      <c r="C269" s="314"/>
    </row>
    <row r="270" spans="1:3" ht="15" customHeight="1">
      <c r="A270" s="314"/>
      <c r="B270" s="314"/>
      <c r="C270" s="314"/>
    </row>
    <row r="271" spans="1:3" ht="15" customHeight="1">
      <c r="A271" s="314"/>
      <c r="B271" s="314"/>
      <c r="C271" s="314"/>
    </row>
    <row r="272" spans="1:3" ht="15" customHeight="1">
      <c r="A272" s="314"/>
      <c r="B272" s="314"/>
      <c r="C272" s="314"/>
    </row>
    <row r="273" spans="1:3" ht="15" customHeight="1">
      <c r="A273" s="314"/>
      <c r="B273" s="314"/>
      <c r="C273" s="314"/>
    </row>
    <row r="274" spans="1:3" ht="15" customHeight="1">
      <c r="A274" s="314"/>
      <c r="B274" s="314"/>
      <c r="C274" s="314"/>
    </row>
    <row r="275" spans="1:3" ht="15" customHeight="1">
      <c r="A275" s="314"/>
      <c r="B275" s="314"/>
      <c r="C275" s="314"/>
    </row>
    <row r="276" spans="1:3" ht="15" customHeight="1">
      <c r="A276" s="314"/>
      <c r="B276" s="314"/>
      <c r="C276" s="314"/>
    </row>
    <row r="277" spans="1:3" ht="15" customHeight="1">
      <c r="A277" s="314"/>
      <c r="B277" s="314"/>
      <c r="C277" s="314"/>
    </row>
    <row r="278" spans="1:3" ht="15" customHeight="1">
      <c r="A278" s="314"/>
      <c r="B278" s="314"/>
      <c r="C278" s="314"/>
    </row>
    <row r="279" spans="1:3" ht="15" customHeight="1">
      <c r="A279" s="314"/>
      <c r="B279" s="314"/>
      <c r="C279" s="314"/>
    </row>
    <row r="280" spans="1:3" ht="15" customHeight="1">
      <c r="A280" s="314"/>
      <c r="B280" s="314"/>
      <c r="C280" s="314"/>
    </row>
    <row r="281" spans="1:3" ht="15" customHeight="1">
      <c r="A281" s="314"/>
      <c r="B281" s="314"/>
      <c r="C281" s="314"/>
    </row>
    <row r="282" spans="1:3" ht="15" customHeight="1">
      <c r="A282" s="314"/>
      <c r="B282" s="314"/>
      <c r="C282" s="314"/>
    </row>
    <row r="283" spans="1:3" ht="15" customHeight="1">
      <c r="A283" s="314"/>
      <c r="B283" s="314"/>
      <c r="C283" s="314"/>
    </row>
    <row r="284" spans="1:3" ht="15" customHeight="1">
      <c r="A284" s="314"/>
      <c r="B284" s="314"/>
      <c r="C284" s="314"/>
    </row>
    <row r="285" spans="1:3" ht="15" customHeight="1">
      <c r="A285" s="314"/>
      <c r="B285" s="314"/>
      <c r="C285" s="314"/>
    </row>
    <row r="286" spans="1:3" ht="15" customHeight="1">
      <c r="A286" s="314"/>
      <c r="B286" s="314"/>
      <c r="C286" s="314"/>
    </row>
    <row r="287" spans="1:3" ht="15" customHeight="1">
      <c r="A287" s="314"/>
      <c r="B287" s="314"/>
      <c r="C287" s="314"/>
    </row>
    <row r="288" spans="1:3" ht="15" customHeight="1">
      <c r="A288" s="314"/>
      <c r="B288" s="314"/>
      <c r="C288" s="314"/>
    </row>
    <row r="289" spans="1:3" ht="15" customHeight="1">
      <c r="A289" s="314"/>
      <c r="B289" s="314"/>
      <c r="C289" s="314"/>
    </row>
    <row r="290" spans="1:3" ht="15" customHeight="1">
      <c r="A290" s="314"/>
      <c r="B290" s="314"/>
      <c r="C290" s="314"/>
    </row>
    <row r="291" spans="1:3" ht="15" customHeight="1">
      <c r="A291" s="314"/>
      <c r="B291" s="314"/>
      <c r="C291" s="314"/>
    </row>
    <row r="292" spans="1:3" ht="15" customHeight="1">
      <c r="A292" s="314"/>
      <c r="B292" s="314"/>
      <c r="C292" s="314"/>
    </row>
    <row r="293" spans="1:3" ht="15" customHeight="1">
      <c r="A293" s="314"/>
      <c r="B293" s="314"/>
      <c r="C293" s="314"/>
    </row>
    <row r="294" spans="1:3" ht="15" customHeight="1">
      <c r="A294" s="314"/>
      <c r="B294" s="314"/>
      <c r="C294" s="314"/>
    </row>
    <row r="295" spans="1:3" ht="15" customHeight="1">
      <c r="A295" s="314"/>
      <c r="B295" s="314"/>
      <c r="C295" s="314"/>
    </row>
    <row r="296" spans="1:3" ht="15" customHeight="1">
      <c r="A296" s="314"/>
      <c r="B296" s="314"/>
      <c r="C296" s="314"/>
    </row>
    <row r="297" spans="1:3" ht="15" customHeight="1">
      <c r="A297" s="314"/>
      <c r="B297" s="314"/>
      <c r="C297" s="314"/>
    </row>
    <row r="298" spans="1:3" ht="15" customHeight="1">
      <c r="A298" s="314"/>
      <c r="B298" s="314"/>
      <c r="C298" s="314"/>
    </row>
    <row r="299" spans="1:3" ht="15" customHeight="1">
      <c r="A299" s="314"/>
      <c r="B299" s="314"/>
      <c r="C299" s="314"/>
    </row>
    <row r="300" spans="1:3" ht="15" customHeight="1">
      <c r="A300" s="314"/>
      <c r="B300" s="314"/>
      <c r="C300" s="314"/>
    </row>
    <row r="301" spans="1:3" ht="15" customHeight="1">
      <c r="A301" s="314"/>
      <c r="B301" s="314"/>
      <c r="C301" s="314"/>
    </row>
    <row r="302" spans="1:3" ht="15" customHeight="1">
      <c r="A302" s="314"/>
      <c r="B302" s="314"/>
      <c r="C302" s="314"/>
    </row>
    <row r="303" spans="1:3" ht="15" customHeight="1">
      <c r="A303" s="314"/>
      <c r="B303" s="314"/>
      <c r="C303" s="314"/>
    </row>
    <row r="304" spans="1:3" ht="15" customHeight="1">
      <c r="A304" s="314"/>
      <c r="B304" s="314"/>
      <c r="C304" s="314"/>
    </row>
    <row r="305" spans="1:3" ht="15" customHeight="1">
      <c r="A305" s="314"/>
      <c r="B305" s="314"/>
      <c r="C305" s="314"/>
    </row>
    <row r="306" spans="1:3" ht="15" customHeight="1">
      <c r="A306" s="314"/>
      <c r="B306" s="314"/>
      <c r="C306" s="314"/>
    </row>
    <row r="307" spans="1:3" ht="15" customHeight="1">
      <c r="A307" s="314"/>
      <c r="B307" s="314"/>
      <c r="C307" s="314"/>
    </row>
    <row r="308" spans="1:3" ht="15" customHeight="1">
      <c r="A308" s="314"/>
      <c r="B308" s="314"/>
      <c r="C308" s="314"/>
    </row>
    <row r="309" spans="1:3" ht="15" customHeight="1">
      <c r="A309" s="314"/>
      <c r="B309" s="314"/>
      <c r="C309" s="314"/>
    </row>
    <row r="310" spans="1:3" ht="15" customHeight="1">
      <c r="A310" s="314"/>
      <c r="B310" s="314"/>
      <c r="C310" s="314"/>
    </row>
    <row r="311" spans="1:3" ht="15" customHeight="1">
      <c r="A311" s="314"/>
      <c r="B311" s="314"/>
      <c r="C311" s="314"/>
    </row>
    <row r="312" spans="1:3" ht="15" customHeight="1">
      <c r="A312" s="314"/>
      <c r="B312" s="314"/>
      <c r="C312" s="314"/>
    </row>
    <row r="313" spans="1:3" ht="15" customHeight="1">
      <c r="A313" s="314"/>
      <c r="B313" s="314"/>
      <c r="C313" s="314"/>
    </row>
    <row r="314" spans="1:3" ht="15" customHeight="1">
      <c r="A314" s="314"/>
      <c r="B314" s="314"/>
      <c r="C314" s="314"/>
    </row>
    <row r="315" spans="1:3" ht="15" customHeight="1">
      <c r="A315" s="314"/>
      <c r="B315" s="314"/>
      <c r="C315" s="314"/>
    </row>
    <row r="316" spans="1:3" ht="15" customHeight="1">
      <c r="A316" s="314"/>
      <c r="B316" s="314"/>
      <c r="C316" s="314"/>
    </row>
    <row r="317" spans="1:3" ht="15" customHeight="1">
      <c r="A317" s="314"/>
      <c r="B317" s="314"/>
      <c r="C317" s="314"/>
    </row>
    <row r="318" spans="1:3" ht="15" customHeight="1">
      <c r="A318" s="314"/>
      <c r="B318" s="314"/>
      <c r="C318" s="314"/>
    </row>
    <row r="319" spans="1:3" ht="15" customHeight="1">
      <c r="A319" s="314"/>
      <c r="B319" s="314"/>
      <c r="C319" s="314"/>
    </row>
    <row r="320" spans="1:3" ht="15" customHeight="1">
      <c r="A320" s="314"/>
      <c r="B320" s="314"/>
      <c r="C320" s="314"/>
    </row>
    <row r="321" spans="1:3" ht="15" customHeight="1">
      <c r="A321" s="314"/>
      <c r="B321" s="314"/>
      <c r="C321" s="314"/>
    </row>
    <row r="322" spans="1:3" ht="15" customHeight="1">
      <c r="A322" s="314"/>
      <c r="B322" s="314"/>
      <c r="C322" s="314"/>
    </row>
    <row r="323" spans="1:3" ht="15" customHeight="1">
      <c r="A323" s="314"/>
      <c r="B323" s="314"/>
      <c r="C323" s="314"/>
    </row>
    <row r="324" spans="1:3" ht="15" customHeight="1">
      <c r="A324" s="314"/>
      <c r="B324" s="314"/>
      <c r="C324" s="314"/>
    </row>
    <row r="325" spans="1:3" ht="15" customHeight="1">
      <c r="A325" s="314"/>
      <c r="B325" s="314"/>
      <c r="C325" s="314"/>
    </row>
    <row r="326" spans="1:3" ht="15" customHeight="1">
      <c r="A326" s="314"/>
      <c r="B326" s="314"/>
      <c r="C326" s="314"/>
    </row>
    <row r="327" spans="1:3" ht="15" customHeight="1">
      <c r="A327" s="314"/>
      <c r="B327" s="314"/>
      <c r="C327" s="314"/>
    </row>
    <row r="328" spans="1:3" ht="15" customHeight="1">
      <c r="A328" s="314"/>
      <c r="B328" s="314"/>
      <c r="C328" s="314"/>
    </row>
    <row r="329" spans="1:3" ht="15" customHeight="1">
      <c r="A329" s="314"/>
      <c r="B329" s="314"/>
      <c r="C329" s="314"/>
    </row>
    <row r="330" spans="1:3" ht="15" customHeight="1">
      <c r="A330" s="314"/>
      <c r="B330" s="314"/>
      <c r="C330" s="314"/>
    </row>
    <row r="331" spans="1:3" ht="15" customHeight="1">
      <c r="A331" s="314"/>
      <c r="B331" s="314"/>
      <c r="C331" s="314"/>
    </row>
    <row r="332" spans="1:3" ht="15" customHeight="1">
      <c r="A332" s="314"/>
      <c r="B332" s="314"/>
      <c r="C332" s="314"/>
    </row>
    <row r="333" spans="1:3" ht="15" customHeight="1">
      <c r="A333" s="314"/>
      <c r="B333" s="314"/>
      <c r="C333" s="314"/>
    </row>
    <row r="334" spans="1:3" ht="15" customHeight="1">
      <c r="A334" s="314"/>
      <c r="B334" s="314"/>
      <c r="C334" s="314"/>
    </row>
    <row r="335" spans="1:3" ht="15" customHeight="1">
      <c r="A335" s="314"/>
      <c r="B335" s="314"/>
      <c r="C335" s="314"/>
    </row>
    <row r="336" spans="1:3" ht="15" customHeight="1">
      <c r="A336" s="314"/>
      <c r="B336" s="314"/>
      <c r="C336" s="314"/>
    </row>
    <row r="337" spans="1:3" ht="15" customHeight="1">
      <c r="A337" s="314"/>
      <c r="B337" s="314"/>
      <c r="C337" s="314"/>
    </row>
    <row r="338" spans="1:3" ht="15" customHeight="1">
      <c r="A338" s="314"/>
      <c r="B338" s="314"/>
      <c r="C338" s="314"/>
    </row>
    <row r="339" spans="1:3" ht="15" customHeight="1">
      <c r="A339" s="314"/>
      <c r="B339" s="314"/>
      <c r="C339" s="314"/>
    </row>
    <row r="340" spans="1:3" ht="15" customHeight="1">
      <c r="A340" s="314"/>
      <c r="B340" s="314"/>
      <c r="C340" s="314"/>
    </row>
    <row r="341" spans="1:3" ht="15" customHeight="1">
      <c r="A341" s="314"/>
      <c r="B341" s="314"/>
      <c r="C341" s="314"/>
    </row>
    <row r="342" spans="1:3" ht="15" customHeight="1">
      <c r="A342" s="314"/>
      <c r="B342" s="314"/>
      <c r="C342" s="314"/>
    </row>
    <row r="343" spans="1:3" ht="15" customHeight="1">
      <c r="A343" s="314"/>
      <c r="B343" s="314"/>
      <c r="C343" s="314"/>
    </row>
    <row r="344" spans="1:3" ht="15" customHeight="1">
      <c r="A344" s="314"/>
      <c r="B344" s="314"/>
      <c r="C344" s="314"/>
    </row>
    <row r="345" spans="1:3" ht="15" customHeight="1">
      <c r="A345" s="314"/>
      <c r="B345" s="314"/>
      <c r="C345" s="314"/>
    </row>
    <row r="346" spans="1:3" ht="15" customHeight="1">
      <c r="A346" s="314"/>
      <c r="B346" s="314"/>
      <c r="C346" s="314"/>
    </row>
    <row r="347" spans="1:3" ht="15" customHeight="1">
      <c r="A347" s="314"/>
      <c r="B347" s="314"/>
      <c r="C347" s="314"/>
    </row>
    <row r="348" spans="1:3" ht="15" customHeight="1">
      <c r="A348" s="314"/>
      <c r="B348" s="314"/>
      <c r="C348" s="314"/>
    </row>
    <row r="349" spans="1:3" ht="15" customHeight="1">
      <c r="A349" s="314"/>
      <c r="B349" s="314"/>
      <c r="C349" s="314"/>
    </row>
    <row r="350" spans="1:3" ht="15" customHeight="1">
      <c r="A350" s="314"/>
      <c r="B350" s="314"/>
      <c r="C350" s="314"/>
    </row>
    <row r="351" spans="1:3" ht="15" customHeight="1">
      <c r="A351" s="314"/>
      <c r="B351" s="314"/>
      <c r="C351" s="314"/>
    </row>
    <row r="352" spans="1:3" ht="15" customHeight="1">
      <c r="A352" s="314"/>
      <c r="B352" s="314"/>
      <c r="C352" s="314"/>
    </row>
    <row r="353" spans="1:3" ht="15" customHeight="1">
      <c r="A353" s="314"/>
      <c r="B353" s="314"/>
      <c r="C353" s="314"/>
    </row>
    <row r="354" spans="1:3" ht="15" customHeight="1">
      <c r="A354" s="314"/>
      <c r="B354" s="314"/>
      <c r="C354" s="314"/>
    </row>
    <row r="355" spans="1:3" ht="15" customHeight="1">
      <c r="A355" s="314"/>
      <c r="B355" s="314"/>
      <c r="C355" s="314"/>
    </row>
    <row r="356" spans="1:3" ht="15" customHeight="1">
      <c r="A356" s="314"/>
      <c r="B356" s="314"/>
      <c r="C356" s="314"/>
    </row>
    <row r="357" spans="1:3" ht="15" customHeight="1">
      <c r="A357" s="314"/>
      <c r="B357" s="314"/>
      <c r="C357" s="314"/>
    </row>
    <row r="358" spans="1:3" ht="15" customHeight="1">
      <c r="A358" s="314"/>
      <c r="B358" s="314"/>
      <c r="C358" s="314"/>
    </row>
    <row r="359" spans="1:3" ht="15" customHeight="1">
      <c r="A359" s="314"/>
      <c r="B359" s="314"/>
      <c r="C359" s="314"/>
    </row>
    <row r="360" spans="1:3" ht="15" customHeight="1">
      <c r="A360" s="314"/>
      <c r="B360" s="314"/>
      <c r="C360" s="314"/>
    </row>
    <row r="361" spans="1:3" ht="15" customHeight="1">
      <c r="A361" s="314"/>
      <c r="B361" s="314"/>
      <c r="C361" s="314"/>
    </row>
    <row r="362" spans="1:3" ht="15" customHeight="1">
      <c r="A362" s="314"/>
      <c r="B362" s="314"/>
      <c r="C362" s="314"/>
    </row>
    <row r="363" spans="1:3" ht="15" customHeight="1">
      <c r="A363" s="314"/>
      <c r="B363" s="314"/>
      <c r="C363" s="314"/>
    </row>
    <row r="364" spans="1:3" ht="15" customHeight="1">
      <c r="A364" s="314"/>
      <c r="B364" s="314"/>
      <c r="C364" s="314"/>
    </row>
    <row r="365" spans="1:3" ht="15" customHeight="1">
      <c r="A365" s="314"/>
      <c r="B365" s="314"/>
      <c r="C365" s="314"/>
    </row>
    <row r="366" spans="1:3" ht="15" customHeight="1">
      <c r="A366" s="314"/>
      <c r="B366" s="314"/>
      <c r="C366" s="314"/>
    </row>
    <row r="367" spans="1:3" ht="15" customHeight="1">
      <c r="A367" s="314"/>
      <c r="B367" s="314"/>
      <c r="C367" s="314"/>
    </row>
    <row r="368" spans="1:3" ht="15" customHeight="1">
      <c r="A368" s="314"/>
      <c r="B368" s="314"/>
      <c r="C368" s="314"/>
    </row>
    <row r="369" spans="1:3" ht="15" customHeight="1">
      <c r="A369" s="314"/>
      <c r="B369" s="314"/>
      <c r="C369" s="314"/>
    </row>
    <row r="370" spans="1:3" ht="15" customHeight="1">
      <c r="A370" s="314"/>
      <c r="B370" s="314"/>
      <c r="C370" s="314"/>
    </row>
    <row r="371" spans="1:3" ht="15" customHeight="1">
      <c r="A371" s="314"/>
      <c r="B371" s="314"/>
      <c r="C371" s="314"/>
    </row>
    <row r="372" spans="1:3" ht="15" customHeight="1">
      <c r="A372" s="314"/>
      <c r="B372" s="314"/>
      <c r="C372" s="314"/>
    </row>
    <row r="373" spans="1:3" ht="15" customHeight="1">
      <c r="A373" s="314"/>
      <c r="B373" s="314"/>
      <c r="C373" s="314"/>
    </row>
    <row r="374" spans="1:3" ht="15" customHeight="1">
      <c r="A374" s="314"/>
      <c r="B374" s="314"/>
      <c r="C374" s="314"/>
    </row>
    <row r="375" spans="1:3" ht="15" customHeight="1">
      <c r="A375" s="314"/>
      <c r="B375" s="314"/>
      <c r="C375" s="314"/>
    </row>
    <row r="376" spans="1:3" ht="15" customHeight="1">
      <c r="A376" s="314"/>
      <c r="B376" s="314"/>
      <c r="C376" s="314"/>
    </row>
    <row r="377" spans="1:3" ht="15" customHeight="1">
      <c r="A377" s="314"/>
      <c r="B377" s="314"/>
      <c r="C377" s="314"/>
    </row>
    <row r="378" spans="1:3" ht="15" customHeight="1">
      <c r="A378" s="314"/>
      <c r="B378" s="314"/>
      <c r="C378" s="314"/>
    </row>
    <row r="379" spans="1:3" ht="15" customHeight="1">
      <c r="A379" s="314"/>
      <c r="B379" s="314"/>
      <c r="C379" s="314"/>
    </row>
    <row r="380" spans="1:3" ht="15" customHeight="1">
      <c r="A380" s="314"/>
      <c r="B380" s="314"/>
      <c r="C380" s="314"/>
    </row>
    <row r="381" spans="1:3" ht="15" customHeight="1">
      <c r="A381" s="314"/>
      <c r="B381" s="314"/>
      <c r="C381" s="314"/>
    </row>
    <row r="382" spans="1:3" ht="15" customHeight="1">
      <c r="A382" s="314"/>
      <c r="B382" s="314"/>
      <c r="C382" s="314"/>
    </row>
    <row r="383" spans="1:3" ht="15" customHeight="1">
      <c r="A383" s="314"/>
      <c r="B383" s="314"/>
      <c r="C383" s="314"/>
    </row>
    <row r="384" spans="1:3" ht="15" customHeight="1">
      <c r="A384" s="314"/>
      <c r="B384" s="314"/>
      <c r="C384" s="314"/>
    </row>
    <row r="385" spans="1:3" ht="15" customHeight="1">
      <c r="A385" s="314"/>
      <c r="B385" s="314"/>
      <c r="C385" s="314"/>
    </row>
    <row r="386" spans="1:3" ht="15" customHeight="1">
      <c r="A386" s="314"/>
      <c r="B386" s="314"/>
      <c r="C386" s="314"/>
    </row>
    <row r="387" spans="1:3" ht="15" customHeight="1">
      <c r="A387" s="314"/>
      <c r="B387" s="314"/>
      <c r="C387" s="314"/>
    </row>
    <row r="388" spans="1:3" ht="15" customHeight="1">
      <c r="A388" s="314"/>
      <c r="B388" s="314"/>
      <c r="C388" s="314"/>
    </row>
    <row r="389" spans="1:3" ht="15" customHeight="1">
      <c r="A389" s="314"/>
      <c r="B389" s="314"/>
      <c r="C389" s="314"/>
    </row>
    <row r="390" spans="1:3" ht="15" customHeight="1">
      <c r="A390" s="314"/>
      <c r="B390" s="314"/>
      <c r="C390" s="314"/>
    </row>
    <row r="391" spans="1:3" ht="15" customHeight="1">
      <c r="A391" s="314"/>
      <c r="B391" s="314"/>
      <c r="C391" s="314"/>
    </row>
    <row r="392" spans="1:3" ht="15" customHeight="1">
      <c r="A392" s="314"/>
      <c r="B392" s="314"/>
      <c r="C392" s="314"/>
    </row>
    <row r="393" spans="1:3" ht="15" customHeight="1">
      <c r="A393" s="314"/>
      <c r="B393" s="314"/>
      <c r="C393" s="314"/>
    </row>
    <row r="394" spans="1:3" ht="15" customHeight="1">
      <c r="A394" s="314"/>
      <c r="B394" s="314"/>
      <c r="C394" s="314"/>
    </row>
    <row r="395" spans="1:3" ht="15" customHeight="1">
      <c r="A395" s="314"/>
      <c r="B395" s="314"/>
      <c r="C395" s="314"/>
    </row>
    <row r="396" spans="1:3" ht="15" customHeight="1">
      <c r="A396" s="314"/>
      <c r="B396" s="314"/>
      <c r="C396" s="314"/>
    </row>
    <row r="397" spans="1:3" ht="15" customHeight="1">
      <c r="A397" s="314"/>
      <c r="B397" s="314"/>
      <c r="C397" s="314"/>
    </row>
    <row r="398" spans="1:3" ht="15" customHeight="1">
      <c r="A398" s="314"/>
      <c r="B398" s="314"/>
      <c r="C398" s="314"/>
    </row>
    <row r="399" spans="1:3" ht="15" customHeight="1">
      <c r="A399" s="314"/>
      <c r="B399" s="314"/>
      <c r="C399" s="314"/>
    </row>
    <row r="400" spans="1:3" ht="15" customHeight="1">
      <c r="A400" s="314"/>
      <c r="B400" s="314"/>
      <c r="C400" s="314"/>
    </row>
    <row r="401" spans="1:3" ht="15" customHeight="1">
      <c r="A401" s="314"/>
      <c r="B401" s="314"/>
      <c r="C401" s="314"/>
    </row>
    <row r="402" spans="1:3" ht="15" customHeight="1">
      <c r="A402" s="314"/>
      <c r="B402" s="314"/>
      <c r="C402" s="314"/>
    </row>
    <row r="403" spans="1:3" ht="15" customHeight="1">
      <c r="A403" s="314"/>
      <c r="B403" s="314"/>
      <c r="C403" s="314"/>
    </row>
    <row r="404" spans="1:3" ht="15" customHeight="1">
      <c r="A404" s="314"/>
      <c r="B404" s="314"/>
      <c r="C404" s="314"/>
    </row>
    <row r="405" spans="1:3" ht="15" customHeight="1">
      <c r="A405" s="314"/>
      <c r="B405" s="314"/>
      <c r="C405" s="314"/>
    </row>
    <row r="406" spans="1:3" ht="15" customHeight="1">
      <c r="A406" s="314"/>
      <c r="B406" s="314"/>
      <c r="C406" s="314"/>
    </row>
    <row r="407" spans="1:3" ht="15" customHeight="1">
      <c r="A407" s="314"/>
      <c r="B407" s="314"/>
      <c r="C407" s="314"/>
    </row>
    <row r="408" spans="1:3" ht="15" customHeight="1">
      <c r="A408" s="314"/>
      <c r="B408" s="314"/>
      <c r="C408" s="314"/>
    </row>
    <row r="409" spans="1:3" ht="15" customHeight="1">
      <c r="A409" s="314"/>
      <c r="B409" s="314"/>
      <c r="C409" s="314"/>
    </row>
    <row r="410" spans="1:3" ht="15" customHeight="1">
      <c r="A410" s="314"/>
      <c r="B410" s="314"/>
      <c r="C410" s="314"/>
    </row>
    <row r="411" spans="1:3" ht="15" customHeight="1">
      <c r="A411" s="314"/>
      <c r="B411" s="314"/>
      <c r="C411" s="314"/>
    </row>
    <row r="412" spans="1:3" ht="15" customHeight="1">
      <c r="A412" s="314"/>
      <c r="B412" s="314"/>
      <c r="C412" s="314"/>
    </row>
    <row r="413" spans="1:3" ht="15" customHeight="1">
      <c r="A413" s="314"/>
      <c r="B413" s="314"/>
      <c r="C413" s="314"/>
    </row>
    <row r="414" spans="1:3" ht="15" customHeight="1">
      <c r="A414" s="314"/>
      <c r="B414" s="314"/>
      <c r="C414" s="314"/>
    </row>
    <row r="415" spans="1:3" ht="15" customHeight="1">
      <c r="A415" s="314"/>
      <c r="B415" s="314"/>
      <c r="C415" s="314"/>
    </row>
    <row r="416" spans="1:3" ht="15" customHeight="1">
      <c r="A416" s="314"/>
      <c r="B416" s="314"/>
      <c r="C416" s="314"/>
    </row>
    <row r="417" spans="1:3" ht="15" customHeight="1">
      <c r="A417" s="314"/>
      <c r="B417" s="314"/>
      <c r="C417" s="314"/>
    </row>
    <row r="418" spans="1:3" ht="15" customHeight="1">
      <c r="A418" s="314"/>
      <c r="B418" s="314"/>
      <c r="C418" s="314"/>
    </row>
    <row r="419" spans="1:3" ht="15" customHeight="1">
      <c r="A419" s="314"/>
      <c r="B419" s="314"/>
      <c r="C419" s="314"/>
    </row>
    <row r="420" spans="1:3" ht="15" customHeight="1">
      <c r="A420" s="314"/>
      <c r="B420" s="314"/>
      <c r="C420" s="314"/>
    </row>
    <row r="421" spans="1:3" ht="15" customHeight="1">
      <c r="A421" s="314"/>
      <c r="B421" s="314"/>
      <c r="C421" s="314"/>
    </row>
    <row r="422" spans="1:3" ht="15" customHeight="1">
      <c r="A422" s="314"/>
      <c r="B422" s="314"/>
      <c r="C422" s="314"/>
    </row>
    <row r="423" spans="1:3" ht="15" customHeight="1">
      <c r="A423" s="314"/>
      <c r="B423" s="314"/>
      <c r="C423" s="314"/>
    </row>
    <row r="424" spans="1:3" ht="15" customHeight="1">
      <c r="A424" s="314"/>
      <c r="B424" s="314"/>
      <c r="C424" s="314"/>
    </row>
    <row r="425" spans="1:3" ht="15" customHeight="1">
      <c r="A425" s="314"/>
      <c r="B425" s="314"/>
      <c r="C425" s="314"/>
    </row>
    <row r="426" spans="1:3" ht="15" customHeight="1">
      <c r="A426" s="314"/>
      <c r="B426" s="314"/>
      <c r="C426" s="314"/>
    </row>
    <row r="427" spans="1:3" ht="15" customHeight="1">
      <c r="A427" s="314"/>
      <c r="B427" s="314"/>
      <c r="C427" s="314"/>
    </row>
    <row r="428" spans="1:3" ht="15" customHeight="1">
      <c r="A428" s="314"/>
      <c r="B428" s="314"/>
      <c r="C428" s="314"/>
    </row>
    <row r="429" spans="1:3" ht="15" customHeight="1">
      <c r="A429" s="314"/>
      <c r="B429" s="314"/>
      <c r="C429" s="314"/>
    </row>
    <row r="430" spans="1:3" ht="15" customHeight="1">
      <c r="A430" s="314"/>
      <c r="B430" s="314"/>
      <c r="C430" s="314"/>
    </row>
    <row r="431" spans="1:3" ht="15" customHeight="1">
      <c r="A431" s="314"/>
      <c r="B431" s="314"/>
      <c r="C431" s="314"/>
    </row>
    <row r="432" spans="1:3" ht="15" customHeight="1">
      <c r="A432" s="314"/>
      <c r="B432" s="314"/>
      <c r="C432" s="314"/>
    </row>
    <row r="433" spans="1:3" ht="15" customHeight="1">
      <c r="A433" s="314"/>
      <c r="B433" s="314"/>
      <c r="C433" s="314"/>
    </row>
    <row r="434" spans="1:3" ht="15" customHeight="1">
      <c r="A434" s="314"/>
      <c r="B434" s="314"/>
      <c r="C434" s="314"/>
    </row>
    <row r="435" spans="1:3" ht="15" customHeight="1">
      <c r="A435" s="314"/>
      <c r="B435" s="314"/>
      <c r="C435" s="314"/>
    </row>
    <row r="436" spans="1:3" ht="15" customHeight="1">
      <c r="A436" s="314"/>
      <c r="B436" s="314"/>
      <c r="C436" s="314"/>
    </row>
    <row r="437" spans="1:3" ht="15" customHeight="1">
      <c r="A437" s="314"/>
      <c r="B437" s="314"/>
      <c r="C437" s="314"/>
    </row>
    <row r="438" spans="1:3" ht="15" customHeight="1">
      <c r="A438" s="314"/>
      <c r="B438" s="314"/>
      <c r="C438" s="314"/>
    </row>
    <row r="439" spans="1:3" ht="15" customHeight="1">
      <c r="A439" s="314"/>
      <c r="B439" s="314"/>
      <c r="C439" s="314"/>
    </row>
    <row r="440" spans="1:3" ht="15" customHeight="1">
      <c r="A440" s="314"/>
      <c r="B440" s="314"/>
      <c r="C440" s="314"/>
    </row>
    <row r="441" spans="1:3" ht="15" customHeight="1">
      <c r="A441" s="314"/>
      <c r="B441" s="314"/>
      <c r="C441" s="314"/>
    </row>
    <row r="442" spans="1:3" ht="15" customHeight="1">
      <c r="A442" s="314"/>
      <c r="B442" s="314"/>
      <c r="C442" s="314"/>
    </row>
    <row r="443" spans="1:3" ht="15" customHeight="1">
      <c r="A443" s="314"/>
      <c r="B443" s="314"/>
      <c r="C443" s="314"/>
    </row>
    <row r="444" spans="1:3" ht="15" customHeight="1">
      <c r="A444" s="314"/>
      <c r="B444" s="314"/>
      <c r="C444" s="314"/>
    </row>
    <row r="445" spans="1:3" ht="15" customHeight="1">
      <c r="A445" s="314"/>
      <c r="B445" s="314"/>
      <c r="C445" s="314"/>
    </row>
    <row r="446" spans="1:3" ht="15" customHeight="1">
      <c r="A446" s="314"/>
      <c r="B446" s="314"/>
      <c r="C446" s="314"/>
    </row>
    <row r="447" spans="1:3" ht="15" customHeight="1">
      <c r="A447" s="314"/>
      <c r="B447" s="314"/>
      <c r="C447" s="314"/>
    </row>
    <row r="448" spans="1:3" ht="15" customHeight="1">
      <c r="A448" s="314"/>
      <c r="B448" s="314"/>
      <c r="C448" s="314"/>
    </row>
    <row r="449" spans="1:3" ht="15" customHeight="1">
      <c r="A449" s="314"/>
      <c r="B449" s="314"/>
      <c r="C449" s="314"/>
    </row>
    <row r="450" spans="1:3" ht="15" customHeight="1">
      <c r="A450" s="314"/>
      <c r="B450" s="314"/>
      <c r="C450" s="314"/>
    </row>
    <row r="451" spans="1:3" ht="15" customHeight="1">
      <c r="A451" s="314"/>
      <c r="B451" s="314"/>
      <c r="C451" s="314"/>
    </row>
    <row r="452" spans="1:3" ht="15" customHeight="1">
      <c r="A452" s="314"/>
      <c r="B452" s="314"/>
      <c r="C452" s="314"/>
    </row>
    <row r="453" spans="1:3" ht="15" customHeight="1">
      <c r="A453" s="314"/>
      <c r="B453" s="314"/>
      <c r="C453" s="314"/>
    </row>
    <row r="454" spans="1:3" ht="15" customHeight="1">
      <c r="A454" s="314"/>
      <c r="B454" s="314"/>
      <c r="C454" s="314"/>
    </row>
    <row r="455" spans="1:3" ht="15" customHeight="1">
      <c r="A455" s="314"/>
      <c r="B455" s="314"/>
      <c r="C455" s="314"/>
    </row>
    <row r="456" spans="1:3" ht="15" customHeight="1">
      <c r="A456" s="314"/>
      <c r="B456" s="314"/>
      <c r="C456" s="314"/>
    </row>
    <row r="457" spans="1:3" ht="15" customHeight="1">
      <c r="A457" s="314"/>
      <c r="B457" s="314"/>
      <c r="C457" s="314"/>
    </row>
    <row r="458" spans="1:3" ht="15" customHeight="1">
      <c r="A458" s="314"/>
      <c r="B458" s="314"/>
      <c r="C458" s="314"/>
    </row>
    <row r="459" spans="1:3" ht="15" customHeight="1">
      <c r="A459" s="314"/>
      <c r="B459" s="314"/>
      <c r="C459" s="314"/>
    </row>
    <row r="460" spans="1:3" ht="15" customHeight="1">
      <c r="A460" s="314"/>
      <c r="B460" s="314"/>
      <c r="C460" s="314"/>
    </row>
    <row r="461" spans="1:3" ht="15" customHeight="1">
      <c r="A461" s="314"/>
      <c r="B461" s="314"/>
      <c r="C461" s="314"/>
    </row>
    <row r="462" spans="1:3" ht="15" customHeight="1">
      <c r="A462" s="314"/>
      <c r="B462" s="314"/>
      <c r="C462" s="314"/>
    </row>
    <row r="463" spans="1:3" ht="15" customHeight="1">
      <c r="A463" s="314"/>
      <c r="B463" s="314"/>
      <c r="C463" s="314"/>
    </row>
    <row r="464" spans="1:3" ht="15" customHeight="1">
      <c r="A464" s="314"/>
      <c r="B464" s="314"/>
      <c r="C464" s="314"/>
    </row>
    <row r="465" spans="1:3" ht="15" customHeight="1">
      <c r="A465" s="314"/>
      <c r="B465" s="314"/>
      <c r="C465" s="314"/>
    </row>
    <row r="466" spans="1:3" ht="15" customHeight="1">
      <c r="A466" s="314"/>
      <c r="B466" s="314"/>
      <c r="C466" s="314"/>
    </row>
    <row r="467" spans="1:3" ht="15" customHeight="1">
      <c r="A467" s="314"/>
      <c r="B467" s="314"/>
      <c r="C467" s="314"/>
    </row>
    <row r="468" spans="1:3" ht="15" customHeight="1">
      <c r="A468" s="314"/>
      <c r="B468" s="314"/>
      <c r="C468" s="314"/>
    </row>
    <row r="469" spans="1:3" ht="15" customHeight="1">
      <c r="A469" s="314"/>
      <c r="B469" s="314"/>
      <c r="C469" s="314"/>
    </row>
    <row r="470" spans="1:3" ht="15" customHeight="1">
      <c r="A470" s="314"/>
      <c r="B470" s="314"/>
      <c r="C470" s="314"/>
    </row>
    <row r="471" spans="1:3" ht="15" customHeight="1">
      <c r="A471" s="314"/>
      <c r="B471" s="314"/>
      <c r="C471" s="314"/>
    </row>
    <row r="472" spans="1:3" ht="15" customHeight="1">
      <c r="A472" s="314"/>
      <c r="B472" s="314"/>
      <c r="C472" s="314"/>
    </row>
    <row r="473" spans="1:3" ht="15" customHeight="1">
      <c r="A473" s="314"/>
      <c r="B473" s="314"/>
      <c r="C473" s="314"/>
    </row>
    <row r="474" spans="1:3" ht="15" customHeight="1">
      <c r="A474" s="314"/>
      <c r="B474" s="314"/>
      <c r="C474" s="314"/>
    </row>
    <row r="475" spans="1:3" ht="15" customHeight="1">
      <c r="A475" s="314"/>
      <c r="B475" s="314"/>
      <c r="C475" s="314"/>
    </row>
    <row r="476" spans="1:3" ht="15" customHeight="1">
      <c r="A476" s="314"/>
      <c r="B476" s="314"/>
      <c r="C476" s="314"/>
    </row>
    <row r="477" spans="1:3" ht="15" customHeight="1">
      <c r="A477" s="314"/>
      <c r="B477" s="314"/>
      <c r="C477" s="314"/>
    </row>
    <row r="478" spans="1:3" ht="15" customHeight="1">
      <c r="A478" s="314"/>
      <c r="B478" s="314"/>
      <c r="C478" s="314"/>
    </row>
    <row r="479" spans="1:3" ht="15" customHeight="1">
      <c r="A479" s="314"/>
      <c r="B479" s="314"/>
      <c r="C479" s="314"/>
    </row>
    <row r="480" spans="1:3" ht="15" customHeight="1">
      <c r="A480" s="314"/>
      <c r="B480" s="314"/>
      <c r="C480" s="314"/>
    </row>
    <row r="481" spans="1:3" ht="15" customHeight="1">
      <c r="A481" s="314"/>
      <c r="B481" s="314"/>
      <c r="C481" s="314"/>
    </row>
    <row r="482" spans="1:3" ht="15" customHeight="1">
      <c r="A482" s="314"/>
      <c r="B482" s="314"/>
      <c r="C482" s="314"/>
    </row>
    <row r="483" spans="1:3" ht="15" customHeight="1">
      <c r="A483" s="314"/>
      <c r="B483" s="314"/>
      <c r="C483" s="314"/>
    </row>
    <row r="484" spans="1:3" ht="15" customHeight="1">
      <c r="A484" s="314"/>
      <c r="B484" s="314"/>
      <c r="C484" s="314"/>
    </row>
    <row r="485" spans="1:3" ht="15" customHeight="1">
      <c r="A485" s="314"/>
      <c r="B485" s="314"/>
      <c r="C485" s="314"/>
    </row>
    <row r="486" spans="1:3" ht="15" customHeight="1">
      <c r="A486" s="314"/>
      <c r="B486" s="314"/>
      <c r="C486" s="314"/>
    </row>
    <row r="487" spans="1:3" ht="15" customHeight="1">
      <c r="A487" s="314"/>
      <c r="B487" s="314"/>
      <c r="C487" s="314"/>
    </row>
    <row r="488" spans="1:3" ht="15" customHeight="1">
      <c r="A488" s="314"/>
      <c r="B488" s="314"/>
      <c r="C488" s="314"/>
    </row>
    <row r="489" spans="1:3" ht="15" customHeight="1">
      <c r="A489" s="314"/>
      <c r="B489" s="314"/>
      <c r="C489" s="314"/>
    </row>
    <row r="490" spans="1:3" ht="15" customHeight="1">
      <c r="A490" s="314"/>
      <c r="B490" s="314"/>
      <c r="C490" s="314"/>
    </row>
    <row r="491" spans="1:3" ht="15" customHeight="1">
      <c r="A491" s="314"/>
      <c r="B491" s="314"/>
      <c r="C491" s="314"/>
    </row>
    <row r="492" spans="1:3" ht="15" customHeight="1">
      <c r="A492" s="314"/>
      <c r="B492" s="314"/>
      <c r="C492" s="314"/>
    </row>
    <row r="493" spans="1:3" ht="15" customHeight="1">
      <c r="A493" s="314"/>
      <c r="B493" s="314"/>
      <c r="C493" s="314"/>
    </row>
    <row r="494" spans="1:3" ht="15" customHeight="1">
      <c r="A494" s="314"/>
      <c r="B494" s="314"/>
      <c r="C494" s="314"/>
    </row>
    <row r="495" spans="1:3" ht="15" customHeight="1">
      <c r="A495" s="314"/>
      <c r="B495" s="314"/>
      <c r="C495" s="314"/>
    </row>
    <row r="496" spans="1:3" ht="15" customHeight="1">
      <c r="A496" s="314"/>
      <c r="B496" s="314"/>
      <c r="C496" s="314"/>
    </row>
    <row r="497" spans="1:3" ht="15" customHeight="1">
      <c r="A497" s="314"/>
      <c r="B497" s="314"/>
      <c r="C497" s="314"/>
    </row>
    <row r="498" spans="1:3" ht="15" customHeight="1">
      <c r="A498" s="314"/>
      <c r="B498" s="314"/>
      <c r="C498" s="314"/>
    </row>
    <row r="499" spans="1:3" ht="15" customHeight="1">
      <c r="A499" s="314"/>
      <c r="B499" s="314"/>
      <c r="C499" s="314"/>
    </row>
    <row r="500" spans="1:3" ht="15" customHeight="1">
      <c r="A500" s="314"/>
      <c r="B500" s="314"/>
      <c r="C500" s="314"/>
    </row>
    <row r="501" spans="1:3" ht="15" customHeight="1">
      <c r="A501" s="314"/>
      <c r="B501" s="314"/>
      <c r="C501" s="314"/>
    </row>
    <row r="502" spans="1:3" ht="15" customHeight="1">
      <c r="A502" s="314"/>
      <c r="B502" s="314"/>
      <c r="C502" s="314"/>
    </row>
    <row r="503" spans="1:3" ht="15" customHeight="1">
      <c r="A503" s="314"/>
      <c r="B503" s="314"/>
      <c r="C503" s="314"/>
    </row>
    <row r="504" spans="1:3" ht="15" customHeight="1">
      <c r="A504" s="314"/>
      <c r="B504" s="314"/>
      <c r="C504" s="314"/>
    </row>
    <row r="505" spans="1:3" ht="15" customHeight="1">
      <c r="A505" s="314"/>
      <c r="B505" s="314"/>
      <c r="C505" s="314"/>
    </row>
    <row r="506" spans="1:3" ht="15" customHeight="1">
      <c r="A506" s="314"/>
      <c r="B506" s="314"/>
      <c r="C506" s="314"/>
    </row>
    <row r="507" spans="1:3" ht="15" customHeight="1">
      <c r="A507" s="314"/>
      <c r="B507" s="314"/>
      <c r="C507" s="314"/>
    </row>
    <row r="508" spans="1:3" ht="15" customHeight="1">
      <c r="A508" s="314"/>
      <c r="B508" s="314"/>
      <c r="C508" s="314"/>
    </row>
    <row r="509" spans="1:3" ht="15" customHeight="1">
      <c r="A509" s="314"/>
      <c r="B509" s="314"/>
      <c r="C509" s="314"/>
    </row>
    <row r="510" spans="1:3" ht="15" customHeight="1">
      <c r="A510" s="314"/>
      <c r="B510" s="314"/>
      <c r="C510" s="314"/>
    </row>
    <row r="511" spans="1:3" ht="15" customHeight="1">
      <c r="A511" s="314"/>
      <c r="B511" s="314"/>
      <c r="C511" s="314"/>
    </row>
    <row r="512" spans="1:3" ht="15" customHeight="1">
      <c r="A512" s="314"/>
      <c r="B512" s="314"/>
      <c r="C512" s="314"/>
    </row>
    <row r="513" spans="1:3" ht="15" customHeight="1">
      <c r="A513" s="314"/>
      <c r="B513" s="314"/>
      <c r="C513" s="314"/>
    </row>
    <row r="514" spans="1:3" ht="15" customHeight="1">
      <c r="A514" s="314"/>
      <c r="B514" s="314"/>
      <c r="C514" s="314"/>
    </row>
    <row r="515" spans="1:3" ht="15" customHeight="1">
      <c r="A515" s="314"/>
      <c r="B515" s="314"/>
      <c r="C515" s="314"/>
    </row>
    <row r="516" spans="1:3" ht="15" customHeight="1">
      <c r="A516" s="314"/>
      <c r="B516" s="314"/>
      <c r="C516" s="314"/>
    </row>
    <row r="517" spans="1:3" ht="15" customHeight="1">
      <c r="A517" s="314"/>
      <c r="B517" s="314"/>
      <c r="C517" s="314"/>
    </row>
    <row r="518" spans="1:3" ht="15" customHeight="1">
      <c r="A518" s="314"/>
      <c r="B518" s="314"/>
      <c r="C518" s="314"/>
    </row>
    <row r="519" spans="1:3" ht="15" customHeight="1">
      <c r="A519" s="314"/>
      <c r="B519" s="314"/>
      <c r="C519" s="314"/>
    </row>
    <row r="520" spans="1:3" ht="15" customHeight="1">
      <c r="A520" s="314"/>
      <c r="B520" s="314"/>
      <c r="C520" s="314"/>
    </row>
    <row r="521" spans="1:3" ht="15" customHeight="1">
      <c r="A521" s="314"/>
      <c r="B521" s="314"/>
      <c r="C521" s="314"/>
    </row>
    <row r="522" spans="1:3" ht="15" customHeight="1">
      <c r="A522" s="314"/>
      <c r="B522" s="314"/>
      <c r="C522" s="314"/>
    </row>
    <row r="523" spans="1:3" ht="15" customHeight="1">
      <c r="A523" s="314"/>
      <c r="B523" s="314"/>
      <c r="C523" s="314"/>
    </row>
    <row r="524" spans="1:3" ht="15" customHeight="1">
      <c r="A524" s="314"/>
      <c r="B524" s="314"/>
      <c r="C524" s="314"/>
    </row>
    <row r="525" spans="1:3" ht="15" customHeight="1">
      <c r="A525" s="314"/>
      <c r="B525" s="314"/>
      <c r="C525" s="314"/>
    </row>
    <row r="526" spans="1:3" ht="15" customHeight="1">
      <c r="A526" s="314"/>
      <c r="B526" s="314"/>
      <c r="C526" s="314"/>
    </row>
    <row r="527" spans="1:3" ht="15" customHeight="1">
      <c r="A527" s="314"/>
      <c r="B527" s="314"/>
      <c r="C527" s="314"/>
    </row>
    <row r="528" spans="1:3" ht="15" customHeight="1">
      <c r="A528" s="314"/>
      <c r="B528" s="314"/>
      <c r="C528" s="314"/>
    </row>
    <row r="529" spans="1:3" ht="15" customHeight="1">
      <c r="A529" s="314"/>
      <c r="B529" s="314"/>
      <c r="C529" s="314"/>
    </row>
    <row r="530" spans="1:3" ht="15" customHeight="1">
      <c r="A530" s="314"/>
      <c r="B530" s="314"/>
      <c r="C530" s="314"/>
    </row>
    <row r="531" spans="1:3" ht="15" customHeight="1">
      <c r="A531" s="314"/>
      <c r="B531" s="314"/>
      <c r="C531" s="314"/>
    </row>
    <row r="532" spans="1:3" ht="15" customHeight="1">
      <c r="A532" s="314"/>
      <c r="B532" s="314"/>
      <c r="C532" s="314"/>
    </row>
    <row r="533" spans="1:3" ht="15" customHeight="1">
      <c r="A533" s="314"/>
      <c r="B533" s="314"/>
      <c r="C533" s="314"/>
    </row>
    <row r="534" spans="1:3" ht="15" customHeight="1">
      <c r="A534" s="314"/>
      <c r="B534" s="314"/>
      <c r="C534" s="314"/>
    </row>
    <row r="535" spans="1:3" ht="15" customHeight="1">
      <c r="A535" s="314"/>
      <c r="B535" s="314"/>
      <c r="C535" s="314"/>
    </row>
    <row r="536" spans="1:3" ht="15" customHeight="1">
      <c r="A536" s="314"/>
      <c r="B536" s="314"/>
      <c r="C536" s="314"/>
    </row>
    <row r="537" spans="1:3" ht="15" customHeight="1">
      <c r="A537" s="314"/>
      <c r="B537" s="314"/>
      <c r="C537" s="314"/>
    </row>
    <row r="538" spans="1:3" ht="15" customHeight="1">
      <c r="A538" s="314"/>
      <c r="B538" s="314"/>
      <c r="C538" s="314"/>
    </row>
    <row r="539" spans="1:3" ht="15" customHeight="1">
      <c r="A539" s="314"/>
      <c r="B539" s="314"/>
      <c r="C539" s="314"/>
    </row>
    <row r="540" spans="1:3" ht="15" customHeight="1">
      <c r="A540" s="314"/>
      <c r="B540" s="314"/>
      <c r="C540" s="314"/>
    </row>
    <row r="541" spans="1:3" ht="15" customHeight="1">
      <c r="A541" s="314"/>
      <c r="B541" s="314"/>
      <c r="C541" s="314"/>
    </row>
    <row r="542" spans="1:3" ht="15" customHeight="1">
      <c r="A542" s="314"/>
      <c r="B542" s="314"/>
      <c r="C542" s="314"/>
    </row>
    <row r="543" spans="1:3" ht="15" customHeight="1">
      <c r="A543" s="314"/>
      <c r="B543" s="314"/>
      <c r="C543" s="314"/>
    </row>
    <row r="544" spans="1:3" ht="15" customHeight="1">
      <c r="A544" s="314"/>
      <c r="B544" s="314"/>
      <c r="C544" s="314"/>
    </row>
    <row r="545" spans="1:3" ht="15" customHeight="1">
      <c r="A545" s="314"/>
      <c r="B545" s="314"/>
      <c r="C545" s="314"/>
    </row>
    <row r="546" spans="1:3" ht="15" customHeight="1">
      <c r="A546" s="314"/>
      <c r="B546" s="314"/>
      <c r="C546" s="314"/>
    </row>
    <row r="547" spans="1:3" ht="15" customHeight="1">
      <c r="A547" s="314"/>
      <c r="B547" s="314"/>
      <c r="C547" s="314"/>
    </row>
    <row r="548" spans="1:3" ht="15" customHeight="1">
      <c r="A548" s="314"/>
      <c r="B548" s="314"/>
      <c r="C548" s="314"/>
    </row>
    <row r="549" spans="1:3" ht="15" customHeight="1">
      <c r="A549" s="314"/>
      <c r="B549" s="314"/>
      <c r="C549" s="314"/>
    </row>
    <row r="550" spans="1:3" ht="15" customHeight="1">
      <c r="A550" s="314"/>
      <c r="B550" s="314"/>
      <c r="C550" s="314"/>
    </row>
    <row r="551" spans="1:3" ht="15" customHeight="1">
      <c r="A551" s="314"/>
      <c r="B551" s="314"/>
      <c r="C551" s="314"/>
    </row>
    <row r="552" spans="1:3" ht="15" customHeight="1">
      <c r="A552" s="314"/>
      <c r="B552" s="314"/>
      <c r="C552" s="314"/>
    </row>
    <row r="553" spans="1:3" ht="15" customHeight="1">
      <c r="A553" s="314"/>
      <c r="B553" s="314"/>
      <c r="C553" s="314"/>
    </row>
    <row r="554" spans="1:3" ht="15" customHeight="1">
      <c r="A554" s="314"/>
      <c r="B554" s="314"/>
      <c r="C554" s="314"/>
    </row>
    <row r="555" spans="1:3" ht="15" customHeight="1">
      <c r="A555" s="314"/>
      <c r="B555" s="314"/>
      <c r="C555" s="314"/>
    </row>
    <row r="556" spans="1:3" ht="15" customHeight="1">
      <c r="A556" s="314"/>
      <c r="B556" s="314"/>
      <c r="C556" s="314"/>
    </row>
    <row r="557" spans="1:3" ht="15" customHeight="1">
      <c r="A557" s="314"/>
      <c r="B557" s="314"/>
      <c r="C557" s="314"/>
    </row>
    <row r="558" spans="1:3" ht="15" customHeight="1">
      <c r="A558" s="314"/>
      <c r="B558" s="314"/>
      <c r="C558" s="314"/>
    </row>
    <row r="559" spans="1:3" ht="15" customHeight="1">
      <c r="A559" s="314"/>
      <c r="B559" s="314"/>
      <c r="C559" s="314"/>
    </row>
    <row r="560" spans="1:3" ht="15" customHeight="1">
      <c r="A560" s="314"/>
      <c r="B560" s="314"/>
      <c r="C560" s="314"/>
    </row>
    <row r="561" spans="1:3" ht="15" customHeight="1">
      <c r="A561" s="314"/>
      <c r="B561" s="314"/>
      <c r="C561" s="314"/>
    </row>
    <row r="562" spans="1:3" ht="15" customHeight="1">
      <c r="A562" s="314"/>
      <c r="B562" s="314"/>
      <c r="C562" s="314"/>
    </row>
    <row r="563" spans="1:3" ht="15" customHeight="1">
      <c r="A563" s="314"/>
      <c r="B563" s="314"/>
      <c r="C563" s="314"/>
    </row>
    <row r="564" spans="1:3" ht="15" customHeight="1">
      <c r="A564" s="314"/>
      <c r="B564" s="314"/>
      <c r="C564" s="314"/>
    </row>
    <row r="565" spans="1:3" ht="15" customHeight="1">
      <c r="A565" s="314"/>
      <c r="B565" s="314"/>
      <c r="C565" s="314"/>
    </row>
    <row r="566" spans="1:3" ht="15" customHeight="1">
      <c r="A566" s="314"/>
      <c r="B566" s="314"/>
      <c r="C566" s="314"/>
    </row>
    <row r="567" spans="1:3" ht="15" customHeight="1">
      <c r="A567" s="314"/>
      <c r="B567" s="314"/>
      <c r="C567" s="314"/>
    </row>
    <row r="568" spans="1:3" ht="15" customHeight="1">
      <c r="A568" s="314"/>
      <c r="B568" s="314"/>
      <c r="C568" s="314"/>
    </row>
    <row r="569" spans="1:3" ht="15" customHeight="1">
      <c r="A569" s="314"/>
      <c r="B569" s="314"/>
      <c r="C569" s="314"/>
    </row>
    <row r="570" spans="1:3" ht="15" customHeight="1">
      <c r="A570" s="314"/>
      <c r="B570" s="314"/>
      <c r="C570" s="314"/>
    </row>
    <row r="571" spans="1:3" ht="15" customHeight="1">
      <c r="A571" s="314"/>
      <c r="B571" s="314"/>
      <c r="C571" s="314"/>
    </row>
    <row r="572" spans="1:3" ht="15" customHeight="1">
      <c r="A572" s="314"/>
      <c r="B572" s="314"/>
      <c r="C572" s="314"/>
    </row>
    <row r="573" spans="1:3" ht="15" customHeight="1">
      <c r="A573" s="314"/>
      <c r="B573" s="314"/>
      <c r="C573" s="314"/>
    </row>
    <row r="574" spans="1:3" ht="15" customHeight="1">
      <c r="A574" s="314"/>
      <c r="B574" s="314"/>
      <c r="C574" s="314"/>
    </row>
    <row r="575" spans="1:3" ht="15" customHeight="1">
      <c r="A575" s="314"/>
      <c r="B575" s="314"/>
      <c r="C575" s="314"/>
    </row>
    <row r="576" spans="1:3" ht="15" customHeight="1">
      <c r="A576" s="314"/>
      <c r="B576" s="314"/>
      <c r="C576" s="314"/>
    </row>
    <row r="577" spans="1:3" ht="15" customHeight="1">
      <c r="A577" s="314"/>
      <c r="B577" s="314"/>
      <c r="C577" s="314"/>
    </row>
    <row r="578" spans="1:3" ht="15" customHeight="1">
      <c r="A578" s="314"/>
      <c r="B578" s="314"/>
      <c r="C578" s="314"/>
    </row>
    <row r="579" spans="1:3" ht="15" customHeight="1">
      <c r="A579" s="314"/>
      <c r="B579" s="314"/>
      <c r="C579" s="314"/>
    </row>
    <row r="580" spans="1:3" ht="15" customHeight="1">
      <c r="A580" s="314"/>
      <c r="B580" s="314"/>
      <c r="C580" s="314"/>
    </row>
    <row r="581" spans="1:3" ht="15" customHeight="1">
      <c r="A581" s="314"/>
      <c r="B581" s="314"/>
      <c r="C581" s="314"/>
    </row>
    <row r="582" spans="1:3" ht="15" customHeight="1">
      <c r="A582" s="314"/>
      <c r="B582" s="314"/>
      <c r="C582" s="314"/>
    </row>
    <row r="583" spans="1:3" ht="15" customHeight="1">
      <c r="A583" s="314"/>
      <c r="B583" s="314"/>
      <c r="C583" s="314"/>
    </row>
    <row r="584" spans="1:3" ht="15" customHeight="1">
      <c r="A584" s="314"/>
      <c r="B584" s="314"/>
      <c r="C584" s="314"/>
    </row>
    <row r="585" spans="1:3" ht="15" customHeight="1">
      <c r="A585" s="314"/>
      <c r="B585" s="314"/>
      <c r="C585" s="314"/>
    </row>
    <row r="586" spans="1:3" ht="15" customHeight="1">
      <c r="A586" s="314"/>
      <c r="B586" s="314"/>
      <c r="C586" s="314"/>
    </row>
    <row r="587" spans="1:3" ht="15" customHeight="1">
      <c r="A587" s="314"/>
      <c r="B587" s="314"/>
      <c r="C587" s="314"/>
    </row>
    <row r="588" spans="1:3" ht="15" customHeight="1">
      <c r="A588" s="314"/>
      <c r="B588" s="314"/>
      <c r="C588" s="314"/>
    </row>
    <row r="589" spans="1:3" ht="15" customHeight="1">
      <c r="A589" s="314"/>
      <c r="B589" s="314"/>
      <c r="C589" s="314"/>
    </row>
    <row r="590" spans="1:3" ht="15" customHeight="1">
      <c r="A590" s="314"/>
      <c r="B590" s="314"/>
      <c r="C590" s="314"/>
    </row>
    <row r="591" spans="1:3" ht="15" customHeight="1">
      <c r="A591" s="314"/>
      <c r="B591" s="314"/>
      <c r="C591" s="314"/>
    </row>
    <row r="592" spans="1:3" ht="15" customHeight="1">
      <c r="A592" s="314"/>
      <c r="B592" s="314"/>
      <c r="C592" s="314"/>
    </row>
    <row r="593" spans="1:3" ht="15" customHeight="1">
      <c r="A593" s="314"/>
      <c r="B593" s="314"/>
      <c r="C593" s="314"/>
    </row>
    <row r="594" spans="1:3" ht="15" customHeight="1">
      <c r="A594" s="314"/>
      <c r="B594" s="314"/>
      <c r="C594" s="314"/>
    </row>
    <row r="595" spans="1:3" ht="15" customHeight="1">
      <c r="A595" s="314"/>
      <c r="B595" s="314"/>
      <c r="C595" s="314"/>
    </row>
    <row r="596" spans="1:3" ht="15" customHeight="1">
      <c r="A596" s="314"/>
      <c r="B596" s="314"/>
      <c r="C596" s="314"/>
    </row>
    <row r="597" spans="1:3" ht="15" customHeight="1">
      <c r="A597" s="314"/>
      <c r="B597" s="314"/>
      <c r="C597" s="314"/>
    </row>
    <row r="598" spans="1:3" ht="15" customHeight="1">
      <c r="A598" s="314"/>
      <c r="B598" s="314"/>
      <c r="C598" s="314"/>
    </row>
    <row r="599" spans="1:3" ht="15" customHeight="1">
      <c r="A599" s="314"/>
      <c r="B599" s="314"/>
      <c r="C599" s="314"/>
    </row>
    <row r="600" spans="1:3" ht="15" customHeight="1">
      <c r="A600" s="314"/>
      <c r="B600" s="314"/>
      <c r="C600" s="314"/>
    </row>
    <row r="601" spans="1:3" ht="15" customHeight="1">
      <c r="A601" s="314"/>
      <c r="B601" s="314"/>
      <c r="C601" s="314"/>
    </row>
    <row r="602" spans="1:3" ht="15" customHeight="1">
      <c r="A602" s="314"/>
      <c r="B602" s="314"/>
      <c r="C602" s="314"/>
    </row>
    <row r="603" spans="1:3" ht="15" customHeight="1">
      <c r="A603" s="314"/>
      <c r="B603" s="314"/>
      <c r="C603" s="314"/>
    </row>
    <row r="604" spans="1:3" ht="15" customHeight="1">
      <c r="A604" s="314"/>
      <c r="B604" s="314"/>
      <c r="C604" s="314"/>
    </row>
    <row r="605" spans="1:3" ht="15" customHeight="1">
      <c r="A605" s="314"/>
      <c r="B605" s="314"/>
      <c r="C605" s="314"/>
    </row>
    <row r="606" spans="1:3" ht="15" customHeight="1">
      <c r="A606" s="314"/>
      <c r="B606" s="314"/>
      <c r="C606" s="314"/>
    </row>
    <row r="607" spans="1:3" ht="15" customHeight="1">
      <c r="A607" s="314"/>
      <c r="B607" s="314"/>
      <c r="C607" s="314"/>
    </row>
    <row r="608" spans="1:3" ht="15" customHeight="1">
      <c r="A608" s="314"/>
      <c r="B608" s="314"/>
      <c r="C608" s="314"/>
    </row>
    <row r="609" spans="1:3" ht="15" customHeight="1">
      <c r="A609" s="314"/>
      <c r="B609" s="314"/>
      <c r="C609" s="314"/>
    </row>
    <row r="610" spans="1:3" ht="15" customHeight="1">
      <c r="A610" s="314"/>
      <c r="B610" s="314"/>
      <c r="C610" s="314"/>
    </row>
    <row r="611" spans="1:3" ht="15" customHeight="1">
      <c r="A611" s="314"/>
      <c r="B611" s="314"/>
      <c r="C611" s="314"/>
    </row>
    <row r="612" spans="1:3" ht="15" customHeight="1">
      <c r="A612" s="314"/>
      <c r="B612" s="314"/>
      <c r="C612" s="314"/>
    </row>
    <row r="613" spans="1:3" ht="15" customHeight="1">
      <c r="A613" s="314"/>
      <c r="B613" s="314"/>
      <c r="C613" s="314"/>
    </row>
    <row r="614" spans="1:3" ht="15" customHeight="1">
      <c r="A614" s="314"/>
      <c r="B614" s="314"/>
      <c r="C614" s="314"/>
    </row>
    <row r="615" spans="1:3" ht="15" customHeight="1">
      <c r="A615" s="314"/>
      <c r="B615" s="314"/>
      <c r="C615" s="314"/>
    </row>
    <row r="616" spans="1:3" ht="15" customHeight="1">
      <c r="A616" s="314"/>
      <c r="B616" s="314"/>
      <c r="C616" s="314"/>
    </row>
    <row r="617" spans="1:3" ht="15" customHeight="1">
      <c r="A617" s="314"/>
      <c r="B617" s="314"/>
      <c r="C617" s="314"/>
    </row>
    <row r="618" spans="1:3" ht="15" customHeight="1">
      <c r="A618" s="314"/>
      <c r="B618" s="314"/>
      <c r="C618" s="314"/>
    </row>
    <row r="619" spans="1:3" ht="15" customHeight="1">
      <c r="A619" s="314"/>
      <c r="B619" s="314"/>
      <c r="C619" s="314"/>
    </row>
    <row r="620" spans="1:3" ht="15" customHeight="1">
      <c r="A620" s="314"/>
      <c r="B620" s="314"/>
      <c r="C620" s="314"/>
    </row>
    <row r="621" spans="1:3" ht="15" customHeight="1">
      <c r="A621" s="314"/>
      <c r="B621" s="314"/>
      <c r="C621" s="314"/>
    </row>
    <row r="622" spans="1:3" ht="15" customHeight="1">
      <c r="A622" s="314"/>
      <c r="B622" s="314"/>
      <c r="C622" s="314"/>
    </row>
    <row r="623" spans="1:3" ht="15" customHeight="1">
      <c r="A623" s="314"/>
      <c r="B623" s="314"/>
      <c r="C623" s="314"/>
    </row>
    <row r="624" spans="1:3" ht="15" customHeight="1">
      <c r="A624" s="314"/>
      <c r="B624" s="314"/>
      <c r="C624" s="314"/>
    </row>
    <row r="625" spans="1:3" ht="15" customHeight="1">
      <c r="A625" s="314"/>
      <c r="B625" s="314"/>
      <c r="C625" s="314"/>
    </row>
    <row r="626" spans="1:3" ht="15" customHeight="1">
      <c r="A626" s="314"/>
      <c r="B626" s="314"/>
      <c r="C626" s="314"/>
    </row>
    <row r="627" spans="1:3" ht="15" customHeight="1">
      <c r="A627" s="314"/>
      <c r="B627" s="314"/>
      <c r="C627" s="314"/>
    </row>
    <row r="628" spans="1:3" ht="15" customHeight="1">
      <c r="A628" s="314"/>
      <c r="B628" s="314"/>
      <c r="C628" s="314"/>
    </row>
    <row r="629" spans="1:3" ht="15" customHeight="1">
      <c r="A629" s="314"/>
      <c r="B629" s="314"/>
      <c r="C629" s="314"/>
    </row>
    <row r="630" spans="1:3" ht="15" customHeight="1">
      <c r="A630" s="314"/>
      <c r="B630" s="314"/>
      <c r="C630" s="314"/>
    </row>
    <row r="631" spans="1:3" ht="15" customHeight="1">
      <c r="A631" s="314"/>
      <c r="B631" s="314"/>
      <c r="C631" s="314"/>
    </row>
    <row r="632" spans="1:3" ht="15" customHeight="1">
      <c r="A632" s="314"/>
      <c r="B632" s="314"/>
      <c r="C632" s="314"/>
    </row>
    <row r="633" spans="1:3" ht="15" customHeight="1">
      <c r="A633" s="314"/>
      <c r="B633" s="314"/>
      <c r="C633" s="314"/>
    </row>
    <row r="634" spans="1:3" ht="15" customHeight="1">
      <c r="A634" s="314"/>
      <c r="B634" s="314"/>
      <c r="C634" s="314"/>
    </row>
    <row r="635" spans="1:3" ht="15" customHeight="1">
      <c r="A635" s="314"/>
      <c r="B635" s="314"/>
      <c r="C635" s="314"/>
    </row>
    <row r="636" spans="1:3" ht="15" customHeight="1">
      <c r="A636" s="314"/>
      <c r="B636" s="314"/>
      <c r="C636" s="314"/>
    </row>
    <row r="637" spans="1:3" ht="15" customHeight="1">
      <c r="A637" s="314"/>
      <c r="B637" s="314"/>
      <c r="C637" s="314"/>
    </row>
    <row r="638" spans="1:3" ht="15" customHeight="1">
      <c r="A638" s="314"/>
      <c r="B638" s="314"/>
      <c r="C638" s="314"/>
    </row>
    <row r="639" spans="1:3" ht="15" customHeight="1">
      <c r="A639" s="314"/>
      <c r="B639" s="314"/>
      <c r="C639" s="314"/>
    </row>
    <row r="640" spans="1:3" ht="15" customHeight="1">
      <c r="A640" s="314"/>
      <c r="B640" s="314"/>
      <c r="C640" s="314"/>
    </row>
    <row r="641" spans="1:3" ht="15" customHeight="1">
      <c r="A641" s="314"/>
      <c r="B641" s="314"/>
      <c r="C641" s="314"/>
    </row>
    <row r="642" spans="1:3" ht="15" customHeight="1">
      <c r="A642" s="314"/>
      <c r="B642" s="314"/>
      <c r="C642" s="314"/>
    </row>
    <row r="643" spans="1:3" ht="15" customHeight="1">
      <c r="A643" s="314"/>
      <c r="B643" s="314"/>
      <c r="C643" s="314"/>
    </row>
    <row r="644" spans="1:3" ht="15" customHeight="1">
      <c r="A644" s="314"/>
      <c r="B644" s="314"/>
      <c r="C644" s="314"/>
    </row>
    <row r="645" spans="1:3" ht="15" customHeight="1">
      <c r="A645" s="314"/>
      <c r="B645" s="314"/>
      <c r="C645" s="314"/>
    </row>
    <row r="646" spans="1:3" ht="15" customHeight="1">
      <c r="A646" s="314"/>
      <c r="B646" s="314"/>
      <c r="C646" s="314"/>
    </row>
    <row r="647" spans="1:3" ht="15" customHeight="1">
      <c r="A647" s="314"/>
      <c r="B647" s="314"/>
      <c r="C647" s="314"/>
    </row>
    <row r="648" spans="1:3" ht="15" customHeight="1">
      <c r="A648" s="314"/>
      <c r="B648" s="314"/>
      <c r="C648" s="314"/>
    </row>
    <row r="649" spans="1:3" ht="15" customHeight="1">
      <c r="A649" s="314"/>
      <c r="B649" s="314"/>
      <c r="C649" s="314"/>
    </row>
    <row r="650" spans="1:3" ht="15" customHeight="1">
      <c r="A650" s="314"/>
      <c r="B650" s="314"/>
      <c r="C650" s="314"/>
    </row>
    <row r="651" spans="1:3" ht="15" customHeight="1">
      <c r="A651" s="314"/>
      <c r="B651" s="314"/>
      <c r="C651" s="314"/>
    </row>
    <row r="652" spans="1:3" ht="15" customHeight="1">
      <c r="A652" s="314"/>
      <c r="B652" s="314"/>
      <c r="C652" s="314"/>
    </row>
    <row r="653" spans="1:3" ht="15" customHeight="1">
      <c r="A653" s="314"/>
      <c r="B653" s="314"/>
      <c r="C653" s="314"/>
    </row>
    <row r="654" spans="1:3" ht="15" customHeight="1">
      <c r="A654" s="314"/>
      <c r="B654" s="314"/>
      <c r="C654" s="314"/>
    </row>
    <row r="655" spans="1:3" ht="15" customHeight="1">
      <c r="A655" s="314"/>
      <c r="B655" s="314"/>
      <c r="C655" s="314"/>
    </row>
    <row r="656" spans="1:3" ht="15" customHeight="1">
      <c r="A656" s="314"/>
      <c r="B656" s="314"/>
      <c r="C656" s="314"/>
    </row>
    <row r="657" spans="1:3" ht="15" customHeight="1">
      <c r="A657" s="314"/>
      <c r="B657" s="314"/>
      <c r="C657" s="314"/>
    </row>
    <row r="658" spans="1:3" ht="15" customHeight="1">
      <c r="A658" s="314"/>
      <c r="B658" s="314"/>
      <c r="C658" s="314"/>
    </row>
    <row r="659" spans="1:3" ht="15" customHeight="1">
      <c r="A659" s="314"/>
      <c r="B659" s="314"/>
      <c r="C659" s="314"/>
    </row>
    <row r="660" spans="1:3" ht="15" customHeight="1">
      <c r="A660" s="314"/>
      <c r="B660" s="314"/>
      <c r="C660" s="314"/>
    </row>
    <row r="661" spans="1:3" ht="15" customHeight="1">
      <c r="A661" s="314"/>
      <c r="B661" s="314"/>
      <c r="C661" s="314"/>
    </row>
    <row r="662" spans="1:3" ht="15" customHeight="1">
      <c r="A662" s="314"/>
      <c r="B662" s="314"/>
      <c r="C662" s="314"/>
    </row>
    <row r="663" spans="1:3" ht="15" customHeight="1">
      <c r="A663" s="314"/>
      <c r="B663" s="314"/>
      <c r="C663" s="314"/>
    </row>
    <row r="664" spans="1:3" ht="15" customHeight="1">
      <c r="A664" s="314"/>
      <c r="B664" s="314"/>
      <c r="C664" s="314"/>
    </row>
    <row r="665" spans="1:3" ht="15" customHeight="1">
      <c r="A665" s="314"/>
      <c r="B665" s="314"/>
      <c r="C665" s="314"/>
    </row>
    <row r="666" spans="1:3" ht="15" customHeight="1">
      <c r="A666" s="314"/>
      <c r="B666" s="314"/>
      <c r="C666" s="314"/>
    </row>
    <row r="667" spans="1:3" ht="15" customHeight="1">
      <c r="A667" s="314"/>
      <c r="B667" s="314"/>
      <c r="C667" s="314"/>
    </row>
    <row r="668" spans="1:3" ht="15" customHeight="1">
      <c r="A668" s="314"/>
      <c r="B668" s="314"/>
      <c r="C668" s="314"/>
    </row>
    <row r="669" spans="1:3" ht="15" customHeight="1">
      <c r="A669" s="314"/>
      <c r="B669" s="314"/>
      <c r="C669" s="314"/>
    </row>
    <row r="670" spans="1:3" ht="15" customHeight="1">
      <c r="A670" s="314"/>
      <c r="B670" s="314"/>
      <c r="C670" s="314"/>
    </row>
    <row r="671" spans="1:3" ht="15" customHeight="1">
      <c r="A671" s="314"/>
      <c r="B671" s="314"/>
      <c r="C671" s="314"/>
    </row>
    <row r="672" spans="1:3" ht="15" customHeight="1">
      <c r="A672" s="314"/>
      <c r="B672" s="314"/>
      <c r="C672" s="314"/>
    </row>
    <row r="673" spans="1:3" ht="15" customHeight="1">
      <c r="A673" s="314"/>
      <c r="B673" s="314"/>
      <c r="C673" s="314"/>
    </row>
    <row r="674" spans="1:3" ht="15" customHeight="1">
      <c r="A674" s="314"/>
      <c r="B674" s="314"/>
      <c r="C674" s="314"/>
    </row>
    <row r="675" spans="1:3" ht="15" customHeight="1">
      <c r="A675" s="314"/>
      <c r="B675" s="314"/>
      <c r="C675" s="314"/>
    </row>
    <row r="676" spans="1:3" ht="15" customHeight="1">
      <c r="A676" s="314"/>
      <c r="B676" s="314"/>
      <c r="C676" s="314"/>
    </row>
    <row r="677" spans="1:3" ht="15" customHeight="1">
      <c r="A677" s="314"/>
      <c r="B677" s="314"/>
      <c r="C677" s="314"/>
    </row>
    <row r="678" spans="1:3" ht="15" customHeight="1">
      <c r="A678" s="314"/>
      <c r="B678" s="314"/>
      <c r="C678" s="314"/>
    </row>
    <row r="679" spans="1:3" ht="15" customHeight="1">
      <c r="A679" s="314"/>
      <c r="B679" s="314"/>
      <c r="C679" s="314"/>
    </row>
    <row r="680" spans="1:3" ht="15" customHeight="1">
      <c r="A680" s="314"/>
      <c r="B680" s="314"/>
      <c r="C680" s="314"/>
    </row>
    <row r="681" spans="1:3" ht="15" customHeight="1">
      <c r="A681" s="314"/>
      <c r="B681" s="314"/>
      <c r="C681" s="314"/>
    </row>
    <row r="682" spans="1:3" ht="15" customHeight="1">
      <c r="A682" s="314"/>
      <c r="B682" s="314"/>
      <c r="C682" s="314"/>
    </row>
    <row r="683" spans="1:3" ht="15" customHeight="1">
      <c r="A683" s="314"/>
      <c r="B683" s="314"/>
      <c r="C683" s="314"/>
    </row>
    <row r="684" spans="1:3" ht="15" customHeight="1">
      <c r="A684" s="314"/>
      <c r="B684" s="314"/>
      <c r="C684" s="314"/>
    </row>
    <row r="685" spans="1:3" ht="15" customHeight="1">
      <c r="A685" s="314"/>
      <c r="B685" s="314"/>
      <c r="C685" s="314"/>
    </row>
    <row r="686" spans="1:3" ht="15" customHeight="1">
      <c r="A686" s="314"/>
      <c r="B686" s="314"/>
      <c r="C686" s="314"/>
    </row>
    <row r="687" spans="1:3" ht="15" customHeight="1">
      <c r="A687" s="314"/>
      <c r="B687" s="314"/>
      <c r="C687" s="314"/>
    </row>
    <row r="688" spans="1:3" ht="15" customHeight="1">
      <c r="A688" s="314"/>
      <c r="B688" s="314"/>
      <c r="C688" s="314"/>
    </row>
    <row r="689" spans="1:3" ht="15" customHeight="1">
      <c r="A689" s="314"/>
      <c r="B689" s="314"/>
      <c r="C689" s="314"/>
    </row>
    <row r="690" spans="1:3" ht="15" customHeight="1">
      <c r="A690" s="314"/>
      <c r="B690" s="314"/>
      <c r="C690" s="314"/>
    </row>
    <row r="691" spans="1:3" ht="15" customHeight="1">
      <c r="A691" s="314"/>
      <c r="B691" s="314"/>
      <c r="C691" s="314"/>
    </row>
    <row r="692" spans="1:3" ht="15" customHeight="1">
      <c r="A692" s="314"/>
      <c r="B692" s="314"/>
      <c r="C692" s="314"/>
    </row>
    <row r="693" spans="1:3" ht="15" customHeight="1">
      <c r="A693" s="314"/>
      <c r="B693" s="314"/>
      <c r="C693" s="314"/>
    </row>
    <row r="694" spans="1:3" ht="15" customHeight="1">
      <c r="A694" s="314"/>
      <c r="B694" s="314"/>
      <c r="C694" s="314"/>
    </row>
    <row r="695" spans="1:3" ht="15" customHeight="1">
      <c r="A695" s="314"/>
      <c r="B695" s="314"/>
      <c r="C695" s="314"/>
    </row>
    <row r="696" spans="1:3" ht="15" customHeight="1">
      <c r="A696" s="314"/>
      <c r="B696" s="314"/>
      <c r="C696" s="314"/>
    </row>
    <row r="697" spans="1:3" ht="15" customHeight="1">
      <c r="A697" s="314"/>
      <c r="B697" s="314"/>
      <c r="C697" s="314"/>
    </row>
    <row r="698" spans="1:3" ht="15" customHeight="1">
      <c r="A698" s="314"/>
      <c r="B698" s="314"/>
      <c r="C698" s="314"/>
    </row>
    <row r="699" spans="1:3" ht="15" customHeight="1">
      <c r="A699" s="314"/>
      <c r="B699" s="314"/>
      <c r="C699" s="314"/>
    </row>
    <row r="700" spans="1:3" ht="15" customHeight="1">
      <c r="A700" s="314"/>
      <c r="B700" s="314"/>
      <c r="C700" s="314"/>
    </row>
    <row r="701" spans="1:3" ht="15" customHeight="1">
      <c r="A701" s="314"/>
      <c r="B701" s="314"/>
      <c r="C701" s="314"/>
    </row>
    <row r="702" spans="1:3" ht="15" customHeight="1">
      <c r="A702" s="314"/>
      <c r="B702" s="314"/>
      <c r="C702" s="314"/>
    </row>
    <row r="703" spans="1:3" ht="15" customHeight="1">
      <c r="A703" s="314"/>
      <c r="B703" s="314"/>
      <c r="C703" s="314"/>
    </row>
    <row r="704" spans="1:3" ht="15" customHeight="1">
      <c r="A704" s="314"/>
      <c r="B704" s="314"/>
      <c r="C704" s="314"/>
    </row>
    <row r="705" spans="1:3" ht="15" customHeight="1">
      <c r="A705" s="314"/>
      <c r="B705" s="314"/>
      <c r="C705" s="314"/>
    </row>
    <row r="706" spans="1:3" ht="15" customHeight="1">
      <c r="A706" s="314"/>
      <c r="B706" s="314"/>
      <c r="C706" s="314"/>
    </row>
    <row r="707" spans="1:3" ht="15" customHeight="1">
      <c r="A707" s="314"/>
      <c r="B707" s="314"/>
      <c r="C707" s="314"/>
    </row>
    <row r="708" spans="1:3" ht="15" customHeight="1">
      <c r="A708" s="314"/>
      <c r="B708" s="314"/>
      <c r="C708" s="314"/>
    </row>
    <row r="709" spans="1:3" ht="15" customHeight="1">
      <c r="A709" s="314"/>
      <c r="B709" s="314"/>
      <c r="C709" s="314"/>
    </row>
    <row r="710" spans="1:3" ht="15" customHeight="1">
      <c r="A710" s="314"/>
      <c r="B710" s="314"/>
      <c r="C710" s="314"/>
    </row>
    <row r="711" spans="1:3" ht="15" customHeight="1">
      <c r="A711" s="314"/>
      <c r="B711" s="314"/>
      <c r="C711" s="314"/>
    </row>
    <row r="712" spans="1:3" ht="15" customHeight="1">
      <c r="A712" s="314"/>
      <c r="B712" s="314"/>
      <c r="C712" s="314"/>
    </row>
    <row r="713" spans="1:3" ht="15" customHeight="1">
      <c r="A713" s="314"/>
      <c r="B713" s="314"/>
      <c r="C713" s="314"/>
    </row>
    <row r="714" spans="1:3" ht="15" customHeight="1">
      <c r="A714" s="314"/>
      <c r="B714" s="314"/>
      <c r="C714" s="314"/>
    </row>
    <row r="715" spans="1:3" ht="15" customHeight="1">
      <c r="A715" s="314"/>
      <c r="B715" s="314"/>
      <c r="C715" s="314"/>
    </row>
    <row r="716" spans="1:3" ht="15" customHeight="1">
      <c r="A716" s="314"/>
      <c r="B716" s="314"/>
      <c r="C716" s="314"/>
    </row>
    <row r="717" spans="1:3" ht="15" customHeight="1">
      <c r="A717" s="314"/>
      <c r="B717" s="314"/>
      <c r="C717" s="314"/>
    </row>
    <row r="718" spans="1:3" ht="15" customHeight="1">
      <c r="A718" s="314"/>
      <c r="B718" s="314"/>
      <c r="C718" s="314"/>
    </row>
    <row r="719" spans="1:3" ht="15" customHeight="1">
      <c r="A719" s="314"/>
      <c r="B719" s="314"/>
      <c r="C719" s="314"/>
    </row>
    <row r="720" spans="1:3" ht="15" customHeight="1">
      <c r="A720" s="314"/>
      <c r="B720" s="314"/>
      <c r="C720" s="314"/>
    </row>
    <row r="721" spans="1:3" ht="15" customHeight="1">
      <c r="A721" s="314"/>
      <c r="B721" s="314"/>
      <c r="C721" s="314"/>
    </row>
    <row r="722" spans="1:3" ht="15" customHeight="1">
      <c r="A722" s="314"/>
      <c r="B722" s="314"/>
      <c r="C722" s="314"/>
    </row>
    <row r="723" spans="1:3" ht="15" customHeight="1">
      <c r="A723" s="314"/>
      <c r="B723" s="314"/>
      <c r="C723" s="314"/>
    </row>
    <row r="724" spans="1:3" ht="15" customHeight="1">
      <c r="A724" s="314"/>
      <c r="B724" s="314"/>
      <c r="C724" s="314"/>
    </row>
    <row r="725" spans="1:3" ht="15" customHeight="1">
      <c r="A725" s="314"/>
      <c r="B725" s="314"/>
      <c r="C725" s="314"/>
    </row>
    <row r="726" spans="1:3" ht="15" customHeight="1">
      <c r="A726" s="314"/>
      <c r="B726" s="314"/>
      <c r="C726" s="314"/>
    </row>
    <row r="727" spans="1:3" ht="15" customHeight="1">
      <c r="A727" s="314"/>
      <c r="B727" s="314"/>
      <c r="C727" s="314"/>
    </row>
    <row r="728" spans="1:3" ht="15" customHeight="1">
      <c r="A728" s="314"/>
      <c r="B728" s="314"/>
      <c r="C728" s="314"/>
    </row>
    <row r="729" spans="1:3" ht="15" customHeight="1">
      <c r="A729" s="314"/>
      <c r="B729" s="314"/>
      <c r="C729" s="314"/>
    </row>
    <row r="730" spans="1:3" ht="15" customHeight="1">
      <c r="A730" s="314"/>
      <c r="B730" s="314"/>
      <c r="C730" s="314"/>
    </row>
    <row r="731" spans="1:3" ht="15" customHeight="1">
      <c r="A731" s="314"/>
      <c r="B731" s="314"/>
      <c r="C731" s="314"/>
    </row>
    <row r="732" spans="1:3" ht="15" customHeight="1">
      <c r="A732" s="314"/>
      <c r="B732" s="314"/>
      <c r="C732" s="314"/>
    </row>
    <row r="733" spans="1:3" ht="15" customHeight="1">
      <c r="A733" s="314"/>
      <c r="B733" s="314"/>
      <c r="C733" s="314"/>
    </row>
    <row r="734" spans="1:3" ht="15" customHeight="1">
      <c r="A734" s="314"/>
      <c r="B734" s="314"/>
      <c r="C734" s="314"/>
    </row>
    <row r="735" spans="1:3" ht="15" customHeight="1">
      <c r="A735" s="314"/>
      <c r="B735" s="314"/>
      <c r="C735" s="314"/>
    </row>
    <row r="736" spans="1:3" ht="15" customHeight="1">
      <c r="A736" s="314"/>
      <c r="B736" s="314"/>
      <c r="C736" s="314"/>
    </row>
    <row r="737" spans="1:3" ht="15" customHeight="1">
      <c r="A737" s="314"/>
      <c r="B737" s="314"/>
      <c r="C737" s="314"/>
    </row>
    <row r="738" spans="1:3" ht="15" customHeight="1">
      <c r="A738" s="314"/>
      <c r="B738" s="314"/>
      <c r="C738" s="314"/>
    </row>
    <row r="739" spans="1:3" ht="15" customHeight="1">
      <c r="A739" s="314"/>
      <c r="B739" s="314"/>
      <c r="C739" s="314"/>
    </row>
    <row r="740" spans="1:3" ht="15" customHeight="1">
      <c r="A740" s="314"/>
      <c r="B740" s="314"/>
      <c r="C740" s="314"/>
    </row>
    <row r="741" spans="1:3" ht="15" customHeight="1">
      <c r="A741" s="314"/>
      <c r="B741" s="314"/>
      <c r="C741" s="314"/>
    </row>
    <row r="742" spans="1:3" ht="15" customHeight="1">
      <c r="A742" s="314"/>
      <c r="B742" s="314"/>
      <c r="C742" s="314"/>
    </row>
    <row r="743" spans="1:3" ht="15" customHeight="1">
      <c r="A743" s="314"/>
      <c r="B743" s="314"/>
      <c r="C743" s="314"/>
    </row>
    <row r="744" spans="1:3" ht="15" customHeight="1">
      <c r="A744" s="314"/>
      <c r="B744" s="314"/>
      <c r="C744" s="314"/>
    </row>
    <row r="745" spans="1:3" ht="15" customHeight="1">
      <c r="A745" s="314"/>
      <c r="B745" s="314"/>
      <c r="C745" s="314"/>
    </row>
    <row r="746" spans="1:3" ht="15" customHeight="1">
      <c r="A746" s="314"/>
      <c r="B746" s="314"/>
      <c r="C746" s="314"/>
    </row>
    <row r="747" spans="1:3" ht="15" customHeight="1">
      <c r="A747" s="314"/>
      <c r="B747" s="314"/>
      <c r="C747" s="314"/>
    </row>
    <row r="748" spans="1:3" ht="15" customHeight="1">
      <c r="A748" s="314"/>
      <c r="B748" s="314"/>
      <c r="C748" s="314"/>
    </row>
    <row r="749" spans="1:3" ht="15" customHeight="1">
      <c r="A749" s="314"/>
      <c r="B749" s="314"/>
      <c r="C749" s="314"/>
    </row>
    <row r="750" spans="1:3" ht="15" customHeight="1">
      <c r="A750" s="314"/>
      <c r="B750" s="314"/>
      <c r="C750" s="314"/>
    </row>
    <row r="751" spans="1:3" ht="15" customHeight="1">
      <c r="A751" s="314"/>
      <c r="B751" s="314"/>
      <c r="C751" s="314"/>
    </row>
    <row r="752" spans="1:3" ht="15" customHeight="1">
      <c r="A752" s="314"/>
      <c r="B752" s="314"/>
      <c r="C752" s="314"/>
    </row>
    <row r="753" spans="1:3" ht="15" customHeight="1">
      <c r="A753" s="314"/>
      <c r="B753" s="314"/>
      <c r="C753" s="314"/>
    </row>
    <row r="754" spans="1:3" ht="15" customHeight="1">
      <c r="A754" s="314"/>
      <c r="B754" s="314"/>
      <c r="C754" s="314"/>
    </row>
    <row r="755" spans="1:3" ht="15" customHeight="1">
      <c r="A755" s="314"/>
      <c r="B755" s="314"/>
      <c r="C755" s="314"/>
    </row>
    <row r="756" spans="1:3" ht="15" customHeight="1">
      <c r="A756" s="314"/>
      <c r="B756" s="314"/>
      <c r="C756" s="314"/>
    </row>
    <row r="757" spans="1:3" ht="15" customHeight="1">
      <c r="A757" s="314"/>
      <c r="B757" s="314"/>
      <c r="C757" s="314"/>
    </row>
    <row r="758" spans="1:3" ht="15" customHeight="1">
      <c r="A758" s="314"/>
      <c r="B758" s="314"/>
      <c r="C758" s="314"/>
    </row>
    <row r="759" spans="1:3" ht="15" customHeight="1">
      <c r="A759" s="314"/>
      <c r="B759" s="314"/>
      <c r="C759" s="314"/>
    </row>
    <row r="760" spans="1:3" ht="15" customHeight="1">
      <c r="A760" s="314"/>
      <c r="B760" s="314"/>
      <c r="C760" s="314"/>
    </row>
    <row r="761" spans="1:3" ht="15" customHeight="1">
      <c r="A761" s="314"/>
      <c r="B761" s="314"/>
      <c r="C761" s="314"/>
    </row>
    <row r="762" spans="1:3" ht="15" customHeight="1">
      <c r="A762" s="314"/>
      <c r="B762" s="314"/>
      <c r="C762" s="314"/>
    </row>
    <row r="763" spans="1:3" ht="15" customHeight="1">
      <c r="A763" s="314"/>
      <c r="B763" s="314"/>
      <c r="C763" s="314"/>
    </row>
    <row r="764" spans="1:3" ht="15" customHeight="1">
      <c r="A764" s="314"/>
      <c r="B764" s="314"/>
      <c r="C764" s="314"/>
    </row>
    <row r="765" spans="1:3" ht="15" customHeight="1">
      <c r="A765" s="314"/>
      <c r="B765" s="314"/>
      <c r="C765" s="314"/>
    </row>
    <row r="766" spans="1:3" ht="15" customHeight="1">
      <c r="A766" s="314"/>
      <c r="B766" s="314"/>
      <c r="C766" s="314"/>
    </row>
    <row r="767" spans="1:3" ht="15" customHeight="1">
      <c r="A767" s="314"/>
      <c r="B767" s="314"/>
      <c r="C767" s="314"/>
    </row>
    <row r="768" spans="1:3" ht="15" customHeight="1">
      <c r="A768" s="314"/>
      <c r="B768" s="314"/>
      <c r="C768" s="314"/>
    </row>
    <row r="769" spans="1:3" ht="15" customHeight="1">
      <c r="A769" s="314"/>
      <c r="B769" s="314"/>
      <c r="C769" s="314"/>
    </row>
    <row r="770" spans="1:3" ht="15" customHeight="1">
      <c r="A770" s="314"/>
      <c r="B770" s="314"/>
      <c r="C770" s="314"/>
    </row>
    <row r="771" spans="1:3" ht="15" customHeight="1">
      <c r="A771" s="314"/>
      <c r="B771" s="314"/>
      <c r="C771" s="314"/>
    </row>
    <row r="772" spans="1:3" ht="15" customHeight="1">
      <c r="A772" s="314"/>
      <c r="B772" s="314"/>
      <c r="C772" s="314"/>
    </row>
    <row r="773" spans="1:3" ht="15" customHeight="1">
      <c r="A773" s="314"/>
      <c r="B773" s="314"/>
      <c r="C773" s="314"/>
    </row>
    <row r="774" spans="1:3" ht="15" customHeight="1">
      <c r="A774" s="314"/>
      <c r="B774" s="314"/>
      <c r="C774" s="314"/>
    </row>
    <row r="775" spans="1:3" ht="15" customHeight="1">
      <c r="A775" s="314"/>
      <c r="B775" s="314"/>
      <c r="C775" s="314"/>
    </row>
    <row r="776" spans="1:3" ht="15" customHeight="1">
      <c r="A776" s="314"/>
      <c r="B776" s="314"/>
      <c r="C776" s="314"/>
    </row>
    <row r="777" spans="1:3" ht="15" customHeight="1">
      <c r="A777" s="314"/>
      <c r="B777" s="314"/>
      <c r="C777" s="314"/>
    </row>
    <row r="778" spans="1:3" ht="15" customHeight="1">
      <c r="A778" s="314"/>
      <c r="B778" s="314"/>
      <c r="C778" s="314"/>
    </row>
    <row r="779" spans="1:3" ht="15" customHeight="1">
      <c r="A779" s="314"/>
      <c r="B779" s="314"/>
      <c r="C779" s="314"/>
    </row>
    <row r="780" spans="1:3" ht="15" customHeight="1">
      <c r="A780" s="314"/>
      <c r="B780" s="314"/>
      <c r="C780" s="314"/>
    </row>
    <row r="781" spans="1:3" ht="15" customHeight="1">
      <c r="A781" s="314"/>
      <c r="B781" s="314"/>
      <c r="C781" s="314"/>
    </row>
    <row r="782" spans="1:3" ht="15" customHeight="1">
      <c r="A782" s="314"/>
      <c r="B782" s="314"/>
      <c r="C782" s="314"/>
    </row>
    <row r="783" spans="1:3" ht="15" customHeight="1">
      <c r="A783" s="314"/>
      <c r="B783" s="314"/>
      <c r="C783" s="314"/>
    </row>
    <row r="784" spans="1:3" ht="15" customHeight="1">
      <c r="A784" s="314"/>
      <c r="B784" s="314"/>
      <c r="C784" s="314"/>
    </row>
    <row r="785" spans="1:3" ht="15" customHeight="1">
      <c r="A785" s="314"/>
      <c r="B785" s="314"/>
      <c r="C785" s="314"/>
    </row>
    <row r="786" spans="1:3" ht="15" customHeight="1">
      <c r="A786" s="314"/>
      <c r="B786" s="314"/>
      <c r="C786" s="314"/>
    </row>
    <row r="787" spans="1:3" ht="15" customHeight="1">
      <c r="A787" s="314"/>
      <c r="B787" s="314"/>
      <c r="C787" s="314"/>
    </row>
    <row r="788" spans="1:3" ht="15" customHeight="1">
      <c r="A788" s="314"/>
      <c r="B788" s="314"/>
      <c r="C788" s="314"/>
    </row>
    <row r="789" spans="1:3" ht="15" customHeight="1">
      <c r="A789" s="314"/>
      <c r="B789" s="314"/>
      <c r="C789" s="314"/>
    </row>
    <row r="790" spans="1:3" ht="15" customHeight="1">
      <c r="A790" s="314"/>
      <c r="B790" s="314"/>
      <c r="C790" s="314"/>
    </row>
    <row r="791" spans="1:3" ht="15" customHeight="1">
      <c r="A791" s="314"/>
      <c r="B791" s="314"/>
      <c r="C791" s="314"/>
    </row>
    <row r="792" spans="1:3" ht="15" customHeight="1">
      <c r="A792" s="314"/>
      <c r="B792" s="314"/>
      <c r="C792" s="314"/>
    </row>
    <row r="793" spans="1:3" ht="15" customHeight="1">
      <c r="A793" s="314"/>
      <c r="B793" s="314"/>
      <c r="C793" s="314"/>
    </row>
    <row r="794" spans="1:3" ht="15" customHeight="1">
      <c r="A794" s="314"/>
      <c r="B794" s="314"/>
      <c r="C794" s="314"/>
    </row>
    <row r="795" spans="1:3" ht="15" customHeight="1">
      <c r="A795" s="314"/>
      <c r="B795" s="314"/>
      <c r="C795" s="314"/>
    </row>
    <row r="796" spans="1:3" ht="15" customHeight="1">
      <c r="A796" s="314"/>
      <c r="B796" s="314"/>
      <c r="C796" s="314"/>
    </row>
    <row r="797" spans="1:3" ht="15" customHeight="1">
      <c r="A797" s="314"/>
      <c r="B797" s="314"/>
      <c r="C797" s="314"/>
    </row>
    <row r="798" spans="1:3" ht="15" customHeight="1">
      <c r="A798" s="314"/>
      <c r="B798" s="314"/>
      <c r="C798" s="314"/>
    </row>
    <row r="799" spans="1:3" ht="15" customHeight="1">
      <c r="A799" s="314"/>
      <c r="B799" s="314"/>
      <c r="C799" s="314"/>
    </row>
    <row r="800" spans="1:3" ht="15" customHeight="1">
      <c r="A800" s="314"/>
      <c r="B800" s="314"/>
      <c r="C800" s="314"/>
    </row>
    <row r="801" spans="1:3" ht="15" customHeight="1">
      <c r="A801" s="314"/>
      <c r="B801" s="314"/>
      <c r="C801" s="314"/>
    </row>
    <row r="802" spans="1:3" ht="15" customHeight="1">
      <c r="A802" s="314"/>
      <c r="B802" s="314"/>
      <c r="C802" s="314"/>
    </row>
    <row r="803" spans="1:3" ht="15" customHeight="1">
      <c r="A803" s="314"/>
      <c r="B803" s="314"/>
      <c r="C803" s="314"/>
    </row>
    <row r="804" spans="1:3" ht="15" customHeight="1">
      <c r="A804" s="314"/>
      <c r="B804" s="314"/>
      <c r="C804" s="314"/>
    </row>
    <row r="805" spans="1:3" ht="15" customHeight="1">
      <c r="A805" s="314"/>
      <c r="B805" s="314"/>
      <c r="C805" s="314"/>
    </row>
    <row r="806" spans="1:3" ht="15" customHeight="1">
      <c r="A806" s="314"/>
      <c r="B806" s="314"/>
      <c r="C806" s="314"/>
    </row>
    <row r="807" spans="1:3" ht="15" customHeight="1">
      <c r="A807" s="314"/>
      <c r="B807" s="314"/>
      <c r="C807" s="314"/>
    </row>
    <row r="808" spans="1:3" ht="15" customHeight="1">
      <c r="A808" s="314"/>
      <c r="B808" s="314"/>
      <c r="C808" s="314"/>
    </row>
    <row r="809" spans="1:3" ht="15" customHeight="1">
      <c r="A809" s="314"/>
      <c r="B809" s="314"/>
      <c r="C809" s="314"/>
    </row>
    <row r="810" spans="1:3" ht="15" customHeight="1">
      <c r="A810" s="314"/>
      <c r="B810" s="314"/>
      <c r="C810" s="314"/>
    </row>
    <row r="811" spans="1:3" ht="15" customHeight="1">
      <c r="A811" s="314"/>
      <c r="B811" s="314"/>
      <c r="C811" s="314"/>
    </row>
    <row r="812" spans="1:3" ht="15" customHeight="1">
      <c r="A812" s="314"/>
      <c r="B812" s="314"/>
      <c r="C812" s="314"/>
    </row>
    <row r="813" spans="1:3" ht="15" customHeight="1">
      <c r="A813" s="314"/>
      <c r="B813" s="314"/>
      <c r="C813" s="314"/>
    </row>
    <row r="814" spans="1:3" ht="15" customHeight="1">
      <c r="A814" s="314"/>
      <c r="B814" s="314"/>
      <c r="C814" s="314"/>
    </row>
    <row r="815" spans="1:3" ht="15" customHeight="1">
      <c r="A815" s="314"/>
      <c r="B815" s="314"/>
      <c r="C815" s="314"/>
    </row>
    <row r="816" spans="1:3" ht="15" customHeight="1">
      <c r="A816" s="314"/>
      <c r="B816" s="314"/>
      <c r="C816" s="314"/>
    </row>
    <row r="817" spans="1:3" ht="15" customHeight="1">
      <c r="A817" s="314"/>
      <c r="B817" s="314"/>
      <c r="C817" s="314"/>
    </row>
    <row r="818" spans="1:3" ht="15" customHeight="1">
      <c r="A818" s="314"/>
      <c r="B818" s="314"/>
      <c r="C818" s="314"/>
    </row>
    <row r="819" spans="1:3" ht="15" customHeight="1">
      <c r="A819" s="314"/>
      <c r="B819" s="314"/>
      <c r="C819" s="314"/>
    </row>
    <row r="820" spans="1:3" ht="15" customHeight="1">
      <c r="A820" s="314"/>
      <c r="B820" s="314"/>
      <c r="C820" s="314"/>
    </row>
    <row r="821" spans="1:3" ht="15" customHeight="1">
      <c r="A821" s="314"/>
      <c r="B821" s="314"/>
      <c r="C821" s="314"/>
    </row>
    <row r="822" spans="1:3" ht="15" customHeight="1">
      <c r="A822" s="314"/>
      <c r="B822" s="314"/>
      <c r="C822" s="314"/>
    </row>
    <row r="823" spans="1:3" ht="15" customHeight="1">
      <c r="A823" s="314"/>
      <c r="B823" s="314"/>
      <c r="C823" s="314"/>
    </row>
    <row r="824" spans="1:3" ht="15" customHeight="1">
      <c r="A824" s="314"/>
      <c r="B824" s="314"/>
      <c r="C824" s="314"/>
    </row>
    <row r="825" spans="1:3" ht="15" customHeight="1">
      <c r="A825" s="314"/>
      <c r="B825" s="314"/>
      <c r="C825" s="314"/>
    </row>
    <row r="826" spans="1:3" ht="15" customHeight="1">
      <c r="A826" s="314"/>
      <c r="B826" s="314"/>
      <c r="C826" s="314"/>
    </row>
    <row r="827" spans="1:3" ht="15" customHeight="1">
      <c r="A827" s="314"/>
      <c r="B827" s="314"/>
      <c r="C827" s="314"/>
    </row>
    <row r="828" spans="1:3" ht="15" customHeight="1">
      <c r="A828" s="314"/>
      <c r="B828" s="314"/>
      <c r="C828" s="314"/>
    </row>
    <row r="829" spans="1:3" ht="15" customHeight="1">
      <c r="A829" s="314"/>
      <c r="B829" s="314"/>
      <c r="C829" s="314"/>
    </row>
    <row r="830" spans="1:3" ht="15" customHeight="1">
      <c r="A830" s="314"/>
      <c r="B830" s="314"/>
      <c r="C830" s="314"/>
    </row>
    <row r="831" spans="1:3" ht="15" customHeight="1">
      <c r="A831" s="314"/>
      <c r="B831" s="314"/>
      <c r="C831" s="314"/>
    </row>
    <row r="832" spans="1:3" ht="15" customHeight="1">
      <c r="A832" s="314"/>
      <c r="B832" s="314"/>
      <c r="C832" s="314"/>
    </row>
    <row r="833" spans="1:3" ht="15" customHeight="1">
      <c r="A833" s="314"/>
      <c r="B833" s="314"/>
      <c r="C833" s="314"/>
    </row>
    <row r="834" spans="1:3" ht="15" customHeight="1">
      <c r="A834" s="314"/>
      <c r="B834" s="314"/>
      <c r="C834" s="314"/>
    </row>
    <row r="835" spans="1:3" ht="15" customHeight="1">
      <c r="A835" s="314"/>
      <c r="B835" s="314"/>
      <c r="C835" s="314"/>
    </row>
    <row r="836" spans="1:3" ht="15" customHeight="1">
      <c r="A836" s="314"/>
      <c r="B836" s="314"/>
      <c r="C836" s="314"/>
    </row>
    <row r="837" spans="1:3" ht="15" customHeight="1">
      <c r="A837" s="314"/>
      <c r="B837" s="314"/>
      <c r="C837" s="314"/>
    </row>
    <row r="838" spans="1:3" ht="15" customHeight="1">
      <c r="A838" s="314"/>
      <c r="B838" s="314"/>
      <c r="C838" s="314"/>
    </row>
    <row r="839" spans="1:3" ht="15" customHeight="1">
      <c r="A839" s="314"/>
      <c r="B839" s="314"/>
      <c r="C839" s="314"/>
    </row>
    <row r="840" spans="1:3" ht="15" customHeight="1">
      <c r="A840" s="314"/>
      <c r="B840" s="314"/>
      <c r="C840" s="314"/>
    </row>
    <row r="841" spans="1:3" ht="15" customHeight="1">
      <c r="A841" s="314"/>
      <c r="B841" s="314"/>
      <c r="C841" s="314"/>
    </row>
    <row r="842" spans="1:3" ht="15" customHeight="1">
      <c r="A842" s="314"/>
      <c r="B842" s="314"/>
      <c r="C842" s="314"/>
    </row>
    <row r="843" spans="1:3" ht="15" customHeight="1">
      <c r="A843" s="314"/>
      <c r="B843" s="314"/>
      <c r="C843" s="314"/>
    </row>
    <row r="844" spans="1:3" ht="15" customHeight="1">
      <c r="A844" s="314"/>
      <c r="B844" s="314"/>
      <c r="C844" s="314"/>
    </row>
    <row r="845" spans="1:3" ht="15" customHeight="1">
      <c r="A845" s="314"/>
      <c r="B845" s="314"/>
      <c r="C845" s="314"/>
    </row>
    <row r="846" spans="1:3" ht="15" customHeight="1">
      <c r="A846" s="314"/>
      <c r="B846" s="314"/>
      <c r="C846" s="314"/>
    </row>
    <row r="847" spans="1:3" ht="15" customHeight="1">
      <c r="A847" s="314"/>
      <c r="B847" s="314"/>
      <c r="C847" s="314"/>
    </row>
    <row r="848" spans="1:3" ht="15" customHeight="1">
      <c r="A848" s="314"/>
      <c r="B848" s="314"/>
      <c r="C848" s="314"/>
    </row>
    <row r="849" spans="1:3" ht="15" customHeight="1">
      <c r="A849" s="314"/>
      <c r="B849" s="314"/>
      <c r="C849" s="314"/>
    </row>
    <row r="850" spans="1:3" ht="15" customHeight="1">
      <c r="A850" s="314"/>
      <c r="B850" s="314"/>
      <c r="C850" s="314"/>
    </row>
    <row r="851" spans="1:3" ht="15" customHeight="1">
      <c r="A851" s="314"/>
      <c r="B851" s="314"/>
      <c r="C851" s="314"/>
    </row>
    <row r="852" spans="1:3" ht="15" customHeight="1">
      <c r="A852" s="314"/>
      <c r="B852" s="314"/>
      <c r="C852" s="314"/>
    </row>
    <row r="853" spans="1:3" ht="15" customHeight="1">
      <c r="A853" s="314"/>
      <c r="B853" s="314"/>
      <c r="C853" s="314"/>
    </row>
    <row r="854" spans="1:3" ht="15" customHeight="1">
      <c r="A854" s="314"/>
      <c r="B854" s="314"/>
      <c r="C854" s="314"/>
    </row>
    <row r="855" spans="1:3" ht="15" customHeight="1">
      <c r="A855" s="314"/>
      <c r="B855" s="314"/>
      <c r="C855" s="314"/>
    </row>
    <row r="856" spans="1:3" ht="15" customHeight="1">
      <c r="A856" s="314"/>
      <c r="B856" s="314"/>
      <c r="C856" s="314"/>
    </row>
    <row r="857" spans="1:3" ht="15" customHeight="1">
      <c r="A857" s="314"/>
      <c r="B857" s="314"/>
      <c r="C857" s="314"/>
    </row>
    <row r="858" spans="1:3" ht="15" customHeight="1">
      <c r="A858" s="314"/>
      <c r="B858" s="314"/>
      <c r="C858" s="314"/>
    </row>
    <row r="859" spans="1:3" ht="15" customHeight="1">
      <c r="A859" s="314"/>
      <c r="B859" s="314"/>
      <c r="C859" s="314"/>
    </row>
    <row r="860" spans="1:3" ht="15" customHeight="1">
      <c r="A860" s="314"/>
      <c r="B860" s="314"/>
      <c r="C860" s="314"/>
    </row>
    <row r="861" spans="1:3" ht="15" customHeight="1">
      <c r="A861" s="314"/>
      <c r="B861" s="314"/>
      <c r="C861" s="314"/>
    </row>
    <row r="862" spans="1:3" ht="15" customHeight="1">
      <c r="A862" s="314"/>
      <c r="B862" s="314"/>
      <c r="C862" s="314"/>
    </row>
    <row r="863" spans="1:3" ht="15" customHeight="1">
      <c r="A863" s="314"/>
      <c r="B863" s="314"/>
      <c r="C863" s="314"/>
    </row>
    <row r="864" spans="1:3" ht="15" customHeight="1">
      <c r="A864" s="314"/>
      <c r="B864" s="314"/>
      <c r="C864" s="314"/>
    </row>
    <row r="865" spans="1:3" ht="15" customHeight="1">
      <c r="A865" s="314"/>
      <c r="B865" s="314"/>
      <c r="C865" s="314"/>
    </row>
    <row r="866" spans="1:3" ht="15" customHeight="1">
      <c r="A866" s="314"/>
      <c r="B866" s="314"/>
      <c r="C866" s="314"/>
    </row>
    <row r="867" spans="1:3" ht="15" customHeight="1">
      <c r="A867" s="314"/>
      <c r="B867" s="314"/>
      <c r="C867" s="314"/>
    </row>
    <row r="868" spans="1:3" ht="15" customHeight="1">
      <c r="A868" s="314"/>
      <c r="B868" s="314"/>
      <c r="C868" s="314"/>
    </row>
    <row r="869" spans="1:3" ht="15" customHeight="1">
      <c r="A869" s="314"/>
      <c r="B869" s="314"/>
      <c r="C869" s="314"/>
    </row>
    <row r="870" spans="1:3" ht="15" customHeight="1">
      <c r="A870" s="314"/>
      <c r="B870" s="314"/>
      <c r="C870" s="314"/>
    </row>
    <row r="871" spans="1:3" ht="15" customHeight="1">
      <c r="A871" s="314"/>
      <c r="B871" s="314"/>
      <c r="C871" s="314"/>
    </row>
    <row r="872" spans="1:3" ht="15" customHeight="1">
      <c r="A872" s="314"/>
      <c r="B872" s="314"/>
      <c r="C872" s="314"/>
    </row>
    <row r="873" spans="1:3" ht="15" customHeight="1">
      <c r="A873" s="314"/>
      <c r="B873" s="314"/>
      <c r="C873" s="314"/>
    </row>
    <row r="874" spans="1:3" ht="15" customHeight="1">
      <c r="A874" s="314"/>
      <c r="B874" s="314"/>
      <c r="C874" s="314"/>
    </row>
    <row r="875" spans="1:3" ht="15" customHeight="1">
      <c r="A875" s="314"/>
      <c r="B875" s="314"/>
      <c r="C875" s="314"/>
    </row>
    <row r="876" spans="1:3" ht="15" customHeight="1">
      <c r="A876" s="314"/>
      <c r="B876" s="314"/>
      <c r="C876" s="314"/>
    </row>
    <row r="877" spans="1:3" ht="15" customHeight="1">
      <c r="A877" s="314"/>
      <c r="B877" s="314"/>
      <c r="C877" s="314"/>
    </row>
    <row r="878" spans="1:3" ht="15" customHeight="1">
      <c r="A878" s="314"/>
      <c r="B878" s="314"/>
      <c r="C878" s="314"/>
    </row>
    <row r="879" spans="1:3" ht="15" customHeight="1">
      <c r="A879" s="314"/>
      <c r="B879" s="314"/>
      <c r="C879" s="314"/>
    </row>
    <row r="880" spans="1:3" ht="15" customHeight="1">
      <c r="A880" s="314"/>
      <c r="B880" s="314"/>
      <c r="C880" s="314"/>
    </row>
    <row r="881" spans="1:3" ht="15" customHeight="1">
      <c r="A881" s="314"/>
      <c r="B881" s="314"/>
      <c r="C881" s="314"/>
    </row>
    <row r="882" spans="1:3" ht="15" customHeight="1">
      <c r="A882" s="314"/>
      <c r="B882" s="314"/>
      <c r="C882" s="314"/>
    </row>
    <row r="883" spans="1:3" ht="15" customHeight="1">
      <c r="A883" s="314"/>
      <c r="B883" s="314"/>
      <c r="C883" s="314"/>
    </row>
    <row r="884" spans="1:3" ht="15" customHeight="1">
      <c r="A884" s="314"/>
      <c r="B884" s="314"/>
      <c r="C884" s="314"/>
    </row>
    <row r="885" spans="1:3" ht="15" customHeight="1">
      <c r="A885" s="314"/>
      <c r="B885" s="314"/>
      <c r="C885" s="314"/>
    </row>
    <row r="886" spans="1:3" ht="15" customHeight="1">
      <c r="A886" s="314"/>
      <c r="B886" s="314"/>
      <c r="C886" s="314"/>
    </row>
    <row r="887" spans="1:3" ht="15" customHeight="1">
      <c r="A887" s="314"/>
      <c r="B887" s="314"/>
      <c r="C887" s="314"/>
    </row>
    <row r="888" spans="1:3" ht="15" customHeight="1">
      <c r="A888" s="314"/>
      <c r="B888" s="314"/>
      <c r="C888" s="314"/>
    </row>
    <row r="889" spans="1:3" ht="15" customHeight="1">
      <c r="A889" s="314"/>
      <c r="B889" s="314"/>
      <c r="C889" s="314"/>
    </row>
    <row r="890" spans="1:3" ht="15" customHeight="1">
      <c r="A890" s="314"/>
      <c r="B890" s="314"/>
      <c r="C890" s="314"/>
    </row>
    <row r="891" spans="1:3" ht="15" customHeight="1">
      <c r="A891" s="314"/>
      <c r="B891" s="314"/>
      <c r="C891" s="314"/>
    </row>
    <row r="892" spans="1:3" ht="15" customHeight="1">
      <c r="A892" s="314"/>
      <c r="B892" s="314"/>
      <c r="C892" s="314"/>
    </row>
    <row r="893" spans="1:3" ht="15" customHeight="1">
      <c r="A893" s="314"/>
      <c r="B893" s="314"/>
      <c r="C893" s="314"/>
    </row>
    <row r="894" spans="1:3" ht="15" customHeight="1">
      <c r="A894" s="314"/>
      <c r="B894" s="314"/>
      <c r="C894" s="314"/>
    </row>
    <row r="895" spans="1:3" ht="15" customHeight="1">
      <c r="A895" s="314"/>
      <c r="B895" s="314"/>
      <c r="C895" s="314"/>
    </row>
    <row r="896" spans="1:3" ht="15" customHeight="1">
      <c r="A896" s="314"/>
      <c r="B896" s="314"/>
      <c r="C896" s="314"/>
    </row>
    <row r="897" spans="1:3" ht="15" customHeight="1">
      <c r="A897" s="314"/>
      <c r="B897" s="314"/>
      <c r="C897" s="314"/>
    </row>
    <row r="898" spans="1:3" ht="15" customHeight="1">
      <c r="A898" s="314"/>
      <c r="B898" s="314"/>
      <c r="C898" s="314"/>
    </row>
    <row r="899" spans="1:3" ht="15" customHeight="1">
      <c r="A899" s="314"/>
      <c r="B899" s="314"/>
      <c r="C899" s="314"/>
    </row>
    <row r="900" spans="1:3" ht="15" customHeight="1">
      <c r="A900" s="314"/>
      <c r="B900" s="314"/>
      <c r="C900" s="314"/>
    </row>
    <row r="901" spans="1:3" ht="15" customHeight="1">
      <c r="A901" s="314"/>
      <c r="B901" s="314"/>
      <c r="C901" s="314"/>
    </row>
    <row r="902" spans="1:3" ht="15" customHeight="1">
      <c r="A902" s="314"/>
      <c r="B902" s="314"/>
      <c r="C902" s="314"/>
    </row>
    <row r="903" spans="1:3" ht="15" customHeight="1">
      <c r="A903" s="314"/>
      <c r="B903" s="314"/>
      <c r="C903" s="314"/>
    </row>
    <row r="904" spans="1:3" ht="15" customHeight="1">
      <c r="A904" s="314"/>
      <c r="B904" s="314"/>
      <c r="C904" s="314"/>
    </row>
    <row r="905" spans="1:3" ht="15" customHeight="1">
      <c r="A905" s="314"/>
      <c r="B905" s="314"/>
      <c r="C905" s="314"/>
    </row>
    <row r="906" spans="1:3" ht="15" customHeight="1">
      <c r="A906" s="314"/>
      <c r="B906" s="314"/>
      <c r="C906" s="314"/>
    </row>
    <row r="907" spans="1:3" ht="15" customHeight="1">
      <c r="A907" s="314"/>
      <c r="B907" s="314"/>
      <c r="C907" s="314"/>
    </row>
    <row r="908" spans="1:3" ht="15" customHeight="1">
      <c r="A908" s="314"/>
      <c r="B908" s="314"/>
      <c r="C908" s="314"/>
    </row>
    <row r="909" spans="1:3" ht="15" customHeight="1">
      <c r="A909" s="314"/>
      <c r="B909" s="314"/>
      <c r="C909" s="314"/>
    </row>
    <row r="910" spans="1:3" ht="15" customHeight="1">
      <c r="A910" s="314"/>
      <c r="B910" s="314"/>
      <c r="C910" s="314"/>
    </row>
    <row r="911" spans="1:3" ht="15" customHeight="1">
      <c r="A911" s="314"/>
      <c r="B911" s="314"/>
      <c r="C911" s="314"/>
    </row>
    <row r="912" spans="1:3" ht="15" customHeight="1">
      <c r="A912" s="314"/>
      <c r="B912" s="314"/>
      <c r="C912" s="314"/>
    </row>
    <row r="913" spans="1:3" ht="15" customHeight="1">
      <c r="A913" s="314"/>
      <c r="B913" s="314"/>
      <c r="C913" s="314"/>
    </row>
    <row r="914" spans="1:3" ht="15" customHeight="1">
      <c r="A914" s="314"/>
      <c r="B914" s="314"/>
      <c r="C914" s="314"/>
    </row>
    <row r="915" spans="1:3" ht="15" customHeight="1">
      <c r="A915" s="314"/>
      <c r="B915" s="314"/>
      <c r="C915" s="314"/>
    </row>
    <row r="916" spans="1:3" ht="15" customHeight="1">
      <c r="A916" s="314"/>
      <c r="B916" s="314"/>
      <c r="C916" s="314"/>
    </row>
    <row r="917" spans="1:3" ht="15" customHeight="1">
      <c r="A917" s="314"/>
      <c r="B917" s="314"/>
      <c r="C917" s="314"/>
    </row>
    <row r="918" spans="1:3" ht="15" customHeight="1">
      <c r="A918" s="314"/>
      <c r="B918" s="314"/>
      <c r="C918" s="314"/>
    </row>
    <row r="919" spans="1:3" ht="15" customHeight="1">
      <c r="A919" s="314"/>
      <c r="B919" s="314"/>
      <c r="C919" s="314"/>
    </row>
    <row r="920" spans="1:3" ht="15" customHeight="1">
      <c r="A920" s="314"/>
      <c r="B920" s="314"/>
      <c r="C920" s="314"/>
    </row>
    <row r="921" spans="1:3" ht="15" customHeight="1">
      <c r="A921" s="314"/>
      <c r="B921" s="314"/>
      <c r="C921" s="314"/>
    </row>
    <row r="922" spans="1:3" ht="15" customHeight="1">
      <c r="A922" s="314"/>
      <c r="B922" s="314"/>
      <c r="C922" s="314"/>
    </row>
    <row r="923" spans="1:3" ht="15" customHeight="1">
      <c r="A923" s="314"/>
      <c r="B923" s="314"/>
      <c r="C923" s="314"/>
    </row>
    <row r="924" spans="1:3" ht="15" customHeight="1">
      <c r="A924" s="314"/>
      <c r="B924" s="314"/>
      <c r="C924" s="314"/>
    </row>
    <row r="925" spans="1:3" ht="15" customHeight="1">
      <c r="A925" s="314"/>
      <c r="B925" s="314"/>
      <c r="C925" s="314"/>
    </row>
    <row r="926" spans="1:3" ht="15" customHeight="1">
      <c r="A926" s="314"/>
      <c r="B926" s="314"/>
      <c r="C926" s="314"/>
    </row>
    <row r="927" spans="1:3" ht="15" customHeight="1">
      <c r="A927" s="314"/>
      <c r="B927" s="314"/>
      <c r="C927" s="314"/>
    </row>
    <row r="928" spans="1:3" ht="15" customHeight="1">
      <c r="A928" s="314"/>
      <c r="B928" s="314"/>
      <c r="C928" s="314"/>
    </row>
    <row r="929" spans="1:3" ht="15" customHeight="1">
      <c r="A929" s="314"/>
      <c r="B929" s="314"/>
      <c r="C929" s="314"/>
    </row>
    <row r="930" spans="1:3" ht="15" customHeight="1">
      <c r="A930" s="314"/>
      <c r="B930" s="314"/>
      <c r="C930" s="314"/>
    </row>
    <row r="931" spans="1:3" ht="15" customHeight="1">
      <c r="A931" s="314"/>
      <c r="B931" s="314"/>
      <c r="C931" s="314"/>
    </row>
    <row r="932" spans="1:3" ht="15" customHeight="1">
      <c r="A932" s="314"/>
      <c r="B932" s="314"/>
      <c r="C932" s="314"/>
    </row>
    <row r="933" spans="1:3" ht="15" customHeight="1">
      <c r="A933" s="314"/>
      <c r="B933" s="314"/>
      <c r="C933" s="314"/>
    </row>
    <row r="934" spans="1:3" ht="15" customHeight="1">
      <c r="A934" s="314"/>
      <c r="B934" s="314"/>
      <c r="C934" s="314"/>
    </row>
    <row r="935" spans="1:3" ht="15" customHeight="1">
      <c r="A935" s="314"/>
      <c r="B935" s="314"/>
      <c r="C935" s="314"/>
    </row>
    <row r="936" spans="1:3" ht="15" customHeight="1">
      <c r="A936" s="314"/>
      <c r="B936" s="314"/>
      <c r="C936" s="314"/>
    </row>
    <row r="937" spans="1:3" ht="15" customHeight="1">
      <c r="A937" s="314"/>
      <c r="B937" s="314"/>
      <c r="C937" s="314"/>
    </row>
    <row r="938" spans="1:3" ht="15" customHeight="1">
      <c r="A938" s="314"/>
      <c r="B938" s="314"/>
      <c r="C938" s="314"/>
    </row>
    <row r="939" spans="1:3" ht="15" customHeight="1">
      <c r="A939" s="314"/>
      <c r="B939" s="314"/>
      <c r="C939" s="314"/>
    </row>
    <row r="940" spans="1:3" ht="15" customHeight="1">
      <c r="A940" s="314"/>
      <c r="B940" s="314"/>
      <c r="C940" s="314"/>
    </row>
    <row r="941" spans="1:3" ht="15" customHeight="1">
      <c r="A941" s="314"/>
      <c r="B941" s="314"/>
      <c r="C941" s="314"/>
    </row>
    <row r="942" spans="1:3" ht="15" customHeight="1">
      <c r="A942" s="314"/>
      <c r="B942" s="314"/>
      <c r="C942" s="314"/>
    </row>
    <row r="943" spans="1:3" ht="15" customHeight="1">
      <c r="A943" s="314"/>
      <c r="B943" s="314"/>
      <c r="C943" s="314"/>
    </row>
    <row r="944" spans="1:3" ht="15" customHeight="1">
      <c r="A944" s="314"/>
      <c r="B944" s="314"/>
      <c r="C944" s="314"/>
    </row>
    <row r="945" spans="1:3" ht="15" customHeight="1">
      <c r="A945" s="314"/>
      <c r="B945" s="314"/>
      <c r="C945" s="314"/>
    </row>
    <row r="946" spans="1:3" ht="15" customHeight="1">
      <c r="A946" s="314"/>
      <c r="B946" s="314"/>
      <c r="C946" s="314"/>
    </row>
    <row r="947" spans="1:3" ht="15" customHeight="1">
      <c r="A947" s="314"/>
      <c r="B947" s="314"/>
      <c r="C947" s="314"/>
    </row>
    <row r="948" spans="1:3" ht="15" customHeight="1">
      <c r="A948" s="314"/>
      <c r="B948" s="314"/>
      <c r="C948" s="314"/>
    </row>
    <row r="949" spans="1:3" ht="15" customHeight="1">
      <c r="A949" s="314"/>
      <c r="B949" s="314"/>
      <c r="C949" s="314"/>
    </row>
    <row r="950" spans="1:3" ht="15" customHeight="1">
      <c r="A950" s="314"/>
      <c r="B950" s="314"/>
      <c r="C950" s="314"/>
    </row>
    <row r="951" spans="1:3" ht="15" customHeight="1">
      <c r="A951" s="314"/>
      <c r="B951" s="314"/>
      <c r="C951" s="314"/>
    </row>
    <row r="952" spans="1:3" ht="15" customHeight="1">
      <c r="A952" s="314"/>
      <c r="B952" s="314"/>
      <c r="C952" s="314"/>
    </row>
    <row r="953" spans="1:3" ht="15" customHeight="1">
      <c r="A953" s="314"/>
      <c r="B953" s="314"/>
      <c r="C953" s="314"/>
    </row>
    <row r="954" spans="1:3" ht="15" customHeight="1">
      <c r="A954" s="314"/>
      <c r="B954" s="314"/>
      <c r="C954" s="314"/>
    </row>
    <row r="955" spans="1:3" ht="15" customHeight="1">
      <c r="A955" s="314"/>
      <c r="B955" s="314"/>
      <c r="C955" s="314"/>
    </row>
    <row r="956" spans="1:3" ht="15" customHeight="1">
      <c r="A956" s="314"/>
      <c r="B956" s="314"/>
      <c r="C956" s="314"/>
    </row>
    <row r="957" spans="1:3" ht="15" customHeight="1">
      <c r="A957" s="314"/>
      <c r="B957" s="314"/>
      <c r="C957" s="314"/>
    </row>
    <row r="958" spans="1:3" ht="15" customHeight="1">
      <c r="A958" s="314"/>
      <c r="B958" s="314"/>
      <c r="C958" s="314"/>
    </row>
    <row r="959" spans="1:3" ht="15" customHeight="1">
      <c r="A959" s="314"/>
      <c r="B959" s="314"/>
      <c r="C959" s="314"/>
    </row>
    <row r="960" spans="1:3" ht="15" customHeight="1">
      <c r="A960" s="314"/>
      <c r="B960" s="314"/>
      <c r="C960" s="314"/>
    </row>
    <row r="961" spans="1:3" ht="15" customHeight="1">
      <c r="A961" s="314"/>
      <c r="B961" s="314"/>
      <c r="C961" s="314"/>
    </row>
    <row r="962" spans="1:3" ht="15" customHeight="1">
      <c r="A962" s="314"/>
      <c r="B962" s="314"/>
      <c r="C962" s="314"/>
    </row>
    <row r="963" spans="1:3" ht="15" customHeight="1">
      <c r="A963" s="314"/>
      <c r="B963" s="314"/>
      <c r="C963" s="314"/>
    </row>
    <row r="964" spans="1:3" ht="15" customHeight="1">
      <c r="A964" s="314"/>
      <c r="B964" s="314"/>
      <c r="C964" s="314"/>
    </row>
    <row r="965" spans="1:3" ht="15" customHeight="1">
      <c r="A965" s="314"/>
      <c r="B965" s="314"/>
      <c r="C965" s="314"/>
    </row>
    <row r="966" spans="1:3" ht="15" customHeight="1">
      <c r="A966" s="314"/>
      <c r="B966" s="314"/>
      <c r="C966" s="314"/>
    </row>
    <row r="967" spans="1:3" ht="15" customHeight="1">
      <c r="A967" s="314"/>
      <c r="B967" s="314"/>
      <c r="C967" s="314"/>
    </row>
    <row r="968" spans="1:3" ht="15" customHeight="1">
      <c r="A968" s="314"/>
      <c r="B968" s="314"/>
      <c r="C968" s="314"/>
    </row>
    <row r="969" spans="1:3" ht="15" customHeight="1">
      <c r="A969" s="314"/>
      <c r="B969" s="314"/>
      <c r="C969" s="314"/>
    </row>
    <row r="970" spans="1:3" ht="15" customHeight="1">
      <c r="A970" s="314"/>
      <c r="B970" s="314"/>
      <c r="C970" s="314"/>
    </row>
    <row r="971" spans="1:3" ht="15" customHeight="1">
      <c r="A971" s="314"/>
      <c r="B971" s="314"/>
      <c r="C971" s="314"/>
    </row>
    <row r="972" spans="1:3" ht="15" customHeight="1">
      <c r="A972" s="314"/>
      <c r="B972" s="314"/>
      <c r="C972" s="314"/>
    </row>
    <row r="973" spans="1:3" ht="15" customHeight="1">
      <c r="A973" s="314"/>
      <c r="B973" s="314"/>
      <c r="C973" s="314"/>
    </row>
    <row r="974" spans="1:3" ht="15" customHeight="1">
      <c r="A974" s="314"/>
      <c r="B974" s="314"/>
      <c r="C974" s="314"/>
    </row>
    <row r="975" spans="1:3" ht="15" customHeight="1">
      <c r="A975" s="314"/>
      <c r="B975" s="314"/>
      <c r="C975" s="314"/>
    </row>
    <row r="976" spans="1:3" ht="15" customHeight="1">
      <c r="A976" s="314"/>
      <c r="B976" s="314"/>
      <c r="C976" s="314"/>
    </row>
    <row r="977" spans="1:3" ht="15" customHeight="1">
      <c r="A977" s="314"/>
      <c r="B977" s="314"/>
      <c r="C977" s="314"/>
    </row>
    <row r="978" spans="1:3" ht="15" customHeight="1">
      <c r="A978" s="314"/>
      <c r="B978" s="314"/>
      <c r="C978" s="314"/>
    </row>
    <row r="979" spans="1:3" ht="15" customHeight="1">
      <c r="A979" s="314"/>
      <c r="B979" s="314"/>
      <c r="C979" s="314"/>
    </row>
    <row r="980" spans="1:3" ht="15" customHeight="1">
      <c r="A980" s="314"/>
      <c r="B980" s="314"/>
      <c r="C980" s="314"/>
    </row>
    <row r="981" spans="1:3" ht="15" customHeight="1">
      <c r="A981" s="314"/>
      <c r="B981" s="314"/>
      <c r="C981" s="314"/>
    </row>
    <row r="982" spans="1:3" ht="15" customHeight="1">
      <c r="A982" s="314"/>
      <c r="B982" s="314"/>
      <c r="C982" s="314"/>
    </row>
    <row r="983" spans="1:3" ht="15" customHeight="1">
      <c r="A983" s="314"/>
      <c r="B983" s="314"/>
      <c r="C983" s="314"/>
    </row>
    <row r="984" spans="1:3" ht="15" customHeight="1">
      <c r="A984" s="314"/>
      <c r="B984" s="314"/>
      <c r="C984" s="314"/>
    </row>
    <row r="985" spans="1:3" ht="15" customHeight="1">
      <c r="A985" s="314"/>
      <c r="B985" s="314"/>
      <c r="C985" s="314"/>
    </row>
    <row r="986" spans="1:3" ht="15" customHeight="1">
      <c r="A986" s="314"/>
      <c r="B986" s="314"/>
      <c r="C986" s="314"/>
    </row>
    <row r="987" spans="1:3" ht="15" customHeight="1">
      <c r="A987" s="314"/>
      <c r="B987" s="314"/>
      <c r="C987" s="314"/>
    </row>
    <row r="988" spans="1:3" ht="15" customHeight="1">
      <c r="A988" s="314"/>
      <c r="B988" s="314"/>
      <c r="C988" s="314"/>
    </row>
    <row r="989" spans="1:3" ht="15" customHeight="1">
      <c r="A989" s="314"/>
      <c r="B989" s="314"/>
      <c r="C989" s="314"/>
    </row>
    <row r="990" spans="1:3" ht="15" customHeight="1">
      <c r="A990" s="314"/>
      <c r="B990" s="314"/>
      <c r="C990" s="314"/>
    </row>
    <row r="991" spans="1:3" ht="15" customHeight="1">
      <c r="A991" s="314"/>
      <c r="B991" s="314"/>
      <c r="C991" s="314"/>
    </row>
    <row r="992" spans="1:3" ht="15" customHeight="1">
      <c r="A992" s="314"/>
      <c r="B992" s="314"/>
      <c r="C992" s="314"/>
    </row>
    <row r="993" spans="1:3" ht="15" customHeight="1">
      <c r="A993" s="314"/>
      <c r="B993" s="314"/>
      <c r="C993" s="314"/>
    </row>
    <row r="994" spans="1:3" ht="15" customHeight="1">
      <c r="A994" s="314"/>
      <c r="B994" s="314"/>
      <c r="C994" s="314"/>
    </row>
    <row r="995" spans="1:3" ht="15" customHeight="1">
      <c r="A995" s="314"/>
      <c r="B995" s="314"/>
      <c r="C995" s="314"/>
    </row>
    <row r="996" spans="1:3" ht="15" customHeight="1">
      <c r="A996" s="314"/>
      <c r="B996" s="314"/>
      <c r="C996" s="314"/>
    </row>
    <row r="997" spans="1:3" ht="15" customHeight="1">
      <c r="A997" s="314"/>
      <c r="B997" s="314"/>
      <c r="C997" s="314"/>
    </row>
    <row r="998" spans="1:3" ht="15" customHeight="1">
      <c r="A998" s="314"/>
      <c r="B998" s="314"/>
      <c r="C998" s="314"/>
    </row>
    <row r="999" spans="1:3" ht="15" customHeight="1">
      <c r="A999" s="314"/>
      <c r="B999" s="314"/>
      <c r="C999" s="314"/>
    </row>
    <row r="1000" spans="1:3" ht="15" customHeight="1">
      <c r="A1000" s="314"/>
      <c r="B1000" s="314"/>
      <c r="C1000" s="314"/>
    </row>
    <row r="1001" spans="1:3" ht="15" customHeight="1">
      <c r="A1001" s="314"/>
      <c r="B1001" s="314"/>
      <c r="C1001" s="314"/>
    </row>
    <row r="1002" spans="1:3" ht="15" customHeight="1">
      <c r="A1002" s="314"/>
      <c r="B1002" s="314"/>
      <c r="C1002" s="31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E25"/>
  <sheetViews>
    <sheetView workbookViewId="0"/>
  </sheetViews>
  <sheetFormatPr baseColWidth="10" defaultColWidth="12.6640625" defaultRowHeight="15" customHeight="1"/>
  <cols>
    <col min="1" max="1" width="59.6640625" customWidth="1"/>
    <col min="2" max="2" width="67.33203125" customWidth="1"/>
    <col min="3" max="3" width="73.83203125" customWidth="1"/>
  </cols>
  <sheetData>
    <row r="1" spans="1:5" ht="24.75" customHeight="1">
      <c r="A1" s="2" t="s">
        <v>0</v>
      </c>
      <c r="B1" s="2"/>
      <c r="C1" s="2"/>
      <c r="D1" s="3"/>
      <c r="E1" s="3"/>
    </row>
    <row r="2" spans="1:5" ht="27.75" customHeight="1">
      <c r="A2" s="4" t="s">
        <v>1</v>
      </c>
      <c r="B2" s="2"/>
      <c r="C2" s="2"/>
      <c r="D2" s="3"/>
      <c r="E2" s="3"/>
    </row>
    <row r="3" spans="1:5" ht="19">
      <c r="A3" s="2"/>
      <c r="B3" s="2"/>
      <c r="C3" s="2"/>
      <c r="D3" s="3"/>
      <c r="E3" s="3"/>
    </row>
    <row r="4" spans="1:5" ht="14">
      <c r="A4" s="5"/>
      <c r="B4" s="5"/>
      <c r="C4" s="5"/>
    </row>
    <row r="5" spans="1:5" ht="28.5" customHeight="1">
      <c r="A5" s="6" t="s">
        <v>2</v>
      </c>
      <c r="B5" s="6" t="s">
        <v>3</v>
      </c>
      <c r="C5" s="6" t="s">
        <v>4</v>
      </c>
    </row>
    <row r="6" spans="1:5" ht="19">
      <c r="A6" s="316" t="s">
        <v>5</v>
      </c>
      <c r="B6" s="7" t="s">
        <v>6</v>
      </c>
      <c r="C6" s="8" t="str">
        <f t="shared" ref="C6:C7" si="0">CONCATENATE("https://www.inegi.org.mx/programas/cnije/",RIGHT(B6,LEN(B6) - (FIND(CHAR(160),SUBSTITUTE(B6," ",CHAR(160),6)))),"/")</f>
        <v>https://www.inegi.org.mx/programas/cnije/2024/</v>
      </c>
    </row>
    <row r="7" spans="1:5" ht="19">
      <c r="A7" s="317"/>
      <c r="B7" s="7" t="s">
        <v>7</v>
      </c>
      <c r="C7" s="8" t="str">
        <f t="shared" si="0"/>
        <v>https://www.inegi.org.mx/programas/cnije/2023/</v>
      </c>
    </row>
    <row r="8" spans="1:5" ht="19">
      <c r="A8" s="317"/>
      <c r="B8" s="7" t="s">
        <v>8</v>
      </c>
      <c r="C8" s="9" t="str">
        <f t="shared" ref="C8:C9" si="1">CONCATENATE("https://www.inegi.org.mx/programas/cnpje/",RIGHT(B8,LEN(B8) - (FIND(CHAR(160),SUBSTITUTE(B8," ",CHAR(160),6)))),"/")</f>
        <v>https://www.inegi.org.mx/programas/cnpje/2024/</v>
      </c>
    </row>
    <row r="9" spans="1:5" ht="19">
      <c r="A9" s="318"/>
      <c r="B9" s="7" t="s">
        <v>9</v>
      </c>
      <c r="C9" s="9" t="str">
        <f t="shared" si="1"/>
        <v>https://www.inegi.org.mx/programas/cnpje/2023/</v>
      </c>
    </row>
    <row r="10" spans="1:5" ht="19">
      <c r="A10" s="319" t="s">
        <v>10</v>
      </c>
      <c r="B10" s="7" t="s">
        <v>7</v>
      </c>
      <c r="C10" s="8" t="str">
        <f t="shared" ref="C10:C11" si="2">CONCATENATE("https://www.inegi.org.mx/programas/cnije/",RIGHT(B10,LEN(B10) - (FIND(CHAR(160),SUBSTITUTE(B10," ",CHAR(160),6)))),"/")</f>
        <v>https://www.inegi.org.mx/programas/cnije/2023/</v>
      </c>
    </row>
    <row r="11" spans="1:5" ht="19">
      <c r="A11" s="317"/>
      <c r="B11" s="7" t="s">
        <v>11</v>
      </c>
      <c r="C11" s="9" t="str">
        <f t="shared" si="2"/>
        <v>https://www.inegi.org.mx/programas/cnije/2022/</v>
      </c>
    </row>
    <row r="12" spans="1:5" ht="19">
      <c r="A12" s="317"/>
      <c r="B12" s="7" t="s">
        <v>9</v>
      </c>
      <c r="C12" s="9" t="str">
        <f t="shared" ref="C12:C13" si="3">CONCATENATE("https://www.inegi.org.mx/programas/cnpje/",RIGHT(B12,LEN(B12) - (FIND(CHAR(160),SUBSTITUTE(B12," ",CHAR(160),6)))),"/")</f>
        <v>https://www.inegi.org.mx/programas/cnpje/2023/</v>
      </c>
    </row>
    <row r="13" spans="1:5" ht="19">
      <c r="A13" s="318"/>
      <c r="B13" s="7" t="s">
        <v>12</v>
      </c>
      <c r="C13" s="9" t="str">
        <f t="shared" si="3"/>
        <v>https://www.inegi.org.mx/programas/cnpje/2022/</v>
      </c>
    </row>
    <row r="14" spans="1:5" ht="19">
      <c r="A14" s="320" t="s">
        <v>13</v>
      </c>
      <c r="B14" s="7" t="s">
        <v>11</v>
      </c>
      <c r="C14" s="9" t="str">
        <f t="shared" ref="C14:C15" si="4">CONCATENATE("https://www.inegi.org.mx/programas/cnije/",RIGHT(B14,LEN(B14) - (FIND(CHAR(160),SUBSTITUTE(B14," ",CHAR(160),6)))),"/")</f>
        <v>https://www.inegi.org.mx/programas/cnije/2022/</v>
      </c>
    </row>
    <row r="15" spans="1:5" ht="19">
      <c r="A15" s="317"/>
      <c r="B15" s="7" t="s">
        <v>14</v>
      </c>
      <c r="C15" s="9" t="str">
        <f t="shared" si="4"/>
        <v>https://www.inegi.org.mx/programas/cnije/2021/</v>
      </c>
    </row>
    <row r="16" spans="1:5" ht="19">
      <c r="A16" s="317"/>
      <c r="B16" s="7" t="s">
        <v>12</v>
      </c>
      <c r="C16" s="9" t="str">
        <f t="shared" ref="C16:C17" si="5">CONCATENATE("https://www.inegi.org.mx/programas/cnpje/",RIGHT(B16,LEN(B16) - (FIND(CHAR(160),SUBSTITUTE(B16," ",CHAR(160),6)))),"/")</f>
        <v>https://www.inegi.org.mx/programas/cnpje/2022/</v>
      </c>
    </row>
    <row r="17" spans="1:3" ht="19">
      <c r="A17" s="318"/>
      <c r="B17" s="7" t="s">
        <v>15</v>
      </c>
      <c r="C17" s="9" t="str">
        <f t="shared" si="5"/>
        <v>https://www.inegi.org.mx/programas/cnpje/2021/</v>
      </c>
    </row>
    <row r="18" spans="1:3" ht="19">
      <c r="A18" s="321" t="s">
        <v>16</v>
      </c>
      <c r="B18" s="7" t="s">
        <v>14</v>
      </c>
      <c r="C18" s="9" t="str">
        <f t="shared" ref="C18:C19" si="6">CONCATENATE("https://www.inegi.org.mx/programas/cnije/",RIGHT(B18,LEN(B18) - (FIND(CHAR(160),SUBSTITUTE(B18," ",CHAR(160),6)))),"/")</f>
        <v>https://www.inegi.org.mx/programas/cnije/2021/</v>
      </c>
    </row>
    <row r="19" spans="1:3" ht="19">
      <c r="A19" s="317"/>
      <c r="B19" s="7" t="s">
        <v>17</v>
      </c>
      <c r="C19" s="9" t="str">
        <f t="shared" si="6"/>
        <v>https://www.inegi.org.mx/programas/cnije/2020/</v>
      </c>
    </row>
    <row r="20" spans="1:3" ht="19">
      <c r="A20" s="317"/>
      <c r="B20" s="7" t="s">
        <v>15</v>
      </c>
      <c r="C20" s="9" t="str">
        <f t="shared" ref="C20:C21" si="7">CONCATENATE("https://www.inegi.org.mx/programas/cnpje/",RIGHT(B20,LEN(B20) - (FIND(CHAR(160),SUBSTITUTE(B20," ",CHAR(160),6)))),"/")</f>
        <v>https://www.inegi.org.mx/programas/cnpje/2021/</v>
      </c>
    </row>
    <row r="21" spans="1:3" ht="19">
      <c r="A21" s="318"/>
      <c r="B21" s="7" t="s">
        <v>18</v>
      </c>
      <c r="C21" s="9" t="str">
        <f t="shared" si="7"/>
        <v>https://www.inegi.org.mx/programas/cnpje/2020/</v>
      </c>
    </row>
    <row r="22" spans="1:3" ht="19">
      <c r="A22" s="322" t="s">
        <v>19</v>
      </c>
      <c r="B22" s="7" t="s">
        <v>17</v>
      </c>
      <c r="C22" s="9" t="str">
        <f t="shared" ref="C22:C23" si="8">CONCATENATE("https://www.inegi.org.mx/programas/cnije/",RIGHT(B22,LEN(B22) - (FIND(CHAR(160),SUBSTITUTE(B22," ",CHAR(160),6)))),"/")</f>
        <v>https://www.inegi.org.mx/programas/cnije/2020/</v>
      </c>
    </row>
    <row r="23" spans="1:3" ht="19">
      <c r="A23" s="317"/>
      <c r="B23" s="7" t="s">
        <v>20</v>
      </c>
      <c r="C23" s="9" t="str">
        <f t="shared" si="8"/>
        <v>https://www.inegi.org.mx/programas/cnije/2019/</v>
      </c>
    </row>
    <row r="24" spans="1:3" ht="19">
      <c r="A24" s="317"/>
      <c r="B24" s="7" t="s">
        <v>18</v>
      </c>
      <c r="C24" s="9" t="str">
        <f t="shared" ref="C24:C25" si="9">CONCATENATE("https://www.inegi.org.mx/programas/cnpje/",RIGHT(B24,LEN(B24) - (FIND(CHAR(160),SUBSTITUTE(B24," ",CHAR(160),6)))),"/")</f>
        <v>https://www.inegi.org.mx/programas/cnpje/2020/</v>
      </c>
    </row>
    <row r="25" spans="1:3" ht="19">
      <c r="A25" s="318"/>
      <c r="B25" s="7" t="s">
        <v>21</v>
      </c>
      <c r="C25" s="9" t="str">
        <f t="shared" si="9"/>
        <v>https://www.inegi.org.mx/programas/cnpje/2019/</v>
      </c>
    </row>
  </sheetData>
  <mergeCells count="5">
    <mergeCell ref="A6:A9"/>
    <mergeCell ref="A10:A13"/>
    <mergeCell ref="A14:A17"/>
    <mergeCell ref="A18:A21"/>
    <mergeCell ref="A22:A25"/>
  </mergeCells>
  <hyperlinks>
    <hyperlink ref="A2" r:id="rId1" xr:uid="{00000000-0004-0000-0100-000000000000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N166"/>
  <sheetViews>
    <sheetView workbookViewId="0">
      <selection activeCell="B4" sqref="B4"/>
    </sheetView>
  </sheetViews>
  <sheetFormatPr baseColWidth="10" defaultColWidth="12.6640625" defaultRowHeight="15" customHeight="1"/>
  <cols>
    <col min="2" max="2" width="16.6640625" customWidth="1"/>
  </cols>
  <sheetData>
    <row r="1" spans="1:40" ht="32">
      <c r="A1" s="10" t="s">
        <v>22</v>
      </c>
      <c r="B1" s="311" t="s">
        <v>228</v>
      </c>
      <c r="C1" s="11" t="s">
        <v>24</v>
      </c>
      <c r="D1" s="11" t="s">
        <v>25</v>
      </c>
      <c r="E1" s="11" t="s">
        <v>26</v>
      </c>
      <c r="F1" s="11" t="s">
        <v>27</v>
      </c>
      <c r="G1" s="11" t="s">
        <v>28</v>
      </c>
      <c r="H1" s="11" t="s">
        <v>29</v>
      </c>
      <c r="I1" s="11" t="s">
        <v>30</v>
      </c>
      <c r="J1" s="11" t="s">
        <v>31</v>
      </c>
      <c r="K1" s="11" t="s">
        <v>32</v>
      </c>
      <c r="L1" s="11" t="s">
        <v>33</v>
      </c>
      <c r="M1" s="11" t="s">
        <v>34</v>
      </c>
      <c r="N1" s="11" t="s">
        <v>35</v>
      </c>
      <c r="O1" s="11" t="s">
        <v>36</v>
      </c>
      <c r="P1" s="11" t="s">
        <v>37</v>
      </c>
      <c r="Q1" s="11" t="s">
        <v>38</v>
      </c>
      <c r="R1" s="11" t="s">
        <v>39</v>
      </c>
      <c r="S1" s="11" t="s">
        <v>40</v>
      </c>
      <c r="T1" s="11" t="s">
        <v>41</v>
      </c>
      <c r="U1" s="11" t="s">
        <v>42</v>
      </c>
      <c r="V1" s="11" t="s">
        <v>43</v>
      </c>
      <c r="W1" s="12" t="s">
        <v>44</v>
      </c>
      <c r="X1" s="12" t="s">
        <v>45</v>
      </c>
      <c r="Y1" s="11" t="s">
        <v>46</v>
      </c>
      <c r="Z1" s="11" t="s">
        <v>47</v>
      </c>
      <c r="AA1" s="11" t="s">
        <v>48</v>
      </c>
      <c r="AB1" s="11" t="s">
        <v>49</v>
      </c>
      <c r="AC1" s="11" t="s">
        <v>50</v>
      </c>
      <c r="AD1" s="11" t="s">
        <v>51</v>
      </c>
      <c r="AE1" s="11" t="s">
        <v>52</v>
      </c>
      <c r="AF1" s="11" t="s">
        <v>53</v>
      </c>
      <c r="AG1" s="11" t="s">
        <v>54</v>
      </c>
      <c r="AH1" s="11" t="s">
        <v>55</v>
      </c>
      <c r="AI1" s="11" t="s">
        <v>56</v>
      </c>
      <c r="AJ1" s="11" t="s">
        <v>57</v>
      </c>
      <c r="AK1" s="11" t="s">
        <v>58</v>
      </c>
      <c r="AL1" s="11" t="s">
        <v>59</v>
      </c>
      <c r="AM1" s="11" t="s">
        <v>60</v>
      </c>
      <c r="AN1" s="11" t="s">
        <v>61</v>
      </c>
    </row>
    <row r="2" spans="1:40">
      <c r="A2" s="13" t="s">
        <v>62</v>
      </c>
      <c r="B2" s="13" t="s">
        <v>63</v>
      </c>
      <c r="C2" s="14" t="s">
        <v>64</v>
      </c>
      <c r="D2" s="15">
        <v>182448</v>
      </c>
      <c r="E2" s="15">
        <v>1170</v>
      </c>
      <c r="F2" s="15">
        <v>40596</v>
      </c>
      <c r="G2" s="15">
        <v>39741</v>
      </c>
      <c r="H2" s="15">
        <v>4810</v>
      </c>
      <c r="I2" s="15">
        <v>34931</v>
      </c>
      <c r="J2" s="15">
        <v>0</v>
      </c>
      <c r="K2" s="15">
        <v>39707</v>
      </c>
      <c r="L2" s="15">
        <v>28920</v>
      </c>
      <c r="M2" s="15">
        <v>639</v>
      </c>
      <c r="N2" s="15">
        <v>11</v>
      </c>
      <c r="O2" s="15">
        <v>1387</v>
      </c>
      <c r="P2" s="15">
        <v>25535</v>
      </c>
      <c r="Q2" s="15">
        <v>1145</v>
      </c>
      <c r="R2" s="15">
        <v>130</v>
      </c>
      <c r="S2" s="15">
        <v>73</v>
      </c>
      <c r="T2" s="15">
        <v>7459</v>
      </c>
      <c r="U2" s="15">
        <v>1782</v>
      </c>
      <c r="V2" s="15">
        <v>46382</v>
      </c>
      <c r="W2" s="15">
        <v>4974</v>
      </c>
      <c r="X2" s="15">
        <v>1248</v>
      </c>
      <c r="Y2" s="15">
        <v>4121</v>
      </c>
      <c r="Z2" s="15">
        <v>3988</v>
      </c>
      <c r="AA2" s="15">
        <v>900</v>
      </c>
      <c r="AB2" s="15">
        <v>900</v>
      </c>
      <c r="AC2" s="15">
        <v>0</v>
      </c>
      <c r="AD2" s="15">
        <v>0</v>
      </c>
      <c r="AE2" s="15">
        <v>214</v>
      </c>
      <c r="AF2" s="15">
        <v>153</v>
      </c>
      <c r="AG2" s="15">
        <v>47</v>
      </c>
      <c r="AH2" s="15">
        <v>14</v>
      </c>
      <c r="AI2" s="15">
        <v>629</v>
      </c>
      <c r="AJ2" s="15">
        <v>227</v>
      </c>
      <c r="AK2" s="15">
        <v>780</v>
      </c>
      <c r="AL2" s="15">
        <v>680</v>
      </c>
      <c r="AM2" s="15">
        <v>0</v>
      </c>
      <c r="AN2" s="15">
        <v>3989</v>
      </c>
    </row>
    <row r="3" spans="1:40">
      <c r="A3" s="13" t="s">
        <v>65</v>
      </c>
      <c r="B3" s="13" t="s">
        <v>66</v>
      </c>
      <c r="C3" s="14" t="s">
        <v>64</v>
      </c>
      <c r="D3" s="15">
        <v>419044</v>
      </c>
      <c r="E3" s="15">
        <v>15345</v>
      </c>
      <c r="F3" s="15">
        <v>115272</v>
      </c>
      <c r="G3" s="15">
        <v>113864</v>
      </c>
      <c r="H3" s="15" t="s">
        <v>67</v>
      </c>
      <c r="I3" s="15" t="s">
        <v>67</v>
      </c>
      <c r="J3" s="15" t="s">
        <v>67</v>
      </c>
      <c r="K3" s="15">
        <v>181730</v>
      </c>
      <c r="L3" s="15">
        <v>140745</v>
      </c>
      <c r="M3" s="15">
        <v>1546</v>
      </c>
      <c r="N3" s="15">
        <v>17390</v>
      </c>
      <c r="O3" s="15">
        <v>85006</v>
      </c>
      <c r="P3" s="15">
        <v>34532</v>
      </c>
      <c r="Q3" s="15">
        <v>1335</v>
      </c>
      <c r="R3" s="15">
        <v>1270</v>
      </c>
      <c r="S3" s="15">
        <v>16</v>
      </c>
      <c r="T3" s="15">
        <v>12865</v>
      </c>
      <c r="U3" s="15">
        <v>10019</v>
      </c>
      <c r="V3" s="15">
        <v>190677</v>
      </c>
      <c r="W3" s="15">
        <v>27990</v>
      </c>
      <c r="X3" s="15">
        <v>11716</v>
      </c>
      <c r="Y3" s="15">
        <v>25656</v>
      </c>
      <c r="Z3" s="15">
        <v>26442</v>
      </c>
      <c r="AA3" s="15">
        <v>237</v>
      </c>
      <c r="AB3" s="15">
        <v>237</v>
      </c>
      <c r="AC3" s="15">
        <v>0</v>
      </c>
      <c r="AD3" s="15">
        <v>0</v>
      </c>
      <c r="AE3" s="15">
        <v>127</v>
      </c>
      <c r="AF3" s="15">
        <v>97</v>
      </c>
      <c r="AG3" s="15">
        <v>30</v>
      </c>
      <c r="AH3" s="15">
        <v>0</v>
      </c>
      <c r="AI3" s="15">
        <v>140</v>
      </c>
      <c r="AJ3" s="15">
        <v>70</v>
      </c>
      <c r="AK3" s="15">
        <v>64</v>
      </c>
      <c r="AL3" s="15">
        <v>0</v>
      </c>
      <c r="AM3" s="15">
        <v>0</v>
      </c>
      <c r="AN3" s="15">
        <v>28609</v>
      </c>
    </row>
    <row r="4" spans="1:40">
      <c r="A4" s="13" t="s">
        <v>68</v>
      </c>
      <c r="B4" s="13" t="s">
        <v>69</v>
      </c>
      <c r="C4" s="14" t="s">
        <v>64</v>
      </c>
      <c r="D4" s="15">
        <v>65971</v>
      </c>
      <c r="E4" s="15">
        <v>2425</v>
      </c>
      <c r="F4" s="15">
        <v>22936</v>
      </c>
      <c r="G4" s="15">
        <v>22667</v>
      </c>
      <c r="H4" s="15">
        <v>12736</v>
      </c>
      <c r="I4" s="15">
        <v>9931</v>
      </c>
      <c r="J4" s="15">
        <v>0</v>
      </c>
      <c r="K4" s="15">
        <v>0</v>
      </c>
      <c r="L4" s="15">
        <v>12697</v>
      </c>
      <c r="M4" s="15">
        <v>0</v>
      </c>
      <c r="N4" s="15">
        <v>975</v>
      </c>
      <c r="O4" s="15">
        <v>1876</v>
      </c>
      <c r="P4" s="15">
        <v>9718</v>
      </c>
      <c r="Q4" s="15">
        <v>77</v>
      </c>
      <c r="R4" s="15">
        <v>53</v>
      </c>
      <c r="S4" s="15">
        <v>0</v>
      </c>
      <c r="T4" s="15">
        <v>5186</v>
      </c>
      <c r="U4" s="15">
        <v>2716</v>
      </c>
      <c r="V4" s="15">
        <v>0</v>
      </c>
      <c r="W4" s="15">
        <v>707</v>
      </c>
      <c r="X4" s="15">
        <v>0</v>
      </c>
      <c r="Y4" s="15">
        <v>599</v>
      </c>
      <c r="Z4" s="15">
        <v>3957</v>
      </c>
      <c r="AA4" s="15">
        <v>19</v>
      </c>
      <c r="AB4" s="15">
        <v>18</v>
      </c>
      <c r="AC4" s="15">
        <v>1</v>
      </c>
      <c r="AD4" s="15">
        <v>0</v>
      </c>
      <c r="AE4" s="15">
        <v>1</v>
      </c>
      <c r="AF4" s="15">
        <v>1</v>
      </c>
      <c r="AG4" s="15">
        <v>0</v>
      </c>
      <c r="AH4" s="15">
        <v>0</v>
      </c>
      <c r="AI4" s="15">
        <v>26</v>
      </c>
      <c r="AJ4" s="15">
        <v>15</v>
      </c>
      <c r="AK4" s="15">
        <v>0</v>
      </c>
      <c r="AL4" s="15">
        <v>0</v>
      </c>
      <c r="AM4" s="15">
        <v>34</v>
      </c>
      <c r="AN4" s="15">
        <v>589</v>
      </c>
    </row>
    <row r="5" spans="1:40">
      <c r="A5" s="13" t="s">
        <v>70</v>
      </c>
      <c r="B5" s="13" t="s">
        <v>71</v>
      </c>
      <c r="C5" s="14" t="s">
        <v>64</v>
      </c>
      <c r="D5" s="15">
        <v>104983</v>
      </c>
      <c r="E5" s="15">
        <v>574</v>
      </c>
      <c r="F5" s="15">
        <v>21962</v>
      </c>
      <c r="G5" s="15">
        <v>21578</v>
      </c>
      <c r="H5" s="15">
        <v>8893</v>
      </c>
      <c r="I5" s="15">
        <v>12067</v>
      </c>
      <c r="J5" s="15">
        <v>618</v>
      </c>
      <c r="K5" s="15">
        <v>18100</v>
      </c>
      <c r="L5" s="15">
        <v>2845</v>
      </c>
      <c r="M5" s="15">
        <v>411</v>
      </c>
      <c r="N5" s="15">
        <v>18</v>
      </c>
      <c r="O5" s="15">
        <v>489</v>
      </c>
      <c r="P5" s="15">
        <v>1050</v>
      </c>
      <c r="Q5" s="15">
        <v>391</v>
      </c>
      <c r="R5" s="15">
        <v>22</v>
      </c>
      <c r="S5" s="15">
        <v>465</v>
      </c>
      <c r="T5" s="15">
        <v>2712</v>
      </c>
      <c r="U5" s="15">
        <v>1098</v>
      </c>
      <c r="V5" s="15">
        <v>18176</v>
      </c>
      <c r="W5" s="15">
        <v>531</v>
      </c>
      <c r="X5" s="15">
        <v>288</v>
      </c>
      <c r="Y5" s="15">
        <v>628</v>
      </c>
      <c r="Z5" s="15">
        <v>162</v>
      </c>
      <c r="AA5" s="15">
        <v>39</v>
      </c>
      <c r="AB5" s="15">
        <v>39</v>
      </c>
      <c r="AC5" s="15">
        <v>0</v>
      </c>
      <c r="AD5" s="15">
        <v>0</v>
      </c>
      <c r="AE5" s="15">
        <v>0</v>
      </c>
      <c r="AF5" s="15">
        <v>0</v>
      </c>
      <c r="AG5" s="15">
        <v>0</v>
      </c>
      <c r="AH5" s="15">
        <v>0</v>
      </c>
      <c r="AI5" s="15">
        <v>22</v>
      </c>
      <c r="AJ5" s="15">
        <v>20</v>
      </c>
      <c r="AK5" s="15">
        <v>60</v>
      </c>
      <c r="AL5" s="15">
        <v>49</v>
      </c>
      <c r="AM5" s="15">
        <v>2</v>
      </c>
      <c r="AN5" s="15">
        <v>486</v>
      </c>
    </row>
    <row r="6" spans="1:40">
      <c r="A6" s="13" t="s">
        <v>72</v>
      </c>
      <c r="B6" s="13" t="s">
        <v>73</v>
      </c>
      <c r="C6" s="14" t="s">
        <v>64</v>
      </c>
      <c r="D6" s="15">
        <v>257336</v>
      </c>
      <c r="E6" s="15">
        <v>4922</v>
      </c>
      <c r="F6" s="15">
        <v>59720</v>
      </c>
      <c r="G6" s="15">
        <v>58557</v>
      </c>
      <c r="H6" s="15">
        <v>23505</v>
      </c>
      <c r="I6" s="15">
        <v>35052</v>
      </c>
      <c r="J6" s="15">
        <v>0</v>
      </c>
      <c r="K6" s="15">
        <v>89303</v>
      </c>
      <c r="L6" s="15">
        <v>10745</v>
      </c>
      <c r="M6" s="15">
        <v>102</v>
      </c>
      <c r="N6" s="15">
        <v>0</v>
      </c>
      <c r="O6" s="15">
        <v>7260</v>
      </c>
      <c r="P6" s="15">
        <v>3292</v>
      </c>
      <c r="Q6" s="15">
        <v>10</v>
      </c>
      <c r="R6" s="15">
        <v>81</v>
      </c>
      <c r="S6" s="15">
        <v>0</v>
      </c>
      <c r="T6" s="15">
        <v>8599</v>
      </c>
      <c r="U6" s="15">
        <v>2507</v>
      </c>
      <c r="V6" s="15">
        <v>125197</v>
      </c>
      <c r="W6" s="15">
        <v>10456</v>
      </c>
      <c r="X6" s="15">
        <v>914</v>
      </c>
      <c r="Y6" s="15">
        <v>11921</v>
      </c>
      <c r="Z6" s="15">
        <v>16640</v>
      </c>
      <c r="AA6" s="15">
        <v>32</v>
      </c>
      <c r="AB6" s="15">
        <v>32</v>
      </c>
      <c r="AC6" s="15">
        <v>0</v>
      </c>
      <c r="AD6" s="15">
        <v>0</v>
      </c>
      <c r="AE6" s="15">
        <v>24</v>
      </c>
      <c r="AF6" s="15">
        <v>22</v>
      </c>
      <c r="AG6" s="15">
        <v>2</v>
      </c>
      <c r="AH6" s="15">
        <v>0</v>
      </c>
      <c r="AI6" s="15">
        <v>539</v>
      </c>
      <c r="AJ6" s="15">
        <v>194</v>
      </c>
      <c r="AK6" s="15">
        <v>1701</v>
      </c>
      <c r="AL6" s="15">
        <v>207</v>
      </c>
      <c r="AM6" s="15">
        <v>13</v>
      </c>
      <c r="AN6" s="15">
        <v>15381</v>
      </c>
    </row>
    <row r="7" spans="1:40">
      <c r="A7" s="13" t="s">
        <v>74</v>
      </c>
      <c r="B7" s="13" t="s">
        <v>75</v>
      </c>
      <c r="C7" s="14" t="s">
        <v>64</v>
      </c>
      <c r="D7" s="15">
        <v>96093</v>
      </c>
      <c r="E7" s="15">
        <v>2220</v>
      </c>
      <c r="F7" s="15">
        <v>30442</v>
      </c>
      <c r="G7" s="15">
        <v>30442</v>
      </c>
      <c r="H7" s="15">
        <v>18208</v>
      </c>
      <c r="I7" s="15">
        <v>11471</v>
      </c>
      <c r="J7" s="15">
        <v>763</v>
      </c>
      <c r="K7" s="15">
        <v>19842</v>
      </c>
      <c r="L7" s="15">
        <v>11749</v>
      </c>
      <c r="M7" s="15">
        <v>422</v>
      </c>
      <c r="N7" s="15">
        <v>813</v>
      </c>
      <c r="O7" s="15">
        <v>1481</v>
      </c>
      <c r="P7" s="15">
        <v>8353</v>
      </c>
      <c r="Q7" s="15">
        <v>709</v>
      </c>
      <c r="R7" s="15">
        <v>42</v>
      </c>
      <c r="S7" s="15">
        <v>137</v>
      </c>
      <c r="T7" s="15">
        <v>2422</v>
      </c>
      <c r="U7" s="15">
        <v>1542</v>
      </c>
      <c r="V7" s="15">
        <v>20273</v>
      </c>
      <c r="W7" s="15">
        <v>1110</v>
      </c>
      <c r="X7" s="15">
        <v>141</v>
      </c>
      <c r="Y7" s="15">
        <v>1437</v>
      </c>
      <c r="Z7" s="15">
        <v>1588</v>
      </c>
      <c r="AA7" s="15">
        <v>0</v>
      </c>
      <c r="AB7" s="15">
        <v>0</v>
      </c>
      <c r="AC7" s="15">
        <v>0</v>
      </c>
      <c r="AD7" s="15">
        <v>0</v>
      </c>
      <c r="AE7" s="15">
        <v>0</v>
      </c>
      <c r="AF7" s="15">
        <v>0</v>
      </c>
      <c r="AG7" s="15">
        <v>0</v>
      </c>
      <c r="AH7" s="15">
        <v>0</v>
      </c>
      <c r="AI7" s="15">
        <v>0</v>
      </c>
      <c r="AJ7" s="15">
        <v>0</v>
      </c>
      <c r="AK7" s="15">
        <v>0</v>
      </c>
      <c r="AL7" s="15">
        <v>0</v>
      </c>
      <c r="AM7" s="15">
        <v>128</v>
      </c>
      <c r="AN7" s="15">
        <v>1659</v>
      </c>
    </row>
    <row r="8" spans="1:40">
      <c r="A8" s="13" t="s">
        <v>76</v>
      </c>
      <c r="B8" s="13" t="s">
        <v>77</v>
      </c>
      <c r="C8" s="14" t="s">
        <v>64</v>
      </c>
      <c r="D8" s="15">
        <v>88952</v>
      </c>
      <c r="E8" s="15">
        <v>13240</v>
      </c>
      <c r="F8" s="15">
        <v>45802</v>
      </c>
      <c r="G8" s="15">
        <v>13005</v>
      </c>
      <c r="H8" s="15">
        <v>2547</v>
      </c>
      <c r="I8" s="15">
        <v>10458</v>
      </c>
      <c r="J8" s="15">
        <v>0</v>
      </c>
      <c r="K8" s="15">
        <v>4004</v>
      </c>
      <c r="L8" s="15">
        <v>4427</v>
      </c>
      <c r="M8" s="15">
        <v>0</v>
      </c>
      <c r="N8" s="15">
        <v>454</v>
      </c>
      <c r="O8" s="15">
        <v>3921</v>
      </c>
      <c r="P8" s="15">
        <v>7</v>
      </c>
      <c r="Q8" s="15">
        <v>21</v>
      </c>
      <c r="R8" s="15">
        <v>24</v>
      </c>
      <c r="S8" s="15">
        <v>0</v>
      </c>
      <c r="T8" s="15">
        <v>5712</v>
      </c>
      <c r="U8" s="15">
        <v>5780</v>
      </c>
      <c r="V8" s="15">
        <v>2812</v>
      </c>
      <c r="W8" s="15">
        <v>1597</v>
      </c>
      <c r="X8" s="15">
        <v>208</v>
      </c>
      <c r="Y8" s="15">
        <v>2579</v>
      </c>
      <c r="Z8" s="15">
        <v>2134</v>
      </c>
      <c r="AA8" s="15">
        <v>254</v>
      </c>
      <c r="AB8" s="15">
        <v>254</v>
      </c>
      <c r="AC8" s="15">
        <v>0</v>
      </c>
      <c r="AD8" s="15">
        <v>0</v>
      </c>
      <c r="AE8" s="15">
        <v>238</v>
      </c>
      <c r="AF8" s="15">
        <v>198</v>
      </c>
      <c r="AG8" s="15">
        <v>40</v>
      </c>
      <c r="AH8" s="15">
        <v>0</v>
      </c>
      <c r="AI8" s="15">
        <v>28</v>
      </c>
      <c r="AJ8" s="15">
        <v>11</v>
      </c>
      <c r="AK8" s="15">
        <v>7</v>
      </c>
      <c r="AL8" s="15">
        <v>47</v>
      </c>
      <c r="AM8" s="15">
        <v>9</v>
      </c>
      <c r="AN8" s="15">
        <v>3485</v>
      </c>
    </row>
    <row r="9" spans="1:40">
      <c r="A9" s="13" t="s">
        <v>78</v>
      </c>
      <c r="B9" s="13" t="s">
        <v>79</v>
      </c>
      <c r="C9" s="14" t="s">
        <v>64</v>
      </c>
      <c r="D9" s="15">
        <v>397216</v>
      </c>
      <c r="E9" s="15" t="s">
        <v>80</v>
      </c>
      <c r="F9" s="15">
        <v>70389</v>
      </c>
      <c r="G9" s="15">
        <v>68876</v>
      </c>
      <c r="H9" s="15">
        <v>45320</v>
      </c>
      <c r="I9" s="15">
        <v>23556</v>
      </c>
      <c r="J9" s="15">
        <v>0</v>
      </c>
      <c r="K9" s="15">
        <v>59315</v>
      </c>
      <c r="L9" s="15">
        <v>13385</v>
      </c>
      <c r="M9" s="15">
        <v>223</v>
      </c>
      <c r="N9" s="15">
        <v>1049</v>
      </c>
      <c r="O9" s="15">
        <v>3845</v>
      </c>
      <c r="P9" s="15">
        <v>8754</v>
      </c>
      <c r="Q9" s="15">
        <v>40</v>
      </c>
      <c r="R9" s="15" t="s">
        <v>81</v>
      </c>
      <c r="S9" s="15">
        <v>0</v>
      </c>
      <c r="T9" s="15">
        <v>12472</v>
      </c>
      <c r="U9" s="15">
        <v>3760</v>
      </c>
      <c r="V9" s="15">
        <v>60835</v>
      </c>
      <c r="W9" s="15">
        <v>4742</v>
      </c>
      <c r="X9" s="15">
        <v>1854</v>
      </c>
      <c r="Y9" s="15">
        <v>15889</v>
      </c>
      <c r="Z9" s="15">
        <v>1036</v>
      </c>
      <c r="AA9" s="15">
        <v>2085</v>
      </c>
      <c r="AB9" s="15">
        <v>2085</v>
      </c>
      <c r="AC9" s="15">
        <v>0</v>
      </c>
      <c r="AD9" s="15">
        <v>0</v>
      </c>
      <c r="AE9" s="15">
        <v>593</v>
      </c>
      <c r="AF9" s="15">
        <v>409</v>
      </c>
      <c r="AG9" s="15">
        <v>138</v>
      </c>
      <c r="AH9" s="15">
        <v>46</v>
      </c>
      <c r="AI9" s="15">
        <v>3617</v>
      </c>
      <c r="AJ9" s="15">
        <v>835</v>
      </c>
      <c r="AK9" s="15">
        <v>3270</v>
      </c>
      <c r="AL9" s="15">
        <v>21</v>
      </c>
      <c r="AM9" s="15">
        <v>0</v>
      </c>
      <c r="AN9" s="15">
        <v>2297</v>
      </c>
    </row>
    <row r="10" spans="1:40">
      <c r="A10" s="13" t="s">
        <v>82</v>
      </c>
      <c r="B10" s="13" t="s">
        <v>83</v>
      </c>
      <c r="C10" s="14" t="s">
        <v>64</v>
      </c>
      <c r="D10" s="15" t="s">
        <v>80</v>
      </c>
      <c r="E10" s="15" t="s">
        <v>84</v>
      </c>
      <c r="F10" s="15">
        <v>234476</v>
      </c>
      <c r="G10" s="15">
        <v>232214</v>
      </c>
      <c r="H10" s="15">
        <v>23552</v>
      </c>
      <c r="I10" s="15">
        <v>208662</v>
      </c>
      <c r="J10" s="15">
        <v>0</v>
      </c>
      <c r="K10" s="15">
        <v>219480</v>
      </c>
      <c r="L10" s="15">
        <v>165630</v>
      </c>
      <c r="M10" s="15">
        <v>391</v>
      </c>
      <c r="N10" s="15">
        <v>157</v>
      </c>
      <c r="O10" s="15">
        <v>9028</v>
      </c>
      <c r="P10" s="15">
        <v>128756</v>
      </c>
      <c r="Q10" s="15">
        <v>25173</v>
      </c>
      <c r="R10" s="15">
        <v>580</v>
      </c>
      <c r="S10" s="15">
        <v>2018</v>
      </c>
      <c r="T10" s="15">
        <v>7648</v>
      </c>
      <c r="U10" s="15">
        <v>2600</v>
      </c>
      <c r="V10" s="15">
        <v>74156</v>
      </c>
      <c r="W10" s="15">
        <v>14050</v>
      </c>
      <c r="X10" s="15">
        <v>1769</v>
      </c>
      <c r="Y10" s="15">
        <v>20874</v>
      </c>
      <c r="Z10" s="15">
        <v>14132</v>
      </c>
      <c r="AA10" s="15">
        <v>5288</v>
      </c>
      <c r="AB10" s="15">
        <v>5288</v>
      </c>
      <c r="AC10" s="15">
        <v>0</v>
      </c>
      <c r="AD10" s="15">
        <v>0</v>
      </c>
      <c r="AE10" s="15">
        <v>1704</v>
      </c>
      <c r="AF10" s="15">
        <v>1356</v>
      </c>
      <c r="AG10" s="15">
        <v>348</v>
      </c>
      <c r="AH10" s="15">
        <v>0</v>
      </c>
      <c r="AI10" s="15">
        <v>0</v>
      </c>
      <c r="AJ10" s="15">
        <v>548</v>
      </c>
      <c r="AK10" s="15">
        <v>6015</v>
      </c>
      <c r="AL10" s="15">
        <v>6762</v>
      </c>
      <c r="AM10" s="15">
        <v>0</v>
      </c>
      <c r="AN10" s="15">
        <v>15951</v>
      </c>
    </row>
    <row r="11" spans="1:40">
      <c r="A11" s="13" t="s">
        <v>85</v>
      </c>
      <c r="B11" s="13" t="s">
        <v>86</v>
      </c>
      <c r="C11" s="14" t="s">
        <v>64</v>
      </c>
      <c r="D11" s="15">
        <v>104921</v>
      </c>
      <c r="E11" s="15">
        <v>2176</v>
      </c>
      <c r="F11" s="15">
        <v>21677</v>
      </c>
      <c r="G11" s="15">
        <v>21677</v>
      </c>
      <c r="H11" s="15">
        <v>14255</v>
      </c>
      <c r="I11" s="15">
        <v>7349</v>
      </c>
      <c r="J11" s="15">
        <v>73</v>
      </c>
      <c r="K11" s="15">
        <v>18168</v>
      </c>
      <c r="L11" s="15">
        <v>10390</v>
      </c>
      <c r="M11" s="15">
        <v>0</v>
      </c>
      <c r="N11" s="15">
        <v>0</v>
      </c>
      <c r="O11" s="15">
        <v>1830</v>
      </c>
      <c r="P11" s="15">
        <v>7769</v>
      </c>
      <c r="Q11" s="15">
        <v>12</v>
      </c>
      <c r="R11" s="15">
        <v>2</v>
      </c>
      <c r="S11" s="15">
        <v>777</v>
      </c>
      <c r="T11" s="15">
        <v>5140</v>
      </c>
      <c r="U11" s="15">
        <v>1758</v>
      </c>
      <c r="V11" s="15">
        <v>19444</v>
      </c>
      <c r="W11" s="15">
        <v>3917</v>
      </c>
      <c r="X11" s="15">
        <v>992</v>
      </c>
      <c r="Y11" s="15">
        <v>4167</v>
      </c>
      <c r="Z11" s="15">
        <v>15561</v>
      </c>
      <c r="AA11" s="15">
        <v>137</v>
      </c>
      <c r="AB11" s="15">
        <v>137</v>
      </c>
      <c r="AC11" s="15">
        <v>0</v>
      </c>
      <c r="AD11" s="15">
        <v>0</v>
      </c>
      <c r="AE11" s="15">
        <v>35</v>
      </c>
      <c r="AF11" s="15">
        <v>21</v>
      </c>
      <c r="AG11" s="15">
        <v>14</v>
      </c>
      <c r="AH11" s="15">
        <v>0</v>
      </c>
      <c r="AI11" s="15">
        <v>238</v>
      </c>
      <c r="AJ11" s="15">
        <v>109</v>
      </c>
      <c r="AK11" s="15">
        <v>347</v>
      </c>
      <c r="AL11" s="15">
        <v>70</v>
      </c>
      <c r="AM11" s="15">
        <v>2</v>
      </c>
      <c r="AN11" s="15">
        <v>17025</v>
      </c>
    </row>
    <row r="12" spans="1:40">
      <c r="A12" s="13" t="s">
        <v>87</v>
      </c>
      <c r="B12" s="13" t="s">
        <v>88</v>
      </c>
      <c r="C12" s="14" t="s">
        <v>64</v>
      </c>
      <c r="D12" s="15">
        <v>785203</v>
      </c>
      <c r="E12" s="15" t="s">
        <v>80</v>
      </c>
      <c r="F12" s="15">
        <v>144645</v>
      </c>
      <c r="G12" s="15">
        <v>140440</v>
      </c>
      <c r="H12" s="15">
        <v>20855</v>
      </c>
      <c r="I12" s="15">
        <v>119585</v>
      </c>
      <c r="J12" s="15">
        <v>0</v>
      </c>
      <c r="K12" s="15">
        <v>68156</v>
      </c>
      <c r="L12" s="15">
        <v>111541</v>
      </c>
      <c r="M12" s="15">
        <v>4389</v>
      </c>
      <c r="N12" s="15">
        <v>0</v>
      </c>
      <c r="O12" s="15">
        <v>62571</v>
      </c>
      <c r="P12" s="15">
        <v>38149</v>
      </c>
      <c r="Q12" s="15">
        <v>1361</v>
      </c>
      <c r="R12" s="15">
        <v>1610</v>
      </c>
      <c r="S12" s="15">
        <v>3665</v>
      </c>
      <c r="T12" s="15">
        <v>39112</v>
      </c>
      <c r="U12" s="15">
        <v>12723</v>
      </c>
      <c r="V12" s="15">
        <v>69264</v>
      </c>
      <c r="W12" s="15">
        <v>5330</v>
      </c>
      <c r="X12" s="15">
        <v>256</v>
      </c>
      <c r="Y12" s="15">
        <v>11985</v>
      </c>
      <c r="Z12" s="15">
        <v>18458</v>
      </c>
      <c r="AA12" s="15">
        <v>1533</v>
      </c>
      <c r="AB12" s="15">
        <v>1529</v>
      </c>
      <c r="AC12" s="15">
        <v>1</v>
      </c>
      <c r="AD12" s="15">
        <v>3</v>
      </c>
      <c r="AE12" s="15">
        <v>386</v>
      </c>
      <c r="AF12" s="15">
        <v>186</v>
      </c>
      <c r="AG12" s="15">
        <v>148</v>
      </c>
      <c r="AH12" s="15">
        <v>52</v>
      </c>
      <c r="AI12" s="15">
        <v>5</v>
      </c>
      <c r="AJ12" s="15">
        <v>0</v>
      </c>
      <c r="AK12" s="15">
        <v>0</v>
      </c>
      <c r="AL12" s="15">
        <v>25</v>
      </c>
      <c r="AM12" s="15">
        <v>12970</v>
      </c>
      <c r="AN12" s="15">
        <v>3494</v>
      </c>
    </row>
    <row r="13" spans="1:40">
      <c r="A13" s="13" t="s">
        <v>89</v>
      </c>
      <c r="B13" s="13" t="s">
        <v>90</v>
      </c>
      <c r="C13" s="14" t="s">
        <v>64</v>
      </c>
      <c r="D13" s="15">
        <v>94664</v>
      </c>
      <c r="E13" s="15">
        <v>2385</v>
      </c>
      <c r="F13" s="15">
        <v>26381</v>
      </c>
      <c r="G13" s="15">
        <v>26095</v>
      </c>
      <c r="H13" s="15">
        <v>9359</v>
      </c>
      <c r="I13" s="15">
        <v>16420</v>
      </c>
      <c r="J13" s="15">
        <v>316</v>
      </c>
      <c r="K13" s="15">
        <v>58967</v>
      </c>
      <c r="L13" s="15">
        <v>4414</v>
      </c>
      <c r="M13" s="15">
        <v>112</v>
      </c>
      <c r="N13" s="15">
        <v>109</v>
      </c>
      <c r="O13" s="15">
        <v>3110</v>
      </c>
      <c r="P13" s="15">
        <v>634</v>
      </c>
      <c r="Q13" s="15">
        <v>278</v>
      </c>
      <c r="R13" s="15">
        <v>14</v>
      </c>
      <c r="S13" s="15">
        <v>170</v>
      </c>
      <c r="T13" s="15">
        <v>2258</v>
      </c>
      <c r="U13" s="15">
        <v>1842</v>
      </c>
      <c r="V13" s="15">
        <v>69396</v>
      </c>
      <c r="W13" s="15">
        <v>774</v>
      </c>
      <c r="X13" s="15">
        <v>259</v>
      </c>
      <c r="Y13" s="15">
        <v>1757</v>
      </c>
      <c r="Z13" s="15">
        <v>10526</v>
      </c>
      <c r="AA13" s="15">
        <v>49</v>
      </c>
      <c r="AB13" s="15">
        <v>49</v>
      </c>
      <c r="AC13" s="15">
        <v>0</v>
      </c>
      <c r="AD13" s="15">
        <v>0</v>
      </c>
      <c r="AE13" s="15">
        <v>45</v>
      </c>
      <c r="AF13" s="15">
        <v>30</v>
      </c>
      <c r="AG13" s="15">
        <v>13</v>
      </c>
      <c r="AH13" s="15">
        <v>2</v>
      </c>
      <c r="AI13" s="15">
        <v>60</v>
      </c>
      <c r="AJ13" s="15">
        <v>42</v>
      </c>
      <c r="AK13" s="15">
        <v>3</v>
      </c>
      <c r="AL13" s="15">
        <v>15</v>
      </c>
      <c r="AM13" s="15">
        <v>1</v>
      </c>
      <c r="AN13" s="15">
        <v>12527</v>
      </c>
    </row>
    <row r="14" spans="1:40">
      <c r="A14" s="13" t="s">
        <v>91</v>
      </c>
      <c r="B14" s="13" t="s">
        <v>92</v>
      </c>
      <c r="C14" s="14" t="s">
        <v>64</v>
      </c>
      <c r="D14" s="15">
        <v>155990</v>
      </c>
      <c r="E14" s="15">
        <v>19722</v>
      </c>
      <c r="F14" s="15">
        <v>56038</v>
      </c>
      <c r="G14" s="15">
        <v>54042</v>
      </c>
      <c r="H14" s="15">
        <v>2203</v>
      </c>
      <c r="I14" s="15">
        <v>51839</v>
      </c>
      <c r="J14" s="15">
        <v>0</v>
      </c>
      <c r="K14" s="15">
        <v>173091</v>
      </c>
      <c r="L14" s="15">
        <v>15679</v>
      </c>
      <c r="M14" s="15">
        <v>25</v>
      </c>
      <c r="N14" s="15">
        <v>0</v>
      </c>
      <c r="O14" s="15">
        <v>9599</v>
      </c>
      <c r="P14" s="15">
        <v>4789</v>
      </c>
      <c r="Q14" s="15">
        <v>636</v>
      </c>
      <c r="R14" s="15">
        <v>354</v>
      </c>
      <c r="S14" s="15">
        <v>735</v>
      </c>
      <c r="T14" s="15">
        <v>8444</v>
      </c>
      <c r="U14" s="15">
        <v>4110</v>
      </c>
      <c r="V14" s="15">
        <v>177217</v>
      </c>
      <c r="W14" s="15">
        <v>0</v>
      </c>
      <c r="X14" s="15">
        <v>37</v>
      </c>
      <c r="Y14" s="15">
        <v>7569</v>
      </c>
      <c r="Z14" s="15">
        <v>18323</v>
      </c>
      <c r="AA14" s="15">
        <v>355</v>
      </c>
      <c r="AB14" s="15">
        <v>353</v>
      </c>
      <c r="AC14" s="15">
        <v>2</v>
      </c>
      <c r="AD14" s="15">
        <v>0</v>
      </c>
      <c r="AE14" s="15">
        <v>456</v>
      </c>
      <c r="AF14" s="15">
        <v>340</v>
      </c>
      <c r="AG14" s="15">
        <v>116</v>
      </c>
      <c r="AH14" s="15">
        <v>0</v>
      </c>
      <c r="AI14" s="15">
        <v>794</v>
      </c>
      <c r="AJ14" s="15">
        <v>193</v>
      </c>
      <c r="AK14" s="15">
        <v>674</v>
      </c>
      <c r="AL14" s="15">
        <v>86</v>
      </c>
      <c r="AM14" s="15">
        <v>1</v>
      </c>
      <c r="AN14" s="15">
        <v>24259</v>
      </c>
    </row>
    <row r="15" spans="1:40">
      <c r="A15" s="13" t="s">
        <v>93</v>
      </c>
      <c r="B15" s="13" t="s">
        <v>94</v>
      </c>
      <c r="C15" s="14" t="s">
        <v>64</v>
      </c>
      <c r="D15" s="15">
        <v>471330</v>
      </c>
      <c r="E15" s="15">
        <v>13520</v>
      </c>
      <c r="F15" s="15">
        <v>174083</v>
      </c>
      <c r="G15" s="15">
        <v>135538</v>
      </c>
      <c r="H15" s="15">
        <v>47357</v>
      </c>
      <c r="I15" s="15">
        <v>77685</v>
      </c>
      <c r="J15" s="15">
        <v>10496</v>
      </c>
      <c r="K15" s="15">
        <v>437627</v>
      </c>
      <c r="L15" s="15">
        <v>93676</v>
      </c>
      <c r="M15" s="15">
        <v>5959</v>
      </c>
      <c r="N15" s="15">
        <v>12</v>
      </c>
      <c r="O15" s="15">
        <v>431</v>
      </c>
      <c r="P15" s="15">
        <v>69920</v>
      </c>
      <c r="Q15" s="15">
        <v>12512</v>
      </c>
      <c r="R15" s="15">
        <v>54</v>
      </c>
      <c r="S15" s="15">
        <v>4817</v>
      </c>
      <c r="T15" s="15">
        <v>19251</v>
      </c>
      <c r="U15" s="15">
        <v>4963</v>
      </c>
      <c r="V15" s="15">
        <v>470366</v>
      </c>
      <c r="W15" s="15">
        <v>19551</v>
      </c>
      <c r="X15" s="15">
        <v>3097</v>
      </c>
      <c r="Y15" s="15">
        <v>13484</v>
      </c>
      <c r="Z15" s="15">
        <v>28174</v>
      </c>
      <c r="AA15" s="15">
        <v>365</v>
      </c>
      <c r="AB15" s="15">
        <v>363</v>
      </c>
      <c r="AC15" s="15">
        <v>2</v>
      </c>
      <c r="AD15" s="15">
        <v>0</v>
      </c>
      <c r="AE15" s="15">
        <v>75</v>
      </c>
      <c r="AF15" s="15">
        <v>50</v>
      </c>
      <c r="AG15" s="15">
        <v>25</v>
      </c>
      <c r="AH15" s="15">
        <v>0</v>
      </c>
      <c r="AI15" s="15">
        <v>577</v>
      </c>
      <c r="AJ15" s="15">
        <v>738</v>
      </c>
      <c r="AK15" s="15">
        <v>680</v>
      </c>
      <c r="AL15" s="15">
        <v>703</v>
      </c>
      <c r="AM15" s="15">
        <v>50</v>
      </c>
      <c r="AN15" s="15">
        <v>31198</v>
      </c>
    </row>
    <row r="16" spans="1:40">
      <c r="A16" s="13" t="s">
        <v>95</v>
      </c>
      <c r="B16" s="13" t="s">
        <v>96</v>
      </c>
      <c r="C16" s="14" t="s">
        <v>64</v>
      </c>
      <c r="D16" s="15">
        <v>629556</v>
      </c>
      <c r="E16" s="15">
        <v>59658</v>
      </c>
      <c r="F16" s="15">
        <v>383496</v>
      </c>
      <c r="G16" s="15">
        <v>380152</v>
      </c>
      <c r="H16" s="15">
        <v>85347</v>
      </c>
      <c r="I16" s="15">
        <v>209710</v>
      </c>
      <c r="J16" s="15">
        <v>85095</v>
      </c>
      <c r="K16" s="15">
        <v>181277</v>
      </c>
      <c r="L16" s="15">
        <v>259237</v>
      </c>
      <c r="M16" s="15">
        <v>10997</v>
      </c>
      <c r="N16" s="15">
        <v>11032</v>
      </c>
      <c r="O16" s="15">
        <v>21405</v>
      </c>
      <c r="P16" s="15">
        <v>199987</v>
      </c>
      <c r="Q16" s="15">
        <v>15750</v>
      </c>
      <c r="R16" s="15">
        <v>314</v>
      </c>
      <c r="S16" s="15">
        <v>1</v>
      </c>
      <c r="T16" s="15">
        <v>7532</v>
      </c>
      <c r="U16" s="15">
        <v>2863</v>
      </c>
      <c r="V16" s="15">
        <v>184117</v>
      </c>
      <c r="W16" s="15">
        <v>13245</v>
      </c>
      <c r="X16" s="15">
        <v>11740</v>
      </c>
      <c r="Y16" s="15">
        <v>18334</v>
      </c>
      <c r="Z16" s="15">
        <v>63676</v>
      </c>
      <c r="AA16" s="15">
        <v>2710</v>
      </c>
      <c r="AB16" s="15">
        <v>2710</v>
      </c>
      <c r="AC16" s="15">
        <v>0</v>
      </c>
      <c r="AD16" s="15">
        <v>0</v>
      </c>
      <c r="AE16" s="15">
        <v>3951</v>
      </c>
      <c r="AF16" s="15">
        <v>3823</v>
      </c>
      <c r="AG16" s="15">
        <v>45</v>
      </c>
      <c r="AH16" s="15">
        <v>83</v>
      </c>
      <c r="AI16" s="15">
        <v>18</v>
      </c>
      <c r="AJ16" s="15">
        <v>0</v>
      </c>
      <c r="AK16" s="15">
        <v>0</v>
      </c>
      <c r="AL16" s="15">
        <v>0</v>
      </c>
      <c r="AM16" s="15">
        <v>641</v>
      </c>
      <c r="AN16" s="15">
        <v>54093</v>
      </c>
    </row>
    <row r="17" spans="1:40">
      <c r="A17" s="13" t="s">
        <v>97</v>
      </c>
      <c r="B17" s="13" t="s">
        <v>98</v>
      </c>
      <c r="C17" s="14" t="s">
        <v>64</v>
      </c>
      <c r="D17" s="15">
        <v>142944</v>
      </c>
      <c r="E17" s="15">
        <v>0</v>
      </c>
      <c r="F17" s="15">
        <v>46520</v>
      </c>
      <c r="G17" s="15">
        <v>46217</v>
      </c>
      <c r="H17" s="15">
        <v>3002</v>
      </c>
      <c r="I17" s="15">
        <v>43215</v>
      </c>
      <c r="J17" s="15">
        <v>0</v>
      </c>
      <c r="K17" s="15">
        <v>22353</v>
      </c>
      <c r="L17" s="15">
        <v>50935</v>
      </c>
      <c r="M17" s="15">
        <v>892</v>
      </c>
      <c r="N17" s="15">
        <v>0</v>
      </c>
      <c r="O17" s="15">
        <v>18656</v>
      </c>
      <c r="P17" s="15">
        <v>28892</v>
      </c>
      <c r="Q17" s="15">
        <v>3052</v>
      </c>
      <c r="R17" s="15">
        <v>171</v>
      </c>
      <c r="S17" s="15"/>
      <c r="T17" s="15">
        <v>6607</v>
      </c>
      <c r="U17" s="15">
        <v>8256</v>
      </c>
      <c r="V17" s="15">
        <v>20406</v>
      </c>
      <c r="W17" s="15">
        <v>6937</v>
      </c>
      <c r="X17" s="15">
        <v>3083</v>
      </c>
      <c r="Y17" s="15">
        <v>3348</v>
      </c>
      <c r="Z17" s="15">
        <v>4633</v>
      </c>
      <c r="AA17" s="15">
        <v>97</v>
      </c>
      <c r="AB17" s="15">
        <v>97</v>
      </c>
      <c r="AC17" s="15">
        <v>0</v>
      </c>
      <c r="AD17" s="15">
        <v>0</v>
      </c>
      <c r="AE17" s="15">
        <v>480</v>
      </c>
      <c r="AF17" s="15">
        <v>190</v>
      </c>
      <c r="AG17" s="15">
        <v>290</v>
      </c>
      <c r="AH17" s="15">
        <v>0</v>
      </c>
      <c r="AI17" s="15">
        <v>222</v>
      </c>
      <c r="AJ17" s="15">
        <v>207</v>
      </c>
      <c r="AK17" s="15">
        <v>724</v>
      </c>
      <c r="AL17" s="15">
        <v>819</v>
      </c>
      <c r="AM17" s="15">
        <v>7</v>
      </c>
      <c r="AN17" s="15">
        <v>2877</v>
      </c>
    </row>
    <row r="18" spans="1:40">
      <c r="A18" s="13" t="s">
        <v>99</v>
      </c>
      <c r="B18" s="13" t="s">
        <v>100</v>
      </c>
      <c r="C18" s="14" t="s">
        <v>64</v>
      </c>
      <c r="D18" s="15">
        <v>113541</v>
      </c>
      <c r="E18" s="15">
        <v>5736</v>
      </c>
      <c r="F18" s="15">
        <v>49504</v>
      </c>
      <c r="G18" s="15">
        <v>49180</v>
      </c>
      <c r="H18" s="15">
        <v>3565</v>
      </c>
      <c r="I18" s="15">
        <v>45615</v>
      </c>
      <c r="J18" s="15">
        <v>0</v>
      </c>
      <c r="K18" s="15">
        <v>33100</v>
      </c>
      <c r="L18" s="15">
        <v>15965</v>
      </c>
      <c r="M18" s="15">
        <v>874</v>
      </c>
      <c r="N18" s="15">
        <v>6</v>
      </c>
      <c r="O18" s="15">
        <v>1469</v>
      </c>
      <c r="P18" s="15">
        <v>12301</v>
      </c>
      <c r="Q18" s="15">
        <v>871</v>
      </c>
      <c r="R18" s="15">
        <v>449</v>
      </c>
      <c r="S18" s="15">
        <v>0</v>
      </c>
      <c r="T18" s="15">
        <v>3949</v>
      </c>
      <c r="U18" s="15">
        <v>1057</v>
      </c>
      <c r="V18" s="15">
        <v>18270</v>
      </c>
      <c r="W18" s="15">
        <v>2557</v>
      </c>
      <c r="X18" s="15">
        <v>783</v>
      </c>
      <c r="Y18" s="15">
        <v>2822</v>
      </c>
      <c r="Z18" s="15">
        <v>955</v>
      </c>
      <c r="AA18" s="15">
        <v>8</v>
      </c>
      <c r="AB18" s="15">
        <v>8</v>
      </c>
      <c r="AC18" s="15">
        <v>0</v>
      </c>
      <c r="AD18" s="15">
        <v>0</v>
      </c>
      <c r="AE18" s="15">
        <v>74</v>
      </c>
      <c r="AF18" s="15">
        <v>48</v>
      </c>
      <c r="AG18" s="15">
        <v>26</v>
      </c>
      <c r="AH18" s="15">
        <v>0</v>
      </c>
      <c r="AI18" s="15">
        <v>581</v>
      </c>
      <c r="AJ18" s="15">
        <v>25</v>
      </c>
      <c r="AK18" s="15">
        <v>71</v>
      </c>
      <c r="AL18" s="15">
        <v>154</v>
      </c>
      <c r="AM18" s="15">
        <v>9</v>
      </c>
      <c r="AN18" s="15">
        <v>693</v>
      </c>
    </row>
    <row r="19" spans="1:40">
      <c r="A19" s="13" t="s">
        <v>101</v>
      </c>
      <c r="B19" s="13" t="s">
        <v>102</v>
      </c>
      <c r="C19" s="14" t="s">
        <v>64</v>
      </c>
      <c r="D19" s="15">
        <v>64116</v>
      </c>
      <c r="E19" s="15">
        <v>1064</v>
      </c>
      <c r="F19" s="15">
        <v>12492</v>
      </c>
      <c r="G19" s="15">
        <v>12492</v>
      </c>
      <c r="H19" s="15">
        <v>2058</v>
      </c>
      <c r="I19" s="15">
        <v>10434</v>
      </c>
      <c r="J19" s="15">
        <v>0</v>
      </c>
      <c r="K19" s="15">
        <v>15333</v>
      </c>
      <c r="L19" s="15">
        <v>4643</v>
      </c>
      <c r="M19" s="15">
        <v>0</v>
      </c>
      <c r="N19" s="15">
        <v>0</v>
      </c>
      <c r="O19" s="15">
        <v>3035</v>
      </c>
      <c r="P19" s="15">
        <v>1567</v>
      </c>
      <c r="Q19" s="15">
        <v>14</v>
      </c>
      <c r="R19" s="15">
        <v>53</v>
      </c>
      <c r="S19" s="15">
        <v>0</v>
      </c>
      <c r="T19" s="15">
        <v>5536</v>
      </c>
      <c r="U19" s="15">
        <v>2900</v>
      </c>
      <c r="V19" s="15">
        <v>10676</v>
      </c>
      <c r="W19" s="15">
        <v>6605</v>
      </c>
      <c r="X19" s="15">
        <v>0</v>
      </c>
      <c r="Y19" s="15">
        <v>6836</v>
      </c>
      <c r="Z19" s="15">
        <v>5503</v>
      </c>
      <c r="AA19" s="15">
        <v>177</v>
      </c>
      <c r="AB19" s="15">
        <v>162</v>
      </c>
      <c r="AC19" s="15">
        <v>0</v>
      </c>
      <c r="AD19" s="15">
        <v>15</v>
      </c>
      <c r="AE19" s="15">
        <v>26</v>
      </c>
      <c r="AF19" s="15">
        <v>26</v>
      </c>
      <c r="AG19" s="15">
        <v>0</v>
      </c>
      <c r="AH19" s="15">
        <v>0</v>
      </c>
      <c r="AI19" s="15">
        <v>89</v>
      </c>
      <c r="AJ19" s="15">
        <v>56</v>
      </c>
      <c r="AK19" s="15">
        <v>34</v>
      </c>
      <c r="AL19" s="15">
        <v>189</v>
      </c>
      <c r="AM19" s="15">
        <v>0</v>
      </c>
      <c r="AN19" s="15">
        <v>6939</v>
      </c>
    </row>
    <row r="20" spans="1:40">
      <c r="A20" s="13" t="s">
        <v>103</v>
      </c>
      <c r="B20" s="13" t="s">
        <v>104</v>
      </c>
      <c r="C20" s="14" t="s">
        <v>64</v>
      </c>
      <c r="D20" s="15">
        <v>1358596</v>
      </c>
      <c r="E20" s="15">
        <v>16399</v>
      </c>
      <c r="F20" s="15">
        <v>93824</v>
      </c>
      <c r="G20" s="15">
        <v>90477</v>
      </c>
      <c r="H20" s="15">
        <v>70487</v>
      </c>
      <c r="I20" s="15">
        <v>19990</v>
      </c>
      <c r="J20" s="15">
        <v>0</v>
      </c>
      <c r="K20" s="15">
        <v>201518</v>
      </c>
      <c r="L20" s="15">
        <v>84064</v>
      </c>
      <c r="M20" s="15">
        <v>1793</v>
      </c>
      <c r="N20" s="15">
        <v>1722</v>
      </c>
      <c r="O20" s="15">
        <v>10114</v>
      </c>
      <c r="P20" s="15">
        <v>61859</v>
      </c>
      <c r="Q20" s="15">
        <v>15358</v>
      </c>
      <c r="R20" s="15">
        <v>3516</v>
      </c>
      <c r="S20" s="15"/>
      <c r="T20" s="15">
        <v>22218</v>
      </c>
      <c r="U20" s="15">
        <v>5924</v>
      </c>
      <c r="V20" s="15">
        <v>205298</v>
      </c>
      <c r="W20" s="15">
        <v>4071</v>
      </c>
      <c r="X20" s="15">
        <v>3317</v>
      </c>
      <c r="Y20" s="15">
        <v>24516</v>
      </c>
      <c r="Z20" s="15">
        <v>8671</v>
      </c>
      <c r="AA20" s="15">
        <v>824</v>
      </c>
      <c r="AB20" s="15">
        <v>820</v>
      </c>
      <c r="AC20" s="15">
        <v>4</v>
      </c>
      <c r="AD20" s="15">
        <v>0</v>
      </c>
      <c r="AE20" s="15">
        <v>1349</v>
      </c>
      <c r="AF20" s="15">
        <v>849</v>
      </c>
      <c r="AG20" s="15">
        <v>500</v>
      </c>
      <c r="AH20" s="15">
        <v>0</v>
      </c>
      <c r="AI20" s="15">
        <v>903</v>
      </c>
      <c r="AJ20" s="15">
        <v>153</v>
      </c>
      <c r="AK20" s="15">
        <v>4857</v>
      </c>
      <c r="AL20" s="15">
        <v>15467</v>
      </c>
      <c r="AM20" s="15">
        <v>0</v>
      </c>
      <c r="AN20" s="15">
        <v>8457</v>
      </c>
    </row>
    <row r="21" spans="1:40">
      <c r="A21" s="13" t="s">
        <v>105</v>
      </c>
      <c r="B21" s="13" t="s">
        <v>106</v>
      </c>
      <c r="C21" s="14" t="s">
        <v>64</v>
      </c>
      <c r="D21" s="15">
        <v>67871</v>
      </c>
      <c r="E21" s="15">
        <v>5447</v>
      </c>
      <c r="F21" s="15">
        <v>42222</v>
      </c>
      <c r="G21" s="15">
        <v>42222</v>
      </c>
      <c r="H21" s="15">
        <v>3420</v>
      </c>
      <c r="I21" s="15">
        <v>38802</v>
      </c>
      <c r="J21" s="15">
        <v>0</v>
      </c>
      <c r="K21" s="15">
        <v>38869</v>
      </c>
      <c r="L21" s="15">
        <v>0</v>
      </c>
      <c r="M21" s="15" t="s">
        <v>67</v>
      </c>
      <c r="N21" s="15">
        <v>20</v>
      </c>
      <c r="O21" s="15" t="s">
        <v>67</v>
      </c>
      <c r="P21" s="15" t="s">
        <v>67</v>
      </c>
      <c r="Q21" s="15">
        <v>7500</v>
      </c>
      <c r="R21" s="15">
        <v>5</v>
      </c>
      <c r="S21" s="15" t="s">
        <v>67</v>
      </c>
      <c r="T21" s="15">
        <v>7394</v>
      </c>
      <c r="U21" s="15">
        <v>2584</v>
      </c>
      <c r="V21" s="15">
        <v>37230</v>
      </c>
      <c r="W21" s="15" t="s">
        <v>67</v>
      </c>
      <c r="X21" s="15">
        <v>0</v>
      </c>
      <c r="Y21" s="15">
        <v>3562</v>
      </c>
      <c r="Z21" s="15">
        <v>3354</v>
      </c>
      <c r="AA21" s="15">
        <v>80</v>
      </c>
      <c r="AB21" s="15">
        <v>79</v>
      </c>
      <c r="AC21" s="15">
        <v>1</v>
      </c>
      <c r="AD21" s="15">
        <v>0</v>
      </c>
      <c r="AE21" s="15">
        <v>7</v>
      </c>
      <c r="AF21" s="15">
        <v>3</v>
      </c>
      <c r="AG21" s="15">
        <v>4</v>
      </c>
      <c r="AH21" s="15">
        <v>0</v>
      </c>
      <c r="AI21" s="15">
        <v>0</v>
      </c>
      <c r="AJ21" s="15">
        <v>0</v>
      </c>
      <c r="AK21" s="15">
        <v>0</v>
      </c>
      <c r="AL21" s="15">
        <v>0</v>
      </c>
      <c r="AM21" s="15">
        <v>0</v>
      </c>
      <c r="AN21" s="15">
        <v>4806</v>
      </c>
    </row>
    <row r="22" spans="1:40">
      <c r="A22" s="13" t="s">
        <v>107</v>
      </c>
      <c r="B22" s="13" t="s">
        <v>108</v>
      </c>
      <c r="C22" s="14" t="s">
        <v>64</v>
      </c>
      <c r="D22" s="15">
        <v>315993</v>
      </c>
      <c r="E22" s="15">
        <v>26365</v>
      </c>
      <c r="F22" s="15">
        <v>76693</v>
      </c>
      <c r="G22" s="15">
        <v>76693</v>
      </c>
      <c r="H22" s="15">
        <v>4535</v>
      </c>
      <c r="I22" s="15">
        <v>72158</v>
      </c>
      <c r="J22" s="15">
        <v>0</v>
      </c>
      <c r="K22" s="15">
        <v>83326</v>
      </c>
      <c r="L22" s="15">
        <v>97595</v>
      </c>
      <c r="M22" s="15">
        <v>57</v>
      </c>
      <c r="N22" s="15">
        <v>48</v>
      </c>
      <c r="O22" s="15">
        <v>91093</v>
      </c>
      <c r="P22" s="15">
        <v>5</v>
      </c>
      <c r="Q22" s="15">
        <v>2555</v>
      </c>
      <c r="R22" s="15">
        <v>149</v>
      </c>
      <c r="S22" s="15">
        <v>3740</v>
      </c>
      <c r="T22" s="15">
        <v>10724</v>
      </c>
      <c r="U22" s="15">
        <v>5913</v>
      </c>
      <c r="V22" s="15">
        <v>32943</v>
      </c>
      <c r="W22" s="15">
        <v>7953</v>
      </c>
      <c r="X22" s="15">
        <v>1173</v>
      </c>
      <c r="Y22" s="15">
        <v>5957</v>
      </c>
      <c r="Z22" s="15">
        <v>22177</v>
      </c>
      <c r="AA22" s="15">
        <v>1</v>
      </c>
      <c r="AB22" s="15">
        <v>1</v>
      </c>
      <c r="AC22" s="15">
        <v>0</v>
      </c>
      <c r="AD22" s="15">
        <v>0</v>
      </c>
      <c r="AE22" s="15">
        <v>35</v>
      </c>
      <c r="AF22" s="15">
        <v>27</v>
      </c>
      <c r="AG22" s="15">
        <v>8</v>
      </c>
      <c r="AH22" s="15">
        <v>0</v>
      </c>
      <c r="AI22" s="15">
        <v>26</v>
      </c>
      <c r="AJ22" s="15">
        <v>438</v>
      </c>
      <c r="AK22" s="15">
        <v>67</v>
      </c>
      <c r="AL22" s="15">
        <v>259</v>
      </c>
      <c r="AM22" s="15">
        <v>44</v>
      </c>
      <c r="AN22" s="15">
        <v>14285</v>
      </c>
    </row>
    <row r="23" spans="1:40">
      <c r="A23" s="13" t="s">
        <v>109</v>
      </c>
      <c r="B23" s="13" t="s">
        <v>110</v>
      </c>
      <c r="C23" s="14" t="s">
        <v>64</v>
      </c>
      <c r="D23" s="15">
        <v>36914</v>
      </c>
      <c r="E23" s="15">
        <v>12779</v>
      </c>
      <c r="F23" s="15">
        <v>63153</v>
      </c>
      <c r="G23" s="15">
        <v>60899</v>
      </c>
      <c r="H23" s="15">
        <v>37244</v>
      </c>
      <c r="I23" s="15">
        <v>20617</v>
      </c>
      <c r="J23" s="15">
        <v>3038</v>
      </c>
      <c r="K23" s="15">
        <v>14850</v>
      </c>
      <c r="L23" s="15">
        <v>54463</v>
      </c>
      <c r="M23" s="15">
        <v>1420</v>
      </c>
      <c r="N23" s="15">
        <v>594</v>
      </c>
      <c r="O23" s="15">
        <v>24729</v>
      </c>
      <c r="P23" s="15">
        <v>24144</v>
      </c>
      <c r="Q23" s="15">
        <v>2271</v>
      </c>
      <c r="R23" s="15">
        <v>707</v>
      </c>
      <c r="S23" s="15">
        <v>816</v>
      </c>
      <c r="T23" s="15">
        <v>8766</v>
      </c>
      <c r="U23" s="15">
        <v>5307</v>
      </c>
      <c r="V23" s="15">
        <v>25775</v>
      </c>
      <c r="W23" s="15">
        <v>3562</v>
      </c>
      <c r="X23" s="15">
        <v>370</v>
      </c>
      <c r="Y23" s="15">
        <v>3432</v>
      </c>
      <c r="Z23" s="15">
        <v>3598</v>
      </c>
      <c r="AA23" s="15">
        <v>632</v>
      </c>
      <c r="AB23" s="15">
        <v>632</v>
      </c>
      <c r="AC23" s="15">
        <v>0</v>
      </c>
      <c r="AD23" s="15">
        <v>0</v>
      </c>
      <c r="AE23" s="15">
        <v>122</v>
      </c>
      <c r="AF23" s="15">
        <v>90</v>
      </c>
      <c r="AG23" s="15">
        <v>32</v>
      </c>
      <c r="AH23" s="15">
        <v>0</v>
      </c>
      <c r="AI23" s="15">
        <v>458</v>
      </c>
      <c r="AJ23" s="15">
        <v>129</v>
      </c>
      <c r="AK23" s="15">
        <v>654</v>
      </c>
      <c r="AL23" s="15">
        <v>328</v>
      </c>
      <c r="AM23" s="15">
        <v>9</v>
      </c>
      <c r="AN23" s="15">
        <v>5347</v>
      </c>
    </row>
    <row r="24" spans="1:40">
      <c r="A24" s="13" t="s">
        <v>111</v>
      </c>
      <c r="B24" s="13" t="s">
        <v>112</v>
      </c>
      <c r="C24" s="14" t="s">
        <v>64</v>
      </c>
      <c r="D24" s="15">
        <v>175439</v>
      </c>
      <c r="E24" s="15">
        <v>7044</v>
      </c>
      <c r="F24" s="15">
        <v>51725</v>
      </c>
      <c r="G24" s="15">
        <v>51725</v>
      </c>
      <c r="H24" s="15">
        <v>23781</v>
      </c>
      <c r="I24" s="15">
        <v>27146</v>
      </c>
      <c r="J24" s="15">
        <v>798</v>
      </c>
      <c r="K24" s="15">
        <v>0</v>
      </c>
      <c r="L24" s="15">
        <v>13088</v>
      </c>
      <c r="M24" s="15">
        <v>53</v>
      </c>
      <c r="N24" s="15">
        <v>18</v>
      </c>
      <c r="O24" s="15">
        <v>3513</v>
      </c>
      <c r="P24" s="15">
        <v>9470</v>
      </c>
      <c r="Q24" s="15">
        <v>34</v>
      </c>
      <c r="R24" s="15">
        <v>0</v>
      </c>
      <c r="S24" s="15">
        <v>0</v>
      </c>
      <c r="T24" s="15">
        <v>4986</v>
      </c>
      <c r="U24" s="15">
        <v>2872</v>
      </c>
      <c r="V24" s="15">
        <v>17</v>
      </c>
      <c r="W24" s="15">
        <v>2461</v>
      </c>
      <c r="X24" s="15">
        <v>1876</v>
      </c>
      <c r="Y24" s="15">
        <v>3143</v>
      </c>
      <c r="Z24" s="15">
        <v>9072</v>
      </c>
      <c r="AA24" s="15">
        <v>4</v>
      </c>
      <c r="AB24" s="15">
        <v>4</v>
      </c>
      <c r="AC24" s="15">
        <v>0</v>
      </c>
      <c r="AD24" s="15">
        <v>0</v>
      </c>
      <c r="AE24" s="15">
        <v>10</v>
      </c>
      <c r="AF24" s="15">
        <v>3</v>
      </c>
      <c r="AG24" s="15">
        <v>7</v>
      </c>
      <c r="AH24" s="15">
        <v>0</v>
      </c>
      <c r="AI24" s="15">
        <v>34</v>
      </c>
      <c r="AJ24" s="15">
        <v>2</v>
      </c>
      <c r="AK24" s="15">
        <v>34</v>
      </c>
      <c r="AL24" s="15">
        <v>26</v>
      </c>
      <c r="AM24" s="15">
        <v>13</v>
      </c>
      <c r="AN24" s="15">
        <v>11985</v>
      </c>
    </row>
    <row r="25" spans="1:40">
      <c r="A25" s="13" t="s">
        <v>113</v>
      </c>
      <c r="B25" s="13" t="s">
        <v>114</v>
      </c>
      <c r="C25" s="14" t="s">
        <v>64</v>
      </c>
      <c r="D25" s="15">
        <v>126360</v>
      </c>
      <c r="E25" s="15">
        <v>2182</v>
      </c>
      <c r="F25" s="15">
        <v>60761</v>
      </c>
      <c r="G25" s="15">
        <v>60187</v>
      </c>
      <c r="H25" s="15">
        <v>11562</v>
      </c>
      <c r="I25" s="15">
        <v>48625</v>
      </c>
      <c r="J25" s="15">
        <v>0</v>
      </c>
      <c r="K25" s="15">
        <v>43723</v>
      </c>
      <c r="L25" s="15">
        <v>42929</v>
      </c>
      <c r="M25" s="15">
        <v>365</v>
      </c>
      <c r="N25" s="15">
        <v>220</v>
      </c>
      <c r="O25" s="15">
        <v>26785</v>
      </c>
      <c r="P25" s="15">
        <v>15304</v>
      </c>
      <c r="Q25" s="15">
        <v>69</v>
      </c>
      <c r="R25" s="15">
        <v>216</v>
      </c>
      <c r="S25" s="15">
        <v>0</v>
      </c>
      <c r="T25" s="15">
        <v>8704</v>
      </c>
      <c r="U25" s="15">
        <v>2817</v>
      </c>
      <c r="V25" s="15">
        <v>49741</v>
      </c>
      <c r="W25" s="15">
        <v>5057</v>
      </c>
      <c r="X25" s="15">
        <v>870</v>
      </c>
      <c r="Y25" s="15">
        <v>2867</v>
      </c>
      <c r="Z25" s="15">
        <v>2309</v>
      </c>
      <c r="AA25" s="15">
        <v>26</v>
      </c>
      <c r="AB25" s="15">
        <v>26</v>
      </c>
      <c r="AC25" s="15">
        <v>0</v>
      </c>
      <c r="AD25" s="15">
        <v>0</v>
      </c>
      <c r="AE25" s="15">
        <v>7</v>
      </c>
      <c r="AF25" s="15">
        <v>7</v>
      </c>
      <c r="AG25" s="15">
        <v>0</v>
      </c>
      <c r="AH25" s="15">
        <v>0</v>
      </c>
      <c r="AI25" s="15">
        <v>0</v>
      </c>
      <c r="AJ25" s="15">
        <v>0</v>
      </c>
      <c r="AK25" s="15">
        <v>0</v>
      </c>
      <c r="AL25" s="15">
        <v>0</v>
      </c>
      <c r="AM25" s="15">
        <v>22</v>
      </c>
      <c r="AN25" s="15">
        <v>4205</v>
      </c>
    </row>
    <row r="26" spans="1:40">
      <c r="A26" s="13" t="s">
        <v>115</v>
      </c>
      <c r="B26" s="13" t="s">
        <v>116</v>
      </c>
      <c r="C26" s="14" t="s">
        <v>64</v>
      </c>
      <c r="D26" s="15">
        <v>155986</v>
      </c>
      <c r="E26" s="15">
        <v>162</v>
      </c>
      <c r="F26" s="15">
        <v>31497</v>
      </c>
      <c r="G26" s="15">
        <v>31113</v>
      </c>
      <c r="H26" s="15">
        <v>556</v>
      </c>
      <c r="I26" s="15">
        <v>30517</v>
      </c>
      <c r="J26" s="15">
        <v>40</v>
      </c>
      <c r="K26" s="15">
        <v>70429</v>
      </c>
      <c r="L26" s="15">
        <v>19786</v>
      </c>
      <c r="M26" s="15">
        <v>20</v>
      </c>
      <c r="N26" s="15">
        <v>0</v>
      </c>
      <c r="O26" s="15">
        <v>6110</v>
      </c>
      <c r="P26" s="15">
        <v>13005</v>
      </c>
      <c r="Q26" s="15">
        <v>510</v>
      </c>
      <c r="R26" s="15">
        <v>141</v>
      </c>
      <c r="S26" s="15">
        <v>0</v>
      </c>
      <c r="T26" s="15">
        <v>4810</v>
      </c>
      <c r="U26" s="15">
        <v>3291</v>
      </c>
      <c r="V26" s="15">
        <v>77815</v>
      </c>
      <c r="W26" s="15">
        <v>4847</v>
      </c>
      <c r="X26" s="15">
        <v>3028</v>
      </c>
      <c r="Y26" s="15">
        <v>3074</v>
      </c>
      <c r="Z26" s="15">
        <v>8413</v>
      </c>
      <c r="AA26" s="15">
        <v>538</v>
      </c>
      <c r="AB26" s="15">
        <v>538</v>
      </c>
      <c r="AC26" s="15">
        <v>0</v>
      </c>
      <c r="AD26" s="15">
        <v>0</v>
      </c>
      <c r="AE26" s="15">
        <v>97</v>
      </c>
      <c r="AF26" s="15">
        <v>88</v>
      </c>
      <c r="AG26" s="15">
        <v>9</v>
      </c>
      <c r="AH26" s="15">
        <v>0</v>
      </c>
      <c r="AI26" s="15">
        <v>307</v>
      </c>
      <c r="AJ26" s="15">
        <v>257</v>
      </c>
      <c r="AK26" s="15">
        <v>0</v>
      </c>
      <c r="AL26" s="15">
        <v>1919</v>
      </c>
      <c r="AM26" s="15">
        <v>4</v>
      </c>
      <c r="AN26" s="15">
        <v>8881</v>
      </c>
    </row>
    <row r="27" spans="1:40">
      <c r="A27" s="13" t="s">
        <v>117</v>
      </c>
      <c r="B27" s="13" t="s">
        <v>118</v>
      </c>
      <c r="C27" s="14" t="s">
        <v>64</v>
      </c>
      <c r="D27" s="15">
        <v>572874</v>
      </c>
      <c r="E27" s="15">
        <v>11624</v>
      </c>
      <c r="F27" s="15">
        <v>73850</v>
      </c>
      <c r="G27" s="15">
        <v>34569</v>
      </c>
      <c r="H27" s="15">
        <v>23874</v>
      </c>
      <c r="I27" s="15">
        <v>10695</v>
      </c>
      <c r="J27" s="15">
        <v>0</v>
      </c>
      <c r="K27" s="15">
        <v>0</v>
      </c>
      <c r="L27" s="15">
        <v>6349</v>
      </c>
      <c r="M27" s="15">
        <v>0</v>
      </c>
      <c r="N27" s="15">
        <v>0</v>
      </c>
      <c r="O27" s="15">
        <v>2892</v>
      </c>
      <c r="P27" s="15">
        <v>3354</v>
      </c>
      <c r="Q27" s="15">
        <v>0</v>
      </c>
      <c r="R27" s="15">
        <v>103</v>
      </c>
      <c r="S27" s="15">
        <v>0</v>
      </c>
      <c r="T27" s="15">
        <v>9814</v>
      </c>
      <c r="U27" s="15">
        <v>5470</v>
      </c>
      <c r="V27" s="15">
        <v>0</v>
      </c>
      <c r="W27" s="15">
        <v>16999</v>
      </c>
      <c r="X27" s="15" t="s">
        <v>67</v>
      </c>
      <c r="Y27" s="15">
        <v>16730</v>
      </c>
      <c r="Z27" s="15">
        <v>6872</v>
      </c>
      <c r="AA27" s="15">
        <v>1283</v>
      </c>
      <c r="AB27" s="15">
        <v>1283</v>
      </c>
      <c r="AC27" s="15">
        <v>0</v>
      </c>
      <c r="AD27" s="15">
        <v>0</v>
      </c>
      <c r="AE27" s="15">
        <v>199</v>
      </c>
      <c r="AF27" s="15">
        <v>158</v>
      </c>
      <c r="AG27" s="15">
        <v>41</v>
      </c>
      <c r="AH27" s="15">
        <v>0</v>
      </c>
      <c r="AI27" s="15">
        <v>237</v>
      </c>
      <c r="AJ27" s="15">
        <v>401</v>
      </c>
      <c r="AK27" s="15">
        <v>367</v>
      </c>
      <c r="AL27" s="15">
        <v>4106</v>
      </c>
      <c r="AM27" s="15">
        <v>0</v>
      </c>
      <c r="AN27" s="15">
        <v>10137</v>
      </c>
    </row>
    <row r="28" spans="1:40">
      <c r="A28" s="13" t="s">
        <v>119</v>
      </c>
      <c r="B28" s="13" t="s">
        <v>120</v>
      </c>
      <c r="C28" s="14" t="s">
        <v>64</v>
      </c>
      <c r="D28" s="15">
        <v>56044</v>
      </c>
      <c r="E28" s="15">
        <v>3657</v>
      </c>
      <c r="F28" s="15">
        <v>39764</v>
      </c>
      <c r="G28" s="15">
        <v>39764</v>
      </c>
      <c r="H28" s="15" t="s">
        <v>67</v>
      </c>
      <c r="I28" s="15" t="s">
        <v>67</v>
      </c>
      <c r="J28" s="15" t="s">
        <v>67</v>
      </c>
      <c r="K28" s="15">
        <v>24956</v>
      </c>
      <c r="L28" s="15">
        <v>5401</v>
      </c>
      <c r="M28" s="15">
        <v>2650</v>
      </c>
      <c r="N28" s="15">
        <v>0</v>
      </c>
      <c r="O28" s="15">
        <v>178</v>
      </c>
      <c r="P28" s="15">
        <v>2366</v>
      </c>
      <c r="Q28" s="15">
        <v>221</v>
      </c>
      <c r="R28" s="15">
        <v>6</v>
      </c>
      <c r="S28" s="15">
        <v>0</v>
      </c>
      <c r="T28" s="15">
        <v>6758</v>
      </c>
      <c r="U28" s="15">
        <v>2467</v>
      </c>
      <c r="V28" s="15">
        <v>0</v>
      </c>
      <c r="W28" s="15">
        <v>1204</v>
      </c>
      <c r="X28" s="15">
        <v>2575</v>
      </c>
      <c r="Y28" s="15">
        <v>8135</v>
      </c>
      <c r="Z28" s="15">
        <v>35567</v>
      </c>
      <c r="AA28" s="15">
        <v>11</v>
      </c>
      <c r="AB28" s="15">
        <v>0</v>
      </c>
      <c r="AC28" s="15">
        <v>0</v>
      </c>
      <c r="AD28" s="15">
        <v>11</v>
      </c>
      <c r="AE28" s="15">
        <v>169</v>
      </c>
      <c r="AF28" s="15">
        <v>125</v>
      </c>
      <c r="AG28" s="15">
        <v>34</v>
      </c>
      <c r="AH28" s="15">
        <v>10</v>
      </c>
      <c r="AI28" s="15">
        <v>371</v>
      </c>
      <c r="AJ28" s="15">
        <v>333</v>
      </c>
      <c r="AK28" s="15">
        <v>486</v>
      </c>
      <c r="AL28" s="15">
        <v>2</v>
      </c>
      <c r="AM28" s="15">
        <v>2</v>
      </c>
      <c r="AN28" s="15">
        <v>43562</v>
      </c>
    </row>
    <row r="29" spans="1:40">
      <c r="A29" s="13" t="s">
        <v>121</v>
      </c>
      <c r="B29" s="13" t="s">
        <v>122</v>
      </c>
      <c r="C29" s="14" t="s">
        <v>64</v>
      </c>
      <c r="D29" s="15">
        <v>159278</v>
      </c>
      <c r="E29" s="15">
        <v>6260</v>
      </c>
      <c r="F29" s="15">
        <v>41648</v>
      </c>
      <c r="G29" s="15">
        <v>41124</v>
      </c>
      <c r="H29" s="15">
        <v>1049</v>
      </c>
      <c r="I29" s="15">
        <v>40075</v>
      </c>
      <c r="J29" s="15">
        <v>0</v>
      </c>
      <c r="K29" s="15">
        <v>30566</v>
      </c>
      <c r="L29" s="15">
        <v>27870</v>
      </c>
      <c r="M29" s="15">
        <v>136</v>
      </c>
      <c r="N29" s="15">
        <v>0</v>
      </c>
      <c r="O29" s="15">
        <v>3033</v>
      </c>
      <c r="P29" s="15">
        <v>23358</v>
      </c>
      <c r="Q29" s="15">
        <v>1231</v>
      </c>
      <c r="R29" s="15">
        <v>112</v>
      </c>
      <c r="S29" s="15">
        <v>0</v>
      </c>
      <c r="T29" s="15">
        <v>8650</v>
      </c>
      <c r="U29" s="15">
        <v>2956</v>
      </c>
      <c r="V29" s="15">
        <v>37679</v>
      </c>
      <c r="W29" s="15">
        <v>1189</v>
      </c>
      <c r="X29" s="15">
        <v>500</v>
      </c>
      <c r="Y29" s="15">
        <v>1686</v>
      </c>
      <c r="Z29" s="15">
        <v>9610</v>
      </c>
      <c r="AA29" s="15">
        <v>176</v>
      </c>
      <c r="AB29" s="15">
        <v>176</v>
      </c>
      <c r="AC29" s="15">
        <v>0</v>
      </c>
      <c r="AD29" s="15">
        <v>0</v>
      </c>
      <c r="AE29" s="15">
        <v>211</v>
      </c>
      <c r="AF29" s="15">
        <v>161</v>
      </c>
      <c r="AG29" s="15">
        <v>50</v>
      </c>
      <c r="AH29" s="15">
        <v>0</v>
      </c>
      <c r="AI29" s="15">
        <v>404</v>
      </c>
      <c r="AJ29" s="15">
        <v>23</v>
      </c>
      <c r="AK29" s="15">
        <v>104</v>
      </c>
      <c r="AL29" s="15">
        <v>0</v>
      </c>
      <c r="AM29" s="15">
        <v>0</v>
      </c>
      <c r="AN29" s="15">
        <v>11117</v>
      </c>
    </row>
    <row r="30" spans="1:40">
      <c r="A30" s="13" t="s">
        <v>123</v>
      </c>
      <c r="B30" s="13" t="s">
        <v>124</v>
      </c>
      <c r="C30" s="14" t="s">
        <v>64</v>
      </c>
      <c r="D30" s="15">
        <v>67434</v>
      </c>
      <c r="E30" s="15">
        <v>4751</v>
      </c>
      <c r="F30" s="15">
        <v>3882</v>
      </c>
      <c r="G30" s="15">
        <v>3846</v>
      </c>
      <c r="H30" s="15">
        <v>938</v>
      </c>
      <c r="I30" s="15">
        <v>2908</v>
      </c>
      <c r="J30" s="15">
        <v>0</v>
      </c>
      <c r="K30" s="15">
        <v>4216</v>
      </c>
      <c r="L30" s="15">
        <v>496</v>
      </c>
      <c r="M30" s="15">
        <v>7</v>
      </c>
      <c r="N30" s="15">
        <v>0</v>
      </c>
      <c r="O30" s="15">
        <v>0</v>
      </c>
      <c r="P30" s="15">
        <v>417</v>
      </c>
      <c r="Q30" s="15">
        <v>72</v>
      </c>
      <c r="R30" s="15">
        <v>0</v>
      </c>
      <c r="S30" s="15">
        <v>0</v>
      </c>
      <c r="T30" s="15">
        <v>2814</v>
      </c>
      <c r="U30" s="15">
        <v>508</v>
      </c>
      <c r="V30" s="15">
        <v>2883</v>
      </c>
      <c r="W30" s="15">
        <v>739</v>
      </c>
      <c r="X30" s="15">
        <v>28</v>
      </c>
      <c r="Y30" s="15">
        <v>1756</v>
      </c>
      <c r="Z30" s="15">
        <v>3911</v>
      </c>
      <c r="AA30" s="15">
        <v>23</v>
      </c>
      <c r="AB30" s="15">
        <v>23</v>
      </c>
      <c r="AC30" s="15">
        <v>0</v>
      </c>
      <c r="AD30" s="15">
        <v>0</v>
      </c>
      <c r="AE30" s="15">
        <v>36</v>
      </c>
      <c r="AF30" s="15">
        <v>25</v>
      </c>
      <c r="AG30" s="15">
        <v>11</v>
      </c>
      <c r="AH30" s="15">
        <v>0</v>
      </c>
      <c r="AI30" s="15">
        <v>66</v>
      </c>
      <c r="AJ30" s="15">
        <v>175</v>
      </c>
      <c r="AK30" s="15">
        <v>203</v>
      </c>
      <c r="AL30" s="15">
        <v>3</v>
      </c>
      <c r="AM30" s="15">
        <v>3</v>
      </c>
      <c r="AN30" s="15">
        <v>3976</v>
      </c>
    </row>
    <row r="31" spans="1:40">
      <c r="A31" s="13" t="s">
        <v>125</v>
      </c>
      <c r="B31" s="13" t="s">
        <v>126</v>
      </c>
      <c r="C31" s="14" t="s">
        <v>64</v>
      </c>
      <c r="D31" s="15">
        <v>288077</v>
      </c>
      <c r="E31" s="15">
        <v>14512</v>
      </c>
      <c r="F31" s="15">
        <v>88896</v>
      </c>
      <c r="G31" s="15">
        <v>88137</v>
      </c>
      <c r="H31" s="15">
        <v>7938</v>
      </c>
      <c r="I31" s="15">
        <v>80199</v>
      </c>
      <c r="J31" s="15">
        <v>0</v>
      </c>
      <c r="K31" s="15">
        <v>27286</v>
      </c>
      <c r="L31" s="15">
        <v>51095</v>
      </c>
      <c r="M31" s="15">
        <v>54</v>
      </c>
      <c r="N31" s="15">
        <v>128</v>
      </c>
      <c r="O31" s="15">
        <v>5732</v>
      </c>
      <c r="P31" s="15">
        <v>38081</v>
      </c>
      <c r="Q31" s="15">
        <v>7028</v>
      </c>
      <c r="R31" s="15">
        <v>215</v>
      </c>
      <c r="S31" s="15"/>
      <c r="T31" s="15">
        <v>13275</v>
      </c>
      <c r="U31" s="15">
        <v>8852</v>
      </c>
      <c r="V31" s="15">
        <v>7366</v>
      </c>
      <c r="W31" s="15">
        <v>7938</v>
      </c>
      <c r="X31" s="15">
        <v>1362</v>
      </c>
      <c r="Y31" s="15">
        <v>11235</v>
      </c>
      <c r="Z31" s="15">
        <v>29683</v>
      </c>
      <c r="AA31" s="15">
        <v>215</v>
      </c>
      <c r="AB31" s="15">
        <v>214</v>
      </c>
      <c r="AC31" s="15">
        <v>1</v>
      </c>
      <c r="AD31" s="15">
        <v>0</v>
      </c>
      <c r="AE31" s="15">
        <v>551</v>
      </c>
      <c r="AF31" s="15">
        <v>431</v>
      </c>
      <c r="AG31" s="15">
        <v>120</v>
      </c>
      <c r="AH31" s="15">
        <v>0</v>
      </c>
      <c r="AI31" s="15">
        <v>1295</v>
      </c>
      <c r="AJ31" s="15">
        <v>1107</v>
      </c>
      <c r="AK31" s="15">
        <v>436</v>
      </c>
      <c r="AL31" s="15">
        <v>1304</v>
      </c>
      <c r="AM31" s="15">
        <v>531</v>
      </c>
      <c r="AN31" s="15">
        <v>12573</v>
      </c>
    </row>
    <row r="32" spans="1:40">
      <c r="A32" s="13" t="s">
        <v>127</v>
      </c>
      <c r="B32" s="13" t="s">
        <v>128</v>
      </c>
      <c r="C32" s="14" t="s">
        <v>64</v>
      </c>
      <c r="D32" s="15">
        <v>276756</v>
      </c>
      <c r="E32" s="15">
        <v>2070</v>
      </c>
      <c r="F32" s="15">
        <v>4772</v>
      </c>
      <c r="G32" s="15">
        <v>4283</v>
      </c>
      <c r="H32" s="15">
        <v>1887</v>
      </c>
      <c r="I32" s="15">
        <v>2396</v>
      </c>
      <c r="J32" s="15">
        <v>0</v>
      </c>
      <c r="K32" s="15">
        <v>2657</v>
      </c>
      <c r="L32" s="15">
        <v>14563</v>
      </c>
      <c r="M32" s="15">
        <v>281</v>
      </c>
      <c r="N32" s="15">
        <v>26</v>
      </c>
      <c r="O32" s="15">
        <v>484</v>
      </c>
      <c r="P32" s="15">
        <v>11360</v>
      </c>
      <c r="Q32" s="15">
        <v>550</v>
      </c>
      <c r="R32" s="15">
        <v>40</v>
      </c>
      <c r="S32" s="15">
        <v>1822</v>
      </c>
      <c r="T32" s="15">
        <v>8801</v>
      </c>
      <c r="U32" s="15">
        <v>3112</v>
      </c>
      <c r="V32" s="15">
        <v>2608</v>
      </c>
      <c r="W32" s="15">
        <v>2</v>
      </c>
      <c r="X32" s="15">
        <v>462</v>
      </c>
      <c r="Y32" s="15">
        <v>1516</v>
      </c>
      <c r="Z32" s="15">
        <v>3379</v>
      </c>
      <c r="AA32" s="15">
        <v>164</v>
      </c>
      <c r="AB32" s="15">
        <v>164</v>
      </c>
      <c r="AC32" s="15">
        <v>0</v>
      </c>
      <c r="AD32" s="15">
        <v>0</v>
      </c>
      <c r="AE32" s="15">
        <v>132</v>
      </c>
      <c r="AF32" s="15">
        <v>91</v>
      </c>
      <c r="AG32" s="15">
        <v>29</v>
      </c>
      <c r="AH32" s="15">
        <v>12</v>
      </c>
      <c r="AI32" s="15">
        <v>47</v>
      </c>
      <c r="AJ32" s="15">
        <v>110</v>
      </c>
      <c r="AK32" s="15">
        <v>81</v>
      </c>
      <c r="AL32" s="15">
        <v>70</v>
      </c>
      <c r="AM32" s="15">
        <v>0</v>
      </c>
      <c r="AN32" s="15">
        <v>4824</v>
      </c>
    </row>
    <row r="33" spans="1:40">
      <c r="A33" s="13" t="s">
        <v>129</v>
      </c>
      <c r="B33" s="13" t="s">
        <v>130</v>
      </c>
      <c r="C33" s="14" t="s">
        <v>64</v>
      </c>
      <c r="D33" s="15">
        <v>64314</v>
      </c>
      <c r="E33" s="15">
        <v>742</v>
      </c>
      <c r="F33" s="15">
        <v>26665</v>
      </c>
      <c r="G33" s="15">
        <v>26335</v>
      </c>
      <c r="H33" s="15">
        <v>10983</v>
      </c>
      <c r="I33" s="15">
        <v>14064</v>
      </c>
      <c r="J33" s="15">
        <v>1288</v>
      </c>
      <c r="K33" s="15">
        <v>39472</v>
      </c>
      <c r="L33" s="15">
        <v>18280</v>
      </c>
      <c r="M33" s="15">
        <v>7495</v>
      </c>
      <c r="N33" s="15">
        <v>61</v>
      </c>
      <c r="O33" s="15">
        <v>0</v>
      </c>
      <c r="P33" s="15">
        <v>9745</v>
      </c>
      <c r="Q33" s="15">
        <v>270</v>
      </c>
      <c r="R33" s="15">
        <v>792</v>
      </c>
      <c r="S33" s="15">
        <v>32</v>
      </c>
      <c r="T33" s="15">
        <v>5529</v>
      </c>
      <c r="U33" s="15">
        <v>2147</v>
      </c>
      <c r="V33" s="15">
        <v>45652</v>
      </c>
      <c r="W33" s="15">
        <v>3134</v>
      </c>
      <c r="X33" s="15">
        <v>1535</v>
      </c>
      <c r="Y33" s="15">
        <v>4029</v>
      </c>
      <c r="Z33" s="15">
        <v>5441</v>
      </c>
      <c r="AA33" s="15">
        <v>397</v>
      </c>
      <c r="AB33" s="15">
        <v>397</v>
      </c>
      <c r="AC33" s="15">
        <v>0</v>
      </c>
      <c r="AD33" s="15">
        <v>0</v>
      </c>
      <c r="AE33" s="15">
        <v>515</v>
      </c>
      <c r="AF33" s="15">
        <v>331</v>
      </c>
      <c r="AG33" s="15">
        <v>184</v>
      </c>
      <c r="AH33" s="15">
        <v>0</v>
      </c>
      <c r="AI33" s="15">
        <v>673</v>
      </c>
      <c r="AJ33" s="15">
        <v>565</v>
      </c>
      <c r="AK33" s="15">
        <v>1604</v>
      </c>
      <c r="AL33" s="15">
        <v>112</v>
      </c>
      <c r="AM33" s="15">
        <v>0</v>
      </c>
      <c r="AN33" s="15">
        <v>8365</v>
      </c>
    </row>
    <row r="34" spans="1:40" ht="15" customHeight="1">
      <c r="A34" s="14" t="s">
        <v>131</v>
      </c>
      <c r="B34" s="1" t="s">
        <v>132</v>
      </c>
      <c r="C34" s="14" t="s">
        <v>64</v>
      </c>
      <c r="D34" s="15">
        <v>7896244</v>
      </c>
      <c r="E34" s="15">
        <v>258151</v>
      </c>
      <c r="F34" s="15">
        <v>2255783</v>
      </c>
      <c r="G34" s="15">
        <v>2118151</v>
      </c>
      <c r="H34" s="15">
        <v>525826</v>
      </c>
      <c r="I34" s="15">
        <v>1336172</v>
      </c>
      <c r="J34" s="15">
        <v>102525</v>
      </c>
      <c r="K34" s="15">
        <v>2221421</v>
      </c>
      <c r="L34" s="15">
        <v>1393602</v>
      </c>
      <c r="M34" s="15">
        <v>41313</v>
      </c>
      <c r="N34" s="15">
        <v>34863</v>
      </c>
      <c r="O34" s="15">
        <v>411062</v>
      </c>
      <c r="P34" s="15">
        <v>796473</v>
      </c>
      <c r="Q34" s="15">
        <v>101056</v>
      </c>
      <c r="R34" s="15">
        <v>11225</v>
      </c>
      <c r="S34" s="15">
        <v>19284</v>
      </c>
      <c r="T34" s="15">
        <v>286147</v>
      </c>
      <c r="U34" s="15">
        <v>126496</v>
      </c>
      <c r="V34" s="15">
        <v>2102671</v>
      </c>
      <c r="W34" s="15">
        <v>184229</v>
      </c>
      <c r="X34" s="15">
        <v>55481</v>
      </c>
      <c r="Y34" s="15">
        <v>245644</v>
      </c>
      <c r="Z34" s="15">
        <v>387945</v>
      </c>
      <c r="AA34" s="15">
        <v>18659</v>
      </c>
      <c r="AB34" s="15">
        <v>18618</v>
      </c>
      <c r="AC34" s="15">
        <v>12</v>
      </c>
      <c r="AD34" s="15">
        <v>29</v>
      </c>
      <c r="AE34" s="15">
        <v>11869</v>
      </c>
      <c r="AF34" s="15">
        <v>9339</v>
      </c>
      <c r="AG34" s="15">
        <v>2311</v>
      </c>
      <c r="AH34" s="15">
        <v>219</v>
      </c>
      <c r="AI34" s="15">
        <v>12406</v>
      </c>
      <c r="AJ34" s="15">
        <v>6983</v>
      </c>
      <c r="AK34" s="15">
        <v>23323</v>
      </c>
      <c r="AL34" s="15">
        <v>33423</v>
      </c>
      <c r="AM34" s="15">
        <v>14495</v>
      </c>
      <c r="AN34" s="15">
        <v>378071</v>
      </c>
    </row>
    <row r="35" spans="1:40">
      <c r="A35" s="13" t="s">
        <v>62</v>
      </c>
      <c r="B35" s="13" t="s">
        <v>63</v>
      </c>
      <c r="C35" s="14" t="s">
        <v>133</v>
      </c>
      <c r="D35" s="15">
        <v>180181</v>
      </c>
      <c r="E35" s="15">
        <v>999</v>
      </c>
      <c r="F35" s="15">
        <v>37006</v>
      </c>
      <c r="G35" s="15">
        <v>36251</v>
      </c>
      <c r="H35" s="15">
        <v>3995</v>
      </c>
      <c r="I35" s="15">
        <v>32256</v>
      </c>
      <c r="J35" s="15">
        <v>0</v>
      </c>
      <c r="K35" s="15">
        <v>37185</v>
      </c>
      <c r="L35" s="15">
        <v>30106</v>
      </c>
      <c r="M35" s="15">
        <v>68</v>
      </c>
      <c r="N35" s="15">
        <v>5</v>
      </c>
      <c r="O35" s="15">
        <v>1486</v>
      </c>
      <c r="P35" s="15">
        <v>27090</v>
      </c>
      <c r="Q35" s="15">
        <v>1244</v>
      </c>
      <c r="R35" s="15">
        <v>213</v>
      </c>
      <c r="S35" s="15">
        <v>0</v>
      </c>
      <c r="T35" s="15">
        <v>6106</v>
      </c>
      <c r="U35" s="15">
        <v>1755</v>
      </c>
      <c r="V35" s="15">
        <v>39707</v>
      </c>
      <c r="W35" s="15">
        <v>6483</v>
      </c>
      <c r="X35" s="15">
        <v>1196</v>
      </c>
      <c r="Y35" s="15">
        <v>3783</v>
      </c>
      <c r="Z35" s="15">
        <v>3691</v>
      </c>
      <c r="AA35" s="15">
        <v>765</v>
      </c>
      <c r="AB35" s="15">
        <v>765</v>
      </c>
      <c r="AC35" s="15">
        <v>0</v>
      </c>
      <c r="AD35" s="15">
        <v>0</v>
      </c>
      <c r="AE35" s="15">
        <v>223</v>
      </c>
      <c r="AF35" s="15">
        <v>161</v>
      </c>
      <c r="AG35" s="15">
        <v>49</v>
      </c>
      <c r="AH35" s="15">
        <v>13</v>
      </c>
      <c r="AI35" s="15">
        <v>865</v>
      </c>
      <c r="AJ35" s="15">
        <v>280</v>
      </c>
      <c r="AK35" s="15">
        <v>737</v>
      </c>
      <c r="AL35" s="15">
        <v>12</v>
      </c>
      <c r="AM35" s="15">
        <v>2</v>
      </c>
      <c r="AN35" s="15">
        <v>3988</v>
      </c>
    </row>
    <row r="36" spans="1:40">
      <c r="A36" s="13" t="s">
        <v>65</v>
      </c>
      <c r="B36" s="13" t="s">
        <v>66</v>
      </c>
      <c r="C36" s="14" t="s">
        <v>133</v>
      </c>
      <c r="D36" s="15">
        <v>758793</v>
      </c>
      <c r="E36" s="15">
        <v>14732</v>
      </c>
      <c r="F36" s="15">
        <v>103875</v>
      </c>
      <c r="G36" s="15">
        <v>102894</v>
      </c>
      <c r="H36" s="15" t="s">
        <v>67</v>
      </c>
      <c r="I36" s="15" t="s">
        <v>67</v>
      </c>
      <c r="J36" s="15" t="s">
        <v>67</v>
      </c>
      <c r="K36" s="15">
        <v>68414</v>
      </c>
      <c r="L36" s="15">
        <v>164099</v>
      </c>
      <c r="M36" s="15">
        <v>5014</v>
      </c>
      <c r="N36" s="15">
        <v>24436</v>
      </c>
      <c r="O36" s="15">
        <v>105850</v>
      </c>
      <c r="P36" s="15">
        <v>26542</v>
      </c>
      <c r="Q36" s="15">
        <v>1272</v>
      </c>
      <c r="R36" s="15">
        <v>972</v>
      </c>
      <c r="S36" s="15">
        <v>13</v>
      </c>
      <c r="T36" s="15">
        <v>13295</v>
      </c>
      <c r="U36" s="15">
        <v>10502</v>
      </c>
      <c r="V36" s="15">
        <v>181730</v>
      </c>
      <c r="W36" s="15">
        <v>24356</v>
      </c>
      <c r="X36" s="15">
        <v>12269</v>
      </c>
      <c r="Y36" s="15">
        <v>23887</v>
      </c>
      <c r="Z36" s="15">
        <v>20365</v>
      </c>
      <c r="AA36" s="15">
        <v>417</v>
      </c>
      <c r="AB36" s="15">
        <v>416</v>
      </c>
      <c r="AC36" s="15">
        <v>1</v>
      </c>
      <c r="AD36" s="15">
        <v>0</v>
      </c>
      <c r="AE36" s="15">
        <v>97</v>
      </c>
      <c r="AF36" s="15">
        <v>72</v>
      </c>
      <c r="AG36" s="15">
        <v>25</v>
      </c>
      <c r="AH36" s="15">
        <v>0</v>
      </c>
      <c r="AI36" s="15">
        <v>150</v>
      </c>
      <c r="AJ36" s="15">
        <v>115</v>
      </c>
      <c r="AK36" s="15">
        <v>60</v>
      </c>
      <c r="AL36" s="15">
        <v>0</v>
      </c>
      <c r="AM36" s="15">
        <v>0</v>
      </c>
      <c r="AN36" s="15">
        <v>26442</v>
      </c>
    </row>
    <row r="37" spans="1:40">
      <c r="A37" s="13" t="s">
        <v>68</v>
      </c>
      <c r="B37" s="13" t="s">
        <v>69</v>
      </c>
      <c r="C37" s="14" t="s">
        <v>133</v>
      </c>
      <c r="D37" s="15">
        <v>69803</v>
      </c>
      <c r="E37" s="15">
        <v>868</v>
      </c>
      <c r="F37" s="15">
        <v>20531</v>
      </c>
      <c r="G37" s="15">
        <v>20352</v>
      </c>
      <c r="H37" s="15">
        <v>10053</v>
      </c>
      <c r="I37" s="15">
        <v>10299</v>
      </c>
      <c r="J37" s="15">
        <v>0</v>
      </c>
      <c r="K37" s="15">
        <v>74605</v>
      </c>
      <c r="L37" s="15">
        <v>10982</v>
      </c>
      <c r="M37" s="15">
        <v>405</v>
      </c>
      <c r="N37" s="15">
        <v>949</v>
      </c>
      <c r="O37" s="15">
        <v>1612</v>
      </c>
      <c r="P37" s="15">
        <v>7921</v>
      </c>
      <c r="Q37" s="15">
        <v>56</v>
      </c>
      <c r="R37" s="15">
        <v>39</v>
      </c>
      <c r="S37" s="15">
        <v>0</v>
      </c>
      <c r="T37" s="15">
        <v>5029</v>
      </c>
      <c r="U37" s="15">
        <v>2636</v>
      </c>
      <c r="V37" s="15">
        <v>0</v>
      </c>
      <c r="W37" s="15">
        <v>3447</v>
      </c>
      <c r="X37" s="15">
        <v>0</v>
      </c>
      <c r="Y37" s="15">
        <v>3685</v>
      </c>
      <c r="Z37" s="15">
        <v>3656</v>
      </c>
      <c r="AA37" s="15">
        <v>17</v>
      </c>
      <c r="AB37" s="15">
        <v>17</v>
      </c>
      <c r="AC37" s="15">
        <v>0</v>
      </c>
      <c r="AD37" s="15">
        <v>0</v>
      </c>
      <c r="AE37" s="15">
        <v>0</v>
      </c>
      <c r="AF37" s="15">
        <v>0</v>
      </c>
      <c r="AG37" s="15">
        <v>0</v>
      </c>
      <c r="AH37" s="15">
        <v>0</v>
      </c>
      <c r="AI37" s="15">
        <v>24</v>
      </c>
      <c r="AJ37" s="15">
        <v>7</v>
      </c>
      <c r="AK37" s="15">
        <v>0</v>
      </c>
      <c r="AL37" s="15">
        <v>49</v>
      </c>
      <c r="AM37" s="15">
        <v>9</v>
      </c>
      <c r="AN37" s="15">
        <v>3957</v>
      </c>
    </row>
    <row r="38" spans="1:40">
      <c r="A38" s="13" t="s">
        <v>70</v>
      </c>
      <c r="B38" s="13" t="s">
        <v>71</v>
      </c>
      <c r="C38" s="14" t="s">
        <v>133</v>
      </c>
      <c r="D38" s="15">
        <v>106283</v>
      </c>
      <c r="E38" s="15">
        <v>487</v>
      </c>
      <c r="F38" s="15">
        <v>22330</v>
      </c>
      <c r="G38" s="15">
        <v>22089</v>
      </c>
      <c r="H38" s="15">
        <v>2418</v>
      </c>
      <c r="I38" s="15">
        <v>19050</v>
      </c>
      <c r="J38" s="15">
        <v>621</v>
      </c>
      <c r="K38" s="15">
        <v>3921</v>
      </c>
      <c r="L38" s="15">
        <v>3310</v>
      </c>
      <c r="M38" s="15">
        <v>73</v>
      </c>
      <c r="N38" s="15">
        <v>32</v>
      </c>
      <c r="O38" s="15">
        <v>378</v>
      </c>
      <c r="P38" s="15">
        <v>1046</v>
      </c>
      <c r="Q38" s="15">
        <v>406</v>
      </c>
      <c r="R38" s="15">
        <v>23</v>
      </c>
      <c r="S38" s="15">
        <v>1352</v>
      </c>
      <c r="T38" s="15">
        <v>2595</v>
      </c>
      <c r="U38" s="15">
        <v>1275</v>
      </c>
      <c r="V38" s="15">
        <v>18100</v>
      </c>
      <c r="W38" s="15">
        <v>647</v>
      </c>
      <c r="X38" s="15">
        <v>267</v>
      </c>
      <c r="Y38" s="15">
        <v>212</v>
      </c>
      <c r="Z38" s="15">
        <v>390</v>
      </c>
      <c r="AA38" s="15">
        <v>3</v>
      </c>
      <c r="AB38" s="15">
        <v>3</v>
      </c>
      <c r="AC38" s="15">
        <v>0</v>
      </c>
      <c r="AD38" s="15">
        <v>0</v>
      </c>
      <c r="AE38" s="15">
        <v>0</v>
      </c>
      <c r="AF38" s="15">
        <v>0</v>
      </c>
      <c r="AG38" s="15">
        <v>0</v>
      </c>
      <c r="AH38" s="15">
        <v>0</v>
      </c>
      <c r="AI38" s="15">
        <v>3</v>
      </c>
      <c r="AJ38" s="15">
        <v>6</v>
      </c>
      <c r="AK38" s="15">
        <v>24</v>
      </c>
      <c r="AL38" s="15">
        <v>2</v>
      </c>
      <c r="AM38" s="15">
        <v>4</v>
      </c>
      <c r="AN38" s="15">
        <v>162</v>
      </c>
    </row>
    <row r="39" spans="1:40">
      <c r="A39" s="13" t="s">
        <v>72</v>
      </c>
      <c r="B39" s="13" t="s">
        <v>73</v>
      </c>
      <c r="C39" s="14" t="s">
        <v>133</v>
      </c>
      <c r="D39" s="15">
        <v>231207</v>
      </c>
      <c r="E39" s="15">
        <v>4117</v>
      </c>
      <c r="F39" s="15">
        <v>64536</v>
      </c>
      <c r="G39" s="15">
        <v>63469</v>
      </c>
      <c r="H39" s="15">
        <v>57720</v>
      </c>
      <c r="I39" s="15">
        <v>5749</v>
      </c>
      <c r="J39" s="15">
        <v>0</v>
      </c>
      <c r="K39" s="15">
        <v>43693</v>
      </c>
      <c r="L39" s="15">
        <v>11849</v>
      </c>
      <c r="M39" s="15">
        <v>77</v>
      </c>
      <c r="N39" s="15">
        <v>0</v>
      </c>
      <c r="O39" s="15">
        <v>6516</v>
      </c>
      <c r="P39" s="15">
        <v>5137</v>
      </c>
      <c r="Q39" s="15">
        <v>14</v>
      </c>
      <c r="R39" s="15">
        <v>105</v>
      </c>
      <c r="S39" s="15"/>
      <c r="T39" s="15">
        <v>8338</v>
      </c>
      <c r="U39" s="15">
        <v>2378</v>
      </c>
      <c r="V39" s="15">
        <v>89303</v>
      </c>
      <c r="W39" s="15">
        <v>11149</v>
      </c>
      <c r="X39" s="15">
        <v>745</v>
      </c>
      <c r="Y39" s="15">
        <v>12059</v>
      </c>
      <c r="Z39" s="15">
        <v>12682</v>
      </c>
      <c r="AA39" s="15">
        <v>39</v>
      </c>
      <c r="AB39" s="15">
        <v>39</v>
      </c>
      <c r="AC39" s="15">
        <v>0</v>
      </c>
      <c r="AD39" s="15">
        <v>0</v>
      </c>
      <c r="AE39" s="15">
        <v>8</v>
      </c>
      <c r="AF39" s="15">
        <v>6</v>
      </c>
      <c r="AG39" s="15">
        <v>2</v>
      </c>
      <c r="AH39" s="15">
        <v>0</v>
      </c>
      <c r="AI39" s="15">
        <v>377</v>
      </c>
      <c r="AJ39" s="15">
        <v>265</v>
      </c>
      <c r="AK39" s="15">
        <v>1633</v>
      </c>
      <c r="AL39" s="15">
        <v>303</v>
      </c>
      <c r="AM39" s="15">
        <v>87</v>
      </c>
      <c r="AN39" s="15">
        <v>16640</v>
      </c>
    </row>
    <row r="40" spans="1:40">
      <c r="A40" s="13" t="s">
        <v>74</v>
      </c>
      <c r="B40" s="13" t="s">
        <v>75</v>
      </c>
      <c r="C40" s="14" t="s">
        <v>133</v>
      </c>
      <c r="D40" s="15">
        <v>99140</v>
      </c>
      <c r="E40" s="15">
        <v>3690</v>
      </c>
      <c r="F40" s="15">
        <v>30193</v>
      </c>
      <c r="G40" s="15">
        <v>29982</v>
      </c>
      <c r="H40" s="15">
        <v>15059</v>
      </c>
      <c r="I40" s="15">
        <v>13550</v>
      </c>
      <c r="J40" s="15">
        <v>1373</v>
      </c>
      <c r="K40" s="15">
        <v>20450</v>
      </c>
      <c r="L40" s="15">
        <v>9113</v>
      </c>
      <c r="M40" s="15">
        <v>341</v>
      </c>
      <c r="N40" s="15">
        <v>8</v>
      </c>
      <c r="O40" s="15">
        <v>1605</v>
      </c>
      <c r="P40" s="15">
        <v>6300</v>
      </c>
      <c r="Q40" s="15">
        <v>362</v>
      </c>
      <c r="R40" s="15">
        <v>492</v>
      </c>
      <c r="S40" s="15">
        <v>5</v>
      </c>
      <c r="T40" s="15">
        <v>2344</v>
      </c>
      <c r="U40" s="15">
        <v>1412</v>
      </c>
      <c r="V40" s="15">
        <v>19842</v>
      </c>
      <c r="W40" s="15">
        <v>354</v>
      </c>
      <c r="X40" s="15">
        <v>75</v>
      </c>
      <c r="Y40" s="15">
        <v>1400</v>
      </c>
      <c r="Z40" s="15">
        <v>0</v>
      </c>
      <c r="AA40" s="15">
        <v>0</v>
      </c>
      <c r="AB40" s="15">
        <v>0</v>
      </c>
      <c r="AC40" s="15">
        <v>0</v>
      </c>
      <c r="AD40" s="15">
        <v>0</v>
      </c>
      <c r="AE40" s="15">
        <v>0</v>
      </c>
      <c r="AF40" s="15">
        <v>0</v>
      </c>
      <c r="AG40" s="15">
        <v>0</v>
      </c>
      <c r="AH40" s="15">
        <v>0</v>
      </c>
      <c r="AI40" s="15">
        <v>0</v>
      </c>
      <c r="AJ40" s="15">
        <v>0</v>
      </c>
      <c r="AK40" s="15">
        <v>0</v>
      </c>
      <c r="AL40" s="15">
        <v>0</v>
      </c>
      <c r="AM40" s="15">
        <v>0</v>
      </c>
      <c r="AN40" s="15">
        <v>1588</v>
      </c>
    </row>
    <row r="41" spans="1:40">
      <c r="A41" s="13" t="s">
        <v>76</v>
      </c>
      <c r="B41" s="13" t="s">
        <v>77</v>
      </c>
      <c r="C41" s="14" t="s">
        <v>133</v>
      </c>
      <c r="D41" s="15">
        <v>93910</v>
      </c>
      <c r="E41" s="15">
        <v>13568</v>
      </c>
      <c r="F41" s="15">
        <v>39808</v>
      </c>
      <c r="G41" s="15">
        <v>14238</v>
      </c>
      <c r="H41" s="15">
        <v>4664</v>
      </c>
      <c r="I41" s="15">
        <v>9574</v>
      </c>
      <c r="J41" s="15">
        <v>0</v>
      </c>
      <c r="K41" s="15">
        <v>5672</v>
      </c>
      <c r="L41" s="15">
        <v>7067</v>
      </c>
      <c r="M41" s="15">
        <v>1596</v>
      </c>
      <c r="N41" s="15">
        <v>1401</v>
      </c>
      <c r="O41" s="15">
        <v>4004</v>
      </c>
      <c r="P41" s="15">
        <v>5</v>
      </c>
      <c r="Q41" s="15">
        <v>40</v>
      </c>
      <c r="R41" s="15">
        <v>15</v>
      </c>
      <c r="S41" s="15">
        <v>6</v>
      </c>
      <c r="T41" s="15">
        <v>3578</v>
      </c>
      <c r="U41" s="15">
        <v>2817</v>
      </c>
      <c r="V41" s="15">
        <v>4004</v>
      </c>
      <c r="W41" s="15">
        <v>1297</v>
      </c>
      <c r="X41" s="15">
        <v>61</v>
      </c>
      <c r="Y41" s="15">
        <v>1957</v>
      </c>
      <c r="Z41" s="15">
        <v>1813</v>
      </c>
      <c r="AA41" s="15">
        <v>176</v>
      </c>
      <c r="AB41" s="15">
        <v>176</v>
      </c>
      <c r="AC41" s="15">
        <v>0</v>
      </c>
      <c r="AD41" s="15">
        <v>0</v>
      </c>
      <c r="AE41" s="15">
        <v>257</v>
      </c>
      <c r="AF41" s="15">
        <v>164</v>
      </c>
      <c r="AG41" s="15">
        <v>93</v>
      </c>
      <c r="AH41" s="15">
        <v>0</v>
      </c>
      <c r="AI41" s="15">
        <v>37</v>
      </c>
      <c r="AJ41" s="15">
        <v>7</v>
      </c>
      <c r="AK41" s="15">
        <v>11</v>
      </c>
      <c r="AL41" s="15">
        <v>29</v>
      </c>
      <c r="AM41" s="15">
        <v>0</v>
      </c>
      <c r="AN41" s="15">
        <v>2134</v>
      </c>
    </row>
    <row r="42" spans="1:40">
      <c r="A42" s="13" t="s">
        <v>78</v>
      </c>
      <c r="B42" s="13" t="s">
        <v>79</v>
      </c>
      <c r="C42" s="14" t="s">
        <v>133</v>
      </c>
      <c r="D42" s="15">
        <v>550888</v>
      </c>
      <c r="E42" s="15" t="s">
        <v>80</v>
      </c>
      <c r="F42" s="15">
        <v>69888</v>
      </c>
      <c r="G42" s="15">
        <v>68632</v>
      </c>
      <c r="H42" s="15">
        <v>43134</v>
      </c>
      <c r="I42" s="15">
        <v>25498</v>
      </c>
      <c r="J42" s="15">
        <v>0</v>
      </c>
      <c r="K42" s="15">
        <v>58509</v>
      </c>
      <c r="L42" s="15">
        <v>18378</v>
      </c>
      <c r="M42" s="15">
        <v>296</v>
      </c>
      <c r="N42" s="15">
        <v>304</v>
      </c>
      <c r="O42" s="15">
        <v>4777</v>
      </c>
      <c r="P42" s="15">
        <v>12938</v>
      </c>
      <c r="Q42" s="15">
        <v>63</v>
      </c>
      <c r="R42" s="15">
        <v>0</v>
      </c>
      <c r="S42" s="15"/>
      <c r="T42" s="15">
        <v>9625</v>
      </c>
      <c r="U42" s="15">
        <v>4604</v>
      </c>
      <c r="V42" s="15">
        <v>59315</v>
      </c>
      <c r="W42" s="15">
        <v>4928</v>
      </c>
      <c r="X42" s="15">
        <v>2265</v>
      </c>
      <c r="Y42" s="15">
        <v>17717</v>
      </c>
      <c r="Z42" s="15">
        <v>96</v>
      </c>
      <c r="AA42" s="15">
        <v>2143</v>
      </c>
      <c r="AB42" s="15">
        <v>2143</v>
      </c>
      <c r="AC42" s="15">
        <v>0</v>
      </c>
      <c r="AD42" s="15">
        <v>0</v>
      </c>
      <c r="AE42" s="15">
        <v>576</v>
      </c>
      <c r="AF42" s="15">
        <v>390</v>
      </c>
      <c r="AG42" s="15">
        <v>146</v>
      </c>
      <c r="AH42" s="15">
        <v>40</v>
      </c>
      <c r="AI42" s="15">
        <v>4285</v>
      </c>
      <c r="AJ42" s="15">
        <v>1008</v>
      </c>
      <c r="AK42" s="15">
        <v>3322</v>
      </c>
      <c r="AL42" s="15">
        <v>19</v>
      </c>
      <c r="AM42" s="15">
        <v>0</v>
      </c>
      <c r="AN42" s="15">
        <v>1036</v>
      </c>
    </row>
    <row r="43" spans="1:40">
      <c r="A43" s="13" t="s">
        <v>82</v>
      </c>
      <c r="B43" s="13" t="s">
        <v>83</v>
      </c>
      <c r="C43" s="14" t="s">
        <v>133</v>
      </c>
      <c r="D43" s="15">
        <v>1019982</v>
      </c>
      <c r="E43" s="15">
        <v>28404</v>
      </c>
      <c r="F43" s="15">
        <v>232648</v>
      </c>
      <c r="G43" s="15">
        <v>230421</v>
      </c>
      <c r="H43" s="15">
        <v>26560</v>
      </c>
      <c r="I43" s="15">
        <v>203861</v>
      </c>
      <c r="J43" s="15">
        <v>0</v>
      </c>
      <c r="K43" s="15">
        <v>216651</v>
      </c>
      <c r="L43" s="15">
        <v>202581</v>
      </c>
      <c r="M43" s="15">
        <v>911</v>
      </c>
      <c r="N43" s="15">
        <v>203</v>
      </c>
      <c r="O43" s="15">
        <v>16541</v>
      </c>
      <c r="P43" s="15">
        <v>145736</v>
      </c>
      <c r="Q43" s="15">
        <v>35281</v>
      </c>
      <c r="R43" s="15">
        <v>740</v>
      </c>
      <c r="S43" s="15">
        <v>3169</v>
      </c>
      <c r="T43" s="15">
        <v>9478</v>
      </c>
      <c r="U43" s="15">
        <v>2268</v>
      </c>
      <c r="V43" s="15">
        <v>219480</v>
      </c>
      <c r="W43" s="15">
        <v>16878</v>
      </c>
      <c r="X43" s="15">
        <v>2665</v>
      </c>
      <c r="Y43" s="15">
        <v>21274</v>
      </c>
      <c r="Z43" s="15">
        <v>12202</v>
      </c>
      <c r="AA43" s="15">
        <v>7864</v>
      </c>
      <c r="AB43" s="15">
        <v>7864</v>
      </c>
      <c r="AC43" s="15">
        <v>0</v>
      </c>
      <c r="AD43" s="15">
        <v>0</v>
      </c>
      <c r="AE43" s="15">
        <v>1462</v>
      </c>
      <c r="AF43" s="15">
        <v>1129</v>
      </c>
      <c r="AG43" s="15">
        <v>333</v>
      </c>
      <c r="AH43" s="15">
        <v>0</v>
      </c>
      <c r="AI43" s="15">
        <v>268</v>
      </c>
      <c r="AJ43" s="15">
        <v>598</v>
      </c>
      <c r="AK43" s="15">
        <v>6073</v>
      </c>
      <c r="AL43" s="15">
        <v>7403</v>
      </c>
      <c r="AM43" s="15">
        <v>0</v>
      </c>
      <c r="AN43" s="15">
        <v>14132</v>
      </c>
    </row>
    <row r="44" spans="1:40">
      <c r="A44" s="13" t="s">
        <v>85</v>
      </c>
      <c r="B44" s="13" t="s">
        <v>86</v>
      </c>
      <c r="C44" s="14" t="s">
        <v>133</v>
      </c>
      <c r="D44" s="15">
        <v>60412</v>
      </c>
      <c r="E44" s="15">
        <v>1696</v>
      </c>
      <c r="F44" s="15">
        <v>25934</v>
      </c>
      <c r="G44" s="15">
        <v>25934</v>
      </c>
      <c r="H44" s="15">
        <v>13745</v>
      </c>
      <c r="I44" s="15">
        <v>12189</v>
      </c>
      <c r="J44" s="15">
        <v>0</v>
      </c>
      <c r="K44" s="15">
        <v>23420</v>
      </c>
      <c r="L44" s="15">
        <v>6620</v>
      </c>
      <c r="M44" s="15">
        <v>0</v>
      </c>
      <c r="N44" s="15">
        <v>0</v>
      </c>
      <c r="O44" s="15">
        <v>1709</v>
      </c>
      <c r="P44" s="15">
        <v>3768</v>
      </c>
      <c r="Q44" s="15">
        <v>223</v>
      </c>
      <c r="R44" s="15">
        <v>0</v>
      </c>
      <c r="S44" s="15">
        <v>920</v>
      </c>
      <c r="T44" s="15">
        <v>5058</v>
      </c>
      <c r="U44" s="15">
        <v>1510</v>
      </c>
      <c r="V44" s="15">
        <v>18168</v>
      </c>
      <c r="W44" s="15">
        <v>3794</v>
      </c>
      <c r="X44" s="15">
        <v>906</v>
      </c>
      <c r="Y44" s="15">
        <v>4185</v>
      </c>
      <c r="Z44" s="15">
        <v>15250</v>
      </c>
      <c r="AA44" s="15">
        <v>261</v>
      </c>
      <c r="AB44" s="15">
        <v>260</v>
      </c>
      <c r="AC44" s="15">
        <v>1</v>
      </c>
      <c r="AD44" s="15">
        <v>0</v>
      </c>
      <c r="AE44" s="15">
        <v>19</v>
      </c>
      <c r="AF44" s="15">
        <v>11</v>
      </c>
      <c r="AG44" s="15">
        <v>8</v>
      </c>
      <c r="AH44" s="15">
        <v>0</v>
      </c>
      <c r="AI44" s="15">
        <v>375</v>
      </c>
      <c r="AJ44" s="15">
        <v>166</v>
      </c>
      <c r="AK44" s="15">
        <v>405</v>
      </c>
      <c r="AL44" s="15">
        <v>163</v>
      </c>
      <c r="AM44" s="15">
        <v>1</v>
      </c>
      <c r="AN44" s="15">
        <v>15561</v>
      </c>
    </row>
    <row r="45" spans="1:40">
      <c r="A45" s="13" t="s">
        <v>87</v>
      </c>
      <c r="B45" s="13" t="s">
        <v>88</v>
      </c>
      <c r="C45" s="14" t="s">
        <v>133</v>
      </c>
      <c r="D45" s="15">
        <v>831796</v>
      </c>
      <c r="E45" s="15" t="s">
        <v>80</v>
      </c>
      <c r="F45" s="15">
        <v>139328</v>
      </c>
      <c r="G45" s="15">
        <v>134805</v>
      </c>
      <c r="H45" s="15">
        <v>24248</v>
      </c>
      <c r="I45" s="15">
        <v>110557</v>
      </c>
      <c r="J45" s="15">
        <v>0</v>
      </c>
      <c r="K45" s="15">
        <v>62115</v>
      </c>
      <c r="L45" s="15">
        <v>108809</v>
      </c>
      <c r="M45" s="15">
        <v>1978</v>
      </c>
      <c r="N45" s="15" t="s">
        <v>67</v>
      </c>
      <c r="O45" s="15">
        <v>60533</v>
      </c>
      <c r="P45" s="15">
        <v>40547</v>
      </c>
      <c r="Q45" s="15">
        <v>1597</v>
      </c>
      <c r="R45" s="15">
        <v>1370</v>
      </c>
      <c r="S45" s="15">
        <v>2784</v>
      </c>
      <c r="T45" s="15">
        <v>38031</v>
      </c>
      <c r="U45" s="15">
        <v>12372</v>
      </c>
      <c r="V45" s="15">
        <v>68156</v>
      </c>
      <c r="W45" s="15">
        <v>5822</v>
      </c>
      <c r="X45" s="15">
        <v>276</v>
      </c>
      <c r="Y45" s="15">
        <v>13087</v>
      </c>
      <c r="Z45" s="15">
        <v>239</v>
      </c>
      <c r="AA45" s="15">
        <v>536</v>
      </c>
      <c r="AB45" s="15">
        <v>536</v>
      </c>
      <c r="AC45" s="15">
        <v>0</v>
      </c>
      <c r="AD45" s="15">
        <v>0</v>
      </c>
      <c r="AE45" s="15">
        <v>45</v>
      </c>
      <c r="AF45" s="15">
        <v>36</v>
      </c>
      <c r="AG45" s="15">
        <v>9</v>
      </c>
      <c r="AH45" s="15">
        <v>0</v>
      </c>
      <c r="AI45" s="15">
        <v>3</v>
      </c>
      <c r="AJ45" s="15">
        <v>0</v>
      </c>
      <c r="AK45" s="15">
        <v>15</v>
      </c>
      <c r="AL45" s="15">
        <v>29</v>
      </c>
      <c r="AM45" s="15">
        <v>137</v>
      </c>
      <c r="AN45" s="15">
        <v>18458</v>
      </c>
    </row>
    <row r="46" spans="1:40">
      <c r="A46" s="13" t="s">
        <v>89</v>
      </c>
      <c r="B46" s="13" t="s">
        <v>90</v>
      </c>
      <c r="C46" s="14" t="s">
        <v>133</v>
      </c>
      <c r="D46" s="15">
        <v>102377</v>
      </c>
      <c r="E46" s="15">
        <v>2263</v>
      </c>
      <c r="F46" s="15">
        <v>26044</v>
      </c>
      <c r="G46" s="15">
        <v>25759</v>
      </c>
      <c r="H46" s="15">
        <v>9318</v>
      </c>
      <c r="I46" s="15">
        <v>16185</v>
      </c>
      <c r="J46" s="15">
        <v>256</v>
      </c>
      <c r="K46" s="15">
        <v>61458</v>
      </c>
      <c r="L46" s="15">
        <v>5962</v>
      </c>
      <c r="M46" s="15">
        <v>335</v>
      </c>
      <c r="N46" s="15">
        <v>47</v>
      </c>
      <c r="O46" s="15">
        <v>4398</v>
      </c>
      <c r="P46" s="15">
        <v>554</v>
      </c>
      <c r="Q46" s="15">
        <v>460</v>
      </c>
      <c r="R46" s="15">
        <v>4</v>
      </c>
      <c r="S46" s="15">
        <v>164</v>
      </c>
      <c r="T46" s="15">
        <v>2092</v>
      </c>
      <c r="U46" s="15">
        <v>1607</v>
      </c>
      <c r="V46" s="15">
        <v>58967</v>
      </c>
      <c r="W46" s="15">
        <v>960</v>
      </c>
      <c r="X46" s="15">
        <v>266</v>
      </c>
      <c r="Y46" s="15">
        <v>1958</v>
      </c>
      <c r="Z46" s="15">
        <v>9035</v>
      </c>
      <c r="AA46" s="15">
        <v>35</v>
      </c>
      <c r="AB46" s="15">
        <v>35</v>
      </c>
      <c r="AC46" s="15">
        <v>0</v>
      </c>
      <c r="AD46" s="15">
        <v>0</v>
      </c>
      <c r="AE46" s="15">
        <v>52</v>
      </c>
      <c r="AF46" s="15">
        <v>29</v>
      </c>
      <c r="AG46" s="15">
        <v>23</v>
      </c>
      <c r="AH46" s="15">
        <v>0</v>
      </c>
      <c r="AI46" s="15">
        <v>65</v>
      </c>
      <c r="AJ46" s="15">
        <v>40</v>
      </c>
      <c r="AK46" s="15">
        <v>10</v>
      </c>
      <c r="AL46" s="15">
        <v>14</v>
      </c>
      <c r="AM46" s="15">
        <v>0</v>
      </c>
      <c r="AN46" s="15">
        <v>10526</v>
      </c>
    </row>
    <row r="47" spans="1:40">
      <c r="A47" s="13" t="s">
        <v>91</v>
      </c>
      <c r="B47" s="13" t="s">
        <v>92</v>
      </c>
      <c r="C47" s="14" t="s">
        <v>133</v>
      </c>
      <c r="D47" s="15">
        <v>148095</v>
      </c>
      <c r="E47" s="15">
        <v>17114</v>
      </c>
      <c r="F47" s="15">
        <v>49559</v>
      </c>
      <c r="G47" s="15">
        <v>48678</v>
      </c>
      <c r="H47" s="15">
        <v>1951</v>
      </c>
      <c r="I47" s="15">
        <v>46727</v>
      </c>
      <c r="J47" s="15">
        <v>0</v>
      </c>
      <c r="K47" s="15">
        <v>162599</v>
      </c>
      <c r="L47" s="15">
        <v>12954</v>
      </c>
      <c r="M47" s="15">
        <v>6</v>
      </c>
      <c r="N47" s="15">
        <v>4</v>
      </c>
      <c r="O47" s="15">
        <v>5041</v>
      </c>
      <c r="P47" s="15">
        <v>5175</v>
      </c>
      <c r="Q47" s="15">
        <v>936</v>
      </c>
      <c r="R47" s="15">
        <v>271</v>
      </c>
      <c r="S47" s="15">
        <v>1521</v>
      </c>
      <c r="T47" s="15">
        <v>6821</v>
      </c>
      <c r="U47" s="15">
        <v>3411</v>
      </c>
      <c r="V47" s="15">
        <v>173091</v>
      </c>
      <c r="W47" s="15">
        <v>0</v>
      </c>
      <c r="X47" s="15">
        <v>32</v>
      </c>
      <c r="Y47" s="15">
        <v>5869</v>
      </c>
      <c r="Z47" s="15">
        <v>11077</v>
      </c>
      <c r="AA47" s="15">
        <v>170</v>
      </c>
      <c r="AB47" s="15">
        <v>170</v>
      </c>
      <c r="AC47" s="15">
        <v>0</v>
      </c>
      <c r="AD47" s="15">
        <v>0</v>
      </c>
      <c r="AE47" s="15">
        <v>344</v>
      </c>
      <c r="AF47" s="15">
        <v>260</v>
      </c>
      <c r="AG47" s="15">
        <v>84</v>
      </c>
      <c r="AH47" s="15">
        <v>0</v>
      </c>
      <c r="AI47" s="15">
        <v>497</v>
      </c>
      <c r="AJ47" s="15">
        <v>158</v>
      </c>
      <c r="AK47" s="15">
        <v>534</v>
      </c>
      <c r="AL47" s="15">
        <v>81</v>
      </c>
      <c r="AM47" s="15">
        <v>0</v>
      </c>
      <c r="AN47" s="15">
        <v>18323</v>
      </c>
    </row>
    <row r="48" spans="1:40">
      <c r="A48" s="13" t="s">
        <v>93</v>
      </c>
      <c r="B48" s="13" t="s">
        <v>94</v>
      </c>
      <c r="C48" s="14" t="s">
        <v>133</v>
      </c>
      <c r="D48" s="15">
        <v>496921</v>
      </c>
      <c r="E48" s="15">
        <v>12670</v>
      </c>
      <c r="F48" s="15">
        <v>150184</v>
      </c>
      <c r="G48" s="15">
        <v>135664</v>
      </c>
      <c r="H48" s="15">
        <v>47185</v>
      </c>
      <c r="I48" s="15">
        <v>77762</v>
      </c>
      <c r="J48" s="15">
        <v>10717</v>
      </c>
      <c r="K48" s="15">
        <v>268028</v>
      </c>
      <c r="L48" s="15">
        <v>100917</v>
      </c>
      <c r="M48" s="15">
        <v>5751</v>
      </c>
      <c r="N48" s="15">
        <v>0</v>
      </c>
      <c r="O48" s="15">
        <v>1855</v>
      </c>
      <c r="P48" s="15">
        <v>67167</v>
      </c>
      <c r="Q48" s="15">
        <v>20380</v>
      </c>
      <c r="R48" s="15">
        <v>14</v>
      </c>
      <c r="S48" s="15">
        <v>5750</v>
      </c>
      <c r="T48" s="15">
        <v>21843</v>
      </c>
      <c r="U48" s="15">
        <v>5355</v>
      </c>
      <c r="V48" s="15">
        <v>437627</v>
      </c>
      <c r="W48" s="15">
        <v>18569</v>
      </c>
      <c r="X48" s="15">
        <v>2314</v>
      </c>
      <c r="Y48" s="15">
        <v>14815</v>
      </c>
      <c r="Z48" s="15">
        <v>24849</v>
      </c>
      <c r="AA48" s="15">
        <v>91</v>
      </c>
      <c r="AB48" s="15">
        <v>78</v>
      </c>
      <c r="AC48" s="15">
        <v>13</v>
      </c>
      <c r="AD48" s="15">
        <v>0</v>
      </c>
      <c r="AE48" s="15">
        <v>16</v>
      </c>
      <c r="AF48" s="15">
        <v>11</v>
      </c>
      <c r="AG48" s="15">
        <v>5</v>
      </c>
      <c r="AH48" s="15">
        <v>0</v>
      </c>
      <c r="AI48" s="15">
        <v>179</v>
      </c>
      <c r="AJ48" s="15">
        <v>162</v>
      </c>
      <c r="AK48" s="15">
        <v>181</v>
      </c>
      <c r="AL48" s="15">
        <v>173</v>
      </c>
      <c r="AM48" s="15">
        <v>17</v>
      </c>
      <c r="AN48" s="15">
        <v>28174</v>
      </c>
    </row>
    <row r="49" spans="1:40">
      <c r="A49" s="13" t="s">
        <v>95</v>
      </c>
      <c r="B49" s="13" t="s">
        <v>96</v>
      </c>
      <c r="C49" s="14" t="s">
        <v>133</v>
      </c>
      <c r="D49" s="15">
        <v>621986</v>
      </c>
      <c r="E49" s="15">
        <v>62909</v>
      </c>
      <c r="F49" s="15">
        <v>365797</v>
      </c>
      <c r="G49" s="15">
        <v>362987</v>
      </c>
      <c r="H49" s="15">
        <v>144259</v>
      </c>
      <c r="I49" s="15">
        <v>205709</v>
      </c>
      <c r="J49" s="15">
        <v>13019</v>
      </c>
      <c r="K49" s="15">
        <v>60314</v>
      </c>
      <c r="L49" s="15">
        <v>279688</v>
      </c>
      <c r="M49" s="15">
        <v>7269</v>
      </c>
      <c r="N49" s="15">
        <v>13215</v>
      </c>
      <c r="O49" s="15">
        <v>24074</v>
      </c>
      <c r="P49" s="15">
        <v>198063</v>
      </c>
      <c r="Q49" s="15">
        <v>29133</v>
      </c>
      <c r="R49" s="15">
        <v>358</v>
      </c>
      <c r="S49" s="15">
        <v>7576</v>
      </c>
      <c r="T49" s="15">
        <v>7581</v>
      </c>
      <c r="U49" s="15">
        <v>1606</v>
      </c>
      <c r="V49" s="15">
        <v>181277</v>
      </c>
      <c r="W49" s="15">
        <v>14751</v>
      </c>
      <c r="X49" s="15">
        <v>8292</v>
      </c>
      <c r="Y49" s="15">
        <v>16580</v>
      </c>
      <c r="Z49" s="15">
        <v>61444</v>
      </c>
      <c r="AA49" s="15">
        <v>3430</v>
      </c>
      <c r="AB49" s="15">
        <v>3427</v>
      </c>
      <c r="AC49" s="15">
        <v>3</v>
      </c>
      <c r="AD49" s="15">
        <v>0</v>
      </c>
      <c r="AE49" s="15">
        <v>3822</v>
      </c>
      <c r="AF49" s="15">
        <v>3713</v>
      </c>
      <c r="AG49" s="15">
        <v>38</v>
      </c>
      <c r="AH49" s="15">
        <v>71</v>
      </c>
      <c r="AI49" s="15">
        <v>0</v>
      </c>
      <c r="AJ49" s="15">
        <v>0</v>
      </c>
      <c r="AK49" s="15">
        <v>0</v>
      </c>
      <c r="AL49" s="15">
        <v>4</v>
      </c>
      <c r="AM49" s="15">
        <v>0</v>
      </c>
      <c r="AN49" s="15">
        <v>63676</v>
      </c>
    </row>
    <row r="50" spans="1:40">
      <c r="A50" s="13" t="s">
        <v>97</v>
      </c>
      <c r="B50" s="13" t="s">
        <v>98</v>
      </c>
      <c r="C50" s="14" t="s">
        <v>133</v>
      </c>
      <c r="D50" s="15">
        <v>144561</v>
      </c>
      <c r="E50" s="15">
        <v>2696</v>
      </c>
      <c r="F50" s="15">
        <v>44541</v>
      </c>
      <c r="G50" s="15">
        <v>44230</v>
      </c>
      <c r="H50" s="15">
        <v>3177</v>
      </c>
      <c r="I50" s="15">
        <v>41053</v>
      </c>
      <c r="J50" s="15">
        <v>0</v>
      </c>
      <c r="K50" s="15">
        <v>24437</v>
      </c>
      <c r="L50" s="15">
        <v>39207</v>
      </c>
      <c r="M50" s="15">
        <v>1952</v>
      </c>
      <c r="N50" s="15">
        <v>1</v>
      </c>
      <c r="O50" s="15">
        <v>16993</v>
      </c>
      <c r="P50" s="15">
        <v>17751</v>
      </c>
      <c r="Q50" s="15">
        <v>2308</v>
      </c>
      <c r="R50" s="15">
        <v>202</v>
      </c>
      <c r="S50" s="15"/>
      <c r="T50" s="15">
        <v>14907</v>
      </c>
      <c r="U50" s="15">
        <v>7872</v>
      </c>
      <c r="V50" s="15">
        <v>22353</v>
      </c>
      <c r="W50" s="15">
        <v>6486</v>
      </c>
      <c r="X50" s="15">
        <v>2748</v>
      </c>
      <c r="Y50" s="15">
        <v>3470</v>
      </c>
      <c r="Z50" s="15">
        <v>7231</v>
      </c>
      <c r="AA50" s="15">
        <v>0</v>
      </c>
      <c r="AB50" s="15">
        <v>0</v>
      </c>
      <c r="AC50" s="15">
        <v>0</v>
      </c>
      <c r="AD50" s="15">
        <v>0</v>
      </c>
      <c r="AE50" s="15">
        <v>314</v>
      </c>
      <c r="AF50" s="15">
        <v>145</v>
      </c>
      <c r="AG50" s="15">
        <v>169</v>
      </c>
      <c r="AH50" s="15">
        <v>0</v>
      </c>
      <c r="AI50" s="15">
        <v>103</v>
      </c>
      <c r="AJ50" s="15">
        <v>77</v>
      </c>
      <c r="AK50" s="15">
        <v>818</v>
      </c>
      <c r="AL50" s="15">
        <v>28</v>
      </c>
      <c r="AM50" s="15">
        <v>83</v>
      </c>
      <c r="AN50" s="15">
        <v>4633</v>
      </c>
    </row>
    <row r="51" spans="1:40">
      <c r="A51" s="13" t="s">
        <v>99</v>
      </c>
      <c r="B51" s="13" t="s">
        <v>100</v>
      </c>
      <c r="C51" s="14" t="s">
        <v>133</v>
      </c>
      <c r="D51" s="15">
        <v>110677</v>
      </c>
      <c r="E51" s="15">
        <v>6283</v>
      </c>
      <c r="F51" s="15">
        <v>45762</v>
      </c>
      <c r="G51" s="15">
        <v>45301</v>
      </c>
      <c r="H51" s="15">
        <v>3000</v>
      </c>
      <c r="I51" s="15">
        <v>42301</v>
      </c>
      <c r="J51" s="15">
        <v>0</v>
      </c>
      <c r="K51" s="15">
        <v>34674</v>
      </c>
      <c r="L51" s="15">
        <v>17014</v>
      </c>
      <c r="M51" s="15">
        <v>129</v>
      </c>
      <c r="N51" s="15">
        <v>8</v>
      </c>
      <c r="O51" s="15">
        <v>2263</v>
      </c>
      <c r="P51" s="15">
        <v>12780</v>
      </c>
      <c r="Q51" s="15">
        <v>1048</v>
      </c>
      <c r="R51" s="15">
        <v>786</v>
      </c>
      <c r="S51" s="15">
        <v>0</v>
      </c>
      <c r="T51" s="15">
        <v>4250</v>
      </c>
      <c r="U51" s="15">
        <v>1177</v>
      </c>
      <c r="V51" s="15">
        <v>33100</v>
      </c>
      <c r="W51" s="15">
        <v>2667</v>
      </c>
      <c r="X51" s="15">
        <v>558</v>
      </c>
      <c r="Y51" s="15">
        <v>3278</v>
      </c>
      <c r="Z51" s="15">
        <v>583</v>
      </c>
      <c r="AA51" s="15">
        <v>33</v>
      </c>
      <c r="AB51" s="15">
        <v>31</v>
      </c>
      <c r="AC51" s="15">
        <v>2</v>
      </c>
      <c r="AD51" s="15">
        <v>0</v>
      </c>
      <c r="AE51" s="15">
        <v>163</v>
      </c>
      <c r="AF51" s="15">
        <v>100</v>
      </c>
      <c r="AG51" s="15">
        <v>63</v>
      </c>
      <c r="AH51" s="15">
        <v>0</v>
      </c>
      <c r="AI51" s="15">
        <v>692</v>
      </c>
      <c r="AJ51" s="15">
        <v>71</v>
      </c>
      <c r="AK51" s="15">
        <v>160</v>
      </c>
      <c r="AL51" s="15">
        <v>318</v>
      </c>
      <c r="AM51" s="15">
        <v>66</v>
      </c>
      <c r="AN51" s="15">
        <v>955</v>
      </c>
    </row>
    <row r="52" spans="1:40">
      <c r="A52" s="13" t="s">
        <v>101</v>
      </c>
      <c r="B52" s="13" t="s">
        <v>102</v>
      </c>
      <c r="C52" s="14" t="s">
        <v>133</v>
      </c>
      <c r="D52" s="15">
        <v>62684</v>
      </c>
      <c r="E52" s="15">
        <v>1322</v>
      </c>
      <c r="F52" s="15">
        <v>9063</v>
      </c>
      <c r="G52" s="15">
        <v>9063</v>
      </c>
      <c r="H52" s="15">
        <v>1593</v>
      </c>
      <c r="I52" s="15">
        <v>7470</v>
      </c>
      <c r="J52" s="15">
        <v>0</v>
      </c>
      <c r="K52" s="15">
        <v>4654</v>
      </c>
      <c r="L52" s="15">
        <v>2852</v>
      </c>
      <c r="M52" s="15">
        <v>0</v>
      </c>
      <c r="N52" s="15">
        <v>0</v>
      </c>
      <c r="O52" s="15">
        <v>1482</v>
      </c>
      <c r="P52" s="15">
        <v>1349</v>
      </c>
      <c r="Q52" s="15">
        <v>0</v>
      </c>
      <c r="R52" s="15">
        <v>21</v>
      </c>
      <c r="S52" s="15">
        <v>0</v>
      </c>
      <c r="T52" s="15">
        <v>4178</v>
      </c>
      <c r="U52" s="15">
        <v>4000</v>
      </c>
      <c r="V52" s="15">
        <v>15333</v>
      </c>
      <c r="W52" s="15">
        <v>5172</v>
      </c>
      <c r="X52" s="15">
        <v>59</v>
      </c>
      <c r="Y52" s="15">
        <v>5602</v>
      </c>
      <c r="Z52" s="15">
        <v>3484</v>
      </c>
      <c r="AA52" s="15">
        <v>162</v>
      </c>
      <c r="AB52" s="15">
        <v>162</v>
      </c>
      <c r="AC52" s="15" t="s">
        <v>67</v>
      </c>
      <c r="AD52" s="15" t="s">
        <v>67</v>
      </c>
      <c r="AE52" s="15">
        <v>44</v>
      </c>
      <c r="AF52" s="15">
        <v>44</v>
      </c>
      <c r="AG52" s="15">
        <v>0</v>
      </c>
      <c r="AH52" s="15">
        <v>0</v>
      </c>
      <c r="AI52" s="15">
        <v>0</v>
      </c>
      <c r="AJ52" s="15" t="s">
        <v>67</v>
      </c>
      <c r="AK52" s="15" t="s">
        <v>67</v>
      </c>
      <c r="AL52" s="15">
        <v>0</v>
      </c>
      <c r="AM52" s="15">
        <v>386</v>
      </c>
      <c r="AN52" s="15">
        <v>5503</v>
      </c>
    </row>
    <row r="53" spans="1:40">
      <c r="A53" s="13" t="s">
        <v>103</v>
      </c>
      <c r="B53" s="13" t="s">
        <v>104</v>
      </c>
      <c r="C53" s="14" t="s">
        <v>133</v>
      </c>
      <c r="D53" s="15">
        <v>1138479</v>
      </c>
      <c r="E53" s="15">
        <v>13164</v>
      </c>
      <c r="F53" s="15">
        <v>101972</v>
      </c>
      <c r="G53" s="15">
        <v>99063</v>
      </c>
      <c r="H53" s="15">
        <v>74711</v>
      </c>
      <c r="I53" s="15">
        <v>24352</v>
      </c>
      <c r="J53" s="15">
        <v>0</v>
      </c>
      <c r="K53" s="15">
        <v>213540</v>
      </c>
      <c r="L53" s="15">
        <v>84048</v>
      </c>
      <c r="M53" s="15">
        <v>1931</v>
      </c>
      <c r="N53" s="15">
        <v>589</v>
      </c>
      <c r="O53" s="15">
        <v>20871</v>
      </c>
      <c r="P53" s="15">
        <v>55897</v>
      </c>
      <c r="Q53" s="15">
        <v>2828</v>
      </c>
      <c r="R53" s="15">
        <v>1932</v>
      </c>
      <c r="S53" s="15"/>
      <c r="T53" s="15">
        <v>25081</v>
      </c>
      <c r="U53" s="15">
        <v>6312</v>
      </c>
      <c r="V53" s="15">
        <v>201518</v>
      </c>
      <c r="W53" s="15">
        <v>20464</v>
      </c>
      <c r="X53" s="15">
        <v>18741</v>
      </c>
      <c r="Y53" s="15">
        <v>24067</v>
      </c>
      <c r="Z53" s="15">
        <v>7803</v>
      </c>
      <c r="AA53" s="15">
        <v>0</v>
      </c>
      <c r="AB53" s="15" t="s">
        <v>67</v>
      </c>
      <c r="AC53" s="15" t="s">
        <v>67</v>
      </c>
      <c r="AD53" s="15" t="s">
        <v>67</v>
      </c>
      <c r="AE53" s="15">
        <v>1081</v>
      </c>
      <c r="AF53" s="15">
        <v>743</v>
      </c>
      <c r="AG53" s="15">
        <v>338</v>
      </c>
      <c r="AH53" s="15">
        <v>0</v>
      </c>
      <c r="AI53" s="15">
        <v>100</v>
      </c>
      <c r="AJ53" s="15" t="s">
        <v>67</v>
      </c>
      <c r="AK53" s="15" t="s">
        <v>67</v>
      </c>
      <c r="AL53" s="15">
        <v>270</v>
      </c>
      <c r="AM53" s="15">
        <v>20760</v>
      </c>
      <c r="AN53" s="15">
        <v>8671</v>
      </c>
    </row>
    <row r="54" spans="1:40">
      <c r="A54" s="13" t="s">
        <v>105</v>
      </c>
      <c r="B54" s="13" t="s">
        <v>106</v>
      </c>
      <c r="C54" s="14" t="s">
        <v>133</v>
      </c>
      <c r="D54" s="15">
        <v>68452</v>
      </c>
      <c r="E54" s="15">
        <v>4789</v>
      </c>
      <c r="F54" s="15">
        <v>43370</v>
      </c>
      <c r="G54" s="15">
        <v>43370</v>
      </c>
      <c r="H54" s="15">
        <v>3570</v>
      </c>
      <c r="I54" s="15">
        <v>39800</v>
      </c>
      <c r="J54" s="15">
        <v>0</v>
      </c>
      <c r="K54" s="15">
        <v>38869</v>
      </c>
      <c r="L54" s="15">
        <v>0</v>
      </c>
      <c r="M54" s="15" t="s">
        <v>67</v>
      </c>
      <c r="N54" s="15" t="s">
        <v>67</v>
      </c>
      <c r="O54" s="15" t="s">
        <v>67</v>
      </c>
      <c r="P54" s="15" t="s">
        <v>67</v>
      </c>
      <c r="Q54" s="15" t="s">
        <v>67</v>
      </c>
      <c r="R54" s="15" t="s">
        <v>67</v>
      </c>
      <c r="S54" s="15" t="s">
        <v>67</v>
      </c>
      <c r="T54" s="15">
        <v>8107</v>
      </c>
      <c r="U54" s="15">
        <v>3022</v>
      </c>
      <c r="V54" s="15">
        <v>38869</v>
      </c>
      <c r="W54" s="15" t="s">
        <v>67</v>
      </c>
      <c r="X54" s="15">
        <v>0</v>
      </c>
      <c r="Y54" s="15">
        <v>3316</v>
      </c>
      <c r="Z54" s="15">
        <v>5460</v>
      </c>
      <c r="AA54" s="15">
        <v>64</v>
      </c>
      <c r="AB54" s="15">
        <v>58</v>
      </c>
      <c r="AC54" s="15">
        <v>6</v>
      </c>
      <c r="AD54" s="15">
        <v>0</v>
      </c>
      <c r="AE54" s="15">
        <v>120</v>
      </c>
      <c r="AF54" s="15">
        <v>64</v>
      </c>
      <c r="AG54" s="15">
        <v>56</v>
      </c>
      <c r="AH54" s="15">
        <v>0</v>
      </c>
      <c r="AI54" s="15">
        <v>304</v>
      </c>
      <c r="AJ54" s="15">
        <v>80</v>
      </c>
      <c r="AK54" s="15">
        <v>114</v>
      </c>
      <c r="AL54" s="15">
        <v>46</v>
      </c>
      <c r="AM54" s="15">
        <v>0</v>
      </c>
      <c r="AN54" s="15">
        <v>3354</v>
      </c>
    </row>
    <row r="55" spans="1:40">
      <c r="A55" s="13" t="s">
        <v>107</v>
      </c>
      <c r="B55" s="13" t="s">
        <v>108</v>
      </c>
      <c r="C55" s="14" t="s">
        <v>133</v>
      </c>
      <c r="D55" s="15">
        <v>324093</v>
      </c>
      <c r="E55" s="15">
        <v>26318</v>
      </c>
      <c r="F55" s="15">
        <v>76541</v>
      </c>
      <c r="G55" s="15">
        <v>76541</v>
      </c>
      <c r="H55" s="15">
        <v>14103</v>
      </c>
      <c r="I55" s="15">
        <v>62178</v>
      </c>
      <c r="J55" s="15">
        <v>260</v>
      </c>
      <c r="K55" s="15">
        <v>53006</v>
      </c>
      <c r="L55" s="15">
        <v>108874</v>
      </c>
      <c r="M55" s="15">
        <v>95</v>
      </c>
      <c r="N55" s="15">
        <v>679</v>
      </c>
      <c r="O55" s="15">
        <v>99997</v>
      </c>
      <c r="P55" s="15">
        <v>1645</v>
      </c>
      <c r="Q55" s="15">
        <v>1973</v>
      </c>
      <c r="R55" s="15">
        <v>212</v>
      </c>
      <c r="S55" s="15">
        <v>4273</v>
      </c>
      <c r="T55" s="15">
        <v>11011</v>
      </c>
      <c r="U55" s="15">
        <v>6234</v>
      </c>
      <c r="V55" s="15">
        <v>83326</v>
      </c>
      <c r="W55" s="15">
        <v>5523</v>
      </c>
      <c r="X55" s="15">
        <v>483</v>
      </c>
      <c r="Y55" s="15">
        <v>5580</v>
      </c>
      <c r="Z55" s="15">
        <v>15252</v>
      </c>
      <c r="AA55" s="15">
        <v>100</v>
      </c>
      <c r="AB55" s="15">
        <v>60</v>
      </c>
      <c r="AC55" s="15">
        <v>40</v>
      </c>
      <c r="AD55" s="15">
        <v>0</v>
      </c>
      <c r="AE55" s="15">
        <v>195</v>
      </c>
      <c r="AF55" s="15">
        <v>123</v>
      </c>
      <c r="AG55" s="15">
        <v>61</v>
      </c>
      <c r="AH55" s="15">
        <v>11</v>
      </c>
      <c r="AI55" s="15">
        <v>46</v>
      </c>
      <c r="AJ55" s="15">
        <v>289</v>
      </c>
      <c r="AK55" s="15">
        <v>597</v>
      </c>
      <c r="AL55" s="15">
        <v>619</v>
      </c>
      <c r="AM55" s="15">
        <v>499</v>
      </c>
      <c r="AN55" s="15">
        <v>22177</v>
      </c>
    </row>
    <row r="56" spans="1:40">
      <c r="A56" s="13" t="s">
        <v>109</v>
      </c>
      <c r="B56" s="13" t="s">
        <v>110</v>
      </c>
      <c r="C56" s="14" t="s">
        <v>133</v>
      </c>
      <c r="D56" s="15">
        <v>26866</v>
      </c>
      <c r="E56" s="15">
        <v>11707</v>
      </c>
      <c r="F56" s="15">
        <v>57740</v>
      </c>
      <c r="G56" s="15">
        <v>55843</v>
      </c>
      <c r="H56" s="15">
        <v>7841</v>
      </c>
      <c r="I56" s="15">
        <v>48002</v>
      </c>
      <c r="J56" s="15">
        <v>0</v>
      </c>
      <c r="K56" s="15">
        <v>35730</v>
      </c>
      <c r="L56" s="15">
        <v>52663</v>
      </c>
      <c r="M56" s="15">
        <v>1006</v>
      </c>
      <c r="N56" s="15">
        <v>848</v>
      </c>
      <c r="O56" s="15">
        <v>19472</v>
      </c>
      <c r="P56" s="15">
        <v>28790</v>
      </c>
      <c r="Q56" s="15">
        <v>1834</v>
      </c>
      <c r="R56" s="15">
        <v>307</v>
      </c>
      <c r="S56" s="15">
        <v>406</v>
      </c>
      <c r="T56" s="15">
        <v>7721</v>
      </c>
      <c r="U56" s="15">
        <v>4677</v>
      </c>
      <c r="V56" s="15">
        <v>14850</v>
      </c>
      <c r="W56" s="15">
        <v>3717</v>
      </c>
      <c r="X56" s="15">
        <v>288</v>
      </c>
      <c r="Y56" s="15">
        <v>3381</v>
      </c>
      <c r="Z56" s="15">
        <v>2252</v>
      </c>
      <c r="AA56" s="15">
        <v>680</v>
      </c>
      <c r="AB56" s="15">
        <v>680</v>
      </c>
      <c r="AC56" s="15">
        <v>0</v>
      </c>
      <c r="AD56" s="15">
        <v>0</v>
      </c>
      <c r="AE56" s="15">
        <v>109</v>
      </c>
      <c r="AF56" s="15">
        <v>89</v>
      </c>
      <c r="AG56" s="15">
        <v>20</v>
      </c>
      <c r="AH56" s="15">
        <v>0</v>
      </c>
      <c r="AI56" s="15">
        <v>434</v>
      </c>
      <c r="AJ56" s="15">
        <v>72</v>
      </c>
      <c r="AK56" s="15">
        <v>551</v>
      </c>
      <c r="AL56" s="15">
        <v>220</v>
      </c>
      <c r="AM56" s="15">
        <v>6</v>
      </c>
      <c r="AN56" s="15">
        <v>3598</v>
      </c>
    </row>
    <row r="57" spans="1:40">
      <c r="A57" s="13" t="s">
        <v>111</v>
      </c>
      <c r="B57" s="13" t="s">
        <v>112</v>
      </c>
      <c r="C57" s="14" t="s">
        <v>133</v>
      </c>
      <c r="D57" s="15">
        <v>178365</v>
      </c>
      <c r="E57" s="15">
        <v>6319</v>
      </c>
      <c r="F57" s="15">
        <v>48063</v>
      </c>
      <c r="G57" s="15">
        <v>48125</v>
      </c>
      <c r="H57" s="15" t="s">
        <v>67</v>
      </c>
      <c r="I57" s="15" t="s">
        <v>67</v>
      </c>
      <c r="J57" s="15" t="s">
        <v>67</v>
      </c>
      <c r="K57" s="15">
        <v>38887</v>
      </c>
      <c r="L57" s="15">
        <v>9681</v>
      </c>
      <c r="M57" s="15">
        <v>58</v>
      </c>
      <c r="N57" s="15">
        <v>28</v>
      </c>
      <c r="O57" s="15">
        <v>2196</v>
      </c>
      <c r="P57" s="15">
        <v>6872</v>
      </c>
      <c r="Q57" s="15">
        <v>284</v>
      </c>
      <c r="R57" s="15">
        <v>5</v>
      </c>
      <c r="S57" s="15">
        <v>238</v>
      </c>
      <c r="T57" s="15">
        <v>4911</v>
      </c>
      <c r="U57" s="15">
        <v>2814</v>
      </c>
      <c r="V57" s="15">
        <v>0</v>
      </c>
      <c r="W57" s="15">
        <v>2352</v>
      </c>
      <c r="X57" s="15">
        <v>1312</v>
      </c>
      <c r="Y57" s="15">
        <v>2918</v>
      </c>
      <c r="Z57" s="15">
        <v>6935</v>
      </c>
      <c r="AA57" s="15">
        <v>18</v>
      </c>
      <c r="AB57" s="15">
        <v>18</v>
      </c>
      <c r="AC57" s="15">
        <v>0</v>
      </c>
      <c r="AD57" s="15">
        <v>0</v>
      </c>
      <c r="AE57" s="15">
        <v>24</v>
      </c>
      <c r="AF57" s="15">
        <v>9</v>
      </c>
      <c r="AG57" s="15">
        <v>15</v>
      </c>
      <c r="AH57" s="15">
        <v>0</v>
      </c>
      <c r="AI57" s="15">
        <v>107</v>
      </c>
      <c r="AJ57" s="15">
        <v>0</v>
      </c>
      <c r="AK57" s="15">
        <v>7</v>
      </c>
      <c r="AL57" s="15">
        <v>12</v>
      </c>
      <c r="AM57" s="15">
        <v>3</v>
      </c>
      <c r="AN57" s="15">
        <v>9072</v>
      </c>
    </row>
    <row r="58" spans="1:40">
      <c r="A58" s="13" t="s">
        <v>113</v>
      </c>
      <c r="B58" s="13" t="s">
        <v>114</v>
      </c>
      <c r="C58" s="14" t="s">
        <v>133</v>
      </c>
      <c r="D58" s="15">
        <v>128719</v>
      </c>
      <c r="E58" s="15">
        <v>2206</v>
      </c>
      <c r="F58" s="15">
        <v>55902</v>
      </c>
      <c r="G58" s="15">
        <v>55494</v>
      </c>
      <c r="H58" s="15">
        <v>6807</v>
      </c>
      <c r="I58" s="15">
        <v>48687</v>
      </c>
      <c r="J58" s="15">
        <v>0</v>
      </c>
      <c r="K58" s="15">
        <v>34884</v>
      </c>
      <c r="L58" s="15">
        <v>29230</v>
      </c>
      <c r="M58" s="15">
        <v>291</v>
      </c>
      <c r="N58" s="15">
        <v>419</v>
      </c>
      <c r="O58" s="15">
        <v>14202</v>
      </c>
      <c r="P58" s="15">
        <v>14154</v>
      </c>
      <c r="Q58" s="15">
        <v>66</v>
      </c>
      <c r="R58" s="15">
        <v>98</v>
      </c>
      <c r="S58" s="15">
        <v>0</v>
      </c>
      <c r="T58" s="15">
        <v>8697</v>
      </c>
      <c r="U58" s="15">
        <v>2958</v>
      </c>
      <c r="V58" s="15">
        <v>43723</v>
      </c>
      <c r="W58" s="15">
        <v>3671</v>
      </c>
      <c r="X58" s="15">
        <v>614</v>
      </c>
      <c r="Y58" s="15">
        <v>1210</v>
      </c>
      <c r="Z58" s="15">
        <v>1749</v>
      </c>
      <c r="AA58" s="15">
        <v>9</v>
      </c>
      <c r="AB58" s="15">
        <v>9</v>
      </c>
      <c r="AC58" s="15">
        <v>0</v>
      </c>
      <c r="AD58" s="15">
        <v>0</v>
      </c>
      <c r="AE58" s="15">
        <v>6</v>
      </c>
      <c r="AF58" s="15">
        <v>6</v>
      </c>
      <c r="AG58" s="15">
        <v>0</v>
      </c>
      <c r="AH58" s="15">
        <v>0</v>
      </c>
      <c r="AI58" s="15">
        <v>0</v>
      </c>
      <c r="AJ58" s="15">
        <v>0</v>
      </c>
      <c r="AK58" s="15">
        <v>0</v>
      </c>
      <c r="AL58" s="15">
        <v>0</v>
      </c>
      <c r="AM58" s="15">
        <v>41</v>
      </c>
      <c r="AN58" s="15">
        <v>2309</v>
      </c>
    </row>
    <row r="59" spans="1:40">
      <c r="A59" s="13" t="s">
        <v>115</v>
      </c>
      <c r="B59" s="13" t="s">
        <v>116</v>
      </c>
      <c r="C59" s="14" t="s">
        <v>133</v>
      </c>
      <c r="D59" s="15">
        <v>155882</v>
      </c>
      <c r="E59" s="15">
        <v>125</v>
      </c>
      <c r="F59" s="15">
        <v>29072</v>
      </c>
      <c r="G59" s="15">
        <v>28700</v>
      </c>
      <c r="H59" s="15">
        <v>518</v>
      </c>
      <c r="I59" s="15">
        <v>28182</v>
      </c>
      <c r="J59" s="15">
        <v>0</v>
      </c>
      <c r="K59" s="15">
        <v>60488</v>
      </c>
      <c r="L59" s="15">
        <v>18288</v>
      </c>
      <c r="M59" s="15">
        <v>21</v>
      </c>
      <c r="N59" s="15">
        <v>0</v>
      </c>
      <c r="O59" s="15">
        <v>6507</v>
      </c>
      <c r="P59" s="15">
        <v>10993</v>
      </c>
      <c r="Q59" s="15">
        <v>620</v>
      </c>
      <c r="R59" s="15">
        <v>147</v>
      </c>
      <c r="S59" s="15">
        <v>0</v>
      </c>
      <c r="T59" s="15">
        <v>5407</v>
      </c>
      <c r="U59" s="15">
        <v>3491</v>
      </c>
      <c r="V59" s="15">
        <v>70429</v>
      </c>
      <c r="W59" s="15">
        <v>4509</v>
      </c>
      <c r="X59" s="15">
        <v>4969</v>
      </c>
      <c r="Y59" s="15">
        <v>2997</v>
      </c>
      <c r="Z59" s="15">
        <v>7490</v>
      </c>
      <c r="AA59" s="15">
        <v>422</v>
      </c>
      <c r="AB59" s="15">
        <v>422</v>
      </c>
      <c r="AC59" s="15">
        <v>0</v>
      </c>
      <c r="AD59" s="15">
        <v>0</v>
      </c>
      <c r="AE59" s="15">
        <v>154</v>
      </c>
      <c r="AF59" s="15">
        <v>144</v>
      </c>
      <c r="AG59" s="15">
        <v>10</v>
      </c>
      <c r="AH59" s="15">
        <v>0</v>
      </c>
      <c r="AI59" s="15">
        <v>206</v>
      </c>
      <c r="AJ59" s="15">
        <v>206</v>
      </c>
      <c r="AK59" s="15">
        <v>0</v>
      </c>
      <c r="AL59" s="15">
        <v>1226</v>
      </c>
      <c r="AM59" s="15">
        <v>6</v>
      </c>
      <c r="AN59" s="15">
        <v>8413</v>
      </c>
    </row>
    <row r="60" spans="1:40">
      <c r="A60" s="13" t="s">
        <v>117</v>
      </c>
      <c r="B60" s="13" t="s">
        <v>118</v>
      </c>
      <c r="C60" s="14" t="s">
        <v>133</v>
      </c>
      <c r="D60" s="15">
        <v>466897</v>
      </c>
      <c r="E60" s="15">
        <v>12978</v>
      </c>
      <c r="F60" s="15">
        <v>65083</v>
      </c>
      <c r="G60" s="15">
        <v>31693</v>
      </c>
      <c r="H60" s="15">
        <v>21313</v>
      </c>
      <c r="I60" s="15">
        <v>10380</v>
      </c>
      <c r="J60" s="15">
        <v>0</v>
      </c>
      <c r="K60" s="15">
        <v>0</v>
      </c>
      <c r="L60" s="15">
        <v>11351</v>
      </c>
      <c r="M60" s="15">
        <v>0</v>
      </c>
      <c r="N60" s="15">
        <v>0</v>
      </c>
      <c r="O60" s="15">
        <v>6642</v>
      </c>
      <c r="P60" s="15">
        <v>4562</v>
      </c>
      <c r="Q60" s="15">
        <v>26</v>
      </c>
      <c r="R60" s="15">
        <v>121</v>
      </c>
      <c r="S60" s="15">
        <v>0</v>
      </c>
      <c r="T60" s="15">
        <v>8907</v>
      </c>
      <c r="U60" s="15">
        <v>4980</v>
      </c>
      <c r="V60" s="15">
        <v>0</v>
      </c>
      <c r="W60" s="15">
        <v>17352</v>
      </c>
      <c r="X60" s="15" t="s">
        <v>67</v>
      </c>
      <c r="Y60" s="15">
        <v>13822</v>
      </c>
      <c r="Z60" s="15">
        <v>6158</v>
      </c>
      <c r="AA60" s="15">
        <v>2647</v>
      </c>
      <c r="AB60" s="15">
        <v>2647</v>
      </c>
      <c r="AC60" s="15">
        <v>0</v>
      </c>
      <c r="AD60" s="15">
        <v>0</v>
      </c>
      <c r="AE60" s="15">
        <v>49</v>
      </c>
      <c r="AF60" s="15">
        <v>38</v>
      </c>
      <c r="AG60" s="15">
        <v>11</v>
      </c>
      <c r="AH60" s="15">
        <v>0</v>
      </c>
      <c r="AI60" s="15">
        <v>148</v>
      </c>
      <c r="AJ60" s="15">
        <v>329</v>
      </c>
      <c r="AK60" s="15">
        <v>209</v>
      </c>
      <c r="AL60" s="15">
        <v>3530</v>
      </c>
      <c r="AM60" s="15">
        <v>0</v>
      </c>
      <c r="AN60" s="15">
        <v>6872</v>
      </c>
    </row>
    <row r="61" spans="1:40">
      <c r="A61" s="13" t="s">
        <v>119</v>
      </c>
      <c r="B61" s="13" t="s">
        <v>120</v>
      </c>
      <c r="C61" s="14" t="s">
        <v>133</v>
      </c>
      <c r="D61" s="15">
        <v>51377</v>
      </c>
      <c r="E61" s="15">
        <v>3792</v>
      </c>
      <c r="F61" s="15">
        <v>41007</v>
      </c>
      <c r="G61" s="15">
        <v>40772</v>
      </c>
      <c r="H61" s="15" t="s">
        <v>67</v>
      </c>
      <c r="I61" s="15" t="s">
        <v>67</v>
      </c>
      <c r="J61" s="15" t="s">
        <v>67</v>
      </c>
      <c r="K61" s="15">
        <v>2657</v>
      </c>
      <c r="L61" s="15">
        <v>7445</v>
      </c>
      <c r="M61" s="15">
        <v>3177</v>
      </c>
      <c r="N61" s="15">
        <v>4</v>
      </c>
      <c r="O61" s="15">
        <v>419</v>
      </c>
      <c r="P61" s="15">
        <v>3564</v>
      </c>
      <c r="Q61" s="15">
        <v>262</v>
      </c>
      <c r="R61" s="15">
        <v>13</v>
      </c>
      <c r="S61" s="15">
        <v>6</v>
      </c>
      <c r="T61" s="15">
        <v>6271</v>
      </c>
      <c r="U61" s="15">
        <v>2464</v>
      </c>
      <c r="V61" s="15">
        <v>24956</v>
      </c>
      <c r="W61" s="15">
        <v>1325</v>
      </c>
      <c r="X61" s="15">
        <v>0</v>
      </c>
      <c r="Y61" s="15">
        <v>7366</v>
      </c>
      <c r="Z61" s="15">
        <v>28397</v>
      </c>
      <c r="AA61" s="15">
        <v>12</v>
      </c>
      <c r="AB61" s="15" t="s">
        <v>67</v>
      </c>
      <c r="AC61" s="15" t="s">
        <v>67</v>
      </c>
      <c r="AD61" s="15">
        <v>12</v>
      </c>
      <c r="AE61" s="15">
        <v>197</v>
      </c>
      <c r="AF61" s="15">
        <v>155</v>
      </c>
      <c r="AG61" s="15">
        <v>37</v>
      </c>
      <c r="AH61" s="15">
        <v>5</v>
      </c>
      <c r="AI61" s="15">
        <v>100</v>
      </c>
      <c r="AJ61" s="15">
        <v>495</v>
      </c>
      <c r="AK61" s="15">
        <v>438</v>
      </c>
      <c r="AL61" s="15">
        <v>1</v>
      </c>
      <c r="AM61" s="15">
        <v>5</v>
      </c>
      <c r="AN61" s="15">
        <v>35567</v>
      </c>
    </row>
    <row r="62" spans="1:40">
      <c r="A62" s="13" t="s">
        <v>121</v>
      </c>
      <c r="B62" s="13" t="s">
        <v>122</v>
      </c>
      <c r="C62" s="14" t="s">
        <v>133</v>
      </c>
      <c r="D62" s="15" t="s">
        <v>80</v>
      </c>
      <c r="E62" s="15" t="s">
        <v>134</v>
      </c>
      <c r="F62" s="15">
        <v>37624</v>
      </c>
      <c r="G62" s="15">
        <v>37235</v>
      </c>
      <c r="H62" s="15">
        <v>1160</v>
      </c>
      <c r="I62" s="15">
        <v>36075</v>
      </c>
      <c r="J62" s="15">
        <v>0</v>
      </c>
      <c r="K62" s="15">
        <v>28759</v>
      </c>
      <c r="L62" s="15">
        <v>20745</v>
      </c>
      <c r="M62" s="15">
        <v>170</v>
      </c>
      <c r="N62" s="15">
        <v>0</v>
      </c>
      <c r="O62" s="15">
        <v>2063</v>
      </c>
      <c r="P62" s="15">
        <v>17450</v>
      </c>
      <c r="Q62" s="15">
        <v>939</v>
      </c>
      <c r="R62" s="15">
        <v>123</v>
      </c>
      <c r="S62" s="15">
        <v>0</v>
      </c>
      <c r="T62" s="15">
        <v>8031</v>
      </c>
      <c r="U62" s="15">
        <v>2832</v>
      </c>
      <c r="V62" s="15">
        <v>30566</v>
      </c>
      <c r="W62" s="15">
        <v>1315</v>
      </c>
      <c r="X62" s="15">
        <v>482</v>
      </c>
      <c r="Y62" s="15">
        <v>1588</v>
      </c>
      <c r="Z62" s="15">
        <v>8837</v>
      </c>
      <c r="AA62" s="15">
        <v>132</v>
      </c>
      <c r="AB62" s="15">
        <v>132</v>
      </c>
      <c r="AC62" s="15">
        <v>0</v>
      </c>
      <c r="AD62" s="15">
        <v>0</v>
      </c>
      <c r="AE62" s="15">
        <v>245</v>
      </c>
      <c r="AF62" s="15">
        <v>184</v>
      </c>
      <c r="AG62" s="15">
        <v>61</v>
      </c>
      <c r="AH62" s="15">
        <v>0</v>
      </c>
      <c r="AI62" s="15">
        <v>406</v>
      </c>
      <c r="AJ62" s="15">
        <v>0</v>
      </c>
      <c r="AK62" s="15">
        <v>74</v>
      </c>
      <c r="AL62" s="15">
        <v>0</v>
      </c>
      <c r="AM62" s="15">
        <v>0</v>
      </c>
      <c r="AN62" s="15">
        <v>9610</v>
      </c>
    </row>
    <row r="63" spans="1:40">
      <c r="A63" s="13" t="s">
        <v>123</v>
      </c>
      <c r="B63" s="13" t="s">
        <v>124</v>
      </c>
      <c r="C63" s="14" t="s">
        <v>133</v>
      </c>
      <c r="D63" s="15">
        <v>58938</v>
      </c>
      <c r="E63" s="15">
        <v>4195</v>
      </c>
      <c r="F63" s="15">
        <v>4415</v>
      </c>
      <c r="G63" s="15">
        <v>4375</v>
      </c>
      <c r="H63" s="15">
        <v>1451</v>
      </c>
      <c r="I63" s="15">
        <v>2924</v>
      </c>
      <c r="J63" s="15">
        <v>0</v>
      </c>
      <c r="K63" s="15">
        <v>3792</v>
      </c>
      <c r="L63" s="15">
        <v>171</v>
      </c>
      <c r="M63" s="15">
        <v>1</v>
      </c>
      <c r="N63" s="15">
        <v>0</v>
      </c>
      <c r="O63" s="15">
        <v>16</v>
      </c>
      <c r="P63" s="15">
        <v>113</v>
      </c>
      <c r="Q63" s="15">
        <v>37</v>
      </c>
      <c r="R63" s="15">
        <v>4</v>
      </c>
      <c r="S63" s="15">
        <v>0</v>
      </c>
      <c r="T63" s="15">
        <v>2550</v>
      </c>
      <c r="U63" s="15">
        <v>741</v>
      </c>
      <c r="V63" s="15">
        <v>4216</v>
      </c>
      <c r="W63" s="15">
        <v>275</v>
      </c>
      <c r="X63" s="15">
        <v>9</v>
      </c>
      <c r="Y63" s="15">
        <v>1109</v>
      </c>
      <c r="Z63" s="15">
        <v>1873</v>
      </c>
      <c r="AA63" s="15">
        <v>0</v>
      </c>
      <c r="AB63" s="15">
        <v>0</v>
      </c>
      <c r="AC63" s="15">
        <v>0</v>
      </c>
      <c r="AD63" s="15">
        <v>0</v>
      </c>
      <c r="AE63" s="15">
        <v>0</v>
      </c>
      <c r="AF63" s="15" t="s">
        <v>67</v>
      </c>
      <c r="AG63" s="15" t="s">
        <v>67</v>
      </c>
      <c r="AH63" s="15" t="s">
        <v>67</v>
      </c>
      <c r="AI63" s="15">
        <v>60</v>
      </c>
      <c r="AJ63" s="15">
        <v>65</v>
      </c>
      <c r="AK63" s="15">
        <v>39</v>
      </c>
      <c r="AL63" s="15">
        <v>14</v>
      </c>
      <c r="AM63" s="15">
        <v>1</v>
      </c>
      <c r="AN63" s="15">
        <v>3911</v>
      </c>
    </row>
    <row r="64" spans="1:40">
      <c r="A64" s="13" t="s">
        <v>125</v>
      </c>
      <c r="B64" s="13" t="s">
        <v>126</v>
      </c>
      <c r="C64" s="14" t="s">
        <v>133</v>
      </c>
      <c r="D64" s="15">
        <v>285005</v>
      </c>
      <c r="E64" s="15">
        <v>16163</v>
      </c>
      <c r="F64" s="15">
        <v>91372</v>
      </c>
      <c r="G64" s="15">
        <v>90756</v>
      </c>
      <c r="H64" s="15">
        <v>4809</v>
      </c>
      <c r="I64" s="15">
        <v>85795</v>
      </c>
      <c r="J64" s="15">
        <v>152</v>
      </c>
      <c r="K64" s="15">
        <v>39380</v>
      </c>
      <c r="L64" s="15">
        <v>57134</v>
      </c>
      <c r="M64" s="15">
        <v>87</v>
      </c>
      <c r="N64" s="15">
        <v>6</v>
      </c>
      <c r="O64" s="15">
        <v>7048</v>
      </c>
      <c r="P64" s="15">
        <v>42038</v>
      </c>
      <c r="Q64" s="15">
        <v>7665</v>
      </c>
      <c r="R64" s="15">
        <v>290</v>
      </c>
      <c r="S64" s="15"/>
      <c r="T64" s="15">
        <v>13471</v>
      </c>
      <c r="U64" s="15">
        <v>9061</v>
      </c>
      <c r="V64" s="15">
        <v>27286</v>
      </c>
      <c r="W64" s="15">
        <v>6498</v>
      </c>
      <c r="X64" s="15">
        <v>987</v>
      </c>
      <c r="Y64" s="15">
        <v>9670</v>
      </c>
      <c r="Z64" s="15">
        <v>19472</v>
      </c>
      <c r="AA64" s="15">
        <v>6</v>
      </c>
      <c r="AB64" s="15">
        <v>6</v>
      </c>
      <c r="AC64" s="15">
        <v>0</v>
      </c>
      <c r="AD64" s="15">
        <v>0</v>
      </c>
      <c r="AE64" s="15">
        <v>119</v>
      </c>
      <c r="AF64" s="15">
        <v>74</v>
      </c>
      <c r="AG64" s="15">
        <v>45</v>
      </c>
      <c r="AH64" s="15">
        <v>0</v>
      </c>
      <c r="AI64" s="15">
        <v>149</v>
      </c>
      <c r="AJ64" s="15">
        <v>179</v>
      </c>
      <c r="AK64" s="15">
        <v>61</v>
      </c>
      <c r="AL64" s="15">
        <v>113</v>
      </c>
      <c r="AM64" s="15">
        <v>17</v>
      </c>
      <c r="AN64" s="15">
        <v>29683</v>
      </c>
    </row>
    <row r="65" spans="1:40">
      <c r="A65" s="13" t="s">
        <v>127</v>
      </c>
      <c r="B65" s="13" t="s">
        <v>128</v>
      </c>
      <c r="C65" s="14" t="s">
        <v>133</v>
      </c>
      <c r="D65" s="15">
        <v>277987</v>
      </c>
      <c r="E65" s="15">
        <v>1982</v>
      </c>
      <c r="F65" s="15">
        <v>4570</v>
      </c>
      <c r="G65" s="15">
        <v>4209</v>
      </c>
      <c r="H65" s="15">
        <v>4209</v>
      </c>
      <c r="I65" s="15">
        <v>0</v>
      </c>
      <c r="J65" s="15">
        <v>0</v>
      </c>
      <c r="K65" s="15">
        <v>996</v>
      </c>
      <c r="L65" s="15">
        <v>1515</v>
      </c>
      <c r="M65" s="15">
        <v>93</v>
      </c>
      <c r="N65" s="15">
        <v>1</v>
      </c>
      <c r="O65" s="15">
        <v>144</v>
      </c>
      <c r="P65" s="15">
        <v>1221</v>
      </c>
      <c r="Q65" s="15">
        <v>25</v>
      </c>
      <c r="R65" s="15">
        <v>4</v>
      </c>
      <c r="S65" s="15">
        <v>27</v>
      </c>
      <c r="T65" s="15">
        <v>9752</v>
      </c>
      <c r="U65" s="15">
        <v>2996</v>
      </c>
      <c r="V65" s="15">
        <v>2657</v>
      </c>
      <c r="W65" s="15">
        <v>3</v>
      </c>
      <c r="X65" s="15">
        <v>391</v>
      </c>
      <c r="Y65" s="15">
        <v>1531</v>
      </c>
      <c r="Z65" s="15">
        <v>2328</v>
      </c>
      <c r="AA65" s="15">
        <v>138</v>
      </c>
      <c r="AB65" s="15">
        <v>138</v>
      </c>
      <c r="AC65" s="15">
        <v>0</v>
      </c>
      <c r="AD65" s="15">
        <v>0</v>
      </c>
      <c r="AE65" s="15">
        <v>115</v>
      </c>
      <c r="AF65" s="15">
        <v>80</v>
      </c>
      <c r="AG65" s="15">
        <v>33</v>
      </c>
      <c r="AH65" s="15">
        <v>2</v>
      </c>
      <c r="AI65" s="15">
        <v>82</v>
      </c>
      <c r="AJ65" s="15">
        <v>149</v>
      </c>
      <c r="AK65" s="15">
        <v>178</v>
      </c>
      <c r="AL65" s="15">
        <v>211</v>
      </c>
      <c r="AM65" s="15">
        <v>0</v>
      </c>
      <c r="AN65" s="15">
        <v>3379</v>
      </c>
    </row>
    <row r="66" spans="1:40">
      <c r="A66" s="13" t="s">
        <v>129</v>
      </c>
      <c r="B66" s="13" t="s">
        <v>130</v>
      </c>
      <c r="C66" s="14" t="s">
        <v>133</v>
      </c>
      <c r="D66" s="15">
        <v>64130</v>
      </c>
      <c r="E66" s="15">
        <v>476</v>
      </c>
      <c r="F66" s="15">
        <v>25561</v>
      </c>
      <c r="G66" s="15">
        <v>25248</v>
      </c>
      <c r="H66" s="15">
        <v>11012</v>
      </c>
      <c r="I66" s="15">
        <v>12940</v>
      </c>
      <c r="J66" s="15">
        <v>1296</v>
      </c>
      <c r="K66" s="15">
        <v>73923</v>
      </c>
      <c r="L66" s="15">
        <v>16336</v>
      </c>
      <c r="M66" s="15">
        <v>6966</v>
      </c>
      <c r="N66" s="15">
        <v>7</v>
      </c>
      <c r="O66" s="15">
        <v>0</v>
      </c>
      <c r="P66" s="15">
        <v>8428</v>
      </c>
      <c r="Q66" s="15">
        <v>202</v>
      </c>
      <c r="R66" s="15">
        <v>705</v>
      </c>
      <c r="S66" s="15">
        <v>28</v>
      </c>
      <c r="T66" s="15">
        <v>4435</v>
      </c>
      <c r="U66" s="15">
        <v>1974</v>
      </c>
      <c r="V66" s="15">
        <v>39472</v>
      </c>
      <c r="W66" s="15">
        <v>16965</v>
      </c>
      <c r="X66" s="15">
        <v>1603</v>
      </c>
      <c r="Y66" s="15">
        <v>4693</v>
      </c>
      <c r="Z66" s="15">
        <v>9014</v>
      </c>
      <c r="AA66" s="15">
        <v>0</v>
      </c>
      <c r="AB66" s="15">
        <v>0</v>
      </c>
      <c r="AC66" s="15">
        <v>0</v>
      </c>
      <c r="AD66" s="15">
        <v>0</v>
      </c>
      <c r="AE66" s="15">
        <v>271</v>
      </c>
      <c r="AF66" s="15">
        <v>230</v>
      </c>
      <c r="AG66" s="15">
        <v>41</v>
      </c>
      <c r="AH66" s="15">
        <v>0</v>
      </c>
      <c r="AI66" s="15">
        <v>0</v>
      </c>
      <c r="AJ66" s="15">
        <v>0</v>
      </c>
      <c r="AK66" s="15">
        <v>0</v>
      </c>
      <c r="AL66" s="15">
        <v>16</v>
      </c>
      <c r="AM66" s="15">
        <v>2553</v>
      </c>
      <c r="AN66" s="15">
        <v>5441</v>
      </c>
    </row>
    <row r="67" spans="1:40" ht="13">
      <c r="A67" s="14" t="s">
        <v>131</v>
      </c>
      <c r="B67" s="1" t="s">
        <v>132</v>
      </c>
      <c r="C67" s="14" t="s">
        <v>133</v>
      </c>
      <c r="D67" s="15">
        <v>8914886</v>
      </c>
      <c r="E67" s="15">
        <v>278032</v>
      </c>
      <c r="F67" s="15">
        <v>2159319</v>
      </c>
      <c r="G67" s="15">
        <v>2062173</v>
      </c>
      <c r="H67" s="15">
        <v>563583</v>
      </c>
      <c r="I67" s="15">
        <v>1279105</v>
      </c>
      <c r="J67" s="15">
        <v>27694</v>
      </c>
      <c r="K67" s="15">
        <v>1855710</v>
      </c>
      <c r="L67" s="15">
        <v>1448989</v>
      </c>
      <c r="M67" s="15">
        <v>40097</v>
      </c>
      <c r="N67" s="15">
        <v>43194</v>
      </c>
      <c r="O67" s="15">
        <v>440694</v>
      </c>
      <c r="P67" s="15">
        <v>775596</v>
      </c>
      <c r="Q67" s="15">
        <v>111584</v>
      </c>
      <c r="R67" s="15">
        <v>9586</v>
      </c>
      <c r="S67" s="15">
        <v>28238</v>
      </c>
      <c r="T67" s="15">
        <v>289501</v>
      </c>
      <c r="U67" s="15">
        <v>123113</v>
      </c>
      <c r="V67" s="15">
        <v>2221421</v>
      </c>
      <c r="W67" s="15">
        <v>211729</v>
      </c>
      <c r="X67" s="15">
        <v>64873</v>
      </c>
      <c r="Y67" s="15">
        <v>238066</v>
      </c>
      <c r="Z67" s="15">
        <v>311107</v>
      </c>
      <c r="AA67" s="15">
        <v>20370</v>
      </c>
      <c r="AB67" s="15">
        <v>20292</v>
      </c>
      <c r="AC67" s="15">
        <v>66</v>
      </c>
      <c r="AD67" s="15">
        <v>12</v>
      </c>
      <c r="AE67" s="15">
        <v>10127</v>
      </c>
      <c r="AF67" s="15">
        <v>8210</v>
      </c>
      <c r="AG67" s="15">
        <v>1775</v>
      </c>
      <c r="AH67" s="15">
        <v>142</v>
      </c>
      <c r="AI67" s="15">
        <v>10065</v>
      </c>
      <c r="AJ67" s="15">
        <v>4824</v>
      </c>
      <c r="AK67" s="15">
        <v>16251</v>
      </c>
      <c r="AL67" s="15">
        <v>14905</v>
      </c>
      <c r="AM67" s="15">
        <v>24683</v>
      </c>
      <c r="AN67" s="15">
        <v>387945</v>
      </c>
    </row>
    <row r="68" spans="1:40">
      <c r="A68" s="13" t="s">
        <v>62</v>
      </c>
      <c r="B68" s="13" t="s">
        <v>63</v>
      </c>
      <c r="C68" s="14" t="s">
        <v>135</v>
      </c>
      <c r="D68" s="15">
        <v>173949</v>
      </c>
      <c r="E68" s="15">
        <v>6910</v>
      </c>
      <c r="F68" s="15">
        <v>33678</v>
      </c>
      <c r="G68" s="15">
        <v>33014</v>
      </c>
      <c r="H68" s="15">
        <v>2432</v>
      </c>
      <c r="I68" s="15">
        <v>30582</v>
      </c>
      <c r="J68" s="15">
        <v>0</v>
      </c>
      <c r="K68" s="15">
        <v>15183</v>
      </c>
      <c r="L68" s="15">
        <v>8727</v>
      </c>
      <c r="M68" s="15">
        <v>47</v>
      </c>
      <c r="N68" s="15">
        <v>23</v>
      </c>
      <c r="O68" s="15">
        <v>1121</v>
      </c>
      <c r="P68" s="15">
        <v>6072</v>
      </c>
      <c r="Q68" s="15">
        <v>1354</v>
      </c>
      <c r="R68" s="15">
        <v>110</v>
      </c>
      <c r="S68" s="15"/>
      <c r="T68" s="15">
        <v>4468</v>
      </c>
      <c r="U68" s="15">
        <v>1510</v>
      </c>
      <c r="V68" s="15">
        <v>37185</v>
      </c>
      <c r="W68" s="16">
        <v>3855</v>
      </c>
      <c r="X68" s="16">
        <v>1013</v>
      </c>
      <c r="Y68" s="15">
        <v>3826</v>
      </c>
      <c r="Z68" s="15">
        <v>2402</v>
      </c>
      <c r="AA68" s="15">
        <v>1011</v>
      </c>
      <c r="AB68" s="15">
        <v>1011</v>
      </c>
      <c r="AC68" s="15">
        <v>0</v>
      </c>
      <c r="AD68" s="15">
        <v>0</v>
      </c>
      <c r="AE68" s="15">
        <v>189</v>
      </c>
      <c r="AF68" s="15">
        <v>140</v>
      </c>
      <c r="AG68" s="15">
        <v>39</v>
      </c>
      <c r="AH68" s="15">
        <v>10</v>
      </c>
      <c r="AI68" s="15">
        <v>682</v>
      </c>
      <c r="AJ68" s="15">
        <v>336</v>
      </c>
      <c r="AK68" s="15">
        <v>809</v>
      </c>
      <c r="AL68" s="15">
        <v>11</v>
      </c>
      <c r="AM68" s="15" t="s">
        <v>136</v>
      </c>
      <c r="AN68" s="15">
        <v>3691</v>
      </c>
    </row>
    <row r="69" spans="1:40">
      <c r="A69" s="13" t="s">
        <v>65</v>
      </c>
      <c r="B69" s="13" t="s">
        <v>66</v>
      </c>
      <c r="C69" s="14" t="s">
        <v>135</v>
      </c>
      <c r="D69" s="15">
        <v>276433</v>
      </c>
      <c r="E69" s="15">
        <v>25350</v>
      </c>
      <c r="F69" s="15">
        <v>91318</v>
      </c>
      <c r="G69" s="15">
        <v>90654</v>
      </c>
      <c r="H69" s="15" t="s">
        <v>67</v>
      </c>
      <c r="I69" s="15" t="s">
        <v>67</v>
      </c>
      <c r="J69" s="15" t="s">
        <v>67</v>
      </c>
      <c r="K69" s="15">
        <v>66924</v>
      </c>
      <c r="L69" s="15">
        <v>192305</v>
      </c>
      <c r="M69" s="15">
        <v>10305</v>
      </c>
      <c r="N69" s="15">
        <v>21588</v>
      </c>
      <c r="O69" s="15">
        <v>142489</v>
      </c>
      <c r="P69" s="15">
        <v>15629</v>
      </c>
      <c r="Q69" s="15">
        <v>1468</v>
      </c>
      <c r="R69" s="15">
        <v>813</v>
      </c>
      <c r="S69" s="15">
        <v>13</v>
      </c>
      <c r="T69" s="15">
        <v>12212</v>
      </c>
      <c r="U69" s="15">
        <v>9426</v>
      </c>
      <c r="V69" s="15">
        <v>68414</v>
      </c>
      <c r="W69" s="16">
        <v>20257</v>
      </c>
      <c r="X69" s="16">
        <v>4073</v>
      </c>
      <c r="Y69" s="15">
        <v>18314</v>
      </c>
      <c r="Z69" s="15">
        <v>17143</v>
      </c>
      <c r="AA69" s="15">
        <v>244</v>
      </c>
      <c r="AB69" s="15">
        <v>242</v>
      </c>
      <c r="AC69" s="15">
        <v>2</v>
      </c>
      <c r="AD69" s="15">
        <v>0</v>
      </c>
      <c r="AE69" s="15">
        <v>82</v>
      </c>
      <c r="AF69" s="15">
        <v>56</v>
      </c>
      <c r="AG69" s="15">
        <v>26</v>
      </c>
      <c r="AH69" s="15">
        <v>0</v>
      </c>
      <c r="AI69" s="15">
        <v>94</v>
      </c>
      <c r="AJ69" s="15">
        <v>94</v>
      </c>
      <c r="AK69" s="15">
        <v>35</v>
      </c>
      <c r="AL69" s="15">
        <v>0</v>
      </c>
      <c r="AM69" s="15" t="s">
        <v>136</v>
      </c>
      <c r="AN69" s="15">
        <v>20365</v>
      </c>
    </row>
    <row r="70" spans="1:40">
      <c r="A70" s="13" t="s">
        <v>68</v>
      </c>
      <c r="B70" s="13" t="s">
        <v>69</v>
      </c>
      <c r="C70" s="14" t="s">
        <v>135</v>
      </c>
      <c r="D70" s="15">
        <v>59710</v>
      </c>
      <c r="E70" s="15">
        <v>738</v>
      </c>
      <c r="F70" s="15">
        <v>18620</v>
      </c>
      <c r="G70" s="15">
        <v>18484</v>
      </c>
      <c r="H70" s="15">
        <v>10327</v>
      </c>
      <c r="I70" s="15">
        <v>8157</v>
      </c>
      <c r="J70" s="15">
        <v>0</v>
      </c>
      <c r="K70" s="15">
        <v>18610</v>
      </c>
      <c r="L70" s="15">
        <v>10526</v>
      </c>
      <c r="M70" s="15">
        <v>271</v>
      </c>
      <c r="N70" s="15">
        <v>213</v>
      </c>
      <c r="O70" s="15">
        <v>1422</v>
      </c>
      <c r="P70" s="15">
        <v>8534</v>
      </c>
      <c r="Q70" s="15">
        <v>43</v>
      </c>
      <c r="R70" s="15">
        <v>43</v>
      </c>
      <c r="S70" s="15"/>
      <c r="T70" s="15">
        <v>4622</v>
      </c>
      <c r="U70" s="15">
        <v>2703</v>
      </c>
      <c r="V70" s="15">
        <v>74605</v>
      </c>
      <c r="W70" s="16">
        <v>2850</v>
      </c>
      <c r="X70" s="16">
        <v>76</v>
      </c>
      <c r="Y70" s="15">
        <v>3576</v>
      </c>
      <c r="Z70" s="15">
        <v>2602</v>
      </c>
      <c r="AA70" s="15">
        <v>13</v>
      </c>
      <c r="AB70" s="15">
        <v>13</v>
      </c>
      <c r="AC70" s="15">
        <v>0</v>
      </c>
      <c r="AD70" s="15">
        <v>0</v>
      </c>
      <c r="AE70" s="15">
        <v>38</v>
      </c>
      <c r="AF70" s="15">
        <v>26</v>
      </c>
      <c r="AG70" s="15">
        <v>12</v>
      </c>
      <c r="AH70" s="15">
        <v>0</v>
      </c>
      <c r="AI70" s="15">
        <v>26</v>
      </c>
      <c r="AJ70" s="15">
        <v>15</v>
      </c>
      <c r="AK70" s="15">
        <v>3</v>
      </c>
      <c r="AL70" s="15">
        <v>492</v>
      </c>
      <c r="AM70" s="15" t="s">
        <v>136</v>
      </c>
      <c r="AN70" s="15">
        <v>3656</v>
      </c>
    </row>
    <row r="71" spans="1:40">
      <c r="A71" s="13" t="s">
        <v>70</v>
      </c>
      <c r="B71" s="13" t="s">
        <v>71</v>
      </c>
      <c r="C71" s="14" t="s">
        <v>135</v>
      </c>
      <c r="D71" s="15">
        <v>107208</v>
      </c>
      <c r="E71" s="15">
        <v>660</v>
      </c>
      <c r="F71" s="15">
        <v>5054</v>
      </c>
      <c r="G71" s="15">
        <v>4886</v>
      </c>
      <c r="H71" s="15">
        <v>688</v>
      </c>
      <c r="I71" s="15">
        <v>4149</v>
      </c>
      <c r="J71" s="15">
        <v>49</v>
      </c>
      <c r="K71" s="15">
        <v>1297</v>
      </c>
      <c r="L71" s="15">
        <v>815</v>
      </c>
      <c r="M71" s="15">
        <v>36</v>
      </c>
      <c r="N71" s="15">
        <v>75</v>
      </c>
      <c r="O71" s="15">
        <v>95</v>
      </c>
      <c r="P71" s="15">
        <v>318</v>
      </c>
      <c r="Q71" s="15">
        <v>88</v>
      </c>
      <c r="R71" s="15">
        <v>0</v>
      </c>
      <c r="S71" s="15">
        <v>203</v>
      </c>
      <c r="T71" s="15">
        <v>2169</v>
      </c>
      <c r="U71" s="15">
        <v>809</v>
      </c>
      <c r="V71" s="15">
        <v>3921</v>
      </c>
      <c r="W71" s="16">
        <v>248</v>
      </c>
      <c r="X71" s="16">
        <v>208</v>
      </c>
      <c r="Y71" s="15">
        <v>558</v>
      </c>
      <c r="Z71" s="15">
        <v>323</v>
      </c>
      <c r="AA71" s="15">
        <v>15</v>
      </c>
      <c r="AB71" s="15">
        <v>15</v>
      </c>
      <c r="AC71" s="15">
        <v>0</v>
      </c>
      <c r="AD71" s="15">
        <v>0</v>
      </c>
      <c r="AE71" s="15">
        <v>14</v>
      </c>
      <c r="AF71" s="15">
        <v>8</v>
      </c>
      <c r="AG71" s="15">
        <v>6</v>
      </c>
      <c r="AH71" s="15">
        <v>0</v>
      </c>
      <c r="AI71" s="15">
        <v>8</v>
      </c>
      <c r="AJ71" s="15">
        <v>7</v>
      </c>
      <c r="AK71" s="15">
        <v>58</v>
      </c>
      <c r="AL71" s="15">
        <v>16</v>
      </c>
      <c r="AM71" s="15" t="s">
        <v>136</v>
      </c>
      <c r="AN71" s="15">
        <v>390</v>
      </c>
    </row>
    <row r="72" spans="1:40">
      <c r="A72" s="13" t="s">
        <v>72</v>
      </c>
      <c r="B72" s="13" t="s">
        <v>73</v>
      </c>
      <c r="C72" s="14" t="s">
        <v>135</v>
      </c>
      <c r="D72" s="15">
        <v>282987</v>
      </c>
      <c r="E72" s="15">
        <v>4137</v>
      </c>
      <c r="F72" s="15">
        <v>56029</v>
      </c>
      <c r="G72" s="15">
        <v>55140</v>
      </c>
      <c r="H72" s="15">
        <v>20369</v>
      </c>
      <c r="I72" s="15">
        <v>34771</v>
      </c>
      <c r="J72" s="15">
        <v>0</v>
      </c>
      <c r="K72" s="15">
        <v>36623</v>
      </c>
      <c r="L72" s="15">
        <v>11399</v>
      </c>
      <c r="M72" s="15">
        <v>65</v>
      </c>
      <c r="N72" s="15">
        <v>0</v>
      </c>
      <c r="O72" s="15">
        <v>5925</v>
      </c>
      <c r="P72" s="15">
        <v>5290</v>
      </c>
      <c r="Q72" s="15">
        <v>22</v>
      </c>
      <c r="R72" s="15">
        <v>97</v>
      </c>
      <c r="S72" s="15"/>
      <c r="T72" s="15">
        <v>10248</v>
      </c>
      <c r="U72" s="15">
        <v>4039</v>
      </c>
      <c r="V72" s="15">
        <v>43693</v>
      </c>
      <c r="W72" s="16">
        <v>7655</v>
      </c>
      <c r="X72" s="16">
        <v>1233</v>
      </c>
      <c r="Y72" s="15">
        <v>8457</v>
      </c>
      <c r="Z72" s="15">
        <v>15143</v>
      </c>
      <c r="AA72" s="15">
        <v>87</v>
      </c>
      <c r="AB72" s="15">
        <v>87</v>
      </c>
      <c r="AC72" s="15">
        <v>0</v>
      </c>
      <c r="AD72" s="15">
        <v>0</v>
      </c>
      <c r="AE72" s="15">
        <v>7</v>
      </c>
      <c r="AF72" s="15">
        <v>7</v>
      </c>
      <c r="AG72" s="15">
        <v>0</v>
      </c>
      <c r="AH72" s="15">
        <v>0</v>
      </c>
      <c r="AI72" s="15">
        <v>176</v>
      </c>
      <c r="AJ72" s="15">
        <v>106</v>
      </c>
      <c r="AK72" s="15">
        <v>1177</v>
      </c>
      <c r="AL72" s="15">
        <v>121</v>
      </c>
      <c r="AM72" s="15" t="s">
        <v>136</v>
      </c>
      <c r="AN72" s="15">
        <v>12682</v>
      </c>
    </row>
    <row r="73" spans="1:40">
      <c r="A73" s="13" t="s">
        <v>74</v>
      </c>
      <c r="B73" s="13" t="s">
        <v>75</v>
      </c>
      <c r="C73" s="14" t="s">
        <v>135</v>
      </c>
      <c r="D73" s="15">
        <v>95252</v>
      </c>
      <c r="E73" s="15">
        <v>13623</v>
      </c>
      <c r="F73" s="15">
        <v>28368</v>
      </c>
      <c r="G73" s="15">
        <v>28368</v>
      </c>
      <c r="H73" s="15">
        <v>16283</v>
      </c>
      <c r="I73" s="15">
        <v>10313</v>
      </c>
      <c r="J73" s="15">
        <v>1772</v>
      </c>
      <c r="K73" s="15">
        <v>15306</v>
      </c>
      <c r="L73" s="15">
        <v>9677</v>
      </c>
      <c r="M73" s="15">
        <v>214</v>
      </c>
      <c r="N73" s="15">
        <v>650</v>
      </c>
      <c r="O73" s="15">
        <v>906</v>
      </c>
      <c r="P73" s="15">
        <v>7033</v>
      </c>
      <c r="Q73" s="15">
        <v>527</v>
      </c>
      <c r="R73" s="15">
        <v>45</v>
      </c>
      <c r="S73" s="15">
        <v>302</v>
      </c>
      <c r="T73" s="15">
        <v>1945</v>
      </c>
      <c r="U73" s="15">
        <v>1187</v>
      </c>
      <c r="V73" s="15">
        <v>20450</v>
      </c>
      <c r="W73" s="16">
        <v>232</v>
      </c>
      <c r="X73" s="16">
        <v>136</v>
      </c>
      <c r="Y73" s="15">
        <v>1376</v>
      </c>
      <c r="Z73" s="15">
        <v>1270</v>
      </c>
      <c r="AA73" s="15">
        <v>0</v>
      </c>
      <c r="AB73" s="15">
        <v>0</v>
      </c>
      <c r="AC73" s="15">
        <v>0</v>
      </c>
      <c r="AD73" s="15">
        <v>0</v>
      </c>
      <c r="AE73" s="15">
        <v>0</v>
      </c>
      <c r="AF73" s="15">
        <v>0</v>
      </c>
      <c r="AG73" s="15">
        <v>0</v>
      </c>
      <c r="AH73" s="15">
        <v>0</v>
      </c>
      <c r="AI73" s="15">
        <v>0</v>
      </c>
      <c r="AJ73" s="15">
        <v>0</v>
      </c>
      <c r="AK73" s="15">
        <v>0</v>
      </c>
      <c r="AL73" s="15">
        <v>0</v>
      </c>
      <c r="AM73" s="15" t="s">
        <v>136</v>
      </c>
      <c r="AN73" s="15">
        <v>0</v>
      </c>
    </row>
    <row r="74" spans="1:40">
      <c r="A74" s="13" t="s">
        <v>76</v>
      </c>
      <c r="B74" s="13" t="s">
        <v>77</v>
      </c>
      <c r="C74" s="14" t="s">
        <v>135</v>
      </c>
      <c r="D74" s="15">
        <v>81466</v>
      </c>
      <c r="E74" s="15">
        <v>13329</v>
      </c>
      <c r="F74" s="15">
        <v>27095</v>
      </c>
      <c r="G74" s="15">
        <v>15620</v>
      </c>
      <c r="H74" s="15">
        <v>3403</v>
      </c>
      <c r="I74" s="15">
        <v>12217</v>
      </c>
      <c r="J74" s="15">
        <v>0</v>
      </c>
      <c r="K74" s="15">
        <v>5289</v>
      </c>
      <c r="L74" s="15">
        <v>8953</v>
      </c>
      <c r="M74" s="15">
        <v>2077</v>
      </c>
      <c r="N74" s="15">
        <v>985</v>
      </c>
      <c r="O74" s="15">
        <v>5265</v>
      </c>
      <c r="P74" s="15">
        <v>511</v>
      </c>
      <c r="Q74" s="15">
        <v>59</v>
      </c>
      <c r="R74" s="15">
        <v>17</v>
      </c>
      <c r="S74" s="15">
        <v>39</v>
      </c>
      <c r="T74" s="15">
        <v>1285</v>
      </c>
      <c r="U74" s="15">
        <v>549</v>
      </c>
      <c r="V74" s="15">
        <v>5672</v>
      </c>
      <c r="W74" s="16">
        <v>1100</v>
      </c>
      <c r="X74" s="16">
        <v>91</v>
      </c>
      <c r="Y74" s="15">
        <v>2016</v>
      </c>
      <c r="Z74" s="15">
        <v>1762</v>
      </c>
      <c r="AA74" s="15">
        <v>128</v>
      </c>
      <c r="AB74" s="15">
        <v>128</v>
      </c>
      <c r="AC74" s="15">
        <v>0</v>
      </c>
      <c r="AD74" s="15">
        <v>0</v>
      </c>
      <c r="AE74" s="15">
        <v>79</v>
      </c>
      <c r="AF74" s="15">
        <v>36</v>
      </c>
      <c r="AG74" s="15">
        <v>43</v>
      </c>
      <c r="AH74" s="15">
        <v>0</v>
      </c>
      <c r="AI74" s="15">
        <v>36</v>
      </c>
      <c r="AJ74" s="15">
        <v>2</v>
      </c>
      <c r="AK74" s="15">
        <v>7</v>
      </c>
      <c r="AL74" s="15">
        <v>30</v>
      </c>
      <c r="AM74" s="15" t="s">
        <v>136</v>
      </c>
      <c r="AN74" s="15">
        <v>1813</v>
      </c>
    </row>
    <row r="75" spans="1:40">
      <c r="A75" s="13" t="s">
        <v>78</v>
      </c>
      <c r="B75" s="13" t="s">
        <v>79</v>
      </c>
      <c r="C75" s="14" t="s">
        <v>135</v>
      </c>
      <c r="D75" s="15">
        <v>580694</v>
      </c>
      <c r="E75" s="15" t="s">
        <v>80</v>
      </c>
      <c r="F75" s="15">
        <v>69208</v>
      </c>
      <c r="G75" s="15">
        <v>67963</v>
      </c>
      <c r="H75" s="15">
        <v>47153</v>
      </c>
      <c r="I75" s="15">
        <v>20810</v>
      </c>
      <c r="J75" s="15" t="s">
        <v>67</v>
      </c>
      <c r="K75" s="15">
        <v>55345</v>
      </c>
      <c r="L75" s="15">
        <v>18347</v>
      </c>
      <c r="M75" s="15">
        <v>431</v>
      </c>
      <c r="N75" s="15">
        <v>870</v>
      </c>
      <c r="O75" s="15">
        <v>5097</v>
      </c>
      <c r="P75" s="15">
        <v>11900</v>
      </c>
      <c r="Q75" s="15">
        <v>49</v>
      </c>
      <c r="R75" s="15" t="s">
        <v>67</v>
      </c>
      <c r="S75" s="15"/>
      <c r="T75" s="15">
        <v>8218</v>
      </c>
      <c r="U75" s="15">
        <v>7111</v>
      </c>
      <c r="V75" s="15">
        <v>58509</v>
      </c>
      <c r="W75" s="16">
        <v>4221</v>
      </c>
      <c r="X75" s="16">
        <v>1643</v>
      </c>
      <c r="Y75" s="15">
        <v>17272</v>
      </c>
      <c r="Z75" s="15">
        <v>77</v>
      </c>
      <c r="AA75" s="15">
        <v>0</v>
      </c>
      <c r="AB75" s="15" t="s">
        <v>67</v>
      </c>
      <c r="AC75" s="15" t="s">
        <v>67</v>
      </c>
      <c r="AD75" s="15" t="s">
        <v>67</v>
      </c>
      <c r="AE75" s="15">
        <v>0</v>
      </c>
      <c r="AF75" s="15" t="s">
        <v>67</v>
      </c>
      <c r="AG75" s="15" t="s">
        <v>67</v>
      </c>
      <c r="AH75" s="15" t="s">
        <v>67</v>
      </c>
      <c r="AI75" s="15">
        <v>0</v>
      </c>
      <c r="AJ75" s="15" t="s">
        <v>67</v>
      </c>
      <c r="AK75" s="15" t="s">
        <v>67</v>
      </c>
      <c r="AL75" s="15">
        <v>1113</v>
      </c>
      <c r="AM75" s="15" t="s">
        <v>136</v>
      </c>
      <c r="AN75" s="15">
        <v>96</v>
      </c>
    </row>
    <row r="76" spans="1:40">
      <c r="A76" s="13" t="s">
        <v>82</v>
      </c>
      <c r="B76" s="13" t="s">
        <v>83</v>
      </c>
      <c r="C76" s="14" t="s">
        <v>135</v>
      </c>
      <c r="D76" s="15">
        <v>1011417</v>
      </c>
      <c r="E76" s="15">
        <v>26668</v>
      </c>
      <c r="F76" s="15">
        <v>223685</v>
      </c>
      <c r="G76" s="15">
        <v>222025</v>
      </c>
      <c r="H76" s="15">
        <v>27710</v>
      </c>
      <c r="I76" s="15">
        <v>194315</v>
      </c>
      <c r="J76" s="15">
        <v>0</v>
      </c>
      <c r="K76" s="15">
        <v>176445</v>
      </c>
      <c r="L76" s="15">
        <v>154818</v>
      </c>
      <c r="M76" s="15">
        <v>842</v>
      </c>
      <c r="N76" s="15">
        <v>311</v>
      </c>
      <c r="O76" s="15">
        <v>7837</v>
      </c>
      <c r="P76" s="15">
        <v>95201</v>
      </c>
      <c r="Q76" s="15">
        <v>31086</v>
      </c>
      <c r="R76" s="15">
        <v>399</v>
      </c>
      <c r="S76" s="15">
        <v>19142</v>
      </c>
      <c r="T76" s="15">
        <v>9929</v>
      </c>
      <c r="U76" s="15">
        <v>2242</v>
      </c>
      <c r="V76" s="15">
        <v>216651</v>
      </c>
      <c r="W76" s="16">
        <v>18108</v>
      </c>
      <c r="X76" s="16">
        <v>3987</v>
      </c>
      <c r="Y76" s="15">
        <v>21381</v>
      </c>
      <c r="Z76" s="15">
        <v>11535</v>
      </c>
      <c r="AA76" s="15">
        <v>10161</v>
      </c>
      <c r="AB76" s="15">
        <v>10161</v>
      </c>
      <c r="AC76" s="15">
        <v>0</v>
      </c>
      <c r="AD76" s="15">
        <v>0</v>
      </c>
      <c r="AE76" s="15">
        <v>1287</v>
      </c>
      <c r="AF76" s="15">
        <v>1056</v>
      </c>
      <c r="AG76" s="15">
        <v>231</v>
      </c>
      <c r="AH76" s="15">
        <v>0</v>
      </c>
      <c r="AI76" s="15">
        <v>746</v>
      </c>
      <c r="AJ76" s="15">
        <v>475</v>
      </c>
      <c r="AK76" s="15">
        <v>4938</v>
      </c>
      <c r="AL76" s="15">
        <v>6380</v>
      </c>
      <c r="AM76" s="15" t="s">
        <v>136</v>
      </c>
      <c r="AN76" s="15">
        <v>12202</v>
      </c>
    </row>
    <row r="77" spans="1:40">
      <c r="A77" s="13" t="s">
        <v>85</v>
      </c>
      <c r="B77" s="13" t="s">
        <v>86</v>
      </c>
      <c r="C77" s="14" t="s">
        <v>135</v>
      </c>
      <c r="D77" s="15">
        <v>68986</v>
      </c>
      <c r="E77" s="15">
        <v>2137</v>
      </c>
      <c r="F77" s="15">
        <v>27741</v>
      </c>
      <c r="G77" s="15">
        <v>27233</v>
      </c>
      <c r="H77" s="15">
        <v>16561</v>
      </c>
      <c r="I77" s="15">
        <v>10593</v>
      </c>
      <c r="J77" s="15">
        <v>79</v>
      </c>
      <c r="K77" s="15">
        <v>21851</v>
      </c>
      <c r="L77" s="15">
        <v>6784</v>
      </c>
      <c r="M77" s="15">
        <v>1</v>
      </c>
      <c r="N77" s="15">
        <v>0</v>
      </c>
      <c r="O77" s="15">
        <v>1664</v>
      </c>
      <c r="P77" s="15">
        <v>5050</v>
      </c>
      <c r="Q77" s="15">
        <v>69</v>
      </c>
      <c r="R77" s="15">
        <v>0</v>
      </c>
      <c r="S77" s="15"/>
      <c r="T77" s="15">
        <v>4425</v>
      </c>
      <c r="U77" s="15">
        <v>1261</v>
      </c>
      <c r="V77" s="15">
        <v>23420</v>
      </c>
      <c r="W77" s="16">
        <v>2294</v>
      </c>
      <c r="X77" s="16">
        <v>1207</v>
      </c>
      <c r="Y77" s="15">
        <v>4167</v>
      </c>
      <c r="Z77" s="15">
        <v>11535</v>
      </c>
      <c r="AA77" s="15">
        <v>255</v>
      </c>
      <c r="AB77" s="15">
        <v>255</v>
      </c>
      <c r="AC77" s="15">
        <v>0</v>
      </c>
      <c r="AD77" s="15">
        <v>0</v>
      </c>
      <c r="AE77" s="15">
        <v>29</v>
      </c>
      <c r="AF77" s="15">
        <v>16</v>
      </c>
      <c r="AG77" s="15">
        <v>13</v>
      </c>
      <c r="AH77" s="15">
        <v>0</v>
      </c>
      <c r="AI77" s="15">
        <v>162</v>
      </c>
      <c r="AJ77" s="15">
        <v>160</v>
      </c>
      <c r="AK77" s="15">
        <v>446</v>
      </c>
      <c r="AL77" s="15">
        <v>149</v>
      </c>
      <c r="AM77" s="15" t="s">
        <v>136</v>
      </c>
      <c r="AN77" s="15">
        <v>15250</v>
      </c>
    </row>
    <row r="78" spans="1:40">
      <c r="A78" s="13" t="s">
        <v>87</v>
      </c>
      <c r="B78" s="13" t="s">
        <v>88</v>
      </c>
      <c r="C78" s="14" t="s">
        <v>135</v>
      </c>
      <c r="D78" s="15">
        <v>864993</v>
      </c>
      <c r="E78" s="15" t="s">
        <v>80</v>
      </c>
      <c r="F78" s="15">
        <v>132799</v>
      </c>
      <c r="G78" s="15">
        <v>128732</v>
      </c>
      <c r="H78" s="15">
        <v>25434</v>
      </c>
      <c r="I78" s="15">
        <v>103298</v>
      </c>
      <c r="J78" s="15">
        <v>0</v>
      </c>
      <c r="K78" s="15">
        <v>65586</v>
      </c>
      <c r="L78" s="15">
        <v>104210</v>
      </c>
      <c r="M78" s="15">
        <v>844</v>
      </c>
      <c r="N78" s="15" t="s">
        <v>67</v>
      </c>
      <c r="O78" s="15">
        <v>58691</v>
      </c>
      <c r="P78" s="15">
        <v>38670</v>
      </c>
      <c r="Q78" s="15">
        <v>1479</v>
      </c>
      <c r="R78" s="15">
        <v>1397</v>
      </c>
      <c r="S78" s="15">
        <v>3129</v>
      </c>
      <c r="T78" s="15">
        <v>35558</v>
      </c>
      <c r="U78" s="15">
        <v>11937</v>
      </c>
      <c r="V78" s="15">
        <v>62115</v>
      </c>
      <c r="W78" s="16">
        <v>8427</v>
      </c>
      <c r="X78" s="16">
        <v>275</v>
      </c>
      <c r="Y78" s="15">
        <v>12282</v>
      </c>
      <c r="Z78" s="15">
        <v>16668</v>
      </c>
      <c r="AA78" s="15">
        <v>489</v>
      </c>
      <c r="AB78" s="15">
        <v>489</v>
      </c>
      <c r="AC78" s="15">
        <v>0</v>
      </c>
      <c r="AD78" s="15">
        <v>0</v>
      </c>
      <c r="AE78" s="15">
        <v>33</v>
      </c>
      <c r="AF78" s="15">
        <v>29</v>
      </c>
      <c r="AG78" s="15">
        <v>4</v>
      </c>
      <c r="AH78" s="15">
        <v>0</v>
      </c>
      <c r="AI78" s="15">
        <v>3</v>
      </c>
      <c r="AJ78" s="15">
        <v>0</v>
      </c>
      <c r="AK78" s="15">
        <v>6</v>
      </c>
      <c r="AL78" s="15">
        <v>220</v>
      </c>
      <c r="AM78" s="15" t="s">
        <v>136</v>
      </c>
      <c r="AN78" s="15">
        <v>239</v>
      </c>
    </row>
    <row r="79" spans="1:40">
      <c r="A79" s="13" t="s">
        <v>89</v>
      </c>
      <c r="B79" s="13" t="s">
        <v>90</v>
      </c>
      <c r="C79" s="14" t="s">
        <v>135</v>
      </c>
      <c r="D79" s="15">
        <v>105725</v>
      </c>
      <c r="E79" s="15">
        <v>1661</v>
      </c>
      <c r="F79" s="15">
        <v>23554</v>
      </c>
      <c r="G79" s="15">
        <v>23296</v>
      </c>
      <c r="H79" s="15">
        <v>6885</v>
      </c>
      <c r="I79" s="15">
        <v>16126</v>
      </c>
      <c r="J79" s="15">
        <v>285</v>
      </c>
      <c r="K79" s="15">
        <v>68998</v>
      </c>
      <c r="L79" s="15">
        <v>15391</v>
      </c>
      <c r="M79" s="15">
        <v>680</v>
      </c>
      <c r="N79" s="15">
        <v>1213</v>
      </c>
      <c r="O79" s="15">
        <v>12370</v>
      </c>
      <c r="P79" s="15">
        <v>526</v>
      </c>
      <c r="Q79" s="15">
        <v>226</v>
      </c>
      <c r="R79" s="15">
        <v>5</v>
      </c>
      <c r="S79" s="15">
        <v>371</v>
      </c>
      <c r="T79" s="15">
        <v>1653</v>
      </c>
      <c r="U79" s="15">
        <v>1054</v>
      </c>
      <c r="V79" s="15">
        <v>61458</v>
      </c>
      <c r="W79" s="16">
        <v>2105</v>
      </c>
      <c r="X79" s="16">
        <v>159</v>
      </c>
      <c r="Y79" s="15">
        <v>3157</v>
      </c>
      <c r="Z79" s="15">
        <v>5492</v>
      </c>
      <c r="AA79" s="15">
        <v>33</v>
      </c>
      <c r="AB79" s="15">
        <v>33</v>
      </c>
      <c r="AC79" s="15">
        <v>0</v>
      </c>
      <c r="AD79" s="15">
        <v>0</v>
      </c>
      <c r="AE79" s="15">
        <v>13</v>
      </c>
      <c r="AF79" s="15">
        <v>7</v>
      </c>
      <c r="AG79" s="15">
        <v>6</v>
      </c>
      <c r="AH79" s="15">
        <v>0</v>
      </c>
      <c r="AI79" s="15">
        <v>113</v>
      </c>
      <c r="AJ79" s="15">
        <v>21</v>
      </c>
      <c r="AK79" s="15">
        <v>13</v>
      </c>
      <c r="AL79" s="15">
        <v>24</v>
      </c>
      <c r="AM79" s="15" t="s">
        <v>136</v>
      </c>
      <c r="AN79" s="15">
        <v>9035</v>
      </c>
    </row>
    <row r="80" spans="1:40">
      <c r="A80" s="13" t="s">
        <v>91</v>
      </c>
      <c r="B80" s="13" t="s">
        <v>92</v>
      </c>
      <c r="C80" s="14" t="s">
        <v>135</v>
      </c>
      <c r="D80" s="15">
        <v>152192</v>
      </c>
      <c r="E80" s="15">
        <v>14565</v>
      </c>
      <c r="F80" s="15">
        <v>41382</v>
      </c>
      <c r="G80" s="15">
        <v>40960</v>
      </c>
      <c r="H80" s="15">
        <v>21193</v>
      </c>
      <c r="I80" s="15">
        <v>19767</v>
      </c>
      <c r="J80" s="15">
        <v>0</v>
      </c>
      <c r="K80" s="15">
        <v>159620</v>
      </c>
      <c r="L80" s="15">
        <v>4439</v>
      </c>
      <c r="M80" s="15">
        <v>0</v>
      </c>
      <c r="N80" s="15">
        <v>9</v>
      </c>
      <c r="O80" s="15">
        <v>737</v>
      </c>
      <c r="P80" s="15">
        <v>2081</v>
      </c>
      <c r="Q80" s="15">
        <v>299</v>
      </c>
      <c r="R80" s="15">
        <v>222</v>
      </c>
      <c r="S80" s="15">
        <v>1091</v>
      </c>
      <c r="T80" s="15">
        <v>6055</v>
      </c>
      <c r="U80" s="15">
        <v>1730</v>
      </c>
      <c r="V80" s="15">
        <v>162599</v>
      </c>
      <c r="W80" s="16">
        <v>452</v>
      </c>
      <c r="X80" s="16">
        <v>18</v>
      </c>
      <c r="Y80" s="15">
        <v>4839</v>
      </c>
      <c r="Z80" s="15">
        <v>8650</v>
      </c>
      <c r="AA80" s="15">
        <v>171</v>
      </c>
      <c r="AB80" s="15">
        <v>171</v>
      </c>
      <c r="AC80" s="15">
        <v>0</v>
      </c>
      <c r="AD80" s="15">
        <v>0</v>
      </c>
      <c r="AE80" s="15">
        <v>318</v>
      </c>
      <c r="AF80" s="15">
        <v>261</v>
      </c>
      <c r="AG80" s="15">
        <v>57</v>
      </c>
      <c r="AH80" s="15">
        <v>0</v>
      </c>
      <c r="AI80" s="15">
        <v>557</v>
      </c>
      <c r="AJ80" s="15">
        <v>130</v>
      </c>
      <c r="AK80" s="15">
        <v>459</v>
      </c>
      <c r="AL80" s="15">
        <v>102</v>
      </c>
      <c r="AM80" s="15" t="s">
        <v>136</v>
      </c>
      <c r="AN80" s="15">
        <v>11077</v>
      </c>
    </row>
    <row r="81" spans="1:40">
      <c r="A81" s="13" t="s">
        <v>93</v>
      </c>
      <c r="B81" s="13" t="s">
        <v>94</v>
      </c>
      <c r="C81" s="14" t="s">
        <v>135</v>
      </c>
      <c r="D81" s="15">
        <v>570905</v>
      </c>
      <c r="E81" s="15">
        <v>14156</v>
      </c>
      <c r="F81" s="15">
        <v>160220</v>
      </c>
      <c r="G81" s="15">
        <v>133368</v>
      </c>
      <c r="H81" s="15">
        <v>5749</v>
      </c>
      <c r="I81" s="15">
        <v>127619</v>
      </c>
      <c r="J81" s="15">
        <v>0</v>
      </c>
      <c r="K81" s="15">
        <v>128434</v>
      </c>
      <c r="L81" s="15">
        <v>98614</v>
      </c>
      <c r="M81" s="15">
        <v>5773</v>
      </c>
      <c r="N81" s="15">
        <v>0</v>
      </c>
      <c r="O81" s="15">
        <v>234</v>
      </c>
      <c r="P81" s="15">
        <v>90190</v>
      </c>
      <c r="Q81" s="15">
        <v>1288</v>
      </c>
      <c r="R81" s="15">
        <v>26</v>
      </c>
      <c r="S81" s="15">
        <v>1103</v>
      </c>
      <c r="T81" s="15">
        <v>26744</v>
      </c>
      <c r="U81" s="15">
        <v>8208</v>
      </c>
      <c r="V81" s="15">
        <v>268028</v>
      </c>
      <c r="W81" s="16">
        <v>17450</v>
      </c>
      <c r="X81" s="16">
        <v>1998</v>
      </c>
      <c r="Y81" s="15">
        <v>11538</v>
      </c>
      <c r="Z81" s="15">
        <v>15212</v>
      </c>
      <c r="AA81" s="15">
        <v>7</v>
      </c>
      <c r="AB81" s="15">
        <v>6</v>
      </c>
      <c r="AC81" s="15">
        <v>1</v>
      </c>
      <c r="AD81" s="15">
        <v>0</v>
      </c>
      <c r="AE81" s="15">
        <v>29</v>
      </c>
      <c r="AF81" s="15">
        <v>19</v>
      </c>
      <c r="AG81" s="15">
        <v>10</v>
      </c>
      <c r="AH81" s="15">
        <v>0</v>
      </c>
      <c r="AI81" s="15">
        <v>62</v>
      </c>
      <c r="AJ81" s="15">
        <v>74</v>
      </c>
      <c r="AK81" s="15">
        <v>86</v>
      </c>
      <c r="AL81" s="15">
        <v>68</v>
      </c>
      <c r="AM81" s="15" t="s">
        <v>136</v>
      </c>
      <c r="AN81" s="15">
        <v>24849</v>
      </c>
    </row>
    <row r="82" spans="1:40">
      <c r="A82" s="13" t="s">
        <v>95</v>
      </c>
      <c r="B82" s="13" t="s">
        <v>96</v>
      </c>
      <c r="C82" s="14" t="s">
        <v>135</v>
      </c>
      <c r="D82" s="15">
        <v>629242</v>
      </c>
      <c r="E82" s="15">
        <v>66040</v>
      </c>
      <c r="F82" s="15">
        <v>346549</v>
      </c>
      <c r="G82" s="15">
        <v>344038</v>
      </c>
      <c r="H82" s="15">
        <v>143890</v>
      </c>
      <c r="I82" s="15">
        <v>198695</v>
      </c>
      <c r="J82" s="15">
        <v>1453</v>
      </c>
      <c r="K82" s="15">
        <v>139450</v>
      </c>
      <c r="L82" s="15">
        <v>52974</v>
      </c>
      <c r="M82" s="15">
        <v>23867</v>
      </c>
      <c r="N82" s="15">
        <v>511</v>
      </c>
      <c r="O82" s="15">
        <v>2493</v>
      </c>
      <c r="P82" s="15">
        <v>17827</v>
      </c>
      <c r="Q82" s="15">
        <v>7319</v>
      </c>
      <c r="R82" s="15">
        <v>957</v>
      </c>
      <c r="S82" s="15"/>
      <c r="T82" s="15">
        <v>8417</v>
      </c>
      <c r="U82" s="15">
        <v>3469</v>
      </c>
      <c r="V82" s="15">
        <v>60314</v>
      </c>
      <c r="W82" s="16">
        <v>46944</v>
      </c>
      <c r="X82" s="16">
        <v>11876</v>
      </c>
      <c r="Y82" s="15">
        <v>13921</v>
      </c>
      <c r="Z82" s="15">
        <v>61008</v>
      </c>
      <c r="AA82" s="15">
        <v>3384</v>
      </c>
      <c r="AB82" s="15">
        <v>3384</v>
      </c>
      <c r="AC82" s="15" t="s">
        <v>67</v>
      </c>
      <c r="AD82" s="15" t="s">
        <v>67</v>
      </c>
      <c r="AE82" s="15">
        <v>3376</v>
      </c>
      <c r="AF82" s="15">
        <v>3251</v>
      </c>
      <c r="AG82" s="15">
        <v>64</v>
      </c>
      <c r="AH82" s="15">
        <v>61</v>
      </c>
      <c r="AI82" s="15">
        <v>60</v>
      </c>
      <c r="AJ82" s="15">
        <v>0</v>
      </c>
      <c r="AK82" s="15">
        <v>0</v>
      </c>
      <c r="AL82" s="15">
        <v>78</v>
      </c>
      <c r="AM82" s="15" t="s">
        <v>136</v>
      </c>
      <c r="AN82" s="15">
        <v>61444</v>
      </c>
    </row>
    <row r="83" spans="1:40">
      <c r="A83" s="13" t="s">
        <v>97</v>
      </c>
      <c r="B83" s="13" t="s">
        <v>98</v>
      </c>
      <c r="C83" s="14" t="s">
        <v>135</v>
      </c>
      <c r="D83" s="15">
        <v>142999</v>
      </c>
      <c r="E83" s="15">
        <v>8800</v>
      </c>
      <c r="F83" s="15">
        <v>46002</v>
      </c>
      <c r="G83" s="15">
        <v>45666</v>
      </c>
      <c r="H83" s="15">
        <v>3616</v>
      </c>
      <c r="I83" s="15">
        <v>42050</v>
      </c>
      <c r="J83" s="15">
        <v>0</v>
      </c>
      <c r="K83" s="15">
        <v>23483</v>
      </c>
      <c r="L83" s="15">
        <v>11214</v>
      </c>
      <c r="M83" s="15">
        <v>598</v>
      </c>
      <c r="N83" s="15">
        <v>2</v>
      </c>
      <c r="O83" s="15">
        <v>4246</v>
      </c>
      <c r="P83" s="15">
        <v>5262</v>
      </c>
      <c r="Q83" s="15">
        <v>991</v>
      </c>
      <c r="R83" s="15">
        <v>115</v>
      </c>
      <c r="S83" s="15"/>
      <c r="T83" s="15">
        <v>12195</v>
      </c>
      <c r="U83" s="15">
        <v>5782</v>
      </c>
      <c r="V83" s="15">
        <v>24437</v>
      </c>
      <c r="W83" s="16">
        <v>4167</v>
      </c>
      <c r="X83" s="16">
        <v>589</v>
      </c>
      <c r="Y83" s="15">
        <v>4883</v>
      </c>
      <c r="Z83" s="15">
        <v>8671</v>
      </c>
      <c r="AA83" s="15">
        <v>0</v>
      </c>
      <c r="AB83" s="15">
        <v>0</v>
      </c>
      <c r="AC83" s="15">
        <v>0</v>
      </c>
      <c r="AD83" s="15">
        <v>0</v>
      </c>
      <c r="AE83" s="15">
        <v>115</v>
      </c>
      <c r="AF83" s="15">
        <v>58</v>
      </c>
      <c r="AG83" s="15">
        <v>57</v>
      </c>
      <c r="AH83" s="15">
        <v>0</v>
      </c>
      <c r="AI83" s="15">
        <v>75</v>
      </c>
      <c r="AJ83" s="15">
        <v>71</v>
      </c>
      <c r="AK83" s="15">
        <v>361</v>
      </c>
      <c r="AL83" s="15">
        <v>25</v>
      </c>
      <c r="AM83" s="15" t="s">
        <v>136</v>
      </c>
      <c r="AN83" s="15">
        <v>7231</v>
      </c>
    </row>
    <row r="84" spans="1:40">
      <c r="A84" s="13" t="s">
        <v>99</v>
      </c>
      <c r="B84" s="13" t="s">
        <v>100</v>
      </c>
      <c r="C84" s="14" t="s">
        <v>135</v>
      </c>
      <c r="D84" s="15">
        <v>118935</v>
      </c>
      <c r="E84" s="15">
        <v>5300</v>
      </c>
      <c r="F84" s="15">
        <v>43903</v>
      </c>
      <c r="G84" s="15">
        <v>43620</v>
      </c>
      <c r="H84" s="15">
        <v>10070</v>
      </c>
      <c r="I84" s="15">
        <v>33548</v>
      </c>
      <c r="J84" s="15">
        <v>2</v>
      </c>
      <c r="K84" s="15">
        <v>30514</v>
      </c>
      <c r="L84" s="15">
        <v>11704</v>
      </c>
      <c r="M84" s="15">
        <v>568</v>
      </c>
      <c r="N84" s="15">
        <v>40</v>
      </c>
      <c r="O84" s="15">
        <v>1686</v>
      </c>
      <c r="P84" s="15">
        <v>9060</v>
      </c>
      <c r="Q84" s="15">
        <v>288</v>
      </c>
      <c r="R84" s="15">
        <v>62</v>
      </c>
      <c r="S84" s="15"/>
      <c r="T84" s="15">
        <v>4139</v>
      </c>
      <c r="U84" s="15">
        <v>1643</v>
      </c>
      <c r="V84" s="15">
        <v>34674</v>
      </c>
      <c r="W84" s="16">
        <v>943</v>
      </c>
      <c r="X84" s="16">
        <v>532</v>
      </c>
      <c r="Y84" s="15">
        <v>2416</v>
      </c>
      <c r="Z84" s="15">
        <v>775</v>
      </c>
      <c r="AA84" s="15">
        <v>47</v>
      </c>
      <c r="AB84" s="15">
        <v>47</v>
      </c>
      <c r="AC84" s="15">
        <v>0</v>
      </c>
      <c r="AD84" s="15">
        <v>0</v>
      </c>
      <c r="AE84" s="15">
        <v>161</v>
      </c>
      <c r="AF84" s="15">
        <v>87</v>
      </c>
      <c r="AG84" s="15">
        <v>73</v>
      </c>
      <c r="AH84" s="15">
        <v>1</v>
      </c>
      <c r="AI84" s="15">
        <v>632</v>
      </c>
      <c r="AJ84" s="15">
        <v>90</v>
      </c>
      <c r="AK84" s="15">
        <v>204</v>
      </c>
      <c r="AL84" s="15">
        <v>402</v>
      </c>
      <c r="AM84" s="15" t="s">
        <v>136</v>
      </c>
      <c r="AN84" s="15">
        <v>583</v>
      </c>
    </row>
    <row r="85" spans="1:40">
      <c r="A85" s="13" t="s">
        <v>101</v>
      </c>
      <c r="B85" s="13" t="s">
        <v>102</v>
      </c>
      <c r="C85" s="14" t="s">
        <v>135</v>
      </c>
      <c r="D85" s="15">
        <v>62860</v>
      </c>
      <c r="E85" s="15">
        <v>936</v>
      </c>
      <c r="F85" s="15">
        <v>5114</v>
      </c>
      <c r="G85" s="15">
        <v>5114</v>
      </c>
      <c r="H85" s="15">
        <v>959</v>
      </c>
      <c r="I85" s="15">
        <v>4155</v>
      </c>
      <c r="J85" s="15">
        <v>0</v>
      </c>
      <c r="K85" s="15">
        <v>3873</v>
      </c>
      <c r="L85" s="15">
        <v>1143</v>
      </c>
      <c r="M85" s="15">
        <v>0</v>
      </c>
      <c r="N85" s="15">
        <v>0</v>
      </c>
      <c r="O85" s="15">
        <v>199</v>
      </c>
      <c r="P85" s="15">
        <v>923</v>
      </c>
      <c r="Q85" s="15">
        <v>0</v>
      </c>
      <c r="R85" s="15">
        <v>21</v>
      </c>
      <c r="S85" s="15"/>
      <c r="T85" s="15">
        <v>4556</v>
      </c>
      <c r="U85" s="15">
        <v>3955</v>
      </c>
      <c r="V85" s="15">
        <v>4654</v>
      </c>
      <c r="W85" s="16">
        <v>3539</v>
      </c>
      <c r="X85" s="16">
        <v>111</v>
      </c>
      <c r="Y85" s="15">
        <v>3688</v>
      </c>
      <c r="Z85" s="15">
        <v>2358</v>
      </c>
      <c r="AA85" s="15">
        <v>0</v>
      </c>
      <c r="AB85" s="15">
        <v>0</v>
      </c>
      <c r="AC85" s="15">
        <v>0</v>
      </c>
      <c r="AD85" s="15">
        <v>0</v>
      </c>
      <c r="AE85" s="15">
        <v>21</v>
      </c>
      <c r="AF85" s="15">
        <v>21</v>
      </c>
      <c r="AG85" s="15">
        <v>0</v>
      </c>
      <c r="AH85" s="15">
        <v>0</v>
      </c>
      <c r="AI85" s="15">
        <v>0</v>
      </c>
      <c r="AJ85" s="15">
        <v>0</v>
      </c>
      <c r="AK85" s="15">
        <v>0</v>
      </c>
      <c r="AL85" s="15">
        <v>633</v>
      </c>
      <c r="AM85" s="15" t="s">
        <v>136</v>
      </c>
      <c r="AN85" s="15">
        <v>3484</v>
      </c>
    </row>
    <row r="86" spans="1:40">
      <c r="A86" s="13" t="s">
        <v>103</v>
      </c>
      <c r="B86" s="13" t="s">
        <v>104</v>
      </c>
      <c r="C86" s="14" t="s">
        <v>135</v>
      </c>
      <c r="D86" s="15">
        <v>1051611</v>
      </c>
      <c r="E86" s="15">
        <v>11503</v>
      </c>
      <c r="F86" s="15">
        <v>92170</v>
      </c>
      <c r="G86" s="15">
        <v>89804</v>
      </c>
      <c r="H86" s="15">
        <v>70782</v>
      </c>
      <c r="I86" s="15">
        <v>19022</v>
      </c>
      <c r="J86" s="15">
        <v>0</v>
      </c>
      <c r="K86" s="15">
        <v>53601</v>
      </c>
      <c r="L86" s="15">
        <v>59212</v>
      </c>
      <c r="M86" s="15">
        <v>887</v>
      </c>
      <c r="N86" s="15">
        <v>675</v>
      </c>
      <c r="O86" s="15">
        <v>8653</v>
      </c>
      <c r="P86" s="15">
        <v>43051</v>
      </c>
      <c r="Q86" s="15">
        <v>4276</v>
      </c>
      <c r="R86" s="15">
        <v>1670</v>
      </c>
      <c r="S86" s="15"/>
      <c r="T86" s="15">
        <v>25917</v>
      </c>
      <c r="U86" s="15">
        <v>6431</v>
      </c>
      <c r="V86" s="15">
        <v>213540</v>
      </c>
      <c r="W86" s="16">
        <v>14367</v>
      </c>
      <c r="X86" s="16">
        <v>12419</v>
      </c>
      <c r="Y86" s="15">
        <v>22844</v>
      </c>
      <c r="Z86" s="15">
        <v>5785</v>
      </c>
      <c r="AA86" s="15">
        <v>0</v>
      </c>
      <c r="AB86" s="15">
        <v>0</v>
      </c>
      <c r="AC86" s="15">
        <v>0</v>
      </c>
      <c r="AD86" s="15">
        <v>0</v>
      </c>
      <c r="AE86" s="15">
        <v>1414</v>
      </c>
      <c r="AF86" s="15">
        <v>1023</v>
      </c>
      <c r="AG86" s="15">
        <v>391</v>
      </c>
      <c r="AH86" s="15">
        <v>0</v>
      </c>
      <c r="AI86" s="15">
        <v>102</v>
      </c>
      <c r="AJ86" s="15">
        <v>0</v>
      </c>
      <c r="AK86" s="15">
        <v>0</v>
      </c>
      <c r="AL86" s="15">
        <v>20619</v>
      </c>
      <c r="AM86" s="15" t="s">
        <v>136</v>
      </c>
      <c r="AN86" s="15">
        <v>7803</v>
      </c>
    </row>
    <row r="87" spans="1:40">
      <c r="A87" s="13" t="s">
        <v>105</v>
      </c>
      <c r="B87" s="13" t="s">
        <v>106</v>
      </c>
      <c r="C87" s="14" t="s">
        <v>135</v>
      </c>
      <c r="D87" s="15">
        <v>82300</v>
      </c>
      <c r="E87" s="15">
        <v>5581</v>
      </c>
      <c r="F87" s="15">
        <v>43234</v>
      </c>
      <c r="G87" s="15">
        <v>43164</v>
      </c>
      <c r="H87" s="15">
        <v>3449</v>
      </c>
      <c r="I87" s="15">
        <v>39715</v>
      </c>
      <c r="J87" s="15">
        <v>0</v>
      </c>
      <c r="K87" s="15">
        <v>28119</v>
      </c>
      <c r="L87" s="15">
        <v>6898</v>
      </c>
      <c r="M87" s="15">
        <v>2271</v>
      </c>
      <c r="N87" s="15">
        <v>36</v>
      </c>
      <c r="O87" s="15">
        <v>489</v>
      </c>
      <c r="P87" s="15">
        <v>4083</v>
      </c>
      <c r="Q87" s="15">
        <v>19</v>
      </c>
      <c r="R87" s="15">
        <v>0</v>
      </c>
      <c r="S87" s="15"/>
      <c r="T87" s="15">
        <v>8862</v>
      </c>
      <c r="U87" s="15">
        <v>3397</v>
      </c>
      <c r="V87" s="15">
        <v>38869</v>
      </c>
      <c r="W87" s="16">
        <v>0</v>
      </c>
      <c r="X87" s="16">
        <v>0</v>
      </c>
      <c r="Y87" s="15">
        <v>3617</v>
      </c>
      <c r="Z87" s="15">
        <v>3536</v>
      </c>
      <c r="AA87" s="15">
        <v>67</v>
      </c>
      <c r="AB87" s="15">
        <v>64</v>
      </c>
      <c r="AC87" s="15">
        <v>3</v>
      </c>
      <c r="AD87" s="15">
        <v>0</v>
      </c>
      <c r="AE87" s="15">
        <v>77</v>
      </c>
      <c r="AF87" s="15">
        <v>44</v>
      </c>
      <c r="AG87" s="15">
        <v>32</v>
      </c>
      <c r="AH87" s="15">
        <v>1</v>
      </c>
      <c r="AI87" s="15">
        <v>111</v>
      </c>
      <c r="AJ87" s="15">
        <v>56</v>
      </c>
      <c r="AK87" s="15">
        <v>61</v>
      </c>
      <c r="AL87" s="15">
        <v>177</v>
      </c>
      <c r="AM87" s="15" t="s">
        <v>136</v>
      </c>
      <c r="AN87" s="15">
        <v>5460</v>
      </c>
    </row>
    <row r="88" spans="1:40">
      <c r="A88" s="13" t="s">
        <v>107</v>
      </c>
      <c r="B88" s="13" t="s">
        <v>108</v>
      </c>
      <c r="C88" s="14" t="s">
        <v>135</v>
      </c>
      <c r="D88" s="15">
        <v>305606</v>
      </c>
      <c r="E88" s="15">
        <v>23227</v>
      </c>
      <c r="F88" s="15">
        <v>74710</v>
      </c>
      <c r="G88" s="15">
        <v>74710</v>
      </c>
      <c r="H88" s="15">
        <v>25464</v>
      </c>
      <c r="I88" s="15">
        <v>48902</v>
      </c>
      <c r="J88" s="15">
        <v>344</v>
      </c>
      <c r="K88" s="15">
        <v>48826</v>
      </c>
      <c r="L88" s="15">
        <v>105344</v>
      </c>
      <c r="M88" s="15">
        <v>181</v>
      </c>
      <c r="N88" s="15">
        <v>4</v>
      </c>
      <c r="O88" s="15">
        <v>100794</v>
      </c>
      <c r="P88" s="15">
        <v>1198</v>
      </c>
      <c r="Q88" s="15">
        <v>2293</v>
      </c>
      <c r="R88" s="15">
        <v>164</v>
      </c>
      <c r="S88" s="15">
        <v>710</v>
      </c>
      <c r="T88" s="15">
        <v>11767</v>
      </c>
      <c r="U88" s="15">
        <v>6838</v>
      </c>
      <c r="V88" s="15">
        <v>53006</v>
      </c>
      <c r="W88" s="16">
        <v>6051</v>
      </c>
      <c r="X88" s="16">
        <v>639</v>
      </c>
      <c r="Y88" s="15">
        <v>6320</v>
      </c>
      <c r="Z88" s="15">
        <v>16135</v>
      </c>
      <c r="AA88" s="15">
        <v>183</v>
      </c>
      <c r="AB88" s="15">
        <v>183</v>
      </c>
      <c r="AC88" s="15">
        <v>0</v>
      </c>
      <c r="AD88" s="15">
        <v>0</v>
      </c>
      <c r="AE88" s="15">
        <v>161</v>
      </c>
      <c r="AF88" s="15">
        <v>115</v>
      </c>
      <c r="AG88" s="15">
        <v>46</v>
      </c>
      <c r="AH88" s="15">
        <v>0</v>
      </c>
      <c r="AI88" s="15">
        <v>76</v>
      </c>
      <c r="AJ88" s="15">
        <v>289</v>
      </c>
      <c r="AK88" s="15">
        <v>93</v>
      </c>
      <c r="AL88" s="15">
        <v>2585</v>
      </c>
      <c r="AM88" s="15" t="s">
        <v>136</v>
      </c>
      <c r="AN88" s="15">
        <v>15252</v>
      </c>
    </row>
    <row r="89" spans="1:40">
      <c r="A89" s="13" t="s">
        <v>109</v>
      </c>
      <c r="B89" s="13" t="s">
        <v>110</v>
      </c>
      <c r="C89" s="14" t="s">
        <v>135</v>
      </c>
      <c r="D89" s="15">
        <v>19498</v>
      </c>
      <c r="E89" s="15">
        <v>11034</v>
      </c>
      <c r="F89" s="15">
        <v>53532</v>
      </c>
      <c r="G89" s="15">
        <v>52570</v>
      </c>
      <c r="H89" s="15">
        <v>6594</v>
      </c>
      <c r="I89" s="15">
        <v>45976</v>
      </c>
      <c r="J89" s="15">
        <v>0</v>
      </c>
      <c r="K89" s="15">
        <v>31536</v>
      </c>
      <c r="L89" s="15">
        <v>42969</v>
      </c>
      <c r="M89" s="15">
        <v>710</v>
      </c>
      <c r="N89" s="15">
        <v>1101</v>
      </c>
      <c r="O89" s="15">
        <v>12828</v>
      </c>
      <c r="P89" s="15">
        <v>25842</v>
      </c>
      <c r="Q89" s="15">
        <v>1636</v>
      </c>
      <c r="R89" s="15">
        <v>233</v>
      </c>
      <c r="S89" s="15">
        <v>619</v>
      </c>
      <c r="T89" s="15">
        <v>7770</v>
      </c>
      <c r="U89" s="15">
        <v>4856</v>
      </c>
      <c r="V89" s="15">
        <v>35730</v>
      </c>
      <c r="W89" s="16">
        <v>1947</v>
      </c>
      <c r="X89" s="16">
        <v>213</v>
      </c>
      <c r="Y89" s="15">
        <v>2749</v>
      </c>
      <c r="Z89" s="15">
        <v>3472</v>
      </c>
      <c r="AA89" s="15">
        <v>758</v>
      </c>
      <c r="AB89" s="15">
        <v>758</v>
      </c>
      <c r="AC89" s="15">
        <v>0</v>
      </c>
      <c r="AD89" s="15">
        <v>0</v>
      </c>
      <c r="AE89" s="15">
        <v>135</v>
      </c>
      <c r="AF89" s="15">
        <v>102</v>
      </c>
      <c r="AG89" s="15">
        <v>30</v>
      </c>
      <c r="AH89" s="15">
        <v>3</v>
      </c>
      <c r="AI89" s="15">
        <v>633</v>
      </c>
      <c r="AJ89" s="15">
        <v>150</v>
      </c>
      <c r="AK89" s="15">
        <v>641</v>
      </c>
      <c r="AL89" s="15">
        <v>426</v>
      </c>
      <c r="AM89" s="15" t="s">
        <v>136</v>
      </c>
      <c r="AN89" s="15">
        <v>2252</v>
      </c>
    </row>
    <row r="90" spans="1:40">
      <c r="A90" s="13" t="s">
        <v>111</v>
      </c>
      <c r="B90" s="13" t="s">
        <v>112</v>
      </c>
      <c r="C90" s="14" t="s">
        <v>135</v>
      </c>
      <c r="D90" s="15">
        <v>186911</v>
      </c>
      <c r="E90" s="15">
        <v>11882</v>
      </c>
      <c r="F90" s="15">
        <v>47753</v>
      </c>
      <c r="G90" s="15">
        <v>47753</v>
      </c>
      <c r="H90" s="15" t="s">
        <v>67</v>
      </c>
      <c r="I90" s="15" t="s">
        <v>67</v>
      </c>
      <c r="J90" s="15" t="s">
        <v>67</v>
      </c>
      <c r="K90" s="15">
        <v>38689</v>
      </c>
      <c r="L90" s="15">
        <v>13159</v>
      </c>
      <c r="M90" s="15">
        <v>67</v>
      </c>
      <c r="N90" s="15">
        <v>116</v>
      </c>
      <c r="O90" s="15">
        <v>1461</v>
      </c>
      <c r="P90" s="15">
        <v>10390</v>
      </c>
      <c r="Q90" s="15">
        <v>633</v>
      </c>
      <c r="R90" s="15">
        <v>8</v>
      </c>
      <c r="S90" s="15">
        <v>484</v>
      </c>
      <c r="T90" s="15">
        <v>4994</v>
      </c>
      <c r="U90" s="15">
        <v>2747</v>
      </c>
      <c r="V90" s="15">
        <v>38887</v>
      </c>
      <c r="W90" s="16">
        <v>2729</v>
      </c>
      <c r="X90" s="16">
        <v>653</v>
      </c>
      <c r="Y90" s="15">
        <v>2802</v>
      </c>
      <c r="Z90" s="15">
        <v>5157</v>
      </c>
      <c r="AA90" s="15">
        <v>53</v>
      </c>
      <c r="AB90" s="15">
        <v>53</v>
      </c>
      <c r="AC90" s="15">
        <v>0</v>
      </c>
      <c r="AD90" s="15">
        <v>0</v>
      </c>
      <c r="AE90" s="15">
        <v>78</v>
      </c>
      <c r="AF90" s="15">
        <v>44</v>
      </c>
      <c r="AG90" s="15">
        <v>34</v>
      </c>
      <c r="AH90" s="15">
        <v>0</v>
      </c>
      <c r="AI90" s="15">
        <v>108</v>
      </c>
      <c r="AJ90" s="15">
        <v>12</v>
      </c>
      <c r="AK90" s="15">
        <v>17</v>
      </c>
      <c r="AL90" s="15">
        <v>23</v>
      </c>
      <c r="AM90" s="15" t="s">
        <v>136</v>
      </c>
      <c r="AN90" s="15">
        <v>6935</v>
      </c>
    </row>
    <row r="91" spans="1:40">
      <c r="A91" s="13" t="s">
        <v>113</v>
      </c>
      <c r="B91" s="13" t="s">
        <v>114</v>
      </c>
      <c r="C91" s="14" t="s">
        <v>135</v>
      </c>
      <c r="D91" s="15">
        <v>149020</v>
      </c>
      <c r="E91" s="15">
        <v>3312</v>
      </c>
      <c r="F91" s="15">
        <v>51070</v>
      </c>
      <c r="G91" s="15">
        <v>50702</v>
      </c>
      <c r="H91" s="15">
        <v>4966</v>
      </c>
      <c r="I91" s="15">
        <v>45736</v>
      </c>
      <c r="J91" s="15">
        <v>0</v>
      </c>
      <c r="K91" s="15">
        <v>31148</v>
      </c>
      <c r="L91" s="15">
        <v>30362</v>
      </c>
      <c r="M91" s="15">
        <v>342</v>
      </c>
      <c r="N91" s="15">
        <v>110</v>
      </c>
      <c r="O91" s="15">
        <v>8310</v>
      </c>
      <c r="P91" s="15">
        <v>21396</v>
      </c>
      <c r="Q91" s="15">
        <v>82</v>
      </c>
      <c r="R91" s="15">
        <v>122</v>
      </c>
      <c r="S91" s="15"/>
      <c r="T91" s="15">
        <v>6987</v>
      </c>
      <c r="U91" s="15">
        <v>2053</v>
      </c>
      <c r="V91" s="15">
        <v>34884</v>
      </c>
      <c r="W91" s="16">
        <v>3644</v>
      </c>
      <c r="X91" s="16">
        <v>680</v>
      </c>
      <c r="Y91" s="15">
        <v>1118</v>
      </c>
      <c r="Z91" s="15">
        <v>757</v>
      </c>
      <c r="AA91" s="15">
        <v>4</v>
      </c>
      <c r="AB91" s="15">
        <v>4</v>
      </c>
      <c r="AC91" s="15">
        <v>0</v>
      </c>
      <c r="AD91" s="15">
        <v>0</v>
      </c>
      <c r="AE91" s="15">
        <v>8</v>
      </c>
      <c r="AF91" s="15">
        <v>8</v>
      </c>
      <c r="AG91" s="15">
        <v>0</v>
      </c>
      <c r="AH91" s="15">
        <v>0</v>
      </c>
      <c r="AI91" s="15">
        <v>0</v>
      </c>
      <c r="AJ91" s="15">
        <v>0</v>
      </c>
      <c r="AK91" s="15">
        <v>0</v>
      </c>
      <c r="AL91" s="15">
        <v>125</v>
      </c>
      <c r="AM91" s="15" t="s">
        <v>136</v>
      </c>
      <c r="AN91" s="15">
        <v>1749</v>
      </c>
    </row>
    <row r="92" spans="1:40">
      <c r="A92" s="13" t="s">
        <v>115</v>
      </c>
      <c r="B92" s="13" t="s">
        <v>116</v>
      </c>
      <c r="C92" s="14" t="s">
        <v>135</v>
      </c>
      <c r="D92" s="15">
        <v>165772</v>
      </c>
      <c r="E92" s="15">
        <v>175</v>
      </c>
      <c r="F92" s="15">
        <v>26027</v>
      </c>
      <c r="G92" s="15">
        <v>25708</v>
      </c>
      <c r="H92" s="15">
        <v>676</v>
      </c>
      <c r="I92" s="15">
        <v>25032</v>
      </c>
      <c r="J92" s="15">
        <v>0</v>
      </c>
      <c r="K92" s="15">
        <v>52700</v>
      </c>
      <c r="L92" s="15">
        <v>16530</v>
      </c>
      <c r="M92" s="15">
        <v>38</v>
      </c>
      <c r="N92" s="15">
        <v>0</v>
      </c>
      <c r="O92" s="15">
        <v>5720</v>
      </c>
      <c r="P92" s="15">
        <v>10005</v>
      </c>
      <c r="Q92" s="15">
        <v>509</v>
      </c>
      <c r="R92" s="15">
        <v>258</v>
      </c>
      <c r="S92" s="15"/>
      <c r="T92" s="15">
        <v>4762</v>
      </c>
      <c r="U92" s="15">
        <v>3049</v>
      </c>
      <c r="V92" s="15">
        <v>60488</v>
      </c>
      <c r="W92" s="16">
        <v>3508</v>
      </c>
      <c r="X92" s="16">
        <v>4013</v>
      </c>
      <c r="Y92" s="15">
        <v>2404</v>
      </c>
      <c r="Z92" s="15">
        <v>7127</v>
      </c>
      <c r="AA92" s="15">
        <v>512</v>
      </c>
      <c r="AB92" s="15">
        <v>512</v>
      </c>
      <c r="AC92" s="15">
        <v>0</v>
      </c>
      <c r="AD92" s="15">
        <v>0</v>
      </c>
      <c r="AE92" s="15">
        <v>0</v>
      </c>
      <c r="AF92" s="15">
        <v>0</v>
      </c>
      <c r="AG92" s="15">
        <v>0</v>
      </c>
      <c r="AH92" s="15">
        <v>0</v>
      </c>
      <c r="AI92" s="15">
        <v>216</v>
      </c>
      <c r="AJ92" s="15">
        <v>218</v>
      </c>
      <c r="AK92" s="15">
        <v>0</v>
      </c>
      <c r="AL92" s="15">
        <v>1193</v>
      </c>
      <c r="AM92" s="15" t="s">
        <v>136</v>
      </c>
      <c r="AN92" s="15">
        <v>7490</v>
      </c>
    </row>
    <row r="93" spans="1:40">
      <c r="A93" s="13" t="s">
        <v>117</v>
      </c>
      <c r="B93" s="13" t="s">
        <v>118</v>
      </c>
      <c r="C93" s="14" t="s">
        <v>135</v>
      </c>
      <c r="D93" s="15">
        <v>526631</v>
      </c>
      <c r="E93" s="15">
        <v>12064</v>
      </c>
      <c r="F93" s="15">
        <v>61540</v>
      </c>
      <c r="G93" s="15">
        <v>35163</v>
      </c>
      <c r="H93" s="15">
        <v>23954</v>
      </c>
      <c r="I93" s="15">
        <v>11209</v>
      </c>
      <c r="J93" s="15">
        <v>0</v>
      </c>
      <c r="K93" s="15">
        <v>0</v>
      </c>
      <c r="L93" s="15">
        <v>16290</v>
      </c>
      <c r="M93" s="15">
        <v>3</v>
      </c>
      <c r="N93" s="15">
        <v>0</v>
      </c>
      <c r="O93" s="15">
        <v>7269</v>
      </c>
      <c r="P93" s="15">
        <v>8844</v>
      </c>
      <c r="Q93" s="15">
        <v>15</v>
      </c>
      <c r="R93" s="15">
        <v>159</v>
      </c>
      <c r="S93" s="15"/>
      <c r="T93" s="15">
        <v>8858</v>
      </c>
      <c r="U93" s="15">
        <v>4623</v>
      </c>
      <c r="V93" s="15">
        <v>0</v>
      </c>
      <c r="W93" s="16">
        <v>12740</v>
      </c>
      <c r="X93" s="16" t="s">
        <v>67</v>
      </c>
      <c r="Y93" s="15">
        <v>12174</v>
      </c>
      <c r="Z93" s="15">
        <v>4242</v>
      </c>
      <c r="AA93" s="15">
        <v>3276</v>
      </c>
      <c r="AB93" s="15">
        <v>3275</v>
      </c>
      <c r="AC93" s="15">
        <v>1</v>
      </c>
      <c r="AD93" s="15">
        <v>0</v>
      </c>
      <c r="AE93" s="15">
        <v>26</v>
      </c>
      <c r="AF93" s="15">
        <v>25</v>
      </c>
      <c r="AG93" s="15">
        <v>1</v>
      </c>
      <c r="AH93" s="15">
        <v>0</v>
      </c>
      <c r="AI93" s="15">
        <v>0</v>
      </c>
      <c r="AJ93" s="15">
        <v>0</v>
      </c>
      <c r="AK93" s="15">
        <v>0</v>
      </c>
      <c r="AL93" s="15">
        <v>2714</v>
      </c>
      <c r="AM93" s="15" t="s">
        <v>136</v>
      </c>
      <c r="AN93" s="15">
        <v>6158</v>
      </c>
    </row>
    <row r="94" spans="1:40">
      <c r="A94" s="13" t="s">
        <v>119</v>
      </c>
      <c r="B94" s="13" t="s">
        <v>120</v>
      </c>
      <c r="C94" s="14" t="s">
        <v>135</v>
      </c>
      <c r="D94" s="15">
        <v>61348</v>
      </c>
      <c r="E94" s="15">
        <v>6114</v>
      </c>
      <c r="F94" s="15">
        <v>43792</v>
      </c>
      <c r="G94" s="15">
        <v>43548</v>
      </c>
      <c r="H94" s="15" t="s">
        <v>67</v>
      </c>
      <c r="I94" s="15" t="s">
        <v>67</v>
      </c>
      <c r="J94" s="15" t="s">
        <v>67</v>
      </c>
      <c r="K94" s="15">
        <v>23122</v>
      </c>
      <c r="L94" s="15">
        <v>11143</v>
      </c>
      <c r="M94" s="15">
        <v>3228</v>
      </c>
      <c r="N94" s="15">
        <v>17</v>
      </c>
      <c r="O94" s="15">
        <v>1857</v>
      </c>
      <c r="P94" s="15">
        <v>5923</v>
      </c>
      <c r="Q94" s="15">
        <v>115</v>
      </c>
      <c r="R94" s="15">
        <v>3</v>
      </c>
      <c r="S94" s="15"/>
      <c r="T94" s="15">
        <v>6355</v>
      </c>
      <c r="U94" s="15">
        <v>2451</v>
      </c>
      <c r="V94" s="15">
        <v>2657</v>
      </c>
      <c r="W94" s="16">
        <v>1207</v>
      </c>
      <c r="X94" s="16">
        <v>491</v>
      </c>
      <c r="Y94" s="15">
        <v>5540</v>
      </c>
      <c r="Z94" s="15">
        <v>21611</v>
      </c>
      <c r="AA94" s="15">
        <v>1</v>
      </c>
      <c r="AB94" s="15">
        <v>0</v>
      </c>
      <c r="AC94" s="15">
        <v>0</v>
      </c>
      <c r="AD94" s="15">
        <v>1</v>
      </c>
      <c r="AE94" s="15">
        <v>238</v>
      </c>
      <c r="AF94" s="15">
        <v>213</v>
      </c>
      <c r="AG94" s="15">
        <v>24</v>
      </c>
      <c r="AH94" s="15">
        <v>1</v>
      </c>
      <c r="AI94" s="15">
        <v>33</v>
      </c>
      <c r="AJ94" s="15">
        <v>561</v>
      </c>
      <c r="AK94" s="15">
        <v>265</v>
      </c>
      <c r="AL94" s="15">
        <v>6</v>
      </c>
      <c r="AM94" s="15" t="s">
        <v>136</v>
      </c>
      <c r="AN94" s="15">
        <v>28397</v>
      </c>
    </row>
    <row r="95" spans="1:40">
      <c r="A95" s="13" t="s">
        <v>121</v>
      </c>
      <c r="B95" s="13" t="s">
        <v>122</v>
      </c>
      <c r="C95" s="14" t="s">
        <v>135</v>
      </c>
      <c r="D95" s="15" t="s">
        <v>80</v>
      </c>
      <c r="E95" s="15" t="s">
        <v>81</v>
      </c>
      <c r="F95" s="15">
        <v>36636</v>
      </c>
      <c r="G95" s="15">
        <v>36284</v>
      </c>
      <c r="H95" s="15">
        <v>1004</v>
      </c>
      <c r="I95" s="15">
        <v>35280</v>
      </c>
      <c r="J95" s="15">
        <v>0</v>
      </c>
      <c r="K95" s="15">
        <v>23718</v>
      </c>
      <c r="L95" s="15">
        <v>4824</v>
      </c>
      <c r="M95" s="15">
        <v>140</v>
      </c>
      <c r="N95" s="15">
        <v>0</v>
      </c>
      <c r="O95" s="15">
        <v>236</v>
      </c>
      <c r="P95" s="15">
        <v>3601</v>
      </c>
      <c r="Q95" s="15">
        <v>771</v>
      </c>
      <c r="R95" s="15">
        <v>76</v>
      </c>
      <c r="S95" s="15"/>
      <c r="T95" s="15">
        <v>7902</v>
      </c>
      <c r="U95" s="15">
        <v>2428</v>
      </c>
      <c r="V95" s="15">
        <v>28759</v>
      </c>
      <c r="W95" s="16">
        <v>425</v>
      </c>
      <c r="X95" s="16" t="s">
        <v>67</v>
      </c>
      <c r="Y95" s="15">
        <v>2007</v>
      </c>
      <c r="Z95" s="15">
        <v>6167</v>
      </c>
      <c r="AA95" s="15">
        <v>130</v>
      </c>
      <c r="AB95" s="15">
        <v>130</v>
      </c>
      <c r="AC95" s="15" t="s">
        <v>67</v>
      </c>
      <c r="AD95" s="15" t="s">
        <v>67</v>
      </c>
      <c r="AE95" s="15">
        <v>221</v>
      </c>
      <c r="AF95" s="15">
        <v>150</v>
      </c>
      <c r="AG95" s="15">
        <v>71</v>
      </c>
      <c r="AH95" s="15">
        <v>0</v>
      </c>
      <c r="AI95" s="15">
        <v>345</v>
      </c>
      <c r="AJ95" s="15">
        <v>0</v>
      </c>
      <c r="AK95" s="15">
        <v>37</v>
      </c>
      <c r="AL95" s="15">
        <v>0</v>
      </c>
      <c r="AM95" s="15" t="s">
        <v>136</v>
      </c>
      <c r="AN95" s="15">
        <v>8837</v>
      </c>
    </row>
    <row r="96" spans="1:40">
      <c r="A96" s="13" t="s">
        <v>123</v>
      </c>
      <c r="B96" s="13" t="s">
        <v>124</v>
      </c>
      <c r="C96" s="14" t="s">
        <v>135</v>
      </c>
      <c r="D96" s="15">
        <v>53406</v>
      </c>
      <c r="E96" s="15">
        <v>3761</v>
      </c>
      <c r="F96" s="15">
        <v>4527</v>
      </c>
      <c r="G96" s="15">
        <v>4481</v>
      </c>
      <c r="H96" s="15">
        <v>1694</v>
      </c>
      <c r="I96" s="15">
        <v>2787</v>
      </c>
      <c r="J96" s="15">
        <v>0</v>
      </c>
      <c r="K96" s="15">
        <v>4080</v>
      </c>
      <c r="L96" s="15">
        <v>818</v>
      </c>
      <c r="M96" s="15">
        <v>9</v>
      </c>
      <c r="N96" s="15">
        <v>0</v>
      </c>
      <c r="O96" s="15">
        <v>204</v>
      </c>
      <c r="P96" s="15">
        <v>520</v>
      </c>
      <c r="Q96" s="15">
        <v>77</v>
      </c>
      <c r="R96" s="15">
        <v>8</v>
      </c>
      <c r="S96" s="15"/>
      <c r="T96" s="15">
        <v>2178</v>
      </c>
      <c r="U96" s="15">
        <v>720</v>
      </c>
      <c r="V96" s="15">
        <v>3792</v>
      </c>
      <c r="W96" s="16">
        <v>313</v>
      </c>
      <c r="X96" s="16">
        <v>24</v>
      </c>
      <c r="Y96" s="15">
        <v>1186</v>
      </c>
      <c r="Z96" s="15">
        <v>1248</v>
      </c>
      <c r="AA96" s="15">
        <v>19</v>
      </c>
      <c r="AB96" s="15">
        <v>10</v>
      </c>
      <c r="AC96" s="15">
        <v>9</v>
      </c>
      <c r="AD96" s="15">
        <v>0</v>
      </c>
      <c r="AE96" s="15">
        <v>1</v>
      </c>
      <c r="AF96" s="15">
        <v>1</v>
      </c>
      <c r="AG96" s="15">
        <v>0</v>
      </c>
      <c r="AH96" s="15">
        <v>0</v>
      </c>
      <c r="AI96" s="15">
        <v>106</v>
      </c>
      <c r="AJ96" s="15">
        <v>90</v>
      </c>
      <c r="AK96" s="15">
        <v>54</v>
      </c>
      <c r="AL96" s="15">
        <v>132</v>
      </c>
      <c r="AM96" s="15" t="s">
        <v>136</v>
      </c>
      <c r="AN96" s="15">
        <v>1873</v>
      </c>
    </row>
    <row r="97" spans="1:40">
      <c r="A97" s="13" t="s">
        <v>125</v>
      </c>
      <c r="B97" s="13" t="s">
        <v>126</v>
      </c>
      <c r="C97" s="14" t="s">
        <v>135</v>
      </c>
      <c r="D97" s="15">
        <v>284027</v>
      </c>
      <c r="E97" s="15">
        <v>33554</v>
      </c>
      <c r="F97" s="15">
        <v>96186</v>
      </c>
      <c r="G97" s="15">
        <v>95615</v>
      </c>
      <c r="H97" s="15">
        <v>4943</v>
      </c>
      <c r="I97" s="15">
        <v>90672</v>
      </c>
      <c r="J97" s="15">
        <v>0</v>
      </c>
      <c r="K97" s="15">
        <v>31458</v>
      </c>
      <c r="L97" s="15">
        <v>51954</v>
      </c>
      <c r="M97" s="15">
        <v>106</v>
      </c>
      <c r="N97" s="15">
        <v>26</v>
      </c>
      <c r="O97" s="15">
        <v>7017</v>
      </c>
      <c r="P97" s="15">
        <v>35726</v>
      </c>
      <c r="Q97" s="15">
        <v>8808</v>
      </c>
      <c r="R97" s="15">
        <v>271</v>
      </c>
      <c r="S97" s="15"/>
      <c r="T97" s="15">
        <v>13869</v>
      </c>
      <c r="U97" s="15">
        <v>9159</v>
      </c>
      <c r="V97" s="15">
        <v>39380</v>
      </c>
      <c r="W97" s="16">
        <v>4281</v>
      </c>
      <c r="X97" s="16">
        <v>490</v>
      </c>
      <c r="Y97" s="15">
        <v>6635</v>
      </c>
      <c r="Z97" s="15">
        <v>12599</v>
      </c>
      <c r="AA97" s="15">
        <v>20</v>
      </c>
      <c r="AB97" s="15">
        <v>20</v>
      </c>
      <c r="AC97" s="15">
        <v>0</v>
      </c>
      <c r="AD97" s="15">
        <v>0</v>
      </c>
      <c r="AE97" s="15">
        <v>57</v>
      </c>
      <c r="AF97" s="15">
        <v>43</v>
      </c>
      <c r="AG97" s="15">
        <v>14</v>
      </c>
      <c r="AH97" s="15">
        <v>0</v>
      </c>
      <c r="AI97" s="15">
        <v>144</v>
      </c>
      <c r="AJ97" s="15">
        <v>135</v>
      </c>
      <c r="AK97" s="15">
        <v>53</v>
      </c>
      <c r="AL97" s="15">
        <v>79</v>
      </c>
      <c r="AM97" s="15" t="s">
        <v>136</v>
      </c>
      <c r="AN97" s="15">
        <v>19472</v>
      </c>
    </row>
    <row r="98" spans="1:40">
      <c r="A98" s="13" t="s">
        <v>127</v>
      </c>
      <c r="B98" s="13" t="s">
        <v>128</v>
      </c>
      <c r="C98" s="14" t="s">
        <v>135</v>
      </c>
      <c r="D98" s="15">
        <v>275439</v>
      </c>
      <c r="E98" s="15">
        <v>20721</v>
      </c>
      <c r="F98" s="15">
        <v>8878</v>
      </c>
      <c r="G98" s="15">
        <v>8565</v>
      </c>
      <c r="H98" s="15">
        <v>5398</v>
      </c>
      <c r="I98" s="15">
        <v>3167</v>
      </c>
      <c r="J98" s="15">
        <v>0</v>
      </c>
      <c r="K98" s="15">
        <v>1185</v>
      </c>
      <c r="L98" s="15">
        <v>7615</v>
      </c>
      <c r="M98" s="15">
        <v>331</v>
      </c>
      <c r="N98" s="15">
        <v>4</v>
      </c>
      <c r="O98" s="15">
        <v>2111</v>
      </c>
      <c r="P98" s="15">
        <v>4167</v>
      </c>
      <c r="Q98" s="15">
        <v>301</v>
      </c>
      <c r="R98" s="15">
        <v>41</v>
      </c>
      <c r="S98" s="15">
        <v>660</v>
      </c>
      <c r="T98" s="15">
        <v>8867</v>
      </c>
      <c r="U98" s="15">
        <v>2886</v>
      </c>
      <c r="V98" s="15">
        <v>996</v>
      </c>
      <c r="W98" s="16">
        <v>0</v>
      </c>
      <c r="X98" s="16">
        <v>241</v>
      </c>
      <c r="Y98" s="15">
        <v>1103</v>
      </c>
      <c r="Z98" s="15">
        <v>2557</v>
      </c>
      <c r="AA98" s="15">
        <v>156</v>
      </c>
      <c r="AB98" s="15">
        <v>156</v>
      </c>
      <c r="AC98" s="15">
        <v>0</v>
      </c>
      <c r="AD98" s="15">
        <v>0</v>
      </c>
      <c r="AE98" s="15">
        <v>121</v>
      </c>
      <c r="AF98" s="15">
        <v>89</v>
      </c>
      <c r="AG98" s="15">
        <v>30</v>
      </c>
      <c r="AH98" s="15">
        <v>2</v>
      </c>
      <c r="AI98" s="15">
        <v>372</v>
      </c>
      <c r="AJ98" s="15">
        <v>156</v>
      </c>
      <c r="AK98" s="15">
        <v>0</v>
      </c>
      <c r="AL98" s="15">
        <v>201</v>
      </c>
      <c r="AM98" s="15" t="s">
        <v>136</v>
      </c>
      <c r="AN98" s="15">
        <v>2328</v>
      </c>
    </row>
    <row r="99" spans="1:40">
      <c r="A99" s="13" t="s">
        <v>129</v>
      </c>
      <c r="B99" s="13" t="s">
        <v>130</v>
      </c>
      <c r="C99" s="14" t="s">
        <v>135</v>
      </c>
      <c r="D99" s="15">
        <v>78243</v>
      </c>
      <c r="E99" s="15">
        <v>550</v>
      </c>
      <c r="F99" s="15">
        <v>25127</v>
      </c>
      <c r="G99" s="15">
        <v>24884</v>
      </c>
      <c r="H99" s="15">
        <v>11231</v>
      </c>
      <c r="I99" s="15">
        <v>12073</v>
      </c>
      <c r="J99" s="15">
        <v>1580</v>
      </c>
      <c r="K99" s="15">
        <v>59582</v>
      </c>
      <c r="L99" s="15">
        <v>17359</v>
      </c>
      <c r="M99" s="15">
        <v>7442</v>
      </c>
      <c r="N99" s="15">
        <v>9</v>
      </c>
      <c r="O99" s="15">
        <v>0</v>
      </c>
      <c r="P99" s="15">
        <v>8941</v>
      </c>
      <c r="Q99" s="15">
        <v>213</v>
      </c>
      <c r="R99" s="15">
        <v>722</v>
      </c>
      <c r="S99" s="15">
        <v>32</v>
      </c>
      <c r="T99" s="15">
        <v>4405</v>
      </c>
      <c r="U99" s="15">
        <v>2121</v>
      </c>
      <c r="V99" s="15">
        <v>73923</v>
      </c>
      <c r="W99" s="16">
        <v>15006</v>
      </c>
      <c r="X99" s="16">
        <v>1094</v>
      </c>
      <c r="Y99" s="15">
        <v>3803</v>
      </c>
      <c r="Z99" s="15">
        <v>7330</v>
      </c>
      <c r="AA99" s="15">
        <v>0</v>
      </c>
      <c r="AB99" s="15">
        <v>0</v>
      </c>
      <c r="AC99" s="15">
        <v>0</v>
      </c>
      <c r="AD99" s="15">
        <v>0</v>
      </c>
      <c r="AE99" s="15">
        <v>561</v>
      </c>
      <c r="AF99" s="15">
        <v>464</v>
      </c>
      <c r="AG99" s="15">
        <v>97</v>
      </c>
      <c r="AH99" s="15">
        <v>0</v>
      </c>
      <c r="AI99" s="15">
        <v>0</v>
      </c>
      <c r="AJ99" s="15">
        <v>0</v>
      </c>
      <c r="AK99" s="15">
        <v>0</v>
      </c>
      <c r="AL99" s="15">
        <v>3639</v>
      </c>
      <c r="AM99" s="15" t="s">
        <v>136</v>
      </c>
      <c r="AN99" s="15">
        <v>9014</v>
      </c>
    </row>
    <row r="100" spans="1:40" ht="13">
      <c r="A100" s="14" t="s">
        <v>131</v>
      </c>
      <c r="B100" s="1" t="s">
        <v>132</v>
      </c>
      <c r="C100" s="14" t="s">
        <v>135</v>
      </c>
      <c r="D100" s="15">
        <v>8625765</v>
      </c>
      <c r="E100" s="15">
        <v>348488</v>
      </c>
      <c r="F100" s="15">
        <v>2045501</v>
      </c>
      <c r="G100" s="15">
        <v>1961132</v>
      </c>
      <c r="H100" s="15">
        <v>522877</v>
      </c>
      <c r="I100" s="15">
        <v>1250736</v>
      </c>
      <c r="J100" s="15">
        <v>5564</v>
      </c>
      <c r="K100" s="15">
        <v>1460595</v>
      </c>
      <c r="L100" s="15">
        <v>1106517</v>
      </c>
      <c r="M100" s="15">
        <v>62374</v>
      </c>
      <c r="N100" s="15">
        <v>28588</v>
      </c>
      <c r="O100" s="15">
        <v>409426</v>
      </c>
      <c r="P100" s="15">
        <v>503764</v>
      </c>
      <c r="Q100" s="15">
        <v>66403</v>
      </c>
      <c r="R100" s="15">
        <v>8064</v>
      </c>
      <c r="S100" s="15">
        <v>27898</v>
      </c>
      <c r="T100" s="15">
        <v>282331</v>
      </c>
      <c r="U100" s="15">
        <v>122374</v>
      </c>
      <c r="V100" s="15">
        <v>1855710</v>
      </c>
      <c r="W100" s="15">
        <v>211065</v>
      </c>
      <c r="X100" s="15">
        <v>50182</v>
      </c>
      <c r="Y100" s="15">
        <v>211969</v>
      </c>
      <c r="Z100" s="15">
        <v>280349</v>
      </c>
      <c r="AA100" s="15">
        <v>21224</v>
      </c>
      <c r="AB100" s="15">
        <v>21207</v>
      </c>
      <c r="AC100" s="15">
        <v>16</v>
      </c>
      <c r="AD100" s="15">
        <v>1</v>
      </c>
      <c r="AE100" s="15">
        <v>8889</v>
      </c>
      <c r="AF100" s="15">
        <v>7399</v>
      </c>
      <c r="AG100" s="15">
        <v>1411</v>
      </c>
      <c r="AH100" s="15">
        <v>79</v>
      </c>
      <c r="AI100" s="15">
        <v>5678</v>
      </c>
      <c r="AJ100" s="15">
        <v>3248</v>
      </c>
      <c r="AK100" s="15">
        <v>9823</v>
      </c>
      <c r="AL100" s="15">
        <v>41783</v>
      </c>
      <c r="AM100" s="15" t="s">
        <v>136</v>
      </c>
      <c r="AN100" s="15">
        <v>311107</v>
      </c>
    </row>
    <row r="101" spans="1:40">
      <c r="A101" s="13" t="s">
        <v>62</v>
      </c>
      <c r="B101" s="13" t="s">
        <v>63</v>
      </c>
      <c r="C101" s="14" t="s">
        <v>137</v>
      </c>
      <c r="D101" s="15">
        <v>190769</v>
      </c>
      <c r="E101" s="15">
        <v>205</v>
      </c>
      <c r="F101" s="15">
        <v>31738</v>
      </c>
      <c r="G101" s="15">
        <v>31738</v>
      </c>
      <c r="H101" s="15">
        <v>28284</v>
      </c>
      <c r="I101" s="15">
        <v>3454</v>
      </c>
      <c r="J101" s="15">
        <v>0</v>
      </c>
      <c r="K101" s="15">
        <v>75104</v>
      </c>
      <c r="L101" s="15">
        <v>11318</v>
      </c>
      <c r="M101" s="15">
        <v>77</v>
      </c>
      <c r="N101" s="15">
        <v>1000</v>
      </c>
      <c r="O101" s="15">
        <v>1533</v>
      </c>
      <c r="P101" s="15">
        <v>7823</v>
      </c>
      <c r="Q101" s="15">
        <v>84</v>
      </c>
      <c r="R101" s="1" t="s">
        <v>136</v>
      </c>
      <c r="S101" s="15">
        <v>801</v>
      </c>
      <c r="T101" s="15">
        <v>3545</v>
      </c>
      <c r="U101" s="15">
        <v>1168</v>
      </c>
      <c r="V101" s="15">
        <v>15183</v>
      </c>
      <c r="W101" s="1">
        <v>801</v>
      </c>
      <c r="X101" s="1">
        <v>804</v>
      </c>
      <c r="Y101" s="15">
        <v>2330</v>
      </c>
      <c r="Z101" s="15">
        <v>2454</v>
      </c>
      <c r="AA101" s="15">
        <v>711</v>
      </c>
      <c r="AB101" s="15">
        <v>711</v>
      </c>
      <c r="AC101" s="15">
        <v>0</v>
      </c>
      <c r="AD101" s="15">
        <v>0</v>
      </c>
      <c r="AE101" s="15">
        <v>94</v>
      </c>
      <c r="AF101" s="15">
        <v>62</v>
      </c>
      <c r="AG101" s="15">
        <v>31</v>
      </c>
      <c r="AH101" s="15">
        <v>1</v>
      </c>
      <c r="AI101" s="15">
        <v>75</v>
      </c>
      <c r="AJ101" s="15">
        <v>235</v>
      </c>
      <c r="AK101" s="15">
        <v>605</v>
      </c>
      <c r="AL101" s="15">
        <v>91</v>
      </c>
      <c r="AM101" s="1" t="s">
        <v>136</v>
      </c>
      <c r="AN101" s="15">
        <v>2402</v>
      </c>
    </row>
    <row r="102" spans="1:40">
      <c r="A102" s="13" t="s">
        <v>65</v>
      </c>
      <c r="B102" s="13" t="s">
        <v>66</v>
      </c>
      <c r="C102" s="14" t="s">
        <v>137</v>
      </c>
      <c r="D102" s="15">
        <v>738775</v>
      </c>
      <c r="E102" s="15">
        <v>30037</v>
      </c>
      <c r="F102" s="15">
        <v>86534</v>
      </c>
      <c r="G102" s="15">
        <v>85814</v>
      </c>
      <c r="H102" s="15">
        <v>22331</v>
      </c>
      <c r="I102" s="15" t="s">
        <v>67</v>
      </c>
      <c r="J102" s="15" t="s">
        <v>67</v>
      </c>
      <c r="K102" s="15">
        <v>73809</v>
      </c>
      <c r="L102" s="15">
        <v>149718</v>
      </c>
      <c r="M102" s="15">
        <v>8665</v>
      </c>
      <c r="N102" s="15">
        <v>25152</v>
      </c>
      <c r="O102" s="15">
        <v>85067</v>
      </c>
      <c r="P102" s="15">
        <v>12203</v>
      </c>
      <c r="Q102" s="15">
        <v>1370</v>
      </c>
      <c r="R102" s="1" t="s">
        <v>136</v>
      </c>
      <c r="S102" s="15">
        <v>17261</v>
      </c>
      <c r="T102" s="15">
        <v>10078</v>
      </c>
      <c r="U102" s="15">
        <v>7025</v>
      </c>
      <c r="V102" s="15">
        <v>66924</v>
      </c>
      <c r="W102" s="1">
        <v>17261</v>
      </c>
      <c r="X102" s="1">
        <v>3455</v>
      </c>
      <c r="Y102" s="15">
        <v>15305</v>
      </c>
      <c r="Z102" s="15">
        <v>14752</v>
      </c>
      <c r="AA102" s="15">
        <v>167</v>
      </c>
      <c r="AB102" s="15">
        <v>167</v>
      </c>
      <c r="AC102" s="15">
        <v>0</v>
      </c>
      <c r="AD102" s="15">
        <v>0</v>
      </c>
      <c r="AE102" s="15">
        <v>9</v>
      </c>
      <c r="AF102" s="15">
        <v>7</v>
      </c>
      <c r="AG102" s="15">
        <v>2</v>
      </c>
      <c r="AH102" s="15">
        <v>0</v>
      </c>
      <c r="AI102" s="15">
        <v>91</v>
      </c>
      <c r="AJ102" s="15">
        <v>51</v>
      </c>
      <c r="AK102" s="15">
        <v>3</v>
      </c>
      <c r="AL102" s="15">
        <v>0</v>
      </c>
      <c r="AM102" s="1" t="s">
        <v>136</v>
      </c>
      <c r="AN102" s="15">
        <v>17143</v>
      </c>
    </row>
    <row r="103" spans="1:40">
      <c r="A103" s="13" t="s">
        <v>68</v>
      </c>
      <c r="B103" s="13" t="s">
        <v>69</v>
      </c>
      <c r="C103" s="14" t="s">
        <v>137</v>
      </c>
      <c r="D103" s="15">
        <v>56798</v>
      </c>
      <c r="E103" s="15">
        <v>951</v>
      </c>
      <c r="F103" s="15">
        <v>18734</v>
      </c>
      <c r="G103" s="15">
        <v>18607</v>
      </c>
      <c r="H103" s="15">
        <v>9758</v>
      </c>
      <c r="I103" s="15">
        <v>8849</v>
      </c>
      <c r="J103" s="15">
        <v>0</v>
      </c>
      <c r="K103" s="15">
        <v>38886</v>
      </c>
      <c r="L103" s="15">
        <v>11217</v>
      </c>
      <c r="M103" s="15">
        <v>308</v>
      </c>
      <c r="N103" s="15">
        <v>224</v>
      </c>
      <c r="O103" s="15">
        <v>1374</v>
      </c>
      <c r="P103" s="15">
        <v>7130</v>
      </c>
      <c r="Q103" s="15">
        <v>36</v>
      </c>
      <c r="R103" s="1" t="s">
        <v>136</v>
      </c>
      <c r="S103" s="15">
        <v>2145</v>
      </c>
      <c r="T103" s="15">
        <v>3566</v>
      </c>
      <c r="U103" s="15">
        <v>2071</v>
      </c>
      <c r="V103" s="15">
        <v>18610</v>
      </c>
      <c r="W103" s="1">
        <v>2145</v>
      </c>
      <c r="X103" s="1">
        <v>113</v>
      </c>
      <c r="Y103" s="15">
        <v>2677</v>
      </c>
      <c r="Z103" s="15">
        <v>2527</v>
      </c>
      <c r="AA103" s="15">
        <v>17</v>
      </c>
      <c r="AB103" s="15">
        <v>17</v>
      </c>
      <c r="AC103" s="15">
        <v>0</v>
      </c>
      <c r="AD103" s="15">
        <v>0</v>
      </c>
      <c r="AE103" s="15">
        <v>34</v>
      </c>
      <c r="AF103" s="15">
        <v>17</v>
      </c>
      <c r="AG103" s="15">
        <v>17</v>
      </c>
      <c r="AH103" s="15">
        <v>0</v>
      </c>
      <c r="AI103" s="15">
        <v>33</v>
      </c>
      <c r="AJ103" s="15">
        <v>26</v>
      </c>
      <c r="AK103" s="15">
        <v>5</v>
      </c>
      <c r="AL103" s="15">
        <v>426</v>
      </c>
      <c r="AM103" s="1" t="s">
        <v>136</v>
      </c>
      <c r="AN103" s="15">
        <v>2602</v>
      </c>
    </row>
    <row r="104" spans="1:40">
      <c r="A104" s="13" t="s">
        <v>70</v>
      </c>
      <c r="B104" s="13" t="s">
        <v>71</v>
      </c>
      <c r="C104" s="14" t="s">
        <v>137</v>
      </c>
      <c r="D104" s="15">
        <v>93655</v>
      </c>
      <c r="E104" s="15">
        <v>1126</v>
      </c>
      <c r="F104" s="15">
        <v>1782</v>
      </c>
      <c r="G104" s="15">
        <v>1588</v>
      </c>
      <c r="H104" s="15">
        <v>608</v>
      </c>
      <c r="I104" s="15">
        <v>925</v>
      </c>
      <c r="J104" s="15">
        <v>55</v>
      </c>
      <c r="K104" s="15">
        <v>1472</v>
      </c>
      <c r="L104" s="15">
        <v>464</v>
      </c>
      <c r="M104" s="15">
        <v>1</v>
      </c>
      <c r="N104" s="15">
        <v>0</v>
      </c>
      <c r="O104" s="15">
        <v>10</v>
      </c>
      <c r="P104" s="15">
        <v>57</v>
      </c>
      <c r="Q104" s="15">
        <v>20</v>
      </c>
      <c r="R104" s="1" t="s">
        <v>136</v>
      </c>
      <c r="S104" s="15">
        <v>376</v>
      </c>
      <c r="T104" s="15">
        <v>1294</v>
      </c>
      <c r="U104" s="15">
        <v>378</v>
      </c>
      <c r="V104" s="15">
        <v>1297</v>
      </c>
      <c r="W104" s="1">
        <v>376</v>
      </c>
      <c r="X104" s="1">
        <v>143</v>
      </c>
      <c r="Y104" s="15">
        <v>381</v>
      </c>
      <c r="Z104" s="15">
        <v>497</v>
      </c>
      <c r="AA104" s="15">
        <v>28</v>
      </c>
      <c r="AB104" s="15">
        <v>28</v>
      </c>
      <c r="AC104" s="15">
        <v>0</v>
      </c>
      <c r="AD104" s="15">
        <v>0</v>
      </c>
      <c r="AE104" s="15">
        <v>0</v>
      </c>
      <c r="AF104" s="15">
        <v>0</v>
      </c>
      <c r="AG104" s="15">
        <v>0</v>
      </c>
      <c r="AH104" s="15">
        <v>0</v>
      </c>
      <c r="AI104" s="15">
        <v>8</v>
      </c>
      <c r="AJ104" s="15">
        <v>8</v>
      </c>
      <c r="AK104" s="15">
        <v>40</v>
      </c>
      <c r="AL104" s="15">
        <v>13</v>
      </c>
      <c r="AM104" s="1" t="s">
        <v>136</v>
      </c>
      <c r="AN104" s="15">
        <v>323</v>
      </c>
    </row>
    <row r="105" spans="1:40">
      <c r="A105" s="13" t="s">
        <v>72</v>
      </c>
      <c r="B105" s="13" t="s">
        <v>73</v>
      </c>
      <c r="C105" s="14" t="s">
        <v>137</v>
      </c>
      <c r="D105" s="15">
        <v>115468</v>
      </c>
      <c r="E105" s="15">
        <v>1328</v>
      </c>
      <c r="F105" s="15">
        <v>48453</v>
      </c>
      <c r="G105" s="15">
        <v>47705</v>
      </c>
      <c r="H105" s="15">
        <v>41811</v>
      </c>
      <c r="I105" s="15">
        <v>5894</v>
      </c>
      <c r="J105" s="15">
        <v>0</v>
      </c>
      <c r="K105" s="15">
        <v>32308</v>
      </c>
      <c r="L105" s="15">
        <v>14919</v>
      </c>
      <c r="M105" s="15">
        <v>35</v>
      </c>
      <c r="N105" s="15">
        <v>0</v>
      </c>
      <c r="O105" s="15">
        <v>4212</v>
      </c>
      <c r="P105" s="15">
        <v>4437</v>
      </c>
      <c r="Q105" s="15">
        <v>17</v>
      </c>
      <c r="R105" s="1" t="s">
        <v>136</v>
      </c>
      <c r="S105" s="15">
        <v>6218</v>
      </c>
      <c r="T105" s="15">
        <v>8418</v>
      </c>
      <c r="U105" s="15">
        <v>2946</v>
      </c>
      <c r="V105" s="15">
        <v>36623</v>
      </c>
      <c r="W105" s="1">
        <v>6218</v>
      </c>
      <c r="X105" s="1">
        <v>1538</v>
      </c>
      <c r="Y105" s="15">
        <v>8129</v>
      </c>
      <c r="Z105" s="15">
        <v>7886</v>
      </c>
      <c r="AA105" s="15">
        <v>92</v>
      </c>
      <c r="AB105" s="15">
        <v>92</v>
      </c>
      <c r="AC105" s="15">
        <v>0</v>
      </c>
      <c r="AD105" s="15">
        <v>0</v>
      </c>
      <c r="AE105" s="15">
        <v>4</v>
      </c>
      <c r="AF105" s="15">
        <v>2</v>
      </c>
      <c r="AG105" s="15">
        <v>2</v>
      </c>
      <c r="AH105" s="15">
        <v>0</v>
      </c>
      <c r="AI105" s="15">
        <v>179</v>
      </c>
      <c r="AJ105" s="15">
        <v>163</v>
      </c>
      <c r="AK105" s="15">
        <v>1415</v>
      </c>
      <c r="AL105" s="15">
        <v>280</v>
      </c>
      <c r="AM105" s="1" t="s">
        <v>136</v>
      </c>
      <c r="AN105" s="15">
        <v>15143</v>
      </c>
    </row>
    <row r="106" spans="1:40">
      <c r="A106" s="13" t="s">
        <v>74</v>
      </c>
      <c r="B106" s="13" t="s">
        <v>75</v>
      </c>
      <c r="C106" s="14" t="s">
        <v>137</v>
      </c>
      <c r="D106" s="15">
        <v>94184</v>
      </c>
      <c r="E106" s="15">
        <v>17084</v>
      </c>
      <c r="F106" s="15">
        <v>25740</v>
      </c>
      <c r="G106" s="15">
        <v>25740</v>
      </c>
      <c r="H106" s="15">
        <v>14373</v>
      </c>
      <c r="I106" s="15">
        <v>11367</v>
      </c>
      <c r="J106" s="15">
        <v>0</v>
      </c>
      <c r="K106" s="15">
        <v>22047</v>
      </c>
      <c r="L106" s="15">
        <v>7292</v>
      </c>
      <c r="M106" s="15">
        <v>189</v>
      </c>
      <c r="N106" s="15">
        <v>957</v>
      </c>
      <c r="O106" s="15">
        <v>1137</v>
      </c>
      <c r="P106" s="15">
        <v>4051</v>
      </c>
      <c r="Q106" s="15">
        <v>736</v>
      </c>
      <c r="R106" s="1" t="s">
        <v>136</v>
      </c>
      <c r="S106" s="15">
        <v>222</v>
      </c>
      <c r="T106" s="15">
        <v>1880</v>
      </c>
      <c r="U106" s="15">
        <v>1177</v>
      </c>
      <c r="V106" s="15">
        <v>15306</v>
      </c>
      <c r="W106" s="1">
        <v>222</v>
      </c>
      <c r="X106" s="1">
        <v>93</v>
      </c>
      <c r="Y106" s="15">
        <v>1333</v>
      </c>
      <c r="Z106" s="15">
        <v>1483</v>
      </c>
      <c r="AA106" s="15">
        <v>19</v>
      </c>
      <c r="AB106" s="15">
        <v>19</v>
      </c>
      <c r="AC106" s="15">
        <v>0</v>
      </c>
      <c r="AD106" s="15">
        <v>0</v>
      </c>
      <c r="AE106" s="15">
        <v>0</v>
      </c>
      <c r="AF106" s="15">
        <v>0</v>
      </c>
      <c r="AG106" s="15">
        <v>0</v>
      </c>
      <c r="AH106" s="15">
        <v>0</v>
      </c>
      <c r="AI106" s="15">
        <v>72</v>
      </c>
      <c r="AJ106" s="15">
        <v>10</v>
      </c>
      <c r="AK106" s="15">
        <v>60</v>
      </c>
      <c r="AL106" s="15">
        <v>123</v>
      </c>
      <c r="AM106" s="1" t="s">
        <v>136</v>
      </c>
      <c r="AN106" s="15">
        <v>1270</v>
      </c>
    </row>
    <row r="107" spans="1:40">
      <c r="A107" s="13" t="s">
        <v>76</v>
      </c>
      <c r="B107" s="13" t="s">
        <v>77</v>
      </c>
      <c r="C107" s="14" t="s">
        <v>137</v>
      </c>
      <c r="D107" s="15">
        <v>182739</v>
      </c>
      <c r="E107" s="15">
        <v>11995</v>
      </c>
      <c r="F107" s="15">
        <v>28061</v>
      </c>
      <c r="G107" s="15">
        <v>15886</v>
      </c>
      <c r="H107" s="15">
        <v>2661</v>
      </c>
      <c r="I107" s="15">
        <v>13225</v>
      </c>
      <c r="J107" s="15">
        <v>0</v>
      </c>
      <c r="K107" s="15">
        <v>8239</v>
      </c>
      <c r="L107" s="15">
        <v>10929</v>
      </c>
      <c r="M107" s="15">
        <v>1162</v>
      </c>
      <c r="N107" s="15">
        <v>715</v>
      </c>
      <c r="O107" s="15">
        <v>5835</v>
      </c>
      <c r="P107" s="15">
        <v>1751</v>
      </c>
      <c r="Q107" s="15">
        <v>37</v>
      </c>
      <c r="R107" s="1" t="s">
        <v>136</v>
      </c>
      <c r="S107" s="15">
        <v>1429</v>
      </c>
      <c r="T107" s="15">
        <v>1827</v>
      </c>
      <c r="U107" s="15">
        <v>450</v>
      </c>
      <c r="V107" s="15">
        <v>5289</v>
      </c>
      <c r="W107" s="1">
        <v>1429</v>
      </c>
      <c r="X107" s="1">
        <v>413</v>
      </c>
      <c r="Y107" s="15">
        <v>1890</v>
      </c>
      <c r="Z107" s="15">
        <v>1350</v>
      </c>
      <c r="AA107" s="15">
        <v>172</v>
      </c>
      <c r="AB107" s="15">
        <v>170</v>
      </c>
      <c r="AC107" s="15">
        <v>2</v>
      </c>
      <c r="AD107" s="15">
        <v>0</v>
      </c>
      <c r="AE107" s="15">
        <v>7</v>
      </c>
      <c r="AF107" s="15">
        <v>7</v>
      </c>
      <c r="AG107" s="15">
        <v>0</v>
      </c>
      <c r="AH107" s="15">
        <v>0</v>
      </c>
      <c r="AI107" s="15">
        <v>19</v>
      </c>
      <c r="AJ107" s="15">
        <v>12</v>
      </c>
      <c r="AK107" s="15">
        <v>15</v>
      </c>
      <c r="AL107" s="15">
        <v>30</v>
      </c>
      <c r="AM107" s="1" t="s">
        <v>136</v>
      </c>
      <c r="AN107" s="15">
        <v>1762</v>
      </c>
    </row>
    <row r="108" spans="1:40">
      <c r="A108" s="13" t="s">
        <v>78</v>
      </c>
      <c r="B108" s="13" t="s">
        <v>79</v>
      </c>
      <c r="C108" s="14" t="s">
        <v>137</v>
      </c>
      <c r="D108" s="15">
        <v>591662</v>
      </c>
      <c r="E108" s="15" t="s">
        <v>80</v>
      </c>
      <c r="F108" s="15">
        <v>63578</v>
      </c>
      <c r="G108" s="15">
        <v>62105</v>
      </c>
      <c r="H108" s="15">
        <v>43912</v>
      </c>
      <c r="I108" s="15">
        <v>18193</v>
      </c>
      <c r="J108" s="15">
        <v>0</v>
      </c>
      <c r="K108" s="15">
        <v>59711</v>
      </c>
      <c r="L108" s="15">
        <v>20990</v>
      </c>
      <c r="M108" s="15">
        <v>253</v>
      </c>
      <c r="N108" s="15">
        <v>456</v>
      </c>
      <c r="O108" s="15">
        <v>4094</v>
      </c>
      <c r="P108" s="15">
        <v>12767</v>
      </c>
      <c r="Q108" s="15">
        <v>42</v>
      </c>
      <c r="R108" s="1" t="s">
        <v>136</v>
      </c>
      <c r="S108" s="15">
        <v>3378</v>
      </c>
      <c r="T108" s="15">
        <v>10578</v>
      </c>
      <c r="U108" s="15">
        <v>6299</v>
      </c>
      <c r="V108" s="15">
        <v>55345</v>
      </c>
      <c r="W108" s="1">
        <v>3378</v>
      </c>
      <c r="X108" s="1">
        <v>1617</v>
      </c>
      <c r="Y108" s="15">
        <v>11582</v>
      </c>
      <c r="Z108" s="15">
        <v>108</v>
      </c>
      <c r="AA108" s="15">
        <v>0</v>
      </c>
      <c r="AB108" s="15" t="s">
        <v>67</v>
      </c>
      <c r="AC108" s="15" t="s">
        <v>67</v>
      </c>
      <c r="AD108" s="15" t="s">
        <v>67</v>
      </c>
      <c r="AE108" s="15">
        <v>0</v>
      </c>
      <c r="AF108" s="15" t="s">
        <v>67</v>
      </c>
      <c r="AG108" s="15" t="s">
        <v>67</v>
      </c>
      <c r="AH108" s="15" t="s">
        <v>67</v>
      </c>
      <c r="AI108" s="15">
        <v>0</v>
      </c>
      <c r="AJ108" s="15" t="s">
        <v>67</v>
      </c>
      <c r="AK108" s="15" t="s">
        <v>67</v>
      </c>
      <c r="AL108" s="15">
        <v>0</v>
      </c>
      <c r="AM108" s="1" t="s">
        <v>136</v>
      </c>
      <c r="AN108" s="15">
        <v>77</v>
      </c>
    </row>
    <row r="109" spans="1:40">
      <c r="A109" s="13" t="s">
        <v>82</v>
      </c>
      <c r="B109" s="13" t="s">
        <v>83</v>
      </c>
      <c r="C109" s="14" t="s">
        <v>137</v>
      </c>
      <c r="D109" s="15">
        <v>1001915</v>
      </c>
      <c r="E109" s="15">
        <v>28735</v>
      </c>
      <c r="F109" s="15">
        <v>199761</v>
      </c>
      <c r="G109" s="15">
        <v>198159</v>
      </c>
      <c r="H109" s="15">
        <v>33421</v>
      </c>
      <c r="I109" s="15">
        <v>164738</v>
      </c>
      <c r="J109" s="15">
        <v>0</v>
      </c>
      <c r="K109" s="15">
        <v>164267</v>
      </c>
      <c r="L109" s="15">
        <v>134740</v>
      </c>
      <c r="M109" s="15">
        <v>1887</v>
      </c>
      <c r="N109" s="15">
        <v>469</v>
      </c>
      <c r="O109" s="15">
        <v>6685</v>
      </c>
      <c r="P109" s="15">
        <v>90623</v>
      </c>
      <c r="Q109" s="15">
        <v>24399</v>
      </c>
      <c r="R109" s="1" t="s">
        <v>136</v>
      </c>
      <c r="S109" s="15">
        <v>10677</v>
      </c>
      <c r="T109" s="15">
        <v>9386</v>
      </c>
      <c r="U109" s="15">
        <v>1756</v>
      </c>
      <c r="V109" s="15">
        <v>176445</v>
      </c>
      <c r="W109" s="1">
        <v>10677</v>
      </c>
      <c r="X109" s="1">
        <v>8333</v>
      </c>
      <c r="Y109" s="15">
        <v>19835</v>
      </c>
      <c r="Z109" s="15">
        <v>12206</v>
      </c>
      <c r="AA109" s="15">
        <v>6471</v>
      </c>
      <c r="AB109" s="15">
        <v>6471</v>
      </c>
      <c r="AC109" s="15">
        <v>0</v>
      </c>
      <c r="AD109" s="15">
        <v>0</v>
      </c>
      <c r="AE109" s="15">
        <v>696</v>
      </c>
      <c r="AF109" s="15">
        <v>520</v>
      </c>
      <c r="AG109" s="15">
        <v>176</v>
      </c>
      <c r="AH109" s="15">
        <v>0</v>
      </c>
      <c r="AI109" s="15">
        <v>747</v>
      </c>
      <c r="AJ109" s="15">
        <v>369</v>
      </c>
      <c r="AK109" s="15">
        <v>4656</v>
      </c>
      <c r="AL109" s="15">
        <v>5680</v>
      </c>
      <c r="AM109" s="1" t="s">
        <v>136</v>
      </c>
      <c r="AN109" s="15">
        <v>11535</v>
      </c>
    </row>
    <row r="110" spans="1:40">
      <c r="A110" s="13" t="s">
        <v>85</v>
      </c>
      <c r="B110" s="13" t="s">
        <v>86</v>
      </c>
      <c r="C110" s="14" t="s">
        <v>137</v>
      </c>
      <c r="D110" s="15">
        <v>240417</v>
      </c>
      <c r="E110" s="15">
        <v>2191</v>
      </c>
      <c r="F110" s="15">
        <v>26769</v>
      </c>
      <c r="G110" s="15">
        <v>26271</v>
      </c>
      <c r="H110" s="15">
        <v>14625</v>
      </c>
      <c r="I110" s="15">
        <v>11646</v>
      </c>
      <c r="J110" s="15">
        <v>0</v>
      </c>
      <c r="K110" s="15">
        <v>21440</v>
      </c>
      <c r="L110" s="15">
        <v>9366</v>
      </c>
      <c r="M110" s="15">
        <v>1</v>
      </c>
      <c r="N110" s="15">
        <v>0</v>
      </c>
      <c r="O110" s="15">
        <v>1106</v>
      </c>
      <c r="P110" s="15">
        <v>5841</v>
      </c>
      <c r="Q110" s="15">
        <v>211</v>
      </c>
      <c r="R110" s="1" t="s">
        <v>136</v>
      </c>
      <c r="S110" s="15">
        <v>2207</v>
      </c>
      <c r="T110" s="15">
        <v>3868</v>
      </c>
      <c r="U110" s="15">
        <v>959</v>
      </c>
      <c r="V110" s="15">
        <v>21851</v>
      </c>
      <c r="W110" s="1">
        <v>2207</v>
      </c>
      <c r="X110" s="1">
        <v>998</v>
      </c>
      <c r="Y110" s="15">
        <v>3100</v>
      </c>
      <c r="Z110" s="15">
        <v>9158</v>
      </c>
      <c r="AA110" s="15">
        <v>194</v>
      </c>
      <c r="AB110" s="15">
        <v>194</v>
      </c>
      <c r="AC110" s="15">
        <v>0</v>
      </c>
      <c r="AD110" s="15">
        <v>0</v>
      </c>
      <c r="AE110" s="15">
        <v>8</v>
      </c>
      <c r="AF110" s="15">
        <v>3</v>
      </c>
      <c r="AG110" s="15">
        <v>5</v>
      </c>
      <c r="AH110" s="15">
        <v>0</v>
      </c>
      <c r="AI110" s="15">
        <v>233</v>
      </c>
      <c r="AJ110" s="15">
        <v>94</v>
      </c>
      <c r="AK110" s="15">
        <v>287</v>
      </c>
      <c r="AL110" s="15">
        <v>48</v>
      </c>
      <c r="AM110" s="1" t="s">
        <v>136</v>
      </c>
      <c r="AN110" s="15">
        <v>11535</v>
      </c>
    </row>
    <row r="111" spans="1:40">
      <c r="A111" s="13" t="s">
        <v>87</v>
      </c>
      <c r="B111" s="13" t="s">
        <v>88</v>
      </c>
      <c r="C111" s="14" t="s">
        <v>137</v>
      </c>
      <c r="D111" s="15">
        <v>902332</v>
      </c>
      <c r="E111" s="15" t="s">
        <v>80</v>
      </c>
      <c r="F111" s="15">
        <v>122482</v>
      </c>
      <c r="G111" s="15">
        <v>118481</v>
      </c>
      <c r="H111" s="15">
        <v>16608</v>
      </c>
      <c r="I111" s="15">
        <v>101873</v>
      </c>
      <c r="J111" s="15">
        <v>0</v>
      </c>
      <c r="K111" s="15">
        <v>71679</v>
      </c>
      <c r="L111" s="15">
        <v>98287</v>
      </c>
      <c r="M111" s="15">
        <v>521</v>
      </c>
      <c r="N111" s="15" t="s">
        <v>67</v>
      </c>
      <c r="O111" s="15">
        <v>47133</v>
      </c>
      <c r="P111" s="15">
        <v>42921</v>
      </c>
      <c r="Q111" s="15">
        <v>1334</v>
      </c>
      <c r="R111" s="1" t="s">
        <v>136</v>
      </c>
      <c r="S111" s="15">
        <v>6378</v>
      </c>
      <c r="T111" s="15">
        <v>26790</v>
      </c>
      <c r="U111" s="15">
        <v>8389</v>
      </c>
      <c r="V111" s="15">
        <v>65586</v>
      </c>
      <c r="W111" s="1">
        <v>6378</v>
      </c>
      <c r="X111" s="1">
        <v>193</v>
      </c>
      <c r="Y111" s="15">
        <v>9197</v>
      </c>
      <c r="Z111" s="15">
        <v>9068</v>
      </c>
      <c r="AA111" s="15">
        <v>571</v>
      </c>
      <c r="AB111" s="15">
        <v>571</v>
      </c>
      <c r="AC111" s="15">
        <v>0</v>
      </c>
      <c r="AD111" s="15">
        <v>0</v>
      </c>
      <c r="AE111" s="15">
        <v>62</v>
      </c>
      <c r="AF111" s="15">
        <v>54</v>
      </c>
      <c r="AG111" s="15">
        <v>8</v>
      </c>
      <c r="AH111" s="15">
        <v>0</v>
      </c>
      <c r="AI111" s="15">
        <v>1296</v>
      </c>
      <c r="AJ111" s="15">
        <v>251</v>
      </c>
      <c r="AK111" s="15">
        <v>162</v>
      </c>
      <c r="AL111" s="15">
        <v>5607</v>
      </c>
      <c r="AM111" s="1" t="s">
        <v>136</v>
      </c>
      <c r="AN111" s="15">
        <v>16668</v>
      </c>
    </row>
    <row r="112" spans="1:40">
      <c r="A112" s="13" t="s">
        <v>89</v>
      </c>
      <c r="B112" s="13" t="s">
        <v>90</v>
      </c>
      <c r="C112" s="14" t="s">
        <v>137</v>
      </c>
      <c r="D112" s="15">
        <v>99866</v>
      </c>
      <c r="E112" s="15">
        <v>1588</v>
      </c>
      <c r="F112" s="15">
        <v>22470</v>
      </c>
      <c r="G112" s="15">
        <v>22090</v>
      </c>
      <c r="H112" s="15">
        <v>2176</v>
      </c>
      <c r="I112" s="15">
        <v>19845</v>
      </c>
      <c r="J112" s="15">
        <v>69</v>
      </c>
      <c r="K112" s="15">
        <v>60588</v>
      </c>
      <c r="L112" s="15">
        <v>17092</v>
      </c>
      <c r="M112" s="15">
        <v>712</v>
      </c>
      <c r="N112" s="15">
        <v>6</v>
      </c>
      <c r="O112" s="15">
        <v>14116</v>
      </c>
      <c r="P112" s="15">
        <v>342</v>
      </c>
      <c r="Q112" s="15">
        <v>312</v>
      </c>
      <c r="R112" s="1" t="s">
        <v>136</v>
      </c>
      <c r="S112" s="15">
        <v>1604</v>
      </c>
      <c r="T112" s="15">
        <v>1588</v>
      </c>
      <c r="U112" s="15">
        <v>1053</v>
      </c>
      <c r="V112" s="15">
        <v>68998</v>
      </c>
      <c r="W112" s="1">
        <v>1604</v>
      </c>
      <c r="X112" s="1">
        <v>148</v>
      </c>
      <c r="Y112" s="15">
        <v>1800</v>
      </c>
      <c r="Z112" s="15">
        <v>3282</v>
      </c>
      <c r="AA112" s="15">
        <v>16</v>
      </c>
      <c r="AB112" s="15">
        <v>16</v>
      </c>
      <c r="AC112" s="15">
        <v>0</v>
      </c>
      <c r="AD112" s="15">
        <v>0</v>
      </c>
      <c r="AE112" s="15">
        <v>33</v>
      </c>
      <c r="AF112" s="15">
        <v>26</v>
      </c>
      <c r="AG112" s="15">
        <v>6</v>
      </c>
      <c r="AH112" s="15">
        <v>1</v>
      </c>
      <c r="AI112" s="15">
        <v>102</v>
      </c>
      <c r="AJ112" s="15">
        <v>38</v>
      </c>
      <c r="AK112" s="15">
        <v>22</v>
      </c>
      <c r="AL112" s="15">
        <v>26</v>
      </c>
      <c r="AM112" s="1" t="s">
        <v>136</v>
      </c>
      <c r="AN112" s="15">
        <v>5492</v>
      </c>
    </row>
    <row r="113" spans="1:40">
      <c r="A113" s="13" t="s">
        <v>91</v>
      </c>
      <c r="B113" s="13" t="s">
        <v>92</v>
      </c>
      <c r="C113" s="14" t="s">
        <v>137</v>
      </c>
      <c r="D113" s="15">
        <v>161718</v>
      </c>
      <c r="E113" s="15">
        <v>6223</v>
      </c>
      <c r="F113" s="15">
        <v>37064</v>
      </c>
      <c r="G113" s="15">
        <v>36802</v>
      </c>
      <c r="H113" s="15">
        <v>18002</v>
      </c>
      <c r="I113" s="15">
        <v>18800</v>
      </c>
      <c r="J113" s="15">
        <v>0</v>
      </c>
      <c r="K113" s="15">
        <v>87467</v>
      </c>
      <c r="L113" s="15">
        <v>9731</v>
      </c>
      <c r="M113" s="15">
        <v>9</v>
      </c>
      <c r="N113" s="15">
        <v>80</v>
      </c>
      <c r="O113" s="15">
        <v>911</v>
      </c>
      <c r="P113" s="15">
        <v>8194</v>
      </c>
      <c r="Q113" s="15">
        <v>537</v>
      </c>
      <c r="R113" s="1" t="s">
        <v>136</v>
      </c>
      <c r="S113" s="15">
        <v>0</v>
      </c>
      <c r="T113" s="15">
        <v>4504</v>
      </c>
      <c r="U113" s="15">
        <v>2014</v>
      </c>
      <c r="V113" s="15">
        <v>159620</v>
      </c>
      <c r="W113" s="1">
        <v>0</v>
      </c>
      <c r="X113" s="1">
        <v>23</v>
      </c>
      <c r="Y113" s="15">
        <v>2774</v>
      </c>
      <c r="Z113" s="15">
        <v>6398</v>
      </c>
      <c r="AA113" s="15">
        <v>115</v>
      </c>
      <c r="AB113" s="15">
        <v>115</v>
      </c>
      <c r="AC113" s="15">
        <v>0</v>
      </c>
      <c r="AD113" s="15">
        <v>0</v>
      </c>
      <c r="AE113" s="15">
        <v>125</v>
      </c>
      <c r="AF113" s="15">
        <v>84</v>
      </c>
      <c r="AG113" s="15">
        <v>41</v>
      </c>
      <c r="AH113" s="15">
        <v>0</v>
      </c>
      <c r="AI113" s="15">
        <v>248</v>
      </c>
      <c r="AJ113" s="15">
        <v>125</v>
      </c>
      <c r="AK113" s="15">
        <v>491</v>
      </c>
      <c r="AL113" s="15">
        <v>19</v>
      </c>
      <c r="AM113" s="1" t="s">
        <v>136</v>
      </c>
      <c r="AN113" s="15">
        <v>8650</v>
      </c>
    </row>
    <row r="114" spans="1:40">
      <c r="A114" s="13" t="s">
        <v>93</v>
      </c>
      <c r="B114" s="13" t="s">
        <v>94</v>
      </c>
      <c r="C114" s="14" t="s">
        <v>137</v>
      </c>
      <c r="D114" s="15">
        <v>491142</v>
      </c>
      <c r="E114" s="15">
        <v>11380</v>
      </c>
      <c r="F114" s="15">
        <v>118241</v>
      </c>
      <c r="G114" s="15">
        <v>117521</v>
      </c>
      <c r="H114" s="15">
        <v>21767</v>
      </c>
      <c r="I114" s="15">
        <v>95191</v>
      </c>
      <c r="J114" s="15">
        <v>563</v>
      </c>
      <c r="K114" s="15">
        <v>166749</v>
      </c>
      <c r="L114" s="15">
        <v>56707</v>
      </c>
      <c r="M114" s="15">
        <v>2569</v>
      </c>
      <c r="N114" s="15">
        <v>93</v>
      </c>
      <c r="O114" s="15">
        <v>153</v>
      </c>
      <c r="P114" s="15">
        <v>47398</v>
      </c>
      <c r="Q114" s="15">
        <v>387</v>
      </c>
      <c r="R114" s="1" t="s">
        <v>136</v>
      </c>
      <c r="S114" s="15">
        <v>6107</v>
      </c>
      <c r="T114" s="15">
        <v>21779</v>
      </c>
      <c r="U114" s="15">
        <v>10705</v>
      </c>
      <c r="V114" s="15">
        <v>128434</v>
      </c>
      <c r="W114" s="1">
        <v>6107</v>
      </c>
      <c r="X114" s="1">
        <v>1665</v>
      </c>
      <c r="Y114" s="15">
        <v>6562</v>
      </c>
      <c r="Z114" s="15">
        <v>15151</v>
      </c>
      <c r="AA114" s="15">
        <v>10</v>
      </c>
      <c r="AB114" s="15">
        <v>10</v>
      </c>
      <c r="AC114" s="15">
        <v>0</v>
      </c>
      <c r="AD114" s="15">
        <v>0</v>
      </c>
      <c r="AE114" s="15">
        <v>17</v>
      </c>
      <c r="AF114" s="15">
        <v>13</v>
      </c>
      <c r="AG114" s="15">
        <v>4</v>
      </c>
      <c r="AH114" s="15">
        <v>0</v>
      </c>
      <c r="AI114" s="15">
        <v>25</v>
      </c>
      <c r="AJ114" s="15">
        <v>68</v>
      </c>
      <c r="AK114" s="15">
        <v>61</v>
      </c>
      <c r="AL114" s="15">
        <v>85</v>
      </c>
      <c r="AM114" s="1" t="s">
        <v>136</v>
      </c>
      <c r="AN114" s="15">
        <v>15212</v>
      </c>
    </row>
    <row r="115" spans="1:40">
      <c r="A115" s="13" t="s">
        <v>95</v>
      </c>
      <c r="B115" s="13" t="s">
        <v>96</v>
      </c>
      <c r="C115" s="14" t="s">
        <v>137</v>
      </c>
      <c r="D115" s="15">
        <v>598155</v>
      </c>
      <c r="E115" s="15">
        <v>66218</v>
      </c>
      <c r="F115" s="15">
        <v>343775</v>
      </c>
      <c r="G115" s="15">
        <v>341277</v>
      </c>
      <c r="H115" s="15">
        <v>341277</v>
      </c>
      <c r="I115" s="15">
        <v>0</v>
      </c>
      <c r="J115" s="15">
        <v>0</v>
      </c>
      <c r="K115" s="15">
        <v>173585</v>
      </c>
      <c r="L115" s="15">
        <v>136197</v>
      </c>
      <c r="M115" s="15">
        <v>2328</v>
      </c>
      <c r="N115" s="15">
        <v>2773</v>
      </c>
      <c r="O115" s="15">
        <v>4108</v>
      </c>
      <c r="P115" s="15">
        <v>104417</v>
      </c>
      <c r="Q115" s="15">
        <v>15609</v>
      </c>
      <c r="R115" s="1" t="s">
        <v>136</v>
      </c>
      <c r="S115" s="15">
        <v>6962</v>
      </c>
      <c r="T115" s="15">
        <v>7891</v>
      </c>
      <c r="U115" s="15">
        <v>2542</v>
      </c>
      <c r="V115" s="15">
        <v>139450</v>
      </c>
      <c r="W115" s="1">
        <v>6962</v>
      </c>
      <c r="X115" s="1">
        <v>4535</v>
      </c>
      <c r="Y115" s="15">
        <v>11601</v>
      </c>
      <c r="Z115" s="15">
        <v>43784</v>
      </c>
      <c r="AA115" s="15">
        <v>2471</v>
      </c>
      <c r="AB115" s="15">
        <v>2470</v>
      </c>
      <c r="AC115" s="15">
        <v>1</v>
      </c>
      <c r="AD115" s="15">
        <v>0</v>
      </c>
      <c r="AE115" s="15">
        <v>2013</v>
      </c>
      <c r="AF115" s="15">
        <v>1943</v>
      </c>
      <c r="AG115" s="15">
        <v>31</v>
      </c>
      <c r="AH115" s="15">
        <v>39</v>
      </c>
      <c r="AI115" s="15">
        <v>0</v>
      </c>
      <c r="AJ115" s="15">
        <v>0</v>
      </c>
      <c r="AK115" s="15">
        <v>0</v>
      </c>
      <c r="AL115" s="15">
        <v>1</v>
      </c>
      <c r="AM115" s="1" t="s">
        <v>136</v>
      </c>
      <c r="AN115" s="15">
        <v>61008</v>
      </c>
    </row>
    <row r="116" spans="1:40">
      <c r="A116" s="13" t="s">
        <v>97</v>
      </c>
      <c r="B116" s="13" t="s">
        <v>98</v>
      </c>
      <c r="C116" s="14" t="s">
        <v>137</v>
      </c>
      <c r="D116" s="15">
        <v>149777</v>
      </c>
      <c r="E116" s="15">
        <v>98059</v>
      </c>
      <c r="F116" s="15">
        <v>45191</v>
      </c>
      <c r="G116" s="15">
        <v>44904</v>
      </c>
      <c r="H116" s="15">
        <v>3679</v>
      </c>
      <c r="I116" s="15">
        <v>41225</v>
      </c>
      <c r="J116" s="15">
        <v>0</v>
      </c>
      <c r="K116" s="15">
        <v>20380</v>
      </c>
      <c r="L116" s="15">
        <v>15407</v>
      </c>
      <c r="M116" s="15">
        <v>758</v>
      </c>
      <c r="N116" s="15">
        <v>5</v>
      </c>
      <c r="O116" s="15">
        <v>3638</v>
      </c>
      <c r="P116" s="15">
        <v>7398</v>
      </c>
      <c r="Q116" s="15">
        <v>1007</v>
      </c>
      <c r="R116" s="1" t="s">
        <v>136</v>
      </c>
      <c r="S116" s="15">
        <v>2601</v>
      </c>
      <c r="T116" s="15">
        <v>10204</v>
      </c>
      <c r="U116" s="15">
        <v>5582</v>
      </c>
      <c r="V116" s="15">
        <v>23483</v>
      </c>
      <c r="W116" s="1">
        <v>2601</v>
      </c>
      <c r="X116" s="1">
        <v>561</v>
      </c>
      <c r="Y116" s="15">
        <v>5075</v>
      </c>
      <c r="Z116" s="15">
        <v>4739</v>
      </c>
      <c r="AA116" s="15">
        <v>0</v>
      </c>
      <c r="AB116" s="15">
        <v>0</v>
      </c>
      <c r="AC116" s="15">
        <v>0</v>
      </c>
      <c r="AD116" s="15">
        <v>0</v>
      </c>
      <c r="AE116" s="15">
        <v>0</v>
      </c>
      <c r="AF116" s="15">
        <v>0</v>
      </c>
      <c r="AG116" s="15">
        <v>0</v>
      </c>
      <c r="AH116" s="15">
        <v>0</v>
      </c>
      <c r="AI116" s="15">
        <v>24</v>
      </c>
      <c r="AJ116" s="15">
        <v>34</v>
      </c>
      <c r="AK116" s="15">
        <v>290</v>
      </c>
      <c r="AL116" s="15">
        <v>16</v>
      </c>
      <c r="AM116" s="1" t="s">
        <v>136</v>
      </c>
      <c r="AN116" s="15">
        <v>8671</v>
      </c>
    </row>
    <row r="117" spans="1:40">
      <c r="A117" s="13" t="s">
        <v>99</v>
      </c>
      <c r="B117" s="13" t="s">
        <v>100</v>
      </c>
      <c r="C117" s="14" t="s">
        <v>137</v>
      </c>
      <c r="D117" s="15">
        <v>118935</v>
      </c>
      <c r="E117" s="15">
        <v>5300</v>
      </c>
      <c r="F117" s="15">
        <v>41854</v>
      </c>
      <c r="G117" s="15">
        <v>41494</v>
      </c>
      <c r="H117" s="15">
        <v>4212</v>
      </c>
      <c r="I117" s="15">
        <v>37282</v>
      </c>
      <c r="J117" s="15">
        <v>0</v>
      </c>
      <c r="K117" s="15">
        <v>29665</v>
      </c>
      <c r="L117" s="15">
        <v>27312</v>
      </c>
      <c r="M117" s="15">
        <v>136</v>
      </c>
      <c r="N117" s="15">
        <v>250</v>
      </c>
      <c r="O117" s="15">
        <v>3243</v>
      </c>
      <c r="P117" s="15">
        <v>21033</v>
      </c>
      <c r="Q117" s="15">
        <v>1094</v>
      </c>
      <c r="R117" s="1" t="s">
        <v>136</v>
      </c>
      <c r="S117" s="15">
        <v>1556</v>
      </c>
      <c r="T117" s="15">
        <v>3532</v>
      </c>
      <c r="U117" s="15">
        <v>660</v>
      </c>
      <c r="V117" s="15">
        <v>30514</v>
      </c>
      <c r="W117" s="1">
        <v>1556</v>
      </c>
      <c r="X117" s="1">
        <v>539</v>
      </c>
      <c r="Y117" s="15">
        <v>2159</v>
      </c>
      <c r="Z117" s="15">
        <v>187</v>
      </c>
      <c r="AA117" s="15">
        <v>16</v>
      </c>
      <c r="AB117" s="15">
        <v>16</v>
      </c>
      <c r="AC117" s="15">
        <v>0</v>
      </c>
      <c r="AD117" s="15">
        <v>0</v>
      </c>
      <c r="AE117" s="15">
        <v>83</v>
      </c>
      <c r="AF117" s="15">
        <v>31</v>
      </c>
      <c r="AG117" s="15">
        <v>51</v>
      </c>
      <c r="AH117" s="15">
        <v>1</v>
      </c>
      <c r="AI117" s="15">
        <v>436</v>
      </c>
      <c r="AJ117" s="15">
        <v>73</v>
      </c>
      <c r="AK117" s="15">
        <v>176</v>
      </c>
      <c r="AL117" s="15">
        <v>1276</v>
      </c>
      <c r="AM117" s="1" t="s">
        <v>136</v>
      </c>
      <c r="AN117" s="15">
        <v>775</v>
      </c>
    </row>
    <row r="118" spans="1:40">
      <c r="A118" s="13" t="s">
        <v>101</v>
      </c>
      <c r="B118" s="13" t="s">
        <v>102</v>
      </c>
      <c r="C118" s="14" t="s">
        <v>137</v>
      </c>
      <c r="D118" s="15">
        <v>54767</v>
      </c>
      <c r="E118" s="15">
        <v>541</v>
      </c>
      <c r="F118" s="15">
        <v>4192</v>
      </c>
      <c r="G118" s="15">
        <v>4192</v>
      </c>
      <c r="H118" s="15">
        <v>825</v>
      </c>
      <c r="I118" s="15">
        <v>3367</v>
      </c>
      <c r="J118" s="15">
        <v>0</v>
      </c>
      <c r="K118" s="15">
        <v>2075</v>
      </c>
      <c r="L118" s="15">
        <v>3421</v>
      </c>
      <c r="M118" s="15">
        <v>0</v>
      </c>
      <c r="N118" s="15">
        <v>0</v>
      </c>
      <c r="O118" s="15">
        <v>250</v>
      </c>
      <c r="P118" s="15">
        <v>562</v>
      </c>
      <c r="Q118" s="15">
        <v>0</v>
      </c>
      <c r="R118" s="1" t="s">
        <v>136</v>
      </c>
      <c r="S118" s="15">
        <v>2609</v>
      </c>
      <c r="T118" s="15">
        <v>4500</v>
      </c>
      <c r="U118" s="15">
        <v>4000</v>
      </c>
      <c r="V118" s="15">
        <v>3873</v>
      </c>
      <c r="W118" s="1">
        <v>2609</v>
      </c>
      <c r="X118" s="1">
        <v>1</v>
      </c>
      <c r="Y118" s="15">
        <v>2844</v>
      </c>
      <c r="Z118" s="15">
        <v>2554</v>
      </c>
      <c r="AA118" s="15">
        <v>0</v>
      </c>
      <c r="AB118" s="15">
        <v>0</v>
      </c>
      <c r="AC118" s="15">
        <v>0</v>
      </c>
      <c r="AD118" s="15">
        <v>0</v>
      </c>
      <c r="AE118" s="15">
        <v>0</v>
      </c>
      <c r="AF118" s="15">
        <v>0</v>
      </c>
      <c r="AG118" s="15">
        <v>0</v>
      </c>
      <c r="AH118" s="15">
        <v>0</v>
      </c>
      <c r="AI118" s="15">
        <v>0</v>
      </c>
      <c r="AJ118" s="15">
        <v>0</v>
      </c>
      <c r="AK118" s="15">
        <v>0</v>
      </c>
      <c r="AL118" s="15">
        <v>864</v>
      </c>
      <c r="AM118" s="1" t="s">
        <v>136</v>
      </c>
      <c r="AN118" s="15">
        <v>2358</v>
      </c>
    </row>
    <row r="119" spans="1:40">
      <c r="A119" s="13" t="s">
        <v>103</v>
      </c>
      <c r="B119" s="13" t="s">
        <v>104</v>
      </c>
      <c r="C119" s="14" t="s">
        <v>137</v>
      </c>
      <c r="D119" s="15">
        <v>817538</v>
      </c>
      <c r="E119" s="15">
        <v>9754</v>
      </c>
      <c r="F119" s="15">
        <v>78296</v>
      </c>
      <c r="G119" s="15">
        <v>76155</v>
      </c>
      <c r="H119" s="15">
        <v>63475</v>
      </c>
      <c r="I119" s="15">
        <v>12680</v>
      </c>
      <c r="J119" s="15">
        <v>0</v>
      </c>
      <c r="K119" s="15">
        <v>111746</v>
      </c>
      <c r="L119" s="15">
        <v>21407</v>
      </c>
      <c r="M119" s="15">
        <v>302</v>
      </c>
      <c r="N119" s="15">
        <v>175</v>
      </c>
      <c r="O119" s="15">
        <v>2077</v>
      </c>
      <c r="P119" s="15">
        <v>5565</v>
      </c>
      <c r="Q119" s="15">
        <v>3169</v>
      </c>
      <c r="R119" s="1" t="s">
        <v>136</v>
      </c>
      <c r="S119" s="15">
        <v>10119</v>
      </c>
      <c r="T119" s="15">
        <v>21725</v>
      </c>
      <c r="U119" s="15">
        <v>4459</v>
      </c>
      <c r="V119" s="15">
        <v>53601</v>
      </c>
      <c r="W119" s="1">
        <v>10119</v>
      </c>
      <c r="X119" s="1">
        <v>9397</v>
      </c>
      <c r="Y119" s="15">
        <v>17379</v>
      </c>
      <c r="Z119" s="15">
        <v>6028</v>
      </c>
      <c r="AA119" s="15">
        <v>0</v>
      </c>
      <c r="AB119" s="15">
        <v>0</v>
      </c>
      <c r="AC119" s="15">
        <v>0</v>
      </c>
      <c r="AD119" s="15">
        <v>0</v>
      </c>
      <c r="AE119" s="15">
        <v>1251</v>
      </c>
      <c r="AF119" s="15">
        <v>913</v>
      </c>
      <c r="AG119" s="15">
        <v>338</v>
      </c>
      <c r="AH119" s="15">
        <v>0</v>
      </c>
      <c r="AI119" s="15">
        <v>104</v>
      </c>
      <c r="AJ119" s="15">
        <v>0</v>
      </c>
      <c r="AK119" s="15">
        <v>0</v>
      </c>
      <c r="AL119" s="15">
        <v>15955</v>
      </c>
      <c r="AM119" s="1" t="s">
        <v>136</v>
      </c>
      <c r="AN119" s="15">
        <v>5785</v>
      </c>
    </row>
    <row r="120" spans="1:40">
      <c r="A120" s="13" t="s">
        <v>105</v>
      </c>
      <c r="B120" s="13" t="s">
        <v>106</v>
      </c>
      <c r="C120" s="14" t="s">
        <v>137</v>
      </c>
      <c r="D120" s="15">
        <v>86853</v>
      </c>
      <c r="E120" s="15">
        <v>4821</v>
      </c>
      <c r="F120" s="15">
        <v>39074</v>
      </c>
      <c r="G120" s="15">
        <v>39074</v>
      </c>
      <c r="H120" s="15">
        <v>3099</v>
      </c>
      <c r="I120" s="15">
        <v>35975</v>
      </c>
      <c r="J120" s="15">
        <v>0</v>
      </c>
      <c r="K120" s="15">
        <v>33432</v>
      </c>
      <c r="L120" s="15">
        <v>21837</v>
      </c>
      <c r="M120" s="15">
        <v>1369</v>
      </c>
      <c r="N120" s="15">
        <v>120</v>
      </c>
      <c r="O120" s="15">
        <v>8334</v>
      </c>
      <c r="P120" s="15">
        <v>11028</v>
      </c>
      <c r="Q120" s="15">
        <v>15</v>
      </c>
      <c r="R120" s="1" t="s">
        <v>136</v>
      </c>
      <c r="S120" s="15">
        <v>971</v>
      </c>
      <c r="T120" s="15">
        <v>9481</v>
      </c>
      <c r="U120" s="15">
        <v>3495</v>
      </c>
      <c r="V120" s="15">
        <v>28119</v>
      </c>
      <c r="W120" s="1">
        <v>971</v>
      </c>
      <c r="X120" s="1">
        <v>99</v>
      </c>
      <c r="Y120" s="15">
        <v>2449</v>
      </c>
      <c r="Z120" s="15">
        <v>4711</v>
      </c>
      <c r="AA120" s="15">
        <v>0</v>
      </c>
      <c r="AB120" s="15">
        <v>0</v>
      </c>
      <c r="AC120" s="15">
        <v>0</v>
      </c>
      <c r="AD120" s="15">
        <v>0</v>
      </c>
      <c r="AE120" s="15">
        <v>0</v>
      </c>
      <c r="AF120" s="15">
        <v>0</v>
      </c>
      <c r="AG120" s="15">
        <v>0</v>
      </c>
      <c r="AH120" s="15">
        <v>0</v>
      </c>
      <c r="AI120" s="15">
        <v>21</v>
      </c>
      <c r="AJ120" s="15">
        <v>4</v>
      </c>
      <c r="AK120" s="15">
        <v>0</v>
      </c>
      <c r="AL120" s="15">
        <v>6</v>
      </c>
      <c r="AM120" s="1" t="s">
        <v>136</v>
      </c>
      <c r="AN120" s="15">
        <v>3536</v>
      </c>
    </row>
    <row r="121" spans="1:40">
      <c r="A121" s="13" t="s">
        <v>107</v>
      </c>
      <c r="B121" s="13" t="s">
        <v>108</v>
      </c>
      <c r="C121" s="14" t="s">
        <v>137</v>
      </c>
      <c r="D121" s="15">
        <v>307951</v>
      </c>
      <c r="E121" s="15">
        <v>23364</v>
      </c>
      <c r="F121" s="15">
        <v>63157</v>
      </c>
      <c r="G121" s="15">
        <v>63157</v>
      </c>
      <c r="H121" s="15">
        <v>5018</v>
      </c>
      <c r="I121" s="15">
        <v>57026</v>
      </c>
      <c r="J121" s="15">
        <v>1113</v>
      </c>
      <c r="K121" s="15">
        <v>74285</v>
      </c>
      <c r="L121" s="15">
        <v>35300</v>
      </c>
      <c r="M121" s="15">
        <v>115</v>
      </c>
      <c r="N121" s="15">
        <v>3</v>
      </c>
      <c r="O121" s="15">
        <v>27931</v>
      </c>
      <c r="P121" s="15">
        <v>714</v>
      </c>
      <c r="Q121" s="15">
        <v>3233</v>
      </c>
      <c r="R121" s="1" t="s">
        <v>136</v>
      </c>
      <c r="S121" s="15">
        <v>3304</v>
      </c>
      <c r="T121" s="15">
        <v>14143</v>
      </c>
      <c r="U121" s="15">
        <v>6725</v>
      </c>
      <c r="V121" s="15">
        <v>48826</v>
      </c>
      <c r="W121" s="1">
        <v>3304</v>
      </c>
      <c r="X121" s="1">
        <v>460</v>
      </c>
      <c r="Y121" s="15">
        <v>6771</v>
      </c>
      <c r="Z121" s="15">
        <v>15155</v>
      </c>
      <c r="AA121" s="15">
        <v>80</v>
      </c>
      <c r="AB121" s="15">
        <v>80</v>
      </c>
      <c r="AC121" s="15">
        <v>0</v>
      </c>
      <c r="AD121" s="15">
        <v>0</v>
      </c>
      <c r="AE121" s="15">
        <v>8</v>
      </c>
      <c r="AF121" s="15">
        <v>1</v>
      </c>
      <c r="AG121" s="15">
        <v>7</v>
      </c>
      <c r="AH121" s="15">
        <v>0</v>
      </c>
      <c r="AI121" s="15">
        <v>38</v>
      </c>
      <c r="AJ121" s="15">
        <v>93</v>
      </c>
      <c r="AK121" s="15">
        <v>192</v>
      </c>
      <c r="AL121" s="15">
        <v>868</v>
      </c>
      <c r="AM121" s="1" t="s">
        <v>136</v>
      </c>
      <c r="AN121" s="15">
        <v>16135</v>
      </c>
    </row>
    <row r="122" spans="1:40">
      <c r="A122" s="13" t="s">
        <v>109</v>
      </c>
      <c r="B122" s="13" t="s">
        <v>110</v>
      </c>
      <c r="C122" s="14" t="s">
        <v>137</v>
      </c>
      <c r="D122" s="15">
        <v>23851</v>
      </c>
      <c r="E122" s="15">
        <v>10735</v>
      </c>
      <c r="F122" s="15">
        <v>51318</v>
      </c>
      <c r="G122" s="15">
        <v>49289</v>
      </c>
      <c r="H122" s="15">
        <v>42718</v>
      </c>
      <c r="I122" s="15">
        <v>6571</v>
      </c>
      <c r="J122" s="15">
        <v>0</v>
      </c>
      <c r="K122" s="15">
        <v>44766</v>
      </c>
      <c r="L122" s="15">
        <v>38291</v>
      </c>
      <c r="M122" s="15">
        <v>447</v>
      </c>
      <c r="N122" s="15">
        <v>964</v>
      </c>
      <c r="O122" s="15">
        <v>13087</v>
      </c>
      <c r="P122" s="15">
        <v>21366</v>
      </c>
      <c r="Q122" s="15">
        <v>1257</v>
      </c>
      <c r="R122" s="1" t="s">
        <v>136</v>
      </c>
      <c r="S122" s="15">
        <v>1170</v>
      </c>
      <c r="T122" s="15">
        <v>8289</v>
      </c>
      <c r="U122" s="15">
        <v>4951</v>
      </c>
      <c r="V122" s="15">
        <v>31536</v>
      </c>
      <c r="W122" s="1">
        <v>1170</v>
      </c>
      <c r="X122" s="1">
        <v>1</v>
      </c>
      <c r="Y122" s="15">
        <v>3055</v>
      </c>
      <c r="Z122" s="15">
        <v>2013</v>
      </c>
      <c r="AA122" s="15">
        <v>819</v>
      </c>
      <c r="AB122" s="15">
        <v>819</v>
      </c>
      <c r="AC122" s="15">
        <v>0</v>
      </c>
      <c r="AD122" s="15">
        <v>0</v>
      </c>
      <c r="AE122" s="15">
        <v>72</v>
      </c>
      <c r="AF122" s="15">
        <v>60</v>
      </c>
      <c r="AG122" s="15">
        <v>12</v>
      </c>
      <c r="AH122" s="15">
        <v>0</v>
      </c>
      <c r="AI122" s="15">
        <v>493</v>
      </c>
      <c r="AJ122" s="15">
        <v>184</v>
      </c>
      <c r="AK122" s="15">
        <v>506</v>
      </c>
      <c r="AL122" s="15">
        <v>286</v>
      </c>
      <c r="AM122" s="1" t="s">
        <v>136</v>
      </c>
      <c r="AN122" s="15">
        <v>3472</v>
      </c>
    </row>
    <row r="123" spans="1:40">
      <c r="A123" s="13" t="s">
        <v>111</v>
      </c>
      <c r="B123" s="13" t="s">
        <v>112</v>
      </c>
      <c r="C123" s="14" t="s">
        <v>137</v>
      </c>
      <c r="D123" s="15">
        <v>239553</v>
      </c>
      <c r="E123" s="15">
        <v>10052</v>
      </c>
      <c r="F123" s="15">
        <v>41096</v>
      </c>
      <c r="G123" s="15">
        <v>40751</v>
      </c>
      <c r="H123" s="15" t="s">
        <v>67</v>
      </c>
      <c r="I123" s="15" t="s">
        <v>67</v>
      </c>
      <c r="J123" s="15" t="s">
        <v>67</v>
      </c>
      <c r="K123" s="15">
        <v>42834</v>
      </c>
      <c r="L123" s="15">
        <v>13099</v>
      </c>
      <c r="M123" s="15">
        <v>0</v>
      </c>
      <c r="N123" s="15">
        <v>59</v>
      </c>
      <c r="O123" s="15">
        <v>0</v>
      </c>
      <c r="P123" s="15">
        <v>11895</v>
      </c>
      <c r="Q123" s="15">
        <v>286</v>
      </c>
      <c r="R123" s="1" t="s">
        <v>136</v>
      </c>
      <c r="S123" s="15">
        <v>859</v>
      </c>
      <c r="T123" s="15">
        <v>3209</v>
      </c>
      <c r="U123" s="15">
        <v>1556</v>
      </c>
      <c r="V123" s="15">
        <v>38689</v>
      </c>
      <c r="W123" s="1">
        <v>859</v>
      </c>
      <c r="X123" s="1">
        <v>639</v>
      </c>
      <c r="Y123" s="15">
        <v>1870</v>
      </c>
      <c r="Z123" s="15">
        <v>3501</v>
      </c>
      <c r="AA123" s="15">
        <v>40</v>
      </c>
      <c r="AB123" s="15">
        <v>40</v>
      </c>
      <c r="AC123" s="15">
        <v>0</v>
      </c>
      <c r="AD123" s="15">
        <v>0</v>
      </c>
      <c r="AE123" s="15">
        <v>46</v>
      </c>
      <c r="AF123" s="15">
        <v>23</v>
      </c>
      <c r="AG123" s="15">
        <v>23</v>
      </c>
      <c r="AH123" s="15">
        <v>0</v>
      </c>
      <c r="AI123" s="15">
        <v>24</v>
      </c>
      <c r="AJ123" s="15">
        <v>11</v>
      </c>
      <c r="AK123" s="15">
        <v>19</v>
      </c>
      <c r="AL123" s="15">
        <v>338</v>
      </c>
      <c r="AM123" s="1" t="s">
        <v>136</v>
      </c>
      <c r="AN123" s="15">
        <v>5157</v>
      </c>
    </row>
    <row r="124" spans="1:40">
      <c r="A124" s="13" t="s">
        <v>113</v>
      </c>
      <c r="B124" s="13" t="s">
        <v>114</v>
      </c>
      <c r="C124" s="14" t="s">
        <v>137</v>
      </c>
      <c r="D124" s="15">
        <v>141922</v>
      </c>
      <c r="E124" s="15">
        <v>2830</v>
      </c>
      <c r="F124" s="15">
        <v>45808</v>
      </c>
      <c r="G124" s="15">
        <v>45436</v>
      </c>
      <c r="H124" s="15">
        <v>3494</v>
      </c>
      <c r="I124" s="15">
        <v>41818</v>
      </c>
      <c r="J124" s="15">
        <v>124</v>
      </c>
      <c r="K124" s="15">
        <v>25667</v>
      </c>
      <c r="L124" s="15">
        <v>68369</v>
      </c>
      <c r="M124" s="15">
        <v>243</v>
      </c>
      <c r="N124" s="15">
        <v>78</v>
      </c>
      <c r="O124" s="15">
        <v>24040</v>
      </c>
      <c r="P124" s="15">
        <v>40345</v>
      </c>
      <c r="Q124" s="15">
        <v>98</v>
      </c>
      <c r="R124" s="1" t="s">
        <v>136</v>
      </c>
      <c r="S124" s="15">
        <v>3565</v>
      </c>
      <c r="T124" s="15">
        <v>5666</v>
      </c>
      <c r="U124" s="15">
        <v>2288</v>
      </c>
      <c r="V124" s="15">
        <v>31148</v>
      </c>
      <c r="W124" s="1">
        <v>3565</v>
      </c>
      <c r="X124" s="1">
        <v>638</v>
      </c>
      <c r="Y124" s="15">
        <v>661</v>
      </c>
      <c r="Z124" s="15">
        <v>1399</v>
      </c>
      <c r="AA124" s="15">
        <v>0</v>
      </c>
      <c r="AB124" s="15">
        <v>0</v>
      </c>
      <c r="AC124" s="15">
        <v>0</v>
      </c>
      <c r="AD124" s="15">
        <v>0</v>
      </c>
      <c r="AE124" s="15">
        <v>0</v>
      </c>
      <c r="AF124" s="15">
        <v>0</v>
      </c>
      <c r="AG124" s="15">
        <v>0</v>
      </c>
      <c r="AH124" s="15">
        <v>0</v>
      </c>
      <c r="AI124" s="15">
        <v>34</v>
      </c>
      <c r="AJ124" s="15">
        <v>7</v>
      </c>
      <c r="AK124" s="15">
        <v>63</v>
      </c>
      <c r="AL124" s="15">
        <v>35</v>
      </c>
      <c r="AM124" s="1" t="s">
        <v>136</v>
      </c>
      <c r="AN124" s="15">
        <v>757</v>
      </c>
    </row>
    <row r="125" spans="1:40">
      <c r="A125" s="13" t="s">
        <v>115</v>
      </c>
      <c r="B125" s="13" t="s">
        <v>116</v>
      </c>
      <c r="C125" s="14" t="s">
        <v>137</v>
      </c>
      <c r="D125" s="15">
        <v>187930</v>
      </c>
      <c r="E125" s="15">
        <v>178</v>
      </c>
      <c r="F125" s="15">
        <v>22612</v>
      </c>
      <c r="G125" s="15">
        <v>22313</v>
      </c>
      <c r="H125" s="15">
        <v>569</v>
      </c>
      <c r="I125" s="15">
        <v>21744</v>
      </c>
      <c r="J125" s="15">
        <v>0</v>
      </c>
      <c r="K125" s="15">
        <v>46239</v>
      </c>
      <c r="L125" s="15">
        <v>19116</v>
      </c>
      <c r="M125" s="15">
        <v>80</v>
      </c>
      <c r="N125" s="15">
        <v>0</v>
      </c>
      <c r="O125" s="15">
        <v>5786</v>
      </c>
      <c r="P125" s="15">
        <v>9667</v>
      </c>
      <c r="Q125" s="15">
        <v>532</v>
      </c>
      <c r="R125" s="1" t="s">
        <v>136</v>
      </c>
      <c r="S125" s="15">
        <v>3051</v>
      </c>
      <c r="T125" s="15">
        <v>4583</v>
      </c>
      <c r="U125" s="15">
        <v>3102</v>
      </c>
      <c r="V125" s="15">
        <v>52700</v>
      </c>
      <c r="W125" s="1">
        <v>3051</v>
      </c>
      <c r="X125" s="1">
        <v>3213</v>
      </c>
      <c r="Y125" s="15">
        <v>1949</v>
      </c>
      <c r="Z125" s="15">
        <v>6684</v>
      </c>
      <c r="AA125" s="15">
        <v>447</v>
      </c>
      <c r="AB125" s="15">
        <v>447</v>
      </c>
      <c r="AC125" s="15">
        <v>0</v>
      </c>
      <c r="AD125" s="15">
        <v>0</v>
      </c>
      <c r="AE125" s="15">
        <v>53</v>
      </c>
      <c r="AF125" s="15">
        <v>48</v>
      </c>
      <c r="AG125" s="15">
        <v>5</v>
      </c>
      <c r="AH125" s="15">
        <v>0</v>
      </c>
      <c r="AI125" s="15">
        <v>209</v>
      </c>
      <c r="AJ125" s="15">
        <v>249</v>
      </c>
      <c r="AK125" s="15">
        <v>0</v>
      </c>
      <c r="AL125" s="15">
        <v>1013</v>
      </c>
      <c r="AM125" s="1" t="s">
        <v>136</v>
      </c>
      <c r="AN125" s="15">
        <v>7127</v>
      </c>
    </row>
    <row r="126" spans="1:40">
      <c r="A126" s="13" t="s">
        <v>117</v>
      </c>
      <c r="B126" s="13" t="s">
        <v>118</v>
      </c>
      <c r="C126" s="14" t="s">
        <v>137</v>
      </c>
      <c r="D126" s="15">
        <v>522794</v>
      </c>
      <c r="E126" s="15">
        <v>12720</v>
      </c>
      <c r="F126" s="15">
        <v>54299</v>
      </c>
      <c r="G126" s="15">
        <v>29033</v>
      </c>
      <c r="H126" s="15">
        <v>18748</v>
      </c>
      <c r="I126" s="15">
        <v>10285</v>
      </c>
      <c r="J126" s="15">
        <v>0</v>
      </c>
      <c r="K126" s="15">
        <v>0</v>
      </c>
      <c r="L126" s="15">
        <v>20543</v>
      </c>
      <c r="M126" s="15">
        <v>12</v>
      </c>
      <c r="N126" s="15">
        <v>0</v>
      </c>
      <c r="O126" s="15">
        <v>5250</v>
      </c>
      <c r="P126" s="15">
        <v>7253</v>
      </c>
      <c r="Q126" s="15">
        <v>7</v>
      </c>
      <c r="R126" s="1" t="s">
        <v>136</v>
      </c>
      <c r="S126" s="15">
        <v>8021</v>
      </c>
      <c r="T126" s="15">
        <v>7688</v>
      </c>
      <c r="U126" s="15">
        <v>3753</v>
      </c>
      <c r="V126" s="15">
        <v>0</v>
      </c>
      <c r="W126" s="1">
        <v>8021</v>
      </c>
      <c r="X126" s="1" t="s">
        <v>67</v>
      </c>
      <c r="Y126" s="15">
        <v>7812</v>
      </c>
      <c r="Z126" s="15">
        <v>4267</v>
      </c>
      <c r="AA126" s="15">
        <v>2416</v>
      </c>
      <c r="AB126" s="15">
        <v>2416</v>
      </c>
      <c r="AC126" s="15">
        <v>0</v>
      </c>
      <c r="AD126" s="15">
        <v>0</v>
      </c>
      <c r="AE126" s="15">
        <v>1</v>
      </c>
      <c r="AF126" s="15">
        <v>0</v>
      </c>
      <c r="AG126" s="15">
        <v>1</v>
      </c>
      <c r="AH126" s="15">
        <v>0</v>
      </c>
      <c r="AI126" s="15">
        <v>880</v>
      </c>
      <c r="AJ126" s="15">
        <v>183</v>
      </c>
      <c r="AK126" s="15">
        <v>90</v>
      </c>
      <c r="AL126" s="15">
        <v>0</v>
      </c>
      <c r="AM126" s="1" t="s">
        <v>136</v>
      </c>
      <c r="AN126" s="15">
        <v>4242</v>
      </c>
    </row>
    <row r="127" spans="1:40">
      <c r="A127" s="13" t="s">
        <v>119</v>
      </c>
      <c r="B127" s="13" t="s">
        <v>120</v>
      </c>
      <c r="C127" s="14" t="s">
        <v>137</v>
      </c>
      <c r="D127" s="15">
        <v>58383</v>
      </c>
      <c r="E127" s="15">
        <v>6788</v>
      </c>
      <c r="F127" s="15">
        <v>40620</v>
      </c>
      <c r="G127" s="15">
        <v>40369</v>
      </c>
      <c r="H127" s="15">
        <v>20405</v>
      </c>
      <c r="I127" s="15">
        <v>19964</v>
      </c>
      <c r="J127" s="15">
        <v>0</v>
      </c>
      <c r="K127" s="15">
        <v>0</v>
      </c>
      <c r="L127" s="15">
        <v>11561</v>
      </c>
      <c r="M127" s="15">
        <v>1082</v>
      </c>
      <c r="N127" s="15">
        <v>3</v>
      </c>
      <c r="O127" s="15">
        <v>1791</v>
      </c>
      <c r="P127" s="15">
        <v>7753</v>
      </c>
      <c r="Q127" s="15">
        <v>113</v>
      </c>
      <c r="R127" s="1" t="s">
        <v>136</v>
      </c>
      <c r="S127" s="15">
        <v>819</v>
      </c>
      <c r="T127" s="15">
        <v>4611</v>
      </c>
      <c r="U127" s="15">
        <v>1788</v>
      </c>
      <c r="V127" s="15">
        <v>23122</v>
      </c>
      <c r="W127" s="1">
        <v>819</v>
      </c>
      <c r="X127" s="1">
        <v>949</v>
      </c>
      <c r="Y127" s="15">
        <v>3320</v>
      </c>
      <c r="Z127" s="15">
        <v>18018</v>
      </c>
      <c r="AA127" s="15">
        <v>0</v>
      </c>
      <c r="AB127" s="15">
        <v>0</v>
      </c>
      <c r="AC127" s="15">
        <v>0</v>
      </c>
      <c r="AD127" s="15">
        <v>0</v>
      </c>
      <c r="AE127" s="15">
        <v>51</v>
      </c>
      <c r="AF127" s="15">
        <v>43</v>
      </c>
      <c r="AG127" s="15">
        <v>8</v>
      </c>
      <c r="AH127" s="15">
        <v>0</v>
      </c>
      <c r="AI127" s="15">
        <v>4</v>
      </c>
      <c r="AJ127" s="15">
        <v>15</v>
      </c>
      <c r="AK127" s="15">
        <v>0</v>
      </c>
      <c r="AL127" s="15">
        <v>0</v>
      </c>
      <c r="AM127" s="1" t="s">
        <v>136</v>
      </c>
      <c r="AN127" s="15">
        <v>21611</v>
      </c>
    </row>
    <row r="128" spans="1:40">
      <c r="A128" s="13" t="s">
        <v>121</v>
      </c>
      <c r="B128" s="13" t="s">
        <v>122</v>
      </c>
      <c r="C128" s="14" t="s">
        <v>137</v>
      </c>
      <c r="D128" s="15">
        <v>161133</v>
      </c>
      <c r="E128" s="15">
        <v>5348</v>
      </c>
      <c r="F128" s="15">
        <v>31845</v>
      </c>
      <c r="G128" s="15">
        <v>31485</v>
      </c>
      <c r="H128" s="15">
        <v>915</v>
      </c>
      <c r="I128" s="15">
        <v>30570</v>
      </c>
      <c r="J128" s="15">
        <v>0</v>
      </c>
      <c r="K128" s="15">
        <v>31118</v>
      </c>
      <c r="L128" s="15">
        <v>6050</v>
      </c>
      <c r="M128" s="15">
        <v>230</v>
      </c>
      <c r="N128" s="15">
        <v>1</v>
      </c>
      <c r="O128" s="15">
        <v>157</v>
      </c>
      <c r="P128" s="15">
        <v>4328</v>
      </c>
      <c r="Q128" s="15">
        <v>784</v>
      </c>
      <c r="R128" s="1" t="s">
        <v>136</v>
      </c>
      <c r="S128" s="15">
        <v>550</v>
      </c>
      <c r="T128" s="15">
        <v>7789</v>
      </c>
      <c r="U128" s="15">
        <v>2082</v>
      </c>
      <c r="V128" s="15">
        <v>23718</v>
      </c>
      <c r="W128" s="1">
        <v>550</v>
      </c>
      <c r="X128" s="1" t="s">
        <v>67</v>
      </c>
      <c r="Y128" s="15">
        <v>1668</v>
      </c>
      <c r="Z128" s="15">
        <v>4640</v>
      </c>
      <c r="AA128" s="15">
        <v>151</v>
      </c>
      <c r="AB128" s="15">
        <v>150</v>
      </c>
      <c r="AC128" s="15">
        <v>1</v>
      </c>
      <c r="AD128" s="15">
        <v>0</v>
      </c>
      <c r="AE128" s="15">
        <v>124</v>
      </c>
      <c r="AF128" s="15">
        <v>96</v>
      </c>
      <c r="AG128" s="15">
        <v>28</v>
      </c>
      <c r="AH128" s="15">
        <v>0</v>
      </c>
      <c r="AI128" s="15">
        <v>236</v>
      </c>
      <c r="AJ128" s="15">
        <v>0</v>
      </c>
      <c r="AK128" s="15">
        <v>33</v>
      </c>
      <c r="AL128" s="15">
        <v>0</v>
      </c>
      <c r="AM128" s="1" t="s">
        <v>136</v>
      </c>
      <c r="AN128" s="15">
        <v>6167</v>
      </c>
    </row>
    <row r="129" spans="1:40">
      <c r="A129" s="13" t="s">
        <v>123</v>
      </c>
      <c r="B129" s="13" t="s">
        <v>124</v>
      </c>
      <c r="C129" s="14" t="s">
        <v>137</v>
      </c>
      <c r="D129" s="15">
        <v>53440</v>
      </c>
      <c r="E129" s="15">
        <v>2349</v>
      </c>
      <c r="F129" s="15">
        <v>4006</v>
      </c>
      <c r="G129" s="15">
        <v>4006</v>
      </c>
      <c r="H129" s="15">
        <v>1285</v>
      </c>
      <c r="I129" s="15">
        <v>2721</v>
      </c>
      <c r="J129" s="15">
        <v>0</v>
      </c>
      <c r="K129" s="15">
        <v>2136</v>
      </c>
      <c r="L129" s="15">
        <v>582</v>
      </c>
      <c r="M129" s="15">
        <v>12</v>
      </c>
      <c r="N129" s="15">
        <v>13</v>
      </c>
      <c r="O129" s="15">
        <v>208</v>
      </c>
      <c r="P129" s="15">
        <v>72</v>
      </c>
      <c r="Q129" s="15">
        <v>77</v>
      </c>
      <c r="R129" s="1" t="s">
        <v>136</v>
      </c>
      <c r="S129" s="15">
        <v>200</v>
      </c>
      <c r="T129" s="15">
        <v>2353</v>
      </c>
      <c r="U129" s="15">
        <v>1097</v>
      </c>
      <c r="V129" s="15">
        <v>4080</v>
      </c>
      <c r="W129" s="1">
        <v>200</v>
      </c>
      <c r="X129" s="1">
        <v>7</v>
      </c>
      <c r="Y129" s="15">
        <v>610</v>
      </c>
      <c r="Z129" s="15">
        <v>985</v>
      </c>
      <c r="AA129" s="15">
        <v>24</v>
      </c>
      <c r="AB129" s="15">
        <v>23</v>
      </c>
      <c r="AC129" s="15">
        <v>1</v>
      </c>
      <c r="AD129" s="15">
        <v>0</v>
      </c>
      <c r="AE129" s="15">
        <v>2</v>
      </c>
      <c r="AF129" s="15">
        <v>2</v>
      </c>
      <c r="AG129" s="15">
        <v>0</v>
      </c>
      <c r="AH129" s="15">
        <v>0</v>
      </c>
      <c r="AI129" s="15">
        <v>32</v>
      </c>
      <c r="AJ129" s="15">
        <v>126</v>
      </c>
      <c r="AK129" s="15">
        <v>61</v>
      </c>
      <c r="AL129" s="15">
        <v>4</v>
      </c>
      <c r="AM129" s="1" t="s">
        <v>136</v>
      </c>
      <c r="AN129" s="15">
        <v>1248</v>
      </c>
    </row>
    <row r="130" spans="1:40">
      <c r="A130" s="13" t="s">
        <v>125</v>
      </c>
      <c r="B130" s="13" t="s">
        <v>126</v>
      </c>
      <c r="C130" s="14" t="s">
        <v>137</v>
      </c>
      <c r="D130" s="15">
        <v>270876</v>
      </c>
      <c r="E130" s="15">
        <v>9869</v>
      </c>
      <c r="F130" s="15">
        <v>86552</v>
      </c>
      <c r="G130" s="15">
        <v>86002</v>
      </c>
      <c r="H130" s="15">
        <v>3482</v>
      </c>
      <c r="I130" s="15">
        <v>82520</v>
      </c>
      <c r="J130" s="15">
        <v>0</v>
      </c>
      <c r="K130" s="15">
        <v>57944</v>
      </c>
      <c r="L130" s="15">
        <v>54279</v>
      </c>
      <c r="M130" s="15">
        <v>246</v>
      </c>
      <c r="N130" s="15">
        <v>39</v>
      </c>
      <c r="O130" s="15">
        <v>6410</v>
      </c>
      <c r="P130" s="15">
        <v>37019</v>
      </c>
      <c r="Q130" s="15">
        <v>7767</v>
      </c>
      <c r="R130" s="1" t="s">
        <v>136</v>
      </c>
      <c r="S130" s="15">
        <v>2798</v>
      </c>
      <c r="T130" s="15">
        <v>11196</v>
      </c>
      <c r="U130" s="15">
        <v>7144</v>
      </c>
      <c r="V130" s="15">
        <v>31458</v>
      </c>
      <c r="W130" s="1">
        <v>2798</v>
      </c>
      <c r="X130" s="1">
        <v>363</v>
      </c>
      <c r="Y130" s="15">
        <v>4201</v>
      </c>
      <c r="Z130" s="15">
        <v>8768</v>
      </c>
      <c r="AA130" s="15">
        <v>72</v>
      </c>
      <c r="AB130" s="15">
        <v>72</v>
      </c>
      <c r="AC130" s="15">
        <v>0</v>
      </c>
      <c r="AD130" s="15">
        <v>0</v>
      </c>
      <c r="AE130" s="15">
        <v>7</v>
      </c>
      <c r="AF130" s="15">
        <v>6</v>
      </c>
      <c r="AG130" s="15">
        <v>1</v>
      </c>
      <c r="AH130" s="15">
        <v>0</v>
      </c>
      <c r="AI130" s="15">
        <v>54</v>
      </c>
      <c r="AJ130" s="15">
        <v>133</v>
      </c>
      <c r="AK130" s="15">
        <v>44</v>
      </c>
      <c r="AL130" s="15">
        <v>72</v>
      </c>
      <c r="AM130" s="1" t="s">
        <v>136</v>
      </c>
      <c r="AN130" s="15">
        <v>12599</v>
      </c>
    </row>
    <row r="131" spans="1:40">
      <c r="A131" s="13" t="s">
        <v>127</v>
      </c>
      <c r="B131" s="13" t="s">
        <v>128</v>
      </c>
      <c r="C131" s="14" t="s">
        <v>137</v>
      </c>
      <c r="D131" s="15">
        <v>253464</v>
      </c>
      <c r="E131" s="15">
        <v>5426</v>
      </c>
      <c r="F131" s="15">
        <v>8682</v>
      </c>
      <c r="G131" s="15">
        <v>8417</v>
      </c>
      <c r="H131" s="15">
        <v>6538</v>
      </c>
      <c r="I131" s="15">
        <v>1879</v>
      </c>
      <c r="J131" s="15">
        <v>0</v>
      </c>
      <c r="K131" s="15">
        <v>9229</v>
      </c>
      <c r="L131" s="15">
        <v>7563</v>
      </c>
      <c r="M131" s="15">
        <v>334</v>
      </c>
      <c r="N131" s="15">
        <v>9</v>
      </c>
      <c r="O131" s="15">
        <v>1493</v>
      </c>
      <c r="P131" s="15">
        <v>4798</v>
      </c>
      <c r="Q131" s="15">
        <v>206</v>
      </c>
      <c r="R131" s="1" t="s">
        <v>136</v>
      </c>
      <c r="S131" s="15">
        <v>723</v>
      </c>
      <c r="T131" s="15">
        <v>6531</v>
      </c>
      <c r="U131" s="15">
        <v>1499</v>
      </c>
      <c r="V131" s="15">
        <v>1185</v>
      </c>
      <c r="W131" s="1">
        <v>723</v>
      </c>
      <c r="X131" s="1">
        <v>330</v>
      </c>
      <c r="Y131" s="15">
        <v>735</v>
      </c>
      <c r="Z131" s="15">
        <v>1936</v>
      </c>
      <c r="AA131" s="15">
        <v>128</v>
      </c>
      <c r="AB131" s="15">
        <v>128</v>
      </c>
      <c r="AC131" s="15">
        <v>0</v>
      </c>
      <c r="AD131" s="15">
        <v>0</v>
      </c>
      <c r="AE131" s="15">
        <v>78</v>
      </c>
      <c r="AF131" s="15">
        <v>65</v>
      </c>
      <c r="AG131" s="15">
        <v>11</v>
      </c>
      <c r="AH131" s="15">
        <v>2</v>
      </c>
      <c r="AI131" s="15">
        <v>273</v>
      </c>
      <c r="AJ131" s="15">
        <v>108</v>
      </c>
      <c r="AK131" s="15">
        <v>0</v>
      </c>
      <c r="AL131" s="15">
        <v>38</v>
      </c>
      <c r="AM131" s="1" t="s">
        <v>136</v>
      </c>
      <c r="AN131" s="15">
        <v>2557</v>
      </c>
    </row>
    <row r="132" spans="1:40">
      <c r="A132" s="13" t="s">
        <v>129</v>
      </c>
      <c r="B132" s="13" t="s">
        <v>130</v>
      </c>
      <c r="C132" s="14" t="s">
        <v>137</v>
      </c>
      <c r="D132" s="15">
        <v>117784</v>
      </c>
      <c r="E132" s="15">
        <v>334</v>
      </c>
      <c r="F132" s="15">
        <v>22548</v>
      </c>
      <c r="G132" s="15">
        <v>22548</v>
      </c>
      <c r="H132" s="15">
        <v>10633</v>
      </c>
      <c r="I132" s="15">
        <v>10212</v>
      </c>
      <c r="J132" s="15">
        <v>1703</v>
      </c>
      <c r="K132" s="15">
        <v>45939</v>
      </c>
      <c r="L132" s="15">
        <v>23714</v>
      </c>
      <c r="M132" s="15">
        <v>6188</v>
      </c>
      <c r="N132" s="15">
        <v>6</v>
      </c>
      <c r="O132" s="15">
        <v>0</v>
      </c>
      <c r="P132" s="15">
        <v>8655</v>
      </c>
      <c r="Q132" s="15">
        <v>189</v>
      </c>
      <c r="R132" s="1" t="s">
        <v>136</v>
      </c>
      <c r="S132" s="15">
        <v>8676</v>
      </c>
      <c r="T132" s="15">
        <v>3985</v>
      </c>
      <c r="U132" s="15">
        <v>1702</v>
      </c>
      <c r="V132" s="15">
        <v>59582</v>
      </c>
      <c r="W132" s="1">
        <v>8676</v>
      </c>
      <c r="X132" s="1">
        <v>495</v>
      </c>
      <c r="Y132" s="15">
        <v>2412</v>
      </c>
      <c r="Z132" s="15">
        <v>5917</v>
      </c>
      <c r="AA132" s="15">
        <v>0</v>
      </c>
      <c r="AB132" s="15">
        <v>0</v>
      </c>
      <c r="AC132" s="15">
        <v>0</v>
      </c>
      <c r="AD132" s="15">
        <v>0</v>
      </c>
      <c r="AE132" s="15">
        <v>74</v>
      </c>
      <c r="AF132" s="15">
        <v>70</v>
      </c>
      <c r="AG132" s="15">
        <v>4</v>
      </c>
      <c r="AH132" s="15">
        <v>0</v>
      </c>
      <c r="AI132" s="15">
        <v>0</v>
      </c>
      <c r="AJ132" s="15">
        <v>0</v>
      </c>
      <c r="AK132" s="15">
        <v>0</v>
      </c>
      <c r="AL132" s="15">
        <v>1508</v>
      </c>
      <c r="AM132" s="1" t="s">
        <v>136</v>
      </c>
      <c r="AN132" s="15">
        <v>7330</v>
      </c>
    </row>
    <row r="133" spans="1:40" ht="13">
      <c r="A133" s="14" t="s">
        <v>131</v>
      </c>
      <c r="B133" s="1" t="s">
        <v>132</v>
      </c>
      <c r="C133" s="14" t="s">
        <v>137</v>
      </c>
      <c r="D133" s="15">
        <v>9126546</v>
      </c>
      <c r="E133" s="15">
        <v>387529</v>
      </c>
      <c r="F133" s="15">
        <v>1856332</v>
      </c>
      <c r="G133" s="15">
        <v>1798409</v>
      </c>
      <c r="H133" s="15">
        <v>800709</v>
      </c>
      <c r="I133" s="15">
        <v>889839</v>
      </c>
      <c r="J133" s="15">
        <v>3627</v>
      </c>
      <c r="K133" s="15">
        <v>1634806</v>
      </c>
      <c r="L133" s="15">
        <v>1076818</v>
      </c>
      <c r="M133" s="15">
        <v>30271</v>
      </c>
      <c r="N133" s="15">
        <v>33650</v>
      </c>
      <c r="O133" s="15">
        <v>281169</v>
      </c>
      <c r="P133" s="15">
        <v>549406</v>
      </c>
      <c r="Q133" s="15">
        <v>64965</v>
      </c>
      <c r="R133" s="15">
        <v>0</v>
      </c>
      <c r="S133" s="15">
        <v>117357</v>
      </c>
      <c r="T133" s="15">
        <v>246477</v>
      </c>
      <c r="U133" s="15">
        <v>104815</v>
      </c>
      <c r="V133" s="15">
        <v>1460595</v>
      </c>
      <c r="W133" s="15">
        <v>117357</v>
      </c>
      <c r="X133" s="15">
        <v>41763</v>
      </c>
      <c r="Y133" s="15">
        <v>163466</v>
      </c>
      <c r="Z133" s="15">
        <v>221606</v>
      </c>
      <c r="AA133" s="15">
        <v>15247</v>
      </c>
      <c r="AB133" s="15">
        <v>15242</v>
      </c>
      <c r="AC133" s="15">
        <v>5</v>
      </c>
      <c r="AD133" s="15">
        <v>0</v>
      </c>
      <c r="AE133" s="15">
        <v>4952</v>
      </c>
      <c r="AF133" s="15">
        <v>4096</v>
      </c>
      <c r="AG133" s="15">
        <v>812</v>
      </c>
      <c r="AH133" s="15">
        <v>44</v>
      </c>
      <c r="AI133" s="15">
        <v>5990</v>
      </c>
      <c r="AJ133" s="15">
        <v>2670</v>
      </c>
      <c r="AK133" s="15">
        <v>9296</v>
      </c>
      <c r="AL133" s="15">
        <v>34708</v>
      </c>
      <c r="AM133" s="15">
        <v>0</v>
      </c>
      <c r="AN133" s="15">
        <v>280349</v>
      </c>
    </row>
    <row r="134" spans="1:40">
      <c r="A134" s="13" t="s">
        <v>62</v>
      </c>
      <c r="B134" s="13" t="s">
        <v>63</v>
      </c>
      <c r="C134" s="14" t="s">
        <v>138</v>
      </c>
      <c r="D134" s="15" t="s">
        <v>136</v>
      </c>
      <c r="E134" s="15" t="s">
        <v>136</v>
      </c>
      <c r="F134" s="15">
        <v>36205</v>
      </c>
      <c r="G134" s="15">
        <v>36205</v>
      </c>
      <c r="H134" s="15">
        <v>4200</v>
      </c>
      <c r="I134" s="15">
        <v>32005</v>
      </c>
      <c r="J134" s="15" t="s">
        <v>67</v>
      </c>
      <c r="K134" s="15">
        <v>32604</v>
      </c>
      <c r="L134" s="15">
        <v>41926</v>
      </c>
      <c r="M134" s="15">
        <v>189</v>
      </c>
      <c r="N134" s="15">
        <v>226</v>
      </c>
      <c r="O134" s="15">
        <v>4088</v>
      </c>
      <c r="P134" s="15">
        <v>35504</v>
      </c>
      <c r="Q134" s="15">
        <v>1919</v>
      </c>
      <c r="R134" s="1" t="s">
        <v>136</v>
      </c>
      <c r="T134" s="15">
        <v>4034</v>
      </c>
      <c r="U134" s="15">
        <v>1336</v>
      </c>
      <c r="V134" s="15">
        <v>75104</v>
      </c>
      <c r="W134" s="17">
        <v>3201</v>
      </c>
      <c r="X134" s="17">
        <v>972</v>
      </c>
      <c r="Y134" s="15">
        <v>2638</v>
      </c>
      <c r="Z134" s="1">
        <v>1834</v>
      </c>
      <c r="AA134" s="1">
        <v>871</v>
      </c>
      <c r="AB134" s="15">
        <v>871</v>
      </c>
      <c r="AC134" s="15">
        <v>0</v>
      </c>
      <c r="AD134" s="15">
        <v>0</v>
      </c>
      <c r="AE134" s="15">
        <v>128</v>
      </c>
      <c r="AF134" s="15">
        <v>93</v>
      </c>
      <c r="AG134" s="15">
        <v>26</v>
      </c>
      <c r="AH134" s="15">
        <v>9</v>
      </c>
      <c r="AI134" s="15">
        <v>177</v>
      </c>
      <c r="AJ134" s="15">
        <v>233</v>
      </c>
      <c r="AK134" s="15">
        <v>356</v>
      </c>
      <c r="AL134" s="15">
        <v>1</v>
      </c>
      <c r="AM134" s="1" t="s">
        <v>136</v>
      </c>
      <c r="AN134" s="15">
        <v>2454</v>
      </c>
    </row>
    <row r="135" spans="1:40">
      <c r="A135" s="13" t="s">
        <v>65</v>
      </c>
      <c r="B135" s="13" t="s">
        <v>66</v>
      </c>
      <c r="C135" s="14" t="s">
        <v>138</v>
      </c>
      <c r="D135" s="15" t="s">
        <v>136</v>
      </c>
      <c r="E135" s="15" t="s">
        <v>136</v>
      </c>
      <c r="F135" s="15">
        <v>97492</v>
      </c>
      <c r="G135" s="15">
        <v>96646</v>
      </c>
      <c r="H135" s="15" t="s">
        <v>67</v>
      </c>
      <c r="I135" s="15">
        <v>0</v>
      </c>
      <c r="J135" s="15" t="s">
        <v>67</v>
      </c>
      <c r="K135" s="15">
        <v>72823</v>
      </c>
      <c r="L135" s="15">
        <v>121938</v>
      </c>
      <c r="M135" s="15">
        <v>8804</v>
      </c>
      <c r="N135" s="15">
        <v>35621</v>
      </c>
      <c r="O135" s="15">
        <v>60821</v>
      </c>
      <c r="P135" s="15">
        <v>14536</v>
      </c>
      <c r="Q135" s="15">
        <v>1087</v>
      </c>
      <c r="R135" s="1" t="s">
        <v>136</v>
      </c>
      <c r="S135" s="1">
        <v>1069</v>
      </c>
      <c r="T135" s="15">
        <v>17499</v>
      </c>
      <c r="U135" s="15">
        <v>13771</v>
      </c>
      <c r="V135" s="15">
        <v>73809</v>
      </c>
      <c r="W135" s="17">
        <v>14783</v>
      </c>
      <c r="X135" s="17">
        <v>4875</v>
      </c>
      <c r="Y135" s="15">
        <v>13634</v>
      </c>
      <c r="Z135" s="1">
        <v>13053</v>
      </c>
      <c r="AA135" s="1">
        <v>391</v>
      </c>
      <c r="AB135" s="15">
        <v>389</v>
      </c>
      <c r="AC135" s="15">
        <v>2</v>
      </c>
      <c r="AD135" s="15">
        <v>0</v>
      </c>
      <c r="AE135" s="15">
        <v>59</v>
      </c>
      <c r="AF135" s="15">
        <v>55</v>
      </c>
      <c r="AG135" s="15">
        <v>4</v>
      </c>
      <c r="AH135" s="15">
        <v>0</v>
      </c>
      <c r="AI135" s="15">
        <v>135</v>
      </c>
      <c r="AJ135" s="15">
        <v>155</v>
      </c>
      <c r="AK135" s="15">
        <v>43</v>
      </c>
      <c r="AL135" s="15">
        <v>0</v>
      </c>
      <c r="AM135" s="1" t="s">
        <v>136</v>
      </c>
      <c r="AN135" s="15">
        <v>14752</v>
      </c>
    </row>
    <row r="136" spans="1:40">
      <c r="A136" s="13" t="s">
        <v>68</v>
      </c>
      <c r="B136" s="13" t="s">
        <v>69</v>
      </c>
      <c r="C136" s="14" t="s">
        <v>138</v>
      </c>
      <c r="D136" s="15" t="s">
        <v>136</v>
      </c>
      <c r="E136" s="15" t="s">
        <v>136</v>
      </c>
      <c r="F136" s="15">
        <v>23113</v>
      </c>
      <c r="G136" s="15">
        <v>23044</v>
      </c>
      <c r="H136" s="15">
        <v>10243</v>
      </c>
      <c r="I136" s="15">
        <v>12801</v>
      </c>
      <c r="J136" s="15">
        <v>0</v>
      </c>
      <c r="K136" s="15">
        <v>30968</v>
      </c>
      <c r="L136" s="15">
        <v>11332</v>
      </c>
      <c r="M136" s="15">
        <v>376</v>
      </c>
      <c r="N136" s="15">
        <v>1080</v>
      </c>
      <c r="O136" s="15">
        <v>1533</v>
      </c>
      <c r="P136" s="15">
        <v>8311</v>
      </c>
      <c r="Q136" s="15">
        <v>32</v>
      </c>
      <c r="R136" s="1" t="s">
        <v>136</v>
      </c>
      <c r="T136" s="15">
        <v>1853</v>
      </c>
      <c r="U136" s="15">
        <v>877</v>
      </c>
      <c r="V136" s="15">
        <v>38886</v>
      </c>
      <c r="W136" s="17">
        <v>2896</v>
      </c>
      <c r="X136" s="17">
        <v>410</v>
      </c>
      <c r="Y136" s="15">
        <v>2814</v>
      </c>
      <c r="Z136" s="1">
        <v>1554</v>
      </c>
      <c r="AA136" s="1">
        <v>33</v>
      </c>
      <c r="AB136" s="15">
        <v>33</v>
      </c>
      <c r="AC136" s="15">
        <v>0</v>
      </c>
      <c r="AD136" s="15">
        <v>0</v>
      </c>
      <c r="AE136" s="15">
        <v>48</v>
      </c>
      <c r="AF136" s="15">
        <v>34</v>
      </c>
      <c r="AG136" s="15">
        <v>14</v>
      </c>
      <c r="AH136" s="15">
        <v>0</v>
      </c>
      <c r="AI136" s="15">
        <v>88</v>
      </c>
      <c r="AJ136" s="15">
        <v>18</v>
      </c>
      <c r="AK136" s="15">
        <v>33</v>
      </c>
      <c r="AL136" s="15">
        <v>542</v>
      </c>
      <c r="AM136" s="1" t="s">
        <v>136</v>
      </c>
      <c r="AN136" s="15">
        <v>2527</v>
      </c>
    </row>
    <row r="137" spans="1:40">
      <c r="A137" s="13" t="s">
        <v>70</v>
      </c>
      <c r="B137" s="13" t="s">
        <v>71</v>
      </c>
      <c r="C137" s="14" t="s">
        <v>138</v>
      </c>
      <c r="D137" s="15" t="s">
        <v>136</v>
      </c>
      <c r="E137" s="15" t="s">
        <v>136</v>
      </c>
      <c r="F137" s="15">
        <v>2076</v>
      </c>
      <c r="G137" s="15">
        <v>2076</v>
      </c>
      <c r="H137" s="15">
        <v>738</v>
      </c>
      <c r="I137" s="15">
        <v>1338</v>
      </c>
      <c r="J137" s="15">
        <v>0</v>
      </c>
      <c r="K137" s="15">
        <v>1086</v>
      </c>
      <c r="L137" s="15">
        <v>364</v>
      </c>
      <c r="M137" s="15">
        <v>24</v>
      </c>
      <c r="N137" s="15">
        <v>5</v>
      </c>
      <c r="O137" s="15">
        <v>20</v>
      </c>
      <c r="P137" s="15">
        <v>144</v>
      </c>
      <c r="Q137" s="15">
        <v>97</v>
      </c>
      <c r="R137" s="1" t="s">
        <v>136</v>
      </c>
      <c r="S137" s="1">
        <v>74</v>
      </c>
      <c r="T137" s="15">
        <v>2393</v>
      </c>
      <c r="U137" s="15">
        <v>950</v>
      </c>
      <c r="V137" s="15">
        <v>1472</v>
      </c>
      <c r="W137" s="17">
        <v>375</v>
      </c>
      <c r="X137" s="17">
        <v>201</v>
      </c>
      <c r="Y137" s="15">
        <v>636</v>
      </c>
      <c r="Z137" s="1">
        <v>251</v>
      </c>
      <c r="AA137" s="1">
        <v>30</v>
      </c>
      <c r="AB137" s="15">
        <v>30</v>
      </c>
      <c r="AC137" s="15">
        <v>0</v>
      </c>
      <c r="AD137" s="15">
        <v>0</v>
      </c>
      <c r="AE137" s="15">
        <v>9</v>
      </c>
      <c r="AF137" s="15">
        <v>5</v>
      </c>
      <c r="AG137" s="15">
        <v>4</v>
      </c>
      <c r="AH137" s="15">
        <v>0</v>
      </c>
      <c r="AI137" s="15">
        <v>7</v>
      </c>
      <c r="AJ137" s="15">
        <v>21</v>
      </c>
      <c r="AK137" s="15">
        <v>110</v>
      </c>
      <c r="AL137" s="15">
        <v>39</v>
      </c>
      <c r="AM137" s="1" t="s">
        <v>136</v>
      </c>
      <c r="AN137" s="15">
        <v>497</v>
      </c>
    </row>
    <row r="138" spans="1:40">
      <c r="A138" s="13" t="s">
        <v>72</v>
      </c>
      <c r="B138" s="13" t="s">
        <v>73</v>
      </c>
      <c r="C138" s="14" t="s">
        <v>138</v>
      </c>
      <c r="D138" s="15" t="s">
        <v>136</v>
      </c>
      <c r="E138" s="15" t="s">
        <v>136</v>
      </c>
      <c r="F138" s="15">
        <v>52877</v>
      </c>
      <c r="G138" s="15">
        <v>51706</v>
      </c>
      <c r="H138" s="15">
        <v>45525</v>
      </c>
      <c r="I138" s="15">
        <v>6181</v>
      </c>
      <c r="J138" s="15">
        <v>0</v>
      </c>
      <c r="K138" s="15">
        <v>41126</v>
      </c>
      <c r="L138" s="15">
        <v>11806</v>
      </c>
      <c r="M138" s="15">
        <v>27</v>
      </c>
      <c r="N138" s="15">
        <v>0</v>
      </c>
      <c r="O138" s="15">
        <v>3793</v>
      </c>
      <c r="P138" s="15">
        <v>7966</v>
      </c>
      <c r="Q138" s="15">
        <v>20</v>
      </c>
      <c r="R138" s="1" t="s">
        <v>136</v>
      </c>
      <c r="T138" s="15">
        <v>10572</v>
      </c>
      <c r="U138" s="15">
        <v>3720</v>
      </c>
      <c r="V138" s="15">
        <v>32308</v>
      </c>
      <c r="W138" s="17">
        <v>6562</v>
      </c>
      <c r="X138" s="17">
        <v>184</v>
      </c>
      <c r="Y138" s="15">
        <v>7590</v>
      </c>
      <c r="Z138" s="1">
        <v>9465</v>
      </c>
      <c r="AA138" s="1">
        <v>77</v>
      </c>
      <c r="AB138" s="15">
        <v>77</v>
      </c>
      <c r="AC138" s="15">
        <v>0</v>
      </c>
      <c r="AD138" s="15">
        <v>0</v>
      </c>
      <c r="AE138" s="15">
        <v>14</v>
      </c>
      <c r="AF138" s="15">
        <v>12</v>
      </c>
      <c r="AG138" s="15">
        <v>2</v>
      </c>
      <c r="AH138" s="15">
        <v>0</v>
      </c>
      <c r="AI138" s="15">
        <v>1177</v>
      </c>
      <c r="AJ138" s="15">
        <v>163</v>
      </c>
      <c r="AK138" s="15">
        <v>694</v>
      </c>
      <c r="AL138" s="15">
        <v>248</v>
      </c>
      <c r="AM138" s="1" t="s">
        <v>136</v>
      </c>
      <c r="AN138" s="15">
        <v>7886</v>
      </c>
    </row>
    <row r="139" spans="1:40">
      <c r="A139" s="13" t="s">
        <v>74</v>
      </c>
      <c r="B139" s="13" t="s">
        <v>75</v>
      </c>
      <c r="C139" s="14" t="s">
        <v>138</v>
      </c>
      <c r="D139" s="15" t="s">
        <v>136</v>
      </c>
      <c r="E139" s="15" t="s">
        <v>136</v>
      </c>
      <c r="F139" s="15">
        <v>27102</v>
      </c>
      <c r="G139" s="15">
        <v>26883</v>
      </c>
      <c r="H139" s="15">
        <v>2483</v>
      </c>
      <c r="I139" s="15" t="s">
        <v>67</v>
      </c>
      <c r="J139" s="15" t="s">
        <v>67</v>
      </c>
      <c r="K139" s="15">
        <v>33374</v>
      </c>
      <c r="L139" s="15">
        <v>10498</v>
      </c>
      <c r="M139" s="15">
        <v>473</v>
      </c>
      <c r="N139" s="15">
        <v>82</v>
      </c>
      <c r="O139" s="15">
        <v>2591</v>
      </c>
      <c r="P139" s="15">
        <v>6517</v>
      </c>
      <c r="Q139" s="15">
        <v>835</v>
      </c>
      <c r="R139" s="1" t="s">
        <v>136</v>
      </c>
      <c r="T139" s="15">
        <v>2646</v>
      </c>
      <c r="U139" s="15">
        <v>1647</v>
      </c>
      <c r="V139" s="15">
        <v>22047</v>
      </c>
      <c r="W139" s="17">
        <v>714</v>
      </c>
      <c r="X139" s="17">
        <v>99</v>
      </c>
      <c r="Y139" s="15">
        <v>1586</v>
      </c>
      <c r="Z139" s="1">
        <v>12</v>
      </c>
      <c r="AA139" s="1">
        <v>27</v>
      </c>
      <c r="AB139" s="15">
        <v>27</v>
      </c>
      <c r="AC139" s="15">
        <v>0</v>
      </c>
      <c r="AD139" s="15">
        <v>0</v>
      </c>
      <c r="AE139" s="15">
        <v>0</v>
      </c>
      <c r="AF139" s="15">
        <v>0</v>
      </c>
      <c r="AG139" s="15">
        <v>0</v>
      </c>
      <c r="AH139" s="15">
        <v>0</v>
      </c>
      <c r="AI139" s="15">
        <v>8</v>
      </c>
      <c r="AJ139" s="15">
        <v>37</v>
      </c>
      <c r="AK139" s="15">
        <v>37</v>
      </c>
      <c r="AL139" s="15">
        <v>49</v>
      </c>
      <c r="AM139" s="1" t="s">
        <v>136</v>
      </c>
      <c r="AN139" s="15">
        <v>1483</v>
      </c>
    </row>
    <row r="140" spans="1:40">
      <c r="A140" s="13" t="s">
        <v>76</v>
      </c>
      <c r="B140" s="13" t="s">
        <v>77</v>
      </c>
      <c r="C140" s="14" t="s">
        <v>138</v>
      </c>
      <c r="D140" s="15" t="s">
        <v>136</v>
      </c>
      <c r="E140" s="15" t="s">
        <v>136</v>
      </c>
      <c r="F140" s="15">
        <v>39056</v>
      </c>
      <c r="G140" s="15">
        <v>21500</v>
      </c>
      <c r="H140" s="15">
        <v>2445</v>
      </c>
      <c r="I140" s="15">
        <v>19055</v>
      </c>
      <c r="J140" s="15">
        <v>0</v>
      </c>
      <c r="K140" s="15">
        <v>9655</v>
      </c>
      <c r="L140" s="15">
        <v>12356</v>
      </c>
      <c r="M140" s="15">
        <v>845</v>
      </c>
      <c r="N140" s="15">
        <v>724</v>
      </c>
      <c r="O140" s="15">
        <v>6588</v>
      </c>
      <c r="P140" s="15">
        <v>3844</v>
      </c>
      <c r="Q140" s="15">
        <v>59</v>
      </c>
      <c r="R140" s="1" t="s">
        <v>136</v>
      </c>
      <c r="S140" s="1">
        <v>296</v>
      </c>
      <c r="T140" s="15">
        <v>17239</v>
      </c>
      <c r="U140" s="15">
        <v>168</v>
      </c>
      <c r="V140" s="15">
        <v>8239</v>
      </c>
      <c r="W140" s="17">
        <v>1002</v>
      </c>
      <c r="X140" s="17">
        <v>192</v>
      </c>
      <c r="Y140" s="15">
        <v>1618</v>
      </c>
      <c r="Z140" s="1">
        <v>955</v>
      </c>
      <c r="AA140" s="1">
        <v>79</v>
      </c>
      <c r="AB140" s="15">
        <v>79</v>
      </c>
      <c r="AC140" s="15">
        <v>0</v>
      </c>
      <c r="AD140" s="15">
        <v>0</v>
      </c>
      <c r="AE140" s="15">
        <v>11</v>
      </c>
      <c r="AF140" s="15">
        <v>9</v>
      </c>
      <c r="AG140" s="15">
        <v>2</v>
      </c>
      <c r="AH140" s="15">
        <v>0</v>
      </c>
      <c r="AI140" s="15">
        <v>42</v>
      </c>
      <c r="AJ140" s="15">
        <v>5</v>
      </c>
      <c r="AK140" s="15">
        <v>7</v>
      </c>
      <c r="AL140" s="15">
        <v>59</v>
      </c>
      <c r="AM140" s="1" t="s">
        <v>136</v>
      </c>
      <c r="AN140" s="15">
        <v>1350</v>
      </c>
    </row>
    <row r="141" spans="1:40">
      <c r="A141" s="13" t="s">
        <v>78</v>
      </c>
      <c r="B141" s="13" t="s">
        <v>79</v>
      </c>
      <c r="C141" s="14" t="s">
        <v>138</v>
      </c>
      <c r="D141" s="15" t="s">
        <v>136</v>
      </c>
      <c r="E141" s="15" t="s">
        <v>136</v>
      </c>
      <c r="F141" s="15">
        <v>71836</v>
      </c>
      <c r="G141" s="15">
        <v>71836</v>
      </c>
      <c r="H141" s="15">
        <v>50162</v>
      </c>
      <c r="I141" s="15">
        <v>21674</v>
      </c>
      <c r="J141" s="15">
        <v>0</v>
      </c>
      <c r="K141" s="15">
        <v>58697</v>
      </c>
      <c r="L141" s="15">
        <v>23046</v>
      </c>
      <c r="M141" s="15">
        <v>153</v>
      </c>
      <c r="N141" s="15">
        <v>785</v>
      </c>
      <c r="O141" s="15">
        <v>4738</v>
      </c>
      <c r="P141" s="15">
        <v>17291</v>
      </c>
      <c r="Q141" s="15">
        <v>79</v>
      </c>
      <c r="R141" s="1" t="s">
        <v>136</v>
      </c>
      <c r="T141" s="15">
        <v>11811</v>
      </c>
      <c r="U141" s="15">
        <v>5071</v>
      </c>
      <c r="V141" s="15">
        <v>59711</v>
      </c>
      <c r="W141" s="17">
        <v>3481</v>
      </c>
      <c r="X141" s="17" t="s">
        <v>67</v>
      </c>
      <c r="Y141" s="15">
        <v>12303</v>
      </c>
      <c r="Z141" s="1">
        <v>7529</v>
      </c>
      <c r="AA141" s="1">
        <v>0</v>
      </c>
      <c r="AB141" s="15" t="s">
        <v>67</v>
      </c>
      <c r="AC141" s="15" t="s">
        <v>67</v>
      </c>
      <c r="AD141" s="15" t="s">
        <v>67</v>
      </c>
      <c r="AE141" s="15">
        <v>0</v>
      </c>
      <c r="AF141" s="15" t="s">
        <v>67</v>
      </c>
      <c r="AG141" s="15" t="s">
        <v>67</v>
      </c>
      <c r="AH141" s="15" t="s">
        <v>67</v>
      </c>
      <c r="AI141" s="15">
        <v>0</v>
      </c>
      <c r="AJ141" s="15" t="s">
        <v>67</v>
      </c>
      <c r="AK141" s="15" t="s">
        <v>67</v>
      </c>
      <c r="AL141" s="15">
        <v>0</v>
      </c>
      <c r="AM141" s="1" t="s">
        <v>136</v>
      </c>
      <c r="AN141" s="15">
        <v>108</v>
      </c>
    </row>
    <row r="142" spans="1:40">
      <c r="A142" s="13" t="s">
        <v>82</v>
      </c>
      <c r="B142" s="13" t="s">
        <v>83</v>
      </c>
      <c r="C142" s="14" t="s">
        <v>138</v>
      </c>
      <c r="D142" s="15" t="s">
        <v>136</v>
      </c>
      <c r="E142" s="15" t="s">
        <v>136</v>
      </c>
      <c r="F142" s="15">
        <v>242850</v>
      </c>
      <c r="G142" s="15">
        <v>242850</v>
      </c>
      <c r="H142" s="15">
        <v>50443</v>
      </c>
      <c r="I142" s="15">
        <v>192407</v>
      </c>
      <c r="J142" s="15">
        <v>0</v>
      </c>
      <c r="K142" s="15">
        <v>135352</v>
      </c>
      <c r="L142" s="15">
        <v>229441</v>
      </c>
      <c r="M142" s="15">
        <v>913</v>
      </c>
      <c r="N142" s="15">
        <v>2091</v>
      </c>
      <c r="O142" s="15">
        <v>11542</v>
      </c>
      <c r="P142" s="15">
        <v>154959</v>
      </c>
      <c r="Q142" s="15">
        <v>39100</v>
      </c>
      <c r="R142" s="1" t="s">
        <v>136</v>
      </c>
      <c r="S142" s="1">
        <v>20836</v>
      </c>
      <c r="T142" s="15">
        <v>15060</v>
      </c>
      <c r="U142" s="15">
        <v>3316</v>
      </c>
      <c r="V142" s="15">
        <v>164267</v>
      </c>
      <c r="W142" s="17">
        <v>19007</v>
      </c>
      <c r="X142" s="17">
        <v>7224</v>
      </c>
      <c r="Y142" s="15">
        <v>25156</v>
      </c>
      <c r="Z142" s="1">
        <v>20608</v>
      </c>
      <c r="AA142" s="1">
        <v>8879</v>
      </c>
      <c r="AB142" s="15">
        <v>8879</v>
      </c>
      <c r="AC142" s="15">
        <v>0</v>
      </c>
      <c r="AD142" s="15">
        <v>0</v>
      </c>
      <c r="AE142" s="15">
        <v>1268</v>
      </c>
      <c r="AF142" s="15">
        <v>889</v>
      </c>
      <c r="AG142" s="15">
        <v>379</v>
      </c>
      <c r="AH142" s="15">
        <v>0</v>
      </c>
      <c r="AI142" s="15">
        <v>1054</v>
      </c>
      <c r="AJ142" s="15">
        <v>674</v>
      </c>
      <c r="AK142" s="15">
        <v>6405</v>
      </c>
      <c r="AL142" s="15">
        <v>7033</v>
      </c>
      <c r="AM142" s="1" t="s">
        <v>136</v>
      </c>
      <c r="AN142" s="15">
        <v>12206</v>
      </c>
    </row>
    <row r="143" spans="1:40">
      <c r="A143" s="13" t="s">
        <v>85</v>
      </c>
      <c r="B143" s="13" t="s">
        <v>86</v>
      </c>
      <c r="C143" s="14" t="s">
        <v>138</v>
      </c>
      <c r="D143" s="15" t="s">
        <v>136</v>
      </c>
      <c r="E143" s="15" t="s">
        <v>136</v>
      </c>
      <c r="F143" s="15">
        <v>30031</v>
      </c>
      <c r="G143" s="15">
        <v>29306</v>
      </c>
      <c r="H143" s="15">
        <v>17302</v>
      </c>
      <c r="I143" s="15">
        <v>12004</v>
      </c>
      <c r="J143" s="15">
        <v>0</v>
      </c>
      <c r="K143" s="15">
        <v>19929</v>
      </c>
      <c r="L143" s="15">
        <v>10558</v>
      </c>
      <c r="M143" s="15">
        <v>26</v>
      </c>
      <c r="N143" s="15">
        <v>0</v>
      </c>
      <c r="O143" s="15">
        <v>1714</v>
      </c>
      <c r="P143" s="15">
        <v>7898</v>
      </c>
      <c r="Q143" s="15">
        <v>245</v>
      </c>
      <c r="R143" s="1" t="s">
        <v>136</v>
      </c>
      <c r="S143" s="1">
        <v>675</v>
      </c>
      <c r="T143" s="15">
        <v>5175</v>
      </c>
      <c r="U143" s="15">
        <v>1280</v>
      </c>
      <c r="V143" s="15">
        <v>21440</v>
      </c>
      <c r="W143" s="17">
        <v>3941</v>
      </c>
      <c r="X143" s="17">
        <v>1327</v>
      </c>
      <c r="Y143" s="15">
        <v>4406</v>
      </c>
      <c r="Z143" s="1">
        <v>5905</v>
      </c>
      <c r="AA143" s="1">
        <v>460</v>
      </c>
      <c r="AB143" s="15">
        <v>460</v>
      </c>
      <c r="AC143" s="15">
        <v>0</v>
      </c>
      <c r="AD143" s="15">
        <v>0</v>
      </c>
      <c r="AE143" s="15">
        <v>18</v>
      </c>
      <c r="AF143" s="15">
        <v>9</v>
      </c>
      <c r="AG143" s="15">
        <v>8</v>
      </c>
      <c r="AH143" s="15">
        <v>1</v>
      </c>
      <c r="AI143" s="15">
        <v>560</v>
      </c>
      <c r="AJ143" s="15">
        <v>261</v>
      </c>
      <c r="AK143" s="15">
        <v>504</v>
      </c>
      <c r="AL143" s="15">
        <v>255</v>
      </c>
      <c r="AM143" s="1" t="s">
        <v>136</v>
      </c>
      <c r="AN143" s="15">
        <v>9158</v>
      </c>
    </row>
    <row r="144" spans="1:40">
      <c r="A144" s="13" t="s">
        <v>87</v>
      </c>
      <c r="B144" s="13" t="s">
        <v>88</v>
      </c>
      <c r="C144" s="14" t="s">
        <v>138</v>
      </c>
      <c r="D144" s="15" t="s">
        <v>136</v>
      </c>
      <c r="E144" s="15" t="s">
        <v>136</v>
      </c>
      <c r="F144" s="15">
        <v>137635</v>
      </c>
      <c r="G144" s="15">
        <v>134665</v>
      </c>
      <c r="H144" s="15">
        <v>12706</v>
      </c>
      <c r="I144" s="15">
        <v>121959</v>
      </c>
      <c r="J144" s="15">
        <v>0</v>
      </c>
      <c r="K144" s="15">
        <v>74941</v>
      </c>
      <c r="L144" s="15">
        <v>111921</v>
      </c>
      <c r="M144" s="15">
        <v>663</v>
      </c>
      <c r="N144" s="15" t="s">
        <v>67</v>
      </c>
      <c r="O144" s="15">
        <v>54631</v>
      </c>
      <c r="P144" s="15">
        <v>53228</v>
      </c>
      <c r="Q144" s="15">
        <v>1299</v>
      </c>
      <c r="R144" s="1" t="s">
        <v>136</v>
      </c>
      <c r="S144" s="1">
        <v>2100</v>
      </c>
      <c r="T144" s="15">
        <v>34544</v>
      </c>
      <c r="U144" s="15">
        <v>12449</v>
      </c>
      <c r="V144" s="15">
        <v>71679</v>
      </c>
      <c r="W144" s="17">
        <v>8308</v>
      </c>
      <c r="X144" s="17">
        <v>216</v>
      </c>
      <c r="Y144" s="15">
        <v>11270</v>
      </c>
      <c r="Z144" s="1">
        <v>9325</v>
      </c>
      <c r="AA144" s="1">
        <v>721</v>
      </c>
      <c r="AB144" s="15">
        <v>721</v>
      </c>
      <c r="AC144" s="15">
        <v>0</v>
      </c>
      <c r="AD144" s="15">
        <v>0</v>
      </c>
      <c r="AE144" s="15">
        <v>143</v>
      </c>
      <c r="AF144" s="15">
        <v>102</v>
      </c>
      <c r="AG144" s="15">
        <v>41</v>
      </c>
      <c r="AH144" s="15">
        <v>0</v>
      </c>
      <c r="AI144" s="15">
        <v>1705</v>
      </c>
      <c r="AJ144" s="15">
        <v>330</v>
      </c>
      <c r="AK144" s="15">
        <v>224</v>
      </c>
      <c r="AL144" s="15">
        <v>6357</v>
      </c>
      <c r="AM144" s="1" t="s">
        <v>136</v>
      </c>
      <c r="AN144" s="15">
        <v>9068</v>
      </c>
    </row>
    <row r="145" spans="1:40">
      <c r="A145" s="13" t="s">
        <v>89</v>
      </c>
      <c r="B145" s="13" t="s">
        <v>90</v>
      </c>
      <c r="C145" s="14" t="s">
        <v>138</v>
      </c>
      <c r="D145" s="15" t="s">
        <v>136</v>
      </c>
      <c r="E145" s="15" t="s">
        <v>136</v>
      </c>
      <c r="F145" s="15">
        <v>25454</v>
      </c>
      <c r="G145" s="15">
        <v>25169</v>
      </c>
      <c r="H145" s="15">
        <v>3588</v>
      </c>
      <c r="I145" s="15">
        <v>21581</v>
      </c>
      <c r="J145" s="15">
        <v>0</v>
      </c>
      <c r="K145" s="15">
        <v>26567</v>
      </c>
      <c r="L145" s="15">
        <v>14515</v>
      </c>
      <c r="M145" s="15">
        <v>1468</v>
      </c>
      <c r="N145" s="15">
        <v>245</v>
      </c>
      <c r="O145" s="15">
        <v>8752</v>
      </c>
      <c r="P145" s="15">
        <v>2541</v>
      </c>
      <c r="Q145" s="15">
        <v>298</v>
      </c>
      <c r="R145" s="1" t="s">
        <v>136</v>
      </c>
      <c r="S145" s="1">
        <v>1211</v>
      </c>
      <c r="T145" s="15">
        <v>2390</v>
      </c>
      <c r="U145" s="15">
        <v>1403</v>
      </c>
      <c r="V145" s="15">
        <v>60588</v>
      </c>
      <c r="W145" s="17">
        <v>1186</v>
      </c>
      <c r="X145" s="17">
        <v>166</v>
      </c>
      <c r="Y145" s="15">
        <v>1647</v>
      </c>
      <c r="Z145" s="1">
        <v>2203</v>
      </c>
      <c r="AA145" s="1">
        <v>28</v>
      </c>
      <c r="AB145" s="15">
        <v>28</v>
      </c>
      <c r="AC145" s="15">
        <v>0</v>
      </c>
      <c r="AD145" s="15">
        <v>0</v>
      </c>
      <c r="AE145" s="15">
        <v>62</v>
      </c>
      <c r="AF145" s="15">
        <v>48</v>
      </c>
      <c r="AG145" s="15">
        <v>14</v>
      </c>
      <c r="AH145" s="15">
        <v>0</v>
      </c>
      <c r="AI145" s="15">
        <v>96</v>
      </c>
      <c r="AJ145" s="15">
        <v>91</v>
      </c>
      <c r="AK145" s="15">
        <v>23</v>
      </c>
      <c r="AL145" s="15">
        <v>44</v>
      </c>
      <c r="AM145" s="1" t="s">
        <v>136</v>
      </c>
      <c r="AN145" s="15">
        <v>3282</v>
      </c>
    </row>
    <row r="146" spans="1:40">
      <c r="A146" s="13" t="s">
        <v>91</v>
      </c>
      <c r="B146" s="13" t="s">
        <v>92</v>
      </c>
      <c r="C146" s="14" t="s">
        <v>138</v>
      </c>
      <c r="D146" s="15" t="s">
        <v>136</v>
      </c>
      <c r="E146" s="15" t="s">
        <v>136</v>
      </c>
      <c r="F146" s="15">
        <v>47164</v>
      </c>
      <c r="G146" s="15">
        <v>45045</v>
      </c>
      <c r="H146" s="15">
        <v>1772</v>
      </c>
      <c r="I146" s="15">
        <v>43273</v>
      </c>
      <c r="J146" s="15">
        <v>0</v>
      </c>
      <c r="K146" s="15">
        <v>78522</v>
      </c>
      <c r="L146" s="15">
        <v>24471</v>
      </c>
      <c r="M146" s="15">
        <v>43</v>
      </c>
      <c r="N146" s="15">
        <v>3</v>
      </c>
      <c r="O146" s="15">
        <v>1660</v>
      </c>
      <c r="P146" s="15">
        <v>15377</v>
      </c>
      <c r="Q146" s="15">
        <v>6353</v>
      </c>
      <c r="R146" s="1" t="s">
        <v>136</v>
      </c>
      <c r="S146" s="1">
        <v>1035</v>
      </c>
      <c r="T146" s="15">
        <v>7681</v>
      </c>
      <c r="U146" s="15">
        <v>3474</v>
      </c>
      <c r="V146" s="15">
        <v>87467</v>
      </c>
      <c r="W146" s="17">
        <v>909</v>
      </c>
      <c r="X146" s="17">
        <v>36</v>
      </c>
      <c r="Y146" s="15">
        <v>2471</v>
      </c>
      <c r="Z146" s="1">
        <v>4355</v>
      </c>
      <c r="AA146" s="1">
        <v>108</v>
      </c>
      <c r="AB146" s="15">
        <v>108</v>
      </c>
      <c r="AC146" s="15">
        <v>0</v>
      </c>
      <c r="AD146" s="15">
        <v>0</v>
      </c>
      <c r="AE146" s="15">
        <v>180</v>
      </c>
      <c r="AF146" s="15">
        <v>127</v>
      </c>
      <c r="AG146" s="15">
        <v>53</v>
      </c>
      <c r="AH146" s="15">
        <v>0</v>
      </c>
      <c r="AI146" s="15">
        <v>226</v>
      </c>
      <c r="AJ146" s="15">
        <v>74</v>
      </c>
      <c r="AK146" s="15">
        <v>159</v>
      </c>
      <c r="AL146" s="15">
        <v>163</v>
      </c>
      <c r="AM146" s="1" t="s">
        <v>136</v>
      </c>
      <c r="AN146" s="15">
        <v>6398</v>
      </c>
    </row>
    <row r="147" spans="1:40">
      <c r="A147" s="13" t="s">
        <v>93</v>
      </c>
      <c r="B147" s="13" t="s">
        <v>94</v>
      </c>
      <c r="C147" s="14" t="s">
        <v>138</v>
      </c>
      <c r="D147" s="15" t="s">
        <v>136</v>
      </c>
      <c r="E147" s="15" t="s">
        <v>136</v>
      </c>
      <c r="F147" s="15">
        <v>174047</v>
      </c>
      <c r="G147" s="15">
        <v>160611</v>
      </c>
      <c r="H147" s="15">
        <v>11856</v>
      </c>
      <c r="I147" s="15">
        <v>148176</v>
      </c>
      <c r="J147" s="15">
        <v>579</v>
      </c>
      <c r="K147" s="15">
        <v>125826</v>
      </c>
      <c r="L147" s="15">
        <v>88727</v>
      </c>
      <c r="M147" s="15">
        <v>10170</v>
      </c>
      <c r="N147" s="15">
        <v>877</v>
      </c>
      <c r="O147" s="15">
        <v>4916</v>
      </c>
      <c r="P147" s="15">
        <v>69223</v>
      </c>
      <c r="Q147" s="15">
        <v>796</v>
      </c>
      <c r="R147" s="1" t="s">
        <v>136</v>
      </c>
      <c r="S147" s="1">
        <v>2745</v>
      </c>
      <c r="T147" s="15">
        <v>31489</v>
      </c>
      <c r="U147" s="15">
        <v>10135</v>
      </c>
      <c r="V147" s="15">
        <v>166749</v>
      </c>
      <c r="W147" s="17">
        <v>8196</v>
      </c>
      <c r="X147" s="17">
        <v>398</v>
      </c>
      <c r="Y147" s="15">
        <v>8528</v>
      </c>
      <c r="Z147" s="1">
        <v>8941</v>
      </c>
      <c r="AA147" s="1">
        <v>17</v>
      </c>
      <c r="AB147" s="15">
        <v>17</v>
      </c>
      <c r="AC147" s="15">
        <v>0</v>
      </c>
      <c r="AD147" s="15">
        <v>0</v>
      </c>
      <c r="AE147" s="15">
        <v>27</v>
      </c>
      <c r="AF147" s="15">
        <v>19</v>
      </c>
      <c r="AG147" s="15">
        <v>8</v>
      </c>
      <c r="AH147" s="15">
        <v>0</v>
      </c>
      <c r="AI147" s="15">
        <v>99</v>
      </c>
      <c r="AJ147" s="15">
        <v>110</v>
      </c>
      <c r="AK147" s="15">
        <v>163</v>
      </c>
      <c r="AL147" s="15">
        <v>127</v>
      </c>
      <c r="AM147" s="1" t="s">
        <v>136</v>
      </c>
      <c r="AN147" s="15">
        <v>15151</v>
      </c>
    </row>
    <row r="148" spans="1:40">
      <c r="A148" s="13" t="s">
        <v>95</v>
      </c>
      <c r="B148" s="13" t="s">
        <v>96</v>
      </c>
      <c r="C148" s="14" t="s">
        <v>138</v>
      </c>
      <c r="D148" s="15" t="s">
        <v>136</v>
      </c>
      <c r="E148" s="15" t="s">
        <v>136</v>
      </c>
      <c r="F148" s="15">
        <v>358248</v>
      </c>
      <c r="G148" s="15">
        <v>354602</v>
      </c>
      <c r="H148" s="15">
        <v>354602</v>
      </c>
      <c r="I148" s="15">
        <v>0</v>
      </c>
      <c r="J148" s="15">
        <v>0</v>
      </c>
      <c r="K148" s="15">
        <v>134243</v>
      </c>
      <c r="L148" s="15">
        <v>166399</v>
      </c>
      <c r="M148" s="15">
        <v>2997</v>
      </c>
      <c r="N148" s="15">
        <v>950</v>
      </c>
      <c r="O148" s="15">
        <v>35022</v>
      </c>
      <c r="P148" s="15">
        <v>115434</v>
      </c>
      <c r="Q148" s="15">
        <v>11996</v>
      </c>
      <c r="R148" s="1" t="s">
        <v>136</v>
      </c>
      <c r="T148" s="15">
        <v>12002</v>
      </c>
      <c r="U148" s="15">
        <v>4374</v>
      </c>
      <c r="V148" s="15">
        <v>173585</v>
      </c>
      <c r="W148" s="17">
        <v>17164</v>
      </c>
      <c r="X148" s="17">
        <v>6752</v>
      </c>
      <c r="Y148" s="15">
        <v>16263</v>
      </c>
      <c r="Z148" s="1">
        <v>33343</v>
      </c>
      <c r="AA148" s="1">
        <v>3274</v>
      </c>
      <c r="AB148" s="15">
        <v>3271</v>
      </c>
      <c r="AC148" s="15">
        <v>3</v>
      </c>
      <c r="AD148" s="15">
        <v>0</v>
      </c>
      <c r="AE148" s="15">
        <v>2998</v>
      </c>
      <c r="AF148" s="15">
        <v>2904</v>
      </c>
      <c r="AG148" s="15">
        <v>29</v>
      </c>
      <c r="AH148" s="15">
        <v>65</v>
      </c>
      <c r="AI148" s="15">
        <v>0</v>
      </c>
      <c r="AJ148" s="15">
        <v>0</v>
      </c>
      <c r="AK148" s="15">
        <v>0</v>
      </c>
      <c r="AL148" s="15">
        <v>1</v>
      </c>
      <c r="AM148" s="1" t="s">
        <v>136</v>
      </c>
      <c r="AN148" s="15">
        <v>43784</v>
      </c>
    </row>
    <row r="149" spans="1:40">
      <c r="A149" s="13" t="s">
        <v>97</v>
      </c>
      <c r="B149" s="13" t="s">
        <v>98</v>
      </c>
      <c r="C149" s="14" t="s">
        <v>138</v>
      </c>
      <c r="D149" s="15" t="s">
        <v>136</v>
      </c>
      <c r="E149" s="15" t="s">
        <v>136</v>
      </c>
      <c r="F149" s="15">
        <v>45164</v>
      </c>
      <c r="G149" s="15">
        <v>44870</v>
      </c>
      <c r="H149" s="15">
        <v>4070</v>
      </c>
      <c r="I149" s="15">
        <v>40800</v>
      </c>
      <c r="J149" s="15">
        <v>0</v>
      </c>
      <c r="K149" s="15">
        <v>19488</v>
      </c>
      <c r="L149" s="15">
        <v>19678</v>
      </c>
      <c r="M149" s="15">
        <v>839</v>
      </c>
      <c r="N149" s="15">
        <v>7</v>
      </c>
      <c r="O149" s="15">
        <v>1881</v>
      </c>
      <c r="P149" s="15">
        <v>15910</v>
      </c>
      <c r="Q149" s="15">
        <v>1041</v>
      </c>
      <c r="R149" s="1" t="s">
        <v>136</v>
      </c>
      <c r="T149" s="15">
        <v>10754</v>
      </c>
      <c r="U149" s="15">
        <v>3727</v>
      </c>
      <c r="V149" s="15">
        <v>20380</v>
      </c>
      <c r="W149" s="17">
        <v>1918</v>
      </c>
      <c r="X149" s="17">
        <v>1885</v>
      </c>
      <c r="Y149" s="15">
        <v>2632</v>
      </c>
      <c r="Z149" s="1">
        <v>3535</v>
      </c>
      <c r="AA149" s="1">
        <v>0</v>
      </c>
      <c r="AB149" s="15" t="s">
        <v>67</v>
      </c>
      <c r="AC149" s="15" t="s">
        <v>67</v>
      </c>
      <c r="AD149" s="15" t="s">
        <v>67</v>
      </c>
      <c r="AE149" s="15">
        <v>123</v>
      </c>
      <c r="AF149" s="15">
        <v>61</v>
      </c>
      <c r="AG149" s="15">
        <v>62</v>
      </c>
      <c r="AH149" s="15">
        <v>0</v>
      </c>
      <c r="AI149" s="15">
        <v>24</v>
      </c>
      <c r="AJ149" s="15">
        <v>85</v>
      </c>
      <c r="AK149" s="15">
        <v>9</v>
      </c>
      <c r="AL149" s="15">
        <v>4</v>
      </c>
      <c r="AM149" s="1" t="s">
        <v>136</v>
      </c>
      <c r="AN149" s="15">
        <v>4739</v>
      </c>
    </row>
    <row r="150" spans="1:40">
      <c r="A150" s="13" t="s">
        <v>99</v>
      </c>
      <c r="B150" s="13" t="s">
        <v>100</v>
      </c>
      <c r="C150" s="14" t="s">
        <v>138</v>
      </c>
      <c r="D150" s="15" t="s">
        <v>136</v>
      </c>
      <c r="E150" s="15" t="s">
        <v>136</v>
      </c>
      <c r="F150" s="15">
        <v>46597</v>
      </c>
      <c r="G150" s="15">
        <v>46256</v>
      </c>
      <c r="H150" s="15">
        <v>4494</v>
      </c>
      <c r="I150" s="15">
        <v>38256</v>
      </c>
      <c r="J150" s="15">
        <v>3506</v>
      </c>
      <c r="K150" s="15">
        <v>33618</v>
      </c>
      <c r="L150" s="15">
        <v>35658</v>
      </c>
      <c r="M150" s="15">
        <v>462</v>
      </c>
      <c r="N150" s="15">
        <v>0</v>
      </c>
      <c r="O150" s="15">
        <v>5671</v>
      </c>
      <c r="P150" s="15">
        <v>28287</v>
      </c>
      <c r="Q150" s="15">
        <v>1140</v>
      </c>
      <c r="R150" s="1" t="s">
        <v>136</v>
      </c>
      <c r="S150" s="1">
        <v>98</v>
      </c>
      <c r="T150" s="15">
        <v>4865</v>
      </c>
      <c r="U150" s="15">
        <v>3635</v>
      </c>
      <c r="V150" s="15">
        <v>29665</v>
      </c>
      <c r="W150" s="17">
        <v>697</v>
      </c>
      <c r="X150" s="17">
        <v>520</v>
      </c>
      <c r="Y150" s="15">
        <v>1112</v>
      </c>
      <c r="Z150" s="1">
        <v>924</v>
      </c>
      <c r="AA150" s="1">
        <v>17</v>
      </c>
      <c r="AB150" s="15">
        <v>17</v>
      </c>
      <c r="AC150" s="15">
        <v>0</v>
      </c>
      <c r="AD150" s="15">
        <v>0</v>
      </c>
      <c r="AE150" s="15">
        <v>150</v>
      </c>
      <c r="AF150" s="15">
        <v>76</v>
      </c>
      <c r="AG150" s="15">
        <v>74</v>
      </c>
      <c r="AH150" s="15">
        <v>0</v>
      </c>
      <c r="AI150" s="15">
        <v>341</v>
      </c>
      <c r="AJ150" s="15">
        <v>49</v>
      </c>
      <c r="AK150" s="15">
        <v>133</v>
      </c>
      <c r="AL150" s="15">
        <v>281</v>
      </c>
      <c r="AM150" s="1" t="s">
        <v>136</v>
      </c>
      <c r="AN150" s="15">
        <v>187</v>
      </c>
    </row>
    <row r="151" spans="1:40">
      <c r="A151" s="13" t="s">
        <v>101</v>
      </c>
      <c r="B151" s="13" t="s">
        <v>102</v>
      </c>
      <c r="C151" s="14" t="s">
        <v>138</v>
      </c>
      <c r="D151" s="15" t="s">
        <v>136</v>
      </c>
      <c r="E151" s="15" t="s">
        <v>136</v>
      </c>
      <c r="F151" s="15">
        <v>4674</v>
      </c>
      <c r="G151" s="15">
        <v>4623</v>
      </c>
      <c r="H151" s="15">
        <v>941</v>
      </c>
      <c r="I151" s="15">
        <v>3682</v>
      </c>
      <c r="J151" s="15">
        <v>0</v>
      </c>
      <c r="K151" s="15">
        <v>2224</v>
      </c>
      <c r="L151" s="15">
        <v>1708</v>
      </c>
      <c r="M151" s="15">
        <v>0</v>
      </c>
      <c r="N151" s="15">
        <v>0</v>
      </c>
      <c r="O151" s="15">
        <v>274</v>
      </c>
      <c r="P151" s="15">
        <v>1417</v>
      </c>
      <c r="Q151" s="15">
        <v>0</v>
      </c>
      <c r="R151" s="1" t="s">
        <v>136</v>
      </c>
      <c r="S151" s="1">
        <v>17</v>
      </c>
      <c r="T151" s="15">
        <v>5018</v>
      </c>
      <c r="U151" s="15">
        <v>4200</v>
      </c>
      <c r="V151" s="15">
        <v>2075</v>
      </c>
      <c r="W151" s="17">
        <v>2773</v>
      </c>
      <c r="X151" s="17">
        <v>6</v>
      </c>
      <c r="Y151" s="15">
        <v>2901</v>
      </c>
      <c r="Z151" s="1">
        <v>1608</v>
      </c>
      <c r="AA151" s="1">
        <v>0</v>
      </c>
      <c r="AB151" s="15" t="s">
        <v>67</v>
      </c>
      <c r="AC151" s="15" t="s">
        <v>67</v>
      </c>
      <c r="AD151" s="15" t="s">
        <v>67</v>
      </c>
      <c r="AE151" s="15">
        <v>0</v>
      </c>
      <c r="AF151" s="15" t="s">
        <v>67</v>
      </c>
      <c r="AG151" s="15" t="s">
        <v>67</v>
      </c>
      <c r="AH151" s="15" t="s">
        <v>67</v>
      </c>
      <c r="AI151" s="15">
        <v>0</v>
      </c>
      <c r="AJ151" s="15" t="s">
        <v>67</v>
      </c>
      <c r="AK151" s="15" t="s">
        <v>67</v>
      </c>
      <c r="AL151" s="15">
        <v>0</v>
      </c>
      <c r="AM151" s="1" t="s">
        <v>136</v>
      </c>
      <c r="AN151" s="15">
        <v>2554</v>
      </c>
    </row>
    <row r="152" spans="1:40">
      <c r="A152" s="13" t="s">
        <v>103</v>
      </c>
      <c r="B152" s="13" t="s">
        <v>104</v>
      </c>
      <c r="C152" s="14" t="s">
        <v>138</v>
      </c>
      <c r="D152" s="15" t="s">
        <v>136</v>
      </c>
      <c r="E152" s="15" t="s">
        <v>136</v>
      </c>
      <c r="F152" s="15">
        <v>76602</v>
      </c>
      <c r="G152" s="15">
        <v>74211</v>
      </c>
      <c r="H152" s="15">
        <v>62148</v>
      </c>
      <c r="I152" s="15">
        <v>12063</v>
      </c>
      <c r="J152" s="15">
        <v>0</v>
      </c>
      <c r="K152" s="15">
        <v>57524</v>
      </c>
      <c r="L152" s="15">
        <v>7443</v>
      </c>
      <c r="M152" s="15">
        <v>28</v>
      </c>
      <c r="N152" s="15">
        <v>5</v>
      </c>
      <c r="O152" s="15">
        <v>1500</v>
      </c>
      <c r="P152" s="15">
        <v>4229</v>
      </c>
      <c r="Q152" s="15">
        <v>1681</v>
      </c>
      <c r="R152" s="1" t="s">
        <v>136</v>
      </c>
      <c r="T152" s="15">
        <v>22537</v>
      </c>
      <c r="U152" s="15">
        <v>5474</v>
      </c>
      <c r="V152" s="15">
        <v>111746</v>
      </c>
      <c r="W152" s="17">
        <v>9653</v>
      </c>
      <c r="X152" s="17">
        <v>9631</v>
      </c>
      <c r="Y152" s="15">
        <v>14588</v>
      </c>
      <c r="Z152" s="1">
        <v>3710</v>
      </c>
      <c r="AA152" s="1">
        <v>0</v>
      </c>
      <c r="AB152" s="15" t="s">
        <v>67</v>
      </c>
      <c r="AC152" s="15" t="s">
        <v>67</v>
      </c>
      <c r="AD152" s="15" t="s">
        <v>67</v>
      </c>
      <c r="AE152" s="15">
        <v>2793</v>
      </c>
      <c r="AF152" s="15">
        <v>2351</v>
      </c>
      <c r="AG152" s="15">
        <v>442</v>
      </c>
      <c r="AH152" s="15">
        <v>0</v>
      </c>
      <c r="AI152" s="15">
        <v>228</v>
      </c>
      <c r="AJ152" s="15" t="s">
        <v>67</v>
      </c>
      <c r="AK152" s="15" t="s">
        <v>67</v>
      </c>
      <c r="AL152" s="15">
        <v>12177</v>
      </c>
      <c r="AM152" s="1" t="s">
        <v>136</v>
      </c>
      <c r="AN152" s="15">
        <v>6028</v>
      </c>
    </row>
    <row r="153" spans="1:40">
      <c r="A153" s="13" t="s">
        <v>105</v>
      </c>
      <c r="B153" s="13" t="s">
        <v>106</v>
      </c>
      <c r="C153" s="14" t="s">
        <v>138</v>
      </c>
      <c r="D153" s="15" t="s">
        <v>136</v>
      </c>
      <c r="E153" s="15" t="s">
        <v>136</v>
      </c>
      <c r="F153" s="15">
        <v>45406</v>
      </c>
      <c r="G153" s="15">
        <v>45181</v>
      </c>
      <c r="H153" s="15">
        <v>3385</v>
      </c>
      <c r="I153" s="15">
        <v>41796</v>
      </c>
      <c r="J153" s="15">
        <v>0</v>
      </c>
      <c r="K153" s="15">
        <v>32048</v>
      </c>
      <c r="L153" s="15">
        <v>15923</v>
      </c>
      <c r="M153" s="15">
        <v>1587</v>
      </c>
      <c r="N153" s="15">
        <v>133</v>
      </c>
      <c r="O153" s="15">
        <v>941</v>
      </c>
      <c r="P153" s="15">
        <v>11163</v>
      </c>
      <c r="Q153" s="15">
        <v>260</v>
      </c>
      <c r="R153" s="1" t="s">
        <v>136</v>
      </c>
      <c r="S153" s="1">
        <v>1839</v>
      </c>
      <c r="T153" s="15">
        <v>9752</v>
      </c>
      <c r="U153" s="15">
        <v>3773</v>
      </c>
      <c r="V153" s="15">
        <v>33432</v>
      </c>
      <c r="W153" s="17">
        <v>934</v>
      </c>
      <c r="X153" s="17" t="s">
        <v>67</v>
      </c>
      <c r="Y153" s="15">
        <v>3483</v>
      </c>
      <c r="Z153" s="1">
        <v>3578</v>
      </c>
      <c r="AA153" s="1">
        <v>20</v>
      </c>
      <c r="AB153" s="15">
        <v>0</v>
      </c>
      <c r="AC153" s="15">
        <v>0</v>
      </c>
      <c r="AD153" s="15">
        <v>20</v>
      </c>
      <c r="AE153" s="15">
        <v>0</v>
      </c>
      <c r="AF153" s="15">
        <v>0</v>
      </c>
      <c r="AG153" s="15">
        <v>0</v>
      </c>
      <c r="AH153" s="15">
        <v>0</v>
      </c>
      <c r="AI153" s="15">
        <v>109</v>
      </c>
      <c r="AJ153" s="15">
        <v>54</v>
      </c>
      <c r="AK153" s="15">
        <v>43</v>
      </c>
      <c r="AL153" s="15">
        <v>58</v>
      </c>
      <c r="AM153" s="1" t="s">
        <v>136</v>
      </c>
      <c r="AN153" s="15">
        <v>4711</v>
      </c>
    </row>
    <row r="154" spans="1:40">
      <c r="A154" s="13" t="s">
        <v>107</v>
      </c>
      <c r="B154" s="13" t="s">
        <v>108</v>
      </c>
      <c r="C154" s="14" t="s">
        <v>138</v>
      </c>
      <c r="D154" s="15" t="s">
        <v>136</v>
      </c>
      <c r="E154" s="15" t="s">
        <v>136</v>
      </c>
      <c r="F154" s="15">
        <v>76075</v>
      </c>
      <c r="G154" s="15">
        <v>76075</v>
      </c>
      <c r="H154" s="15">
        <v>47544</v>
      </c>
      <c r="I154" s="15">
        <v>28531</v>
      </c>
      <c r="J154" s="15">
        <v>0</v>
      </c>
      <c r="K154" s="15">
        <v>80797</v>
      </c>
      <c r="L154" s="15">
        <v>37190</v>
      </c>
      <c r="M154" s="15">
        <v>9780</v>
      </c>
      <c r="N154" s="15">
        <v>3</v>
      </c>
      <c r="O154" s="15">
        <v>18632</v>
      </c>
      <c r="P154" s="15">
        <v>923</v>
      </c>
      <c r="Q154" s="15">
        <v>1146</v>
      </c>
      <c r="R154" s="1" t="s">
        <v>136</v>
      </c>
      <c r="S154" s="1">
        <v>6706</v>
      </c>
      <c r="T154" s="15">
        <v>12654</v>
      </c>
      <c r="U154" s="15">
        <v>5492</v>
      </c>
      <c r="V154" s="15">
        <v>74285</v>
      </c>
      <c r="W154" s="17">
        <v>4775</v>
      </c>
      <c r="X154" s="17">
        <v>344</v>
      </c>
      <c r="Y154" s="15">
        <v>5956</v>
      </c>
      <c r="Z154" s="1">
        <v>7611</v>
      </c>
      <c r="AA154" s="1">
        <v>22</v>
      </c>
      <c r="AB154" s="15">
        <v>22</v>
      </c>
      <c r="AC154" s="15">
        <v>0</v>
      </c>
      <c r="AD154" s="15">
        <v>0</v>
      </c>
      <c r="AE154" s="15">
        <v>48</v>
      </c>
      <c r="AF154" s="15">
        <v>35</v>
      </c>
      <c r="AG154" s="15">
        <v>13</v>
      </c>
      <c r="AH154" s="15">
        <v>0</v>
      </c>
      <c r="AI154" s="15">
        <v>49</v>
      </c>
      <c r="AJ154" s="15">
        <v>118</v>
      </c>
      <c r="AK154" s="15">
        <v>84</v>
      </c>
      <c r="AL154" s="15">
        <v>645</v>
      </c>
      <c r="AM154" s="1" t="s">
        <v>136</v>
      </c>
      <c r="AN154" s="15">
        <v>15155</v>
      </c>
    </row>
    <row r="155" spans="1:40">
      <c r="A155" s="13" t="s">
        <v>109</v>
      </c>
      <c r="B155" s="13" t="s">
        <v>110</v>
      </c>
      <c r="C155" s="14" t="s">
        <v>138</v>
      </c>
      <c r="D155" s="15" t="s">
        <v>136</v>
      </c>
      <c r="E155" s="15" t="s">
        <v>136</v>
      </c>
      <c r="F155" s="15">
        <v>59933</v>
      </c>
      <c r="G155" s="15">
        <v>57556</v>
      </c>
      <c r="H155" s="15">
        <v>6050</v>
      </c>
      <c r="I155" s="15">
        <v>51506</v>
      </c>
      <c r="J155" s="15">
        <v>0</v>
      </c>
      <c r="K155" s="15">
        <v>40746</v>
      </c>
      <c r="L155" s="15">
        <v>47849</v>
      </c>
      <c r="M155" s="15">
        <v>1234</v>
      </c>
      <c r="N155" s="15">
        <v>1003</v>
      </c>
      <c r="O155" s="15">
        <v>14482</v>
      </c>
      <c r="P155" s="15">
        <v>26494</v>
      </c>
      <c r="Q155" s="15">
        <v>2352</v>
      </c>
      <c r="R155" s="1" t="s">
        <v>136</v>
      </c>
      <c r="S155" s="1">
        <v>2284</v>
      </c>
      <c r="T155" s="15">
        <v>10240</v>
      </c>
      <c r="U155" s="15">
        <v>6038</v>
      </c>
      <c r="V155" s="15">
        <v>44766</v>
      </c>
      <c r="W155" s="17">
        <v>3157</v>
      </c>
      <c r="X155" s="17">
        <v>0</v>
      </c>
      <c r="Y155" s="15">
        <v>2630</v>
      </c>
      <c r="Z155" s="1">
        <v>2067</v>
      </c>
      <c r="AA155" s="1">
        <v>660</v>
      </c>
      <c r="AB155" s="15">
        <v>659</v>
      </c>
      <c r="AC155" s="15">
        <v>0</v>
      </c>
      <c r="AD155" s="15">
        <v>1</v>
      </c>
      <c r="AE155" s="15">
        <v>162</v>
      </c>
      <c r="AF155" s="15">
        <v>138</v>
      </c>
      <c r="AG155" s="15">
        <v>23</v>
      </c>
      <c r="AH155" s="15">
        <v>1</v>
      </c>
      <c r="AI155" s="15">
        <v>471</v>
      </c>
      <c r="AJ155" s="15">
        <v>230</v>
      </c>
      <c r="AK155" s="15">
        <v>447</v>
      </c>
      <c r="AL155" s="15">
        <v>224</v>
      </c>
      <c r="AM155" s="1" t="s">
        <v>136</v>
      </c>
      <c r="AN155" s="15">
        <v>2013</v>
      </c>
    </row>
    <row r="156" spans="1:40">
      <c r="A156" s="13" t="s">
        <v>111</v>
      </c>
      <c r="B156" s="13" t="s">
        <v>112</v>
      </c>
      <c r="C156" s="14" t="s">
        <v>138</v>
      </c>
      <c r="D156" s="15" t="s">
        <v>136</v>
      </c>
      <c r="E156" s="15" t="s">
        <v>136</v>
      </c>
      <c r="F156" s="15">
        <v>49584</v>
      </c>
      <c r="G156" s="15">
        <v>45896</v>
      </c>
      <c r="H156" s="15">
        <v>3649</v>
      </c>
      <c r="I156" s="15">
        <v>42247</v>
      </c>
      <c r="J156" s="15">
        <v>0</v>
      </c>
      <c r="K156" s="15">
        <v>25509</v>
      </c>
      <c r="L156" s="15">
        <v>10978</v>
      </c>
      <c r="M156" s="15">
        <v>182</v>
      </c>
      <c r="N156" s="15">
        <v>38</v>
      </c>
      <c r="O156" s="15">
        <v>2165</v>
      </c>
      <c r="P156" s="15">
        <v>7930</v>
      </c>
      <c r="Q156" s="15">
        <v>380</v>
      </c>
      <c r="R156" s="1" t="s">
        <v>136</v>
      </c>
      <c r="S156" s="1">
        <v>283</v>
      </c>
      <c r="T156" s="15">
        <v>4335</v>
      </c>
      <c r="U156" s="15">
        <v>2100</v>
      </c>
      <c r="V156" s="15">
        <v>42834</v>
      </c>
      <c r="W156" s="17">
        <v>2093</v>
      </c>
      <c r="X156" s="17">
        <v>3447</v>
      </c>
      <c r="Y156" s="15">
        <v>1855</v>
      </c>
      <c r="Z156" s="1">
        <v>2384</v>
      </c>
      <c r="AA156" s="1">
        <v>31</v>
      </c>
      <c r="AB156" s="15">
        <v>31</v>
      </c>
      <c r="AC156" s="15">
        <v>0</v>
      </c>
      <c r="AD156" s="15">
        <v>0</v>
      </c>
      <c r="AE156" s="15">
        <v>28</v>
      </c>
      <c r="AF156" s="15">
        <v>19</v>
      </c>
      <c r="AG156" s="15">
        <v>9</v>
      </c>
      <c r="AH156" s="15">
        <v>0</v>
      </c>
      <c r="AI156" s="15">
        <v>59</v>
      </c>
      <c r="AJ156" s="15">
        <v>6</v>
      </c>
      <c r="AK156" s="15">
        <v>12</v>
      </c>
      <c r="AL156" s="15">
        <v>41</v>
      </c>
      <c r="AM156" s="1" t="s">
        <v>136</v>
      </c>
      <c r="AN156" s="15">
        <v>3501</v>
      </c>
    </row>
    <row r="157" spans="1:40">
      <c r="A157" s="13" t="s">
        <v>113</v>
      </c>
      <c r="B157" s="13" t="s">
        <v>114</v>
      </c>
      <c r="C157" s="14" t="s">
        <v>138</v>
      </c>
      <c r="D157" s="15" t="s">
        <v>136</v>
      </c>
      <c r="E157" s="15" t="s">
        <v>136</v>
      </c>
      <c r="F157" s="15">
        <v>52288</v>
      </c>
      <c r="G157" s="15">
        <v>52030</v>
      </c>
      <c r="H157" s="15">
        <v>3125</v>
      </c>
      <c r="I157" s="15">
        <v>48905</v>
      </c>
      <c r="J157" s="15">
        <v>0</v>
      </c>
      <c r="K157" s="15">
        <v>22900</v>
      </c>
      <c r="L157" s="15">
        <v>52823</v>
      </c>
      <c r="M157" s="15">
        <v>332</v>
      </c>
      <c r="N157" s="15">
        <v>114</v>
      </c>
      <c r="O157" s="15">
        <v>29357</v>
      </c>
      <c r="P157" s="15">
        <v>22936</v>
      </c>
      <c r="Q157" s="15">
        <v>84</v>
      </c>
      <c r="R157" s="1" t="s">
        <v>136</v>
      </c>
      <c r="T157" s="15">
        <v>8318</v>
      </c>
      <c r="U157" s="15">
        <v>4148</v>
      </c>
      <c r="V157" s="15">
        <v>25667</v>
      </c>
      <c r="W157" s="17">
        <v>3637</v>
      </c>
      <c r="X157" s="17">
        <v>1104</v>
      </c>
      <c r="Y157" s="15">
        <v>1355</v>
      </c>
      <c r="Z157" s="1">
        <v>1414</v>
      </c>
      <c r="AA157" s="1">
        <v>0</v>
      </c>
      <c r="AB157" s="15" t="s">
        <v>67</v>
      </c>
      <c r="AC157" s="15" t="s">
        <v>67</v>
      </c>
      <c r="AD157" s="15" t="s">
        <v>67</v>
      </c>
      <c r="AE157" s="15">
        <v>0</v>
      </c>
      <c r="AF157" s="15">
        <v>0</v>
      </c>
      <c r="AG157" s="15">
        <v>0</v>
      </c>
      <c r="AH157" s="15">
        <v>0</v>
      </c>
      <c r="AI157" s="15">
        <v>0</v>
      </c>
      <c r="AJ157" s="15" t="s">
        <v>67</v>
      </c>
      <c r="AK157" s="15" t="s">
        <v>67</v>
      </c>
      <c r="AL157" s="15">
        <v>0</v>
      </c>
      <c r="AM157" s="1" t="s">
        <v>136</v>
      </c>
      <c r="AN157" s="15">
        <v>1399</v>
      </c>
    </row>
    <row r="158" spans="1:40">
      <c r="A158" s="13" t="s">
        <v>115</v>
      </c>
      <c r="B158" s="13" t="s">
        <v>116</v>
      </c>
      <c r="C158" s="14" t="s">
        <v>138</v>
      </c>
      <c r="D158" s="15" t="s">
        <v>136</v>
      </c>
      <c r="E158" s="15" t="s">
        <v>136</v>
      </c>
      <c r="F158" s="15">
        <v>21905</v>
      </c>
      <c r="G158" s="15">
        <v>21538</v>
      </c>
      <c r="H158" s="15">
        <v>820</v>
      </c>
      <c r="I158" s="15">
        <v>20718</v>
      </c>
      <c r="J158" s="15">
        <v>0</v>
      </c>
      <c r="K158" s="15">
        <v>34208</v>
      </c>
      <c r="L158" s="15">
        <v>9519</v>
      </c>
      <c r="M158" s="15">
        <v>48</v>
      </c>
      <c r="N158" s="15">
        <v>0</v>
      </c>
      <c r="O158" s="15">
        <v>2547</v>
      </c>
      <c r="P158" s="15">
        <v>6479</v>
      </c>
      <c r="Q158" s="15">
        <v>445</v>
      </c>
      <c r="R158" s="1" t="s">
        <v>136</v>
      </c>
      <c r="T158" s="15">
        <v>5491</v>
      </c>
      <c r="U158" s="15">
        <v>3817</v>
      </c>
      <c r="V158" s="15">
        <v>46239</v>
      </c>
      <c r="W158" s="17">
        <v>4131</v>
      </c>
      <c r="X158" s="17">
        <v>2918</v>
      </c>
      <c r="Y158" s="15">
        <v>4053</v>
      </c>
      <c r="Z158" s="1">
        <v>3174</v>
      </c>
      <c r="AA158" s="1">
        <v>681</v>
      </c>
      <c r="AB158" s="15">
        <v>681</v>
      </c>
      <c r="AC158" s="15">
        <v>0</v>
      </c>
      <c r="AD158" s="15">
        <v>0</v>
      </c>
      <c r="AE158" s="15">
        <v>49</v>
      </c>
      <c r="AF158" s="15">
        <v>37</v>
      </c>
      <c r="AG158" s="15">
        <v>12</v>
      </c>
      <c r="AH158" s="15">
        <v>0</v>
      </c>
      <c r="AI158" s="15">
        <v>417</v>
      </c>
      <c r="AJ158" s="15">
        <v>261</v>
      </c>
      <c r="AK158" s="15">
        <v>0</v>
      </c>
      <c r="AL158" s="15">
        <v>1148</v>
      </c>
      <c r="AM158" s="1" t="s">
        <v>136</v>
      </c>
      <c r="AN158" s="15">
        <v>6684</v>
      </c>
    </row>
    <row r="159" spans="1:40">
      <c r="A159" s="13" t="s">
        <v>117</v>
      </c>
      <c r="B159" s="13" t="s">
        <v>118</v>
      </c>
      <c r="C159" s="14" t="s">
        <v>138</v>
      </c>
      <c r="D159" s="15" t="s">
        <v>136</v>
      </c>
      <c r="E159" s="15" t="s">
        <v>136</v>
      </c>
      <c r="F159" s="15">
        <v>56381</v>
      </c>
      <c r="G159" s="15">
        <v>21859</v>
      </c>
      <c r="H159" s="15">
        <v>14133</v>
      </c>
      <c r="I159" s="15">
        <v>7614</v>
      </c>
      <c r="J159" s="15">
        <v>112</v>
      </c>
      <c r="K159" s="15">
        <v>0</v>
      </c>
      <c r="L159" s="15">
        <v>3809</v>
      </c>
      <c r="M159" s="15">
        <v>2</v>
      </c>
      <c r="N159" s="15">
        <v>1</v>
      </c>
      <c r="O159" s="15">
        <v>1538</v>
      </c>
      <c r="P159" s="15">
        <v>2262</v>
      </c>
      <c r="Q159" s="15">
        <v>3</v>
      </c>
      <c r="R159" s="1" t="s">
        <v>136</v>
      </c>
      <c r="S159" s="1">
        <v>3</v>
      </c>
      <c r="T159" s="15">
        <v>8839</v>
      </c>
      <c r="U159" s="15">
        <v>3906</v>
      </c>
      <c r="V159" s="15">
        <v>0</v>
      </c>
      <c r="W159" s="17">
        <v>6155</v>
      </c>
      <c r="X159" s="17" t="s">
        <v>67</v>
      </c>
      <c r="Y159" s="15">
        <v>6858</v>
      </c>
      <c r="Z159" s="1">
        <v>2007</v>
      </c>
      <c r="AA159" s="1">
        <v>2449</v>
      </c>
      <c r="AB159" s="15">
        <v>2447</v>
      </c>
      <c r="AC159" s="15">
        <v>2</v>
      </c>
      <c r="AD159" s="15">
        <v>0</v>
      </c>
      <c r="AE159" s="15">
        <v>20</v>
      </c>
      <c r="AF159" s="15">
        <v>18</v>
      </c>
      <c r="AG159" s="15">
        <v>2</v>
      </c>
      <c r="AH159" s="15">
        <v>0</v>
      </c>
      <c r="AI159" s="15">
        <v>58</v>
      </c>
      <c r="AJ159" s="15">
        <v>304</v>
      </c>
      <c r="AK159" s="15">
        <v>57</v>
      </c>
      <c r="AL159" s="15">
        <v>176</v>
      </c>
      <c r="AM159" s="1" t="s">
        <v>136</v>
      </c>
      <c r="AN159" s="15">
        <v>4267</v>
      </c>
    </row>
    <row r="160" spans="1:40">
      <c r="A160" s="13" t="s">
        <v>119</v>
      </c>
      <c r="B160" s="13" t="s">
        <v>120</v>
      </c>
      <c r="C160" s="14" t="s">
        <v>138</v>
      </c>
      <c r="D160" s="15" t="s">
        <v>136</v>
      </c>
      <c r="E160" s="15" t="s">
        <v>136</v>
      </c>
      <c r="F160" s="15">
        <v>51538</v>
      </c>
      <c r="G160" s="15">
        <v>51198</v>
      </c>
      <c r="H160" s="15" t="s">
        <v>67</v>
      </c>
      <c r="I160" s="15" t="s">
        <v>67</v>
      </c>
      <c r="J160" s="15">
        <v>0</v>
      </c>
      <c r="K160" s="15">
        <v>33761</v>
      </c>
      <c r="L160" s="15">
        <v>13320</v>
      </c>
      <c r="M160" s="15">
        <v>947</v>
      </c>
      <c r="N160" s="15">
        <v>2</v>
      </c>
      <c r="O160" s="15">
        <v>2490</v>
      </c>
      <c r="P160" s="15">
        <v>9800</v>
      </c>
      <c r="Q160" s="15">
        <v>81</v>
      </c>
      <c r="R160" s="1" t="s">
        <v>136</v>
      </c>
      <c r="T160" s="15">
        <v>6291</v>
      </c>
      <c r="U160" s="15">
        <v>2823</v>
      </c>
      <c r="V160" s="15">
        <v>0</v>
      </c>
      <c r="W160" s="17">
        <v>1555</v>
      </c>
      <c r="X160" s="17" t="s">
        <v>67</v>
      </c>
      <c r="Y160" s="15">
        <v>7513</v>
      </c>
      <c r="Z160" s="1">
        <v>10515</v>
      </c>
      <c r="AA160" s="1">
        <v>2</v>
      </c>
      <c r="AB160" s="15">
        <v>0</v>
      </c>
      <c r="AC160" s="15">
        <v>0</v>
      </c>
      <c r="AD160" s="15">
        <v>2</v>
      </c>
      <c r="AE160" s="15">
        <v>56</v>
      </c>
      <c r="AF160" s="15">
        <v>34</v>
      </c>
      <c r="AG160" s="15">
        <v>20</v>
      </c>
      <c r="AH160" s="15">
        <v>2</v>
      </c>
      <c r="AI160" s="15">
        <v>11</v>
      </c>
      <c r="AJ160" s="15">
        <v>233</v>
      </c>
      <c r="AK160" s="15">
        <v>163</v>
      </c>
      <c r="AL160" s="15">
        <v>4</v>
      </c>
      <c r="AM160" s="1" t="s">
        <v>136</v>
      </c>
      <c r="AN160" s="15">
        <v>18018</v>
      </c>
    </row>
    <row r="161" spans="1:40">
      <c r="A161" s="13" t="s">
        <v>121</v>
      </c>
      <c r="B161" s="13" t="s">
        <v>122</v>
      </c>
      <c r="C161" s="14" t="s">
        <v>138</v>
      </c>
      <c r="D161" s="15" t="s">
        <v>136</v>
      </c>
      <c r="E161" s="15" t="s">
        <v>136</v>
      </c>
      <c r="F161" s="15">
        <v>42412</v>
      </c>
      <c r="G161" s="15">
        <v>41857</v>
      </c>
      <c r="H161" s="15">
        <v>4542</v>
      </c>
      <c r="I161" s="15">
        <v>37311</v>
      </c>
      <c r="J161" s="15">
        <v>4</v>
      </c>
      <c r="K161" s="15">
        <v>0</v>
      </c>
      <c r="L161" s="15">
        <v>7215</v>
      </c>
      <c r="M161" s="15">
        <v>328</v>
      </c>
      <c r="N161" s="15" t="s">
        <v>67</v>
      </c>
      <c r="O161" s="15">
        <v>255</v>
      </c>
      <c r="P161" s="15">
        <v>5499</v>
      </c>
      <c r="Q161" s="15">
        <v>1133</v>
      </c>
      <c r="R161" s="1" t="s">
        <v>136</v>
      </c>
      <c r="T161" s="15">
        <v>9531</v>
      </c>
      <c r="U161" s="15">
        <v>2800</v>
      </c>
      <c r="V161" s="15">
        <v>31118</v>
      </c>
      <c r="W161" s="17">
        <v>585</v>
      </c>
      <c r="X161" s="17" t="s">
        <v>67</v>
      </c>
      <c r="Y161" s="15">
        <v>2195</v>
      </c>
      <c r="Z161" s="1">
        <v>1111</v>
      </c>
      <c r="AA161" s="1">
        <v>159</v>
      </c>
      <c r="AB161" s="15">
        <v>159</v>
      </c>
      <c r="AC161" s="15">
        <v>0</v>
      </c>
      <c r="AD161" s="15">
        <v>0</v>
      </c>
      <c r="AE161" s="15">
        <v>306</v>
      </c>
      <c r="AF161" s="15">
        <v>219</v>
      </c>
      <c r="AG161" s="15">
        <v>87</v>
      </c>
      <c r="AH161" s="15">
        <v>0</v>
      </c>
      <c r="AI161" s="15">
        <v>409</v>
      </c>
      <c r="AJ161" s="15">
        <v>63</v>
      </c>
      <c r="AK161" s="15">
        <v>75</v>
      </c>
      <c r="AL161" s="15">
        <v>0</v>
      </c>
      <c r="AM161" s="1" t="s">
        <v>136</v>
      </c>
      <c r="AN161" s="15">
        <v>4640</v>
      </c>
    </row>
    <row r="162" spans="1:40">
      <c r="A162" s="13" t="s">
        <v>123</v>
      </c>
      <c r="B162" s="13" t="s">
        <v>124</v>
      </c>
      <c r="C162" s="14" t="s">
        <v>138</v>
      </c>
      <c r="D162" s="15" t="s">
        <v>136</v>
      </c>
      <c r="E162" s="15" t="s">
        <v>136</v>
      </c>
      <c r="F162" s="15">
        <v>4355</v>
      </c>
      <c r="G162" s="15">
        <v>4299</v>
      </c>
      <c r="H162" s="15">
        <v>918</v>
      </c>
      <c r="I162" s="15">
        <v>3381</v>
      </c>
      <c r="J162" s="15">
        <v>0</v>
      </c>
      <c r="K162" s="15">
        <v>8749</v>
      </c>
      <c r="L162" s="15">
        <v>768</v>
      </c>
      <c r="M162" s="15">
        <v>105</v>
      </c>
      <c r="N162" s="15">
        <v>9</v>
      </c>
      <c r="O162" s="15">
        <v>181</v>
      </c>
      <c r="P162" s="15">
        <v>361</v>
      </c>
      <c r="Q162" s="15">
        <v>112</v>
      </c>
      <c r="R162" s="1" t="s">
        <v>136</v>
      </c>
      <c r="T162" s="15">
        <v>2854</v>
      </c>
      <c r="U162" s="15">
        <v>872</v>
      </c>
      <c r="V162" s="15">
        <v>2136</v>
      </c>
      <c r="W162" s="17">
        <v>1451</v>
      </c>
      <c r="X162" s="17">
        <v>25</v>
      </c>
      <c r="Y162" s="15">
        <v>484</v>
      </c>
      <c r="Z162" s="1">
        <v>757</v>
      </c>
      <c r="AA162" s="1">
        <v>4</v>
      </c>
      <c r="AB162" s="15">
        <v>3</v>
      </c>
      <c r="AC162" s="15">
        <v>0</v>
      </c>
      <c r="AD162" s="15">
        <v>1</v>
      </c>
      <c r="AE162" s="15">
        <v>1</v>
      </c>
      <c r="AF162" s="15">
        <v>0</v>
      </c>
      <c r="AG162" s="15">
        <v>1</v>
      </c>
      <c r="AH162" s="15">
        <v>0</v>
      </c>
      <c r="AI162" s="15">
        <v>25</v>
      </c>
      <c r="AJ162" s="15">
        <v>211</v>
      </c>
      <c r="AK162" s="15">
        <v>6</v>
      </c>
      <c r="AL162" s="15">
        <v>29</v>
      </c>
      <c r="AM162" s="1" t="s">
        <v>136</v>
      </c>
      <c r="AN162" s="15">
        <v>985</v>
      </c>
    </row>
    <row r="163" spans="1:40">
      <c r="A163" s="13" t="s">
        <v>125</v>
      </c>
      <c r="B163" s="13" t="s">
        <v>126</v>
      </c>
      <c r="C163" s="14" t="s">
        <v>138</v>
      </c>
      <c r="D163" s="15" t="s">
        <v>136</v>
      </c>
      <c r="E163" s="15" t="s">
        <v>136</v>
      </c>
      <c r="F163" s="15">
        <v>101008</v>
      </c>
      <c r="G163" s="15">
        <v>100708</v>
      </c>
      <c r="H163" s="15" t="s">
        <v>67</v>
      </c>
      <c r="I163" s="15" t="s">
        <v>67</v>
      </c>
      <c r="J163" s="15" t="s">
        <v>67</v>
      </c>
      <c r="K163" s="15">
        <v>0</v>
      </c>
      <c r="L163" s="15">
        <v>37788</v>
      </c>
      <c r="M163" s="15">
        <v>210</v>
      </c>
      <c r="N163" s="15">
        <v>49</v>
      </c>
      <c r="O163" s="15">
        <v>4664</v>
      </c>
      <c r="P163" s="15">
        <v>27911</v>
      </c>
      <c r="Q163" s="15">
        <v>4954</v>
      </c>
      <c r="R163" s="1" t="s">
        <v>136</v>
      </c>
      <c r="T163" s="15">
        <v>12315</v>
      </c>
      <c r="U163" s="15">
        <v>7187</v>
      </c>
      <c r="V163" s="15">
        <v>57944</v>
      </c>
      <c r="W163" s="17">
        <v>2382</v>
      </c>
      <c r="X163" s="17" t="s">
        <v>67</v>
      </c>
      <c r="Y163" s="15">
        <v>5188</v>
      </c>
      <c r="Z163" s="1">
        <v>5392</v>
      </c>
      <c r="AA163" s="1">
        <v>62</v>
      </c>
      <c r="AB163" s="15">
        <v>62</v>
      </c>
      <c r="AC163" s="15">
        <v>0</v>
      </c>
      <c r="AD163" s="15">
        <v>0</v>
      </c>
      <c r="AE163" s="15">
        <v>59</v>
      </c>
      <c r="AF163" s="15">
        <v>40</v>
      </c>
      <c r="AG163" s="15">
        <v>19</v>
      </c>
      <c r="AH163" s="15">
        <v>0</v>
      </c>
      <c r="AI163" s="15">
        <v>155</v>
      </c>
      <c r="AJ163" s="15">
        <v>222</v>
      </c>
      <c r="AK163" s="15">
        <v>64</v>
      </c>
      <c r="AL163" s="15">
        <v>107</v>
      </c>
      <c r="AM163" s="1" t="s">
        <v>136</v>
      </c>
      <c r="AN163" s="15">
        <v>8768</v>
      </c>
    </row>
    <row r="164" spans="1:40">
      <c r="A164" s="13" t="s">
        <v>127</v>
      </c>
      <c r="B164" s="13" t="s">
        <v>128</v>
      </c>
      <c r="C164" s="14" t="s">
        <v>138</v>
      </c>
      <c r="D164" s="15" t="s">
        <v>136</v>
      </c>
      <c r="E164" s="15" t="s">
        <v>136</v>
      </c>
      <c r="F164" s="15">
        <v>16830</v>
      </c>
      <c r="G164" s="15">
        <v>16419</v>
      </c>
      <c r="H164" s="15">
        <v>4125</v>
      </c>
      <c r="I164" s="15">
        <v>12294</v>
      </c>
      <c r="J164" s="15">
        <v>0</v>
      </c>
      <c r="K164" s="15">
        <v>11561</v>
      </c>
      <c r="L164" s="15">
        <v>6858</v>
      </c>
      <c r="M164" s="15">
        <v>385</v>
      </c>
      <c r="N164" s="15">
        <v>13</v>
      </c>
      <c r="O164" s="15">
        <v>192</v>
      </c>
      <c r="P164" s="15">
        <v>4320</v>
      </c>
      <c r="Q164" s="15">
        <v>390</v>
      </c>
      <c r="R164" s="1" t="s">
        <v>136</v>
      </c>
      <c r="S164" s="1">
        <v>1558</v>
      </c>
      <c r="T164" s="15">
        <v>7904</v>
      </c>
      <c r="U164" s="15">
        <v>2672</v>
      </c>
      <c r="V164" s="15">
        <v>9229</v>
      </c>
      <c r="W164" s="17">
        <v>1117</v>
      </c>
      <c r="X164" s="17">
        <v>391</v>
      </c>
      <c r="Y164" s="15">
        <v>1319</v>
      </c>
      <c r="Z164" s="1">
        <v>1300</v>
      </c>
      <c r="AA164" s="1">
        <v>329</v>
      </c>
      <c r="AB164" s="15">
        <v>329</v>
      </c>
      <c r="AC164" s="15">
        <v>0</v>
      </c>
      <c r="AD164" s="15">
        <v>0</v>
      </c>
      <c r="AE164" s="15">
        <v>58</v>
      </c>
      <c r="AF164" s="15">
        <v>38</v>
      </c>
      <c r="AG164" s="15">
        <v>20</v>
      </c>
      <c r="AH164" s="15">
        <v>0</v>
      </c>
      <c r="AI164" s="15">
        <v>286</v>
      </c>
      <c r="AJ164" s="15">
        <v>226</v>
      </c>
      <c r="AK164" s="15">
        <v>0</v>
      </c>
      <c r="AL164" s="15">
        <v>71</v>
      </c>
      <c r="AM164" s="1" t="s">
        <v>136</v>
      </c>
      <c r="AN164" s="15">
        <v>1936</v>
      </c>
    </row>
    <row r="165" spans="1:40">
      <c r="A165" s="13" t="s">
        <v>129</v>
      </c>
      <c r="B165" s="13" t="s">
        <v>130</v>
      </c>
      <c r="C165" s="14" t="s">
        <v>138</v>
      </c>
      <c r="D165" s="15" t="s">
        <v>136</v>
      </c>
      <c r="E165" s="15" t="s">
        <v>136</v>
      </c>
      <c r="F165" s="15">
        <v>24327</v>
      </c>
      <c r="G165" s="15">
        <v>24023</v>
      </c>
      <c r="H165" s="15">
        <v>12670</v>
      </c>
      <c r="I165" s="15">
        <v>11353</v>
      </c>
      <c r="J165" s="15">
        <v>0</v>
      </c>
      <c r="K165" s="15">
        <v>15596</v>
      </c>
      <c r="L165" s="15">
        <v>16724</v>
      </c>
      <c r="M165" s="15">
        <v>6968</v>
      </c>
      <c r="N165" s="15">
        <v>11</v>
      </c>
      <c r="O165" s="15">
        <v>0</v>
      </c>
      <c r="P165" s="15">
        <v>9501</v>
      </c>
      <c r="Q165" s="15">
        <v>204</v>
      </c>
      <c r="R165" s="1" t="s">
        <v>136</v>
      </c>
      <c r="S165" s="1">
        <v>40</v>
      </c>
      <c r="T165" s="15">
        <v>5455</v>
      </c>
      <c r="U165" s="15">
        <v>2549</v>
      </c>
      <c r="V165" s="15">
        <v>45939</v>
      </c>
      <c r="W165" s="17">
        <v>7736</v>
      </c>
      <c r="X165" s="17">
        <v>412</v>
      </c>
      <c r="Y165" s="15">
        <v>3276</v>
      </c>
      <c r="Z165" s="1">
        <v>5435</v>
      </c>
      <c r="AA165" s="1">
        <v>197</v>
      </c>
      <c r="AB165" s="15">
        <v>197</v>
      </c>
      <c r="AC165" s="15">
        <v>0</v>
      </c>
      <c r="AD165" s="15">
        <v>0</v>
      </c>
      <c r="AE165" s="15">
        <v>274</v>
      </c>
      <c r="AF165" s="15">
        <v>222</v>
      </c>
      <c r="AG165" s="15">
        <v>49</v>
      </c>
      <c r="AH165" s="15">
        <v>3</v>
      </c>
      <c r="AI165" s="15">
        <v>617</v>
      </c>
      <c r="AJ165" s="15">
        <v>512</v>
      </c>
      <c r="AK165" s="15">
        <v>1250</v>
      </c>
      <c r="AL165" s="15">
        <v>499</v>
      </c>
      <c r="AM165" s="1" t="s">
        <v>136</v>
      </c>
      <c r="AN165" s="15">
        <v>5917</v>
      </c>
    </row>
    <row r="166" spans="1:40" ht="13">
      <c r="A166" s="14" t="s">
        <v>131</v>
      </c>
      <c r="B166" s="1" t="s">
        <v>132</v>
      </c>
      <c r="C166" s="14" t="s">
        <v>138</v>
      </c>
      <c r="D166" s="15" t="s">
        <v>136</v>
      </c>
      <c r="E166" s="15" t="s">
        <v>136</v>
      </c>
      <c r="F166" s="15">
        <v>2140265</v>
      </c>
      <c r="G166" s="15">
        <v>2050743</v>
      </c>
      <c r="H166" s="15">
        <v>740679</v>
      </c>
      <c r="I166" s="15">
        <v>1032911</v>
      </c>
      <c r="J166" s="15">
        <v>4201</v>
      </c>
      <c r="K166" s="15">
        <v>1294442</v>
      </c>
      <c r="L166" s="15">
        <v>1204549</v>
      </c>
      <c r="M166" s="15">
        <v>50608</v>
      </c>
      <c r="N166" s="15">
        <v>44077</v>
      </c>
      <c r="O166" s="15">
        <v>289179</v>
      </c>
      <c r="P166" s="15">
        <v>698195</v>
      </c>
      <c r="Q166" s="15">
        <v>79621</v>
      </c>
      <c r="R166" s="1" t="s">
        <v>136</v>
      </c>
      <c r="S166" s="15">
        <v>42869</v>
      </c>
      <c r="T166" s="15">
        <v>323541</v>
      </c>
      <c r="U166" s="15">
        <v>129184</v>
      </c>
      <c r="V166" s="15">
        <v>1634806</v>
      </c>
      <c r="W166" s="15">
        <v>146474</v>
      </c>
      <c r="X166" s="15">
        <v>43735</v>
      </c>
      <c r="Y166" s="15">
        <v>179958</v>
      </c>
      <c r="Z166" s="15">
        <v>175855</v>
      </c>
      <c r="AA166" s="15">
        <v>19628</v>
      </c>
      <c r="AB166" s="15">
        <v>19597</v>
      </c>
      <c r="AC166" s="15">
        <v>7</v>
      </c>
      <c r="AD166" s="15">
        <v>24</v>
      </c>
      <c r="AE166" s="15">
        <v>9092</v>
      </c>
      <c r="AF166" s="15">
        <v>7594</v>
      </c>
      <c r="AG166" s="15">
        <v>1417</v>
      </c>
      <c r="AH166" s="15">
        <v>81</v>
      </c>
      <c r="AI166" s="15">
        <v>8633</v>
      </c>
      <c r="AJ166" s="15">
        <v>4746</v>
      </c>
      <c r="AK166" s="15">
        <v>11101</v>
      </c>
      <c r="AL166" s="15">
        <v>30382</v>
      </c>
      <c r="AM166" s="15" t="s">
        <v>136</v>
      </c>
      <c r="AN166" s="15">
        <v>221606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CX313"/>
  <sheetViews>
    <sheetView workbookViewId="0"/>
  </sheetViews>
  <sheetFormatPr baseColWidth="10" defaultColWidth="12.6640625" defaultRowHeight="15" customHeight="1"/>
  <cols>
    <col min="1" max="1" width="9.6640625" customWidth="1"/>
    <col min="2" max="2" width="16.33203125" customWidth="1"/>
    <col min="3" max="3" width="19.33203125" customWidth="1"/>
    <col min="4" max="4" width="24.1640625" customWidth="1"/>
    <col min="5" max="5" width="15.33203125" customWidth="1"/>
    <col min="6" max="6" width="14.5" customWidth="1"/>
    <col min="7" max="7" width="24.83203125" customWidth="1"/>
    <col min="8" max="8" width="15" customWidth="1"/>
    <col min="9" max="9" width="14.1640625" customWidth="1"/>
    <col min="10" max="10" width="13.6640625" customWidth="1"/>
    <col min="12" max="12" width="20.5" customWidth="1"/>
    <col min="13" max="13" width="17.83203125" customWidth="1"/>
    <col min="14" max="14" width="16" customWidth="1"/>
    <col min="15" max="15" width="10.83203125" customWidth="1"/>
    <col min="16" max="16" width="14.6640625" customWidth="1"/>
    <col min="17" max="17" width="11.33203125" customWidth="1"/>
    <col min="18" max="18" width="13.6640625" customWidth="1"/>
    <col min="19" max="19" width="11.6640625" customWidth="1"/>
    <col min="20" max="20" width="12.33203125" customWidth="1"/>
    <col min="21" max="21" width="11.1640625" customWidth="1"/>
    <col min="22" max="22" width="12.1640625" customWidth="1"/>
    <col min="23" max="23" width="17.83203125" customWidth="1"/>
    <col min="24" max="24" width="18.1640625" customWidth="1"/>
    <col min="25" max="25" width="17.1640625" customWidth="1"/>
    <col min="26" max="26" width="13.1640625" customWidth="1"/>
    <col min="27" max="27" width="14.6640625" customWidth="1"/>
    <col min="28" max="28" width="21" customWidth="1"/>
    <col min="29" max="30" width="22.6640625" customWidth="1"/>
    <col min="31" max="31" width="20.83203125" customWidth="1"/>
    <col min="32" max="32" width="16.6640625" customWidth="1"/>
    <col min="33" max="33" width="19.1640625" customWidth="1"/>
    <col min="34" max="34" width="19.5" customWidth="1"/>
    <col min="35" max="35" width="22.6640625" customWidth="1"/>
    <col min="36" max="36" width="18.1640625" customWidth="1"/>
    <col min="37" max="37" width="25.1640625" customWidth="1"/>
    <col min="38" max="38" width="34.6640625" customWidth="1"/>
    <col min="39" max="39" width="33.33203125" customWidth="1"/>
    <col min="40" max="40" width="32.33203125" customWidth="1"/>
    <col min="41" max="41" width="40.83203125" customWidth="1"/>
    <col min="42" max="42" width="18.1640625" customWidth="1"/>
    <col min="43" max="43" width="46.33203125" customWidth="1"/>
    <col min="44" max="44" width="30.1640625" customWidth="1"/>
    <col min="45" max="45" width="12.1640625" customWidth="1"/>
    <col min="46" max="46" width="24.33203125" customWidth="1"/>
    <col min="47" max="47" width="26.83203125" customWidth="1"/>
    <col min="48" max="48" width="20.1640625" customWidth="1"/>
    <col min="49" max="49" width="26.33203125" customWidth="1"/>
    <col min="50" max="50" width="27.33203125" customWidth="1"/>
    <col min="51" max="51" width="25.33203125" customWidth="1"/>
    <col min="52" max="52" width="17.33203125" customWidth="1"/>
    <col min="53" max="53" width="16" customWidth="1"/>
    <col min="54" max="54" width="19.1640625" customWidth="1"/>
    <col min="55" max="55" width="23.33203125" customWidth="1"/>
    <col min="56" max="56" width="32" customWidth="1"/>
    <col min="57" max="57" width="32.6640625" customWidth="1"/>
    <col min="58" max="58" width="36" customWidth="1"/>
    <col min="59" max="59" width="37.83203125" customWidth="1"/>
    <col min="60" max="60" width="43.33203125" customWidth="1"/>
    <col min="61" max="61" width="22.6640625" customWidth="1"/>
    <col min="62" max="62" width="32.33203125" customWidth="1"/>
    <col min="63" max="63" width="35.1640625" customWidth="1"/>
    <col min="64" max="64" width="29.1640625" customWidth="1"/>
    <col min="65" max="65" width="58.33203125" customWidth="1"/>
    <col min="66" max="66" width="32.1640625" customWidth="1"/>
    <col min="67" max="67" width="34.1640625" customWidth="1"/>
    <col min="68" max="68" width="43.1640625" customWidth="1"/>
    <col min="69" max="69" width="42.33203125" customWidth="1"/>
    <col min="70" max="70" width="39.1640625" customWidth="1"/>
    <col min="71" max="71" width="40" customWidth="1"/>
    <col min="72" max="72" width="40.33203125" customWidth="1"/>
    <col min="73" max="73" width="42.1640625" customWidth="1"/>
    <col min="74" max="74" width="47.83203125" customWidth="1"/>
    <col min="75" max="75" width="27.1640625" customWidth="1"/>
    <col min="76" max="76" width="36.6640625" customWidth="1"/>
    <col min="77" max="77" width="34.1640625" customWidth="1"/>
    <col min="78" max="78" width="34.33203125" customWidth="1"/>
    <col min="79" max="79" width="42.83203125" customWidth="1"/>
    <col min="80" max="80" width="20.1640625" customWidth="1"/>
    <col min="81" max="81" width="48.33203125" customWidth="1"/>
    <col min="82" max="82" width="32.1640625" customWidth="1"/>
    <col min="83" max="102" width="14.33203125" customWidth="1"/>
  </cols>
  <sheetData>
    <row r="1" spans="1:102" ht="71.25" customHeight="1">
      <c r="A1" s="10"/>
      <c r="B1" s="10"/>
      <c r="C1" s="10" t="s">
        <v>139</v>
      </c>
      <c r="D1" s="10" t="s">
        <v>140</v>
      </c>
      <c r="E1" s="10" t="s">
        <v>141</v>
      </c>
      <c r="F1" s="10" t="s">
        <v>142</v>
      </c>
      <c r="G1" s="10" t="s">
        <v>143</v>
      </c>
      <c r="H1" s="10" t="s">
        <v>144</v>
      </c>
      <c r="I1" s="10" t="s">
        <v>145</v>
      </c>
      <c r="J1" s="10" t="s">
        <v>146</v>
      </c>
      <c r="K1" s="10" t="s">
        <v>147</v>
      </c>
      <c r="L1" s="10" t="s">
        <v>148</v>
      </c>
      <c r="M1" s="10" t="s">
        <v>149</v>
      </c>
      <c r="N1" s="10" t="s">
        <v>150</v>
      </c>
      <c r="O1" s="10" t="s">
        <v>151</v>
      </c>
      <c r="P1" s="10" t="s">
        <v>152</v>
      </c>
      <c r="Q1" s="10" t="s">
        <v>153</v>
      </c>
      <c r="R1" s="10" t="s">
        <v>154</v>
      </c>
      <c r="S1" s="10" t="s">
        <v>155</v>
      </c>
      <c r="T1" s="10" t="s">
        <v>156</v>
      </c>
      <c r="U1" s="10" t="s">
        <v>157</v>
      </c>
      <c r="V1" s="10" t="s">
        <v>158</v>
      </c>
      <c r="W1" s="10" t="s">
        <v>159</v>
      </c>
      <c r="X1" s="10" t="s">
        <v>160</v>
      </c>
      <c r="Y1" s="10" t="s">
        <v>161</v>
      </c>
      <c r="Z1" s="10" t="s">
        <v>162</v>
      </c>
      <c r="AA1" s="10" t="s">
        <v>163</v>
      </c>
      <c r="AB1" s="10" t="s">
        <v>164</v>
      </c>
      <c r="AC1" s="10" t="s">
        <v>165</v>
      </c>
      <c r="AD1" s="10" t="s">
        <v>166</v>
      </c>
      <c r="AE1" s="10" t="s">
        <v>167</v>
      </c>
      <c r="AF1" s="10" t="s">
        <v>168</v>
      </c>
      <c r="AG1" s="10" t="s">
        <v>169</v>
      </c>
      <c r="AH1" s="10" t="s">
        <v>170</v>
      </c>
      <c r="AI1" s="10" t="s">
        <v>171</v>
      </c>
      <c r="AJ1" s="10" t="s">
        <v>172</v>
      </c>
      <c r="AK1" s="10" t="s">
        <v>173</v>
      </c>
      <c r="AL1" s="10" t="s">
        <v>174</v>
      </c>
      <c r="AM1" s="10" t="s">
        <v>175</v>
      </c>
      <c r="AN1" s="10" t="s">
        <v>61</v>
      </c>
      <c r="AP1" s="18"/>
      <c r="AQ1" s="18"/>
      <c r="AR1" s="18"/>
      <c r="AS1" s="18"/>
      <c r="AT1" s="18"/>
      <c r="AU1" s="18"/>
      <c r="AV1" s="18"/>
      <c r="AW1" s="18"/>
      <c r="AX1" s="18"/>
      <c r="AY1" s="18"/>
      <c r="AZ1" s="18"/>
      <c r="BA1" s="18"/>
      <c r="BB1" s="18"/>
      <c r="BC1" s="18"/>
      <c r="BD1" s="19"/>
      <c r="BE1" s="19"/>
      <c r="BF1" s="19"/>
      <c r="BG1" s="19"/>
      <c r="BH1" s="19"/>
      <c r="BI1" s="18"/>
      <c r="BJ1" s="18"/>
      <c r="BK1" s="18"/>
      <c r="BL1" s="18"/>
      <c r="BM1" s="18"/>
      <c r="BN1" s="18"/>
      <c r="BO1" s="18"/>
      <c r="BP1" s="18"/>
      <c r="BQ1" s="18"/>
      <c r="BR1" s="18"/>
      <c r="BS1" s="19"/>
      <c r="BT1" s="19"/>
      <c r="BU1" s="19"/>
      <c r="BV1" s="19"/>
      <c r="BW1" s="18"/>
      <c r="BX1" s="18"/>
      <c r="BY1" s="18"/>
      <c r="BZ1" s="18"/>
      <c r="CA1" s="18"/>
      <c r="CB1" s="18"/>
      <c r="CC1" s="18"/>
      <c r="CD1" s="18"/>
      <c r="CE1" s="20"/>
      <c r="CF1" s="20"/>
      <c r="CG1" s="20"/>
      <c r="CH1" s="20"/>
      <c r="CI1" s="20"/>
      <c r="CJ1" s="20"/>
      <c r="CK1" s="20"/>
      <c r="CL1" s="20"/>
      <c r="CM1" s="20"/>
      <c r="CN1" s="20"/>
      <c r="CO1" s="20"/>
      <c r="CP1" s="20"/>
      <c r="CQ1" s="20"/>
      <c r="CR1" s="20"/>
      <c r="CS1" s="20"/>
      <c r="CT1" s="20"/>
      <c r="CU1" s="20"/>
      <c r="CV1" s="20"/>
      <c r="CW1" s="20"/>
      <c r="CX1" s="20"/>
    </row>
    <row r="2" spans="1:102">
      <c r="A2" s="13" t="s">
        <v>62</v>
      </c>
      <c r="B2" s="13" t="s">
        <v>63</v>
      </c>
      <c r="C2" s="21" t="s">
        <v>63</v>
      </c>
      <c r="D2" s="22" t="s">
        <v>176</v>
      </c>
      <c r="E2" s="23">
        <v>1333</v>
      </c>
      <c r="F2" s="24" t="s">
        <v>177</v>
      </c>
      <c r="G2" s="24">
        <v>40544</v>
      </c>
      <c r="H2" s="21">
        <v>3909</v>
      </c>
      <c r="I2" s="21">
        <v>36635</v>
      </c>
      <c r="J2" s="21">
        <v>0</v>
      </c>
      <c r="K2" s="24">
        <v>46382</v>
      </c>
      <c r="L2" s="24">
        <v>28920</v>
      </c>
      <c r="M2" s="21">
        <v>338</v>
      </c>
      <c r="N2" s="21">
        <v>48</v>
      </c>
      <c r="O2" s="21">
        <v>1728</v>
      </c>
      <c r="P2" s="21">
        <v>14672</v>
      </c>
      <c r="Q2" s="21">
        <v>1424</v>
      </c>
      <c r="R2" s="21">
        <v>244</v>
      </c>
      <c r="S2" s="21">
        <v>0</v>
      </c>
      <c r="T2" s="24">
        <v>8554</v>
      </c>
      <c r="U2" s="24">
        <v>1742</v>
      </c>
      <c r="V2" s="24">
        <v>81699</v>
      </c>
      <c r="W2" s="25">
        <v>5830</v>
      </c>
      <c r="X2" s="26">
        <v>1208</v>
      </c>
      <c r="Y2" s="21"/>
      <c r="Z2" s="24"/>
      <c r="AA2" s="24"/>
      <c r="AB2" s="24"/>
      <c r="AC2" s="24"/>
      <c r="AD2" s="24"/>
      <c r="AE2" s="24"/>
      <c r="AF2" s="24"/>
      <c r="AG2" s="24"/>
      <c r="AH2" s="24"/>
      <c r="AI2" s="24"/>
      <c r="AJ2" s="24"/>
      <c r="AK2" s="24"/>
      <c r="AL2" s="24"/>
      <c r="AM2" s="24"/>
      <c r="AN2" s="24"/>
      <c r="AP2" s="27"/>
      <c r="AQ2" s="27"/>
      <c r="AR2" s="27"/>
      <c r="AS2" s="28"/>
      <c r="AT2" s="29"/>
      <c r="AU2" s="30"/>
      <c r="AV2" s="30"/>
      <c r="AW2" s="30"/>
      <c r="AX2" s="30"/>
      <c r="AY2" s="30"/>
      <c r="AZ2" s="31"/>
      <c r="BA2" s="30"/>
      <c r="BB2" s="31"/>
      <c r="BC2" s="30"/>
      <c r="BD2" s="30"/>
      <c r="BE2" s="30"/>
      <c r="BF2" s="30"/>
      <c r="BG2" s="31"/>
      <c r="BH2" s="30"/>
      <c r="BI2" s="30"/>
      <c r="BJ2" s="30"/>
      <c r="BK2" s="31"/>
      <c r="BL2" s="30"/>
      <c r="BM2" s="32"/>
      <c r="BN2" s="31"/>
      <c r="BO2" s="33"/>
      <c r="BP2" s="31"/>
      <c r="BQ2" s="30"/>
      <c r="BR2" s="31"/>
      <c r="BS2" s="31"/>
      <c r="BT2" s="31"/>
      <c r="BU2" s="31"/>
      <c r="BV2" s="31"/>
      <c r="BW2" s="31"/>
      <c r="BX2" s="31"/>
      <c r="BY2" s="31"/>
      <c r="BZ2" s="31"/>
      <c r="CA2" s="31"/>
      <c r="CB2" s="31"/>
      <c r="CC2" s="31"/>
      <c r="CD2" s="31"/>
      <c r="CE2" s="34"/>
      <c r="CF2" s="34"/>
      <c r="CG2" s="34"/>
      <c r="CH2" s="34"/>
      <c r="CI2" s="34"/>
      <c r="CJ2" s="34"/>
      <c r="CK2" s="34"/>
      <c r="CL2" s="34"/>
      <c r="CM2" s="34"/>
      <c r="CN2" s="34"/>
      <c r="CO2" s="34"/>
      <c r="CP2" s="34"/>
      <c r="CQ2" s="34"/>
      <c r="CR2" s="34"/>
      <c r="CS2" s="34"/>
      <c r="CT2" s="34"/>
      <c r="CU2" s="34"/>
      <c r="CV2" s="34"/>
      <c r="CW2" s="34"/>
      <c r="CX2" s="34"/>
    </row>
    <row r="3" spans="1:102">
      <c r="A3" s="13" t="s">
        <v>65</v>
      </c>
      <c r="B3" s="13" t="s">
        <v>66</v>
      </c>
      <c r="C3" s="21" t="s">
        <v>66</v>
      </c>
      <c r="D3" s="22" t="s">
        <v>176</v>
      </c>
      <c r="E3" s="23">
        <v>13520</v>
      </c>
      <c r="F3" s="24" t="s">
        <v>177</v>
      </c>
      <c r="G3" s="24">
        <v>100967</v>
      </c>
      <c r="H3" s="21" t="s">
        <v>81</v>
      </c>
      <c r="I3" s="21" t="s">
        <v>81</v>
      </c>
      <c r="J3" s="21" t="s">
        <v>81</v>
      </c>
      <c r="K3" s="24">
        <v>190677</v>
      </c>
      <c r="L3" s="24">
        <v>140745</v>
      </c>
      <c r="M3" s="21">
        <v>1501</v>
      </c>
      <c r="N3" s="21">
        <v>14690</v>
      </c>
      <c r="O3" s="21">
        <v>94411</v>
      </c>
      <c r="P3" s="21">
        <v>14963</v>
      </c>
      <c r="Q3" s="21">
        <v>1125</v>
      </c>
      <c r="R3" s="21">
        <v>1296</v>
      </c>
      <c r="S3" s="21">
        <v>4648</v>
      </c>
      <c r="T3" s="24">
        <v>14779</v>
      </c>
      <c r="U3" s="24">
        <v>10520</v>
      </c>
      <c r="V3" s="24">
        <v>196878</v>
      </c>
      <c r="W3" s="25">
        <v>30934</v>
      </c>
      <c r="X3" s="26">
        <v>12028</v>
      </c>
      <c r="Y3" s="21"/>
      <c r="Z3" s="24"/>
      <c r="AA3" s="24"/>
      <c r="AB3" s="24"/>
      <c r="AC3" s="24"/>
      <c r="AD3" s="24"/>
      <c r="AE3" s="24"/>
      <c r="AF3" s="24"/>
      <c r="AG3" s="24"/>
      <c r="AH3" s="24"/>
      <c r="AI3" s="24"/>
      <c r="AJ3" s="24"/>
      <c r="AK3" s="24"/>
      <c r="AL3" s="24"/>
      <c r="AM3" s="24"/>
      <c r="AN3" s="24"/>
      <c r="AP3" s="27"/>
      <c r="AQ3" s="27"/>
      <c r="AR3" s="27"/>
      <c r="AS3" s="28"/>
      <c r="AT3" s="29"/>
      <c r="AU3" s="30"/>
      <c r="AV3" s="30"/>
      <c r="AW3" s="30"/>
      <c r="AX3" s="30"/>
      <c r="AY3" s="30"/>
      <c r="AZ3" s="30"/>
      <c r="BA3" s="31"/>
      <c r="BB3" s="31"/>
      <c r="BC3" s="30"/>
      <c r="BD3" s="30"/>
      <c r="BE3" s="30"/>
      <c r="BF3" s="30"/>
      <c r="BG3" s="31"/>
      <c r="BH3" s="30"/>
      <c r="BI3" s="30"/>
      <c r="BJ3" s="30"/>
      <c r="BK3" s="31"/>
      <c r="BL3" s="30"/>
      <c r="BM3" s="32"/>
      <c r="BN3" s="31"/>
      <c r="BO3" s="33"/>
      <c r="BP3" s="31"/>
      <c r="BQ3" s="30"/>
      <c r="BR3" s="31"/>
      <c r="BS3" s="31"/>
      <c r="BT3" s="31"/>
      <c r="BU3" s="31"/>
      <c r="BV3" s="31"/>
      <c r="BW3" s="31"/>
      <c r="BX3" s="31"/>
      <c r="BY3" s="31"/>
      <c r="BZ3" s="31"/>
      <c r="CA3" s="31"/>
      <c r="CB3" s="31"/>
      <c r="CC3" s="31"/>
      <c r="CD3" s="31"/>
      <c r="CE3" s="34"/>
      <c r="CF3" s="34"/>
      <c r="CG3" s="34"/>
      <c r="CH3" s="34"/>
      <c r="CI3" s="34"/>
      <c r="CJ3" s="34"/>
      <c r="CK3" s="34"/>
      <c r="CL3" s="34"/>
      <c r="CM3" s="34"/>
      <c r="CN3" s="34"/>
      <c r="CO3" s="34"/>
      <c r="CP3" s="34"/>
      <c r="CQ3" s="34"/>
      <c r="CR3" s="34"/>
      <c r="CS3" s="34"/>
      <c r="CT3" s="34"/>
      <c r="CU3" s="34"/>
      <c r="CV3" s="34"/>
      <c r="CW3" s="34"/>
      <c r="CX3" s="34"/>
    </row>
    <row r="4" spans="1:102">
      <c r="A4" s="13" t="s">
        <v>68</v>
      </c>
      <c r="B4" s="13" t="s">
        <v>69</v>
      </c>
      <c r="C4" s="21" t="s">
        <v>69</v>
      </c>
      <c r="D4" s="22" t="s">
        <v>176</v>
      </c>
      <c r="E4" s="23">
        <v>1778</v>
      </c>
      <c r="F4" s="24" t="s">
        <v>177</v>
      </c>
      <c r="G4" s="24">
        <v>24273</v>
      </c>
      <c r="H4" s="21">
        <v>15864</v>
      </c>
      <c r="I4" s="21">
        <v>8409</v>
      </c>
      <c r="J4" s="21">
        <v>0</v>
      </c>
      <c r="K4" s="24">
        <v>0</v>
      </c>
      <c r="L4" s="24">
        <v>12697</v>
      </c>
      <c r="M4" s="21">
        <v>495</v>
      </c>
      <c r="N4" s="21">
        <v>1292</v>
      </c>
      <c r="O4" s="21">
        <v>2155</v>
      </c>
      <c r="P4" s="21">
        <v>5430</v>
      </c>
      <c r="Q4" s="21">
        <v>69</v>
      </c>
      <c r="R4" s="21">
        <v>62</v>
      </c>
      <c r="S4" s="21">
        <v>0</v>
      </c>
      <c r="T4" s="24">
        <v>5730</v>
      </c>
      <c r="U4" s="24">
        <v>2806</v>
      </c>
      <c r="V4" s="24" t="s">
        <v>81</v>
      </c>
      <c r="W4" s="25">
        <v>3570</v>
      </c>
      <c r="X4" s="26">
        <v>134</v>
      </c>
      <c r="Y4" s="21"/>
      <c r="Z4" s="24"/>
      <c r="AA4" s="24"/>
      <c r="AB4" s="24"/>
      <c r="AC4" s="24"/>
      <c r="AD4" s="24"/>
      <c r="AE4" s="24"/>
      <c r="AF4" s="24"/>
      <c r="AG4" s="24"/>
      <c r="AH4" s="24"/>
      <c r="AI4" s="24"/>
      <c r="AJ4" s="24"/>
      <c r="AK4" s="24"/>
      <c r="AL4" s="24"/>
      <c r="AM4" s="24"/>
      <c r="AN4" s="24"/>
      <c r="AP4" s="27"/>
      <c r="AQ4" s="27"/>
      <c r="AR4" s="27"/>
      <c r="AS4" s="28"/>
      <c r="AT4" s="29"/>
      <c r="AU4" s="30"/>
      <c r="AV4" s="30"/>
      <c r="AW4" s="30"/>
      <c r="AX4" s="30"/>
      <c r="AY4" s="30"/>
      <c r="AZ4" s="30"/>
      <c r="BA4" s="31"/>
      <c r="BB4" s="31"/>
      <c r="BC4" s="30"/>
      <c r="BD4" s="30"/>
      <c r="BE4" s="30"/>
      <c r="BF4" s="30"/>
      <c r="BG4" s="31"/>
      <c r="BH4" s="30"/>
      <c r="BI4" s="30"/>
      <c r="BJ4" s="30"/>
      <c r="BK4" s="31"/>
      <c r="BL4" s="30"/>
      <c r="BM4" s="32"/>
      <c r="BN4" s="31"/>
      <c r="BO4" s="33"/>
      <c r="BP4" s="31"/>
      <c r="BQ4" s="30"/>
      <c r="BR4" s="31"/>
      <c r="BS4" s="31"/>
      <c r="BT4" s="31"/>
      <c r="BU4" s="31"/>
      <c r="BV4" s="31"/>
      <c r="BW4" s="31"/>
      <c r="BX4" s="31"/>
      <c r="BY4" s="31"/>
      <c r="BZ4" s="31"/>
      <c r="CA4" s="31"/>
      <c r="CB4" s="31"/>
      <c r="CC4" s="31"/>
      <c r="CD4" s="31"/>
      <c r="CE4" s="34"/>
      <c r="CF4" s="34"/>
      <c r="CG4" s="34"/>
      <c r="CH4" s="34"/>
      <c r="CI4" s="34"/>
      <c r="CJ4" s="34"/>
      <c r="CK4" s="34"/>
      <c r="CL4" s="34"/>
      <c r="CM4" s="34"/>
      <c r="CN4" s="34"/>
      <c r="CO4" s="34"/>
      <c r="CP4" s="34"/>
      <c r="CQ4" s="34"/>
      <c r="CR4" s="34"/>
      <c r="CS4" s="34"/>
      <c r="CT4" s="34"/>
      <c r="CU4" s="34"/>
      <c r="CV4" s="34"/>
      <c r="CW4" s="34"/>
      <c r="CX4" s="34"/>
    </row>
    <row r="5" spans="1:102">
      <c r="A5" s="13" t="s">
        <v>70</v>
      </c>
      <c r="B5" s="13" t="s">
        <v>71</v>
      </c>
      <c r="C5" s="21" t="s">
        <v>71</v>
      </c>
      <c r="D5" s="22" t="s">
        <v>176</v>
      </c>
      <c r="E5" s="23">
        <v>445</v>
      </c>
      <c r="F5" s="24" t="s">
        <v>177</v>
      </c>
      <c r="G5" s="24">
        <v>12017</v>
      </c>
      <c r="H5" s="21">
        <v>1523</v>
      </c>
      <c r="I5" s="21">
        <v>10405</v>
      </c>
      <c r="J5" s="21">
        <v>89</v>
      </c>
      <c r="K5" s="24">
        <v>18176</v>
      </c>
      <c r="L5" s="24">
        <v>2845</v>
      </c>
      <c r="M5" s="21">
        <v>430</v>
      </c>
      <c r="N5" s="21">
        <v>33</v>
      </c>
      <c r="O5" s="21">
        <v>726</v>
      </c>
      <c r="P5" s="21">
        <v>1763</v>
      </c>
      <c r="Q5" s="21">
        <v>500</v>
      </c>
      <c r="R5" s="21">
        <v>58</v>
      </c>
      <c r="S5" s="21">
        <v>266</v>
      </c>
      <c r="T5" s="24">
        <v>2665</v>
      </c>
      <c r="U5" s="24">
        <v>1119</v>
      </c>
      <c r="V5" s="24">
        <v>6291</v>
      </c>
      <c r="W5" s="25">
        <v>921</v>
      </c>
      <c r="X5" s="26">
        <v>302</v>
      </c>
      <c r="Y5" s="21"/>
      <c r="Z5" s="24"/>
      <c r="AA5" s="24"/>
      <c r="AB5" s="24"/>
      <c r="AC5" s="24"/>
      <c r="AD5" s="24"/>
      <c r="AE5" s="24"/>
      <c r="AF5" s="24"/>
      <c r="AG5" s="24"/>
      <c r="AH5" s="24"/>
      <c r="AI5" s="24"/>
      <c r="AJ5" s="24"/>
      <c r="AK5" s="24"/>
      <c r="AL5" s="24"/>
      <c r="AM5" s="24"/>
      <c r="AN5" s="24"/>
      <c r="AP5" s="27"/>
      <c r="AQ5" s="27"/>
      <c r="AR5" s="27"/>
      <c r="AS5" s="28"/>
      <c r="AT5" s="29"/>
      <c r="AU5" s="30"/>
      <c r="AV5" s="30"/>
      <c r="AW5" s="30"/>
      <c r="AX5" s="30"/>
      <c r="AY5" s="30"/>
      <c r="AZ5" s="30"/>
      <c r="BA5" s="30"/>
      <c r="BB5" s="31"/>
      <c r="BC5" s="30"/>
      <c r="BD5" s="30"/>
      <c r="BE5" s="30"/>
      <c r="BF5" s="30"/>
      <c r="BG5" s="31"/>
      <c r="BH5" s="30"/>
      <c r="BI5" s="30"/>
      <c r="BJ5" s="30"/>
      <c r="BK5" s="31"/>
      <c r="BL5" s="30"/>
      <c r="BM5" s="32"/>
      <c r="BN5" s="31"/>
      <c r="BO5" s="33"/>
      <c r="BP5" s="31"/>
      <c r="BQ5" s="30"/>
      <c r="BR5" s="31"/>
      <c r="BS5" s="31"/>
      <c r="BT5" s="31"/>
      <c r="BU5" s="31"/>
      <c r="BV5" s="31"/>
      <c r="BW5" s="31"/>
      <c r="BX5" s="31"/>
      <c r="BY5" s="31"/>
      <c r="BZ5" s="31"/>
      <c r="CA5" s="31"/>
      <c r="CB5" s="31"/>
      <c r="CC5" s="31"/>
      <c r="CD5" s="31"/>
      <c r="CE5" s="34"/>
      <c r="CF5" s="34"/>
      <c r="CG5" s="34"/>
      <c r="CH5" s="34"/>
      <c r="CI5" s="34"/>
      <c r="CJ5" s="34"/>
      <c r="CK5" s="34"/>
      <c r="CL5" s="34"/>
      <c r="CM5" s="34"/>
      <c r="CN5" s="34"/>
      <c r="CO5" s="34"/>
      <c r="CP5" s="34"/>
      <c r="CQ5" s="34"/>
      <c r="CR5" s="34"/>
      <c r="CS5" s="34"/>
      <c r="CT5" s="34"/>
      <c r="CU5" s="34"/>
      <c r="CV5" s="34"/>
      <c r="CW5" s="34"/>
      <c r="CX5" s="34"/>
    </row>
    <row r="6" spans="1:102">
      <c r="A6" s="13" t="s">
        <v>72</v>
      </c>
      <c r="B6" s="13" t="s">
        <v>73</v>
      </c>
      <c r="C6" s="21" t="s">
        <v>73</v>
      </c>
      <c r="D6" s="22" t="s">
        <v>176</v>
      </c>
      <c r="E6" s="23">
        <v>6087</v>
      </c>
      <c r="F6" s="24" t="s">
        <v>177</v>
      </c>
      <c r="G6" s="24">
        <v>59772</v>
      </c>
      <c r="H6" s="21">
        <v>23052</v>
      </c>
      <c r="I6" s="21">
        <v>36720</v>
      </c>
      <c r="J6" s="21">
        <v>0</v>
      </c>
      <c r="K6" s="24">
        <v>125197</v>
      </c>
      <c r="L6" s="24">
        <v>10745</v>
      </c>
      <c r="M6" s="21">
        <v>68</v>
      </c>
      <c r="N6" s="21">
        <v>0</v>
      </c>
      <c r="O6" s="21">
        <v>5970</v>
      </c>
      <c r="P6" s="21">
        <v>2143</v>
      </c>
      <c r="Q6" s="21">
        <v>13</v>
      </c>
      <c r="R6" s="21">
        <v>88</v>
      </c>
      <c r="S6" s="21">
        <v>0</v>
      </c>
      <c r="T6" s="24">
        <v>8205</v>
      </c>
      <c r="U6" s="24">
        <v>2016</v>
      </c>
      <c r="V6" s="24">
        <v>166906</v>
      </c>
      <c r="W6" s="25">
        <v>10009</v>
      </c>
      <c r="X6" s="26">
        <v>4093</v>
      </c>
      <c r="Y6" s="21"/>
      <c r="Z6" s="24"/>
      <c r="AA6" s="24"/>
      <c r="AB6" s="24"/>
      <c r="AC6" s="24"/>
      <c r="AD6" s="24"/>
      <c r="AE6" s="24"/>
      <c r="AF6" s="24"/>
      <c r="AG6" s="24"/>
      <c r="AH6" s="24"/>
      <c r="AI6" s="24"/>
      <c r="AJ6" s="24"/>
      <c r="AK6" s="24"/>
      <c r="AL6" s="24"/>
      <c r="AM6" s="24"/>
      <c r="AN6" s="24"/>
      <c r="AP6" s="27"/>
      <c r="AQ6" s="27"/>
      <c r="AR6" s="27"/>
      <c r="AS6" s="28"/>
      <c r="AT6" s="29"/>
      <c r="AU6" s="30"/>
      <c r="AV6" s="30"/>
      <c r="AW6" s="30"/>
      <c r="AX6" s="30"/>
      <c r="AY6" s="30"/>
      <c r="AZ6" s="31"/>
      <c r="BA6" s="31"/>
      <c r="BB6" s="31"/>
      <c r="BC6" s="30"/>
      <c r="BD6" s="30"/>
      <c r="BE6" s="30"/>
      <c r="BF6" s="30"/>
      <c r="BG6" s="31"/>
      <c r="BH6" s="30"/>
      <c r="BI6" s="30"/>
      <c r="BJ6" s="30"/>
      <c r="BK6" s="31"/>
      <c r="BL6" s="30"/>
      <c r="BM6" s="32"/>
      <c r="BN6" s="31"/>
      <c r="BO6" s="33"/>
      <c r="BP6" s="31"/>
      <c r="BQ6" s="30"/>
      <c r="BR6" s="31"/>
      <c r="BS6" s="31"/>
      <c r="BT6" s="31"/>
      <c r="BU6" s="31"/>
      <c r="BV6" s="31"/>
      <c r="BW6" s="31"/>
      <c r="BX6" s="31"/>
      <c r="BY6" s="31"/>
      <c r="BZ6" s="31"/>
      <c r="CA6" s="31"/>
      <c r="CB6" s="31"/>
      <c r="CC6" s="31"/>
      <c r="CD6" s="31"/>
      <c r="CE6" s="34"/>
      <c r="CF6" s="34"/>
      <c r="CG6" s="34"/>
      <c r="CH6" s="34"/>
      <c r="CI6" s="34"/>
      <c r="CJ6" s="34"/>
      <c r="CK6" s="34"/>
      <c r="CL6" s="34"/>
      <c r="CM6" s="34"/>
      <c r="CN6" s="34"/>
      <c r="CO6" s="34"/>
      <c r="CP6" s="34"/>
      <c r="CQ6" s="34"/>
      <c r="CR6" s="34"/>
      <c r="CS6" s="34"/>
      <c r="CT6" s="34"/>
      <c r="CU6" s="34"/>
      <c r="CV6" s="34"/>
      <c r="CW6" s="34"/>
      <c r="CX6" s="34"/>
    </row>
    <row r="7" spans="1:102">
      <c r="A7" s="13" t="s">
        <v>74</v>
      </c>
      <c r="B7" s="13" t="s">
        <v>75</v>
      </c>
      <c r="C7" s="21" t="s">
        <v>75</v>
      </c>
      <c r="D7" s="22" t="s">
        <v>176</v>
      </c>
      <c r="E7" s="23">
        <v>2493</v>
      </c>
      <c r="F7" s="24" t="s">
        <v>177</v>
      </c>
      <c r="G7" s="24">
        <v>25120</v>
      </c>
      <c r="H7" s="21">
        <v>13248</v>
      </c>
      <c r="I7" s="21">
        <v>11783</v>
      </c>
      <c r="J7" s="21">
        <v>89</v>
      </c>
      <c r="K7" s="24">
        <v>20273</v>
      </c>
      <c r="L7" s="24">
        <v>11749</v>
      </c>
      <c r="M7" s="21">
        <v>511</v>
      </c>
      <c r="N7" s="21">
        <v>914</v>
      </c>
      <c r="O7" s="21">
        <v>1033</v>
      </c>
      <c r="P7" s="21">
        <v>6903</v>
      </c>
      <c r="Q7" s="21">
        <v>796</v>
      </c>
      <c r="R7" s="21">
        <v>81</v>
      </c>
      <c r="S7" s="21">
        <v>468</v>
      </c>
      <c r="T7" s="24">
        <v>2557</v>
      </c>
      <c r="U7" s="24">
        <v>1589</v>
      </c>
      <c r="V7" s="24">
        <v>18327</v>
      </c>
      <c r="W7" s="25">
        <v>1075</v>
      </c>
      <c r="X7" s="26">
        <v>170</v>
      </c>
      <c r="Y7" s="21"/>
      <c r="Z7" s="24"/>
      <c r="AA7" s="24"/>
      <c r="AB7" s="24"/>
      <c r="AC7" s="24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P7" s="27"/>
      <c r="AQ7" s="27"/>
      <c r="AR7" s="27"/>
      <c r="AS7" s="28"/>
      <c r="AT7" s="29"/>
      <c r="AU7" s="30"/>
      <c r="AV7" s="30"/>
      <c r="AW7" s="30"/>
      <c r="AX7" s="30"/>
      <c r="AY7" s="30"/>
      <c r="AZ7" s="31"/>
      <c r="BA7" s="31"/>
      <c r="BB7" s="31"/>
      <c r="BC7" s="30"/>
      <c r="BD7" s="30"/>
      <c r="BE7" s="30"/>
      <c r="BF7" s="30"/>
      <c r="BG7" s="31"/>
      <c r="BH7" s="30"/>
      <c r="BI7" s="30"/>
      <c r="BJ7" s="30"/>
      <c r="BK7" s="30"/>
      <c r="BL7" s="30"/>
      <c r="BM7" s="32"/>
      <c r="BN7" s="31"/>
      <c r="BO7" s="33"/>
      <c r="BP7" s="31"/>
      <c r="BQ7" s="30"/>
      <c r="BR7" s="31"/>
      <c r="BS7" s="31"/>
      <c r="BT7" s="31"/>
      <c r="BU7" s="31"/>
      <c r="BV7" s="31"/>
      <c r="BW7" s="31"/>
      <c r="BX7" s="31"/>
      <c r="BY7" s="31"/>
      <c r="BZ7" s="31"/>
      <c r="CA7" s="31"/>
      <c r="CB7" s="31"/>
      <c r="CC7" s="31"/>
      <c r="CD7" s="31"/>
      <c r="CE7" s="34"/>
      <c r="CF7" s="34"/>
      <c r="CG7" s="34"/>
      <c r="CH7" s="34"/>
      <c r="CI7" s="34"/>
      <c r="CJ7" s="34"/>
      <c r="CK7" s="34"/>
      <c r="CL7" s="34"/>
      <c r="CM7" s="34"/>
      <c r="CN7" s="34"/>
      <c r="CO7" s="34"/>
      <c r="CP7" s="34"/>
      <c r="CQ7" s="34"/>
      <c r="CR7" s="34"/>
      <c r="CS7" s="34"/>
      <c r="CT7" s="34"/>
      <c r="CU7" s="34"/>
      <c r="CV7" s="34"/>
      <c r="CW7" s="34"/>
      <c r="CX7" s="34"/>
    </row>
    <row r="8" spans="1:102">
      <c r="A8" s="13" t="s">
        <v>76</v>
      </c>
      <c r="B8" s="13" t="s">
        <v>77</v>
      </c>
      <c r="C8" s="21" t="s">
        <v>77</v>
      </c>
      <c r="D8" s="22" t="s">
        <v>176</v>
      </c>
      <c r="E8" s="23">
        <v>10938</v>
      </c>
      <c r="F8" s="24" t="s">
        <v>177</v>
      </c>
      <c r="G8" s="24">
        <v>11734</v>
      </c>
      <c r="H8" s="21">
        <v>2038</v>
      </c>
      <c r="I8" s="21">
        <v>9696</v>
      </c>
      <c r="J8" s="21">
        <v>0</v>
      </c>
      <c r="K8" s="24">
        <v>2812</v>
      </c>
      <c r="L8" s="24">
        <v>4427</v>
      </c>
      <c r="M8" s="21">
        <v>0</v>
      </c>
      <c r="N8" s="21">
        <v>113</v>
      </c>
      <c r="O8" s="21">
        <v>3510</v>
      </c>
      <c r="P8" s="21">
        <v>28</v>
      </c>
      <c r="Q8" s="21">
        <v>28</v>
      </c>
      <c r="R8" s="21">
        <v>11</v>
      </c>
      <c r="S8" s="21" t="s">
        <v>80</v>
      </c>
      <c r="T8" s="24">
        <v>4561</v>
      </c>
      <c r="U8" s="24">
        <v>7779</v>
      </c>
      <c r="V8" s="24">
        <v>3641</v>
      </c>
      <c r="W8" s="25">
        <v>1407</v>
      </c>
      <c r="X8" s="26">
        <v>125</v>
      </c>
      <c r="Y8" s="21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P8" s="27"/>
      <c r="AQ8" s="27"/>
      <c r="AR8" s="27"/>
      <c r="AS8" s="28"/>
      <c r="AT8" s="29"/>
      <c r="AU8" s="30"/>
      <c r="AV8" s="30"/>
      <c r="AW8" s="30"/>
      <c r="AX8" s="30"/>
      <c r="AY8" s="30"/>
      <c r="AZ8" s="30"/>
      <c r="BA8" s="31"/>
      <c r="BB8" s="31"/>
      <c r="BC8" s="30"/>
      <c r="BD8" s="30"/>
      <c r="BE8" s="30"/>
      <c r="BF8" s="30"/>
      <c r="BG8" s="31"/>
      <c r="BH8" s="30"/>
      <c r="BI8" s="30"/>
      <c r="BJ8" s="30"/>
      <c r="BK8" s="31"/>
      <c r="BL8" s="30"/>
      <c r="BM8" s="32"/>
      <c r="BN8" s="31"/>
      <c r="BO8" s="33"/>
      <c r="BP8" s="31"/>
      <c r="BQ8" s="30"/>
      <c r="BR8" s="31"/>
      <c r="BS8" s="31"/>
      <c r="BT8" s="31"/>
      <c r="BU8" s="31"/>
      <c r="BV8" s="31"/>
      <c r="BW8" s="31"/>
      <c r="BX8" s="31"/>
      <c r="BY8" s="31"/>
      <c r="BZ8" s="31"/>
      <c r="CA8" s="31"/>
      <c r="CB8" s="31"/>
      <c r="CC8" s="31"/>
      <c r="CD8" s="31"/>
      <c r="CE8" s="34"/>
      <c r="CF8" s="34"/>
      <c r="CG8" s="34"/>
      <c r="CH8" s="34"/>
      <c r="CI8" s="34"/>
      <c r="CJ8" s="34"/>
      <c r="CK8" s="34"/>
      <c r="CL8" s="34"/>
      <c r="CM8" s="34"/>
      <c r="CN8" s="34"/>
      <c r="CO8" s="34"/>
      <c r="CP8" s="34"/>
      <c r="CQ8" s="34"/>
      <c r="CR8" s="34"/>
      <c r="CS8" s="34"/>
      <c r="CT8" s="34"/>
      <c r="CU8" s="34"/>
      <c r="CV8" s="34"/>
      <c r="CW8" s="34"/>
      <c r="CX8" s="34"/>
    </row>
    <row r="9" spans="1:102">
      <c r="A9" s="13" t="s">
        <v>78</v>
      </c>
      <c r="B9" s="13" t="s">
        <v>79</v>
      </c>
      <c r="C9" s="21" t="s">
        <v>79</v>
      </c>
      <c r="D9" s="22" t="s">
        <v>176</v>
      </c>
      <c r="E9" s="23" t="s">
        <v>80</v>
      </c>
      <c r="F9" s="24" t="s">
        <v>177</v>
      </c>
      <c r="G9" s="24">
        <v>77087</v>
      </c>
      <c r="H9" s="21">
        <v>47614</v>
      </c>
      <c r="I9" s="21">
        <v>29473</v>
      </c>
      <c r="J9" s="21">
        <v>0</v>
      </c>
      <c r="K9" s="24">
        <v>60835</v>
      </c>
      <c r="L9" s="24">
        <v>13385</v>
      </c>
      <c r="M9" s="21">
        <v>257</v>
      </c>
      <c r="N9" s="21">
        <v>951</v>
      </c>
      <c r="O9" s="21">
        <v>4450</v>
      </c>
      <c r="P9" s="21">
        <v>8608</v>
      </c>
      <c r="Q9" s="21">
        <v>33</v>
      </c>
      <c r="R9" s="21" t="s">
        <v>80</v>
      </c>
      <c r="S9" s="21">
        <v>19</v>
      </c>
      <c r="T9" s="24">
        <v>11238</v>
      </c>
      <c r="U9" s="24">
        <v>10301</v>
      </c>
      <c r="V9" s="24">
        <v>64331</v>
      </c>
      <c r="W9" s="25">
        <v>5619</v>
      </c>
      <c r="X9" s="26">
        <v>2111</v>
      </c>
      <c r="Y9" s="21"/>
      <c r="Z9" s="24"/>
      <c r="AA9" s="24"/>
      <c r="AB9" s="24"/>
      <c r="AC9" s="24"/>
      <c r="AD9" s="24"/>
      <c r="AE9" s="24"/>
      <c r="AF9" s="24"/>
      <c r="AG9" s="24"/>
      <c r="AH9" s="24"/>
      <c r="AI9" s="24"/>
      <c r="AJ9" s="24"/>
      <c r="AK9" s="24"/>
      <c r="AL9" s="24"/>
      <c r="AM9" s="24"/>
      <c r="AN9" s="24"/>
      <c r="AP9" s="27"/>
      <c r="AQ9" s="27"/>
      <c r="AR9" s="27"/>
      <c r="AS9" s="28"/>
      <c r="AT9" s="29"/>
      <c r="AU9" s="30"/>
      <c r="AV9" s="30"/>
      <c r="AW9" s="30"/>
      <c r="AX9" s="30"/>
      <c r="AY9" s="30"/>
      <c r="AZ9" s="31"/>
      <c r="BA9" s="31"/>
      <c r="BB9" s="31"/>
      <c r="BC9" s="30"/>
      <c r="BD9" s="30"/>
      <c r="BE9" s="30"/>
      <c r="BF9" s="30"/>
      <c r="BG9" s="31"/>
      <c r="BH9" s="30"/>
      <c r="BI9" s="30"/>
      <c r="BJ9" s="30"/>
      <c r="BK9" s="31"/>
      <c r="BL9" s="30"/>
      <c r="BM9" s="32"/>
      <c r="BN9" s="31"/>
      <c r="BO9" s="33"/>
      <c r="BP9" s="31"/>
      <c r="BQ9" s="30"/>
      <c r="BR9" s="31"/>
      <c r="BS9" s="31"/>
      <c r="BT9" s="31"/>
      <c r="BU9" s="31"/>
      <c r="BV9" s="31"/>
      <c r="BW9" s="31"/>
      <c r="BX9" s="31"/>
      <c r="BY9" s="31"/>
      <c r="BZ9" s="31"/>
      <c r="CA9" s="31"/>
      <c r="CB9" s="31"/>
      <c r="CC9" s="31"/>
      <c r="CD9" s="31"/>
      <c r="CE9" s="34"/>
      <c r="CF9" s="34"/>
      <c r="CG9" s="34"/>
      <c r="CH9" s="34"/>
      <c r="CI9" s="34"/>
      <c r="CJ9" s="34"/>
      <c r="CK9" s="34"/>
      <c r="CL9" s="34"/>
      <c r="CM9" s="34"/>
      <c r="CN9" s="34"/>
      <c r="CO9" s="34"/>
      <c r="CP9" s="34"/>
      <c r="CQ9" s="34"/>
      <c r="CR9" s="34"/>
      <c r="CS9" s="34"/>
      <c r="CT9" s="34"/>
      <c r="CU9" s="34"/>
      <c r="CV9" s="34"/>
      <c r="CW9" s="34"/>
      <c r="CX9" s="34"/>
    </row>
    <row r="10" spans="1:102">
      <c r="A10" s="13" t="s">
        <v>82</v>
      </c>
      <c r="B10" s="13" t="s">
        <v>83</v>
      </c>
      <c r="C10" s="21" t="s">
        <v>83</v>
      </c>
      <c r="D10" s="22" t="s">
        <v>176</v>
      </c>
      <c r="E10" s="23" t="s">
        <v>84</v>
      </c>
      <c r="F10" s="24" t="s">
        <v>177</v>
      </c>
      <c r="G10" s="24" t="s">
        <v>84</v>
      </c>
      <c r="H10" s="21" t="s">
        <v>84</v>
      </c>
      <c r="I10" s="21" t="s">
        <v>84</v>
      </c>
      <c r="J10" s="21" t="s">
        <v>84</v>
      </c>
      <c r="K10" s="24">
        <v>74156</v>
      </c>
      <c r="L10" s="24">
        <v>165630</v>
      </c>
      <c r="M10" s="21" t="s">
        <v>84</v>
      </c>
      <c r="N10" s="21" t="s">
        <v>84</v>
      </c>
      <c r="O10" s="21" t="s">
        <v>84</v>
      </c>
      <c r="P10" s="21" t="s">
        <v>84</v>
      </c>
      <c r="Q10" s="21" t="s">
        <v>84</v>
      </c>
      <c r="R10" s="21" t="s">
        <v>84</v>
      </c>
      <c r="S10" s="21" t="s">
        <v>84</v>
      </c>
      <c r="T10" s="24">
        <v>7251</v>
      </c>
      <c r="U10" s="24">
        <v>2477</v>
      </c>
      <c r="V10" s="24" t="s">
        <v>84</v>
      </c>
      <c r="W10" s="25" t="s">
        <v>84</v>
      </c>
      <c r="X10" s="26" t="s">
        <v>84</v>
      </c>
      <c r="Y10" s="21"/>
      <c r="Z10" s="24"/>
      <c r="AA10" s="24"/>
      <c r="AB10" s="24"/>
      <c r="AC10" s="24"/>
      <c r="AD10" s="24"/>
      <c r="AE10" s="24"/>
      <c r="AF10" s="24"/>
      <c r="AG10" s="24"/>
      <c r="AH10" s="24"/>
      <c r="AI10" s="24"/>
      <c r="AJ10" s="24"/>
      <c r="AK10" s="24"/>
      <c r="AL10" s="24"/>
      <c r="AM10" s="24"/>
      <c r="AN10" s="24"/>
      <c r="AP10" s="27"/>
      <c r="AQ10" s="27"/>
      <c r="AR10" s="27"/>
      <c r="AS10" s="28"/>
      <c r="AT10" s="29"/>
      <c r="AU10" s="30"/>
      <c r="AV10" s="30"/>
      <c r="AW10" s="30"/>
      <c r="AX10" s="30"/>
      <c r="AY10" s="30"/>
      <c r="AZ10" s="30"/>
      <c r="BA10" s="31"/>
      <c r="BB10" s="31"/>
      <c r="BC10" s="30"/>
      <c r="BD10" s="30"/>
      <c r="BE10" s="30"/>
      <c r="BF10" s="30"/>
      <c r="BG10" s="31"/>
      <c r="BH10" s="30"/>
      <c r="BI10" s="30"/>
      <c r="BJ10" s="30"/>
      <c r="BK10" s="31"/>
      <c r="BL10" s="30"/>
      <c r="BM10" s="32"/>
      <c r="BN10" s="31"/>
      <c r="BO10" s="33"/>
      <c r="BP10" s="31"/>
      <c r="BQ10" s="30"/>
      <c r="BR10" s="31"/>
      <c r="BS10" s="31"/>
      <c r="BT10" s="31"/>
      <c r="BU10" s="31"/>
      <c r="BV10" s="31"/>
      <c r="BW10" s="31"/>
      <c r="BX10" s="31"/>
      <c r="BY10" s="31"/>
      <c r="BZ10" s="31"/>
      <c r="CA10" s="31"/>
      <c r="CB10" s="31"/>
      <c r="CC10" s="31"/>
      <c r="CD10" s="31"/>
      <c r="CE10" s="34"/>
      <c r="CF10" s="34"/>
      <c r="CG10" s="34"/>
      <c r="CH10" s="34"/>
      <c r="CI10" s="34"/>
      <c r="CJ10" s="34"/>
      <c r="CK10" s="34"/>
      <c r="CL10" s="34"/>
      <c r="CM10" s="34"/>
      <c r="CN10" s="34"/>
      <c r="CO10" s="34"/>
      <c r="CP10" s="34"/>
      <c r="CQ10" s="34"/>
      <c r="CR10" s="34"/>
      <c r="CS10" s="34"/>
      <c r="CT10" s="34"/>
      <c r="CU10" s="34"/>
      <c r="CV10" s="34"/>
      <c r="CW10" s="34"/>
      <c r="CX10" s="34"/>
    </row>
    <row r="11" spans="1:102">
      <c r="A11" s="13" t="s">
        <v>85</v>
      </c>
      <c r="B11" s="13" t="s">
        <v>86</v>
      </c>
      <c r="C11" s="21" t="s">
        <v>86</v>
      </c>
      <c r="D11" s="22" t="s">
        <v>176</v>
      </c>
      <c r="E11" s="23">
        <v>2259</v>
      </c>
      <c r="F11" s="24" t="s">
        <v>177</v>
      </c>
      <c r="G11" s="24">
        <v>19290</v>
      </c>
      <c r="H11" s="21">
        <v>13101</v>
      </c>
      <c r="I11" s="21">
        <v>6170</v>
      </c>
      <c r="J11" s="21">
        <v>19</v>
      </c>
      <c r="K11" s="24">
        <v>19444</v>
      </c>
      <c r="L11" s="24">
        <v>10390</v>
      </c>
      <c r="M11" s="21">
        <v>0</v>
      </c>
      <c r="N11" s="21">
        <v>0</v>
      </c>
      <c r="O11" s="21">
        <v>1682</v>
      </c>
      <c r="P11" s="21">
        <v>7903</v>
      </c>
      <c r="Q11" s="21">
        <v>16</v>
      </c>
      <c r="R11" s="21">
        <v>5</v>
      </c>
      <c r="S11" s="21">
        <v>481</v>
      </c>
      <c r="T11" s="24">
        <v>5340</v>
      </c>
      <c r="U11" s="24">
        <v>1555</v>
      </c>
      <c r="V11" s="24">
        <v>19591</v>
      </c>
      <c r="W11" s="25">
        <v>4771</v>
      </c>
      <c r="X11" s="26">
        <v>845</v>
      </c>
      <c r="Y11" s="21"/>
      <c r="Z11" s="24"/>
      <c r="AA11" s="24"/>
      <c r="AB11" s="24"/>
      <c r="AC11" s="24"/>
      <c r="AD11" s="24"/>
      <c r="AE11" s="24"/>
      <c r="AF11" s="24"/>
      <c r="AG11" s="24"/>
      <c r="AH11" s="24"/>
      <c r="AI11" s="24"/>
      <c r="AJ11" s="24"/>
      <c r="AK11" s="24"/>
      <c r="AL11" s="24"/>
      <c r="AM11" s="24"/>
      <c r="AN11" s="24"/>
      <c r="AP11" s="27"/>
      <c r="AQ11" s="27"/>
      <c r="AR11" s="27"/>
      <c r="AS11" s="28"/>
      <c r="AT11" s="29"/>
      <c r="AU11" s="30"/>
      <c r="AV11" s="30"/>
      <c r="AW11" s="30"/>
      <c r="AX11" s="30"/>
      <c r="AY11" s="30"/>
      <c r="AZ11" s="30"/>
      <c r="BA11" s="31"/>
      <c r="BB11" s="31"/>
      <c r="BC11" s="30"/>
      <c r="BD11" s="30"/>
      <c r="BE11" s="30"/>
      <c r="BF11" s="30"/>
      <c r="BG11" s="31"/>
      <c r="BH11" s="30"/>
      <c r="BI11" s="30"/>
      <c r="BJ11" s="30"/>
      <c r="BK11" s="31"/>
      <c r="BL11" s="30"/>
      <c r="BM11" s="32"/>
      <c r="BN11" s="31"/>
      <c r="BO11" s="33"/>
      <c r="BP11" s="31"/>
      <c r="BQ11" s="30"/>
      <c r="BR11" s="31"/>
      <c r="BS11" s="31"/>
      <c r="BT11" s="31"/>
      <c r="BU11" s="31"/>
      <c r="BV11" s="31"/>
      <c r="BW11" s="31"/>
      <c r="BX11" s="31"/>
      <c r="BY11" s="31"/>
      <c r="BZ11" s="31"/>
      <c r="CA11" s="31"/>
      <c r="CB11" s="31"/>
      <c r="CC11" s="31"/>
      <c r="CD11" s="31"/>
      <c r="CE11" s="34"/>
      <c r="CF11" s="34"/>
      <c r="CG11" s="34"/>
      <c r="CH11" s="34"/>
      <c r="CI11" s="34"/>
      <c r="CJ11" s="34"/>
      <c r="CK11" s="34"/>
      <c r="CL11" s="34"/>
      <c r="CM11" s="34"/>
      <c r="CN11" s="34"/>
      <c r="CO11" s="34"/>
      <c r="CP11" s="34"/>
      <c r="CQ11" s="34"/>
      <c r="CR11" s="34"/>
      <c r="CS11" s="34"/>
      <c r="CT11" s="34"/>
      <c r="CU11" s="34"/>
      <c r="CV11" s="34"/>
      <c r="CW11" s="34"/>
      <c r="CX11" s="34"/>
    </row>
    <row r="12" spans="1:102">
      <c r="A12" s="13" t="s">
        <v>87</v>
      </c>
      <c r="B12" s="13" t="s">
        <v>88</v>
      </c>
      <c r="C12" s="21" t="s">
        <v>88</v>
      </c>
      <c r="D12" s="22" t="s">
        <v>176</v>
      </c>
      <c r="E12" s="23">
        <v>12501</v>
      </c>
      <c r="F12" s="24" t="s">
        <v>177</v>
      </c>
      <c r="G12" s="24">
        <v>148016</v>
      </c>
      <c r="H12" s="21">
        <v>20935</v>
      </c>
      <c r="I12" s="21">
        <v>127081</v>
      </c>
      <c r="J12" s="21">
        <v>0</v>
      </c>
      <c r="K12" s="24">
        <v>69264</v>
      </c>
      <c r="L12" s="24">
        <v>111541</v>
      </c>
      <c r="M12" s="21">
        <v>5381</v>
      </c>
      <c r="N12" s="21">
        <v>0</v>
      </c>
      <c r="O12" s="21">
        <v>81886</v>
      </c>
      <c r="P12" s="21">
        <v>46488</v>
      </c>
      <c r="Q12" s="21">
        <v>839</v>
      </c>
      <c r="R12" s="21">
        <v>4184</v>
      </c>
      <c r="S12" s="21">
        <v>12580</v>
      </c>
      <c r="T12" s="24">
        <v>39680</v>
      </c>
      <c r="U12" s="24">
        <v>12693</v>
      </c>
      <c r="V12" s="24">
        <v>82449</v>
      </c>
      <c r="W12" s="25">
        <v>20588</v>
      </c>
      <c r="X12" s="26">
        <v>1163</v>
      </c>
      <c r="Y12" s="21"/>
      <c r="Z12" s="24"/>
      <c r="AA12" s="24"/>
      <c r="AB12" s="24"/>
      <c r="AC12" s="24"/>
      <c r="AD12" s="24"/>
      <c r="AE12" s="24"/>
      <c r="AF12" s="24"/>
      <c r="AG12" s="24"/>
      <c r="AH12" s="24"/>
      <c r="AI12" s="24"/>
      <c r="AJ12" s="24"/>
      <c r="AK12" s="24"/>
      <c r="AL12" s="24"/>
      <c r="AM12" s="24"/>
      <c r="AN12" s="24"/>
      <c r="AP12" s="27"/>
      <c r="AQ12" s="27"/>
      <c r="AR12" s="27"/>
      <c r="AS12" s="28"/>
      <c r="AT12" s="29"/>
      <c r="AU12" s="30"/>
      <c r="AV12" s="30"/>
      <c r="AW12" s="30"/>
      <c r="AX12" s="30"/>
      <c r="AY12" s="30"/>
      <c r="AZ12" s="30"/>
      <c r="BA12" s="30"/>
      <c r="BB12" s="31"/>
      <c r="BC12" s="30"/>
      <c r="BD12" s="30"/>
      <c r="BE12" s="30"/>
      <c r="BF12" s="30"/>
      <c r="BG12" s="31"/>
      <c r="BH12" s="30"/>
      <c r="BI12" s="30"/>
      <c r="BJ12" s="30"/>
      <c r="BK12" s="31"/>
      <c r="BL12" s="30"/>
      <c r="BM12" s="32"/>
      <c r="BN12" s="31"/>
      <c r="BO12" s="33"/>
      <c r="BP12" s="31"/>
      <c r="BQ12" s="30"/>
      <c r="BR12" s="31"/>
      <c r="BS12" s="31"/>
      <c r="BT12" s="31"/>
      <c r="BU12" s="31"/>
      <c r="BV12" s="31"/>
      <c r="BW12" s="31"/>
      <c r="BX12" s="31"/>
      <c r="BY12" s="31"/>
      <c r="BZ12" s="31"/>
      <c r="CA12" s="31"/>
      <c r="CB12" s="31"/>
      <c r="CC12" s="31"/>
      <c r="CD12" s="31"/>
      <c r="CE12" s="34"/>
      <c r="CF12" s="34"/>
      <c r="CG12" s="34"/>
      <c r="CH12" s="34"/>
      <c r="CI12" s="34"/>
      <c r="CJ12" s="34"/>
      <c r="CK12" s="34"/>
      <c r="CL12" s="34"/>
      <c r="CM12" s="34"/>
      <c r="CN12" s="34"/>
      <c r="CO12" s="34"/>
      <c r="CP12" s="34"/>
      <c r="CQ12" s="34"/>
      <c r="CR12" s="34"/>
      <c r="CS12" s="34"/>
      <c r="CT12" s="34"/>
      <c r="CU12" s="34"/>
      <c r="CV12" s="34"/>
      <c r="CW12" s="34"/>
      <c r="CX12" s="34"/>
    </row>
    <row r="13" spans="1:102">
      <c r="A13" s="13" t="s">
        <v>89</v>
      </c>
      <c r="B13" s="13" t="s">
        <v>90</v>
      </c>
      <c r="C13" s="21" t="s">
        <v>90</v>
      </c>
      <c r="D13" s="22" t="s">
        <v>176</v>
      </c>
      <c r="E13" s="23">
        <v>1967</v>
      </c>
      <c r="F13" s="24" t="s">
        <v>177</v>
      </c>
      <c r="G13" s="24">
        <v>24369</v>
      </c>
      <c r="H13" s="21">
        <v>8716</v>
      </c>
      <c r="I13" s="21">
        <v>15208</v>
      </c>
      <c r="J13" s="21">
        <v>445</v>
      </c>
      <c r="K13" s="24">
        <v>69396</v>
      </c>
      <c r="L13" s="24">
        <v>4414</v>
      </c>
      <c r="M13" s="21">
        <v>153</v>
      </c>
      <c r="N13" s="21">
        <v>70</v>
      </c>
      <c r="O13" s="21">
        <v>5813</v>
      </c>
      <c r="P13" s="21">
        <v>736</v>
      </c>
      <c r="Q13" s="21">
        <v>297</v>
      </c>
      <c r="R13" s="21">
        <v>8</v>
      </c>
      <c r="S13" s="21">
        <v>310</v>
      </c>
      <c r="T13" s="24">
        <v>2292</v>
      </c>
      <c r="U13" s="24">
        <v>1975</v>
      </c>
      <c r="V13" s="24">
        <v>46265</v>
      </c>
      <c r="W13" s="25">
        <v>897</v>
      </c>
      <c r="X13" s="26">
        <v>215</v>
      </c>
      <c r="Y13" s="21"/>
      <c r="Z13" s="24"/>
      <c r="AA13" s="24"/>
      <c r="AB13" s="24"/>
      <c r="AC13" s="24"/>
      <c r="AD13" s="24"/>
      <c r="AE13" s="24"/>
      <c r="AF13" s="24"/>
      <c r="AG13" s="24"/>
      <c r="AH13" s="24"/>
      <c r="AI13" s="24"/>
      <c r="AJ13" s="24"/>
      <c r="AK13" s="24"/>
      <c r="AL13" s="24"/>
      <c r="AM13" s="24"/>
      <c r="AN13" s="24"/>
      <c r="AP13" s="27"/>
      <c r="AQ13" s="27"/>
      <c r="AR13" s="27"/>
      <c r="AS13" s="28"/>
      <c r="AT13" s="29"/>
      <c r="AU13" s="30"/>
      <c r="AV13" s="30"/>
      <c r="AW13" s="30"/>
      <c r="AX13" s="30"/>
      <c r="AY13" s="30"/>
      <c r="AZ13" s="31"/>
      <c r="BA13" s="31"/>
      <c r="BB13" s="31"/>
      <c r="BC13" s="30"/>
      <c r="BD13" s="30"/>
      <c r="BE13" s="30"/>
      <c r="BF13" s="30"/>
      <c r="BG13" s="31"/>
      <c r="BH13" s="30"/>
      <c r="BI13" s="30"/>
      <c r="BJ13" s="30"/>
      <c r="BK13" s="31"/>
      <c r="BL13" s="30"/>
      <c r="BM13" s="32"/>
      <c r="BN13" s="31"/>
      <c r="BO13" s="33"/>
      <c r="BP13" s="31"/>
      <c r="BQ13" s="30"/>
      <c r="BR13" s="31"/>
      <c r="BS13" s="31"/>
      <c r="BT13" s="31"/>
      <c r="BU13" s="31"/>
      <c r="BV13" s="31"/>
      <c r="BW13" s="31"/>
      <c r="BX13" s="31"/>
      <c r="BY13" s="31"/>
      <c r="BZ13" s="31"/>
      <c r="CA13" s="31"/>
      <c r="CB13" s="31"/>
      <c r="CC13" s="31"/>
      <c r="CD13" s="31"/>
      <c r="CE13" s="34"/>
      <c r="CF13" s="34"/>
      <c r="CG13" s="34"/>
      <c r="CH13" s="34"/>
      <c r="CI13" s="34"/>
      <c r="CJ13" s="34"/>
      <c r="CK13" s="34"/>
      <c r="CL13" s="34"/>
      <c r="CM13" s="34"/>
      <c r="CN13" s="34"/>
      <c r="CO13" s="34"/>
      <c r="CP13" s="34"/>
      <c r="CQ13" s="34"/>
      <c r="CR13" s="34"/>
      <c r="CS13" s="34"/>
      <c r="CT13" s="34"/>
      <c r="CU13" s="34"/>
      <c r="CV13" s="34"/>
      <c r="CW13" s="34"/>
      <c r="CX13" s="34"/>
    </row>
    <row r="14" spans="1:102">
      <c r="A14" s="13" t="s">
        <v>91</v>
      </c>
      <c r="B14" s="13" t="s">
        <v>92</v>
      </c>
      <c r="C14" s="21" t="s">
        <v>92</v>
      </c>
      <c r="D14" s="22" t="s">
        <v>176</v>
      </c>
      <c r="E14" s="23">
        <v>16873</v>
      </c>
      <c r="F14" s="24" t="s">
        <v>177</v>
      </c>
      <c r="G14" s="24">
        <v>42635</v>
      </c>
      <c r="H14" s="21">
        <v>2284</v>
      </c>
      <c r="I14" s="21">
        <v>40351</v>
      </c>
      <c r="J14" s="21">
        <v>0</v>
      </c>
      <c r="K14" s="24">
        <v>177217</v>
      </c>
      <c r="L14" s="24">
        <v>15679</v>
      </c>
      <c r="M14" s="21">
        <v>1488</v>
      </c>
      <c r="N14" s="21">
        <v>90</v>
      </c>
      <c r="O14" s="21">
        <v>25882</v>
      </c>
      <c r="P14" s="21">
        <v>364</v>
      </c>
      <c r="Q14" s="21">
        <v>10991</v>
      </c>
      <c r="R14" s="21">
        <v>518</v>
      </c>
      <c r="S14" s="21">
        <v>2831</v>
      </c>
      <c r="T14" s="24">
        <v>7600</v>
      </c>
      <c r="U14" s="24">
        <v>3610</v>
      </c>
      <c r="V14" s="24">
        <v>192318</v>
      </c>
      <c r="W14" s="25">
        <v>6010</v>
      </c>
      <c r="X14" s="26">
        <v>94</v>
      </c>
      <c r="Y14" s="21"/>
      <c r="Z14" s="24"/>
      <c r="AA14" s="24"/>
      <c r="AB14" s="24"/>
      <c r="AC14" s="24"/>
      <c r="AD14" s="24"/>
      <c r="AE14" s="24"/>
      <c r="AF14" s="24"/>
      <c r="AG14" s="24"/>
      <c r="AH14" s="24"/>
      <c r="AI14" s="24"/>
      <c r="AJ14" s="24"/>
      <c r="AK14" s="24"/>
      <c r="AL14" s="24"/>
      <c r="AM14" s="24"/>
      <c r="AN14" s="24"/>
      <c r="AP14" s="27"/>
      <c r="AQ14" s="27"/>
      <c r="AR14" s="27"/>
      <c r="AS14" s="28"/>
      <c r="AT14" s="29"/>
      <c r="AU14" s="30"/>
      <c r="AV14" s="30"/>
      <c r="AW14" s="30"/>
      <c r="AX14" s="30"/>
      <c r="AY14" s="30"/>
      <c r="AZ14" s="31"/>
      <c r="BA14" s="30"/>
      <c r="BB14" s="31"/>
      <c r="BC14" s="30"/>
      <c r="BD14" s="30"/>
      <c r="BE14" s="30"/>
      <c r="BF14" s="30"/>
      <c r="BG14" s="31"/>
      <c r="BH14" s="30"/>
      <c r="BI14" s="30"/>
      <c r="BJ14" s="30"/>
      <c r="BK14" s="31"/>
      <c r="BL14" s="30"/>
      <c r="BM14" s="32"/>
      <c r="BN14" s="31"/>
      <c r="BO14" s="33"/>
      <c r="BP14" s="31"/>
      <c r="BQ14" s="30"/>
      <c r="BR14" s="31"/>
      <c r="BS14" s="31"/>
      <c r="BT14" s="31"/>
      <c r="BU14" s="31"/>
      <c r="BV14" s="31"/>
      <c r="BW14" s="31"/>
      <c r="BX14" s="31"/>
      <c r="BY14" s="31"/>
      <c r="BZ14" s="31"/>
      <c r="CA14" s="31"/>
      <c r="CB14" s="31"/>
      <c r="CC14" s="31"/>
      <c r="CD14" s="31"/>
      <c r="CE14" s="34"/>
      <c r="CF14" s="34"/>
      <c r="CG14" s="34"/>
      <c r="CH14" s="34"/>
      <c r="CI14" s="34"/>
      <c r="CJ14" s="34"/>
      <c r="CK14" s="34"/>
      <c r="CL14" s="34"/>
      <c r="CM14" s="34"/>
      <c r="CN14" s="34"/>
      <c r="CO14" s="34"/>
      <c r="CP14" s="34"/>
      <c r="CQ14" s="34"/>
      <c r="CR14" s="34"/>
      <c r="CS14" s="34"/>
      <c r="CT14" s="34"/>
      <c r="CU14" s="34"/>
      <c r="CV14" s="34"/>
      <c r="CW14" s="34"/>
      <c r="CX14" s="34"/>
    </row>
    <row r="15" spans="1:102">
      <c r="A15" s="13" t="s">
        <v>93</v>
      </c>
      <c r="B15" s="13" t="s">
        <v>94</v>
      </c>
      <c r="C15" s="21" t="s">
        <v>94</v>
      </c>
      <c r="D15" s="22" t="s">
        <v>176</v>
      </c>
      <c r="E15" s="23">
        <v>13693</v>
      </c>
      <c r="F15" s="24" t="s">
        <v>177</v>
      </c>
      <c r="G15" s="24">
        <v>122202</v>
      </c>
      <c r="H15" s="21">
        <v>69409</v>
      </c>
      <c r="I15" s="21">
        <v>46827</v>
      </c>
      <c r="J15" s="21">
        <v>5966</v>
      </c>
      <c r="K15" s="24">
        <v>470366</v>
      </c>
      <c r="L15" s="24">
        <v>93676</v>
      </c>
      <c r="M15" s="21">
        <v>6693</v>
      </c>
      <c r="N15" s="21">
        <v>0</v>
      </c>
      <c r="O15" s="21">
        <v>2506</v>
      </c>
      <c r="P15" s="21">
        <v>92812</v>
      </c>
      <c r="Q15" s="21">
        <v>9172</v>
      </c>
      <c r="R15" s="21">
        <v>172</v>
      </c>
      <c r="S15" s="21">
        <v>6076</v>
      </c>
      <c r="T15" s="24">
        <v>20202</v>
      </c>
      <c r="U15" s="24">
        <v>5755</v>
      </c>
      <c r="V15" s="24">
        <v>497365</v>
      </c>
      <c r="W15" s="25">
        <v>20640</v>
      </c>
      <c r="X15" s="26">
        <v>2878</v>
      </c>
      <c r="Y15" s="21"/>
      <c r="Z15" s="24"/>
      <c r="AA15" s="24"/>
      <c r="AB15" s="24"/>
      <c r="AC15" s="24"/>
      <c r="AD15" s="24"/>
      <c r="AE15" s="24"/>
      <c r="AF15" s="24"/>
      <c r="AG15" s="24"/>
      <c r="AH15" s="24"/>
      <c r="AI15" s="24"/>
      <c r="AJ15" s="24"/>
      <c r="AK15" s="24"/>
      <c r="AL15" s="24"/>
      <c r="AM15" s="24"/>
      <c r="AN15" s="24"/>
      <c r="AP15" s="27"/>
      <c r="AQ15" s="27"/>
      <c r="AR15" s="27"/>
      <c r="AS15" s="28"/>
      <c r="AT15" s="29"/>
      <c r="AU15" s="30"/>
      <c r="AV15" s="30"/>
      <c r="AW15" s="30"/>
      <c r="AX15" s="30"/>
      <c r="AY15" s="30"/>
      <c r="AZ15" s="31"/>
      <c r="BA15" s="31"/>
      <c r="BB15" s="31"/>
      <c r="BC15" s="30"/>
      <c r="BD15" s="30"/>
      <c r="BE15" s="30"/>
      <c r="BF15" s="30"/>
      <c r="BG15" s="31"/>
      <c r="BH15" s="30"/>
      <c r="BI15" s="30"/>
      <c r="BJ15" s="30"/>
      <c r="BK15" s="31"/>
      <c r="BL15" s="30"/>
      <c r="BM15" s="32"/>
      <c r="BN15" s="31"/>
      <c r="BO15" s="33"/>
      <c r="BP15" s="31"/>
      <c r="BQ15" s="30"/>
      <c r="BR15" s="31"/>
      <c r="BS15" s="31"/>
      <c r="BT15" s="31"/>
      <c r="BU15" s="31"/>
      <c r="BV15" s="31"/>
      <c r="BW15" s="31"/>
      <c r="BX15" s="31"/>
      <c r="BY15" s="31"/>
      <c r="BZ15" s="31"/>
      <c r="CA15" s="31"/>
      <c r="CB15" s="31"/>
      <c r="CC15" s="31"/>
      <c r="CD15" s="31"/>
      <c r="CE15" s="34"/>
      <c r="CF15" s="34"/>
      <c r="CG15" s="34"/>
      <c r="CH15" s="34"/>
      <c r="CI15" s="34"/>
      <c r="CJ15" s="34"/>
      <c r="CK15" s="34"/>
      <c r="CL15" s="34"/>
      <c r="CM15" s="34"/>
      <c r="CN15" s="34"/>
      <c r="CO15" s="34"/>
      <c r="CP15" s="34"/>
      <c r="CQ15" s="34"/>
      <c r="CR15" s="34"/>
      <c r="CS15" s="34"/>
      <c r="CT15" s="34"/>
      <c r="CU15" s="34"/>
      <c r="CV15" s="34"/>
      <c r="CW15" s="34"/>
      <c r="CX15" s="34"/>
    </row>
    <row r="16" spans="1:102">
      <c r="A16" s="13" t="s">
        <v>95</v>
      </c>
      <c r="B16" s="13" t="s">
        <v>96</v>
      </c>
      <c r="C16" s="21" t="s">
        <v>96</v>
      </c>
      <c r="D16" s="22" t="s">
        <v>176</v>
      </c>
      <c r="E16" s="23">
        <v>63985</v>
      </c>
      <c r="F16" s="24" t="s">
        <v>177</v>
      </c>
      <c r="G16" s="24">
        <v>362279</v>
      </c>
      <c r="H16" s="21">
        <v>141388</v>
      </c>
      <c r="I16" s="21">
        <v>202779</v>
      </c>
      <c r="J16" s="21">
        <v>18112</v>
      </c>
      <c r="K16" s="24">
        <v>184117</v>
      </c>
      <c r="L16" s="24">
        <v>259237</v>
      </c>
      <c r="M16" s="21">
        <v>15484</v>
      </c>
      <c r="N16" s="21">
        <v>10819</v>
      </c>
      <c r="O16" s="21">
        <v>18209</v>
      </c>
      <c r="P16" s="21">
        <v>132434</v>
      </c>
      <c r="Q16" s="21">
        <v>20061</v>
      </c>
      <c r="R16" s="21">
        <v>5014</v>
      </c>
      <c r="S16" s="21">
        <v>81</v>
      </c>
      <c r="T16" s="24">
        <v>8442</v>
      </c>
      <c r="U16" s="24">
        <v>3094</v>
      </c>
      <c r="V16" s="24">
        <v>227583</v>
      </c>
      <c r="W16" s="25">
        <v>23836</v>
      </c>
      <c r="X16" s="26">
        <v>7285</v>
      </c>
      <c r="Y16" s="21"/>
      <c r="Z16" s="24"/>
      <c r="AA16" s="24"/>
      <c r="AB16" s="24"/>
      <c r="AC16" s="24"/>
      <c r="AD16" s="24"/>
      <c r="AE16" s="24"/>
      <c r="AF16" s="24"/>
      <c r="AG16" s="24"/>
      <c r="AH16" s="24"/>
      <c r="AI16" s="24"/>
      <c r="AJ16" s="24"/>
      <c r="AK16" s="24"/>
      <c r="AL16" s="24"/>
      <c r="AM16" s="24"/>
      <c r="AN16" s="24"/>
      <c r="AP16" s="27"/>
      <c r="AQ16" s="27"/>
      <c r="AR16" s="27"/>
      <c r="AS16" s="28"/>
      <c r="AT16" s="29"/>
      <c r="AU16" s="30"/>
      <c r="AV16" s="30"/>
      <c r="AW16" s="30"/>
      <c r="AX16" s="30"/>
      <c r="AY16" s="30"/>
      <c r="AZ16" s="30"/>
      <c r="BA16" s="31"/>
      <c r="BB16" s="31"/>
      <c r="BC16" s="30"/>
      <c r="BD16" s="30"/>
      <c r="BE16" s="30"/>
      <c r="BF16" s="30"/>
      <c r="BG16" s="31"/>
      <c r="BH16" s="30"/>
      <c r="BI16" s="30"/>
      <c r="BJ16" s="30"/>
      <c r="BK16" s="31"/>
      <c r="BL16" s="30"/>
      <c r="BM16" s="32"/>
      <c r="BN16" s="31"/>
      <c r="BO16" s="33"/>
      <c r="BP16" s="31"/>
      <c r="BQ16" s="30"/>
      <c r="BR16" s="31"/>
      <c r="BS16" s="31"/>
      <c r="BT16" s="31"/>
      <c r="BU16" s="31"/>
      <c r="BV16" s="31"/>
      <c r="BW16" s="31"/>
      <c r="BX16" s="31"/>
      <c r="BY16" s="31"/>
      <c r="BZ16" s="31"/>
      <c r="CA16" s="31"/>
      <c r="CB16" s="31"/>
      <c r="CC16" s="31"/>
      <c r="CD16" s="31"/>
      <c r="CE16" s="34"/>
      <c r="CF16" s="34"/>
      <c r="CG16" s="34"/>
      <c r="CH16" s="34"/>
      <c r="CI16" s="34"/>
      <c r="CJ16" s="34"/>
      <c r="CK16" s="34"/>
      <c r="CL16" s="34"/>
      <c r="CM16" s="34"/>
      <c r="CN16" s="34"/>
      <c r="CO16" s="34"/>
      <c r="CP16" s="34"/>
      <c r="CQ16" s="34"/>
      <c r="CR16" s="34"/>
      <c r="CS16" s="34"/>
      <c r="CT16" s="34"/>
      <c r="CU16" s="34"/>
      <c r="CV16" s="34"/>
      <c r="CW16" s="34"/>
      <c r="CX16" s="34"/>
    </row>
    <row r="17" spans="1:102">
      <c r="A17" s="13" t="s">
        <v>97</v>
      </c>
      <c r="B17" s="13" t="s">
        <v>98</v>
      </c>
      <c r="C17" s="21" t="s">
        <v>98</v>
      </c>
      <c r="D17" s="22" t="s">
        <v>176</v>
      </c>
      <c r="E17" s="23">
        <v>1437</v>
      </c>
      <c r="F17" s="24" t="s">
        <v>177</v>
      </c>
      <c r="G17" s="24">
        <v>46468</v>
      </c>
      <c r="H17" s="21">
        <v>2670</v>
      </c>
      <c r="I17" s="21">
        <v>43798</v>
      </c>
      <c r="J17" s="21">
        <v>0</v>
      </c>
      <c r="K17" s="24">
        <v>20406</v>
      </c>
      <c r="L17" s="24">
        <v>50935</v>
      </c>
      <c r="M17" s="21">
        <v>826</v>
      </c>
      <c r="N17" s="21">
        <v>3</v>
      </c>
      <c r="O17" s="21">
        <v>20222</v>
      </c>
      <c r="P17" s="21">
        <v>22507</v>
      </c>
      <c r="Q17" s="21">
        <v>2312</v>
      </c>
      <c r="R17" s="21">
        <v>195</v>
      </c>
      <c r="S17" s="21" t="s">
        <v>80</v>
      </c>
      <c r="T17" s="24">
        <v>12814</v>
      </c>
      <c r="U17" s="24">
        <v>9635</v>
      </c>
      <c r="V17" s="24">
        <v>27908</v>
      </c>
      <c r="W17" s="25">
        <v>7289</v>
      </c>
      <c r="X17" s="26">
        <v>2034</v>
      </c>
      <c r="Y17" s="21"/>
      <c r="Z17" s="24"/>
      <c r="AA17" s="24"/>
      <c r="AB17" s="24"/>
      <c r="AC17" s="24"/>
      <c r="AD17" s="24"/>
      <c r="AE17" s="24"/>
      <c r="AF17" s="24"/>
      <c r="AG17" s="24"/>
      <c r="AH17" s="24"/>
      <c r="AI17" s="24"/>
      <c r="AJ17" s="24"/>
      <c r="AK17" s="24"/>
      <c r="AL17" s="24"/>
      <c r="AM17" s="24"/>
      <c r="AN17" s="24"/>
      <c r="AP17" s="27"/>
      <c r="AQ17" s="27"/>
      <c r="AR17" s="27"/>
      <c r="AS17" s="28"/>
      <c r="AT17" s="29"/>
      <c r="AU17" s="30"/>
      <c r="AV17" s="30"/>
      <c r="AW17" s="30"/>
      <c r="AX17" s="30"/>
      <c r="AY17" s="30"/>
      <c r="AZ17" s="30"/>
      <c r="BA17" s="31"/>
      <c r="BB17" s="31"/>
      <c r="BC17" s="30"/>
      <c r="BD17" s="30"/>
      <c r="BE17" s="30"/>
      <c r="BF17" s="30"/>
      <c r="BG17" s="31"/>
      <c r="BH17" s="30"/>
      <c r="BI17" s="30"/>
      <c r="BJ17" s="30"/>
      <c r="BK17" s="31"/>
      <c r="BL17" s="30"/>
      <c r="BM17" s="32"/>
      <c r="BN17" s="31"/>
      <c r="BO17" s="33"/>
      <c r="BP17" s="31"/>
      <c r="BQ17" s="30"/>
      <c r="BR17" s="31"/>
      <c r="BS17" s="31"/>
      <c r="BT17" s="31"/>
      <c r="BU17" s="31"/>
      <c r="BV17" s="31"/>
      <c r="BW17" s="31"/>
      <c r="BX17" s="31"/>
      <c r="BY17" s="31"/>
      <c r="BZ17" s="31"/>
      <c r="CA17" s="31"/>
      <c r="CB17" s="31"/>
      <c r="CC17" s="31"/>
      <c r="CD17" s="31"/>
      <c r="CE17" s="34"/>
      <c r="CF17" s="34"/>
      <c r="CG17" s="34"/>
      <c r="CH17" s="34"/>
      <c r="CI17" s="34"/>
      <c r="CJ17" s="34"/>
      <c r="CK17" s="34"/>
      <c r="CL17" s="34"/>
      <c r="CM17" s="34"/>
      <c r="CN17" s="34"/>
      <c r="CO17" s="34"/>
      <c r="CP17" s="34"/>
      <c r="CQ17" s="34"/>
      <c r="CR17" s="34"/>
      <c r="CS17" s="34"/>
      <c r="CT17" s="34"/>
      <c r="CU17" s="34"/>
      <c r="CV17" s="34"/>
      <c r="CW17" s="34"/>
      <c r="CX17" s="34"/>
    </row>
    <row r="18" spans="1:102">
      <c r="A18" s="13" t="s">
        <v>99</v>
      </c>
      <c r="B18" s="13" t="s">
        <v>100</v>
      </c>
      <c r="C18" s="21" t="s">
        <v>100</v>
      </c>
      <c r="D18" s="22" t="s">
        <v>176</v>
      </c>
      <c r="E18" s="23">
        <v>6087</v>
      </c>
      <c r="F18" s="24" t="s">
        <v>177</v>
      </c>
      <c r="G18" s="24">
        <v>46785</v>
      </c>
      <c r="H18" s="21">
        <v>6977</v>
      </c>
      <c r="I18" s="21">
        <v>39770</v>
      </c>
      <c r="J18" s="21">
        <v>38</v>
      </c>
      <c r="K18" s="24">
        <v>18270</v>
      </c>
      <c r="L18" s="24">
        <v>15965</v>
      </c>
      <c r="M18" s="21">
        <v>81</v>
      </c>
      <c r="N18" s="21">
        <v>8</v>
      </c>
      <c r="O18" s="21">
        <v>696</v>
      </c>
      <c r="P18" s="21">
        <v>20188</v>
      </c>
      <c r="Q18" s="21">
        <v>594</v>
      </c>
      <c r="R18" s="21">
        <v>933</v>
      </c>
      <c r="S18" s="21">
        <v>0</v>
      </c>
      <c r="T18" s="24">
        <v>3614</v>
      </c>
      <c r="U18" s="24">
        <v>918</v>
      </c>
      <c r="V18" s="24">
        <v>33287</v>
      </c>
      <c r="W18" s="25">
        <v>7796</v>
      </c>
      <c r="X18" s="26">
        <v>471</v>
      </c>
      <c r="Y18" s="21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P18" s="27"/>
      <c r="AQ18" s="27"/>
      <c r="AR18" s="27"/>
      <c r="AS18" s="28"/>
      <c r="AT18" s="29"/>
      <c r="AU18" s="30"/>
      <c r="AV18" s="30"/>
      <c r="AW18" s="30"/>
      <c r="AX18" s="30"/>
      <c r="AY18" s="30"/>
      <c r="AZ18" s="30"/>
      <c r="BA18" s="30"/>
      <c r="BB18" s="31"/>
      <c r="BC18" s="30"/>
      <c r="BD18" s="30"/>
      <c r="BE18" s="30"/>
      <c r="BF18" s="30"/>
      <c r="BG18" s="31"/>
      <c r="BH18" s="30"/>
      <c r="BI18" s="30"/>
      <c r="BJ18" s="30"/>
      <c r="BK18" s="31"/>
      <c r="BL18" s="30"/>
      <c r="BM18" s="32"/>
      <c r="BN18" s="31"/>
      <c r="BO18" s="33"/>
      <c r="BP18" s="31"/>
      <c r="BQ18" s="30"/>
      <c r="BR18" s="31"/>
      <c r="BS18" s="31"/>
      <c r="BT18" s="31"/>
      <c r="BU18" s="31"/>
      <c r="BV18" s="31"/>
      <c r="BW18" s="31"/>
      <c r="BX18" s="31"/>
      <c r="BY18" s="31"/>
      <c r="BZ18" s="31"/>
      <c r="CA18" s="31"/>
      <c r="CB18" s="31"/>
      <c r="CC18" s="31"/>
      <c r="CD18" s="31"/>
      <c r="CE18" s="34"/>
      <c r="CF18" s="34"/>
      <c r="CG18" s="34"/>
      <c r="CH18" s="34"/>
      <c r="CI18" s="34"/>
      <c r="CJ18" s="34"/>
      <c r="CK18" s="34"/>
      <c r="CL18" s="34"/>
      <c r="CM18" s="34"/>
      <c r="CN18" s="34"/>
      <c r="CO18" s="34"/>
      <c r="CP18" s="34"/>
      <c r="CQ18" s="34"/>
      <c r="CR18" s="34"/>
      <c r="CS18" s="34"/>
      <c r="CT18" s="34"/>
      <c r="CU18" s="34"/>
      <c r="CV18" s="34"/>
      <c r="CW18" s="34"/>
      <c r="CX18" s="34"/>
    </row>
    <row r="19" spans="1:102">
      <c r="A19" s="13" t="s">
        <v>101</v>
      </c>
      <c r="B19" s="13" t="s">
        <v>102</v>
      </c>
      <c r="C19" s="21" t="s">
        <v>102</v>
      </c>
      <c r="D19" s="22" t="s">
        <v>176</v>
      </c>
      <c r="E19" s="23">
        <v>1651</v>
      </c>
      <c r="F19" s="24" t="s">
        <v>177</v>
      </c>
      <c r="G19" s="24">
        <v>12543</v>
      </c>
      <c r="H19" s="21">
        <v>1788</v>
      </c>
      <c r="I19" s="21">
        <v>10755</v>
      </c>
      <c r="J19" s="21">
        <v>0</v>
      </c>
      <c r="K19" s="24">
        <v>10676</v>
      </c>
      <c r="L19" s="24">
        <v>4643</v>
      </c>
      <c r="M19" s="21">
        <v>0</v>
      </c>
      <c r="N19" s="21">
        <v>0</v>
      </c>
      <c r="O19" s="21">
        <v>3308</v>
      </c>
      <c r="P19" s="21">
        <v>1884</v>
      </c>
      <c r="Q19" s="21">
        <v>14</v>
      </c>
      <c r="R19" s="21">
        <v>47</v>
      </c>
      <c r="S19" s="21">
        <v>10</v>
      </c>
      <c r="T19" s="24">
        <v>5291</v>
      </c>
      <c r="U19" s="24">
        <v>2950</v>
      </c>
      <c r="V19" s="24">
        <v>10438</v>
      </c>
      <c r="W19" s="25">
        <v>6393</v>
      </c>
      <c r="X19" s="26">
        <v>0</v>
      </c>
      <c r="Y19" s="21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24"/>
      <c r="AK19" s="24"/>
      <c r="AL19" s="24"/>
      <c r="AM19" s="24"/>
      <c r="AN19" s="24"/>
      <c r="AP19" s="27"/>
      <c r="AQ19" s="27"/>
      <c r="AR19" s="27"/>
      <c r="AS19" s="28"/>
      <c r="AT19" s="29"/>
      <c r="AU19" s="30"/>
      <c r="AV19" s="30"/>
      <c r="AW19" s="30"/>
      <c r="AX19" s="30"/>
      <c r="AY19" s="30"/>
      <c r="AZ19" s="30"/>
      <c r="BA19" s="30"/>
      <c r="BB19" s="31"/>
      <c r="BC19" s="30"/>
      <c r="BD19" s="30"/>
      <c r="BE19" s="30"/>
      <c r="BF19" s="30"/>
      <c r="BG19" s="31"/>
      <c r="BH19" s="30"/>
      <c r="BI19" s="30"/>
      <c r="BJ19" s="30"/>
      <c r="BK19" s="31"/>
      <c r="BL19" s="30"/>
      <c r="BM19" s="32"/>
      <c r="BN19" s="31"/>
      <c r="BO19" s="33"/>
      <c r="BP19" s="31"/>
      <c r="BQ19" s="30"/>
      <c r="BR19" s="31"/>
      <c r="BS19" s="31"/>
      <c r="BT19" s="31"/>
      <c r="BU19" s="31"/>
      <c r="BV19" s="31"/>
      <c r="BW19" s="31"/>
      <c r="BX19" s="31"/>
      <c r="BY19" s="31"/>
      <c r="BZ19" s="31"/>
      <c r="CA19" s="31"/>
      <c r="CB19" s="31"/>
      <c r="CC19" s="31"/>
      <c r="CD19" s="31"/>
      <c r="CE19" s="34"/>
      <c r="CF19" s="34"/>
      <c r="CG19" s="34"/>
      <c r="CH19" s="34"/>
      <c r="CI19" s="34"/>
      <c r="CJ19" s="34"/>
      <c r="CK19" s="34"/>
      <c r="CL19" s="34"/>
      <c r="CM19" s="34"/>
      <c r="CN19" s="34"/>
      <c r="CO19" s="34"/>
      <c r="CP19" s="34"/>
      <c r="CQ19" s="34"/>
      <c r="CR19" s="34"/>
      <c r="CS19" s="34"/>
      <c r="CT19" s="34"/>
      <c r="CU19" s="34"/>
      <c r="CV19" s="34"/>
      <c r="CW19" s="34"/>
      <c r="CX19" s="34"/>
    </row>
    <row r="20" spans="1:102">
      <c r="A20" s="13" t="s">
        <v>103</v>
      </c>
      <c r="B20" s="13" t="s">
        <v>104</v>
      </c>
      <c r="C20" s="21" t="s">
        <v>104</v>
      </c>
      <c r="D20" s="22" t="s">
        <v>176</v>
      </c>
      <c r="E20" s="23">
        <v>19876</v>
      </c>
      <c r="F20" s="24" t="s">
        <v>177</v>
      </c>
      <c r="G20" s="24">
        <v>84812</v>
      </c>
      <c r="H20" s="21">
        <v>65338</v>
      </c>
      <c r="I20" s="21">
        <v>19474</v>
      </c>
      <c r="J20" s="21">
        <v>0</v>
      </c>
      <c r="K20" s="24">
        <v>205298</v>
      </c>
      <c r="L20" s="24">
        <v>84064</v>
      </c>
      <c r="M20" s="21">
        <v>1617</v>
      </c>
      <c r="N20" s="21">
        <v>1864</v>
      </c>
      <c r="O20" s="21">
        <v>10356</v>
      </c>
      <c r="P20" s="21">
        <v>47105</v>
      </c>
      <c r="Q20" s="21">
        <v>1700</v>
      </c>
      <c r="R20" s="21">
        <v>2462</v>
      </c>
      <c r="S20" s="21" t="s">
        <v>80</v>
      </c>
      <c r="T20" s="24">
        <v>22637</v>
      </c>
      <c r="U20" s="24">
        <v>5480</v>
      </c>
      <c r="V20" s="24">
        <v>209172</v>
      </c>
      <c r="W20" s="25">
        <v>15969</v>
      </c>
      <c r="X20" s="26">
        <v>15939</v>
      </c>
      <c r="Y20" s="21"/>
      <c r="Z20" s="24"/>
      <c r="AA20" s="24"/>
      <c r="AB20" s="24"/>
      <c r="AC20" s="24"/>
      <c r="AD20" s="24"/>
      <c r="AE20" s="24"/>
      <c r="AF20" s="24"/>
      <c r="AG20" s="24"/>
      <c r="AH20" s="24"/>
      <c r="AI20" s="24"/>
      <c r="AJ20" s="24"/>
      <c r="AK20" s="24"/>
      <c r="AL20" s="24"/>
      <c r="AM20" s="24"/>
      <c r="AN20" s="24"/>
      <c r="AP20" s="27"/>
      <c r="AQ20" s="27"/>
      <c r="AR20" s="27"/>
      <c r="AS20" s="28"/>
      <c r="AT20" s="29"/>
      <c r="AU20" s="30"/>
      <c r="AV20" s="30"/>
      <c r="AW20" s="30"/>
      <c r="AX20" s="30"/>
      <c r="AY20" s="30"/>
      <c r="AZ20" s="30"/>
      <c r="BA20" s="30"/>
      <c r="BB20" s="31"/>
      <c r="BC20" s="30"/>
      <c r="BD20" s="30"/>
      <c r="BE20" s="30"/>
      <c r="BF20" s="30"/>
      <c r="BG20" s="31"/>
      <c r="BH20" s="30"/>
      <c r="BI20" s="30"/>
      <c r="BJ20" s="30"/>
      <c r="BK20" s="31"/>
      <c r="BL20" s="30"/>
      <c r="BM20" s="32"/>
      <c r="BN20" s="31"/>
      <c r="BO20" s="33"/>
      <c r="BP20" s="31"/>
      <c r="BQ20" s="30"/>
      <c r="BR20" s="31"/>
      <c r="BS20" s="31"/>
      <c r="BT20" s="31"/>
      <c r="BU20" s="31"/>
      <c r="BV20" s="31"/>
      <c r="BW20" s="31"/>
      <c r="BX20" s="31"/>
      <c r="BY20" s="31"/>
      <c r="BZ20" s="31"/>
      <c r="CA20" s="31"/>
      <c r="CB20" s="31"/>
      <c r="CC20" s="31"/>
      <c r="CD20" s="31"/>
      <c r="CE20" s="34"/>
      <c r="CF20" s="34"/>
      <c r="CG20" s="34"/>
      <c r="CH20" s="34"/>
      <c r="CI20" s="34"/>
      <c r="CJ20" s="34"/>
      <c r="CK20" s="34"/>
      <c r="CL20" s="34"/>
      <c r="CM20" s="34"/>
      <c r="CN20" s="34"/>
      <c r="CO20" s="34"/>
      <c r="CP20" s="34"/>
      <c r="CQ20" s="34"/>
      <c r="CR20" s="34"/>
      <c r="CS20" s="34"/>
      <c r="CT20" s="34"/>
      <c r="CU20" s="34"/>
      <c r="CV20" s="34"/>
      <c r="CW20" s="34"/>
      <c r="CX20" s="34"/>
    </row>
    <row r="21" spans="1:102">
      <c r="A21" s="13" t="s">
        <v>105</v>
      </c>
      <c r="B21" s="13" t="s">
        <v>106</v>
      </c>
      <c r="C21" s="21" t="s">
        <v>106</v>
      </c>
      <c r="D21" s="22" t="s">
        <v>176</v>
      </c>
      <c r="E21" s="23">
        <v>5026</v>
      </c>
      <c r="F21" s="24" t="s">
        <v>177</v>
      </c>
      <c r="G21" s="24">
        <v>37692</v>
      </c>
      <c r="H21" s="21">
        <v>23433</v>
      </c>
      <c r="I21" s="21">
        <v>14259</v>
      </c>
      <c r="J21" s="21">
        <v>0</v>
      </c>
      <c r="K21" s="24">
        <v>37230</v>
      </c>
      <c r="L21" s="24">
        <v>0</v>
      </c>
      <c r="M21" s="21">
        <v>666</v>
      </c>
      <c r="N21" s="21">
        <v>129</v>
      </c>
      <c r="O21" s="21">
        <v>6199</v>
      </c>
      <c r="P21" s="21">
        <v>28062</v>
      </c>
      <c r="Q21" s="21">
        <v>971</v>
      </c>
      <c r="R21" s="21">
        <v>97</v>
      </c>
      <c r="S21" s="21">
        <v>0</v>
      </c>
      <c r="T21" s="24">
        <v>7111</v>
      </c>
      <c r="U21" s="24">
        <v>2430</v>
      </c>
      <c r="V21" s="24">
        <v>143017</v>
      </c>
      <c r="W21" s="25">
        <v>3514</v>
      </c>
      <c r="X21" s="26">
        <v>1053</v>
      </c>
      <c r="Y21" s="21"/>
      <c r="Z21" s="24"/>
      <c r="AA21" s="24"/>
      <c r="AB21" s="24"/>
      <c r="AC21" s="24"/>
      <c r="AD21" s="24"/>
      <c r="AE21" s="24"/>
      <c r="AF21" s="24"/>
      <c r="AG21" s="24"/>
      <c r="AH21" s="24"/>
      <c r="AI21" s="24"/>
      <c r="AJ21" s="24"/>
      <c r="AK21" s="24"/>
      <c r="AL21" s="24"/>
      <c r="AM21" s="24"/>
      <c r="AN21" s="24"/>
      <c r="AP21" s="27"/>
      <c r="AQ21" s="27"/>
      <c r="AR21" s="27"/>
      <c r="AS21" s="28"/>
      <c r="AT21" s="29"/>
      <c r="AU21" s="30"/>
      <c r="AV21" s="30"/>
      <c r="AW21" s="30"/>
      <c r="AX21" s="30"/>
      <c r="AY21" s="30"/>
      <c r="AZ21" s="30"/>
      <c r="BA21" s="31"/>
      <c r="BB21" s="31"/>
      <c r="BC21" s="30"/>
      <c r="BD21" s="30"/>
      <c r="BE21" s="30"/>
      <c r="BF21" s="30"/>
      <c r="BG21" s="31"/>
      <c r="BH21" s="30"/>
      <c r="BI21" s="30"/>
      <c r="BJ21" s="30"/>
      <c r="BK21" s="31"/>
      <c r="BL21" s="30"/>
      <c r="BM21" s="32"/>
      <c r="BN21" s="31"/>
      <c r="BO21" s="33"/>
      <c r="BP21" s="31"/>
      <c r="BQ21" s="30"/>
      <c r="BR21" s="31"/>
      <c r="BS21" s="31"/>
      <c r="BT21" s="31"/>
      <c r="BU21" s="31"/>
      <c r="BV21" s="31"/>
      <c r="BW21" s="31"/>
      <c r="BX21" s="31"/>
      <c r="BY21" s="31"/>
      <c r="BZ21" s="31"/>
      <c r="CA21" s="31"/>
      <c r="CB21" s="31"/>
      <c r="CC21" s="31"/>
      <c r="CD21" s="31"/>
      <c r="CE21" s="34"/>
      <c r="CF21" s="34"/>
      <c r="CG21" s="34"/>
      <c r="CH21" s="34"/>
      <c r="CI21" s="34"/>
      <c r="CJ21" s="34"/>
      <c r="CK21" s="34"/>
      <c r="CL21" s="34"/>
      <c r="CM21" s="34"/>
      <c r="CN21" s="34"/>
      <c r="CO21" s="34"/>
      <c r="CP21" s="34"/>
      <c r="CQ21" s="34"/>
      <c r="CR21" s="34"/>
      <c r="CS21" s="34"/>
      <c r="CT21" s="34"/>
      <c r="CU21" s="34"/>
      <c r="CV21" s="34"/>
      <c r="CW21" s="34"/>
      <c r="CX21" s="34"/>
    </row>
    <row r="22" spans="1:102">
      <c r="A22" s="13" t="s">
        <v>107</v>
      </c>
      <c r="B22" s="13" t="s">
        <v>108</v>
      </c>
      <c r="C22" s="21" t="s">
        <v>108</v>
      </c>
      <c r="D22" s="22" t="s">
        <v>176</v>
      </c>
      <c r="E22" s="23">
        <v>32658</v>
      </c>
      <c r="F22" s="24" t="s">
        <v>177</v>
      </c>
      <c r="G22" s="24">
        <v>79484</v>
      </c>
      <c r="H22" s="21">
        <v>29075</v>
      </c>
      <c r="I22" s="21">
        <v>50025</v>
      </c>
      <c r="J22" s="21">
        <v>384</v>
      </c>
      <c r="K22" s="24">
        <v>32943</v>
      </c>
      <c r="L22" s="24">
        <v>97595</v>
      </c>
      <c r="M22" s="21">
        <v>15</v>
      </c>
      <c r="N22" s="21">
        <v>0</v>
      </c>
      <c r="O22" s="21">
        <v>57399</v>
      </c>
      <c r="P22" s="21">
        <v>0</v>
      </c>
      <c r="Q22" s="21">
        <v>350</v>
      </c>
      <c r="R22" s="21">
        <v>262</v>
      </c>
      <c r="S22" s="21">
        <v>294</v>
      </c>
      <c r="T22" s="24">
        <v>10518</v>
      </c>
      <c r="U22" s="24">
        <v>5754</v>
      </c>
      <c r="V22" s="24">
        <v>36152</v>
      </c>
      <c r="W22" s="25">
        <v>7570</v>
      </c>
      <c r="X22" s="26">
        <v>1063</v>
      </c>
      <c r="Y22" s="21"/>
      <c r="Z22" s="24"/>
      <c r="AA22" s="24"/>
      <c r="AB22" s="24"/>
      <c r="AC22" s="24"/>
      <c r="AD22" s="24"/>
      <c r="AE22" s="24"/>
      <c r="AF22" s="24"/>
      <c r="AG22" s="24"/>
      <c r="AH22" s="24"/>
      <c r="AI22" s="24"/>
      <c r="AJ22" s="24"/>
      <c r="AK22" s="24"/>
      <c r="AL22" s="24"/>
      <c r="AM22" s="24"/>
      <c r="AN22" s="24"/>
      <c r="AP22" s="27"/>
      <c r="AQ22" s="27"/>
      <c r="AR22" s="27"/>
      <c r="AS22" s="28"/>
      <c r="AT22" s="29"/>
      <c r="AU22" s="30"/>
      <c r="AV22" s="30"/>
      <c r="AW22" s="30"/>
      <c r="AX22" s="30"/>
      <c r="AY22" s="30"/>
      <c r="AZ22" s="30"/>
      <c r="BA22" s="31"/>
      <c r="BB22" s="31"/>
      <c r="BC22" s="30"/>
      <c r="BD22" s="30"/>
      <c r="BE22" s="30"/>
      <c r="BF22" s="30"/>
      <c r="BG22" s="31"/>
      <c r="BH22" s="30"/>
      <c r="BI22" s="30"/>
      <c r="BJ22" s="30"/>
      <c r="BK22" s="31"/>
      <c r="BL22" s="30"/>
      <c r="BM22" s="32"/>
      <c r="BN22" s="31"/>
      <c r="BO22" s="33"/>
      <c r="BP22" s="31"/>
      <c r="BQ22" s="30"/>
      <c r="BR22" s="31"/>
      <c r="BS22" s="31"/>
      <c r="BT22" s="31"/>
      <c r="BU22" s="31"/>
      <c r="BV22" s="31"/>
      <c r="BW22" s="31"/>
      <c r="BX22" s="31"/>
      <c r="BY22" s="31"/>
      <c r="BZ22" s="31"/>
      <c r="CA22" s="31"/>
      <c r="CB22" s="31"/>
      <c r="CC22" s="31"/>
      <c r="CD22" s="31"/>
      <c r="CE22" s="34"/>
      <c r="CF22" s="34"/>
      <c r="CG22" s="34"/>
      <c r="CH22" s="34"/>
      <c r="CI22" s="34"/>
      <c r="CJ22" s="34"/>
      <c r="CK22" s="34"/>
      <c r="CL22" s="34"/>
      <c r="CM22" s="34"/>
      <c r="CN22" s="34"/>
      <c r="CO22" s="34"/>
      <c r="CP22" s="34"/>
      <c r="CQ22" s="34"/>
      <c r="CR22" s="34"/>
      <c r="CS22" s="34"/>
      <c r="CT22" s="34"/>
      <c r="CU22" s="34"/>
      <c r="CV22" s="34"/>
      <c r="CW22" s="34"/>
      <c r="CX22" s="34"/>
    </row>
    <row r="23" spans="1:102">
      <c r="A23" s="13" t="s">
        <v>109</v>
      </c>
      <c r="B23" s="13" t="s">
        <v>110</v>
      </c>
      <c r="C23" s="21" t="s">
        <v>110</v>
      </c>
      <c r="D23" s="22" t="s">
        <v>176</v>
      </c>
      <c r="E23" s="23">
        <v>15553</v>
      </c>
      <c r="F23" s="24" t="s">
        <v>177</v>
      </c>
      <c r="G23" s="24">
        <v>57976</v>
      </c>
      <c r="H23" s="21">
        <v>25385</v>
      </c>
      <c r="I23" s="21">
        <v>31917</v>
      </c>
      <c r="J23" s="21">
        <v>674</v>
      </c>
      <c r="K23" s="24">
        <v>25775</v>
      </c>
      <c r="L23" s="24">
        <v>54463</v>
      </c>
      <c r="M23" s="21">
        <v>2036</v>
      </c>
      <c r="N23" s="21">
        <v>381</v>
      </c>
      <c r="O23" s="21">
        <v>24757</v>
      </c>
      <c r="P23" s="21">
        <v>25084</v>
      </c>
      <c r="Q23" s="21">
        <v>3342</v>
      </c>
      <c r="R23" s="21">
        <v>521</v>
      </c>
      <c r="S23" s="21">
        <v>1097</v>
      </c>
      <c r="T23" s="24">
        <v>8059</v>
      </c>
      <c r="U23" s="24">
        <v>5191</v>
      </c>
      <c r="V23" s="24">
        <v>29080</v>
      </c>
      <c r="W23" s="25">
        <v>3243</v>
      </c>
      <c r="X23" s="26">
        <v>295</v>
      </c>
      <c r="Y23" s="21"/>
      <c r="Z23" s="24"/>
      <c r="AA23" s="24"/>
      <c r="AB23" s="24"/>
      <c r="AC23" s="24"/>
      <c r="AD23" s="24"/>
      <c r="AE23" s="24"/>
      <c r="AF23" s="24"/>
      <c r="AG23" s="24"/>
      <c r="AH23" s="24"/>
      <c r="AI23" s="24"/>
      <c r="AJ23" s="24"/>
      <c r="AK23" s="24"/>
      <c r="AL23" s="24"/>
      <c r="AM23" s="24"/>
      <c r="AN23" s="24"/>
      <c r="AP23" s="27"/>
      <c r="AQ23" s="27"/>
      <c r="AR23" s="27"/>
      <c r="AS23" s="28"/>
      <c r="AT23" s="29"/>
      <c r="AU23" s="30"/>
      <c r="AV23" s="30"/>
      <c r="AW23" s="30"/>
      <c r="AX23" s="30"/>
      <c r="AY23" s="30"/>
      <c r="AZ23" s="30"/>
      <c r="BA23" s="31"/>
      <c r="BB23" s="31"/>
      <c r="BC23" s="30"/>
      <c r="BD23" s="30"/>
      <c r="BE23" s="30"/>
      <c r="BF23" s="30"/>
      <c r="BG23" s="31"/>
      <c r="BH23" s="30"/>
      <c r="BI23" s="30"/>
      <c r="BJ23" s="30"/>
      <c r="BK23" s="31"/>
      <c r="BL23" s="30"/>
      <c r="BM23" s="32"/>
      <c r="BN23" s="31"/>
      <c r="BO23" s="33"/>
      <c r="BP23" s="31"/>
      <c r="BQ23" s="30"/>
      <c r="BR23" s="31"/>
      <c r="BS23" s="31"/>
      <c r="BT23" s="31"/>
      <c r="BU23" s="31"/>
      <c r="BV23" s="31"/>
      <c r="BW23" s="31"/>
      <c r="BX23" s="31"/>
      <c r="BY23" s="31"/>
      <c r="BZ23" s="31"/>
      <c r="CA23" s="31"/>
      <c r="CB23" s="31"/>
      <c r="CC23" s="31"/>
      <c r="CD23" s="31"/>
      <c r="CE23" s="34"/>
      <c r="CF23" s="34"/>
      <c r="CG23" s="34"/>
      <c r="CH23" s="34"/>
      <c r="CI23" s="34"/>
      <c r="CJ23" s="34"/>
      <c r="CK23" s="34"/>
      <c r="CL23" s="34"/>
      <c r="CM23" s="34"/>
      <c r="CN23" s="34"/>
      <c r="CO23" s="34"/>
      <c r="CP23" s="34"/>
      <c r="CQ23" s="34"/>
      <c r="CR23" s="34"/>
      <c r="CS23" s="34"/>
      <c r="CT23" s="34"/>
      <c r="CU23" s="34"/>
      <c r="CV23" s="34"/>
      <c r="CW23" s="34"/>
      <c r="CX23" s="34"/>
    </row>
    <row r="24" spans="1:102">
      <c r="A24" s="13" t="s">
        <v>111</v>
      </c>
      <c r="B24" s="13" t="s">
        <v>112</v>
      </c>
      <c r="C24" s="21" t="s">
        <v>112</v>
      </c>
      <c r="D24" s="22" t="s">
        <v>176</v>
      </c>
      <c r="E24" s="23">
        <v>6129</v>
      </c>
      <c r="F24" s="24" t="s">
        <v>177</v>
      </c>
      <c r="G24" s="24">
        <v>49346</v>
      </c>
      <c r="H24" s="21">
        <v>23149</v>
      </c>
      <c r="I24" s="21">
        <v>26052</v>
      </c>
      <c r="J24" s="21">
        <v>145</v>
      </c>
      <c r="K24" s="24">
        <v>17</v>
      </c>
      <c r="L24" s="24">
        <v>13088</v>
      </c>
      <c r="M24" s="21">
        <v>131</v>
      </c>
      <c r="N24" s="21">
        <v>62</v>
      </c>
      <c r="O24" s="21">
        <v>11620</v>
      </c>
      <c r="P24" s="21">
        <v>982</v>
      </c>
      <c r="Q24" s="21">
        <v>491</v>
      </c>
      <c r="R24" s="21">
        <v>0</v>
      </c>
      <c r="S24" s="21">
        <v>900</v>
      </c>
      <c r="T24" s="24">
        <v>5146</v>
      </c>
      <c r="U24" s="24">
        <v>2816</v>
      </c>
      <c r="V24" s="24" t="s">
        <v>81</v>
      </c>
      <c r="W24" s="25">
        <v>3912</v>
      </c>
      <c r="X24" s="26">
        <v>2608</v>
      </c>
      <c r="Y24" s="21"/>
      <c r="Z24" s="24"/>
      <c r="AA24" s="24"/>
      <c r="AB24" s="24"/>
      <c r="AC24" s="24"/>
      <c r="AD24" s="24"/>
      <c r="AE24" s="24"/>
      <c r="AF24" s="24"/>
      <c r="AG24" s="24"/>
      <c r="AH24" s="24"/>
      <c r="AI24" s="24"/>
      <c r="AJ24" s="24"/>
      <c r="AK24" s="24"/>
      <c r="AL24" s="24"/>
      <c r="AM24" s="24"/>
      <c r="AN24" s="24"/>
      <c r="AP24" s="27"/>
      <c r="AQ24" s="27"/>
      <c r="AR24" s="27"/>
      <c r="AS24" s="28"/>
      <c r="AT24" s="29"/>
      <c r="AU24" s="30"/>
      <c r="AV24" s="30"/>
      <c r="AW24" s="30"/>
      <c r="AX24" s="30"/>
      <c r="AY24" s="30"/>
      <c r="AZ24" s="30"/>
      <c r="BA24" s="30"/>
      <c r="BB24" s="31"/>
      <c r="BC24" s="30"/>
      <c r="BD24" s="30"/>
      <c r="BE24" s="30"/>
      <c r="BF24" s="30"/>
      <c r="BG24" s="31"/>
      <c r="BH24" s="30"/>
      <c r="BI24" s="30"/>
      <c r="BJ24" s="30"/>
      <c r="BK24" s="31"/>
      <c r="BL24" s="30"/>
      <c r="BM24" s="32"/>
      <c r="BN24" s="31"/>
      <c r="BO24" s="33"/>
      <c r="BP24" s="31"/>
      <c r="BQ24" s="30"/>
      <c r="BR24" s="31"/>
      <c r="BS24" s="31"/>
      <c r="BT24" s="31"/>
      <c r="BU24" s="31"/>
      <c r="BV24" s="31"/>
      <c r="BW24" s="31"/>
      <c r="BX24" s="31"/>
      <c r="BY24" s="31"/>
      <c r="BZ24" s="31"/>
      <c r="CA24" s="31"/>
      <c r="CB24" s="31"/>
      <c r="CC24" s="31"/>
      <c r="CD24" s="31"/>
      <c r="CE24" s="34"/>
      <c r="CF24" s="34"/>
      <c r="CG24" s="34"/>
      <c r="CH24" s="34"/>
      <c r="CI24" s="34"/>
      <c r="CJ24" s="34"/>
      <c r="CK24" s="34"/>
      <c r="CL24" s="34"/>
      <c r="CM24" s="34"/>
      <c r="CN24" s="34"/>
      <c r="CO24" s="34"/>
      <c r="CP24" s="34"/>
      <c r="CQ24" s="34"/>
      <c r="CR24" s="34"/>
      <c r="CS24" s="34"/>
      <c r="CT24" s="34"/>
      <c r="CU24" s="34"/>
      <c r="CV24" s="34"/>
      <c r="CW24" s="34"/>
      <c r="CX24" s="34"/>
    </row>
    <row r="25" spans="1:102">
      <c r="A25" s="13" t="s">
        <v>113</v>
      </c>
      <c r="B25" s="13" t="s">
        <v>114</v>
      </c>
      <c r="C25" s="21" t="s">
        <v>114</v>
      </c>
      <c r="D25" s="22" t="s">
        <v>176</v>
      </c>
      <c r="E25" s="23">
        <v>1871</v>
      </c>
      <c r="F25" s="24" t="s">
        <v>177</v>
      </c>
      <c r="G25" s="24">
        <v>58009</v>
      </c>
      <c r="H25" s="21">
        <v>11825</v>
      </c>
      <c r="I25" s="21">
        <v>46184</v>
      </c>
      <c r="J25" s="21">
        <v>0</v>
      </c>
      <c r="K25" s="24">
        <v>49741</v>
      </c>
      <c r="L25" s="24">
        <v>42929</v>
      </c>
      <c r="M25" s="21">
        <v>278</v>
      </c>
      <c r="N25" s="21">
        <v>921</v>
      </c>
      <c r="O25" s="21">
        <v>39143</v>
      </c>
      <c r="P25" s="21">
        <v>14396</v>
      </c>
      <c r="Q25" s="21">
        <v>170</v>
      </c>
      <c r="R25" s="21">
        <v>321</v>
      </c>
      <c r="S25" s="21">
        <v>0</v>
      </c>
      <c r="T25" s="24">
        <v>7563</v>
      </c>
      <c r="U25" s="24">
        <v>2097</v>
      </c>
      <c r="V25" s="24">
        <v>47366</v>
      </c>
      <c r="W25" s="25">
        <v>8413</v>
      </c>
      <c r="X25" s="26">
        <v>1310</v>
      </c>
      <c r="Y25" s="21"/>
      <c r="Z25" s="24"/>
      <c r="AA25" s="24"/>
      <c r="AB25" s="24"/>
      <c r="AC25" s="24"/>
      <c r="AD25" s="24"/>
      <c r="AE25" s="24"/>
      <c r="AF25" s="24"/>
      <c r="AG25" s="24"/>
      <c r="AH25" s="24"/>
      <c r="AI25" s="24"/>
      <c r="AJ25" s="24"/>
      <c r="AK25" s="24"/>
      <c r="AL25" s="24"/>
      <c r="AM25" s="24"/>
      <c r="AN25" s="24"/>
      <c r="AP25" s="27"/>
      <c r="AQ25" s="27"/>
      <c r="AR25" s="27"/>
      <c r="AS25" s="28"/>
      <c r="AT25" s="29"/>
      <c r="AU25" s="30"/>
      <c r="AV25" s="30"/>
      <c r="AW25" s="30"/>
      <c r="AX25" s="30"/>
      <c r="AY25" s="30"/>
      <c r="AZ25" s="30"/>
      <c r="BA25" s="31"/>
      <c r="BB25" s="31"/>
      <c r="BC25" s="30"/>
      <c r="BD25" s="30"/>
      <c r="BE25" s="30"/>
      <c r="BF25" s="30"/>
      <c r="BG25" s="31"/>
      <c r="BH25" s="30"/>
      <c r="BI25" s="30"/>
      <c r="BJ25" s="30"/>
      <c r="BK25" s="31"/>
      <c r="BL25" s="30"/>
      <c r="BM25" s="32"/>
      <c r="BN25" s="31"/>
      <c r="BO25" s="33"/>
      <c r="BP25" s="31"/>
      <c r="BQ25" s="30"/>
      <c r="BR25" s="31"/>
      <c r="BS25" s="31"/>
      <c r="BT25" s="31"/>
      <c r="BU25" s="31"/>
      <c r="BV25" s="31"/>
      <c r="BW25" s="31"/>
      <c r="BX25" s="31"/>
      <c r="BY25" s="31"/>
      <c r="BZ25" s="31"/>
      <c r="CA25" s="31"/>
      <c r="CB25" s="31"/>
      <c r="CC25" s="31"/>
      <c r="CD25" s="31"/>
      <c r="CE25" s="34"/>
      <c r="CF25" s="34"/>
      <c r="CG25" s="34"/>
      <c r="CH25" s="34"/>
      <c r="CI25" s="34"/>
      <c r="CJ25" s="34"/>
      <c r="CK25" s="34"/>
      <c r="CL25" s="34"/>
      <c r="CM25" s="34"/>
      <c r="CN25" s="34"/>
      <c r="CO25" s="34"/>
      <c r="CP25" s="34"/>
      <c r="CQ25" s="34"/>
      <c r="CR25" s="34"/>
      <c r="CS25" s="34"/>
      <c r="CT25" s="34"/>
      <c r="CU25" s="34"/>
      <c r="CV25" s="34"/>
      <c r="CW25" s="34"/>
      <c r="CX25" s="34"/>
    </row>
    <row r="26" spans="1:102">
      <c r="A26" s="13" t="s">
        <v>115</v>
      </c>
      <c r="B26" s="13" t="s">
        <v>116</v>
      </c>
      <c r="C26" s="21" t="s">
        <v>116</v>
      </c>
      <c r="D26" s="22" t="s">
        <v>176</v>
      </c>
      <c r="E26" s="23">
        <v>160</v>
      </c>
      <c r="F26" s="24" t="s">
        <v>177</v>
      </c>
      <c r="G26" s="24">
        <v>32141</v>
      </c>
      <c r="H26" s="21">
        <v>16801</v>
      </c>
      <c r="I26" s="21">
        <v>14269</v>
      </c>
      <c r="J26" s="21">
        <v>1071</v>
      </c>
      <c r="K26" s="24">
        <v>77815</v>
      </c>
      <c r="L26" s="24">
        <v>19786</v>
      </c>
      <c r="M26" s="21">
        <v>16</v>
      </c>
      <c r="N26" s="21">
        <v>28</v>
      </c>
      <c r="O26" s="21">
        <v>9447</v>
      </c>
      <c r="P26" s="21">
        <v>11816</v>
      </c>
      <c r="Q26" s="21">
        <v>444</v>
      </c>
      <c r="R26" s="21">
        <v>128</v>
      </c>
      <c r="S26" s="21">
        <v>0</v>
      </c>
      <c r="T26" s="24">
        <v>4110</v>
      </c>
      <c r="U26" s="24">
        <v>2823</v>
      </c>
      <c r="V26" s="24">
        <v>85174</v>
      </c>
      <c r="W26" s="25">
        <v>5635</v>
      </c>
      <c r="X26" s="26">
        <v>2750</v>
      </c>
      <c r="Y26" s="21"/>
      <c r="Z26" s="24"/>
      <c r="AA26" s="24"/>
      <c r="AB26" s="24"/>
      <c r="AC26" s="24"/>
      <c r="AD26" s="24"/>
      <c r="AE26" s="24"/>
      <c r="AF26" s="24"/>
      <c r="AG26" s="24"/>
      <c r="AH26" s="24"/>
      <c r="AI26" s="24"/>
      <c r="AJ26" s="24"/>
      <c r="AK26" s="24"/>
      <c r="AL26" s="24"/>
      <c r="AM26" s="24"/>
      <c r="AN26" s="24"/>
      <c r="AP26" s="27"/>
      <c r="AQ26" s="27"/>
      <c r="AR26" s="27"/>
      <c r="AS26" s="28"/>
      <c r="AT26" s="29"/>
      <c r="AU26" s="30"/>
      <c r="AV26" s="30"/>
      <c r="AW26" s="30"/>
      <c r="AX26" s="30"/>
      <c r="AY26" s="30"/>
      <c r="AZ26" s="30"/>
      <c r="BA26" s="30"/>
      <c r="BB26" s="31"/>
      <c r="BC26" s="30"/>
      <c r="BD26" s="30"/>
      <c r="BE26" s="30"/>
      <c r="BF26" s="30"/>
      <c r="BG26" s="31"/>
      <c r="BH26" s="30"/>
      <c r="BI26" s="30"/>
      <c r="BJ26" s="30"/>
      <c r="BK26" s="31"/>
      <c r="BL26" s="30"/>
      <c r="BM26" s="32"/>
      <c r="BN26" s="31"/>
      <c r="BO26" s="33"/>
      <c r="BP26" s="31"/>
      <c r="BQ26" s="30"/>
      <c r="BR26" s="31"/>
      <c r="BS26" s="31"/>
      <c r="BT26" s="31"/>
      <c r="BU26" s="31"/>
      <c r="BV26" s="31"/>
      <c r="BW26" s="31"/>
      <c r="BX26" s="31"/>
      <c r="BY26" s="31"/>
      <c r="BZ26" s="31"/>
      <c r="CA26" s="31"/>
      <c r="CB26" s="31"/>
      <c r="CC26" s="31"/>
      <c r="CD26" s="31"/>
      <c r="CE26" s="34"/>
      <c r="CF26" s="34"/>
      <c r="CG26" s="34"/>
      <c r="CH26" s="34"/>
      <c r="CI26" s="34"/>
      <c r="CJ26" s="34"/>
      <c r="CK26" s="34"/>
      <c r="CL26" s="34"/>
      <c r="CM26" s="34"/>
      <c r="CN26" s="34"/>
      <c r="CO26" s="34"/>
      <c r="CP26" s="34"/>
      <c r="CQ26" s="34"/>
      <c r="CR26" s="34"/>
      <c r="CS26" s="34"/>
      <c r="CT26" s="34"/>
      <c r="CU26" s="34"/>
      <c r="CV26" s="34"/>
      <c r="CW26" s="34"/>
      <c r="CX26" s="34"/>
    </row>
    <row r="27" spans="1:102">
      <c r="A27" s="13" t="s">
        <v>117</v>
      </c>
      <c r="B27" s="13" t="s">
        <v>118</v>
      </c>
      <c r="C27" s="21" t="s">
        <v>118</v>
      </c>
      <c r="D27" s="22" t="s">
        <v>176</v>
      </c>
      <c r="E27" s="23">
        <v>10990</v>
      </c>
      <c r="F27" s="24" t="s">
        <v>177</v>
      </c>
      <c r="G27" s="24">
        <v>34554</v>
      </c>
      <c r="H27" s="21">
        <v>25461</v>
      </c>
      <c r="I27" s="21">
        <v>9093</v>
      </c>
      <c r="J27" s="21">
        <v>0</v>
      </c>
      <c r="K27" s="24">
        <v>0</v>
      </c>
      <c r="L27" s="24">
        <v>6349</v>
      </c>
      <c r="M27" s="21">
        <v>0</v>
      </c>
      <c r="N27" s="21">
        <v>0</v>
      </c>
      <c r="O27" s="21">
        <v>1280</v>
      </c>
      <c r="P27" s="21">
        <v>1776</v>
      </c>
      <c r="Q27" s="21">
        <v>0</v>
      </c>
      <c r="R27" s="21">
        <v>109</v>
      </c>
      <c r="S27" s="21">
        <v>0</v>
      </c>
      <c r="T27" s="24">
        <v>5296</v>
      </c>
      <c r="U27" s="24">
        <v>2465</v>
      </c>
      <c r="V27" s="24" t="s">
        <v>81</v>
      </c>
      <c r="W27" s="25">
        <v>21550</v>
      </c>
      <c r="X27" s="26" t="s">
        <v>81</v>
      </c>
      <c r="Y27" s="21"/>
      <c r="Z27" s="24"/>
      <c r="AA27" s="24"/>
      <c r="AB27" s="24"/>
      <c r="AC27" s="24"/>
      <c r="AD27" s="24"/>
      <c r="AE27" s="24"/>
      <c r="AF27" s="24"/>
      <c r="AG27" s="24"/>
      <c r="AH27" s="24"/>
      <c r="AI27" s="24"/>
      <c r="AJ27" s="24"/>
      <c r="AK27" s="24"/>
      <c r="AL27" s="24"/>
      <c r="AM27" s="24"/>
      <c r="AN27" s="24"/>
      <c r="AP27" s="27"/>
      <c r="AQ27" s="27"/>
      <c r="AR27" s="27"/>
      <c r="AS27" s="28"/>
      <c r="AT27" s="29"/>
      <c r="AU27" s="30"/>
      <c r="AV27" s="30"/>
      <c r="AW27" s="30"/>
      <c r="AX27" s="30"/>
      <c r="AY27" s="30"/>
      <c r="AZ27" s="30"/>
      <c r="BA27" s="30"/>
      <c r="BB27" s="31"/>
      <c r="BC27" s="30"/>
      <c r="BD27" s="30"/>
      <c r="BE27" s="30"/>
      <c r="BF27" s="30"/>
      <c r="BG27" s="31"/>
      <c r="BH27" s="30"/>
      <c r="BI27" s="30"/>
      <c r="BJ27" s="30"/>
      <c r="BK27" s="31"/>
      <c r="BL27" s="30"/>
      <c r="BM27" s="32"/>
      <c r="BN27" s="31"/>
      <c r="BO27" s="33"/>
      <c r="BP27" s="31"/>
      <c r="BQ27" s="30"/>
      <c r="BR27" s="31"/>
      <c r="BS27" s="31"/>
      <c r="BT27" s="31"/>
      <c r="BU27" s="31"/>
      <c r="BV27" s="31"/>
      <c r="BW27" s="31"/>
      <c r="BX27" s="31"/>
      <c r="BY27" s="31"/>
      <c r="BZ27" s="31"/>
      <c r="CA27" s="31"/>
      <c r="CB27" s="31"/>
      <c r="CC27" s="31"/>
      <c r="CD27" s="31"/>
      <c r="CE27" s="34"/>
      <c r="CF27" s="34"/>
      <c r="CG27" s="34"/>
      <c r="CH27" s="34"/>
      <c r="CI27" s="34"/>
      <c r="CJ27" s="34"/>
      <c r="CK27" s="34"/>
      <c r="CL27" s="34"/>
      <c r="CM27" s="34"/>
      <c r="CN27" s="34"/>
      <c r="CO27" s="34"/>
      <c r="CP27" s="34"/>
      <c r="CQ27" s="34"/>
      <c r="CR27" s="34"/>
      <c r="CS27" s="34"/>
      <c r="CT27" s="34"/>
      <c r="CU27" s="34"/>
      <c r="CV27" s="34"/>
      <c r="CW27" s="34"/>
      <c r="CX27" s="34"/>
    </row>
    <row r="28" spans="1:102">
      <c r="A28" s="13" t="s">
        <v>119</v>
      </c>
      <c r="B28" s="13" t="s">
        <v>120</v>
      </c>
      <c r="C28" s="21" t="s">
        <v>120</v>
      </c>
      <c r="D28" s="22" t="s">
        <v>176</v>
      </c>
      <c r="E28" s="23">
        <v>4793</v>
      </c>
      <c r="F28" s="24" t="s">
        <v>177</v>
      </c>
      <c r="G28" s="24">
        <v>40521</v>
      </c>
      <c r="H28" s="21">
        <v>21291</v>
      </c>
      <c r="I28" s="21">
        <v>19230</v>
      </c>
      <c r="J28" s="21">
        <v>0</v>
      </c>
      <c r="K28" s="24">
        <v>0</v>
      </c>
      <c r="L28" s="24">
        <v>5401</v>
      </c>
      <c r="M28" s="21">
        <v>2618</v>
      </c>
      <c r="N28" s="21">
        <v>0</v>
      </c>
      <c r="O28" s="21">
        <v>162</v>
      </c>
      <c r="P28" s="21">
        <v>1632</v>
      </c>
      <c r="Q28" s="21">
        <v>136</v>
      </c>
      <c r="R28" s="21">
        <v>18</v>
      </c>
      <c r="S28" s="21">
        <v>0</v>
      </c>
      <c r="T28" s="24">
        <v>6564</v>
      </c>
      <c r="U28" s="24">
        <v>2645</v>
      </c>
      <c r="V28" s="24">
        <v>1900</v>
      </c>
      <c r="W28" s="25">
        <v>1194</v>
      </c>
      <c r="X28" s="26">
        <v>0</v>
      </c>
      <c r="Y28" s="21"/>
      <c r="Z28" s="24"/>
      <c r="AA28" s="24"/>
      <c r="AB28" s="24"/>
      <c r="AC28" s="24"/>
      <c r="AD28" s="24"/>
      <c r="AE28" s="24"/>
      <c r="AF28" s="24"/>
      <c r="AG28" s="24"/>
      <c r="AH28" s="24"/>
      <c r="AI28" s="24"/>
      <c r="AJ28" s="24"/>
      <c r="AK28" s="24"/>
      <c r="AL28" s="24"/>
      <c r="AM28" s="24"/>
      <c r="AN28" s="24"/>
      <c r="AP28" s="27"/>
      <c r="AQ28" s="27"/>
      <c r="AR28" s="27"/>
      <c r="AS28" s="28"/>
      <c r="AT28" s="29"/>
      <c r="AU28" s="30"/>
      <c r="AV28" s="30"/>
      <c r="AW28" s="30"/>
      <c r="AX28" s="30"/>
      <c r="AY28" s="30"/>
      <c r="AZ28" s="31"/>
      <c r="BA28" s="31"/>
      <c r="BB28" s="31"/>
      <c r="BC28" s="30"/>
      <c r="BD28" s="30"/>
      <c r="BE28" s="30"/>
      <c r="BF28" s="30"/>
      <c r="BG28" s="31"/>
      <c r="BH28" s="30"/>
      <c r="BI28" s="30"/>
      <c r="BJ28" s="30"/>
      <c r="BK28" s="31"/>
      <c r="BL28" s="30"/>
      <c r="BM28" s="32"/>
      <c r="BN28" s="31"/>
      <c r="BO28" s="33"/>
      <c r="BP28" s="31"/>
      <c r="BQ28" s="30"/>
      <c r="BR28" s="31"/>
      <c r="BS28" s="31"/>
      <c r="BT28" s="31"/>
      <c r="BU28" s="31"/>
      <c r="BV28" s="31"/>
      <c r="BW28" s="31"/>
      <c r="BX28" s="31"/>
      <c r="BY28" s="31"/>
      <c r="BZ28" s="31"/>
      <c r="CA28" s="31"/>
      <c r="CB28" s="31"/>
      <c r="CC28" s="31"/>
      <c r="CD28" s="31"/>
      <c r="CE28" s="34"/>
      <c r="CF28" s="34"/>
      <c r="CG28" s="34"/>
      <c r="CH28" s="34"/>
      <c r="CI28" s="34"/>
      <c r="CJ28" s="34"/>
      <c r="CK28" s="34"/>
      <c r="CL28" s="34"/>
      <c r="CM28" s="34"/>
      <c r="CN28" s="34"/>
      <c r="CO28" s="34"/>
      <c r="CP28" s="34"/>
      <c r="CQ28" s="34"/>
      <c r="CR28" s="34"/>
      <c r="CS28" s="34"/>
      <c r="CT28" s="34"/>
      <c r="CU28" s="34"/>
      <c r="CV28" s="34"/>
      <c r="CW28" s="34"/>
      <c r="CX28" s="34"/>
    </row>
    <row r="29" spans="1:102">
      <c r="A29" s="13" t="s">
        <v>121</v>
      </c>
      <c r="B29" s="13" t="s">
        <v>122</v>
      </c>
      <c r="C29" s="21" t="s">
        <v>122</v>
      </c>
      <c r="D29" s="22" t="s">
        <v>176</v>
      </c>
      <c r="E29" s="23">
        <v>4740</v>
      </c>
      <c r="F29" s="24" t="s">
        <v>177</v>
      </c>
      <c r="G29" s="24">
        <v>39666</v>
      </c>
      <c r="H29" s="21">
        <v>25255</v>
      </c>
      <c r="I29" s="21">
        <v>14411</v>
      </c>
      <c r="J29" s="21">
        <v>0</v>
      </c>
      <c r="K29" s="24">
        <v>37679</v>
      </c>
      <c r="L29" s="24">
        <v>27870</v>
      </c>
      <c r="M29" s="21">
        <v>430</v>
      </c>
      <c r="N29" s="21">
        <v>0</v>
      </c>
      <c r="O29" s="21">
        <v>2488</v>
      </c>
      <c r="P29" s="21">
        <v>11617</v>
      </c>
      <c r="Q29" s="21">
        <v>63</v>
      </c>
      <c r="R29" s="21">
        <v>100</v>
      </c>
      <c r="S29" s="21">
        <v>0</v>
      </c>
      <c r="T29" s="24">
        <v>7829</v>
      </c>
      <c r="U29" s="24">
        <v>2631</v>
      </c>
      <c r="V29" s="24">
        <v>34766</v>
      </c>
      <c r="W29" s="25">
        <v>1133</v>
      </c>
      <c r="X29" s="26">
        <v>496</v>
      </c>
      <c r="Y29" s="21"/>
      <c r="Z29" s="24"/>
      <c r="AA29" s="24"/>
      <c r="AB29" s="24"/>
      <c r="AC29" s="24"/>
      <c r="AD29" s="24"/>
      <c r="AE29" s="24"/>
      <c r="AF29" s="24"/>
      <c r="AG29" s="24"/>
      <c r="AH29" s="24"/>
      <c r="AI29" s="24"/>
      <c r="AJ29" s="24"/>
      <c r="AK29" s="24"/>
      <c r="AL29" s="24"/>
      <c r="AM29" s="24"/>
      <c r="AN29" s="24"/>
      <c r="AP29" s="27"/>
      <c r="AQ29" s="27"/>
      <c r="AR29" s="27"/>
      <c r="AS29" s="28"/>
      <c r="AT29" s="29"/>
      <c r="AU29" s="30"/>
      <c r="AV29" s="30"/>
      <c r="AW29" s="30"/>
      <c r="AX29" s="30"/>
      <c r="AY29" s="30"/>
      <c r="AZ29" s="30"/>
      <c r="BA29" s="31"/>
      <c r="BB29" s="31"/>
      <c r="BC29" s="30"/>
      <c r="BD29" s="30"/>
      <c r="BE29" s="30"/>
      <c r="BF29" s="30"/>
      <c r="BG29" s="31"/>
      <c r="BH29" s="30"/>
      <c r="BI29" s="30"/>
      <c r="BJ29" s="30"/>
      <c r="BK29" s="31"/>
      <c r="BL29" s="30"/>
      <c r="BM29" s="32"/>
      <c r="BN29" s="31"/>
      <c r="BO29" s="33"/>
      <c r="BP29" s="31"/>
      <c r="BQ29" s="30"/>
      <c r="BR29" s="31"/>
      <c r="BS29" s="31"/>
      <c r="BT29" s="31"/>
      <c r="BU29" s="31"/>
      <c r="BV29" s="31"/>
      <c r="BW29" s="31"/>
      <c r="BX29" s="31"/>
      <c r="BY29" s="31"/>
      <c r="BZ29" s="31"/>
      <c r="CA29" s="31"/>
      <c r="CB29" s="31"/>
      <c r="CC29" s="31"/>
      <c r="CD29" s="31"/>
      <c r="CE29" s="34"/>
      <c r="CF29" s="34"/>
      <c r="CG29" s="34"/>
      <c r="CH29" s="34"/>
      <c r="CI29" s="34"/>
      <c r="CJ29" s="34"/>
      <c r="CK29" s="34"/>
      <c r="CL29" s="34"/>
      <c r="CM29" s="34"/>
      <c r="CN29" s="34"/>
      <c r="CO29" s="34"/>
      <c r="CP29" s="34"/>
      <c r="CQ29" s="34"/>
      <c r="CR29" s="34"/>
      <c r="CS29" s="34"/>
      <c r="CT29" s="34"/>
      <c r="CU29" s="34"/>
      <c r="CV29" s="34"/>
      <c r="CW29" s="34"/>
      <c r="CX29" s="34"/>
    </row>
    <row r="30" spans="1:102">
      <c r="A30" s="13" t="s">
        <v>123</v>
      </c>
      <c r="B30" s="13" t="s">
        <v>124</v>
      </c>
      <c r="C30" s="21" t="s">
        <v>124</v>
      </c>
      <c r="D30" s="22" t="s">
        <v>176</v>
      </c>
      <c r="E30" s="23">
        <v>5295</v>
      </c>
      <c r="F30" s="24" t="s">
        <v>177</v>
      </c>
      <c r="G30" s="24">
        <v>3416</v>
      </c>
      <c r="H30" s="21">
        <v>644</v>
      </c>
      <c r="I30" s="21">
        <v>2772</v>
      </c>
      <c r="J30" s="21">
        <v>0</v>
      </c>
      <c r="K30" s="24">
        <v>2883</v>
      </c>
      <c r="L30" s="24">
        <v>496</v>
      </c>
      <c r="M30" s="21">
        <v>0</v>
      </c>
      <c r="N30" s="21">
        <v>0</v>
      </c>
      <c r="O30" s="21">
        <v>0</v>
      </c>
      <c r="P30" s="21">
        <v>225</v>
      </c>
      <c r="Q30" s="21">
        <v>63</v>
      </c>
      <c r="R30" s="21">
        <v>3</v>
      </c>
      <c r="S30" s="21">
        <v>230</v>
      </c>
      <c r="T30" s="24">
        <v>1213</v>
      </c>
      <c r="U30" s="24">
        <v>669</v>
      </c>
      <c r="V30" s="24">
        <v>2494</v>
      </c>
      <c r="W30" s="25">
        <v>944</v>
      </c>
      <c r="X30" s="26">
        <v>0</v>
      </c>
      <c r="Y30" s="21"/>
      <c r="Z30" s="24"/>
      <c r="AA30" s="24"/>
      <c r="AB30" s="24"/>
      <c r="AC30" s="24"/>
      <c r="AD30" s="24"/>
      <c r="AE30" s="24"/>
      <c r="AF30" s="24"/>
      <c r="AG30" s="24"/>
      <c r="AH30" s="24"/>
      <c r="AI30" s="24"/>
      <c r="AJ30" s="24"/>
      <c r="AK30" s="24"/>
      <c r="AL30" s="24"/>
      <c r="AM30" s="24"/>
      <c r="AN30" s="24"/>
      <c r="AP30" s="27"/>
      <c r="AQ30" s="27"/>
      <c r="AR30" s="27"/>
      <c r="AS30" s="28"/>
      <c r="AT30" s="29"/>
      <c r="AU30" s="30"/>
      <c r="AV30" s="30"/>
      <c r="AW30" s="30"/>
      <c r="AX30" s="30"/>
      <c r="AY30" s="30"/>
      <c r="AZ30" s="30"/>
      <c r="BA30" s="31"/>
      <c r="BB30" s="31"/>
      <c r="BC30" s="30"/>
      <c r="BD30" s="30"/>
      <c r="BE30" s="30"/>
      <c r="BF30" s="30"/>
      <c r="BG30" s="31"/>
      <c r="BH30" s="30"/>
      <c r="BI30" s="30"/>
      <c r="BJ30" s="30"/>
      <c r="BK30" s="31"/>
      <c r="BL30" s="30"/>
      <c r="BM30" s="32"/>
      <c r="BN30" s="31"/>
      <c r="BO30" s="33"/>
      <c r="BP30" s="31"/>
      <c r="BQ30" s="30"/>
      <c r="BR30" s="31"/>
      <c r="BS30" s="31"/>
      <c r="BT30" s="31"/>
      <c r="BU30" s="31"/>
      <c r="BV30" s="31"/>
      <c r="BW30" s="31"/>
      <c r="BX30" s="31"/>
      <c r="BY30" s="31"/>
      <c r="BZ30" s="31"/>
      <c r="CA30" s="31"/>
      <c r="CB30" s="31"/>
      <c r="CC30" s="31"/>
      <c r="CD30" s="31"/>
      <c r="CE30" s="34"/>
      <c r="CF30" s="34"/>
      <c r="CG30" s="34"/>
      <c r="CH30" s="34"/>
      <c r="CI30" s="34"/>
      <c r="CJ30" s="34"/>
      <c r="CK30" s="34"/>
      <c r="CL30" s="34"/>
      <c r="CM30" s="34"/>
      <c r="CN30" s="34"/>
      <c r="CO30" s="34"/>
      <c r="CP30" s="34"/>
      <c r="CQ30" s="34"/>
      <c r="CR30" s="34"/>
      <c r="CS30" s="34"/>
      <c r="CT30" s="34"/>
      <c r="CU30" s="34"/>
      <c r="CV30" s="34"/>
      <c r="CW30" s="34"/>
      <c r="CX30" s="34"/>
    </row>
    <row r="31" spans="1:102">
      <c r="A31" s="13" t="s">
        <v>125</v>
      </c>
      <c r="B31" s="13" t="s">
        <v>126</v>
      </c>
      <c r="C31" s="21" t="s">
        <v>126</v>
      </c>
      <c r="D31" s="22" t="s">
        <v>176</v>
      </c>
      <c r="E31" s="23">
        <v>1821</v>
      </c>
      <c r="F31" s="24" t="s">
        <v>177</v>
      </c>
      <c r="G31" s="24">
        <v>80364</v>
      </c>
      <c r="H31" s="21">
        <v>9269</v>
      </c>
      <c r="I31" s="21">
        <v>71095</v>
      </c>
      <c r="J31" s="21">
        <v>0</v>
      </c>
      <c r="K31" s="24">
        <v>7366</v>
      </c>
      <c r="L31" s="24">
        <v>51095</v>
      </c>
      <c r="M31" s="21">
        <v>33</v>
      </c>
      <c r="N31" s="21">
        <v>145</v>
      </c>
      <c r="O31" s="21">
        <v>5051</v>
      </c>
      <c r="P31" s="21">
        <v>32812</v>
      </c>
      <c r="Q31" s="21">
        <v>3885</v>
      </c>
      <c r="R31" s="21">
        <v>174</v>
      </c>
      <c r="S31" s="21" t="s">
        <v>80</v>
      </c>
      <c r="T31" s="24">
        <v>13345</v>
      </c>
      <c r="U31" s="24">
        <v>9625</v>
      </c>
      <c r="V31" s="24">
        <v>15489</v>
      </c>
      <c r="W31" s="25">
        <v>9269</v>
      </c>
      <c r="X31" s="26">
        <v>952</v>
      </c>
      <c r="Y31" s="21"/>
      <c r="Z31" s="24"/>
      <c r="AA31" s="24"/>
      <c r="AB31" s="24"/>
      <c r="AC31" s="24"/>
      <c r="AD31" s="24"/>
      <c r="AE31" s="24"/>
      <c r="AF31" s="24"/>
      <c r="AG31" s="24"/>
      <c r="AH31" s="24"/>
      <c r="AI31" s="24"/>
      <c r="AJ31" s="24"/>
      <c r="AK31" s="24"/>
      <c r="AL31" s="24"/>
      <c r="AM31" s="24"/>
      <c r="AN31" s="24"/>
      <c r="AP31" s="27"/>
      <c r="AQ31" s="27"/>
      <c r="AR31" s="27"/>
      <c r="AS31" s="28"/>
      <c r="AT31" s="29"/>
      <c r="AU31" s="30"/>
      <c r="AV31" s="30"/>
      <c r="AW31" s="30"/>
      <c r="AX31" s="30"/>
      <c r="AY31" s="30"/>
      <c r="AZ31" s="30"/>
      <c r="BA31" s="31"/>
      <c r="BB31" s="31"/>
      <c r="BC31" s="30"/>
      <c r="BD31" s="30"/>
      <c r="BE31" s="30"/>
      <c r="BF31" s="30"/>
      <c r="BG31" s="31"/>
      <c r="BH31" s="30"/>
      <c r="BI31" s="30"/>
      <c r="BJ31" s="30"/>
      <c r="BK31" s="31"/>
      <c r="BL31" s="30"/>
      <c r="BM31" s="32"/>
      <c r="BN31" s="31"/>
      <c r="BO31" s="33"/>
      <c r="BP31" s="31"/>
      <c r="BQ31" s="30"/>
      <c r="BR31" s="31"/>
      <c r="BS31" s="31"/>
      <c r="BT31" s="31"/>
      <c r="BU31" s="31"/>
      <c r="BV31" s="31"/>
      <c r="BW31" s="31"/>
      <c r="BX31" s="31"/>
      <c r="BY31" s="31"/>
      <c r="BZ31" s="31"/>
      <c r="CA31" s="31"/>
      <c r="CB31" s="31"/>
      <c r="CC31" s="31"/>
      <c r="CD31" s="31"/>
      <c r="CE31" s="34"/>
      <c r="CF31" s="34"/>
      <c r="CG31" s="34"/>
      <c r="CH31" s="34"/>
      <c r="CI31" s="34"/>
      <c r="CJ31" s="34"/>
      <c r="CK31" s="34"/>
      <c r="CL31" s="34"/>
      <c r="CM31" s="34"/>
      <c r="CN31" s="34"/>
      <c r="CO31" s="34"/>
      <c r="CP31" s="34"/>
      <c r="CQ31" s="34"/>
      <c r="CR31" s="34"/>
      <c r="CS31" s="34"/>
      <c r="CT31" s="34"/>
      <c r="CU31" s="34"/>
      <c r="CV31" s="34"/>
      <c r="CW31" s="34"/>
      <c r="CX31" s="34"/>
    </row>
    <row r="32" spans="1:102">
      <c r="A32" s="13" t="s">
        <v>127</v>
      </c>
      <c r="B32" s="13" t="s">
        <v>128</v>
      </c>
      <c r="C32" s="21" t="s">
        <v>128</v>
      </c>
      <c r="D32" s="22" t="s">
        <v>176</v>
      </c>
      <c r="E32" s="23">
        <v>1807</v>
      </c>
      <c r="F32" s="24" t="s">
        <v>177</v>
      </c>
      <c r="G32" s="24">
        <v>4147</v>
      </c>
      <c r="H32" s="21">
        <v>2121</v>
      </c>
      <c r="I32" s="21">
        <v>2026</v>
      </c>
      <c r="J32" s="21">
        <v>0</v>
      </c>
      <c r="K32" s="24">
        <v>2608</v>
      </c>
      <c r="L32" s="24">
        <v>14563</v>
      </c>
      <c r="M32" s="21">
        <v>125</v>
      </c>
      <c r="N32" s="21">
        <v>53</v>
      </c>
      <c r="O32" s="21">
        <v>939</v>
      </c>
      <c r="P32" s="21">
        <v>12913</v>
      </c>
      <c r="Q32" s="21">
        <v>342</v>
      </c>
      <c r="R32" s="21">
        <v>12</v>
      </c>
      <c r="S32" s="21">
        <v>2111</v>
      </c>
      <c r="T32" s="24">
        <v>9210</v>
      </c>
      <c r="U32" s="24">
        <v>3483</v>
      </c>
      <c r="V32" s="24">
        <v>2424</v>
      </c>
      <c r="W32" s="25" t="s">
        <v>81</v>
      </c>
      <c r="X32" s="26">
        <v>708</v>
      </c>
      <c r="Y32" s="21"/>
      <c r="Z32" s="24"/>
      <c r="AA32" s="24"/>
      <c r="AB32" s="24"/>
      <c r="AC32" s="24"/>
      <c r="AD32" s="24"/>
      <c r="AE32" s="24"/>
      <c r="AF32" s="24"/>
      <c r="AG32" s="24"/>
      <c r="AH32" s="24"/>
      <c r="AI32" s="24"/>
      <c r="AJ32" s="24"/>
      <c r="AK32" s="24"/>
      <c r="AL32" s="24"/>
      <c r="AM32" s="24"/>
      <c r="AN32" s="24"/>
      <c r="AP32" s="27"/>
      <c r="AQ32" s="27"/>
      <c r="AR32" s="27"/>
      <c r="AS32" s="28"/>
      <c r="AT32" s="29"/>
      <c r="AU32" s="30"/>
      <c r="AV32" s="30"/>
      <c r="AW32" s="30"/>
      <c r="AX32" s="30"/>
      <c r="AY32" s="30"/>
      <c r="AZ32" s="30"/>
      <c r="BA32" s="31"/>
      <c r="BB32" s="31"/>
      <c r="BC32" s="30"/>
      <c r="BD32" s="30"/>
      <c r="BE32" s="30"/>
      <c r="BF32" s="30"/>
      <c r="BG32" s="31"/>
      <c r="BH32" s="30"/>
      <c r="BI32" s="30"/>
      <c r="BJ32" s="30"/>
      <c r="BK32" s="31"/>
      <c r="BL32" s="30"/>
      <c r="BM32" s="32"/>
      <c r="BN32" s="31"/>
      <c r="BO32" s="33"/>
      <c r="BP32" s="31"/>
      <c r="BQ32" s="30"/>
      <c r="BR32" s="31"/>
      <c r="BS32" s="31"/>
      <c r="BT32" s="31"/>
      <c r="BU32" s="31"/>
      <c r="BV32" s="31"/>
      <c r="BW32" s="31"/>
      <c r="BX32" s="31"/>
      <c r="BY32" s="31"/>
      <c r="BZ32" s="31"/>
      <c r="CA32" s="31"/>
      <c r="CB32" s="31"/>
      <c r="CC32" s="31"/>
      <c r="CD32" s="31"/>
      <c r="CE32" s="34"/>
      <c r="CF32" s="34"/>
      <c r="CG32" s="34"/>
      <c r="CH32" s="34"/>
      <c r="CI32" s="34"/>
      <c r="CJ32" s="34"/>
      <c r="CK32" s="34"/>
      <c r="CL32" s="34"/>
      <c r="CM32" s="34"/>
      <c r="CN32" s="34"/>
      <c r="CO32" s="34"/>
      <c r="CP32" s="34"/>
      <c r="CQ32" s="34"/>
      <c r="CR32" s="34"/>
      <c r="CS32" s="34"/>
      <c r="CT32" s="34"/>
      <c r="CU32" s="34"/>
      <c r="CV32" s="34"/>
      <c r="CW32" s="34"/>
      <c r="CX32" s="34"/>
    </row>
    <row r="33" spans="1:102">
      <c r="A33" s="13" t="s">
        <v>129</v>
      </c>
      <c r="B33" s="13" t="s">
        <v>130</v>
      </c>
      <c r="C33" s="21" t="s">
        <v>130</v>
      </c>
      <c r="D33" s="22" t="s">
        <v>176</v>
      </c>
      <c r="E33" s="23">
        <v>805</v>
      </c>
      <c r="F33" s="24" t="s">
        <v>177</v>
      </c>
      <c r="G33" s="24">
        <v>25342</v>
      </c>
      <c r="H33" s="21">
        <v>11099</v>
      </c>
      <c r="I33" s="21">
        <v>12845</v>
      </c>
      <c r="J33" s="21">
        <v>1398</v>
      </c>
      <c r="K33" s="24">
        <v>45652</v>
      </c>
      <c r="L33" s="24">
        <v>18280</v>
      </c>
      <c r="M33" s="21">
        <v>2619</v>
      </c>
      <c r="N33" s="21">
        <v>64</v>
      </c>
      <c r="O33" s="21">
        <v>6182</v>
      </c>
      <c r="P33" s="21">
        <v>3428</v>
      </c>
      <c r="Q33" s="21">
        <v>277</v>
      </c>
      <c r="R33" s="21">
        <v>958</v>
      </c>
      <c r="S33" s="21">
        <v>395</v>
      </c>
      <c r="T33" s="24">
        <v>4967</v>
      </c>
      <c r="U33" s="24">
        <v>2235</v>
      </c>
      <c r="V33" s="24">
        <v>55061</v>
      </c>
      <c r="W33" s="25">
        <v>3614</v>
      </c>
      <c r="X33" s="35">
        <v>1694</v>
      </c>
      <c r="Y33" s="21"/>
      <c r="Z33" s="24"/>
      <c r="AA33" s="24"/>
      <c r="AB33" s="24"/>
      <c r="AC33" s="24"/>
      <c r="AD33" s="24"/>
      <c r="AE33" s="24"/>
      <c r="AF33" s="24"/>
      <c r="AG33" s="24"/>
      <c r="AH33" s="24"/>
      <c r="AI33" s="24"/>
      <c r="AJ33" s="24"/>
      <c r="AK33" s="24"/>
      <c r="AL33" s="24"/>
      <c r="AM33" s="24"/>
      <c r="AN33" s="24"/>
      <c r="AP33" s="27"/>
      <c r="AQ33" s="27"/>
      <c r="AR33" s="27"/>
      <c r="AS33" s="28"/>
      <c r="AT33" s="29"/>
      <c r="AU33" s="30"/>
      <c r="AV33" s="30"/>
      <c r="AW33" s="30"/>
      <c r="AX33" s="30"/>
      <c r="AY33" s="30"/>
      <c r="AZ33" s="30"/>
      <c r="BA33" s="30"/>
      <c r="BB33" s="31"/>
      <c r="BC33" s="30"/>
      <c r="BD33" s="30"/>
      <c r="BE33" s="30"/>
      <c r="BF33" s="30"/>
      <c r="BG33" s="31"/>
      <c r="BH33" s="30"/>
      <c r="BI33" s="30"/>
      <c r="BJ33" s="30"/>
      <c r="BK33" s="31"/>
      <c r="BL33" s="30"/>
      <c r="BM33" s="32"/>
      <c r="BN33" s="31"/>
      <c r="BO33" s="33"/>
      <c r="BP33" s="31"/>
      <c r="BQ33" s="30"/>
      <c r="BR33" s="31"/>
      <c r="BS33" s="31"/>
      <c r="BT33" s="31"/>
      <c r="BU33" s="31"/>
      <c r="BV33" s="31"/>
      <c r="BW33" s="31"/>
      <c r="BX33" s="31"/>
      <c r="BY33" s="31"/>
      <c r="BZ33" s="31"/>
      <c r="CA33" s="31"/>
      <c r="CB33" s="31"/>
      <c r="CC33" s="31"/>
      <c r="CD33" s="31"/>
      <c r="CE33" s="34"/>
      <c r="CF33" s="34"/>
      <c r="CG33" s="34"/>
      <c r="CH33" s="34"/>
      <c r="CI33" s="34"/>
      <c r="CJ33" s="34"/>
      <c r="CK33" s="34"/>
      <c r="CL33" s="34"/>
      <c r="CM33" s="34"/>
      <c r="CN33" s="34"/>
      <c r="CO33" s="34"/>
      <c r="CP33" s="34"/>
      <c r="CQ33" s="34"/>
      <c r="CR33" s="34"/>
      <c r="CS33" s="34"/>
      <c r="CT33" s="34"/>
      <c r="CU33" s="34"/>
      <c r="CV33" s="34"/>
      <c r="CW33" s="34"/>
      <c r="CX33" s="34"/>
    </row>
    <row r="34" spans="1:102">
      <c r="A34" s="27"/>
      <c r="B34" s="27"/>
      <c r="C34" s="27" t="s">
        <v>132</v>
      </c>
      <c r="D34" s="27">
        <f t="shared" ref="D34:E34" si="0">SUM(D2:D33)</f>
        <v>0</v>
      </c>
      <c r="E34" s="27">
        <f t="shared" si="0"/>
        <v>268571</v>
      </c>
      <c r="F34" s="24"/>
      <c r="G34" s="27">
        <f t="shared" ref="G34:AN34" si="1">SUM(G2:G33)</f>
        <v>1803571</v>
      </c>
      <c r="H34" s="27">
        <f t="shared" si="1"/>
        <v>664662</v>
      </c>
      <c r="I34" s="27">
        <f t="shared" si="1"/>
        <v>1009512</v>
      </c>
      <c r="J34" s="27">
        <f t="shared" si="1"/>
        <v>28430</v>
      </c>
      <c r="K34" s="27">
        <f t="shared" si="1"/>
        <v>2102671</v>
      </c>
      <c r="L34" s="27">
        <f t="shared" si="1"/>
        <v>1393602</v>
      </c>
      <c r="M34" s="27">
        <f t="shared" si="1"/>
        <v>44290</v>
      </c>
      <c r="N34" s="27">
        <f t="shared" si="1"/>
        <v>32678</v>
      </c>
      <c r="O34" s="27">
        <f t="shared" si="1"/>
        <v>449210</v>
      </c>
      <c r="P34" s="27">
        <f t="shared" si="1"/>
        <v>571674</v>
      </c>
      <c r="Q34" s="27">
        <f t="shared" si="1"/>
        <v>60518</v>
      </c>
      <c r="R34" s="27">
        <f t="shared" si="1"/>
        <v>18081</v>
      </c>
      <c r="S34" s="27">
        <f t="shared" si="1"/>
        <v>32797</v>
      </c>
      <c r="T34" s="27">
        <f t="shared" si="1"/>
        <v>284383</v>
      </c>
      <c r="U34" s="27">
        <f t="shared" si="1"/>
        <v>132878</v>
      </c>
      <c r="V34" s="27">
        <f t="shared" si="1"/>
        <v>2337372</v>
      </c>
      <c r="W34" s="27">
        <f t="shared" si="1"/>
        <v>243545</v>
      </c>
      <c r="X34" s="27">
        <f t="shared" si="1"/>
        <v>64024</v>
      </c>
      <c r="Y34" s="27">
        <f t="shared" si="1"/>
        <v>0</v>
      </c>
      <c r="Z34" s="27">
        <f t="shared" si="1"/>
        <v>0</v>
      </c>
      <c r="AA34" s="27">
        <f t="shared" si="1"/>
        <v>0</v>
      </c>
      <c r="AB34" s="27">
        <f t="shared" si="1"/>
        <v>0</v>
      </c>
      <c r="AC34" s="27">
        <f t="shared" si="1"/>
        <v>0</v>
      </c>
      <c r="AD34" s="27">
        <f t="shared" si="1"/>
        <v>0</v>
      </c>
      <c r="AE34" s="27">
        <f t="shared" si="1"/>
        <v>0</v>
      </c>
      <c r="AF34" s="27">
        <f t="shared" si="1"/>
        <v>0</v>
      </c>
      <c r="AG34" s="27">
        <f t="shared" si="1"/>
        <v>0</v>
      </c>
      <c r="AH34" s="27">
        <f t="shared" si="1"/>
        <v>0</v>
      </c>
      <c r="AI34" s="27">
        <f t="shared" si="1"/>
        <v>0</v>
      </c>
      <c r="AJ34" s="27">
        <f t="shared" si="1"/>
        <v>0</v>
      </c>
      <c r="AK34" s="27">
        <f t="shared" si="1"/>
        <v>0</v>
      </c>
      <c r="AL34" s="27">
        <f t="shared" si="1"/>
        <v>0</v>
      </c>
      <c r="AM34" s="27">
        <f t="shared" si="1"/>
        <v>0</v>
      </c>
      <c r="AN34" s="27">
        <f t="shared" si="1"/>
        <v>0</v>
      </c>
      <c r="AP34" s="27"/>
      <c r="AQ34" s="27"/>
      <c r="AR34" s="27"/>
      <c r="AS34" s="28"/>
      <c r="AT34" s="29"/>
      <c r="AU34" s="30"/>
      <c r="AV34" s="30"/>
      <c r="AW34" s="30"/>
      <c r="AX34" s="30"/>
      <c r="AY34" s="30"/>
      <c r="AZ34" s="30"/>
      <c r="BA34" s="31"/>
      <c r="BB34" s="31"/>
      <c r="BC34" s="30"/>
      <c r="BD34" s="30"/>
      <c r="BE34" s="30"/>
      <c r="BF34" s="30"/>
      <c r="BG34" s="31"/>
      <c r="BH34" s="30"/>
      <c r="BI34" s="30"/>
      <c r="BJ34" s="30"/>
      <c r="BK34" s="31"/>
      <c r="BL34" s="30"/>
      <c r="BM34" s="32"/>
      <c r="BN34" s="31"/>
      <c r="BO34" s="36"/>
      <c r="BP34" s="31"/>
      <c r="BQ34" s="31"/>
      <c r="BR34" s="31"/>
      <c r="BS34" s="31"/>
      <c r="BT34" s="31"/>
      <c r="BU34" s="31"/>
      <c r="BV34" s="31"/>
      <c r="BW34" s="31"/>
      <c r="BX34" s="31"/>
      <c r="BY34" s="31"/>
      <c r="BZ34" s="31"/>
      <c r="CA34" s="31"/>
      <c r="CB34" s="31"/>
      <c r="CC34" s="31"/>
      <c r="CD34" s="31"/>
      <c r="CE34" s="34"/>
      <c r="CF34" s="34"/>
      <c r="CG34" s="34"/>
      <c r="CH34" s="34"/>
      <c r="CI34" s="34"/>
      <c r="CJ34" s="34"/>
      <c r="CK34" s="34"/>
      <c r="CL34" s="34"/>
      <c r="CM34" s="34"/>
      <c r="CN34" s="34"/>
      <c r="CO34" s="34"/>
      <c r="CP34" s="34"/>
      <c r="CQ34" s="34"/>
      <c r="CR34" s="34"/>
      <c r="CS34" s="34"/>
      <c r="CT34" s="34"/>
      <c r="CU34" s="34"/>
      <c r="CV34" s="34"/>
      <c r="CW34" s="34"/>
      <c r="CX34" s="34"/>
    </row>
    <row r="35" spans="1:102" ht="40.5" customHeight="1">
      <c r="A35" s="37"/>
      <c r="B35" s="37"/>
      <c r="C35" s="37"/>
      <c r="D35" s="37"/>
      <c r="E35" s="37"/>
      <c r="F35" s="38"/>
      <c r="G35" s="39"/>
      <c r="H35" s="39"/>
      <c r="I35" s="37"/>
      <c r="J35" s="40"/>
      <c r="K35" s="41"/>
      <c r="L35" s="40"/>
      <c r="M35" s="40"/>
      <c r="N35" s="40"/>
      <c r="O35" s="40"/>
      <c r="P35" s="40"/>
      <c r="Q35" s="37"/>
      <c r="R35" s="37"/>
      <c r="S35" s="37"/>
      <c r="T35" s="37"/>
      <c r="U35" s="37"/>
      <c r="V35" s="37"/>
      <c r="W35" s="42"/>
      <c r="X35" s="37"/>
      <c r="Y35" s="37"/>
      <c r="Z35" s="37"/>
      <c r="AA35" s="37"/>
      <c r="AB35" s="37"/>
      <c r="AC35" s="42">
        <f>137957+32478</f>
        <v>170435</v>
      </c>
      <c r="AD35" s="42"/>
      <c r="AE35" s="42"/>
      <c r="AF35" s="43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44"/>
      <c r="AT35" s="44"/>
      <c r="AU35" s="44"/>
      <c r="AV35" s="44"/>
      <c r="AW35" s="44"/>
      <c r="AX35" s="44"/>
      <c r="AY35" s="44"/>
      <c r="AZ35" s="44"/>
      <c r="BA35" s="44"/>
      <c r="BB35" s="44"/>
      <c r="BC35" s="44"/>
      <c r="BD35" s="44"/>
      <c r="BE35" s="44"/>
      <c r="BF35" s="44"/>
      <c r="BG35" s="44"/>
      <c r="BH35" s="44"/>
      <c r="BI35" s="44"/>
      <c r="BJ35" s="44"/>
      <c r="BK35" s="44"/>
      <c r="BL35" s="44"/>
      <c r="BM35" s="44"/>
      <c r="BN35" s="44"/>
      <c r="BO35" s="44"/>
      <c r="BP35" s="44"/>
      <c r="BQ35" s="44"/>
      <c r="BR35" s="44"/>
      <c r="BS35" s="44"/>
      <c r="BT35" s="44"/>
      <c r="BU35" s="44"/>
      <c r="BV35" s="44"/>
      <c r="BW35" s="44"/>
      <c r="BX35" s="44"/>
      <c r="BY35" s="44"/>
      <c r="BZ35" s="44"/>
      <c r="CA35" s="44"/>
      <c r="CB35" s="44"/>
      <c r="CC35" s="44"/>
      <c r="CD35" s="44"/>
      <c r="CE35" s="34"/>
      <c r="CF35" s="34"/>
      <c r="CG35" s="34"/>
      <c r="CH35" s="34"/>
      <c r="CI35" s="34"/>
      <c r="CJ35" s="34"/>
      <c r="CK35" s="34"/>
      <c r="CL35" s="34"/>
      <c r="CM35" s="34"/>
      <c r="CN35" s="34"/>
      <c r="CO35" s="34"/>
      <c r="CP35" s="34"/>
      <c r="CQ35" s="34"/>
      <c r="CR35" s="34"/>
      <c r="CS35" s="34"/>
      <c r="CT35" s="34"/>
      <c r="CU35" s="34"/>
      <c r="CV35" s="34"/>
      <c r="CW35" s="34"/>
      <c r="CX35" s="34"/>
    </row>
    <row r="36" spans="1:102" ht="13">
      <c r="A36" s="37"/>
      <c r="B36" s="37"/>
      <c r="C36" s="37"/>
      <c r="D36" s="37"/>
      <c r="E36" s="37"/>
      <c r="F36" s="38"/>
      <c r="G36" s="37"/>
      <c r="H36" s="37"/>
      <c r="I36" s="37"/>
      <c r="J36" s="37"/>
      <c r="K36" s="45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  <c r="AA36" s="37"/>
      <c r="AB36" s="37"/>
      <c r="AC36" s="46"/>
      <c r="AD36" s="4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44"/>
      <c r="AT36" s="44"/>
      <c r="AU36" s="44"/>
      <c r="AV36" s="44"/>
      <c r="AW36" s="44"/>
      <c r="AX36" s="44"/>
      <c r="AY36" s="44"/>
      <c r="AZ36" s="44"/>
      <c r="BA36" s="44"/>
      <c r="BB36" s="44"/>
      <c r="BC36" s="44"/>
      <c r="BD36" s="44"/>
      <c r="BE36" s="44"/>
      <c r="BF36" s="44"/>
      <c r="BG36" s="44"/>
      <c r="BH36" s="44"/>
      <c r="BI36" s="44"/>
      <c r="BJ36" s="44"/>
      <c r="BK36" s="44"/>
      <c r="BL36" s="44"/>
      <c r="BM36" s="44"/>
      <c r="BN36" s="44"/>
      <c r="BO36" s="44"/>
      <c r="BP36" s="44"/>
      <c r="BQ36" s="44"/>
      <c r="BR36" s="44"/>
      <c r="BS36" s="44"/>
      <c r="BT36" s="44"/>
      <c r="BU36" s="44"/>
      <c r="BV36" s="44"/>
      <c r="BW36" s="44"/>
      <c r="BX36" s="44"/>
      <c r="BY36" s="44"/>
      <c r="BZ36" s="44"/>
      <c r="CA36" s="44"/>
      <c r="CB36" s="44"/>
      <c r="CC36" s="44"/>
      <c r="CD36" s="44"/>
      <c r="CE36" s="34"/>
      <c r="CF36" s="34"/>
      <c r="CG36" s="34"/>
      <c r="CH36" s="34"/>
      <c r="CI36" s="34"/>
      <c r="CJ36" s="34"/>
      <c r="CK36" s="34"/>
      <c r="CL36" s="34"/>
      <c r="CM36" s="34"/>
      <c r="CN36" s="34"/>
      <c r="CO36" s="34"/>
      <c r="CP36" s="34"/>
      <c r="CQ36" s="34"/>
      <c r="CR36" s="34"/>
      <c r="CS36" s="34"/>
      <c r="CT36" s="34"/>
      <c r="CU36" s="34"/>
      <c r="CV36" s="34"/>
      <c r="CW36" s="34"/>
      <c r="CX36" s="34"/>
    </row>
    <row r="37" spans="1:102" ht="13">
      <c r="A37" s="37"/>
      <c r="B37" s="37"/>
      <c r="C37" s="37"/>
      <c r="D37" s="37"/>
      <c r="E37" s="37"/>
      <c r="F37" s="38"/>
      <c r="G37" s="37"/>
      <c r="H37" s="37"/>
      <c r="I37" s="37"/>
      <c r="J37" s="37"/>
      <c r="K37" s="45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  <c r="AA37" s="37"/>
      <c r="AB37" s="37"/>
      <c r="AC37" s="46"/>
      <c r="AD37" s="4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/>
      <c r="AQ37" s="37"/>
      <c r="AR37" s="37"/>
      <c r="AS37" s="44"/>
      <c r="AT37" s="44"/>
      <c r="AU37" s="44"/>
      <c r="AV37" s="44"/>
      <c r="AW37" s="44"/>
      <c r="AX37" s="44"/>
      <c r="AY37" s="44"/>
      <c r="AZ37" s="44"/>
      <c r="BA37" s="44"/>
      <c r="BB37" s="44"/>
      <c r="BC37" s="44"/>
      <c r="BD37" s="44"/>
      <c r="BE37" s="44"/>
      <c r="BF37" s="44"/>
      <c r="BG37" s="44"/>
      <c r="BH37" s="44"/>
      <c r="BI37" s="44"/>
      <c r="BJ37" s="44"/>
      <c r="BK37" s="44"/>
      <c r="BL37" s="44"/>
      <c r="BM37" s="44"/>
      <c r="BN37" s="44"/>
      <c r="BO37" s="44"/>
      <c r="BP37" s="44"/>
      <c r="BQ37" s="44"/>
      <c r="BR37" s="44"/>
      <c r="BS37" s="44"/>
      <c r="BT37" s="44"/>
      <c r="BU37" s="44"/>
      <c r="BV37" s="44"/>
      <c r="BW37" s="44"/>
      <c r="BX37" s="44"/>
      <c r="BY37" s="44"/>
      <c r="BZ37" s="44"/>
      <c r="CA37" s="44"/>
      <c r="CB37" s="44"/>
      <c r="CC37" s="44"/>
      <c r="CD37" s="44"/>
      <c r="CE37" s="34"/>
      <c r="CF37" s="34"/>
      <c r="CG37" s="34"/>
      <c r="CH37" s="34"/>
      <c r="CI37" s="34"/>
      <c r="CJ37" s="34"/>
      <c r="CK37" s="34"/>
      <c r="CL37" s="34"/>
      <c r="CM37" s="34"/>
      <c r="CN37" s="34"/>
      <c r="CO37" s="34"/>
      <c r="CP37" s="34"/>
      <c r="CQ37" s="34"/>
      <c r="CR37" s="34"/>
      <c r="CS37" s="34"/>
      <c r="CT37" s="34"/>
      <c r="CU37" s="34"/>
      <c r="CV37" s="34"/>
      <c r="CW37" s="34"/>
      <c r="CX37" s="34"/>
    </row>
    <row r="38" spans="1:102" ht="13">
      <c r="A38" s="37"/>
      <c r="B38" s="37"/>
      <c r="C38" s="37"/>
      <c r="D38" s="37"/>
      <c r="E38" s="37"/>
      <c r="F38" s="38"/>
      <c r="G38" s="37"/>
      <c r="H38" s="37"/>
      <c r="I38" s="37"/>
      <c r="J38" s="37"/>
      <c r="K38" s="45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  <c r="AA38" s="37"/>
      <c r="AB38" s="37"/>
      <c r="AC38" s="46"/>
      <c r="AD38" s="4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44"/>
      <c r="AT38" s="44"/>
      <c r="AU38" s="44"/>
      <c r="AV38" s="44"/>
      <c r="AW38" s="44"/>
      <c r="AX38" s="44"/>
      <c r="AY38" s="44"/>
      <c r="AZ38" s="44"/>
      <c r="BA38" s="44"/>
      <c r="BB38" s="44"/>
      <c r="BC38" s="44"/>
      <c r="BD38" s="44"/>
      <c r="BE38" s="44"/>
      <c r="BF38" s="44"/>
      <c r="BG38" s="44"/>
      <c r="BH38" s="44"/>
      <c r="BI38" s="44"/>
      <c r="BJ38" s="44"/>
      <c r="BK38" s="44"/>
      <c r="BL38" s="44"/>
      <c r="BM38" s="44"/>
      <c r="BN38" s="44"/>
      <c r="BO38" s="44"/>
      <c r="BP38" s="44"/>
      <c r="BQ38" s="44"/>
      <c r="BR38" s="44"/>
      <c r="BS38" s="44"/>
      <c r="BT38" s="44"/>
      <c r="BU38" s="44"/>
      <c r="BV38" s="44"/>
      <c r="BW38" s="44"/>
      <c r="BX38" s="44"/>
      <c r="BY38" s="44"/>
      <c r="BZ38" s="44"/>
      <c r="CA38" s="44"/>
      <c r="CB38" s="44"/>
      <c r="CC38" s="44"/>
      <c r="CD38" s="44"/>
      <c r="CE38" s="34"/>
      <c r="CF38" s="34"/>
      <c r="CG38" s="34"/>
      <c r="CH38" s="34"/>
      <c r="CI38" s="34"/>
      <c r="CJ38" s="34"/>
      <c r="CK38" s="34"/>
      <c r="CL38" s="34"/>
      <c r="CM38" s="34"/>
      <c r="CN38" s="34"/>
      <c r="CO38" s="34"/>
      <c r="CP38" s="34"/>
      <c r="CQ38" s="34"/>
      <c r="CR38" s="34"/>
      <c r="CS38" s="34"/>
      <c r="CT38" s="34"/>
      <c r="CU38" s="34"/>
      <c r="CV38" s="34"/>
      <c r="CW38" s="34"/>
      <c r="CX38" s="34"/>
    </row>
    <row r="39" spans="1:102" ht="13">
      <c r="A39" s="37"/>
      <c r="B39" s="37"/>
      <c r="C39" s="37"/>
      <c r="D39" s="37"/>
      <c r="E39" s="37"/>
      <c r="F39" s="38"/>
      <c r="G39" s="37"/>
      <c r="H39" s="37"/>
      <c r="I39" s="37"/>
      <c r="J39" s="37"/>
      <c r="K39" s="45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46"/>
      <c r="AD39" s="4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44"/>
      <c r="AT39" s="44"/>
      <c r="AU39" s="44"/>
      <c r="AV39" s="44"/>
      <c r="AW39" s="44"/>
      <c r="AX39" s="44"/>
      <c r="AY39" s="44"/>
      <c r="AZ39" s="44"/>
      <c r="BA39" s="44"/>
      <c r="BB39" s="44"/>
      <c r="BC39" s="44"/>
      <c r="BD39" s="44"/>
      <c r="BE39" s="44"/>
      <c r="BF39" s="44"/>
      <c r="BG39" s="44"/>
      <c r="BH39" s="44"/>
      <c r="BI39" s="44"/>
      <c r="BJ39" s="44"/>
      <c r="BK39" s="44"/>
      <c r="BL39" s="44"/>
      <c r="BM39" s="44"/>
      <c r="BN39" s="44"/>
      <c r="BO39" s="44"/>
      <c r="BP39" s="44"/>
      <c r="BQ39" s="44"/>
      <c r="BR39" s="44"/>
      <c r="BS39" s="44"/>
      <c r="BT39" s="44"/>
      <c r="BU39" s="44"/>
      <c r="BV39" s="44"/>
      <c r="BW39" s="44"/>
      <c r="BX39" s="44"/>
      <c r="BY39" s="44"/>
      <c r="BZ39" s="44"/>
      <c r="CA39" s="44"/>
      <c r="CB39" s="44"/>
      <c r="CC39" s="44"/>
      <c r="CD39" s="44"/>
      <c r="CE39" s="34"/>
      <c r="CF39" s="34"/>
      <c r="CG39" s="34"/>
      <c r="CH39" s="34"/>
      <c r="CI39" s="34"/>
      <c r="CJ39" s="34"/>
      <c r="CK39" s="34"/>
      <c r="CL39" s="34"/>
      <c r="CM39" s="34"/>
      <c r="CN39" s="34"/>
      <c r="CO39" s="34"/>
      <c r="CP39" s="34"/>
      <c r="CQ39" s="34"/>
      <c r="CR39" s="34"/>
      <c r="CS39" s="34"/>
      <c r="CT39" s="34"/>
      <c r="CU39" s="34"/>
      <c r="CV39" s="34"/>
      <c r="CW39" s="34"/>
      <c r="CX39" s="34"/>
    </row>
    <row r="40" spans="1:102" ht="13">
      <c r="A40" s="34"/>
      <c r="B40" s="34"/>
      <c r="C40" s="34"/>
      <c r="D40" s="34"/>
      <c r="E40" s="34"/>
      <c r="F40" s="38"/>
      <c r="G40" s="37"/>
      <c r="H40" s="37"/>
      <c r="I40" s="37"/>
      <c r="J40" s="37"/>
      <c r="K40" s="45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46"/>
      <c r="AD40" s="4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44"/>
      <c r="AT40" s="44"/>
      <c r="AU40" s="44"/>
      <c r="AV40" s="44"/>
      <c r="AW40" s="44"/>
      <c r="AX40" s="44"/>
      <c r="AY40" s="44"/>
      <c r="AZ40" s="44"/>
      <c r="BA40" s="44"/>
      <c r="BB40" s="44"/>
      <c r="BC40" s="44"/>
      <c r="BD40" s="44"/>
      <c r="BE40" s="44"/>
      <c r="BF40" s="44"/>
      <c r="BG40" s="44"/>
      <c r="BH40" s="44"/>
      <c r="BI40" s="44"/>
      <c r="BJ40" s="44"/>
      <c r="BK40" s="44"/>
      <c r="BL40" s="44"/>
      <c r="BM40" s="44"/>
      <c r="BN40" s="44"/>
      <c r="BO40" s="44"/>
      <c r="BP40" s="44"/>
      <c r="BQ40" s="44"/>
      <c r="BR40" s="44"/>
      <c r="BS40" s="44"/>
      <c r="BT40" s="44"/>
      <c r="BU40" s="44"/>
      <c r="BV40" s="44"/>
      <c r="BW40" s="44"/>
      <c r="BX40" s="44"/>
      <c r="BY40" s="44"/>
      <c r="BZ40" s="44"/>
      <c r="CA40" s="44"/>
      <c r="CB40" s="44"/>
      <c r="CC40" s="44"/>
      <c r="CD40" s="44"/>
      <c r="CE40" s="34"/>
      <c r="CF40" s="34"/>
      <c r="CG40" s="34"/>
      <c r="CH40" s="34"/>
      <c r="CI40" s="34"/>
      <c r="CJ40" s="34"/>
      <c r="CK40" s="34"/>
      <c r="CL40" s="34"/>
      <c r="CM40" s="34"/>
      <c r="CN40" s="34"/>
      <c r="CO40" s="34"/>
      <c r="CP40" s="34"/>
      <c r="CQ40" s="34"/>
      <c r="CR40" s="34"/>
      <c r="CS40" s="34"/>
      <c r="CT40" s="34"/>
      <c r="CU40" s="34"/>
      <c r="CV40" s="34"/>
      <c r="CW40" s="34"/>
      <c r="CX40" s="34"/>
    </row>
    <row r="41" spans="1:102" ht="13">
      <c r="A41" s="34"/>
      <c r="B41" s="34"/>
      <c r="C41" s="34"/>
      <c r="D41" s="34"/>
      <c r="E41" s="34"/>
      <c r="F41" s="34"/>
      <c r="G41" s="34"/>
      <c r="H41" s="34"/>
      <c r="I41" s="34"/>
      <c r="J41" s="48"/>
      <c r="K41" s="48"/>
      <c r="L41" s="48"/>
      <c r="M41" s="34"/>
      <c r="N41" s="34"/>
      <c r="O41" s="34"/>
      <c r="P41" s="34"/>
      <c r="Q41" s="34"/>
      <c r="R41" s="34"/>
      <c r="S41" s="34"/>
      <c r="T41" s="48"/>
      <c r="U41" s="48"/>
      <c r="V41" s="48"/>
      <c r="W41" s="34"/>
      <c r="X41" s="48"/>
      <c r="Y41" s="48"/>
      <c r="Z41" s="48"/>
      <c r="AA41" s="34"/>
      <c r="AB41" s="34"/>
      <c r="AC41" s="49"/>
      <c r="AD41" s="50"/>
      <c r="AE41" s="34"/>
      <c r="AF41" s="34"/>
      <c r="AG41" s="34"/>
      <c r="AH41" s="34"/>
      <c r="AI41" s="34"/>
      <c r="AJ41" s="34"/>
      <c r="AK41" s="34"/>
      <c r="AL41" s="34"/>
      <c r="AM41" s="34"/>
      <c r="AN41" s="34"/>
      <c r="AO41" s="34"/>
      <c r="AP41" s="37"/>
      <c r="AQ41" s="37"/>
      <c r="AR41" s="37"/>
      <c r="AS41" s="44"/>
      <c r="AT41" s="44"/>
      <c r="AU41" s="44"/>
      <c r="AV41" s="44"/>
      <c r="AW41" s="44"/>
      <c r="AX41" s="44"/>
      <c r="AY41" s="44"/>
      <c r="AZ41" s="44"/>
      <c r="BA41" s="44"/>
      <c r="BB41" s="44"/>
      <c r="BC41" s="44"/>
      <c r="BD41" s="44"/>
      <c r="BE41" s="44"/>
      <c r="BF41" s="44"/>
      <c r="BG41" s="44"/>
      <c r="BH41" s="44"/>
      <c r="BI41" s="44"/>
      <c r="BJ41" s="44"/>
      <c r="BK41" s="44"/>
      <c r="BL41" s="44"/>
      <c r="BM41" s="44"/>
      <c r="BN41" s="44"/>
      <c r="BO41" s="44"/>
      <c r="BP41" s="44"/>
      <c r="BQ41" s="44"/>
      <c r="BR41" s="44"/>
      <c r="BS41" s="44"/>
      <c r="BT41" s="44"/>
      <c r="BU41" s="44"/>
      <c r="BV41" s="44"/>
      <c r="BW41" s="44"/>
      <c r="BX41" s="44"/>
      <c r="BY41" s="44"/>
      <c r="BZ41" s="44"/>
      <c r="CA41" s="44"/>
      <c r="CB41" s="44"/>
      <c r="CC41" s="44"/>
      <c r="CD41" s="44"/>
      <c r="CE41" s="34"/>
      <c r="CF41" s="34"/>
      <c r="CG41" s="34"/>
      <c r="CH41" s="34"/>
      <c r="CI41" s="34"/>
      <c r="CJ41" s="34"/>
      <c r="CK41" s="34"/>
      <c r="CL41" s="34"/>
      <c r="CM41" s="34"/>
      <c r="CN41" s="34"/>
      <c r="CO41" s="34"/>
      <c r="CP41" s="34"/>
      <c r="CQ41" s="34"/>
      <c r="CR41" s="34"/>
      <c r="CS41" s="34"/>
      <c r="CT41" s="34"/>
      <c r="CU41" s="34"/>
      <c r="CV41" s="34"/>
      <c r="CW41" s="34"/>
      <c r="CX41" s="34"/>
    </row>
    <row r="42" spans="1:102" ht="13">
      <c r="A42" s="34"/>
      <c r="B42" s="34"/>
      <c r="C42" s="34"/>
      <c r="D42" s="34"/>
      <c r="E42" s="34"/>
      <c r="F42" s="34"/>
      <c r="G42" s="34"/>
      <c r="H42" s="34"/>
      <c r="I42" s="51"/>
      <c r="J42" s="334" t="s">
        <v>178</v>
      </c>
      <c r="K42" s="330"/>
      <c r="L42" s="331"/>
      <c r="M42" s="37"/>
      <c r="N42" s="34"/>
      <c r="O42" s="34"/>
      <c r="P42" s="34"/>
      <c r="Q42" s="34"/>
      <c r="R42" s="34"/>
      <c r="S42" s="51"/>
      <c r="T42" s="336" t="s">
        <v>179</v>
      </c>
      <c r="U42" s="330"/>
      <c r="V42" s="331"/>
      <c r="W42" s="52"/>
      <c r="X42" s="337" t="s">
        <v>180</v>
      </c>
      <c r="Y42" s="330"/>
      <c r="Z42" s="331"/>
      <c r="AA42" s="53"/>
      <c r="AB42" s="34"/>
      <c r="AC42" s="49"/>
      <c r="AD42" s="50"/>
      <c r="AE42" s="34"/>
      <c r="AF42" s="34"/>
      <c r="AG42" s="34"/>
      <c r="AH42" s="34"/>
      <c r="AI42" s="34"/>
      <c r="AJ42" s="34"/>
      <c r="AK42" s="34"/>
      <c r="AL42" s="34"/>
      <c r="AM42" s="34"/>
      <c r="AN42" s="34"/>
      <c r="AO42" s="34"/>
      <c r="AP42" s="37"/>
      <c r="AQ42" s="37"/>
      <c r="AR42" s="37"/>
      <c r="AS42" s="44"/>
      <c r="AT42" s="44"/>
      <c r="AU42" s="44"/>
      <c r="AV42" s="44"/>
      <c r="AW42" s="44"/>
      <c r="AX42" s="44"/>
      <c r="AY42" s="44"/>
      <c r="AZ42" s="44"/>
      <c r="BA42" s="44"/>
      <c r="BB42" s="44"/>
      <c r="BC42" s="44"/>
      <c r="BD42" s="44"/>
      <c r="BE42" s="44"/>
      <c r="BF42" s="44"/>
      <c r="BG42" s="44"/>
      <c r="BH42" s="44"/>
      <c r="BI42" s="44"/>
      <c r="BJ42" s="44"/>
      <c r="BK42" s="44"/>
      <c r="BL42" s="44"/>
      <c r="BM42" s="44"/>
      <c r="BN42" s="44"/>
      <c r="BO42" s="44"/>
      <c r="BP42" s="44"/>
      <c r="BQ42" s="44"/>
      <c r="BR42" s="44"/>
      <c r="BS42" s="44"/>
      <c r="BT42" s="44"/>
      <c r="BU42" s="44"/>
      <c r="BV42" s="44"/>
      <c r="BW42" s="44"/>
      <c r="BX42" s="44"/>
      <c r="BY42" s="44"/>
      <c r="BZ42" s="44"/>
      <c r="CA42" s="44"/>
      <c r="CB42" s="44"/>
      <c r="CC42" s="44"/>
      <c r="CD42" s="44"/>
      <c r="CE42" s="34"/>
      <c r="CF42" s="34"/>
      <c r="CG42" s="34"/>
      <c r="CH42" s="34"/>
      <c r="CI42" s="34"/>
      <c r="CJ42" s="34"/>
      <c r="CK42" s="34"/>
      <c r="CL42" s="34"/>
      <c r="CM42" s="34"/>
      <c r="CN42" s="34"/>
      <c r="CO42" s="34"/>
      <c r="CP42" s="34"/>
      <c r="CQ42" s="34"/>
      <c r="CR42" s="34"/>
      <c r="CS42" s="34"/>
      <c r="CT42" s="34"/>
      <c r="CU42" s="34"/>
      <c r="CV42" s="34"/>
      <c r="CW42" s="34"/>
      <c r="CX42" s="34"/>
    </row>
    <row r="43" spans="1:102" ht="13">
      <c r="A43" s="34"/>
      <c r="B43" s="34"/>
      <c r="C43" s="34"/>
      <c r="D43" s="34"/>
      <c r="E43" s="34"/>
      <c r="F43" s="34"/>
      <c r="G43" s="34"/>
      <c r="H43" s="34"/>
      <c r="I43" s="51"/>
      <c r="J43" s="335"/>
      <c r="K43" s="332"/>
      <c r="L43" s="333"/>
      <c r="M43" s="37"/>
      <c r="N43" s="34"/>
      <c r="O43" s="34"/>
      <c r="P43" s="34"/>
      <c r="Q43" s="34"/>
      <c r="R43" s="34"/>
      <c r="S43" s="51"/>
      <c r="T43" s="335"/>
      <c r="U43" s="332"/>
      <c r="V43" s="333"/>
      <c r="W43" s="52"/>
      <c r="X43" s="335"/>
      <c r="Y43" s="332"/>
      <c r="Z43" s="333"/>
      <c r="AA43" s="53"/>
      <c r="AB43" s="34"/>
      <c r="AC43" s="49"/>
      <c r="AD43" s="50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7"/>
      <c r="AQ43" s="37"/>
      <c r="AR43" s="37"/>
      <c r="AS43" s="44"/>
      <c r="AT43" s="44"/>
      <c r="AU43" s="44"/>
      <c r="AV43" s="44"/>
      <c r="AW43" s="44"/>
      <c r="AX43" s="44"/>
      <c r="AY43" s="44"/>
      <c r="AZ43" s="44"/>
      <c r="BA43" s="44"/>
      <c r="BB43" s="44"/>
      <c r="BC43" s="44"/>
      <c r="BD43" s="44"/>
      <c r="BE43" s="44"/>
      <c r="BF43" s="44"/>
      <c r="BG43" s="44"/>
      <c r="BH43" s="44"/>
      <c r="BI43" s="44"/>
      <c r="BJ43" s="44"/>
      <c r="BK43" s="44"/>
      <c r="BL43" s="44"/>
      <c r="BM43" s="44"/>
      <c r="BN43" s="44"/>
      <c r="BO43" s="44"/>
      <c r="BP43" s="44"/>
      <c r="BQ43" s="44"/>
      <c r="BR43" s="44"/>
      <c r="BS43" s="44"/>
      <c r="BT43" s="44"/>
      <c r="BU43" s="44"/>
      <c r="BV43" s="44"/>
      <c r="BW43" s="44"/>
      <c r="BX43" s="44"/>
      <c r="BY43" s="44"/>
      <c r="BZ43" s="44"/>
      <c r="CA43" s="44"/>
      <c r="CB43" s="44"/>
      <c r="CC43" s="44"/>
      <c r="CD43" s="44"/>
      <c r="CE43" s="34"/>
      <c r="CF43" s="34"/>
      <c r="CG43" s="34"/>
      <c r="CH43" s="34"/>
      <c r="CI43" s="34"/>
      <c r="CJ43" s="34"/>
      <c r="CK43" s="34"/>
      <c r="CL43" s="34"/>
      <c r="CM43" s="34"/>
      <c r="CN43" s="34"/>
      <c r="CO43" s="34"/>
      <c r="CP43" s="34"/>
      <c r="CQ43" s="34"/>
      <c r="CR43" s="34"/>
      <c r="CS43" s="34"/>
      <c r="CT43" s="34"/>
      <c r="CU43" s="34"/>
      <c r="CV43" s="34"/>
      <c r="CW43" s="34"/>
      <c r="CX43" s="34"/>
    </row>
    <row r="44" spans="1:102">
      <c r="A44" s="34"/>
      <c r="B44" s="34"/>
      <c r="C44" s="34"/>
      <c r="D44" s="34"/>
      <c r="E44" s="34"/>
      <c r="F44" s="34"/>
      <c r="G44" s="34"/>
      <c r="H44" s="34"/>
      <c r="I44" s="51"/>
      <c r="J44" s="54" t="s">
        <v>181</v>
      </c>
      <c r="K44" s="338">
        <f>L113</f>
        <v>2102671</v>
      </c>
      <c r="L44" s="325"/>
      <c r="M44" s="37"/>
      <c r="N44" s="34"/>
      <c r="O44" s="34"/>
      <c r="P44" s="34"/>
      <c r="Q44" s="34"/>
      <c r="R44" s="34"/>
      <c r="S44" s="51"/>
      <c r="T44" s="54" t="s">
        <v>181</v>
      </c>
      <c r="U44" s="55">
        <f>W113</f>
        <v>2337372</v>
      </c>
      <c r="V44" s="56"/>
      <c r="W44" s="52"/>
      <c r="X44" s="54" t="s">
        <v>181</v>
      </c>
      <c r="Y44" s="339">
        <f>AA113</f>
        <v>0</v>
      </c>
      <c r="Z44" s="325"/>
      <c r="AA44" s="53"/>
      <c r="AB44" s="58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7"/>
      <c r="AQ44" s="37"/>
      <c r="AR44" s="37"/>
      <c r="AS44" s="44"/>
      <c r="AT44" s="44"/>
      <c r="AU44" s="44"/>
      <c r="AV44" s="44"/>
      <c r="AW44" s="44"/>
      <c r="AX44" s="44"/>
      <c r="AY44" s="44"/>
      <c r="AZ44" s="44"/>
      <c r="BA44" s="44"/>
      <c r="BB44" s="44"/>
      <c r="BC44" s="44"/>
      <c r="BD44" s="44"/>
      <c r="BE44" s="44"/>
      <c r="BF44" s="44"/>
      <c r="BG44" s="44"/>
      <c r="BH44" s="44"/>
      <c r="BI44" s="44"/>
      <c r="BJ44" s="44"/>
      <c r="BK44" s="44"/>
      <c r="BL44" s="44"/>
      <c r="BM44" s="44"/>
      <c r="BN44" s="44"/>
      <c r="BO44" s="44"/>
      <c r="BP44" s="44"/>
      <c r="BQ44" s="44"/>
      <c r="BR44" s="44"/>
      <c r="BS44" s="44"/>
      <c r="BT44" s="44"/>
      <c r="BU44" s="44"/>
      <c r="BV44" s="44"/>
      <c r="BW44" s="44"/>
      <c r="BX44" s="44"/>
      <c r="BY44" s="44"/>
      <c r="BZ44" s="44"/>
      <c r="CA44" s="44"/>
      <c r="CB44" s="44"/>
      <c r="CC44" s="44"/>
      <c r="CD44" s="44"/>
      <c r="CE44" s="34"/>
      <c r="CF44" s="34"/>
      <c r="CG44" s="34"/>
      <c r="CH44" s="34"/>
      <c r="CI44" s="34"/>
      <c r="CJ44" s="34"/>
      <c r="CK44" s="34"/>
      <c r="CL44" s="34"/>
      <c r="CM44" s="34"/>
      <c r="CN44" s="34"/>
      <c r="CO44" s="34"/>
      <c r="CP44" s="34"/>
      <c r="CQ44" s="34"/>
      <c r="CR44" s="34"/>
      <c r="CS44" s="34"/>
      <c r="CT44" s="34"/>
      <c r="CU44" s="34"/>
      <c r="CV44" s="34"/>
      <c r="CW44" s="34"/>
      <c r="CX44" s="34"/>
    </row>
    <row r="45" spans="1:102" ht="13">
      <c r="A45" s="34"/>
      <c r="B45" s="34"/>
      <c r="C45" s="34"/>
      <c r="D45" s="34"/>
      <c r="E45" s="34"/>
      <c r="F45" s="38"/>
      <c r="G45" s="48"/>
      <c r="H45" s="34"/>
      <c r="I45" s="34"/>
      <c r="J45" s="59"/>
      <c r="K45" s="60"/>
      <c r="L45" s="61"/>
      <c r="M45" s="34"/>
      <c r="N45" s="34"/>
      <c r="O45" s="34"/>
      <c r="P45" s="34"/>
      <c r="Q45" s="34"/>
      <c r="R45" s="34"/>
      <c r="S45" s="34"/>
      <c r="T45" s="60"/>
      <c r="U45" s="61"/>
      <c r="V45" s="62"/>
      <c r="W45" s="53"/>
      <c r="X45" s="63"/>
      <c r="AA45" s="64"/>
      <c r="AB45" s="34"/>
      <c r="AC45" s="34"/>
      <c r="AD45" s="34"/>
      <c r="AE45" s="34"/>
      <c r="AF45" s="34"/>
      <c r="AG45" s="34"/>
      <c r="AH45" s="34"/>
      <c r="AI45" s="34"/>
      <c r="AJ45" s="34"/>
      <c r="AK45" s="34"/>
      <c r="AL45" s="34"/>
      <c r="AM45" s="34"/>
      <c r="AN45" s="34"/>
      <c r="AO45" s="34"/>
      <c r="AP45" s="34"/>
      <c r="AQ45" s="34"/>
      <c r="AR45" s="34"/>
      <c r="AS45" s="65"/>
      <c r="AT45" s="65"/>
      <c r="AU45" s="65"/>
      <c r="AV45" s="65"/>
      <c r="AW45" s="65"/>
      <c r="AX45" s="65"/>
      <c r="AY45" s="65"/>
      <c r="AZ45" s="65"/>
      <c r="BA45" s="44"/>
      <c r="BB45" s="44"/>
      <c r="BC45" s="44"/>
      <c r="BD45" s="44"/>
      <c r="BE45" s="44"/>
      <c r="BF45" s="44"/>
      <c r="BG45" s="44"/>
      <c r="BH45" s="44"/>
      <c r="BI45" s="44"/>
      <c r="BJ45" s="44"/>
      <c r="BK45" s="44"/>
      <c r="BL45" s="44"/>
      <c r="BM45" s="44"/>
      <c r="BN45" s="44"/>
      <c r="BO45" s="44"/>
      <c r="BP45" s="44"/>
      <c r="BQ45" s="44"/>
      <c r="BR45" s="44"/>
      <c r="BS45" s="44"/>
      <c r="BT45" s="44"/>
      <c r="BU45" s="44"/>
      <c r="BV45" s="44"/>
      <c r="BW45" s="44"/>
      <c r="BX45" s="44"/>
      <c r="BY45" s="44"/>
      <c r="BZ45" s="44"/>
      <c r="CA45" s="44"/>
      <c r="CB45" s="44"/>
      <c r="CC45" s="44"/>
      <c r="CD45" s="44"/>
      <c r="CE45" s="34"/>
      <c r="CF45" s="34"/>
      <c r="CG45" s="34"/>
      <c r="CH45" s="34"/>
      <c r="CI45" s="34"/>
      <c r="CJ45" s="34"/>
      <c r="CK45" s="34"/>
      <c r="CL45" s="34"/>
      <c r="CM45" s="34"/>
      <c r="CN45" s="34"/>
      <c r="CO45" s="34"/>
      <c r="CP45" s="34"/>
      <c r="CQ45" s="34"/>
      <c r="CR45" s="34"/>
      <c r="CS45" s="34"/>
      <c r="CT45" s="34"/>
      <c r="CU45" s="34"/>
      <c r="CV45" s="34"/>
      <c r="CW45" s="34"/>
      <c r="CX45" s="34"/>
    </row>
    <row r="46" spans="1:102" ht="14">
      <c r="A46" s="34"/>
      <c r="B46" s="34"/>
      <c r="C46" s="34"/>
      <c r="D46" s="34"/>
      <c r="E46" s="51"/>
      <c r="F46" s="66" t="s">
        <v>182</v>
      </c>
      <c r="G46" s="67" t="s">
        <v>132</v>
      </c>
      <c r="H46" s="68"/>
      <c r="I46" s="34"/>
      <c r="J46" s="34"/>
      <c r="K46" s="34"/>
      <c r="L46" s="51"/>
      <c r="M46" s="34"/>
      <c r="N46" s="34"/>
      <c r="O46" s="34"/>
      <c r="P46" s="34"/>
      <c r="Q46" s="34"/>
      <c r="R46" s="34"/>
      <c r="S46" s="34"/>
      <c r="T46" s="34"/>
      <c r="U46" s="51"/>
      <c r="V46" s="69"/>
      <c r="W46" s="68"/>
      <c r="X46" s="59"/>
      <c r="Y46" s="34"/>
      <c r="Z46" s="34"/>
      <c r="AA46" s="34"/>
      <c r="AB46" s="34"/>
      <c r="AC46" s="34"/>
      <c r="AD46" s="34"/>
      <c r="AE46" s="34"/>
      <c r="AF46" s="34"/>
      <c r="AG46" s="34"/>
      <c r="AH46" s="34"/>
      <c r="AI46" s="34"/>
      <c r="AJ46" s="34"/>
      <c r="AK46" s="34"/>
      <c r="AL46" s="34"/>
      <c r="AM46" s="34"/>
      <c r="AN46" s="34"/>
      <c r="AO46" s="34"/>
      <c r="AP46" s="34"/>
      <c r="AQ46" s="34"/>
      <c r="AR46" s="59"/>
      <c r="AS46" s="44"/>
      <c r="AT46" s="44"/>
      <c r="AU46" s="44"/>
      <c r="AV46" s="44"/>
      <c r="AW46" s="44"/>
      <c r="AX46" s="44"/>
      <c r="AY46" s="44"/>
      <c r="AZ46" s="44"/>
      <c r="BA46" s="44"/>
      <c r="BB46" s="44"/>
      <c r="BC46" s="44"/>
      <c r="BD46" s="44"/>
      <c r="BE46" s="44"/>
      <c r="BF46" s="44"/>
      <c r="BG46" s="44"/>
      <c r="BH46" s="44"/>
      <c r="BI46" s="44"/>
      <c r="BJ46" s="44"/>
      <c r="BK46" s="44"/>
      <c r="BL46" s="44"/>
      <c r="BM46" s="44"/>
      <c r="BN46" s="44"/>
      <c r="BO46" s="44"/>
      <c r="BP46" s="44"/>
      <c r="BQ46" s="44"/>
      <c r="BR46" s="44"/>
      <c r="BS46" s="44"/>
      <c r="BT46" s="44"/>
      <c r="BU46" s="44"/>
      <c r="BV46" s="44"/>
      <c r="BW46" s="44"/>
      <c r="BX46" s="44"/>
      <c r="BY46" s="44"/>
      <c r="BZ46" s="44"/>
      <c r="CA46" s="44"/>
      <c r="CB46" s="44"/>
      <c r="CC46" s="44"/>
      <c r="CD46" s="44"/>
      <c r="CE46" s="34"/>
      <c r="CF46" s="34"/>
      <c r="CG46" s="34"/>
      <c r="CH46" s="34"/>
      <c r="CI46" s="34"/>
      <c r="CJ46" s="34"/>
      <c r="CK46" s="34"/>
      <c r="CL46" s="34"/>
      <c r="CM46" s="34"/>
      <c r="CN46" s="34"/>
      <c r="CO46" s="34"/>
      <c r="CP46" s="34"/>
      <c r="CQ46" s="34"/>
      <c r="CR46" s="34"/>
      <c r="CS46" s="34"/>
      <c r="CT46" s="34"/>
      <c r="CU46" s="34"/>
      <c r="CV46" s="34"/>
      <c r="CW46" s="34"/>
      <c r="CX46" s="34"/>
    </row>
    <row r="47" spans="1:102" ht="8.25" customHeight="1">
      <c r="A47" s="34"/>
      <c r="B47" s="34"/>
      <c r="C47" s="34"/>
      <c r="D47" s="34"/>
      <c r="E47" s="34"/>
      <c r="F47" s="61"/>
      <c r="G47" s="60"/>
      <c r="H47" s="34"/>
      <c r="I47" s="34"/>
      <c r="J47" s="34"/>
      <c r="K47" s="34"/>
      <c r="L47" s="51"/>
      <c r="M47" s="34"/>
      <c r="N47" s="34" t="s">
        <v>183</v>
      </c>
      <c r="O47" s="34"/>
      <c r="P47" s="34"/>
      <c r="Q47" s="34"/>
      <c r="R47" s="34"/>
      <c r="S47" s="34"/>
      <c r="T47" s="34"/>
      <c r="U47" s="51"/>
      <c r="V47" s="69"/>
      <c r="W47" s="68"/>
      <c r="X47" s="68"/>
      <c r="Y47" s="34"/>
      <c r="Z47" s="34"/>
      <c r="AA47" s="34"/>
      <c r="AB47" s="34"/>
      <c r="AC47" s="34"/>
      <c r="AD47" s="34"/>
      <c r="AE47" s="34"/>
      <c r="AF47" s="34"/>
      <c r="AG47" s="34"/>
      <c r="AH47" s="34"/>
      <c r="AI47" s="34"/>
      <c r="AJ47" s="34"/>
      <c r="AK47" s="34"/>
      <c r="AL47" s="34"/>
      <c r="AM47" s="34"/>
      <c r="AN47" s="34"/>
      <c r="AO47" s="34"/>
      <c r="AP47" s="34"/>
      <c r="AQ47" s="34"/>
      <c r="AR47" s="59"/>
      <c r="AS47" s="44"/>
      <c r="AT47" s="44"/>
      <c r="AU47" s="44"/>
      <c r="AV47" s="44"/>
      <c r="AW47" s="44"/>
      <c r="AX47" s="44"/>
      <c r="AY47" s="44"/>
      <c r="AZ47" s="44"/>
      <c r="BA47" s="44"/>
      <c r="BB47" s="44"/>
      <c r="BC47" s="44"/>
      <c r="BD47" s="44"/>
      <c r="BE47" s="44"/>
      <c r="BF47" s="44"/>
      <c r="BG47" s="44"/>
      <c r="BH47" s="44"/>
      <c r="BI47" s="44"/>
      <c r="BJ47" s="44"/>
      <c r="BK47" s="44"/>
      <c r="BL47" s="44"/>
      <c r="BM47" s="44"/>
      <c r="BN47" s="44"/>
      <c r="BO47" s="44"/>
      <c r="BP47" s="44"/>
      <c r="BQ47" s="44"/>
      <c r="BR47" s="44"/>
      <c r="BS47" s="44"/>
      <c r="BT47" s="44"/>
      <c r="BU47" s="44"/>
      <c r="BV47" s="44"/>
      <c r="BW47" s="44"/>
      <c r="BX47" s="44"/>
      <c r="BY47" s="44"/>
      <c r="BZ47" s="44"/>
      <c r="CA47" s="44"/>
      <c r="CB47" s="44"/>
      <c r="CC47" s="44"/>
      <c r="CD47" s="44"/>
      <c r="CE47" s="34"/>
      <c r="CF47" s="34"/>
      <c r="CG47" s="34"/>
      <c r="CH47" s="34"/>
      <c r="CI47" s="34"/>
      <c r="CJ47" s="34"/>
      <c r="CK47" s="34"/>
      <c r="CL47" s="34"/>
      <c r="CM47" s="34"/>
      <c r="CN47" s="34"/>
      <c r="CO47" s="34"/>
      <c r="CP47" s="34"/>
      <c r="CQ47" s="34"/>
      <c r="CR47" s="34"/>
      <c r="CS47" s="34"/>
      <c r="CT47" s="34"/>
      <c r="CU47" s="34"/>
      <c r="CV47" s="34"/>
      <c r="CW47" s="34"/>
      <c r="CX47" s="34"/>
    </row>
    <row r="48" spans="1:102" ht="6" customHeight="1">
      <c r="A48" s="34"/>
      <c r="B48" s="34"/>
      <c r="C48" s="34"/>
      <c r="D48" s="34"/>
      <c r="E48" s="34"/>
      <c r="F48" s="70"/>
      <c r="G48" s="70"/>
      <c r="H48" s="70"/>
      <c r="I48" s="70"/>
      <c r="J48" s="71"/>
      <c r="K48" s="71"/>
      <c r="L48" s="72"/>
      <c r="M48" s="70"/>
      <c r="N48" s="73"/>
      <c r="O48" s="70"/>
      <c r="P48" s="74"/>
      <c r="Q48" s="70"/>
      <c r="R48" s="70"/>
      <c r="S48" s="70"/>
      <c r="T48" s="73"/>
      <c r="U48" s="74"/>
      <c r="V48" s="75"/>
      <c r="W48" s="73"/>
      <c r="X48" s="73"/>
      <c r="Y48" s="71"/>
      <c r="Z48" s="71"/>
      <c r="AA48" s="71"/>
      <c r="AB48" s="70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4"/>
      <c r="AN48" s="34"/>
      <c r="AO48" s="34"/>
      <c r="AP48" s="48"/>
      <c r="AQ48" s="48"/>
      <c r="AR48" s="76"/>
      <c r="AS48" s="44"/>
      <c r="AT48" s="44"/>
      <c r="AU48" s="44"/>
      <c r="AV48" s="44"/>
      <c r="AW48" s="44"/>
      <c r="AX48" s="44"/>
      <c r="AY48" s="44"/>
      <c r="AZ48" s="44"/>
      <c r="BA48" s="44"/>
      <c r="BB48" s="44"/>
      <c r="BC48" s="44"/>
      <c r="BD48" s="44"/>
      <c r="BE48" s="44"/>
      <c r="BF48" s="44"/>
      <c r="BG48" s="44"/>
      <c r="BH48" s="44"/>
      <c r="BI48" s="44"/>
      <c r="BJ48" s="44"/>
      <c r="BK48" s="44"/>
      <c r="BL48" s="44"/>
      <c r="BM48" s="44"/>
      <c r="BN48" s="44"/>
      <c r="BO48" s="44"/>
      <c r="BP48" s="44"/>
      <c r="BQ48" s="44"/>
      <c r="BR48" s="44"/>
      <c r="BS48" s="44"/>
      <c r="BT48" s="44"/>
      <c r="BU48" s="44"/>
      <c r="BV48" s="44"/>
      <c r="BW48" s="44"/>
      <c r="BX48" s="44"/>
      <c r="BY48" s="44"/>
      <c r="BZ48" s="44"/>
      <c r="CA48" s="44"/>
      <c r="CB48" s="44"/>
      <c r="CC48" s="44"/>
      <c r="CD48" s="44"/>
      <c r="CE48" s="34"/>
      <c r="CF48" s="34"/>
      <c r="CG48" s="34"/>
      <c r="CH48" s="34"/>
      <c r="CI48" s="34"/>
      <c r="CJ48" s="34"/>
      <c r="CK48" s="34"/>
      <c r="CL48" s="34"/>
      <c r="CM48" s="34"/>
      <c r="CN48" s="34"/>
      <c r="CO48" s="34"/>
      <c r="CP48" s="34"/>
      <c r="CQ48" s="34"/>
      <c r="CR48" s="34"/>
      <c r="CS48" s="34"/>
      <c r="CT48" s="34"/>
      <c r="CU48" s="34"/>
      <c r="CV48" s="34"/>
      <c r="CW48" s="34"/>
      <c r="CX48" s="34"/>
    </row>
    <row r="49" spans="1:102" ht="13">
      <c r="A49" s="34"/>
      <c r="B49" s="34"/>
      <c r="C49" s="34"/>
      <c r="D49" s="34"/>
      <c r="E49" s="34"/>
      <c r="F49" s="77"/>
      <c r="G49" s="77"/>
      <c r="H49" s="77"/>
      <c r="I49" s="78"/>
      <c r="J49" s="343" t="s">
        <v>184</v>
      </c>
      <c r="K49" s="327"/>
      <c r="L49" s="344"/>
      <c r="M49" s="73"/>
      <c r="N49" s="70"/>
      <c r="O49" s="70"/>
      <c r="P49" s="79"/>
      <c r="Q49" s="80"/>
      <c r="R49" s="80"/>
      <c r="S49" s="80"/>
      <c r="T49" s="80"/>
      <c r="U49" s="81"/>
      <c r="V49" s="82"/>
      <c r="W49" s="83"/>
      <c r="X49" s="84"/>
      <c r="Y49" s="80"/>
      <c r="Z49" s="80"/>
      <c r="AA49" s="80"/>
      <c r="AB49" s="80"/>
      <c r="AC49" s="34"/>
      <c r="AD49" s="34"/>
      <c r="AE49" s="34"/>
      <c r="AF49" s="34"/>
      <c r="AG49" s="34"/>
      <c r="AH49" s="34"/>
      <c r="AI49" s="34"/>
      <c r="AJ49" s="34"/>
      <c r="AK49" s="34"/>
      <c r="AL49" s="34"/>
      <c r="AM49" s="34"/>
      <c r="AN49" s="34"/>
      <c r="AO49" s="34"/>
      <c r="AP49" s="34"/>
      <c r="AQ49" s="34"/>
      <c r="AR49" s="34"/>
      <c r="AS49" s="65"/>
      <c r="AT49" s="65"/>
      <c r="AU49" s="65"/>
      <c r="AV49" s="65"/>
      <c r="AW49" s="65"/>
      <c r="AX49" s="65"/>
      <c r="AY49" s="65"/>
      <c r="AZ49" s="65"/>
      <c r="BA49" s="65"/>
      <c r="BB49" s="65"/>
      <c r="BC49" s="65"/>
      <c r="BD49" s="65"/>
      <c r="BE49" s="65"/>
      <c r="BF49" s="65"/>
      <c r="BG49" s="65"/>
      <c r="BH49" s="65"/>
      <c r="BI49" s="65"/>
      <c r="BJ49" s="65"/>
      <c r="BK49" s="65"/>
      <c r="BL49" s="65"/>
      <c r="BM49" s="65"/>
      <c r="BN49" s="65"/>
      <c r="BO49" s="65"/>
      <c r="BP49" s="65"/>
      <c r="BQ49" s="65"/>
      <c r="BR49" s="65"/>
      <c r="BS49" s="65"/>
      <c r="BT49" s="65"/>
      <c r="BU49" s="65"/>
      <c r="BV49" s="65"/>
      <c r="BW49" s="65"/>
      <c r="BX49" s="65"/>
      <c r="BY49" s="65"/>
      <c r="BZ49" s="65"/>
      <c r="CA49" s="65"/>
      <c r="CB49" s="65"/>
      <c r="CC49" s="65"/>
      <c r="CD49" s="85"/>
      <c r="CE49" s="34"/>
      <c r="CF49" s="34"/>
      <c r="CG49" s="34"/>
      <c r="CH49" s="34"/>
      <c r="CI49" s="34"/>
      <c r="CJ49" s="34"/>
      <c r="CK49" s="34"/>
      <c r="CL49" s="34"/>
      <c r="CM49" s="34"/>
      <c r="CN49" s="34"/>
      <c r="CO49" s="34"/>
      <c r="CP49" s="34"/>
      <c r="CQ49" s="34"/>
      <c r="CR49" s="34"/>
      <c r="CS49" s="34"/>
      <c r="CT49" s="34"/>
      <c r="CU49" s="34"/>
      <c r="CV49" s="34"/>
      <c r="CW49" s="34"/>
      <c r="CX49" s="34"/>
    </row>
    <row r="50" spans="1:102" ht="13">
      <c r="A50" s="34"/>
      <c r="B50" s="348" t="s">
        <v>185</v>
      </c>
      <c r="C50" s="349"/>
      <c r="D50" s="350"/>
      <c r="E50" s="51"/>
      <c r="F50" s="354" t="s">
        <v>186</v>
      </c>
      <c r="G50" s="349"/>
      <c r="H50" s="350"/>
      <c r="I50" s="86"/>
      <c r="J50" s="345"/>
      <c r="K50" s="346"/>
      <c r="L50" s="347"/>
      <c r="M50" s="87"/>
      <c r="N50" s="77"/>
      <c r="O50" s="77"/>
      <c r="P50" s="77"/>
      <c r="Q50" s="88"/>
      <c r="R50" s="89"/>
      <c r="S50" s="77"/>
      <c r="T50" s="90"/>
      <c r="U50" s="78"/>
      <c r="V50" s="82"/>
      <c r="W50" s="83"/>
      <c r="X50" s="91"/>
      <c r="Y50" s="89"/>
      <c r="Z50" s="89"/>
      <c r="AA50" s="89"/>
      <c r="AB50" s="89"/>
      <c r="AC50" s="38"/>
      <c r="AD50" s="37"/>
      <c r="AE50" s="34"/>
      <c r="AF50" s="45"/>
      <c r="AG50" s="34"/>
      <c r="AH50" s="34"/>
      <c r="AI50" s="34"/>
      <c r="AJ50" s="34"/>
      <c r="AK50" s="34"/>
      <c r="AL50" s="34"/>
      <c r="AM50" s="34"/>
      <c r="AN50" s="34"/>
      <c r="AO50" s="34"/>
      <c r="AP50" s="34"/>
      <c r="AQ50" s="34"/>
      <c r="AR50" s="34"/>
      <c r="AS50" s="65"/>
      <c r="AT50" s="65"/>
      <c r="AU50" s="65"/>
      <c r="AV50" s="65"/>
      <c r="AW50" s="65"/>
      <c r="AX50" s="65"/>
      <c r="AY50" s="65"/>
      <c r="AZ50" s="65"/>
      <c r="BA50" s="65"/>
      <c r="BB50" s="65"/>
      <c r="BC50" s="65"/>
      <c r="BD50" s="65"/>
      <c r="BE50" s="65"/>
      <c r="BF50" s="65"/>
      <c r="BG50" s="65"/>
      <c r="BH50" s="65"/>
      <c r="BI50" s="65"/>
      <c r="BJ50" s="65"/>
      <c r="BK50" s="65"/>
      <c r="BL50" s="65"/>
      <c r="BM50" s="65"/>
      <c r="BN50" s="65"/>
      <c r="BO50" s="65"/>
      <c r="BP50" s="65"/>
      <c r="BQ50" s="65"/>
      <c r="BR50" s="65"/>
      <c r="BS50" s="65"/>
      <c r="BT50" s="65"/>
      <c r="BU50" s="65"/>
      <c r="BV50" s="65"/>
      <c r="BW50" s="65"/>
      <c r="BX50" s="65"/>
      <c r="BY50" s="65"/>
      <c r="BZ50" s="65"/>
      <c r="CA50" s="65"/>
      <c r="CB50" s="65"/>
      <c r="CC50" s="65"/>
      <c r="CD50" s="85"/>
      <c r="CE50" s="34"/>
      <c r="CF50" s="34"/>
      <c r="CG50" s="34"/>
      <c r="CH50" s="34"/>
      <c r="CI50" s="34"/>
      <c r="CJ50" s="34"/>
      <c r="CK50" s="34"/>
      <c r="CL50" s="34"/>
      <c r="CM50" s="34"/>
      <c r="CN50" s="34"/>
      <c r="CO50" s="34"/>
      <c r="CP50" s="34"/>
      <c r="CQ50" s="34"/>
      <c r="CR50" s="34"/>
      <c r="CS50" s="34"/>
      <c r="CT50" s="34"/>
      <c r="CU50" s="34"/>
      <c r="CV50" s="34"/>
      <c r="CW50" s="34"/>
      <c r="CX50" s="34"/>
    </row>
    <row r="51" spans="1:102">
      <c r="A51" s="51"/>
      <c r="B51" s="351"/>
      <c r="C51" s="352"/>
      <c r="D51" s="353"/>
      <c r="E51" s="92"/>
      <c r="F51" s="351"/>
      <c r="G51" s="352"/>
      <c r="H51" s="353"/>
      <c r="I51" s="93"/>
      <c r="J51" s="94" t="s">
        <v>181</v>
      </c>
      <c r="K51" s="95">
        <f>H113</f>
        <v>1803571</v>
      </c>
      <c r="L51" s="96" t="e">
        <f>(K51/G52)*100</f>
        <v>#DIV/0!</v>
      </c>
      <c r="M51" s="97"/>
      <c r="N51" s="323" t="s">
        <v>187</v>
      </c>
      <c r="O51" s="324"/>
      <c r="P51" s="325"/>
      <c r="Q51" s="86"/>
      <c r="R51" s="323" t="s">
        <v>188</v>
      </c>
      <c r="S51" s="324"/>
      <c r="T51" s="325"/>
      <c r="U51" s="98"/>
      <c r="V51" s="62"/>
      <c r="W51" s="99"/>
      <c r="X51" s="326" t="s">
        <v>189</v>
      </c>
      <c r="Y51" s="327"/>
      <c r="Z51" s="327"/>
      <c r="AA51" s="100"/>
      <c r="AB51" s="329" t="s">
        <v>190</v>
      </c>
      <c r="AC51" s="330"/>
      <c r="AD51" s="331"/>
      <c r="AE51" s="101"/>
      <c r="AF51" s="329" t="s">
        <v>191</v>
      </c>
      <c r="AG51" s="330"/>
      <c r="AH51" s="331"/>
      <c r="AI51" s="102"/>
      <c r="AJ51" s="102"/>
      <c r="AK51" s="34"/>
      <c r="AL51" s="34"/>
      <c r="AM51" s="34"/>
      <c r="AN51" s="34"/>
      <c r="AO51" s="34"/>
      <c r="AP51" s="34"/>
      <c r="AQ51" s="34"/>
      <c r="AR51" s="34"/>
      <c r="AS51" s="65"/>
      <c r="AT51" s="65"/>
      <c r="AU51" s="65"/>
      <c r="AV51" s="65"/>
      <c r="AW51" s="65"/>
      <c r="AX51" s="65"/>
      <c r="AY51" s="65"/>
      <c r="AZ51" s="65"/>
      <c r="BA51" s="65"/>
      <c r="BB51" s="65"/>
      <c r="BC51" s="65"/>
      <c r="BD51" s="65"/>
      <c r="BE51" s="65"/>
      <c r="BF51" s="65"/>
      <c r="BG51" s="65"/>
      <c r="BH51" s="65"/>
      <c r="BI51" s="65"/>
      <c r="BJ51" s="65"/>
      <c r="BK51" s="65"/>
      <c r="BL51" s="65"/>
      <c r="BM51" s="65"/>
      <c r="BN51" s="65"/>
      <c r="BO51" s="65"/>
      <c r="BP51" s="65"/>
      <c r="BQ51" s="65"/>
      <c r="BR51" s="65"/>
      <c r="BS51" s="65"/>
      <c r="BT51" s="65"/>
      <c r="BU51" s="65"/>
      <c r="BV51" s="65"/>
      <c r="BW51" s="65"/>
      <c r="BX51" s="65"/>
      <c r="BY51" s="65"/>
      <c r="BZ51" s="65"/>
      <c r="CA51" s="65"/>
      <c r="CB51" s="65"/>
      <c r="CC51" s="65"/>
      <c r="CD51" s="85"/>
      <c r="CE51" s="34"/>
      <c r="CF51" s="34"/>
      <c r="CG51" s="34"/>
      <c r="CH51" s="34"/>
      <c r="CI51" s="34"/>
      <c r="CJ51" s="34"/>
      <c r="CK51" s="34"/>
      <c r="CL51" s="34"/>
      <c r="CM51" s="34"/>
      <c r="CN51" s="34"/>
      <c r="CO51" s="34"/>
      <c r="CP51" s="34"/>
      <c r="CQ51" s="34"/>
      <c r="CR51" s="34"/>
      <c r="CS51" s="34"/>
      <c r="CT51" s="34"/>
      <c r="CU51" s="34"/>
      <c r="CV51" s="34"/>
      <c r="CW51" s="34"/>
      <c r="CX51" s="34"/>
    </row>
    <row r="52" spans="1:102" ht="24.75" customHeight="1">
      <c r="A52" s="51"/>
      <c r="B52" s="378" t="s">
        <v>192</v>
      </c>
      <c r="C52" s="380">
        <f>D113</f>
        <v>0</v>
      </c>
      <c r="D52" s="384">
        <f>C52/C57*100</f>
        <v>0</v>
      </c>
      <c r="E52" s="373"/>
      <c r="F52" s="374" t="s">
        <v>181</v>
      </c>
      <c r="G52" s="375">
        <f>G113</f>
        <v>0</v>
      </c>
      <c r="H52" s="377" t="e">
        <f>(G52/G52)*100</f>
        <v>#DIV/0!</v>
      </c>
      <c r="I52" s="361"/>
      <c r="J52" s="103" t="s">
        <v>193</v>
      </c>
      <c r="K52" s="104">
        <f>I113</f>
        <v>664662</v>
      </c>
      <c r="L52" s="105">
        <f>(K52/K51)*100</f>
        <v>36.852555291696312</v>
      </c>
      <c r="M52" s="363"/>
      <c r="N52" s="365" t="s">
        <v>181</v>
      </c>
      <c r="O52" s="367">
        <f>K44+K51</f>
        <v>3906242</v>
      </c>
      <c r="P52" s="368"/>
      <c r="Q52" s="370"/>
      <c r="R52" s="371" t="s">
        <v>181</v>
      </c>
      <c r="S52" s="355">
        <f>Q60+U61</f>
        <v>1493631</v>
      </c>
      <c r="T52" s="357" t="e">
        <f>(S53/O53)*100</f>
        <v>#DIV/0!</v>
      </c>
      <c r="U52" s="359"/>
      <c r="V52" s="106"/>
      <c r="W52" s="340"/>
      <c r="X52" s="328"/>
      <c r="Y52" s="328"/>
      <c r="Z52" s="328"/>
      <c r="AA52" s="340"/>
      <c r="AB52" s="332"/>
      <c r="AC52" s="332"/>
      <c r="AD52" s="333"/>
      <c r="AE52" s="341"/>
      <c r="AF52" s="332"/>
      <c r="AG52" s="332"/>
      <c r="AH52" s="333"/>
      <c r="AI52" s="102"/>
      <c r="AJ52" s="102"/>
      <c r="AK52" s="34"/>
      <c r="AL52" s="34"/>
      <c r="AM52" s="34"/>
      <c r="AN52" s="34"/>
      <c r="AO52" s="34"/>
      <c r="AP52" s="34"/>
      <c r="AQ52" s="34"/>
      <c r="AR52" s="34"/>
      <c r="AS52" s="65"/>
      <c r="AT52" s="65"/>
      <c r="AU52" s="65"/>
      <c r="AV52" s="65"/>
      <c r="AW52" s="65"/>
      <c r="AX52" s="65"/>
      <c r="AY52" s="65"/>
      <c r="AZ52" s="65"/>
      <c r="BA52" s="65"/>
      <c r="BB52" s="65"/>
      <c r="BC52" s="65"/>
      <c r="BD52" s="65"/>
      <c r="BE52" s="65"/>
      <c r="BF52" s="65"/>
      <c r="BG52" s="65"/>
      <c r="BH52" s="65"/>
      <c r="BI52" s="65"/>
      <c r="BJ52" s="65"/>
      <c r="BK52" s="65"/>
      <c r="BL52" s="65"/>
      <c r="BM52" s="65"/>
      <c r="BN52" s="65"/>
      <c r="BO52" s="65"/>
      <c r="BP52" s="65"/>
      <c r="BQ52" s="65"/>
      <c r="BR52" s="65"/>
      <c r="BS52" s="65"/>
      <c r="BT52" s="65"/>
      <c r="BU52" s="65"/>
      <c r="BV52" s="65"/>
      <c r="BW52" s="65"/>
      <c r="BX52" s="65"/>
      <c r="BY52" s="65"/>
      <c r="BZ52" s="65"/>
      <c r="CA52" s="65"/>
      <c r="CB52" s="65"/>
      <c r="CC52" s="65"/>
      <c r="CD52" s="85"/>
      <c r="CE52" s="34"/>
      <c r="CF52" s="34"/>
      <c r="CG52" s="34"/>
      <c r="CH52" s="34"/>
      <c r="CI52" s="34"/>
      <c r="CJ52" s="34"/>
      <c r="CK52" s="34"/>
      <c r="CL52" s="34"/>
      <c r="CM52" s="34"/>
      <c r="CN52" s="34"/>
      <c r="CO52" s="34"/>
      <c r="CP52" s="34"/>
      <c r="CQ52" s="34"/>
      <c r="CR52" s="34"/>
      <c r="CS52" s="34"/>
      <c r="CT52" s="34"/>
      <c r="CU52" s="34"/>
      <c r="CV52" s="34"/>
      <c r="CW52" s="34"/>
      <c r="CX52" s="34"/>
    </row>
    <row r="53" spans="1:102" ht="13">
      <c r="A53" s="51"/>
      <c r="B53" s="356"/>
      <c r="C53" s="356"/>
      <c r="D53" s="335"/>
      <c r="E53" s="332"/>
      <c r="F53" s="358"/>
      <c r="G53" s="376"/>
      <c r="H53" s="362"/>
      <c r="I53" s="362"/>
      <c r="J53" s="107" t="s">
        <v>194</v>
      </c>
      <c r="K53" s="108">
        <f>J113</f>
        <v>1009512</v>
      </c>
      <c r="L53" s="109">
        <f>(K53/K51)*100</f>
        <v>55.972955874761787</v>
      </c>
      <c r="M53" s="364"/>
      <c r="N53" s="366"/>
      <c r="O53" s="333"/>
      <c r="P53" s="369"/>
      <c r="Q53" s="346"/>
      <c r="R53" s="372"/>
      <c r="S53" s="356"/>
      <c r="T53" s="358"/>
      <c r="U53" s="360"/>
      <c r="V53" s="110"/>
      <c r="W53" s="332"/>
      <c r="X53" s="111" t="s">
        <v>181</v>
      </c>
      <c r="Y53" s="112">
        <f>Z113</f>
        <v>0</v>
      </c>
      <c r="Z53" s="113"/>
      <c r="AA53" s="332"/>
      <c r="AB53" s="54" t="s">
        <v>181</v>
      </c>
      <c r="AC53" s="57">
        <f>Y53+Y44</f>
        <v>0</v>
      </c>
      <c r="AD53" s="114"/>
      <c r="AE53" s="342"/>
      <c r="AF53" s="54" t="s">
        <v>181</v>
      </c>
      <c r="AG53" s="115">
        <f>AO113</f>
        <v>0</v>
      </c>
      <c r="AH53" s="115"/>
      <c r="AI53" s="116"/>
      <c r="AJ53" s="117"/>
      <c r="AK53" s="34"/>
      <c r="AL53" s="34"/>
      <c r="AM53" s="34"/>
      <c r="AN53" s="34"/>
      <c r="AO53" s="34"/>
      <c r="AP53" s="34"/>
      <c r="AQ53" s="34"/>
      <c r="AR53" s="34"/>
      <c r="AS53" s="65"/>
      <c r="AT53" s="65"/>
      <c r="AU53" s="65"/>
      <c r="AV53" s="65"/>
      <c r="AW53" s="65"/>
      <c r="AX53" s="65"/>
      <c r="AY53" s="65"/>
      <c r="AZ53" s="65"/>
      <c r="BA53" s="65"/>
      <c r="BB53" s="65"/>
      <c r="BC53" s="65"/>
      <c r="BD53" s="65"/>
      <c r="BE53" s="65"/>
      <c r="BF53" s="65"/>
      <c r="BG53" s="65"/>
      <c r="BH53" s="65"/>
      <c r="BI53" s="65"/>
      <c r="BJ53" s="65"/>
      <c r="BK53" s="65"/>
      <c r="BL53" s="65"/>
      <c r="BM53" s="65"/>
      <c r="BN53" s="65"/>
      <c r="BO53" s="65"/>
      <c r="BP53" s="65"/>
      <c r="BQ53" s="65"/>
      <c r="BR53" s="65"/>
      <c r="BS53" s="65"/>
      <c r="BT53" s="65"/>
      <c r="BU53" s="65"/>
      <c r="BV53" s="65"/>
      <c r="BW53" s="65"/>
      <c r="BX53" s="65"/>
      <c r="BY53" s="65"/>
      <c r="BZ53" s="65"/>
      <c r="CA53" s="65"/>
      <c r="CB53" s="65"/>
      <c r="CC53" s="65"/>
      <c r="CD53" s="85"/>
      <c r="CE53" s="34"/>
      <c r="CF53" s="34"/>
      <c r="CG53" s="34"/>
      <c r="CH53" s="34"/>
      <c r="CI53" s="34"/>
      <c r="CJ53" s="34"/>
      <c r="CK53" s="34"/>
      <c r="CL53" s="34"/>
      <c r="CM53" s="34"/>
      <c r="CN53" s="34"/>
      <c r="CO53" s="34"/>
      <c r="CP53" s="34"/>
      <c r="CQ53" s="34"/>
      <c r="CR53" s="34"/>
      <c r="CS53" s="34"/>
      <c r="CT53" s="34"/>
      <c r="CU53" s="34"/>
      <c r="CV53" s="34"/>
      <c r="CW53" s="34"/>
      <c r="CX53" s="34"/>
    </row>
    <row r="54" spans="1:102" ht="13">
      <c r="A54" s="51"/>
      <c r="B54" s="378" t="s">
        <v>195</v>
      </c>
      <c r="C54" s="380">
        <f>E113</f>
        <v>268571</v>
      </c>
      <c r="D54" s="381">
        <f>C54/C57*100</f>
        <v>100</v>
      </c>
      <c r="E54" s="59"/>
      <c r="F54" s="118"/>
      <c r="G54" s="118"/>
      <c r="H54" s="118"/>
      <c r="I54" s="119"/>
      <c r="J54" s="120" t="s">
        <v>196</v>
      </c>
      <c r="K54" s="120">
        <f>K113</f>
        <v>28430</v>
      </c>
      <c r="L54" s="121">
        <f>(K54/K51)*100</f>
        <v>1.5763172062535937</v>
      </c>
      <c r="M54" s="122"/>
      <c r="N54" s="392"/>
      <c r="O54" s="122"/>
      <c r="P54" s="392"/>
      <c r="Q54" s="124"/>
      <c r="R54" s="125"/>
      <c r="S54" s="126"/>
      <c r="T54" s="87"/>
      <c r="U54" s="125"/>
      <c r="V54" s="392"/>
      <c r="W54" s="127"/>
      <c r="X54" s="127"/>
      <c r="Y54" s="127"/>
      <c r="Z54" s="127"/>
      <c r="AA54" s="128"/>
      <c r="AB54" s="129"/>
      <c r="AC54" s="60"/>
      <c r="AD54" s="127"/>
      <c r="AE54" s="128"/>
      <c r="AF54" s="130"/>
      <c r="AG54" s="60"/>
      <c r="AH54" s="60"/>
      <c r="AI54" s="34"/>
      <c r="AJ54" s="34"/>
      <c r="AK54" s="34"/>
      <c r="AL54" s="34"/>
      <c r="AM54" s="34"/>
      <c r="AN54" s="34"/>
      <c r="AO54" s="34"/>
      <c r="AP54" s="34"/>
      <c r="AQ54" s="34"/>
      <c r="AR54" s="34"/>
      <c r="AS54" s="65"/>
      <c r="AT54" s="65"/>
      <c r="AU54" s="65"/>
      <c r="AV54" s="65"/>
      <c r="AW54" s="65"/>
      <c r="AX54" s="65"/>
      <c r="AY54" s="65"/>
      <c r="AZ54" s="65"/>
      <c r="BA54" s="65"/>
      <c r="BB54" s="65"/>
      <c r="BC54" s="65"/>
      <c r="BD54" s="65"/>
      <c r="BE54" s="65"/>
      <c r="BF54" s="65"/>
      <c r="BG54" s="65"/>
      <c r="BH54" s="65"/>
      <c r="BI54" s="65"/>
      <c r="BJ54" s="65"/>
      <c r="BK54" s="65"/>
      <c r="BL54" s="65"/>
      <c r="BM54" s="65"/>
      <c r="BN54" s="65"/>
      <c r="BO54" s="65"/>
      <c r="BP54" s="65"/>
      <c r="BQ54" s="65"/>
      <c r="BR54" s="65"/>
      <c r="BS54" s="65"/>
      <c r="BT54" s="65"/>
      <c r="BU54" s="65"/>
      <c r="BV54" s="65"/>
      <c r="BW54" s="65"/>
      <c r="BX54" s="65"/>
      <c r="BY54" s="65"/>
      <c r="BZ54" s="65"/>
      <c r="CA54" s="65"/>
      <c r="CB54" s="65"/>
      <c r="CC54" s="65"/>
      <c r="CD54" s="85"/>
      <c r="CE54" s="34"/>
      <c r="CF54" s="34"/>
      <c r="CG54" s="34"/>
      <c r="CH54" s="34"/>
      <c r="CI54" s="34"/>
      <c r="CJ54" s="34"/>
      <c r="CK54" s="34"/>
      <c r="CL54" s="34"/>
      <c r="CM54" s="34"/>
      <c r="CN54" s="34"/>
      <c r="CO54" s="34"/>
      <c r="CP54" s="34"/>
      <c r="CQ54" s="34"/>
      <c r="CR54" s="34"/>
      <c r="CS54" s="34"/>
      <c r="CT54" s="34"/>
      <c r="CU54" s="34"/>
      <c r="CV54" s="34"/>
      <c r="CW54" s="34"/>
      <c r="CX54" s="34"/>
    </row>
    <row r="55" spans="1:102" ht="13">
      <c r="A55" s="51"/>
      <c r="B55" s="379"/>
      <c r="C55" s="379"/>
      <c r="D55" s="379"/>
      <c r="E55" s="68"/>
      <c r="F55" s="88"/>
      <c r="G55" s="88"/>
      <c r="H55" s="88"/>
      <c r="I55" s="88"/>
      <c r="J55" s="87"/>
      <c r="K55" s="127"/>
      <c r="L55" s="127"/>
      <c r="M55" s="74"/>
      <c r="N55" s="393"/>
      <c r="O55" s="131"/>
      <c r="P55" s="393"/>
      <c r="Q55" s="132"/>
      <c r="R55" s="74"/>
      <c r="S55" s="133"/>
      <c r="T55" s="73"/>
      <c r="U55" s="74"/>
      <c r="V55" s="393"/>
      <c r="W55" s="70"/>
      <c r="X55" s="70"/>
      <c r="Y55" s="70"/>
      <c r="Z55" s="70"/>
      <c r="AA55" s="134"/>
      <c r="AB55" s="135"/>
      <c r="AC55" s="34"/>
      <c r="AD55" s="136"/>
      <c r="AE55" s="137"/>
      <c r="AF55" s="138"/>
      <c r="AG55" s="34"/>
      <c r="AH55" s="34"/>
      <c r="AI55" s="34"/>
      <c r="AJ55" s="34"/>
      <c r="AK55" s="34"/>
      <c r="AL55" s="34"/>
      <c r="AM55" s="34"/>
      <c r="AN55" s="34"/>
      <c r="AO55" s="34"/>
      <c r="AP55" s="34"/>
      <c r="AQ55" s="34"/>
      <c r="AR55" s="34"/>
      <c r="AS55" s="65"/>
      <c r="AT55" s="65"/>
      <c r="AU55" s="65"/>
      <c r="AV55" s="65"/>
      <c r="AW55" s="65"/>
      <c r="AX55" s="65"/>
      <c r="AY55" s="65"/>
      <c r="AZ55" s="65"/>
      <c r="BA55" s="65"/>
      <c r="BB55" s="65"/>
      <c r="BC55" s="65"/>
      <c r="BD55" s="65"/>
      <c r="BE55" s="65"/>
      <c r="BF55" s="65"/>
      <c r="BG55" s="65"/>
      <c r="BH55" s="65"/>
      <c r="BI55" s="65"/>
      <c r="BJ55" s="65"/>
      <c r="BK55" s="65"/>
      <c r="BL55" s="65"/>
      <c r="BM55" s="65"/>
      <c r="BN55" s="65"/>
      <c r="BO55" s="65"/>
      <c r="BP55" s="65"/>
      <c r="BQ55" s="65"/>
      <c r="BR55" s="65"/>
      <c r="BS55" s="65"/>
      <c r="BT55" s="65"/>
      <c r="BU55" s="65"/>
      <c r="BV55" s="65"/>
      <c r="BW55" s="65"/>
      <c r="BX55" s="65"/>
      <c r="BY55" s="65"/>
      <c r="BZ55" s="65"/>
      <c r="CA55" s="65"/>
      <c r="CB55" s="65"/>
      <c r="CC55" s="65"/>
      <c r="CD55" s="85"/>
      <c r="CE55" s="34"/>
      <c r="CF55" s="34"/>
      <c r="CG55" s="34"/>
      <c r="CH55" s="34"/>
      <c r="CI55" s="34"/>
      <c r="CJ55" s="34"/>
      <c r="CK55" s="34"/>
      <c r="CL55" s="34"/>
      <c r="CM55" s="34"/>
      <c r="CN55" s="34"/>
      <c r="CO55" s="34"/>
      <c r="CP55" s="34"/>
      <c r="CQ55" s="34"/>
      <c r="CR55" s="34"/>
      <c r="CS55" s="34"/>
      <c r="CT55" s="34"/>
      <c r="CU55" s="34"/>
      <c r="CV55" s="34"/>
      <c r="CW55" s="34"/>
      <c r="CX55" s="34"/>
    </row>
    <row r="56" spans="1:102" ht="13">
      <c r="A56" s="51"/>
      <c r="B56" s="356"/>
      <c r="C56" s="356"/>
      <c r="D56" s="356"/>
      <c r="E56" s="68"/>
      <c r="F56" s="88"/>
      <c r="G56" s="88"/>
      <c r="H56" s="88"/>
      <c r="I56" s="88"/>
      <c r="J56" s="73"/>
      <c r="K56" s="70"/>
      <c r="L56" s="70"/>
      <c r="M56" s="74"/>
      <c r="N56" s="393"/>
      <c r="O56" s="131"/>
      <c r="P56" s="393"/>
      <c r="Q56" s="73"/>
      <c r="R56" s="74"/>
      <c r="S56" s="133"/>
      <c r="T56" s="73"/>
      <c r="U56" s="74"/>
      <c r="V56" s="393"/>
      <c r="W56" s="70"/>
      <c r="X56" s="70"/>
      <c r="Y56" s="70"/>
      <c r="Z56" s="70"/>
      <c r="AA56" s="134"/>
      <c r="AB56" s="135"/>
      <c r="AC56" s="139"/>
      <c r="AD56" s="60"/>
      <c r="AE56" s="60"/>
      <c r="AF56" s="60"/>
      <c r="AG56" s="34"/>
      <c r="AH56" s="34"/>
      <c r="AI56" s="34"/>
      <c r="AJ56" s="34"/>
      <c r="AK56" s="34"/>
      <c r="AL56" s="34"/>
      <c r="AM56" s="34"/>
      <c r="AN56" s="34"/>
      <c r="AO56" s="34"/>
      <c r="AP56" s="34"/>
      <c r="AQ56" s="34"/>
      <c r="AR56" s="34"/>
      <c r="AS56" s="65"/>
      <c r="AT56" s="65"/>
      <c r="AU56" s="65"/>
      <c r="AV56" s="65"/>
      <c r="AW56" s="65"/>
      <c r="AX56" s="65"/>
      <c r="AY56" s="65"/>
      <c r="AZ56" s="65"/>
      <c r="BA56" s="65"/>
      <c r="BB56" s="65"/>
      <c r="BC56" s="65"/>
      <c r="BD56" s="65"/>
      <c r="BE56" s="65"/>
      <c r="BF56" s="65"/>
      <c r="BG56" s="65"/>
      <c r="BH56" s="65"/>
      <c r="BI56" s="65"/>
      <c r="BJ56" s="65"/>
      <c r="BK56" s="65"/>
      <c r="BL56" s="65"/>
      <c r="BM56" s="65"/>
      <c r="BN56" s="65"/>
      <c r="BO56" s="65"/>
      <c r="BP56" s="65"/>
      <c r="BQ56" s="65"/>
      <c r="BR56" s="65"/>
      <c r="BS56" s="65"/>
      <c r="BT56" s="65"/>
      <c r="BU56" s="65"/>
      <c r="BV56" s="65"/>
      <c r="BW56" s="65"/>
      <c r="BX56" s="65"/>
      <c r="BY56" s="65"/>
      <c r="BZ56" s="65"/>
      <c r="CA56" s="65"/>
      <c r="CB56" s="65"/>
      <c r="CC56" s="65"/>
      <c r="CD56" s="85"/>
      <c r="CE56" s="34"/>
      <c r="CF56" s="34"/>
      <c r="CG56" s="34"/>
      <c r="CH56" s="34"/>
      <c r="CI56" s="34"/>
      <c r="CJ56" s="34"/>
      <c r="CK56" s="34"/>
      <c r="CL56" s="34"/>
      <c r="CM56" s="34"/>
      <c r="CN56" s="34"/>
      <c r="CO56" s="34"/>
      <c r="CP56" s="34"/>
      <c r="CQ56" s="34"/>
      <c r="CR56" s="34"/>
      <c r="CS56" s="34"/>
      <c r="CT56" s="34"/>
      <c r="CU56" s="34"/>
      <c r="CV56" s="34"/>
      <c r="CW56" s="34"/>
      <c r="CX56" s="34"/>
    </row>
    <row r="57" spans="1:102" ht="20.25" customHeight="1">
      <c r="A57" s="51"/>
      <c r="B57" s="140" t="s">
        <v>197</v>
      </c>
      <c r="C57" s="382">
        <f>C54+C52</f>
        <v>268571</v>
      </c>
      <c r="D57" s="383"/>
      <c r="E57" s="68"/>
      <c r="F57" s="88"/>
      <c r="G57" s="88"/>
      <c r="H57" s="88"/>
      <c r="I57" s="88"/>
      <c r="J57" s="73"/>
      <c r="K57" s="70"/>
      <c r="L57" s="70"/>
      <c r="M57" s="74"/>
      <c r="N57" s="393"/>
      <c r="O57" s="131"/>
      <c r="P57" s="393"/>
      <c r="Q57" s="73"/>
      <c r="R57" s="74"/>
      <c r="S57" s="133"/>
      <c r="T57" s="73"/>
      <c r="U57" s="74"/>
      <c r="V57" s="393"/>
      <c r="W57" s="70"/>
      <c r="X57" s="70"/>
      <c r="Y57" s="70"/>
      <c r="Z57" s="70"/>
      <c r="AA57" s="134"/>
      <c r="AB57" s="135"/>
      <c r="AC57" s="139"/>
      <c r="AD57" s="34"/>
      <c r="AE57" s="34"/>
      <c r="AF57" s="34"/>
      <c r="AG57" s="34"/>
      <c r="AH57" s="34"/>
      <c r="AI57" s="34"/>
      <c r="AJ57" s="34"/>
      <c r="AK57" s="34"/>
      <c r="AL57" s="34"/>
      <c r="AM57" s="34"/>
      <c r="AN57" s="34"/>
      <c r="AO57" s="34"/>
      <c r="AP57" s="34"/>
      <c r="AQ57" s="34"/>
      <c r="AR57" s="34"/>
      <c r="AS57" s="65"/>
      <c r="AT57" s="65"/>
      <c r="AU57" s="65"/>
      <c r="AV57" s="65"/>
      <c r="AW57" s="65"/>
      <c r="AX57" s="65"/>
      <c r="AY57" s="65"/>
      <c r="AZ57" s="65"/>
      <c r="BA57" s="65"/>
      <c r="BB57" s="65"/>
      <c r="BC57" s="65"/>
      <c r="BD57" s="65"/>
      <c r="BE57" s="65"/>
      <c r="BF57" s="65"/>
      <c r="BG57" s="65"/>
      <c r="BH57" s="65"/>
      <c r="BI57" s="65"/>
      <c r="BJ57" s="65"/>
      <c r="BK57" s="65"/>
      <c r="BL57" s="65"/>
      <c r="BM57" s="65"/>
      <c r="BN57" s="65"/>
      <c r="BO57" s="65"/>
      <c r="BP57" s="65"/>
      <c r="BQ57" s="65"/>
      <c r="BR57" s="65"/>
      <c r="BS57" s="65"/>
      <c r="BT57" s="65"/>
      <c r="BU57" s="65"/>
      <c r="BV57" s="65"/>
      <c r="BW57" s="65"/>
      <c r="BX57" s="65"/>
      <c r="BY57" s="65"/>
      <c r="BZ57" s="65"/>
      <c r="CA57" s="65"/>
      <c r="CB57" s="65"/>
      <c r="CC57" s="65"/>
      <c r="CD57" s="85"/>
      <c r="CE57" s="34"/>
      <c r="CF57" s="34"/>
      <c r="CG57" s="34"/>
      <c r="CH57" s="34"/>
      <c r="CI57" s="34"/>
      <c r="CJ57" s="34"/>
      <c r="CK57" s="34"/>
      <c r="CL57" s="34"/>
      <c r="CM57" s="34"/>
      <c r="CN57" s="34"/>
      <c r="CO57" s="34"/>
      <c r="CP57" s="34"/>
      <c r="CQ57" s="34"/>
      <c r="CR57" s="34"/>
      <c r="CS57" s="34"/>
      <c r="CT57" s="34"/>
      <c r="CU57" s="34"/>
      <c r="CV57" s="34"/>
      <c r="CW57" s="34"/>
      <c r="CX57" s="34"/>
    </row>
    <row r="58" spans="1:102" ht="13">
      <c r="A58" s="34"/>
      <c r="B58" s="60"/>
      <c r="C58" s="60"/>
      <c r="D58" s="60"/>
      <c r="E58" s="34"/>
      <c r="F58" s="77"/>
      <c r="G58" s="77"/>
      <c r="H58" s="88"/>
      <c r="I58" s="78"/>
      <c r="J58" s="88"/>
      <c r="K58" s="70"/>
      <c r="L58" s="141"/>
      <c r="M58" s="72"/>
      <c r="N58" s="393"/>
      <c r="O58" s="131"/>
      <c r="P58" s="393"/>
      <c r="Q58" s="141"/>
      <c r="R58" s="72"/>
      <c r="S58" s="133"/>
      <c r="T58" s="141"/>
      <c r="U58" s="72"/>
      <c r="V58" s="394"/>
      <c r="W58" s="70"/>
      <c r="X58" s="70"/>
      <c r="Y58" s="70"/>
      <c r="Z58" s="123"/>
      <c r="AA58" s="127"/>
      <c r="AB58" s="142"/>
      <c r="AC58" s="143"/>
      <c r="AD58" s="34"/>
      <c r="AE58" s="34"/>
      <c r="AF58" s="34"/>
      <c r="AG58" s="34"/>
      <c r="AH58" s="34"/>
      <c r="AI58" s="34"/>
      <c r="AJ58" s="34"/>
      <c r="AK58" s="34"/>
      <c r="AL58" s="34"/>
      <c r="AM58" s="34"/>
      <c r="AN58" s="34"/>
      <c r="AO58" s="34"/>
      <c r="AP58" s="34"/>
      <c r="AQ58" s="34"/>
      <c r="AR58" s="34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/>
      <c r="BL58" s="65"/>
      <c r="BM58" s="65"/>
      <c r="BN58" s="65"/>
      <c r="BO58" s="65"/>
      <c r="BP58" s="65"/>
      <c r="BQ58" s="65"/>
      <c r="BR58" s="65"/>
      <c r="BS58" s="65"/>
      <c r="BT58" s="65"/>
      <c r="BU58" s="65"/>
      <c r="BV58" s="65"/>
      <c r="BW58" s="65"/>
      <c r="BX58" s="65"/>
      <c r="BY58" s="65"/>
      <c r="BZ58" s="65"/>
      <c r="CA58" s="65"/>
      <c r="CB58" s="65"/>
      <c r="CC58" s="65"/>
      <c r="CD58" s="85"/>
      <c r="CE58" s="34"/>
      <c r="CF58" s="34"/>
      <c r="CG58" s="34"/>
      <c r="CH58" s="34"/>
      <c r="CI58" s="34"/>
      <c r="CJ58" s="34"/>
      <c r="CK58" s="34"/>
      <c r="CL58" s="34"/>
      <c r="CM58" s="34"/>
      <c r="CN58" s="34"/>
      <c r="CO58" s="34"/>
      <c r="CP58" s="34"/>
      <c r="CQ58" s="34"/>
      <c r="CR58" s="34"/>
      <c r="CS58" s="34"/>
      <c r="CT58" s="34"/>
      <c r="CU58" s="34"/>
      <c r="CV58" s="34"/>
      <c r="CW58" s="34"/>
      <c r="CX58" s="34"/>
    </row>
    <row r="59" spans="1:102" ht="31.5" customHeight="1">
      <c r="A59" s="34"/>
      <c r="B59" s="34"/>
      <c r="C59" s="34"/>
      <c r="D59" s="34"/>
      <c r="E59" s="51"/>
      <c r="F59" s="144"/>
      <c r="G59" s="145" t="s">
        <v>198</v>
      </c>
      <c r="H59" s="132"/>
      <c r="I59" s="78"/>
      <c r="J59" s="88"/>
      <c r="K59" s="74"/>
      <c r="L59" s="64"/>
      <c r="M59" s="64"/>
      <c r="N59" s="64"/>
      <c r="O59" s="131"/>
      <c r="P59" s="395" t="s">
        <v>199</v>
      </c>
      <c r="Q59" s="324"/>
      <c r="R59" s="325"/>
      <c r="S59" s="146"/>
      <c r="T59" s="147"/>
      <c r="U59" s="148"/>
      <c r="V59" s="148"/>
      <c r="W59" s="64"/>
      <c r="X59" s="64"/>
      <c r="Y59" s="149"/>
      <c r="Z59" s="385" t="s">
        <v>200</v>
      </c>
      <c r="AA59" s="386"/>
      <c r="AB59" s="387"/>
      <c r="AC59" s="52"/>
      <c r="AD59" s="150"/>
      <c r="AE59" s="151"/>
      <c r="AF59" s="151"/>
      <c r="AG59" s="53"/>
      <c r="AH59" s="64"/>
      <c r="AI59" s="64"/>
      <c r="AJ59" s="64"/>
      <c r="AK59" s="34"/>
      <c r="AL59" s="34"/>
      <c r="AM59" s="34"/>
      <c r="AN59" s="34"/>
      <c r="AO59" s="34"/>
      <c r="AP59" s="34"/>
      <c r="AQ59" s="34"/>
      <c r="AR59" s="34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/>
      <c r="BL59" s="65"/>
      <c r="BM59" s="65"/>
      <c r="BN59" s="65"/>
      <c r="BO59" s="65"/>
      <c r="BP59" s="65"/>
      <c r="BQ59" s="65"/>
      <c r="BR59" s="65"/>
      <c r="BS59" s="65"/>
      <c r="BT59" s="65"/>
      <c r="BU59" s="65"/>
      <c r="BV59" s="65"/>
      <c r="BW59" s="65"/>
      <c r="BX59" s="65"/>
      <c r="BY59" s="65"/>
      <c r="BZ59" s="65"/>
      <c r="CA59" s="65"/>
      <c r="CB59" s="65"/>
      <c r="CC59" s="65"/>
      <c r="CD59" s="85"/>
      <c r="CE59" s="34"/>
      <c r="CF59" s="34"/>
      <c r="CG59" s="34"/>
      <c r="CH59" s="34"/>
      <c r="CI59" s="34"/>
      <c r="CJ59" s="34"/>
      <c r="CK59" s="34"/>
      <c r="CL59" s="34"/>
      <c r="CM59" s="34"/>
      <c r="CN59" s="34"/>
      <c r="CO59" s="34"/>
      <c r="CP59" s="34"/>
      <c r="CQ59" s="34"/>
      <c r="CR59" s="34"/>
      <c r="CS59" s="34"/>
      <c r="CT59" s="34"/>
      <c r="CU59" s="34"/>
      <c r="CV59" s="34"/>
      <c r="CW59" s="34"/>
      <c r="CX59" s="34"/>
    </row>
    <row r="60" spans="1:102" ht="13">
      <c r="A60" s="34"/>
      <c r="B60" s="34"/>
      <c r="C60" s="34"/>
      <c r="D60" s="34"/>
      <c r="E60" s="34"/>
      <c r="F60" s="118"/>
      <c r="G60" s="118"/>
      <c r="H60" s="88"/>
      <c r="I60" s="78"/>
      <c r="J60" s="88"/>
      <c r="K60" s="74"/>
      <c r="L60" s="64"/>
      <c r="M60" s="64"/>
      <c r="N60" s="64"/>
      <c r="O60" s="131"/>
      <c r="P60" s="152" t="s">
        <v>181</v>
      </c>
      <c r="Q60" s="153">
        <f>SUM(Q61:Q67)</f>
        <v>1209248</v>
      </c>
      <c r="R60" s="154"/>
      <c r="S60" s="155"/>
      <c r="T60" s="323" t="s">
        <v>201</v>
      </c>
      <c r="U60" s="324"/>
      <c r="V60" s="325"/>
      <c r="W60" s="53"/>
      <c r="X60" s="64"/>
      <c r="Y60" s="149"/>
      <c r="Z60" s="156" t="s">
        <v>181</v>
      </c>
      <c r="AA60" s="157">
        <f>SUM(AA61:AA62)</f>
        <v>0</v>
      </c>
      <c r="AB60" s="158"/>
      <c r="AC60" s="52"/>
      <c r="AD60" s="385" t="s">
        <v>202</v>
      </c>
      <c r="AE60" s="386"/>
      <c r="AF60" s="387"/>
      <c r="AG60" s="53"/>
      <c r="AH60" s="64"/>
      <c r="AI60" s="64"/>
      <c r="AJ60" s="64"/>
      <c r="AK60" s="34"/>
      <c r="AL60" s="34"/>
      <c r="AM60" s="34"/>
      <c r="AN60" s="34"/>
      <c r="AO60" s="34"/>
      <c r="AP60" s="34"/>
      <c r="AQ60" s="34"/>
      <c r="AR60" s="34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/>
      <c r="BL60" s="65"/>
      <c r="BM60" s="65"/>
      <c r="BN60" s="65"/>
      <c r="BO60" s="65"/>
      <c r="BP60" s="65"/>
      <c r="BQ60" s="65"/>
      <c r="BR60" s="65"/>
      <c r="BS60" s="65"/>
      <c r="BT60" s="65"/>
      <c r="BU60" s="65"/>
      <c r="BV60" s="65"/>
      <c r="BW60" s="65"/>
      <c r="BX60" s="65"/>
      <c r="BY60" s="65"/>
      <c r="BZ60" s="65"/>
      <c r="CA60" s="65"/>
      <c r="CB60" s="65"/>
      <c r="CC60" s="65"/>
      <c r="CD60" s="85"/>
      <c r="CE60" s="51"/>
      <c r="CF60" s="34"/>
      <c r="CG60" s="34"/>
      <c r="CH60" s="34"/>
      <c r="CI60" s="34"/>
      <c r="CJ60" s="34"/>
      <c r="CK60" s="34"/>
      <c r="CL60" s="34"/>
      <c r="CM60" s="34"/>
      <c r="CN60" s="34"/>
      <c r="CO60" s="34"/>
      <c r="CP60" s="34"/>
      <c r="CQ60" s="34"/>
      <c r="CR60" s="34"/>
      <c r="CS60" s="34"/>
      <c r="CT60" s="34"/>
      <c r="CU60" s="34"/>
      <c r="CV60" s="34"/>
      <c r="CW60" s="34"/>
      <c r="CX60" s="34"/>
    </row>
    <row r="61" spans="1:102" ht="39.75" customHeight="1">
      <c r="A61" s="34"/>
      <c r="B61" s="34"/>
      <c r="C61" s="34"/>
      <c r="D61" s="34"/>
      <c r="E61" s="34"/>
      <c r="F61" s="88"/>
      <c r="G61" s="88"/>
      <c r="H61" s="88"/>
      <c r="I61" s="78"/>
      <c r="J61" s="88"/>
      <c r="K61" s="74"/>
      <c r="L61" s="64"/>
      <c r="M61" s="64"/>
      <c r="N61" s="64"/>
      <c r="O61" s="131"/>
      <c r="P61" s="159" t="s">
        <v>203</v>
      </c>
      <c r="Q61" s="160">
        <f>Q113</f>
        <v>571674</v>
      </c>
      <c r="R61" s="161">
        <f>(Q61/Q60)*100</f>
        <v>47.275166053613489</v>
      </c>
      <c r="S61" s="122"/>
      <c r="T61" s="162" t="s">
        <v>181</v>
      </c>
      <c r="U61" s="163">
        <f>U113</f>
        <v>284383</v>
      </c>
      <c r="V61" s="164" t="e">
        <f>(U61/O53)*100</f>
        <v>#DIV/0!</v>
      </c>
      <c r="W61" s="53"/>
      <c r="X61" s="64"/>
      <c r="Y61" s="149"/>
      <c r="Z61" s="165" t="s">
        <v>204</v>
      </c>
      <c r="AA61" s="166">
        <f>AK113</f>
        <v>0</v>
      </c>
      <c r="AB61" s="167" t="e">
        <f>(AA61/AA60)*100</f>
        <v>#DIV/0!</v>
      </c>
      <c r="AC61" s="52"/>
      <c r="AD61" s="168" t="s">
        <v>181</v>
      </c>
      <c r="AE61" s="169">
        <f>AE62+AE64+AE63</f>
        <v>0</v>
      </c>
      <c r="AF61" s="170"/>
      <c r="AG61" s="53"/>
      <c r="AH61" s="64"/>
      <c r="AI61" s="64"/>
      <c r="AJ61" s="64"/>
      <c r="AK61" s="34"/>
      <c r="AL61" s="34"/>
      <c r="AM61" s="34"/>
      <c r="AN61" s="34"/>
      <c r="AO61" s="34"/>
      <c r="AP61" s="34"/>
      <c r="AQ61" s="34"/>
      <c r="AR61" s="34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/>
      <c r="BL61" s="65"/>
      <c r="BM61" s="65"/>
      <c r="BN61" s="65"/>
      <c r="BO61" s="65"/>
      <c r="BP61" s="65"/>
      <c r="BQ61" s="65"/>
      <c r="BR61" s="65"/>
      <c r="BS61" s="65"/>
      <c r="BT61" s="65"/>
      <c r="BU61" s="65"/>
      <c r="BV61" s="65"/>
      <c r="BW61" s="65"/>
      <c r="BX61" s="65"/>
      <c r="BY61" s="65"/>
      <c r="BZ61" s="65"/>
      <c r="CA61" s="65"/>
      <c r="CB61" s="65"/>
      <c r="CC61" s="65"/>
      <c r="CD61" s="85"/>
      <c r="CE61" s="51"/>
      <c r="CF61" s="34"/>
      <c r="CG61" s="34"/>
      <c r="CH61" s="34"/>
      <c r="CI61" s="34"/>
      <c r="CJ61" s="34"/>
      <c r="CK61" s="34"/>
      <c r="CL61" s="34"/>
      <c r="CM61" s="34"/>
      <c r="CN61" s="34"/>
      <c r="CO61" s="34"/>
      <c r="CP61" s="34"/>
      <c r="CQ61" s="34"/>
      <c r="CR61" s="34"/>
      <c r="CS61" s="34"/>
      <c r="CT61" s="34"/>
      <c r="CU61" s="34"/>
      <c r="CV61" s="34"/>
      <c r="CW61" s="34"/>
      <c r="CX61" s="34"/>
    </row>
    <row r="62" spans="1:102" ht="40.5" customHeight="1">
      <c r="A62" s="34"/>
      <c r="B62" s="34"/>
      <c r="C62" s="34"/>
      <c r="D62" s="34"/>
      <c r="E62" s="34"/>
      <c r="F62" s="88"/>
      <c r="G62" s="171"/>
      <c r="H62" s="88"/>
      <c r="I62" s="78"/>
      <c r="J62" s="88"/>
      <c r="K62" s="74"/>
      <c r="L62" s="64"/>
      <c r="M62" s="64"/>
      <c r="N62" s="64"/>
      <c r="O62" s="97"/>
      <c r="P62" s="172" t="s">
        <v>205</v>
      </c>
      <c r="Q62" s="104">
        <f>N113</f>
        <v>44290</v>
      </c>
      <c r="R62" s="173">
        <f>(Q62/Q60)*100</f>
        <v>3.6626068432612664</v>
      </c>
      <c r="S62" s="131"/>
      <c r="T62" s="174"/>
      <c r="U62" s="175"/>
      <c r="V62" s="176"/>
      <c r="W62" s="64"/>
      <c r="X62" s="64"/>
      <c r="Y62" s="149"/>
      <c r="Z62" s="165" t="s">
        <v>206</v>
      </c>
      <c r="AA62" s="166">
        <f>AL113</f>
        <v>0</v>
      </c>
      <c r="AB62" s="167" t="e">
        <f>(AA62/AA60)*100</f>
        <v>#DIV/0!</v>
      </c>
      <c r="AC62" s="52"/>
      <c r="AD62" s="177" t="s">
        <v>207</v>
      </c>
      <c r="AE62" s="104">
        <f>AC113</f>
        <v>0</v>
      </c>
      <c r="AF62" s="170" t="e">
        <f>(AE62/AE61)*100</f>
        <v>#DIV/0!</v>
      </c>
      <c r="AG62" s="53"/>
      <c r="AH62" s="64"/>
      <c r="AI62" s="64"/>
      <c r="AJ62" s="64"/>
      <c r="AK62" s="34"/>
      <c r="AL62" s="34"/>
      <c r="AM62" s="34"/>
      <c r="AN62" s="34"/>
      <c r="AO62" s="34"/>
      <c r="AP62" s="34"/>
      <c r="AQ62" s="34"/>
      <c r="AR62" s="34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/>
      <c r="BL62" s="65"/>
      <c r="BM62" s="65"/>
      <c r="BN62" s="65"/>
      <c r="BO62" s="65"/>
      <c r="BP62" s="65"/>
      <c r="BQ62" s="65"/>
      <c r="BR62" s="65"/>
      <c r="BS62" s="65"/>
      <c r="BT62" s="65"/>
      <c r="BU62" s="65"/>
      <c r="BV62" s="65"/>
      <c r="BW62" s="65"/>
      <c r="BX62" s="65"/>
      <c r="BY62" s="65"/>
      <c r="BZ62" s="65"/>
      <c r="CA62" s="65"/>
      <c r="CB62" s="65"/>
      <c r="CC62" s="65"/>
      <c r="CD62" s="85"/>
      <c r="CE62" s="51"/>
      <c r="CF62" s="34"/>
      <c r="CG62" s="34"/>
      <c r="CH62" s="34"/>
      <c r="CI62" s="34"/>
      <c r="CJ62" s="34"/>
      <c r="CK62" s="34"/>
      <c r="CL62" s="34"/>
      <c r="CM62" s="34"/>
      <c r="CN62" s="34"/>
      <c r="CO62" s="34"/>
      <c r="CP62" s="34"/>
      <c r="CQ62" s="34"/>
      <c r="CR62" s="34"/>
      <c r="CS62" s="34"/>
      <c r="CT62" s="34"/>
      <c r="CU62" s="34"/>
      <c r="CV62" s="34"/>
      <c r="CW62" s="34"/>
      <c r="CX62" s="34"/>
    </row>
    <row r="63" spans="1:102" ht="28">
      <c r="A63" s="34"/>
      <c r="B63" s="34"/>
      <c r="C63" s="34"/>
      <c r="D63" s="34"/>
      <c r="E63" s="34"/>
      <c r="F63" s="88"/>
      <c r="G63" s="171"/>
      <c r="H63" s="88"/>
      <c r="I63" s="78"/>
      <c r="J63" s="88"/>
      <c r="K63" s="74"/>
      <c r="L63" s="64"/>
      <c r="M63" s="64"/>
      <c r="N63" s="64"/>
      <c r="O63" s="97"/>
      <c r="P63" s="172" t="s">
        <v>208</v>
      </c>
      <c r="Q63" s="104">
        <f>P113</f>
        <v>449210</v>
      </c>
      <c r="R63" s="173">
        <f>(Q63/Q60)*100</f>
        <v>37.147880335547384</v>
      </c>
      <c r="S63" s="131"/>
      <c r="T63" s="323" t="s">
        <v>209</v>
      </c>
      <c r="U63" s="324"/>
      <c r="V63" s="325"/>
      <c r="W63" s="53"/>
      <c r="X63" s="64"/>
      <c r="Y63" s="64"/>
      <c r="AC63" s="149"/>
      <c r="AD63" s="177" t="s">
        <v>210</v>
      </c>
      <c r="AE63" s="104">
        <f>AD113</f>
        <v>0</v>
      </c>
      <c r="AF63" s="170" t="e">
        <f>(AE63/AE61)*100</f>
        <v>#DIV/0!</v>
      </c>
      <c r="AG63" s="178"/>
      <c r="AH63" s="64"/>
      <c r="AI63" s="64"/>
      <c r="AJ63" s="64"/>
      <c r="AK63" s="34"/>
      <c r="AL63" s="34"/>
      <c r="AM63" s="34"/>
      <c r="AN63" s="34"/>
      <c r="AO63" s="34"/>
      <c r="AP63" s="34"/>
      <c r="AQ63" s="34"/>
      <c r="AR63" s="34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/>
      <c r="BL63" s="65"/>
      <c r="BM63" s="65"/>
      <c r="BN63" s="65"/>
      <c r="BO63" s="65"/>
      <c r="BP63" s="65"/>
      <c r="BQ63" s="65"/>
      <c r="BR63" s="65"/>
      <c r="BS63" s="65"/>
      <c r="BT63" s="65"/>
      <c r="BU63" s="65"/>
      <c r="BV63" s="65"/>
      <c r="BW63" s="65"/>
      <c r="BX63" s="65"/>
      <c r="BY63" s="65"/>
      <c r="BZ63" s="65"/>
      <c r="CA63" s="65"/>
      <c r="CB63" s="65"/>
      <c r="CC63" s="65"/>
      <c r="CD63" s="85"/>
      <c r="CE63" s="51"/>
      <c r="CF63" s="34"/>
      <c r="CG63" s="34"/>
      <c r="CH63" s="34"/>
      <c r="CI63" s="34"/>
      <c r="CJ63" s="34"/>
      <c r="CK63" s="34"/>
      <c r="CL63" s="34"/>
      <c r="CM63" s="34"/>
      <c r="CN63" s="34"/>
      <c r="CO63" s="34"/>
      <c r="CP63" s="34"/>
      <c r="CQ63" s="34"/>
      <c r="CR63" s="34"/>
      <c r="CS63" s="34"/>
      <c r="CT63" s="34"/>
      <c r="CU63" s="34"/>
      <c r="CV63" s="34"/>
      <c r="CW63" s="34"/>
      <c r="CX63" s="34"/>
    </row>
    <row r="64" spans="1:102" ht="28">
      <c r="A64" s="34"/>
      <c r="B64" s="34"/>
      <c r="C64" s="34"/>
      <c r="D64" s="34"/>
      <c r="E64" s="34"/>
      <c r="F64" s="88"/>
      <c r="G64" s="88"/>
      <c r="H64" s="88"/>
      <c r="I64" s="78"/>
      <c r="J64" s="88"/>
      <c r="K64" s="74"/>
      <c r="L64" s="64"/>
      <c r="M64" s="64"/>
      <c r="N64" s="64"/>
      <c r="O64" s="73"/>
      <c r="P64" s="172" t="s">
        <v>211</v>
      </c>
      <c r="Q64" s="104">
        <f>O113</f>
        <v>32678</v>
      </c>
      <c r="R64" s="173">
        <f>(Q64/Q60)*100</f>
        <v>2.7023406282251448</v>
      </c>
      <c r="S64" s="70"/>
      <c r="T64" s="162" t="s">
        <v>181</v>
      </c>
      <c r="U64" s="162">
        <f>V113</f>
        <v>132878</v>
      </c>
      <c r="V64" s="179">
        <f>(U64/U61)*100</f>
        <v>46.725015208363367</v>
      </c>
      <c r="W64" s="53"/>
      <c r="X64" s="64"/>
      <c r="Y64" s="64"/>
      <c r="Z64" s="64"/>
      <c r="AA64" s="70"/>
      <c r="AB64" s="70"/>
      <c r="AC64" s="70"/>
      <c r="AD64" s="177" t="s">
        <v>212</v>
      </c>
      <c r="AE64" s="104">
        <f>AE113</f>
        <v>0</v>
      </c>
      <c r="AF64" s="170" t="e">
        <f>(AE64/AE61)*100</f>
        <v>#DIV/0!</v>
      </c>
      <c r="AG64" s="135"/>
      <c r="AH64" s="34"/>
      <c r="AI64" s="34"/>
      <c r="AJ64" s="34"/>
      <c r="AK64" s="34"/>
      <c r="AL64" s="34"/>
      <c r="AM64" s="34"/>
      <c r="AN64" s="34"/>
      <c r="AO64" s="34"/>
      <c r="AP64" s="34"/>
      <c r="AQ64" s="34"/>
      <c r="AR64" s="34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/>
      <c r="BL64" s="65"/>
      <c r="BM64" s="65"/>
      <c r="BN64" s="65"/>
      <c r="BO64" s="65"/>
      <c r="BP64" s="65"/>
      <c r="BQ64" s="65"/>
      <c r="BR64" s="65"/>
      <c r="BS64" s="65"/>
      <c r="BT64" s="65"/>
      <c r="BU64" s="65"/>
      <c r="BV64" s="65"/>
      <c r="BW64" s="65"/>
      <c r="BX64" s="65"/>
      <c r="BY64" s="65"/>
      <c r="BZ64" s="65"/>
      <c r="CA64" s="65"/>
      <c r="CB64" s="65"/>
      <c r="CC64" s="65"/>
      <c r="CD64" s="85"/>
      <c r="CE64" s="51"/>
      <c r="CF64" s="34"/>
      <c r="CG64" s="34"/>
      <c r="CH64" s="34"/>
      <c r="CI64" s="34"/>
      <c r="CJ64" s="34"/>
      <c r="CK64" s="34"/>
      <c r="CL64" s="34"/>
      <c r="CM64" s="34"/>
      <c r="CN64" s="34"/>
      <c r="CO64" s="34"/>
      <c r="CP64" s="34"/>
      <c r="CQ64" s="34"/>
      <c r="CR64" s="34"/>
      <c r="CS64" s="34"/>
      <c r="CT64" s="34"/>
      <c r="CU64" s="34"/>
      <c r="CV64" s="34"/>
      <c r="CW64" s="51"/>
      <c r="CX64" s="34"/>
    </row>
    <row r="65" spans="1:102" ht="14">
      <c r="A65" s="34"/>
      <c r="B65" s="34"/>
      <c r="C65" s="34"/>
      <c r="D65" s="34"/>
      <c r="E65" s="34"/>
      <c r="F65" s="88"/>
      <c r="G65" s="88"/>
      <c r="H65" s="88"/>
      <c r="I65" s="78"/>
      <c r="J65" s="88"/>
      <c r="K65" s="74"/>
      <c r="L65" s="64"/>
      <c r="M65" s="64"/>
      <c r="N65" s="64"/>
      <c r="O65" s="73"/>
      <c r="P65" s="180" t="s">
        <v>153</v>
      </c>
      <c r="Q65" s="108">
        <f>R113</f>
        <v>60518</v>
      </c>
      <c r="R65" s="181">
        <f>(Q65/Q60)*100</f>
        <v>5.0045978988594566</v>
      </c>
      <c r="S65" s="70"/>
      <c r="T65" s="64"/>
      <c r="U65" s="64"/>
      <c r="V65" s="64">
        <f>U64/S52</f>
        <v>8.896307053080714E-2</v>
      </c>
      <c r="W65" s="64"/>
      <c r="X65" s="64"/>
      <c r="Y65" s="64"/>
      <c r="AA65" s="73"/>
      <c r="AB65" s="70"/>
      <c r="AC65" s="70"/>
      <c r="AD65" s="70"/>
      <c r="AE65" s="182"/>
      <c r="AF65" s="127"/>
      <c r="AG65" s="70"/>
      <c r="AH65" s="34"/>
      <c r="AI65" s="34"/>
      <c r="AJ65" s="34"/>
      <c r="AK65" s="34"/>
      <c r="AL65" s="34"/>
      <c r="AM65" s="34"/>
      <c r="AN65" s="34"/>
      <c r="AO65" s="34"/>
      <c r="AP65" s="34"/>
      <c r="AQ65" s="34"/>
      <c r="AR65" s="34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/>
      <c r="BL65" s="65"/>
      <c r="BM65" s="65"/>
      <c r="BN65" s="65"/>
      <c r="BO65" s="65"/>
      <c r="BP65" s="65"/>
      <c r="BQ65" s="65"/>
      <c r="BR65" s="65"/>
      <c r="BS65" s="65"/>
      <c r="BT65" s="65"/>
      <c r="BU65" s="65"/>
      <c r="BV65" s="65"/>
      <c r="BW65" s="65"/>
      <c r="BX65" s="65"/>
      <c r="BY65" s="65"/>
      <c r="BZ65" s="65"/>
      <c r="CA65" s="65"/>
      <c r="CB65" s="65"/>
      <c r="CC65" s="65"/>
      <c r="CD65" s="65"/>
      <c r="CE65" s="60"/>
      <c r="CF65" s="60"/>
      <c r="CG65" s="60"/>
      <c r="CH65" s="60"/>
      <c r="CI65" s="60"/>
      <c r="CJ65" s="60"/>
      <c r="CK65" s="60"/>
      <c r="CL65" s="60"/>
      <c r="CM65" s="60"/>
      <c r="CN65" s="60"/>
      <c r="CO65" s="60"/>
      <c r="CP65" s="60"/>
      <c r="CQ65" s="60"/>
      <c r="CR65" s="60"/>
      <c r="CS65" s="60"/>
      <c r="CT65" s="60"/>
      <c r="CU65" s="60"/>
      <c r="CV65" s="60"/>
      <c r="CW65" s="61"/>
      <c r="CX65" s="34"/>
    </row>
    <row r="66" spans="1:102" ht="14">
      <c r="A66" s="34"/>
      <c r="B66" s="34"/>
      <c r="C66" s="34"/>
      <c r="D66" s="34"/>
      <c r="E66" s="34"/>
      <c r="F66" s="88"/>
      <c r="G66" s="88"/>
      <c r="H66" s="88"/>
      <c r="I66" s="78"/>
      <c r="J66" s="88"/>
      <c r="K66" s="74"/>
      <c r="L66" s="64"/>
      <c r="M66" s="64"/>
      <c r="N66" s="64"/>
      <c r="O66" s="73"/>
      <c r="P66" s="183" t="s">
        <v>154</v>
      </c>
      <c r="Q66" s="166">
        <f>S113</f>
        <v>18081</v>
      </c>
      <c r="R66" s="184">
        <f>(Q66/Q60)*100</f>
        <v>1.4952267855725212</v>
      </c>
      <c r="S66" s="70"/>
      <c r="T66" s="64"/>
      <c r="U66" s="64"/>
      <c r="V66" s="64"/>
      <c r="W66" s="64"/>
      <c r="X66" s="64"/>
      <c r="Y66" s="64"/>
      <c r="AA66" s="73"/>
      <c r="AB66" s="70"/>
      <c r="AC66" s="70"/>
      <c r="AD66" s="70"/>
      <c r="AE66" s="70"/>
      <c r="AF66" s="70"/>
      <c r="AG66" s="70"/>
      <c r="AH66" s="34"/>
      <c r="AI66" s="34"/>
      <c r="AJ66" s="34"/>
      <c r="AK66" s="34"/>
      <c r="AL66" s="34"/>
      <c r="AM66" s="34"/>
      <c r="AN66" s="34"/>
      <c r="AO66" s="34"/>
      <c r="AP66" s="34"/>
      <c r="AQ66" s="34"/>
      <c r="AR66" s="34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/>
      <c r="BL66" s="65"/>
      <c r="BM66" s="65"/>
      <c r="BN66" s="65"/>
      <c r="BO66" s="65"/>
      <c r="BP66" s="65"/>
      <c r="BQ66" s="65"/>
      <c r="BR66" s="65"/>
      <c r="BS66" s="65"/>
      <c r="BT66" s="65"/>
      <c r="BU66" s="65"/>
      <c r="BV66" s="65"/>
      <c r="BW66" s="65"/>
      <c r="BX66" s="65"/>
      <c r="BY66" s="65"/>
      <c r="BZ66" s="65"/>
      <c r="CA66" s="65"/>
      <c r="CB66" s="65"/>
      <c r="CC66" s="65"/>
      <c r="CD66" s="65"/>
      <c r="CE66" s="34"/>
      <c r="CF66" s="34"/>
      <c r="CG66" s="34"/>
      <c r="CH66" s="34"/>
      <c r="CI66" s="34"/>
      <c r="CJ66" s="34"/>
      <c r="CK66" s="34"/>
      <c r="CL66" s="34"/>
      <c r="CM66" s="34"/>
      <c r="CN66" s="34"/>
      <c r="CO66" s="34"/>
      <c r="CP66" s="34"/>
      <c r="CQ66" s="34"/>
      <c r="CR66" s="34"/>
      <c r="CS66" s="34"/>
      <c r="CT66" s="34"/>
      <c r="CU66" s="34"/>
      <c r="CV66" s="34"/>
      <c r="CW66" s="51"/>
      <c r="CX66" s="34"/>
    </row>
    <row r="67" spans="1:102" ht="28">
      <c r="A67" s="34"/>
      <c r="B67" s="34"/>
      <c r="C67" s="34"/>
      <c r="D67" s="34"/>
      <c r="E67" s="34"/>
      <c r="F67" s="88"/>
      <c r="G67" s="88"/>
      <c r="H67" s="88"/>
      <c r="I67" s="78"/>
      <c r="J67" s="88"/>
      <c r="K67" s="74"/>
      <c r="L67" s="64"/>
      <c r="M67" s="64"/>
      <c r="N67" s="64"/>
      <c r="O67" s="73"/>
      <c r="P67" s="183" t="s">
        <v>213</v>
      </c>
      <c r="Q67" s="166">
        <f>T113</f>
        <v>32797</v>
      </c>
      <c r="R67" s="184">
        <f>(Q67/Q60)*100</f>
        <v>2.7121814549207439</v>
      </c>
      <c r="S67" s="70"/>
      <c r="T67" s="64"/>
      <c r="U67" s="64"/>
      <c r="V67" s="64"/>
      <c r="W67" s="64"/>
      <c r="X67" s="64"/>
      <c r="Y67" s="64"/>
      <c r="AA67" s="73"/>
      <c r="AB67" s="70"/>
      <c r="AC67" s="70"/>
      <c r="AD67" s="70"/>
      <c r="AE67" s="70"/>
      <c r="AF67" s="70"/>
      <c r="AG67" s="70"/>
      <c r="AH67" s="34"/>
      <c r="AI67" s="34"/>
      <c r="AJ67" s="34"/>
      <c r="AK67" s="34"/>
      <c r="AL67" s="34"/>
      <c r="AM67" s="34"/>
      <c r="AN67" s="34"/>
      <c r="AO67" s="34"/>
      <c r="AP67" s="34"/>
      <c r="AQ67" s="34"/>
      <c r="AR67" s="34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/>
      <c r="BL67" s="65"/>
      <c r="BM67" s="65"/>
      <c r="BN67" s="65"/>
      <c r="BO67" s="65"/>
      <c r="BP67" s="65"/>
      <c r="BQ67" s="65"/>
      <c r="BR67" s="65"/>
      <c r="BS67" s="65"/>
      <c r="BT67" s="65"/>
      <c r="BU67" s="65"/>
      <c r="BV67" s="65"/>
      <c r="BW67" s="65"/>
      <c r="BX67" s="65"/>
      <c r="BY67" s="65"/>
      <c r="BZ67" s="65"/>
      <c r="CA67" s="65"/>
      <c r="CB67" s="65"/>
      <c r="CC67" s="65"/>
      <c r="CD67" s="65"/>
      <c r="CE67" s="34"/>
      <c r="CF67" s="34"/>
      <c r="CG67" s="34"/>
      <c r="CH67" s="34"/>
      <c r="CI67" s="34"/>
      <c r="CJ67" s="34"/>
      <c r="CK67" s="34"/>
      <c r="CL67" s="34"/>
      <c r="CM67" s="34"/>
      <c r="CN67" s="34"/>
      <c r="CO67" s="34"/>
      <c r="CP67" s="34"/>
      <c r="CQ67" s="34"/>
      <c r="CR67" s="34"/>
      <c r="CS67" s="34"/>
      <c r="CT67" s="34"/>
      <c r="CU67" s="34"/>
      <c r="CV67" s="34"/>
      <c r="CW67" s="51"/>
      <c r="CX67" s="34"/>
    </row>
    <row r="68" spans="1:102" ht="13">
      <c r="A68" s="34"/>
      <c r="B68" s="34"/>
      <c r="C68" s="34"/>
      <c r="D68" s="34"/>
      <c r="E68" s="34"/>
      <c r="F68" s="88"/>
      <c r="G68" s="88"/>
      <c r="H68" s="88"/>
      <c r="I68" s="78"/>
      <c r="J68" s="88"/>
      <c r="K68" s="74"/>
      <c r="L68" s="185"/>
      <c r="M68" s="128"/>
      <c r="N68" s="129"/>
      <c r="O68" s="141"/>
      <c r="P68" s="70"/>
      <c r="Q68" s="70"/>
      <c r="R68" s="70"/>
      <c r="S68" s="70"/>
      <c r="T68" s="64"/>
      <c r="U68" s="64"/>
      <c r="V68" s="64"/>
      <c r="W68" s="64"/>
      <c r="X68" s="64"/>
      <c r="Y68" s="64"/>
      <c r="AA68" s="70"/>
      <c r="AB68" s="70"/>
      <c r="AC68" s="70"/>
      <c r="AD68" s="70"/>
      <c r="AE68" s="70"/>
      <c r="AF68" s="70"/>
      <c r="AG68" s="70"/>
      <c r="AH68" s="34"/>
      <c r="AI68" s="34"/>
      <c r="AJ68" s="34"/>
      <c r="AK68" s="34"/>
      <c r="AL68" s="34"/>
      <c r="AM68" s="34"/>
      <c r="AN68" s="34"/>
      <c r="AO68" s="34"/>
      <c r="AP68" s="34"/>
      <c r="AQ68" s="34"/>
      <c r="AR68" s="34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/>
      <c r="BL68" s="65"/>
      <c r="BM68" s="65"/>
      <c r="BN68" s="65"/>
      <c r="BO68" s="65"/>
      <c r="BP68" s="65"/>
      <c r="BQ68" s="65"/>
      <c r="BR68" s="65"/>
      <c r="BS68" s="65"/>
      <c r="BT68" s="65"/>
      <c r="BU68" s="65"/>
      <c r="BV68" s="65"/>
      <c r="BW68" s="65"/>
      <c r="BX68" s="65"/>
      <c r="BY68" s="65"/>
      <c r="BZ68" s="65"/>
      <c r="CA68" s="65"/>
      <c r="CB68" s="65"/>
      <c r="CC68" s="65"/>
      <c r="CD68" s="65"/>
      <c r="CE68" s="34"/>
      <c r="CF68" s="34"/>
      <c r="CG68" s="34"/>
      <c r="CH68" s="34"/>
      <c r="CI68" s="34"/>
      <c r="CJ68" s="34"/>
      <c r="CK68" s="34"/>
      <c r="CL68" s="34"/>
      <c r="CM68" s="34"/>
      <c r="CN68" s="34"/>
      <c r="CO68" s="34"/>
      <c r="CP68" s="34"/>
      <c r="CQ68" s="34"/>
      <c r="CR68" s="34"/>
      <c r="CS68" s="34"/>
      <c r="CT68" s="34"/>
      <c r="CU68" s="34"/>
      <c r="CV68" s="34"/>
      <c r="CW68" s="51"/>
      <c r="CX68" s="34"/>
    </row>
    <row r="69" spans="1:102" ht="13">
      <c r="A69" s="34"/>
      <c r="B69" s="34"/>
      <c r="C69" s="34"/>
      <c r="D69" s="34"/>
      <c r="E69" s="34"/>
      <c r="F69" s="88"/>
      <c r="G69" s="88"/>
      <c r="H69" s="88"/>
      <c r="I69" s="78"/>
      <c r="J69" s="88"/>
      <c r="K69" s="70"/>
      <c r="L69" s="182"/>
      <c r="M69" s="127"/>
      <c r="N69" s="186"/>
      <c r="O69" s="70"/>
      <c r="P69" s="73"/>
      <c r="Q69" s="70"/>
      <c r="R69" s="70"/>
      <c r="S69" s="70"/>
      <c r="T69" s="64"/>
      <c r="U69" s="64"/>
      <c r="V69" s="64"/>
      <c r="W69" s="64"/>
      <c r="X69" s="64"/>
      <c r="Y69" s="64"/>
      <c r="AA69" s="70"/>
      <c r="AB69" s="70"/>
      <c r="AC69" s="70"/>
      <c r="AD69" s="70"/>
      <c r="AE69" s="70"/>
      <c r="AF69" s="70"/>
      <c r="AG69" s="70"/>
      <c r="AH69" s="34"/>
      <c r="AI69" s="34"/>
      <c r="AJ69" s="34"/>
      <c r="AK69" s="34"/>
      <c r="AL69" s="34"/>
      <c r="AM69" s="34"/>
      <c r="AN69" s="34"/>
      <c r="AO69" s="34"/>
      <c r="AP69" s="34"/>
      <c r="AQ69" s="34"/>
      <c r="AR69" s="34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/>
      <c r="BL69" s="65"/>
      <c r="BM69" s="65"/>
      <c r="BN69" s="65"/>
      <c r="BO69" s="65"/>
      <c r="BP69" s="65"/>
      <c r="BQ69" s="65"/>
      <c r="BR69" s="65"/>
      <c r="BS69" s="65"/>
      <c r="BT69" s="65"/>
      <c r="BU69" s="65"/>
      <c r="BV69" s="65"/>
      <c r="BW69" s="65"/>
      <c r="BX69" s="65"/>
      <c r="BY69" s="65"/>
      <c r="BZ69" s="65"/>
      <c r="CA69" s="65"/>
      <c r="CB69" s="65"/>
      <c r="CC69" s="65"/>
      <c r="CD69" s="65"/>
      <c r="CE69" s="34"/>
      <c r="CF69" s="34"/>
      <c r="CG69" s="34"/>
      <c r="CH69" s="34"/>
      <c r="CI69" s="34"/>
      <c r="CJ69" s="34"/>
      <c r="CK69" s="34"/>
      <c r="CL69" s="34"/>
      <c r="CM69" s="34"/>
      <c r="CN69" s="34"/>
      <c r="CO69" s="34"/>
      <c r="CP69" s="34"/>
      <c r="CQ69" s="34"/>
      <c r="CR69" s="34"/>
      <c r="CS69" s="34"/>
      <c r="CT69" s="34"/>
      <c r="CU69" s="34"/>
      <c r="CV69" s="34"/>
      <c r="CW69" s="51"/>
      <c r="CX69" s="34"/>
    </row>
    <row r="70" spans="1:102" ht="13">
      <c r="A70" s="34"/>
      <c r="B70" s="34"/>
      <c r="C70" s="34"/>
      <c r="D70" s="34"/>
      <c r="E70" s="34"/>
      <c r="F70" s="187" t="s">
        <v>214</v>
      </c>
      <c r="G70" s="187"/>
      <c r="H70" s="187"/>
      <c r="I70" s="188"/>
      <c r="J70" s="187"/>
      <c r="K70" s="70"/>
      <c r="L70" s="70"/>
      <c r="M70" s="70"/>
      <c r="N70" s="70"/>
      <c r="O70" s="70"/>
      <c r="P70" s="73"/>
      <c r="Q70" s="70"/>
      <c r="R70" s="70"/>
      <c r="S70" s="70"/>
      <c r="T70" s="64"/>
      <c r="U70" s="64"/>
      <c r="V70" s="64"/>
      <c r="W70" s="64"/>
      <c r="X70" s="64"/>
      <c r="Y70" s="64"/>
      <c r="AA70" s="70"/>
      <c r="AB70" s="71"/>
      <c r="AC70" s="70"/>
      <c r="AD70" s="71"/>
      <c r="AE70" s="70"/>
      <c r="AF70" s="70"/>
      <c r="AG70" s="70"/>
      <c r="AH70" s="34"/>
      <c r="AI70" s="34"/>
      <c r="AJ70" s="34"/>
      <c r="AK70" s="34"/>
      <c r="AL70" s="34"/>
      <c r="AM70" s="34"/>
      <c r="AN70" s="34"/>
      <c r="AO70" s="34"/>
      <c r="AP70" s="34"/>
      <c r="AQ70" s="34"/>
      <c r="AR70" s="34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/>
      <c r="BL70" s="65"/>
      <c r="BM70" s="65"/>
      <c r="BN70" s="65"/>
      <c r="BO70" s="65"/>
      <c r="BP70" s="65"/>
      <c r="BQ70" s="65"/>
      <c r="BR70" s="65"/>
      <c r="BS70" s="65"/>
      <c r="BT70" s="65"/>
      <c r="BU70" s="65"/>
      <c r="BV70" s="65"/>
      <c r="BW70" s="65"/>
      <c r="BX70" s="65"/>
      <c r="BY70" s="65"/>
      <c r="BZ70" s="65"/>
      <c r="CA70" s="65"/>
      <c r="CB70" s="65"/>
      <c r="CC70" s="65"/>
      <c r="CD70" s="65"/>
      <c r="CE70" s="34"/>
      <c r="CF70" s="34"/>
      <c r="CG70" s="34"/>
      <c r="CH70" s="34"/>
      <c r="CI70" s="34"/>
      <c r="CJ70" s="34"/>
      <c r="CK70" s="34"/>
      <c r="CL70" s="34"/>
      <c r="CM70" s="34"/>
      <c r="CN70" s="34"/>
      <c r="CO70" s="34"/>
      <c r="CP70" s="34"/>
      <c r="CQ70" s="34"/>
      <c r="CR70" s="34"/>
      <c r="CS70" s="34"/>
      <c r="CT70" s="34"/>
      <c r="CU70" s="34"/>
      <c r="CV70" s="34"/>
      <c r="CW70" s="51"/>
      <c r="CX70" s="34"/>
    </row>
    <row r="71" spans="1:102" ht="13">
      <c r="A71" s="34"/>
      <c r="B71" s="34"/>
      <c r="C71" s="34"/>
      <c r="D71" s="34"/>
      <c r="E71" s="34"/>
      <c r="F71" s="189"/>
      <c r="G71" s="187"/>
      <c r="H71" s="187"/>
      <c r="I71" s="188"/>
      <c r="J71" s="187"/>
      <c r="K71" s="70"/>
      <c r="L71" s="70"/>
      <c r="M71" s="70"/>
      <c r="N71" s="70"/>
      <c r="O71" s="70"/>
      <c r="P71" s="70"/>
      <c r="Q71" s="70"/>
      <c r="R71" s="70"/>
      <c r="S71" s="70"/>
      <c r="T71" s="64"/>
      <c r="U71" s="64"/>
      <c r="V71" s="64"/>
      <c r="W71" s="64"/>
      <c r="X71" s="64"/>
      <c r="Y71" s="64"/>
      <c r="Z71" s="388" t="s">
        <v>215</v>
      </c>
      <c r="AA71" s="327"/>
      <c r="AB71" s="389"/>
      <c r="AC71" s="70"/>
      <c r="AD71" s="70"/>
      <c r="AE71" s="70"/>
      <c r="AF71" s="70"/>
      <c r="AG71" s="70"/>
      <c r="AH71" s="34"/>
      <c r="AI71" s="34"/>
      <c r="AJ71" s="34"/>
      <c r="AK71" s="34"/>
      <c r="AL71" s="34"/>
      <c r="AM71" s="34"/>
      <c r="AN71" s="34"/>
      <c r="AO71" s="34"/>
      <c r="AP71" s="34"/>
      <c r="AQ71" s="34"/>
      <c r="AR71" s="34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/>
      <c r="BL71" s="65"/>
      <c r="BM71" s="65"/>
      <c r="BN71" s="65"/>
      <c r="BO71" s="65"/>
      <c r="BP71" s="65"/>
      <c r="BQ71" s="65"/>
      <c r="BR71" s="65"/>
      <c r="BS71" s="65"/>
      <c r="BT71" s="65"/>
      <c r="BU71" s="65"/>
      <c r="BV71" s="65"/>
      <c r="BW71" s="65"/>
      <c r="BX71" s="65"/>
      <c r="BY71" s="65"/>
      <c r="BZ71" s="65"/>
      <c r="CA71" s="65"/>
      <c r="CB71" s="65"/>
      <c r="CC71" s="65"/>
      <c r="CD71" s="65"/>
      <c r="CE71" s="34"/>
      <c r="CF71" s="34"/>
      <c r="CG71" s="34"/>
      <c r="CH71" s="34"/>
      <c r="CI71" s="34"/>
      <c r="CJ71" s="34"/>
      <c r="CK71" s="34"/>
      <c r="CL71" s="34"/>
      <c r="CM71" s="34"/>
      <c r="CN71" s="34"/>
      <c r="CO71" s="34"/>
      <c r="CP71" s="34"/>
      <c r="CQ71" s="34"/>
      <c r="CR71" s="34"/>
      <c r="CS71" s="34"/>
      <c r="CT71" s="34"/>
      <c r="CU71" s="34"/>
      <c r="CV71" s="34"/>
      <c r="CW71" s="51"/>
      <c r="CX71" s="34"/>
    </row>
    <row r="72" spans="1:102" ht="13">
      <c r="A72" s="34"/>
      <c r="B72" s="34"/>
      <c r="C72" s="34"/>
      <c r="D72" s="34"/>
      <c r="E72" s="34"/>
      <c r="F72" s="190" t="s">
        <v>216</v>
      </c>
      <c r="G72" s="187"/>
      <c r="H72" s="187"/>
      <c r="I72" s="188"/>
      <c r="J72" s="187"/>
      <c r="K72" s="70"/>
      <c r="L72" s="70"/>
      <c r="M72" s="70"/>
      <c r="N72" s="70"/>
      <c r="O72" s="70"/>
      <c r="P72" s="70"/>
      <c r="Q72" s="70"/>
      <c r="R72" s="70"/>
      <c r="S72" s="70"/>
      <c r="T72" s="64"/>
      <c r="U72" s="64"/>
      <c r="V72" s="64"/>
      <c r="W72" s="64"/>
      <c r="X72" s="64"/>
      <c r="Y72" s="64"/>
      <c r="Z72" s="390"/>
      <c r="AA72" s="346"/>
      <c r="AB72" s="391"/>
      <c r="AC72" s="70"/>
      <c r="AD72" s="70"/>
      <c r="AE72" s="70"/>
      <c r="AF72" s="70"/>
      <c r="AG72" s="70"/>
      <c r="AH72" s="34"/>
      <c r="AI72" s="34"/>
      <c r="AJ72" s="34"/>
      <c r="AK72" s="34"/>
      <c r="AL72" s="34"/>
      <c r="AM72" s="34"/>
      <c r="AN72" s="34"/>
      <c r="AO72" s="34"/>
      <c r="AP72" s="34"/>
      <c r="AQ72" s="34"/>
      <c r="AR72" s="34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/>
      <c r="BL72" s="65"/>
      <c r="BM72" s="65"/>
      <c r="BN72" s="65"/>
      <c r="BO72" s="65"/>
      <c r="BP72" s="65"/>
      <c r="BQ72" s="65"/>
      <c r="BR72" s="65"/>
      <c r="BS72" s="65"/>
      <c r="BT72" s="65"/>
      <c r="BU72" s="65"/>
      <c r="BV72" s="65"/>
      <c r="BW72" s="65"/>
      <c r="BX72" s="65"/>
      <c r="BY72" s="65"/>
      <c r="BZ72" s="65"/>
      <c r="CA72" s="65"/>
      <c r="CB72" s="65"/>
      <c r="CC72" s="65"/>
      <c r="CD72" s="65"/>
      <c r="CE72" s="34"/>
      <c r="CF72" s="34"/>
      <c r="CG72" s="34"/>
      <c r="CH72" s="34"/>
      <c r="CI72" s="34"/>
      <c r="CJ72" s="34"/>
      <c r="CK72" s="34"/>
      <c r="CL72" s="34"/>
      <c r="CM72" s="34"/>
      <c r="CN72" s="34"/>
      <c r="CO72" s="34"/>
      <c r="CP72" s="34"/>
      <c r="CQ72" s="34"/>
      <c r="CR72" s="34"/>
      <c r="CS72" s="34"/>
      <c r="CT72" s="34"/>
      <c r="CU72" s="34"/>
      <c r="CV72" s="34"/>
      <c r="CW72" s="51"/>
      <c r="CX72" s="34"/>
    </row>
    <row r="73" spans="1:102" ht="13">
      <c r="A73" s="34"/>
      <c r="B73" s="34"/>
      <c r="C73" s="34"/>
      <c r="D73" s="34"/>
      <c r="E73" s="34"/>
      <c r="F73" s="191"/>
      <c r="G73" s="34"/>
      <c r="H73" s="34"/>
      <c r="I73" s="51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64"/>
      <c r="U73" s="64"/>
      <c r="V73" s="64"/>
      <c r="W73" s="64"/>
      <c r="X73" s="64"/>
      <c r="Y73" s="64"/>
      <c r="Z73" s="168" t="s">
        <v>181</v>
      </c>
      <c r="AA73" s="169">
        <f>AA74+AA76+AA75</f>
        <v>0</v>
      </c>
      <c r="AB73" s="192" t="e">
        <f>((AA73/W137)*R77%)*100</f>
        <v>#DIV/0!</v>
      </c>
      <c r="AC73" s="34"/>
      <c r="AD73" s="48"/>
      <c r="AE73" s="48"/>
      <c r="AF73" s="48"/>
      <c r="AG73" s="34"/>
      <c r="AH73" s="34"/>
      <c r="AI73" s="34"/>
      <c r="AJ73" s="34"/>
      <c r="AK73" s="34"/>
      <c r="AL73" s="34"/>
      <c r="AM73" s="34"/>
      <c r="AN73" s="34"/>
      <c r="AO73" s="34"/>
      <c r="AP73" s="34"/>
      <c r="AQ73" s="34"/>
      <c r="AR73" s="34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/>
      <c r="BL73" s="65"/>
      <c r="BM73" s="65"/>
      <c r="BN73" s="65"/>
      <c r="BO73" s="65"/>
      <c r="BP73" s="65"/>
      <c r="BQ73" s="65"/>
      <c r="BR73" s="65"/>
      <c r="BS73" s="65"/>
      <c r="BT73" s="65"/>
      <c r="BU73" s="65"/>
      <c r="BV73" s="65"/>
      <c r="BW73" s="65"/>
      <c r="BX73" s="65"/>
      <c r="BY73" s="65"/>
      <c r="BZ73" s="65"/>
      <c r="CA73" s="65"/>
      <c r="CB73" s="65"/>
      <c r="CC73" s="65"/>
      <c r="CD73" s="65"/>
      <c r="CE73" s="34"/>
      <c r="CF73" s="34"/>
      <c r="CG73" s="34"/>
      <c r="CH73" s="34"/>
      <c r="CI73" s="34"/>
      <c r="CJ73" s="34"/>
      <c r="CK73" s="34"/>
      <c r="CL73" s="34"/>
      <c r="CM73" s="34"/>
      <c r="CN73" s="34"/>
      <c r="CO73" s="34"/>
      <c r="CP73" s="34"/>
      <c r="CQ73" s="34"/>
      <c r="CR73" s="34"/>
      <c r="CS73" s="34"/>
      <c r="CT73" s="34"/>
      <c r="CU73" s="34"/>
      <c r="CV73" s="34"/>
      <c r="CW73" s="51"/>
      <c r="CX73" s="34"/>
    </row>
    <row r="74" spans="1:102">
      <c r="A74" s="34"/>
      <c r="B74" s="34"/>
      <c r="C74" s="34"/>
      <c r="D74" s="34"/>
      <c r="E74" s="34"/>
      <c r="F74" s="191"/>
      <c r="G74" s="34"/>
      <c r="H74" s="34"/>
      <c r="I74" s="51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64"/>
      <c r="U74" s="64"/>
      <c r="V74" s="64"/>
      <c r="W74" s="64"/>
      <c r="X74" s="64"/>
      <c r="Y74" s="149"/>
      <c r="Z74" s="193" t="s">
        <v>210</v>
      </c>
      <c r="AA74" s="104">
        <f>AH113</f>
        <v>0</v>
      </c>
      <c r="AB74" s="170" t="e">
        <f>(AA74/AA73)*100</f>
        <v>#DIV/0!</v>
      </c>
      <c r="AC74" s="139"/>
      <c r="AD74" s="388" t="s">
        <v>174</v>
      </c>
      <c r="AE74" s="327"/>
      <c r="AF74" s="389"/>
      <c r="AG74" s="68"/>
      <c r="AH74" s="34"/>
      <c r="AI74" s="34"/>
      <c r="AJ74" s="34"/>
      <c r="AK74" s="34"/>
      <c r="AL74" s="34"/>
      <c r="AM74" s="34"/>
      <c r="AN74" s="34"/>
      <c r="AO74" s="34"/>
      <c r="AP74" s="34"/>
      <c r="AQ74" s="34"/>
      <c r="AR74" s="34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/>
      <c r="BL74" s="65"/>
      <c r="BM74" s="65"/>
      <c r="BN74" s="65"/>
      <c r="BO74" s="65"/>
      <c r="BP74" s="65"/>
      <c r="BQ74" s="65"/>
      <c r="BR74" s="65"/>
      <c r="BS74" s="65"/>
      <c r="BT74" s="65"/>
      <c r="BU74" s="65"/>
      <c r="BV74" s="65"/>
      <c r="BW74" s="65"/>
      <c r="BX74" s="65"/>
      <c r="BY74" s="65"/>
      <c r="BZ74" s="65"/>
      <c r="CA74" s="65"/>
      <c r="CB74" s="65"/>
      <c r="CC74" s="65"/>
      <c r="CD74" s="65"/>
      <c r="CE74" s="34"/>
      <c r="CF74" s="34"/>
      <c r="CG74" s="34"/>
      <c r="CH74" s="34"/>
      <c r="CI74" s="34"/>
      <c r="CJ74" s="34"/>
      <c r="CK74" s="34"/>
      <c r="CL74" s="34"/>
      <c r="CM74" s="34"/>
      <c r="CN74" s="34"/>
      <c r="CO74" s="34"/>
      <c r="CP74" s="34"/>
      <c r="CQ74" s="34"/>
      <c r="CR74" s="34"/>
      <c r="CS74" s="34"/>
      <c r="CT74" s="34"/>
      <c r="CU74" s="34"/>
      <c r="CV74" s="34"/>
      <c r="CW74" s="51"/>
      <c r="CX74" s="34"/>
    </row>
    <row r="75" spans="1:102">
      <c r="A75" s="34"/>
      <c r="B75" s="34"/>
      <c r="C75" s="34"/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64"/>
      <c r="U75" s="64"/>
      <c r="V75" s="64"/>
      <c r="W75" s="64"/>
      <c r="X75" s="64"/>
      <c r="Y75" s="149"/>
      <c r="Z75" s="193" t="s">
        <v>207</v>
      </c>
      <c r="AA75" s="104">
        <f>AG113</f>
        <v>0</v>
      </c>
      <c r="AB75" s="170" t="e">
        <f>(AA75/AA73)*100</f>
        <v>#DIV/0!</v>
      </c>
      <c r="AC75" s="139"/>
      <c r="AD75" s="390"/>
      <c r="AE75" s="346"/>
      <c r="AF75" s="391"/>
      <c r="AG75" s="68"/>
      <c r="AH75" s="34"/>
      <c r="AI75" s="34"/>
      <c r="AJ75" s="34"/>
      <c r="AK75" s="34"/>
      <c r="AL75" s="34"/>
      <c r="AM75" s="34"/>
      <c r="AN75" s="34"/>
      <c r="AO75" s="34"/>
      <c r="AP75" s="34"/>
      <c r="AQ75" s="34"/>
      <c r="AR75" s="34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/>
      <c r="BL75" s="65"/>
      <c r="BM75" s="65"/>
      <c r="BN75" s="65"/>
      <c r="BO75" s="65"/>
      <c r="BP75" s="65"/>
      <c r="BQ75" s="65"/>
      <c r="BR75" s="65"/>
      <c r="BS75" s="65"/>
      <c r="BT75" s="65"/>
      <c r="BU75" s="65"/>
      <c r="BV75" s="65"/>
      <c r="BW75" s="65"/>
      <c r="BX75" s="65"/>
      <c r="BY75" s="65"/>
      <c r="BZ75" s="65"/>
      <c r="CA75" s="65"/>
      <c r="CB75" s="65"/>
      <c r="CC75" s="65"/>
      <c r="CD75" s="65"/>
      <c r="CE75" s="34"/>
      <c r="CF75" s="34"/>
      <c r="CG75" s="34"/>
      <c r="CH75" s="34"/>
      <c r="CI75" s="34"/>
      <c r="CJ75" s="34"/>
      <c r="CK75" s="34"/>
      <c r="CL75" s="34"/>
      <c r="CM75" s="34"/>
      <c r="CN75" s="34"/>
      <c r="CO75" s="34"/>
      <c r="CP75" s="34"/>
      <c r="CQ75" s="34"/>
      <c r="CR75" s="34"/>
      <c r="CS75" s="34"/>
      <c r="CT75" s="34"/>
      <c r="CU75" s="34"/>
      <c r="CV75" s="34"/>
      <c r="CW75" s="51"/>
      <c r="CX75" s="34"/>
    </row>
    <row r="76" spans="1:102" ht="13">
      <c r="A76" s="34"/>
      <c r="B76" s="34"/>
      <c r="C76" s="34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64"/>
      <c r="U76" s="64"/>
      <c r="V76" s="64"/>
      <c r="W76" s="64"/>
      <c r="X76" s="64"/>
      <c r="Y76" s="149"/>
      <c r="Z76" s="194" t="s">
        <v>212</v>
      </c>
      <c r="AA76" s="195">
        <f>AI113</f>
        <v>0</v>
      </c>
      <c r="AB76" s="196" t="e">
        <f>(AA76/AA73)*100</f>
        <v>#DIV/0!</v>
      </c>
      <c r="AC76" s="52"/>
      <c r="AD76" s="197" t="s">
        <v>181</v>
      </c>
      <c r="AE76" s="198">
        <f>SUM(AE77:AE79)</f>
        <v>0</v>
      </c>
      <c r="AF76" s="164" t="e">
        <f>((AE76/AA138)*AB73%)*100</f>
        <v>#DIV/0!</v>
      </c>
      <c r="AG76" s="53"/>
      <c r="AH76" s="34"/>
      <c r="AI76" s="34"/>
      <c r="AJ76" s="34"/>
      <c r="AK76" s="34"/>
      <c r="AL76" s="34"/>
      <c r="AM76" s="34"/>
      <c r="AN76" s="34"/>
      <c r="AO76" s="34"/>
      <c r="AP76" s="34"/>
      <c r="AQ76" s="34"/>
      <c r="AR76" s="34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/>
      <c r="BL76" s="65"/>
      <c r="BM76" s="65"/>
      <c r="BN76" s="65"/>
      <c r="BO76" s="65"/>
      <c r="BP76" s="65"/>
      <c r="BQ76" s="65"/>
      <c r="BR76" s="65"/>
      <c r="BS76" s="65"/>
      <c r="BT76" s="65"/>
      <c r="BU76" s="65"/>
      <c r="BV76" s="65"/>
      <c r="BW76" s="65"/>
      <c r="BX76" s="65"/>
      <c r="BY76" s="65"/>
      <c r="BZ76" s="65"/>
      <c r="CA76" s="65"/>
      <c r="CB76" s="65"/>
      <c r="CC76" s="65"/>
      <c r="CD76" s="65"/>
      <c r="CE76" s="34"/>
      <c r="CF76" s="34"/>
      <c r="CG76" s="34"/>
      <c r="CH76" s="34"/>
      <c r="CI76" s="34"/>
      <c r="CJ76" s="34"/>
      <c r="CK76" s="34"/>
      <c r="CL76" s="34"/>
      <c r="CM76" s="34"/>
      <c r="CN76" s="34"/>
      <c r="CO76" s="34"/>
      <c r="CP76" s="34"/>
      <c r="CQ76" s="34"/>
      <c r="CR76" s="34"/>
      <c r="CS76" s="34"/>
      <c r="CT76" s="34"/>
      <c r="CU76" s="34"/>
      <c r="CV76" s="34"/>
      <c r="CW76" s="51"/>
      <c r="CX76" s="34"/>
    </row>
    <row r="77" spans="1:102">
      <c r="A77" s="34"/>
      <c r="B77" s="34"/>
      <c r="C77" s="34"/>
      <c r="D77" s="34"/>
      <c r="E77" s="34"/>
      <c r="F77" s="199"/>
      <c r="G77" s="200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64"/>
      <c r="U77" s="64"/>
      <c r="V77" s="64"/>
      <c r="W77" s="64"/>
      <c r="X77" s="64"/>
      <c r="Y77" s="149"/>
      <c r="AC77" s="52"/>
      <c r="AD77" s="201" t="s">
        <v>217</v>
      </c>
      <c r="AE77" s="166">
        <f>AJ113</f>
        <v>0</v>
      </c>
      <c r="AF77" s="167" t="e">
        <f>(AE77/AE76)*100</f>
        <v>#DIV/0!</v>
      </c>
      <c r="AG77" s="53"/>
      <c r="AH77" s="34"/>
      <c r="AI77" s="34"/>
      <c r="AJ77" s="34"/>
      <c r="AK77" s="34"/>
      <c r="AL77" s="34"/>
      <c r="AM77" s="34"/>
      <c r="AN77" s="34"/>
      <c r="AO77" s="34"/>
      <c r="AP77" s="34"/>
      <c r="AQ77" s="34"/>
      <c r="AR77" s="34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/>
      <c r="BL77" s="65"/>
      <c r="BM77" s="65"/>
      <c r="BN77" s="65"/>
      <c r="BO77" s="65"/>
      <c r="BP77" s="65"/>
      <c r="BQ77" s="65"/>
      <c r="BR77" s="65"/>
      <c r="BS77" s="65"/>
      <c r="BT77" s="65"/>
      <c r="BU77" s="65"/>
      <c r="BV77" s="65"/>
      <c r="BW77" s="65"/>
      <c r="BX77" s="65"/>
      <c r="BY77" s="65"/>
      <c r="BZ77" s="65"/>
      <c r="CA77" s="65"/>
      <c r="CB77" s="65"/>
      <c r="CC77" s="65"/>
      <c r="CD77" s="65"/>
      <c r="CE77" s="34"/>
      <c r="CF77" s="34"/>
      <c r="CG77" s="34"/>
      <c r="CH77" s="34"/>
      <c r="CI77" s="34"/>
      <c r="CJ77" s="34"/>
      <c r="CK77" s="34"/>
      <c r="CL77" s="34"/>
      <c r="CM77" s="34"/>
      <c r="CN77" s="34"/>
      <c r="CO77" s="34"/>
      <c r="CP77" s="34"/>
      <c r="CQ77" s="34"/>
      <c r="CR77" s="34"/>
      <c r="CS77" s="34"/>
      <c r="CT77" s="34"/>
      <c r="CU77" s="34"/>
      <c r="CV77" s="34"/>
      <c r="CW77" s="51"/>
      <c r="CX77" s="34"/>
    </row>
    <row r="78" spans="1:102">
      <c r="A78" s="34"/>
      <c r="B78" s="34"/>
      <c r="C78" s="34"/>
      <c r="D78" s="34"/>
      <c r="E78" s="34"/>
      <c r="F78" s="199"/>
      <c r="G78" s="200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64"/>
      <c r="U78" s="64"/>
      <c r="V78" s="64"/>
      <c r="W78" s="64"/>
      <c r="X78" s="64"/>
      <c r="Y78" s="149"/>
      <c r="AC78" s="52"/>
      <c r="AD78" s="201" t="s">
        <v>218</v>
      </c>
      <c r="AE78" s="166">
        <f>AM113</f>
        <v>0</v>
      </c>
      <c r="AF78" s="167" t="e">
        <f>(AE78/AE76)*100</f>
        <v>#DIV/0!</v>
      </c>
      <c r="AG78" s="53"/>
      <c r="AH78" s="34"/>
      <c r="AI78" s="34"/>
      <c r="AJ78" s="34"/>
      <c r="AK78" s="34"/>
      <c r="AL78" s="34"/>
      <c r="AM78" s="34"/>
      <c r="AN78" s="34"/>
      <c r="AO78" s="34"/>
      <c r="AP78" s="34"/>
      <c r="AQ78" s="34"/>
      <c r="AR78" s="34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/>
      <c r="BL78" s="65"/>
      <c r="BM78" s="65"/>
      <c r="BN78" s="65"/>
      <c r="BO78" s="65"/>
      <c r="BP78" s="65"/>
      <c r="BQ78" s="65"/>
      <c r="BR78" s="65"/>
      <c r="BS78" s="65"/>
      <c r="BT78" s="65"/>
      <c r="BU78" s="65"/>
      <c r="BV78" s="65"/>
      <c r="BW78" s="65"/>
      <c r="BX78" s="65"/>
      <c r="BY78" s="65"/>
      <c r="BZ78" s="65"/>
      <c r="CA78" s="65"/>
      <c r="CB78" s="65"/>
      <c r="CC78" s="65"/>
      <c r="CD78" s="65"/>
      <c r="CE78" s="34"/>
      <c r="CF78" s="34"/>
      <c r="CG78" s="34"/>
      <c r="CH78" s="34"/>
      <c r="CI78" s="34"/>
      <c r="CJ78" s="34"/>
      <c r="CK78" s="34"/>
      <c r="CL78" s="34"/>
      <c r="CM78" s="34"/>
      <c r="CN78" s="34"/>
      <c r="CO78" s="34"/>
      <c r="CP78" s="34"/>
      <c r="CQ78" s="34"/>
      <c r="CR78" s="34"/>
      <c r="CS78" s="34"/>
      <c r="CT78" s="34"/>
      <c r="CU78" s="34"/>
      <c r="CV78" s="34"/>
      <c r="CW78" s="51"/>
      <c r="CX78" s="34"/>
    </row>
    <row r="79" spans="1:102">
      <c r="A79" s="34"/>
      <c r="B79" s="34"/>
      <c r="C79" s="34"/>
      <c r="D79" s="34"/>
      <c r="E79" s="34"/>
      <c r="F79" s="199"/>
      <c r="G79" s="200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64"/>
      <c r="U79" s="64"/>
      <c r="V79" s="64"/>
      <c r="W79" s="64"/>
      <c r="X79" s="64"/>
      <c r="Y79" s="149"/>
      <c r="AC79" s="52"/>
      <c r="AD79" s="202" t="s">
        <v>175</v>
      </c>
      <c r="AE79" s="203">
        <f>AN113</f>
        <v>0</v>
      </c>
      <c r="AF79" s="204" t="e">
        <f>(AE79/AE76)*100</f>
        <v>#DIV/0!</v>
      </c>
      <c r="AG79" s="53"/>
      <c r="AH79" s="34"/>
      <c r="AI79" s="34"/>
      <c r="AJ79" s="34"/>
      <c r="AK79" s="34"/>
      <c r="AL79" s="34"/>
      <c r="AM79" s="34"/>
      <c r="AN79" s="34"/>
      <c r="AO79" s="34"/>
      <c r="AP79" s="34"/>
      <c r="AQ79" s="34"/>
      <c r="AR79" s="34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/>
      <c r="BL79" s="65"/>
      <c r="BM79" s="65"/>
      <c r="BN79" s="65"/>
      <c r="BO79" s="65"/>
      <c r="BP79" s="65"/>
      <c r="BQ79" s="65"/>
      <c r="BR79" s="65"/>
      <c r="BS79" s="65"/>
      <c r="BT79" s="65"/>
      <c r="BU79" s="65"/>
      <c r="BV79" s="65"/>
      <c r="BW79" s="65"/>
      <c r="BX79" s="65"/>
      <c r="BY79" s="65"/>
      <c r="BZ79" s="65"/>
      <c r="CA79" s="65"/>
      <c r="CB79" s="65"/>
      <c r="CC79" s="65"/>
      <c r="CD79" s="65"/>
      <c r="CE79" s="34"/>
      <c r="CF79" s="34"/>
      <c r="CG79" s="34"/>
      <c r="CH79" s="34"/>
      <c r="CI79" s="34"/>
      <c r="CJ79" s="34"/>
      <c r="CK79" s="34"/>
      <c r="CL79" s="34"/>
      <c r="CM79" s="34"/>
      <c r="CN79" s="34"/>
      <c r="CO79" s="34"/>
      <c r="CP79" s="34"/>
      <c r="CQ79" s="34"/>
      <c r="CR79" s="34"/>
      <c r="CS79" s="34"/>
      <c r="CT79" s="34"/>
      <c r="CU79" s="34"/>
      <c r="CV79" s="34"/>
      <c r="CW79" s="51"/>
      <c r="CX79" s="34"/>
    </row>
    <row r="80" spans="1:102">
      <c r="A80" s="34"/>
      <c r="B80" s="34"/>
      <c r="C80" s="34"/>
      <c r="D80" s="34"/>
      <c r="E80" s="34"/>
      <c r="F80" s="199"/>
      <c r="G80" s="200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64"/>
      <c r="U80" s="64"/>
      <c r="V80" s="64"/>
      <c r="W80" s="64"/>
      <c r="X80" s="64"/>
      <c r="Y80" s="64"/>
      <c r="Z80" s="63"/>
      <c r="AA80" s="63"/>
      <c r="AB80" s="63"/>
      <c r="AC80" s="64"/>
      <c r="AD80" s="60"/>
      <c r="AE80" s="63"/>
      <c r="AF80" s="63"/>
      <c r="AG80" s="64"/>
      <c r="AH80" s="34"/>
      <c r="AI80" s="34"/>
      <c r="AJ80" s="34"/>
      <c r="AK80" s="34"/>
      <c r="AL80" s="34"/>
      <c r="AM80" s="34"/>
      <c r="AN80" s="34"/>
      <c r="AO80" s="34"/>
      <c r="AP80" s="34"/>
      <c r="AQ80" s="34"/>
      <c r="AR80" s="34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/>
      <c r="BL80" s="65"/>
      <c r="BM80" s="65"/>
      <c r="BN80" s="65"/>
      <c r="BO80" s="65"/>
      <c r="BP80" s="65"/>
      <c r="BQ80" s="65"/>
      <c r="BR80" s="65"/>
      <c r="BS80" s="65"/>
      <c r="BT80" s="65"/>
      <c r="BU80" s="65"/>
      <c r="BV80" s="65"/>
      <c r="BW80" s="65"/>
      <c r="BX80" s="65"/>
      <c r="BY80" s="65"/>
      <c r="BZ80" s="65"/>
      <c r="CA80" s="65"/>
      <c r="CB80" s="65"/>
      <c r="CC80" s="65"/>
      <c r="CD80" s="65"/>
      <c r="CE80" s="34"/>
      <c r="CF80" s="34"/>
      <c r="CG80" s="34"/>
      <c r="CH80" s="34"/>
      <c r="CI80" s="34"/>
      <c r="CJ80" s="34"/>
      <c r="CK80" s="34"/>
      <c r="CL80" s="34"/>
      <c r="CM80" s="34"/>
      <c r="CN80" s="34"/>
      <c r="CO80" s="34"/>
      <c r="CP80" s="34"/>
      <c r="CQ80" s="34"/>
      <c r="CR80" s="34"/>
      <c r="CS80" s="34"/>
      <c r="CT80" s="34"/>
      <c r="CU80" s="34"/>
      <c r="CV80" s="34"/>
      <c r="CW80" s="51"/>
      <c r="CX80" s="34"/>
    </row>
    <row r="81" spans="1:102">
      <c r="A81" s="34"/>
      <c r="B81" s="34"/>
      <c r="C81" s="34"/>
      <c r="D81" s="34"/>
      <c r="E81" s="34"/>
      <c r="F81" s="199"/>
      <c r="G81" s="200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64"/>
      <c r="U81" s="64"/>
      <c r="V81" s="64"/>
      <c r="W81" s="64"/>
      <c r="X81" s="64"/>
      <c r="Y81" s="64"/>
      <c r="Z81" s="64"/>
      <c r="AA81" s="64"/>
      <c r="AB81" s="64"/>
      <c r="AC81" s="64"/>
      <c r="AD81" s="34"/>
      <c r="AE81" s="64"/>
      <c r="AF81" s="64"/>
      <c r="AG81" s="64"/>
      <c r="AH81" s="34"/>
      <c r="AI81" s="34"/>
      <c r="AJ81" s="34"/>
      <c r="AK81" s="34"/>
      <c r="AL81" s="34"/>
      <c r="AM81" s="34"/>
      <c r="AN81" s="34"/>
      <c r="AO81" s="34"/>
      <c r="AP81" s="34"/>
      <c r="AQ81" s="34"/>
      <c r="AR81" s="34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/>
      <c r="BL81" s="65"/>
      <c r="BM81" s="65"/>
      <c r="BN81" s="65"/>
      <c r="BO81" s="65"/>
      <c r="BP81" s="65"/>
      <c r="BQ81" s="65"/>
      <c r="BR81" s="65"/>
      <c r="BS81" s="65"/>
      <c r="BT81" s="65"/>
      <c r="BU81" s="65"/>
      <c r="BV81" s="65"/>
      <c r="BW81" s="65"/>
      <c r="BX81" s="65"/>
      <c r="BY81" s="65"/>
      <c r="BZ81" s="65"/>
      <c r="CA81" s="65"/>
      <c r="CB81" s="65"/>
      <c r="CC81" s="65"/>
      <c r="CD81" s="65"/>
      <c r="CE81" s="34"/>
      <c r="CF81" s="34"/>
      <c r="CG81" s="34"/>
      <c r="CH81" s="34"/>
      <c r="CI81" s="34"/>
      <c r="CJ81" s="34"/>
      <c r="CK81" s="34"/>
      <c r="CL81" s="34"/>
      <c r="CM81" s="34"/>
      <c r="CN81" s="34"/>
      <c r="CO81" s="34"/>
      <c r="CP81" s="34"/>
      <c r="CQ81" s="34"/>
      <c r="CR81" s="34"/>
      <c r="CS81" s="34"/>
      <c r="CT81" s="34"/>
      <c r="CU81" s="34"/>
      <c r="CV81" s="34"/>
      <c r="CW81" s="51"/>
      <c r="CX81" s="34"/>
    </row>
    <row r="82" spans="1:102">
      <c r="A82" s="34"/>
      <c r="B82" s="34"/>
      <c r="C82" s="34"/>
      <c r="D82" s="34"/>
      <c r="E82" s="34"/>
      <c r="F82" s="199"/>
      <c r="G82" s="200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64"/>
      <c r="U82" s="64"/>
      <c r="V82" s="64"/>
      <c r="W82" s="64"/>
      <c r="X82" s="64"/>
      <c r="Y82" s="64"/>
      <c r="Z82" s="64"/>
      <c r="AA82" s="34"/>
      <c r="AB82" s="34"/>
      <c r="AC82" s="34"/>
      <c r="AD82" s="34"/>
      <c r="AE82" s="136"/>
      <c r="AF82" s="134"/>
      <c r="AG82" s="138"/>
      <c r="AH82" s="34"/>
      <c r="AI82" s="34"/>
      <c r="AJ82" s="34"/>
      <c r="AK82" s="34"/>
      <c r="AL82" s="34"/>
      <c r="AM82" s="34"/>
      <c r="AN82" s="34"/>
      <c r="AO82" s="34"/>
      <c r="AP82" s="34"/>
      <c r="AQ82" s="34"/>
      <c r="AR82" s="34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/>
      <c r="BL82" s="65"/>
      <c r="BM82" s="65"/>
      <c r="BN82" s="65"/>
      <c r="BO82" s="65"/>
      <c r="BP82" s="65"/>
      <c r="BQ82" s="65"/>
      <c r="BR82" s="65"/>
      <c r="BS82" s="65"/>
      <c r="BT82" s="65"/>
      <c r="BU82" s="65"/>
      <c r="BV82" s="65"/>
      <c r="BW82" s="65"/>
      <c r="BX82" s="65"/>
      <c r="BY82" s="65"/>
      <c r="BZ82" s="65"/>
      <c r="CA82" s="65"/>
      <c r="CB82" s="65"/>
      <c r="CC82" s="65"/>
      <c r="CD82" s="65"/>
      <c r="CE82" s="34"/>
      <c r="CF82" s="34"/>
      <c r="CG82" s="34"/>
      <c r="CH82" s="34"/>
      <c r="CI82" s="34"/>
      <c r="CJ82" s="34"/>
      <c r="CK82" s="34"/>
      <c r="CL82" s="34"/>
      <c r="CM82" s="34"/>
      <c r="CN82" s="34"/>
      <c r="CO82" s="34"/>
      <c r="CP82" s="34"/>
      <c r="CQ82" s="34"/>
      <c r="CR82" s="34"/>
      <c r="CS82" s="34"/>
      <c r="CT82" s="34"/>
      <c r="CU82" s="34"/>
      <c r="CV82" s="34"/>
      <c r="CW82" s="51"/>
      <c r="CX82" s="34"/>
    </row>
    <row r="83" spans="1:102">
      <c r="A83" s="34"/>
      <c r="B83" s="34"/>
      <c r="C83" s="34"/>
      <c r="D83" s="34"/>
      <c r="E83" s="34"/>
      <c r="F83" s="199"/>
      <c r="G83" s="200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64"/>
      <c r="U83" s="64"/>
      <c r="V83" s="64"/>
      <c r="W83" s="64"/>
      <c r="X83" s="64"/>
      <c r="Y83" s="64"/>
      <c r="Z83" s="64"/>
      <c r="AA83" s="34"/>
      <c r="AB83" s="34"/>
      <c r="AC83" s="34"/>
      <c r="AD83" s="34"/>
      <c r="AE83" s="34"/>
      <c r="AF83" s="34"/>
      <c r="AG83" s="34"/>
      <c r="AH83" s="34"/>
      <c r="AI83" s="34"/>
      <c r="AJ83" s="34"/>
      <c r="AK83" s="34"/>
      <c r="AL83" s="34"/>
      <c r="AM83" s="34"/>
      <c r="AN83" s="34"/>
      <c r="AO83" s="34"/>
      <c r="AP83" s="34"/>
      <c r="AQ83" s="34"/>
      <c r="AR83" s="34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/>
      <c r="BL83" s="65"/>
      <c r="BM83" s="65"/>
      <c r="BN83" s="65"/>
      <c r="BO83" s="65"/>
      <c r="BP83" s="65"/>
      <c r="BQ83" s="65"/>
      <c r="BR83" s="65"/>
      <c r="BS83" s="65"/>
      <c r="BT83" s="65"/>
      <c r="BU83" s="65"/>
      <c r="BV83" s="65"/>
      <c r="BW83" s="65"/>
      <c r="BX83" s="65"/>
      <c r="BY83" s="65"/>
      <c r="BZ83" s="65"/>
      <c r="CA83" s="65"/>
      <c r="CB83" s="65"/>
      <c r="CC83" s="65"/>
      <c r="CD83" s="65"/>
      <c r="CE83" s="34"/>
      <c r="CF83" s="34"/>
      <c r="CG83" s="34"/>
      <c r="CH83" s="34"/>
      <c r="CI83" s="34"/>
      <c r="CJ83" s="34"/>
      <c r="CK83" s="34"/>
      <c r="CL83" s="34"/>
      <c r="CM83" s="34"/>
      <c r="CN83" s="34"/>
      <c r="CO83" s="34"/>
      <c r="CP83" s="34"/>
      <c r="CQ83" s="34"/>
      <c r="CR83" s="34"/>
      <c r="CS83" s="34"/>
      <c r="CT83" s="34"/>
      <c r="CU83" s="34"/>
      <c r="CV83" s="34"/>
      <c r="CW83" s="51"/>
      <c r="CX83" s="34"/>
    </row>
    <row r="84" spans="1:102">
      <c r="A84" s="34"/>
      <c r="B84" s="34"/>
      <c r="C84" s="34"/>
      <c r="D84" s="34"/>
      <c r="E84" s="34"/>
      <c r="F84" s="199"/>
      <c r="G84" s="200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64"/>
      <c r="U84" s="64"/>
      <c r="V84" s="64"/>
      <c r="W84" s="64"/>
      <c r="X84" s="64"/>
      <c r="Y84" s="64"/>
      <c r="Z84" s="64"/>
      <c r="AA84" s="34"/>
      <c r="AB84" s="34"/>
      <c r="AC84" s="34"/>
      <c r="AD84" s="34"/>
      <c r="AE84" s="34"/>
      <c r="AF84" s="34"/>
      <c r="AG84" s="34"/>
      <c r="AH84" s="34"/>
      <c r="AI84" s="34"/>
      <c r="AJ84" s="34"/>
      <c r="AK84" s="34"/>
      <c r="AL84" s="34"/>
      <c r="AM84" s="34"/>
      <c r="AN84" s="34"/>
      <c r="AO84" s="34"/>
      <c r="AP84" s="34"/>
      <c r="AQ84" s="34"/>
      <c r="AR84" s="34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/>
      <c r="BL84" s="65"/>
      <c r="BM84" s="65"/>
      <c r="BN84" s="65"/>
      <c r="BO84" s="65"/>
      <c r="BP84" s="65"/>
      <c r="BQ84" s="65"/>
      <c r="BR84" s="65"/>
      <c r="BS84" s="65"/>
      <c r="BT84" s="65"/>
      <c r="BU84" s="65"/>
      <c r="BV84" s="65"/>
      <c r="BW84" s="65"/>
      <c r="BX84" s="65"/>
      <c r="BY84" s="65"/>
      <c r="BZ84" s="65"/>
      <c r="CA84" s="65"/>
      <c r="CB84" s="65"/>
      <c r="CC84" s="65"/>
      <c r="CD84" s="65"/>
      <c r="CE84" s="34"/>
      <c r="CF84" s="34"/>
      <c r="CG84" s="34"/>
      <c r="CH84" s="34"/>
      <c r="CI84" s="34"/>
      <c r="CJ84" s="34"/>
      <c r="CK84" s="34"/>
      <c r="CL84" s="34"/>
      <c r="CM84" s="34"/>
      <c r="CN84" s="34"/>
      <c r="CO84" s="34"/>
      <c r="CP84" s="34"/>
      <c r="CQ84" s="34"/>
      <c r="CR84" s="34"/>
      <c r="CS84" s="34"/>
      <c r="CT84" s="34"/>
      <c r="CU84" s="34"/>
      <c r="CV84" s="34"/>
      <c r="CW84" s="51"/>
      <c r="CX84" s="34"/>
    </row>
    <row r="85" spans="1:102">
      <c r="A85" s="34"/>
      <c r="B85" s="34"/>
      <c r="C85" s="34"/>
      <c r="D85" s="34"/>
      <c r="E85" s="34"/>
      <c r="F85" s="199"/>
      <c r="G85" s="200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64"/>
      <c r="U85" s="64"/>
      <c r="V85" s="64"/>
      <c r="W85" s="64"/>
      <c r="X85" s="64"/>
      <c r="Y85" s="64"/>
      <c r="Z85" s="64"/>
      <c r="AA85" s="34"/>
      <c r="AB85" s="34"/>
      <c r="AC85" s="34"/>
      <c r="AD85" s="34"/>
      <c r="AE85" s="34"/>
      <c r="AF85" s="34"/>
      <c r="AG85" s="34"/>
      <c r="AH85" s="34"/>
      <c r="AI85" s="34"/>
      <c r="AJ85" s="34"/>
      <c r="AK85" s="34"/>
      <c r="AL85" s="34"/>
      <c r="AM85" s="34"/>
      <c r="AN85" s="34"/>
      <c r="AO85" s="34"/>
      <c r="AP85" s="34"/>
      <c r="AQ85" s="34"/>
      <c r="AR85" s="34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/>
      <c r="BL85" s="65"/>
      <c r="BM85" s="65"/>
      <c r="BN85" s="65"/>
      <c r="BO85" s="65"/>
      <c r="BP85" s="65"/>
      <c r="BQ85" s="65"/>
      <c r="BR85" s="65"/>
      <c r="BS85" s="65"/>
      <c r="BT85" s="65"/>
      <c r="BU85" s="65"/>
      <c r="BV85" s="65"/>
      <c r="BW85" s="65"/>
      <c r="BX85" s="65"/>
      <c r="BY85" s="65"/>
      <c r="BZ85" s="65"/>
      <c r="CA85" s="65"/>
      <c r="CB85" s="65"/>
      <c r="CC85" s="65"/>
      <c r="CD85" s="65"/>
      <c r="CE85" s="34"/>
      <c r="CF85" s="34"/>
      <c r="CG85" s="34"/>
      <c r="CH85" s="34"/>
      <c r="CI85" s="34"/>
      <c r="CJ85" s="34"/>
      <c r="CK85" s="34"/>
      <c r="CL85" s="34"/>
      <c r="CM85" s="34"/>
      <c r="CN85" s="34"/>
      <c r="CO85" s="34"/>
      <c r="CP85" s="34"/>
      <c r="CQ85" s="34"/>
      <c r="CR85" s="34"/>
      <c r="CS85" s="34"/>
      <c r="CT85" s="34"/>
      <c r="CU85" s="34"/>
      <c r="CV85" s="34"/>
      <c r="CW85" s="51"/>
      <c r="CX85" s="34"/>
    </row>
    <row r="86" spans="1:102">
      <c r="A86" s="34"/>
      <c r="B86" s="34"/>
      <c r="C86" s="34"/>
      <c r="D86" s="34"/>
      <c r="E86" s="34"/>
      <c r="F86" s="199"/>
      <c r="G86" s="200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64"/>
      <c r="U86" s="64"/>
      <c r="V86" s="64"/>
      <c r="W86" s="64"/>
      <c r="X86" s="64"/>
      <c r="Y86" s="64"/>
      <c r="Z86" s="64"/>
      <c r="AA86" s="34"/>
      <c r="AB86" s="34"/>
      <c r="AC86" s="34"/>
      <c r="AD86" s="34"/>
      <c r="AE86" s="34"/>
      <c r="AF86" s="34"/>
      <c r="AG86" s="34"/>
      <c r="AH86" s="34"/>
      <c r="AI86" s="34"/>
      <c r="AJ86" s="34"/>
      <c r="AK86" s="34"/>
      <c r="AL86" s="34"/>
      <c r="AM86" s="34"/>
      <c r="AN86" s="34"/>
      <c r="AO86" s="34"/>
      <c r="AP86" s="34"/>
      <c r="AQ86" s="34"/>
      <c r="AR86" s="34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/>
      <c r="BL86" s="65"/>
      <c r="BM86" s="65"/>
      <c r="BN86" s="65"/>
      <c r="BO86" s="65"/>
      <c r="BP86" s="65"/>
      <c r="BQ86" s="65"/>
      <c r="BR86" s="65"/>
      <c r="BS86" s="65"/>
      <c r="BT86" s="65"/>
      <c r="BU86" s="65"/>
      <c r="BV86" s="65"/>
      <c r="BW86" s="65"/>
      <c r="BX86" s="65"/>
      <c r="BY86" s="65"/>
      <c r="BZ86" s="65"/>
      <c r="CA86" s="65"/>
      <c r="CB86" s="65"/>
      <c r="CC86" s="65"/>
      <c r="CD86" s="65"/>
      <c r="CE86" s="34"/>
      <c r="CF86" s="34"/>
      <c r="CG86" s="34"/>
      <c r="CH86" s="34"/>
      <c r="CI86" s="34"/>
      <c r="CJ86" s="34"/>
      <c r="CK86" s="34"/>
      <c r="CL86" s="34"/>
      <c r="CM86" s="34"/>
      <c r="CN86" s="34"/>
      <c r="CO86" s="34"/>
      <c r="CP86" s="34"/>
      <c r="CQ86" s="34"/>
      <c r="CR86" s="34"/>
      <c r="CS86" s="34"/>
      <c r="CT86" s="34"/>
      <c r="CU86" s="34"/>
      <c r="CV86" s="34"/>
      <c r="CW86" s="51"/>
      <c r="CX86" s="34"/>
    </row>
    <row r="87" spans="1:102">
      <c r="A87" s="34"/>
      <c r="B87" s="34"/>
      <c r="C87" s="34"/>
      <c r="D87" s="34"/>
      <c r="E87" s="34"/>
      <c r="F87" s="199"/>
      <c r="G87" s="200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64"/>
      <c r="U87" s="64"/>
      <c r="V87" s="64"/>
      <c r="W87" s="64"/>
      <c r="X87" s="64"/>
      <c r="Y87" s="64"/>
      <c r="Z87" s="64"/>
      <c r="AA87" s="34"/>
      <c r="AB87" s="34"/>
      <c r="AC87" s="34"/>
      <c r="AD87" s="34"/>
      <c r="AE87" s="34"/>
      <c r="AF87" s="34"/>
      <c r="AG87" s="34"/>
      <c r="AH87" s="34"/>
      <c r="AI87" s="34"/>
      <c r="AJ87" s="34"/>
      <c r="AK87" s="34"/>
      <c r="AL87" s="34"/>
      <c r="AM87" s="34"/>
      <c r="AN87" s="34"/>
      <c r="AO87" s="34"/>
      <c r="AP87" s="34"/>
      <c r="AQ87" s="34"/>
      <c r="AR87" s="34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/>
      <c r="BL87" s="65"/>
      <c r="BM87" s="65"/>
      <c r="BN87" s="65"/>
      <c r="BO87" s="65"/>
      <c r="BP87" s="65"/>
      <c r="BQ87" s="65"/>
      <c r="BR87" s="65"/>
      <c r="BS87" s="65"/>
      <c r="BT87" s="65"/>
      <c r="BU87" s="65"/>
      <c r="BV87" s="65"/>
      <c r="BW87" s="65"/>
      <c r="BX87" s="65"/>
      <c r="BY87" s="65"/>
      <c r="BZ87" s="65"/>
      <c r="CA87" s="65"/>
      <c r="CB87" s="65"/>
      <c r="CC87" s="65"/>
      <c r="CD87" s="65"/>
      <c r="CE87" s="34"/>
      <c r="CF87" s="34"/>
      <c r="CG87" s="34"/>
      <c r="CH87" s="34"/>
      <c r="CI87" s="34"/>
      <c r="CJ87" s="34"/>
      <c r="CK87" s="34"/>
      <c r="CL87" s="34"/>
      <c r="CM87" s="34"/>
      <c r="CN87" s="34"/>
      <c r="CO87" s="34"/>
      <c r="CP87" s="34"/>
      <c r="CQ87" s="34"/>
      <c r="CR87" s="34"/>
      <c r="CS87" s="34"/>
      <c r="CT87" s="34"/>
      <c r="CU87" s="34"/>
      <c r="CV87" s="34"/>
      <c r="CW87" s="51"/>
      <c r="CX87" s="34"/>
    </row>
    <row r="88" spans="1:102">
      <c r="A88" s="34"/>
      <c r="B88" s="34"/>
      <c r="C88" s="34"/>
      <c r="D88" s="34"/>
      <c r="E88" s="34"/>
      <c r="F88" s="199"/>
      <c r="G88" s="200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64"/>
      <c r="U88" s="64"/>
      <c r="V88" s="64"/>
      <c r="W88" s="64"/>
      <c r="X88" s="64"/>
      <c r="Y88" s="64"/>
      <c r="Z88" s="64"/>
      <c r="AA88" s="34"/>
      <c r="AB88" s="34"/>
      <c r="AC88" s="34"/>
      <c r="AD88" s="34"/>
      <c r="AE88" s="34"/>
      <c r="AF88" s="34"/>
      <c r="AG88" s="34"/>
      <c r="AH88" s="34"/>
      <c r="AI88" s="34"/>
      <c r="AJ88" s="34"/>
      <c r="AK88" s="34"/>
      <c r="AL88" s="34"/>
      <c r="AM88" s="34"/>
      <c r="AN88" s="34"/>
      <c r="AO88" s="34"/>
      <c r="AP88" s="34"/>
      <c r="AQ88" s="34"/>
      <c r="AR88" s="34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/>
      <c r="BL88" s="65"/>
      <c r="BM88" s="65"/>
      <c r="BN88" s="65"/>
      <c r="BO88" s="65"/>
      <c r="BP88" s="65"/>
      <c r="BQ88" s="65"/>
      <c r="BR88" s="65"/>
      <c r="BS88" s="65"/>
      <c r="BT88" s="65"/>
      <c r="BU88" s="65"/>
      <c r="BV88" s="65"/>
      <c r="BW88" s="65"/>
      <c r="BX88" s="65"/>
      <c r="BY88" s="65"/>
      <c r="BZ88" s="65"/>
      <c r="CA88" s="65"/>
      <c r="CB88" s="65"/>
      <c r="CC88" s="65"/>
      <c r="CD88" s="65"/>
      <c r="CE88" s="34"/>
      <c r="CF88" s="34"/>
      <c r="CG88" s="34"/>
      <c r="CH88" s="34"/>
      <c r="CI88" s="34"/>
      <c r="CJ88" s="34"/>
      <c r="CK88" s="34"/>
      <c r="CL88" s="34"/>
      <c r="CM88" s="34"/>
      <c r="CN88" s="34"/>
      <c r="CO88" s="34"/>
      <c r="CP88" s="34"/>
      <c r="CQ88" s="34"/>
      <c r="CR88" s="34"/>
      <c r="CS88" s="34"/>
      <c r="CT88" s="34"/>
      <c r="CU88" s="34"/>
      <c r="CV88" s="34"/>
      <c r="CW88" s="51"/>
      <c r="CX88" s="34"/>
    </row>
    <row r="89" spans="1:102">
      <c r="A89" s="34"/>
      <c r="B89" s="34"/>
      <c r="C89" s="34"/>
      <c r="D89" s="34"/>
      <c r="E89" s="34"/>
      <c r="F89" s="199"/>
      <c r="G89" s="200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64"/>
      <c r="U89" s="64"/>
      <c r="V89" s="64"/>
      <c r="W89" s="64"/>
      <c r="X89" s="64"/>
      <c r="Y89" s="64"/>
      <c r="Z89" s="64"/>
      <c r="AA89" s="34"/>
      <c r="AB89" s="34"/>
      <c r="AC89" s="34"/>
      <c r="AD89" s="34"/>
      <c r="AE89" s="34"/>
      <c r="AF89" s="34"/>
      <c r="AG89" s="34"/>
      <c r="AH89" s="34"/>
      <c r="AI89" s="34"/>
      <c r="AJ89" s="34"/>
      <c r="AK89" s="34"/>
      <c r="AL89" s="34"/>
      <c r="AM89" s="34"/>
      <c r="AN89" s="34"/>
      <c r="AO89" s="34"/>
      <c r="AP89" s="34"/>
      <c r="AQ89" s="34"/>
      <c r="AR89" s="34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/>
      <c r="BL89" s="65"/>
      <c r="BM89" s="65"/>
      <c r="BN89" s="65"/>
      <c r="BO89" s="65"/>
      <c r="BP89" s="65"/>
      <c r="BQ89" s="65"/>
      <c r="BR89" s="65"/>
      <c r="BS89" s="65"/>
      <c r="BT89" s="65"/>
      <c r="BU89" s="65"/>
      <c r="BV89" s="65"/>
      <c r="BW89" s="65"/>
      <c r="BX89" s="65"/>
      <c r="BY89" s="65"/>
      <c r="BZ89" s="65"/>
      <c r="CA89" s="65"/>
      <c r="CB89" s="65"/>
      <c r="CC89" s="65"/>
      <c r="CD89" s="65"/>
      <c r="CE89" s="34"/>
      <c r="CF89" s="34"/>
      <c r="CG89" s="34"/>
      <c r="CH89" s="34"/>
      <c r="CI89" s="34"/>
      <c r="CJ89" s="34"/>
      <c r="CK89" s="34"/>
      <c r="CL89" s="34"/>
      <c r="CM89" s="34"/>
      <c r="CN89" s="34"/>
      <c r="CO89" s="34"/>
      <c r="CP89" s="34"/>
      <c r="CQ89" s="34"/>
      <c r="CR89" s="34"/>
      <c r="CS89" s="34"/>
      <c r="CT89" s="34"/>
      <c r="CU89" s="34"/>
      <c r="CV89" s="34"/>
      <c r="CW89" s="51"/>
      <c r="CX89" s="34"/>
    </row>
    <row r="90" spans="1:102">
      <c r="A90" s="34"/>
      <c r="B90" s="34"/>
      <c r="C90" s="34"/>
      <c r="D90" s="34"/>
      <c r="E90" s="34"/>
      <c r="F90" s="199"/>
      <c r="G90" s="200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64"/>
      <c r="U90" s="64"/>
      <c r="V90" s="64"/>
      <c r="W90" s="64"/>
      <c r="X90" s="64"/>
      <c r="Y90" s="64"/>
      <c r="Z90" s="64"/>
      <c r="AA90" s="34"/>
      <c r="AB90" s="34"/>
      <c r="AC90" s="34"/>
      <c r="AD90" s="34"/>
      <c r="AE90" s="34"/>
      <c r="AF90" s="34"/>
      <c r="AG90" s="34"/>
      <c r="AH90" s="34"/>
      <c r="AI90" s="34"/>
      <c r="AJ90" s="34"/>
      <c r="AK90" s="34"/>
      <c r="AL90" s="34"/>
      <c r="AM90" s="34"/>
      <c r="AN90" s="34"/>
      <c r="AO90" s="34"/>
      <c r="AP90" s="34"/>
      <c r="AQ90" s="34"/>
      <c r="AR90" s="34"/>
      <c r="AS90" s="65"/>
      <c r="AT90" s="65"/>
      <c r="AU90" s="65"/>
      <c r="AV90" s="65"/>
      <c r="AW90" s="65"/>
      <c r="AX90" s="65"/>
      <c r="AY90" s="65"/>
      <c r="AZ90" s="65"/>
      <c r="BA90" s="65"/>
      <c r="BB90" s="65"/>
      <c r="BC90" s="65"/>
      <c r="BD90" s="65"/>
      <c r="BE90" s="65"/>
      <c r="BF90" s="65"/>
      <c r="BG90" s="65"/>
      <c r="BH90" s="65"/>
      <c r="BI90" s="65"/>
      <c r="BJ90" s="65"/>
      <c r="BK90" s="65"/>
      <c r="BL90" s="65"/>
      <c r="BM90" s="65"/>
      <c r="BN90" s="65"/>
      <c r="BO90" s="65"/>
      <c r="BP90" s="65"/>
      <c r="BQ90" s="65"/>
      <c r="BR90" s="65"/>
      <c r="BS90" s="65"/>
      <c r="BT90" s="65"/>
      <c r="BU90" s="65"/>
      <c r="BV90" s="65"/>
      <c r="BW90" s="65"/>
      <c r="BX90" s="65"/>
      <c r="BY90" s="65"/>
      <c r="BZ90" s="65"/>
      <c r="CA90" s="65"/>
      <c r="CB90" s="65"/>
      <c r="CC90" s="65"/>
      <c r="CD90" s="65"/>
      <c r="CE90" s="34"/>
      <c r="CF90" s="34"/>
      <c r="CG90" s="34"/>
      <c r="CH90" s="34"/>
      <c r="CI90" s="34"/>
      <c r="CJ90" s="34"/>
      <c r="CK90" s="34"/>
      <c r="CL90" s="34"/>
      <c r="CM90" s="34"/>
      <c r="CN90" s="34"/>
      <c r="CO90" s="34"/>
      <c r="CP90" s="34"/>
      <c r="CQ90" s="34"/>
      <c r="CR90" s="34"/>
      <c r="CS90" s="34"/>
      <c r="CT90" s="34"/>
      <c r="CU90" s="34"/>
      <c r="CV90" s="34"/>
      <c r="CW90" s="51"/>
      <c r="CX90" s="34"/>
    </row>
    <row r="91" spans="1:102">
      <c r="A91" s="34"/>
      <c r="B91" s="34"/>
      <c r="C91" s="34"/>
      <c r="D91" s="34"/>
      <c r="E91" s="34"/>
      <c r="F91" s="199"/>
      <c r="G91" s="200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64"/>
      <c r="U91" s="64"/>
      <c r="V91" s="64"/>
      <c r="W91" s="64"/>
      <c r="X91" s="64"/>
      <c r="Y91" s="64"/>
      <c r="Z91" s="64"/>
      <c r="AA91" s="34"/>
      <c r="AB91" s="34"/>
      <c r="AC91" s="34"/>
      <c r="AD91" s="34"/>
      <c r="AE91" s="34"/>
      <c r="AF91" s="34"/>
      <c r="AG91" s="34"/>
      <c r="AH91" s="34"/>
      <c r="AI91" s="34"/>
      <c r="AJ91" s="34"/>
      <c r="AK91" s="34"/>
      <c r="AL91" s="34"/>
      <c r="AM91" s="34"/>
      <c r="AN91" s="34"/>
      <c r="AO91" s="34"/>
      <c r="AP91" s="34"/>
      <c r="AQ91" s="34"/>
      <c r="AR91" s="34"/>
      <c r="AS91" s="65"/>
      <c r="AT91" s="65"/>
      <c r="AU91" s="65"/>
      <c r="AV91" s="65"/>
      <c r="AW91" s="65"/>
      <c r="AX91" s="65"/>
      <c r="AY91" s="65"/>
      <c r="AZ91" s="65"/>
      <c r="BA91" s="65"/>
      <c r="BB91" s="65"/>
      <c r="BC91" s="65"/>
      <c r="BD91" s="65"/>
      <c r="BE91" s="65"/>
      <c r="BF91" s="65"/>
      <c r="BG91" s="65"/>
      <c r="BH91" s="65"/>
      <c r="BI91" s="65"/>
      <c r="BJ91" s="65"/>
      <c r="BK91" s="65"/>
      <c r="BL91" s="65"/>
      <c r="BM91" s="65"/>
      <c r="BN91" s="65"/>
      <c r="BO91" s="65"/>
      <c r="BP91" s="65"/>
      <c r="BQ91" s="65"/>
      <c r="BR91" s="65"/>
      <c r="BS91" s="65"/>
      <c r="BT91" s="65"/>
      <c r="BU91" s="65"/>
      <c r="BV91" s="65"/>
      <c r="BW91" s="65"/>
      <c r="BX91" s="65"/>
      <c r="BY91" s="65"/>
      <c r="BZ91" s="65"/>
      <c r="CA91" s="65"/>
      <c r="CB91" s="65"/>
      <c r="CC91" s="65"/>
      <c r="CD91" s="65"/>
      <c r="CE91" s="34"/>
      <c r="CF91" s="34"/>
      <c r="CG91" s="34"/>
      <c r="CH91" s="34"/>
      <c r="CI91" s="34"/>
      <c r="CJ91" s="34"/>
      <c r="CK91" s="34"/>
      <c r="CL91" s="34"/>
      <c r="CM91" s="34"/>
      <c r="CN91" s="34"/>
      <c r="CO91" s="34"/>
      <c r="CP91" s="34"/>
      <c r="CQ91" s="34"/>
      <c r="CR91" s="34"/>
      <c r="CS91" s="34"/>
      <c r="CT91" s="34"/>
      <c r="CU91" s="34"/>
      <c r="CV91" s="34"/>
      <c r="CW91" s="51"/>
      <c r="CX91" s="34"/>
    </row>
    <row r="92" spans="1:102">
      <c r="A92" s="34"/>
      <c r="B92" s="34"/>
      <c r="C92" s="34"/>
      <c r="D92" s="34"/>
      <c r="E92" s="34"/>
      <c r="F92" s="199"/>
      <c r="G92" s="200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64"/>
      <c r="U92" s="64"/>
      <c r="V92" s="64"/>
      <c r="W92" s="64"/>
      <c r="X92" s="64"/>
      <c r="Y92" s="64"/>
      <c r="Z92" s="64"/>
      <c r="AA92" s="34"/>
      <c r="AB92" s="34"/>
      <c r="AC92" s="34"/>
      <c r="AD92" s="34"/>
      <c r="AE92" s="34"/>
      <c r="AF92" s="34"/>
      <c r="AG92" s="34"/>
      <c r="AH92" s="34"/>
      <c r="AI92" s="34"/>
      <c r="AJ92" s="34"/>
      <c r="AK92" s="34"/>
      <c r="AL92" s="34"/>
      <c r="AM92" s="34"/>
      <c r="AN92" s="34"/>
      <c r="AO92" s="34"/>
      <c r="AP92" s="34"/>
      <c r="AQ92" s="34"/>
      <c r="AR92" s="34"/>
      <c r="AS92" s="65"/>
      <c r="AT92" s="65"/>
      <c r="AU92" s="65"/>
      <c r="AV92" s="65"/>
      <c r="AW92" s="65"/>
      <c r="AX92" s="65"/>
      <c r="AY92" s="65"/>
      <c r="AZ92" s="65"/>
      <c r="BA92" s="65"/>
      <c r="BB92" s="65"/>
      <c r="BC92" s="65"/>
      <c r="BD92" s="65"/>
      <c r="BE92" s="65"/>
      <c r="BF92" s="65"/>
      <c r="BG92" s="65"/>
      <c r="BH92" s="65"/>
      <c r="BI92" s="65"/>
      <c r="BJ92" s="65"/>
      <c r="BK92" s="65"/>
      <c r="BL92" s="65"/>
      <c r="BM92" s="65"/>
      <c r="BN92" s="65"/>
      <c r="BO92" s="65"/>
      <c r="BP92" s="65"/>
      <c r="BQ92" s="65"/>
      <c r="BR92" s="65"/>
      <c r="BS92" s="65"/>
      <c r="BT92" s="65"/>
      <c r="BU92" s="65"/>
      <c r="BV92" s="65"/>
      <c r="BW92" s="65"/>
      <c r="BX92" s="65"/>
      <c r="BY92" s="65"/>
      <c r="BZ92" s="65"/>
      <c r="CA92" s="65"/>
      <c r="CB92" s="65"/>
      <c r="CC92" s="65"/>
      <c r="CD92" s="65"/>
      <c r="CE92" s="34"/>
      <c r="CF92" s="34"/>
      <c r="CG92" s="34"/>
      <c r="CH92" s="34"/>
      <c r="CI92" s="34"/>
      <c r="CJ92" s="34"/>
      <c r="CK92" s="34"/>
      <c r="CL92" s="34"/>
      <c r="CM92" s="34"/>
      <c r="CN92" s="34"/>
      <c r="CO92" s="34"/>
      <c r="CP92" s="34"/>
      <c r="CQ92" s="34"/>
      <c r="CR92" s="34"/>
      <c r="CS92" s="34"/>
      <c r="CT92" s="34"/>
      <c r="CU92" s="34"/>
      <c r="CV92" s="34"/>
      <c r="CW92" s="51"/>
      <c r="CX92" s="34"/>
    </row>
    <row r="93" spans="1:102">
      <c r="A93" s="34"/>
      <c r="B93" s="34"/>
      <c r="C93" s="34"/>
      <c r="D93" s="34"/>
      <c r="E93" s="34"/>
      <c r="F93" s="199"/>
      <c r="G93" s="200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64"/>
      <c r="U93" s="64"/>
      <c r="V93" s="64"/>
      <c r="W93" s="64"/>
      <c r="X93" s="64"/>
      <c r="Y93" s="64"/>
      <c r="Z93" s="64"/>
      <c r="AA93" s="34"/>
      <c r="AB93" s="34"/>
      <c r="AC93" s="34"/>
      <c r="AD93" s="34"/>
      <c r="AE93" s="34"/>
      <c r="AF93" s="34"/>
      <c r="AG93" s="34"/>
      <c r="AH93" s="34"/>
      <c r="AI93" s="34"/>
      <c r="AJ93" s="34"/>
      <c r="AK93" s="34"/>
      <c r="AL93" s="34"/>
      <c r="AM93" s="34"/>
      <c r="AN93" s="34"/>
      <c r="AO93" s="34"/>
      <c r="AP93" s="34"/>
      <c r="AQ93" s="34"/>
      <c r="AR93" s="34"/>
      <c r="AS93" s="65"/>
      <c r="AT93" s="65"/>
      <c r="AU93" s="65"/>
      <c r="AV93" s="65"/>
      <c r="AW93" s="65"/>
      <c r="AX93" s="65"/>
      <c r="AY93" s="65"/>
      <c r="AZ93" s="65"/>
      <c r="BA93" s="65"/>
      <c r="BB93" s="65"/>
      <c r="BC93" s="65"/>
      <c r="BD93" s="65"/>
      <c r="BE93" s="65"/>
      <c r="BF93" s="65"/>
      <c r="BG93" s="65"/>
      <c r="BH93" s="65"/>
      <c r="BI93" s="65"/>
      <c r="BJ93" s="65"/>
      <c r="BK93" s="65"/>
      <c r="BL93" s="65"/>
      <c r="BM93" s="65"/>
      <c r="BN93" s="65"/>
      <c r="BO93" s="65"/>
      <c r="BP93" s="65"/>
      <c r="BQ93" s="65"/>
      <c r="BR93" s="65"/>
      <c r="BS93" s="65"/>
      <c r="BT93" s="65"/>
      <c r="BU93" s="65"/>
      <c r="BV93" s="65"/>
      <c r="BW93" s="65"/>
      <c r="BX93" s="65"/>
      <c r="BY93" s="65"/>
      <c r="BZ93" s="65"/>
      <c r="CA93" s="65"/>
      <c r="CB93" s="65"/>
      <c r="CC93" s="65"/>
      <c r="CD93" s="65"/>
      <c r="CE93" s="34"/>
      <c r="CF93" s="34"/>
      <c r="CG93" s="34"/>
      <c r="CH93" s="34"/>
      <c r="CI93" s="34"/>
      <c r="CJ93" s="34"/>
      <c r="CK93" s="34"/>
      <c r="CL93" s="34"/>
      <c r="CM93" s="34"/>
      <c r="CN93" s="34"/>
      <c r="CO93" s="34"/>
      <c r="CP93" s="34"/>
      <c r="CQ93" s="34"/>
      <c r="CR93" s="34"/>
      <c r="CS93" s="34"/>
      <c r="CT93" s="34"/>
      <c r="CU93" s="34"/>
      <c r="CV93" s="34"/>
      <c r="CW93" s="51"/>
      <c r="CX93" s="34"/>
    </row>
    <row r="94" spans="1:102">
      <c r="A94" s="34"/>
      <c r="B94" s="34"/>
      <c r="C94" s="34"/>
      <c r="D94" s="34"/>
      <c r="E94" s="34"/>
      <c r="F94" s="199"/>
      <c r="G94" s="200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64"/>
      <c r="U94" s="64"/>
      <c r="V94" s="64"/>
      <c r="W94" s="64"/>
      <c r="X94" s="34"/>
      <c r="Y94" s="34"/>
      <c r="Z94" s="34"/>
      <c r="AA94" s="34"/>
      <c r="AB94" s="34"/>
      <c r="AC94" s="34"/>
      <c r="AD94" s="34"/>
      <c r="AE94" s="34"/>
      <c r="AF94" s="34"/>
      <c r="AG94" s="34"/>
      <c r="AH94" s="34"/>
      <c r="AI94" s="34"/>
      <c r="AJ94" s="34"/>
      <c r="AK94" s="34"/>
      <c r="AL94" s="34"/>
      <c r="AM94" s="34"/>
      <c r="AN94" s="34"/>
      <c r="AO94" s="34"/>
      <c r="AP94" s="34"/>
      <c r="AQ94" s="34"/>
      <c r="AR94" s="34"/>
      <c r="AS94" s="65"/>
      <c r="AT94" s="65"/>
      <c r="AU94" s="65"/>
      <c r="AV94" s="65"/>
      <c r="AW94" s="65"/>
      <c r="AX94" s="65"/>
      <c r="AY94" s="65"/>
      <c r="AZ94" s="65"/>
      <c r="BA94" s="65"/>
      <c r="BB94" s="65"/>
      <c r="BC94" s="65"/>
      <c r="BD94" s="65"/>
      <c r="BE94" s="65"/>
      <c r="BF94" s="65"/>
      <c r="BG94" s="65"/>
      <c r="BH94" s="65"/>
      <c r="BI94" s="65"/>
      <c r="BJ94" s="65"/>
      <c r="BK94" s="65"/>
      <c r="BL94" s="65"/>
      <c r="BM94" s="65"/>
      <c r="BN94" s="65"/>
      <c r="BO94" s="65"/>
      <c r="BP94" s="65"/>
      <c r="BQ94" s="65"/>
      <c r="BR94" s="65"/>
      <c r="BS94" s="65"/>
      <c r="BT94" s="65"/>
      <c r="BU94" s="65"/>
      <c r="BV94" s="65"/>
      <c r="BW94" s="65"/>
      <c r="BX94" s="65"/>
      <c r="BY94" s="65"/>
      <c r="BZ94" s="65"/>
      <c r="CA94" s="65"/>
      <c r="CB94" s="65"/>
      <c r="CC94" s="65"/>
      <c r="CD94" s="65"/>
      <c r="CE94" s="34"/>
      <c r="CF94" s="34"/>
      <c r="CG94" s="34"/>
      <c r="CH94" s="34"/>
      <c r="CI94" s="34"/>
      <c r="CJ94" s="34"/>
      <c r="CK94" s="34"/>
      <c r="CL94" s="34"/>
      <c r="CM94" s="34"/>
      <c r="CN94" s="34"/>
      <c r="CO94" s="34"/>
      <c r="CP94" s="34"/>
      <c r="CQ94" s="34"/>
      <c r="CR94" s="34"/>
      <c r="CS94" s="34"/>
      <c r="CT94" s="34"/>
      <c r="CU94" s="34"/>
      <c r="CV94" s="34"/>
      <c r="CW94" s="51"/>
      <c r="CX94" s="34"/>
    </row>
    <row r="95" spans="1:102">
      <c r="A95" s="34"/>
      <c r="B95" s="34"/>
      <c r="C95" s="34"/>
      <c r="D95" s="34"/>
      <c r="E95" s="34"/>
      <c r="F95" s="199"/>
      <c r="G95" s="200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  <c r="U95" s="34"/>
      <c r="V95" s="34"/>
      <c r="W95" s="34"/>
      <c r="X95" s="34"/>
      <c r="Y95" s="34"/>
      <c r="Z95" s="51"/>
      <c r="AA95" s="34"/>
      <c r="AB95" s="34"/>
      <c r="AC95" s="34"/>
      <c r="AD95" s="34"/>
      <c r="AE95" s="34"/>
      <c r="AF95" s="34"/>
      <c r="AG95" s="34"/>
      <c r="AH95" s="34"/>
      <c r="AI95" s="34"/>
      <c r="AJ95" s="34"/>
      <c r="AK95" s="34"/>
      <c r="AL95" s="34"/>
      <c r="AM95" s="34"/>
      <c r="AN95" s="34"/>
      <c r="AO95" s="34"/>
      <c r="AP95" s="34"/>
      <c r="AQ95" s="34"/>
      <c r="AR95" s="34"/>
      <c r="AS95" s="65"/>
      <c r="AT95" s="65"/>
      <c r="AU95" s="65"/>
      <c r="AV95" s="65"/>
      <c r="AW95" s="65"/>
      <c r="AX95" s="65"/>
      <c r="AY95" s="65"/>
      <c r="AZ95" s="65"/>
      <c r="BA95" s="65"/>
      <c r="BB95" s="65"/>
      <c r="BC95" s="65"/>
      <c r="BD95" s="65"/>
      <c r="BE95" s="65"/>
      <c r="BF95" s="65"/>
      <c r="BG95" s="65"/>
      <c r="BH95" s="65"/>
      <c r="BI95" s="65"/>
      <c r="BJ95" s="65"/>
      <c r="BK95" s="65"/>
      <c r="BL95" s="65"/>
      <c r="BM95" s="65"/>
      <c r="BN95" s="65"/>
      <c r="BO95" s="65"/>
      <c r="BP95" s="65"/>
      <c r="BQ95" s="65"/>
      <c r="BR95" s="65"/>
      <c r="BS95" s="65"/>
      <c r="BT95" s="65"/>
      <c r="BU95" s="65"/>
      <c r="BV95" s="65"/>
      <c r="BW95" s="65"/>
      <c r="BX95" s="65"/>
      <c r="BY95" s="65"/>
      <c r="BZ95" s="65"/>
      <c r="CA95" s="65"/>
      <c r="CB95" s="65"/>
      <c r="CC95" s="65"/>
      <c r="CD95" s="65"/>
      <c r="CE95" s="34"/>
      <c r="CF95" s="34"/>
      <c r="CG95" s="34"/>
      <c r="CH95" s="34"/>
      <c r="CI95" s="34"/>
      <c r="CJ95" s="34"/>
      <c r="CK95" s="34"/>
      <c r="CL95" s="34"/>
      <c r="CM95" s="34"/>
      <c r="CN95" s="34"/>
      <c r="CO95" s="34"/>
      <c r="CP95" s="34"/>
      <c r="CQ95" s="34"/>
      <c r="CR95" s="34"/>
      <c r="CS95" s="34"/>
      <c r="CT95" s="34"/>
      <c r="CU95" s="34"/>
      <c r="CV95" s="34"/>
      <c r="CW95" s="51"/>
      <c r="CX95" s="34"/>
    </row>
    <row r="96" spans="1:102">
      <c r="A96" s="34"/>
      <c r="B96" s="34"/>
      <c r="C96" s="34"/>
      <c r="D96" s="34"/>
      <c r="E96" s="34"/>
      <c r="F96" s="199"/>
      <c r="G96" s="200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  <c r="U96" s="34"/>
      <c r="V96" s="34"/>
      <c r="W96" s="34"/>
      <c r="X96" s="34"/>
      <c r="Y96" s="34"/>
      <c r="Z96" s="51"/>
      <c r="AA96" s="34"/>
      <c r="AB96" s="34"/>
      <c r="AC96" s="51"/>
      <c r="AD96" s="34"/>
      <c r="AE96" s="34"/>
      <c r="AF96" s="34"/>
      <c r="AG96" s="34"/>
      <c r="AH96" s="34"/>
      <c r="AI96" s="34"/>
      <c r="AJ96" s="34"/>
      <c r="AK96" s="34"/>
      <c r="AL96" s="34"/>
      <c r="AM96" s="34"/>
      <c r="AN96" s="34"/>
      <c r="AO96" s="34"/>
      <c r="AP96" s="34"/>
      <c r="AQ96" s="34"/>
      <c r="AR96" s="34"/>
      <c r="AS96" s="65"/>
      <c r="AT96" s="65"/>
      <c r="AU96" s="65"/>
      <c r="AV96" s="65"/>
      <c r="AW96" s="65"/>
      <c r="AX96" s="65"/>
      <c r="AY96" s="65"/>
      <c r="AZ96" s="65"/>
      <c r="BA96" s="65"/>
      <c r="BB96" s="65"/>
      <c r="BC96" s="65"/>
      <c r="BD96" s="65"/>
      <c r="BE96" s="65"/>
      <c r="BF96" s="65"/>
      <c r="BG96" s="65"/>
      <c r="BH96" s="65"/>
      <c r="BI96" s="65"/>
      <c r="BJ96" s="65"/>
      <c r="BK96" s="65"/>
      <c r="BL96" s="65"/>
      <c r="BM96" s="65"/>
      <c r="BN96" s="65"/>
      <c r="BO96" s="65"/>
      <c r="BP96" s="65"/>
      <c r="BQ96" s="65"/>
      <c r="BR96" s="65"/>
      <c r="BS96" s="65"/>
      <c r="BT96" s="65"/>
      <c r="BU96" s="65"/>
      <c r="BV96" s="65"/>
      <c r="BW96" s="65"/>
      <c r="BX96" s="65"/>
      <c r="BY96" s="65"/>
      <c r="BZ96" s="65"/>
      <c r="CA96" s="65"/>
      <c r="CB96" s="65"/>
      <c r="CC96" s="65"/>
      <c r="CD96" s="65"/>
      <c r="CE96" s="34"/>
      <c r="CF96" s="34"/>
      <c r="CG96" s="34"/>
      <c r="CH96" s="34"/>
      <c r="CI96" s="34"/>
      <c r="CJ96" s="34"/>
      <c r="CK96" s="34"/>
      <c r="CL96" s="34"/>
      <c r="CM96" s="34"/>
      <c r="CN96" s="34"/>
      <c r="CO96" s="34"/>
      <c r="CP96" s="34"/>
      <c r="CQ96" s="34"/>
      <c r="CR96" s="34"/>
      <c r="CS96" s="34"/>
      <c r="CT96" s="34"/>
      <c r="CU96" s="34"/>
      <c r="CV96" s="34"/>
      <c r="CW96" s="51"/>
      <c r="CX96" s="34"/>
    </row>
    <row r="97" spans="1:102">
      <c r="A97" s="34"/>
      <c r="B97" s="34"/>
      <c r="C97" s="34"/>
      <c r="D97" s="34"/>
      <c r="E97" s="34"/>
      <c r="F97" s="199"/>
      <c r="G97" s="200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51"/>
      <c r="U97" s="34"/>
      <c r="V97" s="34"/>
      <c r="W97" s="34"/>
      <c r="X97" s="34"/>
      <c r="Y97" s="34"/>
      <c r="Z97" s="51"/>
      <c r="AA97" s="34"/>
      <c r="AB97" s="34"/>
      <c r="AC97" s="51"/>
      <c r="AD97" s="34"/>
      <c r="AE97" s="34"/>
      <c r="AF97" s="34"/>
      <c r="AG97" s="34"/>
      <c r="AH97" s="34"/>
      <c r="AI97" s="34"/>
      <c r="AJ97" s="34"/>
      <c r="AK97" s="34"/>
      <c r="AL97" s="34"/>
      <c r="AM97" s="34"/>
      <c r="AN97" s="34"/>
      <c r="AO97" s="34"/>
      <c r="AP97" s="34"/>
      <c r="AQ97" s="34"/>
      <c r="AR97" s="34"/>
      <c r="AS97" s="65"/>
      <c r="AT97" s="65"/>
      <c r="AU97" s="65"/>
      <c r="AV97" s="65"/>
      <c r="AW97" s="65"/>
      <c r="AX97" s="65"/>
      <c r="AY97" s="65"/>
      <c r="AZ97" s="65"/>
      <c r="BA97" s="65"/>
      <c r="BB97" s="65"/>
      <c r="BC97" s="65"/>
      <c r="BD97" s="65"/>
      <c r="BE97" s="65"/>
      <c r="BF97" s="65"/>
      <c r="BG97" s="65"/>
      <c r="BH97" s="65"/>
      <c r="BI97" s="65"/>
      <c r="BJ97" s="65"/>
      <c r="BK97" s="65"/>
      <c r="BL97" s="65"/>
      <c r="BM97" s="65"/>
      <c r="BN97" s="65"/>
      <c r="BO97" s="65"/>
      <c r="BP97" s="65"/>
      <c r="BQ97" s="65"/>
      <c r="BR97" s="65"/>
      <c r="BS97" s="65"/>
      <c r="BT97" s="65"/>
      <c r="BU97" s="65"/>
      <c r="BV97" s="65"/>
      <c r="BW97" s="65"/>
      <c r="BX97" s="65"/>
      <c r="BY97" s="65"/>
      <c r="BZ97" s="65"/>
      <c r="CA97" s="65"/>
      <c r="CB97" s="65"/>
      <c r="CC97" s="65"/>
      <c r="CD97" s="65"/>
      <c r="CE97" s="34"/>
      <c r="CF97" s="34"/>
      <c r="CG97" s="34"/>
      <c r="CH97" s="34"/>
      <c r="CI97" s="34"/>
      <c r="CJ97" s="34"/>
      <c r="CK97" s="34"/>
      <c r="CL97" s="34"/>
      <c r="CM97" s="34"/>
      <c r="CN97" s="34"/>
      <c r="CO97" s="34"/>
      <c r="CP97" s="34"/>
      <c r="CQ97" s="34"/>
      <c r="CR97" s="34"/>
      <c r="CS97" s="34"/>
      <c r="CT97" s="34"/>
      <c r="CU97" s="34"/>
      <c r="CV97" s="34"/>
      <c r="CW97" s="51"/>
      <c r="CX97" s="34"/>
    </row>
    <row r="98" spans="1:102">
      <c r="A98" s="34"/>
      <c r="B98" s="34"/>
      <c r="C98" s="34"/>
      <c r="D98" s="34"/>
      <c r="E98" s="34"/>
      <c r="F98" s="199"/>
      <c r="G98" s="200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51"/>
      <c r="U98" s="34"/>
      <c r="V98" s="34"/>
      <c r="W98" s="34"/>
      <c r="X98" s="34"/>
      <c r="Y98" s="34"/>
      <c r="Z98" s="51"/>
      <c r="AA98" s="34"/>
      <c r="AB98" s="34"/>
      <c r="AC98" s="51"/>
      <c r="AD98" s="34"/>
      <c r="AE98" s="34"/>
      <c r="AF98" s="34"/>
      <c r="AG98" s="34"/>
      <c r="AH98" s="34"/>
      <c r="AI98" s="34"/>
      <c r="AJ98" s="34"/>
      <c r="AK98" s="34"/>
      <c r="AL98" s="34"/>
      <c r="AM98" s="34"/>
      <c r="AN98" s="34"/>
      <c r="AO98" s="34"/>
      <c r="AP98" s="34"/>
      <c r="AQ98" s="34"/>
      <c r="AR98" s="34"/>
      <c r="AS98" s="65"/>
      <c r="AT98" s="65"/>
      <c r="AU98" s="65"/>
      <c r="AV98" s="65"/>
      <c r="AW98" s="65"/>
      <c r="AX98" s="65"/>
      <c r="AY98" s="65"/>
      <c r="AZ98" s="65"/>
      <c r="BA98" s="65"/>
      <c r="BB98" s="65"/>
      <c r="BC98" s="65"/>
      <c r="BD98" s="65"/>
      <c r="BE98" s="65"/>
      <c r="BF98" s="65"/>
      <c r="BG98" s="65"/>
      <c r="BH98" s="65"/>
      <c r="BI98" s="65"/>
      <c r="BJ98" s="65"/>
      <c r="BK98" s="65"/>
      <c r="BL98" s="65"/>
      <c r="BM98" s="65"/>
      <c r="BN98" s="65"/>
      <c r="BO98" s="65"/>
      <c r="BP98" s="65"/>
      <c r="BQ98" s="65"/>
      <c r="BR98" s="65"/>
      <c r="BS98" s="65"/>
      <c r="BT98" s="65"/>
      <c r="BU98" s="65"/>
      <c r="BV98" s="65"/>
      <c r="BW98" s="65"/>
      <c r="BX98" s="65"/>
      <c r="BY98" s="65"/>
      <c r="BZ98" s="65"/>
      <c r="CA98" s="65"/>
      <c r="CB98" s="65"/>
      <c r="CC98" s="65"/>
      <c r="CD98" s="65"/>
      <c r="CE98" s="34"/>
      <c r="CF98" s="34"/>
      <c r="CG98" s="34"/>
      <c r="CH98" s="34"/>
      <c r="CI98" s="34"/>
      <c r="CJ98" s="34"/>
      <c r="CK98" s="34"/>
      <c r="CL98" s="34"/>
      <c r="CM98" s="34"/>
      <c r="CN98" s="34"/>
      <c r="CO98" s="34"/>
      <c r="CP98" s="34"/>
      <c r="CQ98" s="34"/>
      <c r="CR98" s="34"/>
      <c r="CS98" s="34"/>
      <c r="CT98" s="34"/>
      <c r="CU98" s="34"/>
      <c r="CV98" s="34"/>
      <c r="CW98" s="51"/>
      <c r="CX98" s="34"/>
    </row>
    <row r="99" spans="1:102">
      <c r="A99" s="34"/>
      <c r="B99" s="34"/>
      <c r="C99" s="34"/>
      <c r="D99" s="34"/>
      <c r="E99" s="34"/>
      <c r="F99" s="199"/>
      <c r="G99" s="200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51"/>
      <c r="U99" s="34"/>
      <c r="V99" s="34"/>
      <c r="W99" s="34"/>
      <c r="X99" s="34"/>
      <c r="Y99" s="34"/>
      <c r="Z99" s="51"/>
      <c r="AA99" s="34"/>
      <c r="AB99" s="34"/>
      <c r="AC99" s="51"/>
      <c r="AD99" s="34"/>
      <c r="AE99" s="34"/>
      <c r="AF99" s="34"/>
      <c r="AG99" s="34"/>
      <c r="AH99" s="34"/>
      <c r="AI99" s="34"/>
      <c r="AJ99" s="34"/>
      <c r="AK99" s="34"/>
      <c r="AL99" s="34"/>
      <c r="AM99" s="34"/>
      <c r="AN99" s="34"/>
      <c r="AO99" s="34"/>
      <c r="AP99" s="34"/>
      <c r="AQ99" s="34"/>
      <c r="AR99" s="34"/>
      <c r="AS99" s="65"/>
      <c r="AT99" s="65"/>
      <c r="AU99" s="65"/>
      <c r="AV99" s="65"/>
      <c r="AW99" s="65"/>
      <c r="AX99" s="65"/>
      <c r="AY99" s="65"/>
      <c r="AZ99" s="65"/>
      <c r="BA99" s="65"/>
      <c r="BB99" s="65"/>
      <c r="BC99" s="65"/>
      <c r="BD99" s="65"/>
      <c r="BE99" s="65"/>
      <c r="BF99" s="65"/>
      <c r="BG99" s="65"/>
      <c r="BH99" s="65"/>
      <c r="BI99" s="65"/>
      <c r="BJ99" s="65"/>
      <c r="BK99" s="65"/>
      <c r="BL99" s="65"/>
      <c r="BM99" s="65"/>
      <c r="BN99" s="65"/>
      <c r="BO99" s="65"/>
      <c r="BP99" s="65"/>
      <c r="BQ99" s="65"/>
      <c r="BR99" s="65"/>
      <c r="BS99" s="65"/>
      <c r="BT99" s="65"/>
      <c r="BU99" s="65"/>
      <c r="BV99" s="65"/>
      <c r="BW99" s="65"/>
      <c r="BX99" s="65"/>
      <c r="BY99" s="65"/>
      <c r="BZ99" s="65"/>
      <c r="CA99" s="65"/>
      <c r="CB99" s="65"/>
      <c r="CC99" s="65"/>
      <c r="CD99" s="65"/>
      <c r="CE99" s="34"/>
      <c r="CF99" s="34"/>
      <c r="CG99" s="34"/>
      <c r="CH99" s="34"/>
      <c r="CI99" s="34"/>
      <c r="CJ99" s="34"/>
      <c r="CK99" s="34"/>
      <c r="CL99" s="34"/>
      <c r="CM99" s="34"/>
      <c r="CN99" s="34"/>
      <c r="CO99" s="34"/>
      <c r="CP99" s="34"/>
      <c r="CQ99" s="34"/>
      <c r="CR99" s="34"/>
      <c r="CS99" s="34"/>
      <c r="CT99" s="34"/>
      <c r="CU99" s="34"/>
      <c r="CV99" s="34"/>
      <c r="CW99" s="51"/>
      <c r="CX99" s="34"/>
    </row>
    <row r="100" spans="1:102">
      <c r="A100" s="34"/>
      <c r="B100" s="34"/>
      <c r="C100" s="34"/>
      <c r="D100" s="34"/>
      <c r="E100" s="34"/>
      <c r="F100" s="199"/>
      <c r="G100" s="200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51"/>
      <c r="U100" s="34"/>
      <c r="V100" s="34"/>
      <c r="W100" s="34"/>
      <c r="X100" s="34"/>
      <c r="Y100" s="34"/>
      <c r="Z100" s="51"/>
      <c r="AA100" s="34"/>
      <c r="AB100" s="34"/>
      <c r="AC100" s="51"/>
      <c r="AD100" s="34"/>
      <c r="AE100" s="34"/>
      <c r="AF100" s="34"/>
      <c r="AG100" s="34"/>
      <c r="AH100" s="34"/>
      <c r="AI100" s="34"/>
      <c r="AJ100" s="34"/>
      <c r="AK100" s="34"/>
      <c r="AL100" s="34"/>
      <c r="AM100" s="34"/>
      <c r="AN100" s="34"/>
      <c r="AO100" s="34"/>
      <c r="AP100" s="34"/>
      <c r="AQ100" s="34"/>
      <c r="AR100" s="34"/>
      <c r="AS100" s="65"/>
      <c r="AT100" s="65"/>
      <c r="AU100" s="65"/>
      <c r="AV100" s="65"/>
      <c r="AW100" s="65"/>
      <c r="AX100" s="65"/>
      <c r="AY100" s="65"/>
      <c r="AZ100" s="65"/>
      <c r="BA100" s="65"/>
      <c r="BB100" s="65"/>
      <c r="BC100" s="65"/>
      <c r="BD100" s="65"/>
      <c r="BE100" s="65"/>
      <c r="BF100" s="65"/>
      <c r="BG100" s="65"/>
      <c r="BH100" s="65"/>
      <c r="BI100" s="65"/>
      <c r="BJ100" s="65"/>
      <c r="BK100" s="65"/>
      <c r="BL100" s="65"/>
      <c r="BM100" s="65"/>
      <c r="BN100" s="65"/>
      <c r="BO100" s="65"/>
      <c r="BP100" s="65"/>
      <c r="BQ100" s="65"/>
      <c r="BR100" s="65"/>
      <c r="BS100" s="65"/>
      <c r="BT100" s="65"/>
      <c r="BU100" s="65"/>
      <c r="BV100" s="65"/>
      <c r="BW100" s="65"/>
      <c r="BX100" s="65"/>
      <c r="BY100" s="65"/>
      <c r="BZ100" s="65"/>
      <c r="CA100" s="65"/>
      <c r="CB100" s="65"/>
      <c r="CC100" s="65"/>
      <c r="CD100" s="65"/>
      <c r="CE100" s="34"/>
      <c r="CF100" s="34"/>
      <c r="CG100" s="34"/>
      <c r="CH100" s="34"/>
      <c r="CI100" s="34"/>
      <c r="CJ100" s="34"/>
      <c r="CK100" s="34"/>
      <c r="CL100" s="34"/>
      <c r="CM100" s="34"/>
      <c r="CN100" s="34"/>
      <c r="CO100" s="34"/>
      <c r="CP100" s="34"/>
      <c r="CQ100" s="34"/>
      <c r="CR100" s="34"/>
      <c r="CS100" s="34"/>
      <c r="CT100" s="34"/>
      <c r="CU100" s="34"/>
      <c r="CV100" s="34"/>
      <c r="CW100" s="51"/>
      <c r="CX100" s="34"/>
    </row>
    <row r="101" spans="1:102">
      <c r="A101" s="34"/>
      <c r="B101" s="34"/>
      <c r="C101" s="34"/>
      <c r="D101" s="34"/>
      <c r="E101" s="34"/>
      <c r="F101" s="199"/>
      <c r="G101" s="200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51"/>
      <c r="U101" s="34"/>
      <c r="V101" s="34"/>
      <c r="W101" s="34"/>
      <c r="X101" s="34"/>
      <c r="Y101" s="34"/>
      <c r="Z101" s="51"/>
      <c r="AA101" s="34"/>
      <c r="AB101" s="34"/>
      <c r="AC101" s="51"/>
      <c r="AD101" s="34"/>
      <c r="AE101" s="34"/>
      <c r="AF101" s="34"/>
      <c r="AG101" s="34"/>
      <c r="AH101" s="34"/>
      <c r="AI101" s="34"/>
      <c r="AJ101" s="34"/>
      <c r="AK101" s="34"/>
      <c r="AL101" s="34"/>
      <c r="AM101" s="34"/>
      <c r="AN101" s="34"/>
      <c r="AO101" s="34"/>
      <c r="AP101" s="34"/>
      <c r="AQ101" s="34"/>
      <c r="AR101" s="34"/>
      <c r="AS101" s="65"/>
      <c r="AT101" s="65"/>
      <c r="AU101" s="65"/>
      <c r="AV101" s="65"/>
      <c r="AW101" s="65"/>
      <c r="AX101" s="65"/>
      <c r="AY101" s="65"/>
      <c r="AZ101" s="65"/>
      <c r="BA101" s="65"/>
      <c r="BB101" s="65"/>
      <c r="BC101" s="65"/>
      <c r="BD101" s="65"/>
      <c r="BE101" s="65"/>
      <c r="BF101" s="65"/>
      <c r="BG101" s="65"/>
      <c r="BH101" s="65"/>
      <c r="BI101" s="65"/>
      <c r="BJ101" s="65"/>
      <c r="BK101" s="65"/>
      <c r="BL101" s="65"/>
      <c r="BM101" s="65"/>
      <c r="BN101" s="65"/>
      <c r="BO101" s="65"/>
      <c r="BP101" s="65"/>
      <c r="BQ101" s="65"/>
      <c r="BR101" s="65"/>
      <c r="BS101" s="65"/>
      <c r="BT101" s="65"/>
      <c r="BU101" s="65"/>
      <c r="BV101" s="65"/>
      <c r="BW101" s="65"/>
      <c r="BX101" s="65"/>
      <c r="BY101" s="65"/>
      <c r="BZ101" s="65"/>
      <c r="CA101" s="65"/>
      <c r="CB101" s="65"/>
      <c r="CC101" s="65"/>
      <c r="CD101" s="65"/>
      <c r="CE101" s="34"/>
      <c r="CF101" s="34"/>
      <c r="CG101" s="34"/>
      <c r="CH101" s="34"/>
      <c r="CI101" s="34"/>
      <c r="CJ101" s="34"/>
      <c r="CK101" s="34"/>
      <c r="CL101" s="34"/>
      <c r="CM101" s="34"/>
      <c r="CN101" s="34"/>
      <c r="CO101" s="34"/>
      <c r="CP101" s="34"/>
      <c r="CQ101" s="34"/>
      <c r="CR101" s="34"/>
      <c r="CS101" s="34"/>
      <c r="CT101" s="34"/>
      <c r="CU101" s="34"/>
      <c r="CV101" s="34"/>
      <c r="CW101" s="51"/>
      <c r="CX101" s="34"/>
    </row>
    <row r="102" spans="1:102">
      <c r="A102" s="34"/>
      <c r="B102" s="34"/>
      <c r="C102" s="34"/>
      <c r="D102" s="34"/>
      <c r="E102" s="34"/>
      <c r="F102" s="199"/>
      <c r="G102" s="200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51"/>
      <c r="U102" s="34"/>
      <c r="V102" s="34"/>
      <c r="W102" s="34"/>
      <c r="X102" s="34"/>
      <c r="Y102" s="34"/>
      <c r="Z102" s="51"/>
      <c r="AA102" s="34"/>
      <c r="AB102" s="34"/>
      <c r="AC102" s="51"/>
      <c r="AD102" s="34"/>
      <c r="AE102" s="34"/>
      <c r="AF102" s="34"/>
      <c r="AG102" s="34"/>
      <c r="AH102" s="34"/>
      <c r="AI102" s="34"/>
      <c r="AJ102" s="34"/>
      <c r="AK102" s="34"/>
      <c r="AL102" s="34"/>
      <c r="AM102" s="34"/>
      <c r="AN102" s="34"/>
      <c r="AO102" s="34"/>
      <c r="AP102" s="34"/>
      <c r="AQ102" s="34"/>
      <c r="AR102" s="34"/>
      <c r="AS102" s="65"/>
      <c r="AT102" s="65"/>
      <c r="AU102" s="65"/>
      <c r="AV102" s="65"/>
      <c r="AW102" s="65"/>
      <c r="AX102" s="65"/>
      <c r="AY102" s="65"/>
      <c r="AZ102" s="65"/>
      <c r="BA102" s="65"/>
      <c r="BB102" s="65"/>
      <c r="BC102" s="65"/>
      <c r="BD102" s="65"/>
      <c r="BE102" s="65"/>
      <c r="BF102" s="65"/>
      <c r="BG102" s="65"/>
      <c r="BH102" s="65"/>
      <c r="BI102" s="65"/>
      <c r="BJ102" s="65"/>
      <c r="BK102" s="65"/>
      <c r="BL102" s="65"/>
      <c r="BM102" s="65"/>
      <c r="BN102" s="65"/>
      <c r="BO102" s="65"/>
      <c r="BP102" s="65"/>
      <c r="BQ102" s="65"/>
      <c r="BR102" s="65"/>
      <c r="BS102" s="65"/>
      <c r="BT102" s="65"/>
      <c r="BU102" s="65"/>
      <c r="BV102" s="65"/>
      <c r="BW102" s="65"/>
      <c r="BX102" s="65"/>
      <c r="BY102" s="65"/>
      <c r="BZ102" s="65"/>
      <c r="CA102" s="65"/>
      <c r="CB102" s="65"/>
      <c r="CC102" s="65"/>
      <c r="CD102" s="65"/>
      <c r="CE102" s="34"/>
      <c r="CF102" s="34"/>
      <c r="CG102" s="34"/>
      <c r="CH102" s="34"/>
      <c r="CI102" s="34"/>
      <c r="CJ102" s="34"/>
      <c r="CK102" s="34"/>
      <c r="CL102" s="34"/>
      <c r="CM102" s="34"/>
      <c r="CN102" s="34"/>
      <c r="CO102" s="34"/>
      <c r="CP102" s="34"/>
      <c r="CQ102" s="34"/>
      <c r="CR102" s="34"/>
      <c r="CS102" s="34"/>
      <c r="CT102" s="34"/>
      <c r="CU102" s="34"/>
      <c r="CV102" s="34"/>
      <c r="CW102" s="51"/>
      <c r="CX102" s="34"/>
    </row>
    <row r="103" spans="1:102">
      <c r="A103" s="34"/>
      <c r="B103" s="34"/>
      <c r="C103" s="34"/>
      <c r="D103" s="34"/>
      <c r="E103" s="34"/>
      <c r="F103" s="199"/>
      <c r="G103" s="200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51"/>
      <c r="U103" s="34"/>
      <c r="V103" s="34"/>
      <c r="W103" s="34"/>
      <c r="X103" s="34"/>
      <c r="Y103" s="34"/>
      <c r="Z103" s="51"/>
      <c r="AA103" s="34"/>
      <c r="AB103" s="34"/>
      <c r="AC103" s="51"/>
      <c r="AD103" s="34"/>
      <c r="AE103" s="34"/>
      <c r="AF103" s="34"/>
      <c r="AG103" s="34"/>
      <c r="AH103" s="34"/>
      <c r="AI103" s="34"/>
      <c r="AJ103" s="34"/>
      <c r="AK103" s="34"/>
      <c r="AL103" s="34"/>
      <c r="AM103" s="34"/>
      <c r="AN103" s="34"/>
      <c r="AO103" s="34"/>
      <c r="AP103" s="34"/>
      <c r="AQ103" s="34"/>
      <c r="AR103" s="34"/>
      <c r="AS103" s="65"/>
      <c r="AT103" s="65"/>
      <c r="AU103" s="65"/>
      <c r="AV103" s="65"/>
      <c r="AW103" s="65"/>
      <c r="AX103" s="65"/>
      <c r="AY103" s="65"/>
      <c r="AZ103" s="65"/>
      <c r="BA103" s="65"/>
      <c r="BB103" s="65"/>
      <c r="BC103" s="65"/>
      <c r="BD103" s="65"/>
      <c r="BE103" s="65"/>
      <c r="BF103" s="65"/>
      <c r="BG103" s="65"/>
      <c r="BH103" s="65"/>
      <c r="BI103" s="65"/>
      <c r="BJ103" s="65"/>
      <c r="BK103" s="65"/>
      <c r="BL103" s="65"/>
      <c r="BM103" s="65"/>
      <c r="BN103" s="65"/>
      <c r="BO103" s="65"/>
      <c r="BP103" s="65"/>
      <c r="BQ103" s="65"/>
      <c r="BR103" s="65"/>
      <c r="BS103" s="65"/>
      <c r="BT103" s="65"/>
      <c r="BU103" s="65"/>
      <c r="BV103" s="65"/>
      <c r="BW103" s="65"/>
      <c r="BX103" s="65"/>
      <c r="BY103" s="65"/>
      <c r="BZ103" s="65"/>
      <c r="CA103" s="65"/>
      <c r="CB103" s="65"/>
      <c r="CC103" s="65"/>
      <c r="CD103" s="65"/>
      <c r="CE103" s="34"/>
      <c r="CF103" s="34"/>
      <c r="CG103" s="34"/>
      <c r="CH103" s="34"/>
      <c r="CI103" s="34"/>
      <c r="CJ103" s="34"/>
      <c r="CK103" s="34"/>
      <c r="CL103" s="34"/>
      <c r="CM103" s="34"/>
      <c r="CN103" s="34"/>
      <c r="CO103" s="34"/>
      <c r="CP103" s="34"/>
      <c r="CQ103" s="34"/>
      <c r="CR103" s="34"/>
      <c r="CS103" s="34"/>
      <c r="CT103" s="34"/>
      <c r="CU103" s="34"/>
      <c r="CV103" s="34"/>
      <c r="CW103" s="51"/>
      <c r="CX103" s="34"/>
    </row>
    <row r="104" spans="1:102">
      <c r="A104" s="34"/>
      <c r="B104" s="34"/>
      <c r="C104" s="34"/>
      <c r="D104" s="34"/>
      <c r="E104" s="34"/>
      <c r="F104" s="199"/>
      <c r="G104" s="200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51"/>
      <c r="U104" s="34"/>
      <c r="V104" s="34"/>
      <c r="W104" s="34"/>
      <c r="X104" s="34"/>
      <c r="Y104" s="34"/>
      <c r="Z104" s="51"/>
      <c r="AA104" s="34"/>
      <c r="AB104" s="34"/>
      <c r="AC104" s="51"/>
      <c r="AD104" s="34"/>
      <c r="AE104" s="34"/>
      <c r="AF104" s="34"/>
      <c r="AG104" s="34"/>
      <c r="AH104" s="34"/>
      <c r="AI104" s="34"/>
      <c r="AJ104" s="34"/>
      <c r="AK104" s="34"/>
      <c r="AL104" s="34"/>
      <c r="AM104" s="34"/>
      <c r="AN104" s="34"/>
      <c r="AO104" s="34"/>
      <c r="AP104" s="34"/>
      <c r="AQ104" s="34"/>
      <c r="AR104" s="34"/>
      <c r="AS104" s="65"/>
      <c r="AT104" s="65"/>
      <c r="AU104" s="65"/>
      <c r="AV104" s="65"/>
      <c r="AW104" s="65"/>
      <c r="AX104" s="65"/>
      <c r="AY104" s="65"/>
      <c r="AZ104" s="65"/>
      <c r="BA104" s="65"/>
      <c r="BB104" s="65"/>
      <c r="BC104" s="65"/>
      <c r="BD104" s="65"/>
      <c r="BE104" s="65"/>
      <c r="BF104" s="65"/>
      <c r="BG104" s="65"/>
      <c r="BH104" s="65"/>
      <c r="BI104" s="65"/>
      <c r="BJ104" s="65"/>
      <c r="BK104" s="65"/>
      <c r="BL104" s="65"/>
      <c r="BM104" s="65"/>
      <c r="BN104" s="65"/>
      <c r="BO104" s="65"/>
      <c r="BP104" s="65"/>
      <c r="BQ104" s="65"/>
      <c r="BR104" s="65"/>
      <c r="BS104" s="65"/>
      <c r="BT104" s="65"/>
      <c r="BU104" s="65"/>
      <c r="BV104" s="65"/>
      <c r="BW104" s="65"/>
      <c r="BX104" s="65"/>
      <c r="BY104" s="65"/>
      <c r="BZ104" s="65"/>
      <c r="CA104" s="65"/>
      <c r="CB104" s="65"/>
      <c r="CC104" s="65"/>
      <c r="CD104" s="65"/>
      <c r="CE104" s="34"/>
      <c r="CF104" s="34"/>
      <c r="CG104" s="34"/>
      <c r="CH104" s="34"/>
      <c r="CI104" s="34"/>
      <c r="CJ104" s="34"/>
      <c r="CK104" s="34"/>
      <c r="CL104" s="34"/>
      <c r="CM104" s="34"/>
      <c r="CN104" s="34"/>
      <c r="CO104" s="34"/>
      <c r="CP104" s="34"/>
      <c r="CQ104" s="34"/>
      <c r="CR104" s="34"/>
      <c r="CS104" s="34"/>
      <c r="CT104" s="34"/>
      <c r="CU104" s="34"/>
      <c r="CV104" s="34"/>
      <c r="CW104" s="51"/>
      <c r="CX104" s="34"/>
    </row>
    <row r="105" spans="1:102">
      <c r="A105" s="34"/>
      <c r="B105" s="34"/>
      <c r="C105" s="34"/>
      <c r="D105" s="34"/>
      <c r="E105" s="34"/>
      <c r="F105" s="199"/>
      <c r="G105" s="200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51"/>
      <c r="U105" s="34"/>
      <c r="V105" s="34"/>
      <c r="W105" s="34"/>
      <c r="X105" s="34"/>
      <c r="Y105" s="34"/>
      <c r="Z105" s="51"/>
      <c r="AA105" s="34"/>
      <c r="AB105" s="34"/>
      <c r="AC105" s="51"/>
      <c r="AD105" s="34"/>
      <c r="AE105" s="34"/>
      <c r="AF105" s="34"/>
      <c r="AG105" s="34"/>
      <c r="AH105" s="34"/>
      <c r="AI105" s="34"/>
      <c r="AJ105" s="34"/>
      <c r="AK105" s="34"/>
      <c r="AL105" s="34"/>
      <c r="AM105" s="34"/>
      <c r="AN105" s="34"/>
      <c r="AO105" s="34"/>
      <c r="AP105" s="34"/>
      <c r="AQ105" s="34"/>
      <c r="AR105" s="34"/>
      <c r="AS105" s="65"/>
      <c r="AT105" s="65"/>
      <c r="AU105" s="65"/>
      <c r="AV105" s="65"/>
      <c r="AW105" s="65"/>
      <c r="AX105" s="65"/>
      <c r="AY105" s="65"/>
      <c r="AZ105" s="65"/>
      <c r="BA105" s="65"/>
      <c r="BB105" s="65"/>
      <c r="BC105" s="65"/>
      <c r="BD105" s="65"/>
      <c r="BE105" s="65"/>
      <c r="BF105" s="65"/>
      <c r="BG105" s="65"/>
      <c r="BH105" s="65"/>
      <c r="BI105" s="65"/>
      <c r="BJ105" s="65"/>
      <c r="BK105" s="65"/>
      <c r="BL105" s="65"/>
      <c r="BM105" s="65"/>
      <c r="BN105" s="65"/>
      <c r="BO105" s="65"/>
      <c r="BP105" s="65"/>
      <c r="BQ105" s="65"/>
      <c r="BR105" s="65"/>
      <c r="BS105" s="65"/>
      <c r="BT105" s="65"/>
      <c r="BU105" s="65"/>
      <c r="BV105" s="65"/>
      <c r="BW105" s="65"/>
      <c r="BX105" s="65"/>
      <c r="BY105" s="65"/>
      <c r="BZ105" s="65"/>
      <c r="CA105" s="65"/>
      <c r="CB105" s="65"/>
      <c r="CC105" s="65"/>
      <c r="CD105" s="65"/>
      <c r="CE105" s="34"/>
      <c r="CF105" s="34"/>
      <c r="CG105" s="34"/>
      <c r="CH105" s="34"/>
      <c r="CI105" s="34"/>
      <c r="CJ105" s="34"/>
      <c r="CK105" s="34"/>
      <c r="CL105" s="34"/>
      <c r="CM105" s="34"/>
      <c r="CN105" s="34"/>
      <c r="CO105" s="34"/>
      <c r="CP105" s="34"/>
      <c r="CQ105" s="34"/>
      <c r="CR105" s="34"/>
      <c r="CS105" s="34"/>
      <c r="CT105" s="34"/>
      <c r="CU105" s="34"/>
      <c r="CV105" s="34"/>
      <c r="CW105" s="51"/>
      <c r="CX105" s="34"/>
    </row>
    <row r="106" spans="1:102">
      <c r="A106" s="34"/>
      <c r="B106" s="34"/>
      <c r="C106" s="34"/>
      <c r="D106" s="34"/>
      <c r="E106" s="34"/>
      <c r="F106" s="199"/>
      <c r="G106" s="200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51"/>
      <c r="U106" s="34"/>
      <c r="V106" s="34"/>
      <c r="W106" s="34"/>
      <c r="X106" s="34"/>
      <c r="Y106" s="34"/>
      <c r="Z106" s="51"/>
      <c r="AA106" s="34"/>
      <c r="AB106" s="34"/>
      <c r="AC106" s="51"/>
      <c r="AD106" s="34"/>
      <c r="AE106" s="34"/>
      <c r="AF106" s="34"/>
      <c r="AG106" s="34"/>
      <c r="AH106" s="34"/>
      <c r="AI106" s="34"/>
      <c r="AJ106" s="34"/>
      <c r="AK106" s="34"/>
      <c r="AL106" s="34"/>
      <c r="AM106" s="34"/>
      <c r="AN106" s="34"/>
      <c r="AO106" s="34"/>
      <c r="AP106" s="34"/>
      <c r="AQ106" s="34"/>
      <c r="AR106" s="34"/>
      <c r="AS106" s="65"/>
      <c r="AT106" s="65"/>
      <c r="AU106" s="65"/>
      <c r="AV106" s="65"/>
      <c r="AW106" s="65"/>
      <c r="AX106" s="65"/>
      <c r="AY106" s="65"/>
      <c r="AZ106" s="65"/>
      <c r="BA106" s="65"/>
      <c r="BB106" s="65"/>
      <c r="BC106" s="65"/>
      <c r="BD106" s="65"/>
      <c r="BE106" s="65"/>
      <c r="BF106" s="65"/>
      <c r="BG106" s="65"/>
      <c r="BH106" s="65"/>
      <c r="BI106" s="65"/>
      <c r="BJ106" s="65"/>
      <c r="BK106" s="65"/>
      <c r="BL106" s="65"/>
      <c r="BM106" s="65"/>
      <c r="BN106" s="65"/>
      <c r="BO106" s="65"/>
      <c r="BP106" s="65"/>
      <c r="BQ106" s="65"/>
      <c r="BR106" s="65"/>
      <c r="BS106" s="65"/>
      <c r="BT106" s="65"/>
      <c r="BU106" s="65"/>
      <c r="BV106" s="65"/>
      <c r="BW106" s="65"/>
      <c r="BX106" s="65"/>
      <c r="BY106" s="65"/>
      <c r="BZ106" s="65"/>
      <c r="CA106" s="65"/>
      <c r="CB106" s="65"/>
      <c r="CC106" s="65"/>
      <c r="CD106" s="65"/>
      <c r="CE106" s="34"/>
      <c r="CF106" s="34"/>
      <c r="CG106" s="34"/>
      <c r="CH106" s="34"/>
      <c r="CI106" s="34"/>
      <c r="CJ106" s="34"/>
      <c r="CK106" s="34"/>
      <c r="CL106" s="34"/>
      <c r="CM106" s="34"/>
      <c r="CN106" s="34"/>
      <c r="CO106" s="34"/>
      <c r="CP106" s="34"/>
      <c r="CQ106" s="34"/>
      <c r="CR106" s="34"/>
      <c r="CS106" s="34"/>
      <c r="CT106" s="34"/>
      <c r="CU106" s="34"/>
      <c r="CV106" s="34"/>
      <c r="CW106" s="51"/>
      <c r="CX106" s="34"/>
    </row>
    <row r="107" spans="1:102">
      <c r="A107" s="34"/>
      <c r="B107" s="34"/>
      <c r="C107" s="34"/>
      <c r="D107" s="34"/>
      <c r="E107" s="34"/>
      <c r="F107" s="199"/>
      <c r="G107" s="200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51"/>
      <c r="U107" s="34"/>
      <c r="V107" s="34"/>
      <c r="W107" s="34"/>
      <c r="X107" s="34"/>
      <c r="Y107" s="34"/>
      <c r="Z107" s="51"/>
      <c r="AA107" s="34"/>
      <c r="AB107" s="34"/>
      <c r="AC107" s="51"/>
      <c r="AD107" s="34"/>
      <c r="AE107" s="34"/>
      <c r="AF107" s="34"/>
      <c r="AG107" s="34"/>
      <c r="AH107" s="34"/>
      <c r="AI107" s="34"/>
      <c r="AJ107" s="34"/>
      <c r="AK107" s="34"/>
      <c r="AL107" s="34"/>
      <c r="AM107" s="34"/>
      <c r="AN107" s="34"/>
      <c r="AO107" s="34"/>
      <c r="AP107" s="34"/>
      <c r="AQ107" s="34"/>
      <c r="AR107" s="34"/>
      <c r="AS107" s="65"/>
      <c r="AT107" s="65"/>
      <c r="AU107" s="65"/>
      <c r="AV107" s="65"/>
      <c r="AW107" s="65"/>
      <c r="AX107" s="65"/>
      <c r="AY107" s="65"/>
      <c r="AZ107" s="65"/>
      <c r="BA107" s="65"/>
      <c r="BB107" s="65"/>
      <c r="BC107" s="65"/>
      <c r="BD107" s="65"/>
      <c r="BE107" s="65"/>
      <c r="BF107" s="65"/>
      <c r="BG107" s="65"/>
      <c r="BH107" s="65"/>
      <c r="BI107" s="65"/>
      <c r="BJ107" s="65"/>
      <c r="BK107" s="65"/>
      <c r="BL107" s="65"/>
      <c r="BM107" s="65"/>
      <c r="BN107" s="65"/>
      <c r="BO107" s="65"/>
      <c r="BP107" s="65"/>
      <c r="BQ107" s="65"/>
      <c r="BR107" s="65"/>
      <c r="BS107" s="65"/>
      <c r="BT107" s="65"/>
      <c r="BU107" s="65"/>
      <c r="BV107" s="65"/>
      <c r="BW107" s="65"/>
      <c r="BX107" s="65"/>
      <c r="BY107" s="65"/>
      <c r="BZ107" s="65"/>
      <c r="CA107" s="65"/>
      <c r="CB107" s="65"/>
      <c r="CC107" s="65"/>
      <c r="CD107" s="65"/>
      <c r="CE107" s="34"/>
      <c r="CF107" s="34"/>
      <c r="CG107" s="34"/>
      <c r="CH107" s="34"/>
      <c r="CI107" s="34"/>
      <c r="CJ107" s="34"/>
      <c r="CK107" s="34"/>
      <c r="CL107" s="34"/>
      <c r="CM107" s="34"/>
      <c r="CN107" s="34"/>
      <c r="CO107" s="34"/>
      <c r="CP107" s="34"/>
      <c r="CQ107" s="34"/>
      <c r="CR107" s="34"/>
      <c r="CS107" s="34"/>
      <c r="CT107" s="34"/>
      <c r="CU107" s="34"/>
      <c r="CV107" s="34"/>
      <c r="CW107" s="51"/>
      <c r="CX107" s="34"/>
    </row>
    <row r="108" spans="1:102">
      <c r="A108" s="34"/>
      <c r="B108" s="34"/>
      <c r="C108" s="34"/>
      <c r="D108" s="34"/>
      <c r="E108" s="34"/>
      <c r="F108" s="21"/>
      <c r="G108" s="205"/>
      <c r="H108" s="34"/>
      <c r="I108" s="51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51"/>
      <c r="U108" s="34"/>
      <c r="V108" s="34"/>
      <c r="W108" s="34"/>
      <c r="X108" s="34"/>
      <c r="Y108" s="34"/>
      <c r="Z108" s="51"/>
      <c r="AA108" s="34"/>
      <c r="AB108" s="34"/>
      <c r="AC108" s="51"/>
      <c r="AD108" s="34"/>
      <c r="AE108" s="34"/>
      <c r="AF108" s="34"/>
      <c r="AG108" s="34"/>
      <c r="AH108" s="34"/>
      <c r="AI108" s="34"/>
      <c r="AJ108" s="34"/>
      <c r="AK108" s="34"/>
      <c r="AL108" s="34"/>
      <c r="AM108" s="34"/>
      <c r="AN108" s="34"/>
      <c r="AO108" s="34"/>
      <c r="AP108" s="34"/>
      <c r="AQ108" s="34"/>
      <c r="AR108" s="34"/>
      <c r="AS108" s="65"/>
      <c r="AT108" s="65"/>
      <c r="AU108" s="65"/>
      <c r="AV108" s="65"/>
      <c r="AW108" s="65"/>
      <c r="AX108" s="65"/>
      <c r="AY108" s="65"/>
      <c r="AZ108" s="65"/>
      <c r="BA108" s="65"/>
      <c r="BB108" s="65"/>
      <c r="BC108" s="65"/>
      <c r="BD108" s="65"/>
      <c r="BE108" s="65"/>
      <c r="BF108" s="65"/>
      <c r="BG108" s="65"/>
      <c r="BH108" s="65"/>
      <c r="BI108" s="65"/>
      <c r="BJ108" s="65"/>
      <c r="BK108" s="65"/>
      <c r="BL108" s="65"/>
      <c r="BM108" s="65"/>
      <c r="BN108" s="65"/>
      <c r="BO108" s="65"/>
      <c r="BP108" s="65"/>
      <c r="BQ108" s="65"/>
      <c r="BR108" s="65"/>
      <c r="BS108" s="65"/>
      <c r="BT108" s="65"/>
      <c r="BU108" s="65"/>
      <c r="BV108" s="65"/>
      <c r="BW108" s="65"/>
      <c r="BX108" s="65"/>
      <c r="BY108" s="65"/>
      <c r="BZ108" s="65"/>
      <c r="CA108" s="65"/>
      <c r="CB108" s="65"/>
      <c r="CC108" s="65"/>
      <c r="CD108" s="65"/>
      <c r="CE108" s="34"/>
      <c r="CF108" s="34"/>
      <c r="CG108" s="34"/>
      <c r="CH108" s="34"/>
      <c r="CI108" s="34"/>
      <c r="CJ108" s="34"/>
      <c r="CK108" s="34"/>
      <c r="CL108" s="34"/>
      <c r="CM108" s="34"/>
      <c r="CN108" s="34"/>
      <c r="CO108" s="34"/>
      <c r="CP108" s="34"/>
      <c r="CQ108" s="34"/>
      <c r="CR108" s="34"/>
      <c r="CS108" s="34"/>
      <c r="CT108" s="34"/>
      <c r="CU108" s="34"/>
      <c r="CV108" s="34"/>
      <c r="CW108" s="51"/>
      <c r="CX108" s="34"/>
    </row>
    <row r="109" spans="1:102" ht="13">
      <c r="A109" s="34"/>
      <c r="B109" s="34"/>
      <c r="C109" s="34"/>
      <c r="D109" s="34"/>
      <c r="E109" s="34"/>
      <c r="F109" s="34"/>
      <c r="G109" s="34"/>
      <c r="H109" s="34"/>
      <c r="I109" s="51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51"/>
      <c r="U109" s="34"/>
      <c r="V109" s="34"/>
      <c r="W109" s="34"/>
      <c r="X109" s="34"/>
      <c r="Y109" s="34"/>
      <c r="Z109" s="51"/>
      <c r="AA109" s="34"/>
      <c r="AB109" s="34"/>
      <c r="AC109" s="51"/>
      <c r="AD109" s="34"/>
      <c r="AE109" s="34"/>
      <c r="AF109" s="34"/>
      <c r="AG109" s="34"/>
      <c r="AH109" s="34"/>
      <c r="AI109" s="34"/>
      <c r="AJ109" s="34"/>
      <c r="AK109" s="34"/>
      <c r="AL109" s="34"/>
      <c r="AM109" s="34"/>
      <c r="AN109" s="34"/>
      <c r="AO109" s="34"/>
      <c r="AP109" s="34"/>
      <c r="AQ109" s="34"/>
      <c r="AR109" s="34"/>
      <c r="AS109" s="65"/>
      <c r="AT109" s="65"/>
      <c r="AU109" s="65"/>
      <c r="AV109" s="65"/>
      <c r="AW109" s="65"/>
      <c r="AX109" s="65"/>
      <c r="AY109" s="65"/>
      <c r="AZ109" s="65"/>
      <c r="BA109" s="65"/>
      <c r="BB109" s="65"/>
      <c r="BC109" s="65"/>
      <c r="BD109" s="65"/>
      <c r="BE109" s="65"/>
      <c r="BF109" s="65"/>
      <c r="BG109" s="65"/>
      <c r="BH109" s="65"/>
      <c r="BI109" s="65"/>
      <c r="BJ109" s="65"/>
      <c r="BK109" s="65"/>
      <c r="BL109" s="65"/>
      <c r="BM109" s="65"/>
      <c r="BN109" s="65"/>
      <c r="BO109" s="65"/>
      <c r="BP109" s="65"/>
      <c r="BQ109" s="65"/>
      <c r="BR109" s="65"/>
      <c r="BS109" s="65"/>
      <c r="BT109" s="65"/>
      <c r="BU109" s="65"/>
      <c r="BV109" s="65"/>
      <c r="BW109" s="65"/>
      <c r="BX109" s="65"/>
      <c r="BY109" s="65"/>
      <c r="BZ109" s="65"/>
      <c r="CA109" s="65"/>
      <c r="CB109" s="65"/>
      <c r="CC109" s="65"/>
      <c r="CD109" s="65"/>
      <c r="CE109" s="34"/>
      <c r="CF109" s="34"/>
      <c r="CG109" s="34"/>
      <c r="CH109" s="34"/>
      <c r="CI109" s="34"/>
      <c r="CJ109" s="34"/>
      <c r="CK109" s="34"/>
      <c r="CL109" s="34"/>
      <c r="CM109" s="34"/>
      <c r="CN109" s="34"/>
      <c r="CO109" s="34"/>
      <c r="CP109" s="34"/>
      <c r="CQ109" s="34"/>
      <c r="CR109" s="34"/>
      <c r="CS109" s="34"/>
      <c r="CT109" s="34"/>
      <c r="CU109" s="34"/>
      <c r="CV109" s="34"/>
      <c r="CW109" s="51"/>
      <c r="CX109" s="34"/>
    </row>
    <row r="110" spans="1:102" ht="13">
      <c r="A110" s="34"/>
      <c r="B110" s="34"/>
      <c r="C110" s="34"/>
      <c r="D110" s="34"/>
      <c r="E110" s="34"/>
      <c r="F110" s="34"/>
      <c r="G110" s="34"/>
      <c r="H110" s="34"/>
      <c r="I110" s="51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51"/>
      <c r="U110" s="34"/>
      <c r="V110" s="34"/>
      <c r="W110" s="34"/>
      <c r="X110" s="34"/>
      <c r="Y110" s="34"/>
      <c r="Z110" s="51"/>
      <c r="AA110" s="34"/>
      <c r="AB110" s="34"/>
      <c r="AC110" s="51"/>
      <c r="AD110" s="34"/>
      <c r="AE110" s="34"/>
      <c r="AF110" s="34"/>
      <c r="AG110" s="34"/>
      <c r="AH110" s="34"/>
      <c r="AI110" s="34"/>
      <c r="AJ110" s="34"/>
      <c r="AK110" s="34"/>
      <c r="AL110" s="34"/>
      <c r="AM110" s="34"/>
      <c r="AN110" s="34"/>
      <c r="AO110" s="34"/>
      <c r="AP110" s="34"/>
      <c r="AQ110" s="34"/>
      <c r="AR110" s="34"/>
      <c r="AS110" s="65"/>
      <c r="AT110" s="65"/>
      <c r="AU110" s="65"/>
      <c r="AV110" s="65"/>
      <c r="AW110" s="65"/>
      <c r="AX110" s="65"/>
      <c r="AY110" s="65"/>
      <c r="AZ110" s="65"/>
      <c r="BA110" s="65"/>
      <c r="BB110" s="65"/>
      <c r="BC110" s="65"/>
      <c r="BD110" s="65"/>
      <c r="BE110" s="65"/>
      <c r="BF110" s="65"/>
      <c r="BG110" s="65"/>
      <c r="BH110" s="65"/>
      <c r="BI110" s="65"/>
      <c r="BJ110" s="65"/>
      <c r="BK110" s="65"/>
      <c r="BL110" s="65"/>
      <c r="BM110" s="65"/>
      <c r="BN110" s="65"/>
      <c r="BO110" s="65"/>
      <c r="BP110" s="65"/>
      <c r="BQ110" s="65"/>
      <c r="BR110" s="65"/>
      <c r="BS110" s="65"/>
      <c r="BT110" s="65"/>
      <c r="BU110" s="65"/>
      <c r="BV110" s="65"/>
      <c r="BW110" s="65"/>
      <c r="BX110" s="65"/>
      <c r="BY110" s="65"/>
      <c r="BZ110" s="65"/>
      <c r="CA110" s="65"/>
      <c r="CB110" s="65"/>
      <c r="CC110" s="65"/>
      <c r="CD110" s="65"/>
      <c r="CE110" s="34"/>
      <c r="CF110" s="34"/>
      <c r="CG110" s="34"/>
      <c r="CH110" s="34"/>
      <c r="CI110" s="34"/>
      <c r="CJ110" s="34"/>
      <c r="CK110" s="34"/>
      <c r="CL110" s="34"/>
      <c r="CM110" s="34"/>
      <c r="CN110" s="34"/>
      <c r="CO110" s="34"/>
      <c r="CP110" s="34"/>
      <c r="CQ110" s="34"/>
      <c r="CR110" s="34"/>
      <c r="CS110" s="34"/>
      <c r="CT110" s="34"/>
      <c r="CU110" s="34"/>
      <c r="CV110" s="34"/>
      <c r="CW110" s="51"/>
      <c r="CX110" s="34"/>
    </row>
    <row r="111" spans="1:102" ht="13">
      <c r="A111" s="34"/>
      <c r="B111" s="34"/>
      <c r="C111" s="34"/>
      <c r="D111" s="34"/>
      <c r="E111" s="34"/>
      <c r="F111" s="34"/>
      <c r="G111" s="34"/>
      <c r="H111" s="34"/>
      <c r="I111" s="51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51"/>
      <c r="U111" s="34"/>
      <c r="V111" s="34"/>
      <c r="W111" s="34"/>
      <c r="X111" s="34"/>
      <c r="Y111" s="34"/>
      <c r="Z111" s="51"/>
      <c r="AA111" s="34"/>
      <c r="AB111" s="34"/>
      <c r="AC111" s="51"/>
      <c r="AD111" s="34"/>
      <c r="AE111" s="34"/>
      <c r="AF111" s="34"/>
      <c r="AG111" s="34"/>
      <c r="AH111" s="34"/>
      <c r="AI111" s="34"/>
      <c r="AJ111" s="34"/>
      <c r="AK111" s="34"/>
      <c r="AL111" s="34"/>
      <c r="AM111" s="34"/>
      <c r="AN111" s="34"/>
      <c r="AO111" s="34"/>
      <c r="AP111" s="34"/>
      <c r="AQ111" s="34"/>
      <c r="AR111" s="34"/>
      <c r="AS111" s="65"/>
      <c r="AT111" s="65"/>
      <c r="AU111" s="65"/>
      <c r="AV111" s="65"/>
      <c r="AW111" s="65"/>
      <c r="AX111" s="65"/>
      <c r="AY111" s="65"/>
      <c r="AZ111" s="65"/>
      <c r="BA111" s="65"/>
      <c r="BB111" s="65"/>
      <c r="BC111" s="65"/>
      <c r="BD111" s="65"/>
      <c r="BE111" s="65"/>
      <c r="BF111" s="65"/>
      <c r="BG111" s="65"/>
      <c r="BH111" s="65"/>
      <c r="BI111" s="65"/>
      <c r="BJ111" s="65"/>
      <c r="BK111" s="65"/>
      <c r="BL111" s="65"/>
      <c r="BM111" s="65"/>
      <c r="BN111" s="65"/>
      <c r="BO111" s="65"/>
      <c r="BP111" s="65"/>
      <c r="BQ111" s="65"/>
      <c r="BR111" s="65"/>
      <c r="BS111" s="65"/>
      <c r="BT111" s="65"/>
      <c r="BU111" s="65"/>
      <c r="BV111" s="65"/>
      <c r="BW111" s="65"/>
      <c r="BX111" s="65"/>
      <c r="BY111" s="65"/>
      <c r="BZ111" s="65"/>
      <c r="CA111" s="65"/>
      <c r="CB111" s="65"/>
      <c r="CC111" s="65"/>
      <c r="CD111" s="65"/>
      <c r="CE111" s="34"/>
      <c r="CF111" s="34"/>
      <c r="CG111" s="34"/>
      <c r="CH111" s="34"/>
      <c r="CI111" s="34"/>
      <c r="CJ111" s="34"/>
      <c r="CK111" s="34"/>
      <c r="CL111" s="34"/>
      <c r="CM111" s="34"/>
      <c r="CN111" s="34"/>
      <c r="CO111" s="34"/>
      <c r="CP111" s="34"/>
      <c r="CQ111" s="34"/>
      <c r="CR111" s="34"/>
      <c r="CS111" s="34"/>
      <c r="CT111" s="34"/>
      <c r="CU111" s="34"/>
      <c r="CV111" s="34"/>
      <c r="CW111" s="51"/>
      <c r="CX111" s="34"/>
    </row>
    <row r="112" spans="1:102" ht="13">
      <c r="A112" s="34"/>
      <c r="B112" s="34"/>
      <c r="C112" s="34"/>
      <c r="D112" s="206" t="s">
        <v>140</v>
      </c>
      <c r="E112" s="206" t="s">
        <v>219</v>
      </c>
      <c r="F112" s="207" t="s">
        <v>220</v>
      </c>
      <c r="G112" s="207" t="s">
        <v>142</v>
      </c>
      <c r="H112" s="207" t="s">
        <v>221</v>
      </c>
      <c r="I112" s="208" t="s">
        <v>144</v>
      </c>
      <c r="J112" s="207" t="s">
        <v>145</v>
      </c>
      <c r="K112" s="207" t="s">
        <v>146</v>
      </c>
      <c r="L112" s="207" t="s">
        <v>222</v>
      </c>
      <c r="M112" s="207" t="s">
        <v>148</v>
      </c>
      <c r="N112" s="207" t="s">
        <v>149</v>
      </c>
      <c r="O112" s="207" t="s">
        <v>150</v>
      </c>
      <c r="P112" s="207" t="s">
        <v>151</v>
      </c>
      <c r="Q112" s="207" t="s">
        <v>152</v>
      </c>
      <c r="R112" s="207" t="s">
        <v>153</v>
      </c>
      <c r="S112" s="209" t="s">
        <v>154</v>
      </c>
      <c r="T112" s="210" t="s">
        <v>155</v>
      </c>
      <c r="U112" s="209" t="s">
        <v>156</v>
      </c>
      <c r="V112" s="209" t="s">
        <v>204</v>
      </c>
      <c r="W112" s="209" t="s">
        <v>158</v>
      </c>
      <c r="X112" s="207" t="s">
        <v>223</v>
      </c>
      <c r="Y112" s="207" t="s">
        <v>160</v>
      </c>
      <c r="Z112" s="208" t="s">
        <v>161</v>
      </c>
      <c r="AA112" s="207" t="s">
        <v>162</v>
      </c>
      <c r="AB112" s="207" t="s">
        <v>163</v>
      </c>
      <c r="AC112" s="208" t="s">
        <v>164</v>
      </c>
      <c r="AD112" s="207" t="s">
        <v>165</v>
      </c>
      <c r="AE112" s="207" t="s">
        <v>166</v>
      </c>
      <c r="AF112" s="207" t="s">
        <v>167</v>
      </c>
      <c r="AG112" s="207" t="s">
        <v>168</v>
      </c>
      <c r="AH112" s="209" t="s">
        <v>169</v>
      </c>
      <c r="AI112" s="209" t="s">
        <v>170</v>
      </c>
      <c r="AJ112" s="209" t="s">
        <v>171</v>
      </c>
      <c r="AK112" s="209" t="s">
        <v>172</v>
      </c>
      <c r="AL112" s="207" t="s">
        <v>173</v>
      </c>
      <c r="AM112" s="207" t="s">
        <v>174</v>
      </c>
      <c r="AN112" s="207" t="s">
        <v>175</v>
      </c>
      <c r="AO112" s="207" t="s">
        <v>224</v>
      </c>
      <c r="AP112" s="207"/>
      <c r="AQ112" s="207"/>
      <c r="AR112" s="207"/>
      <c r="AS112" s="207"/>
      <c r="AT112" s="65"/>
      <c r="AU112" s="65"/>
      <c r="AV112" s="65"/>
      <c r="AW112" s="65"/>
      <c r="AX112" s="65"/>
      <c r="AY112" s="65"/>
      <c r="AZ112" s="65"/>
      <c r="BA112" s="65"/>
      <c r="BB112" s="65"/>
      <c r="BC112" s="65"/>
      <c r="BD112" s="65"/>
      <c r="BE112" s="65"/>
      <c r="BF112" s="65"/>
      <c r="BG112" s="65"/>
      <c r="BH112" s="65"/>
      <c r="BI112" s="65"/>
      <c r="BJ112" s="65"/>
      <c r="BK112" s="65"/>
      <c r="BL112" s="65"/>
      <c r="BM112" s="65"/>
      <c r="BN112" s="65"/>
      <c r="BO112" s="65"/>
      <c r="BP112" s="65"/>
      <c r="BQ112" s="65"/>
      <c r="BR112" s="65"/>
      <c r="BS112" s="65"/>
      <c r="BT112" s="65"/>
      <c r="BU112" s="65"/>
      <c r="BV112" s="65"/>
      <c r="BW112" s="65"/>
      <c r="BX112" s="65"/>
      <c r="BY112" s="65"/>
      <c r="BZ112" s="65"/>
      <c r="CA112" s="65"/>
      <c r="CB112" s="65"/>
      <c r="CC112" s="65"/>
      <c r="CD112" s="65"/>
      <c r="CE112" s="211"/>
      <c r="CF112" s="211"/>
      <c r="CG112" s="211"/>
      <c r="CH112" s="211"/>
      <c r="CI112" s="211"/>
      <c r="CJ112" s="211"/>
      <c r="CK112" s="211"/>
      <c r="CL112" s="211"/>
      <c r="CM112" s="211"/>
      <c r="CN112" s="211"/>
      <c r="CO112" s="211"/>
      <c r="CP112" s="211"/>
      <c r="CQ112" s="211"/>
      <c r="CR112" s="211"/>
      <c r="CS112" s="211"/>
      <c r="CT112" s="211"/>
      <c r="CU112" s="211"/>
      <c r="CV112" s="211"/>
      <c r="CW112" s="212"/>
      <c r="CX112" s="211"/>
    </row>
    <row r="113" spans="1:102" ht="13">
      <c r="A113" s="34"/>
      <c r="B113" s="34"/>
      <c r="C113" s="34"/>
      <c r="D113" s="34">
        <f t="array" ref="D113">IFERROR(INDEX('Censos 2025'!$C$2:$AR$34,$I$118,COLUMNS($C$113:D113)),"")</f>
        <v>0</v>
      </c>
      <c r="E113" s="34">
        <f t="array" ref="E113">IFERROR(INDEX('Censos 2025'!$C$2:$AR$34,$I$118,COLUMNS($C$113:E113)),"")</f>
        <v>268571</v>
      </c>
      <c r="F113" s="34" t="str">
        <f t="array" ref="F113">IFERROR(INDEX('Censos 2025'!$C$2:$AR$34,$I$118,COLUMNS($C$113)),"")</f>
        <v>Nacional</v>
      </c>
      <c r="G113" s="34">
        <f t="array" ref="G113">IFERROR(INDEX('Censos 2025'!$E$2:$AR$34,$I$118,COLUMNS($E$113:F113)),"")</f>
        <v>0</v>
      </c>
      <c r="H113" s="34">
        <f t="array" ref="H113">IFERROR(INDEX('Censos 2025'!$E$2:$AR$34,$I$118,COLUMNS($E$113:G113)),"")</f>
        <v>1803571</v>
      </c>
      <c r="I113" s="51">
        <f t="array" ref="I113">IFERROR(INDEX('Censos 2025'!$E$2:$AR$34,$I$118,COLUMNS($E$113:H113)),"")</f>
        <v>664662</v>
      </c>
      <c r="J113" s="34">
        <f t="array" ref="J113">IFERROR(INDEX('Censos 2025'!$E$2:$AR$34,$I$118,COLUMNS($E$113:I113)),"")</f>
        <v>1009512</v>
      </c>
      <c r="K113" s="34">
        <f t="array" ref="K113">IFERROR(INDEX('Censos 2025'!$E$2:$AR$34,$I$118,COLUMNS($E$113:J113)),"")</f>
        <v>28430</v>
      </c>
      <c r="L113" s="34">
        <f t="array" ref="L113">IFERROR(INDEX('Censos 2025'!$E$2:$AR$34,$I$118,COLUMNS($E$113:K113)),"")</f>
        <v>2102671</v>
      </c>
      <c r="M113" s="34">
        <f t="array" ref="M113">IFERROR(INDEX('Censos 2025'!$E$2:$AR$34,$I$118,COLUMNS($E$113:L113)),"")</f>
        <v>1393602</v>
      </c>
      <c r="N113" s="34">
        <f t="array" ref="N113">IFERROR(INDEX('Censos 2025'!$E$2:$AR$34,$I$118,COLUMNS($E$113:M113)),"")</f>
        <v>44290</v>
      </c>
      <c r="O113" s="34">
        <f t="array" ref="O113">IFERROR(INDEX('Censos 2025'!$E$2:$AR$34,$I$118,COLUMNS($E$113:N113)),"")</f>
        <v>32678</v>
      </c>
      <c r="P113" s="34">
        <f t="array" ref="P113">IFERROR(INDEX('Censos 2025'!$E$2:$AR$34,$I$118,COLUMNS($E$113:O113)),"")</f>
        <v>449210</v>
      </c>
      <c r="Q113" s="34">
        <f t="array" ref="Q113">IFERROR(INDEX('Censos 2025'!$E$2:$AR$34,$I$118,COLUMNS($E$113:P113)),"")</f>
        <v>571674</v>
      </c>
      <c r="R113" s="34">
        <f t="array" ref="R113">IFERROR(INDEX('Censos 2025'!$E$2:$AR$34,$I$118,COLUMNS($E$113:Q113)),"")</f>
        <v>60518</v>
      </c>
      <c r="S113" s="34">
        <f t="array" ref="S113">IFERROR(INDEX('Censos 2025'!$E$2:$AR$34,$I$118,COLUMNS($E$113:R113)),"")</f>
        <v>18081</v>
      </c>
      <c r="T113" s="51">
        <f t="array" ref="T113">IFERROR(INDEX('Censos 2025'!$E$2:$AR$34,$I$118,COLUMNS($E$113:S113)),"")</f>
        <v>32797</v>
      </c>
      <c r="U113" s="34">
        <f t="array" ref="U113">IFERROR(INDEX('Censos 2025'!$E$2:$AR$34,$I$118,COLUMNS($E$113:T113)),"")</f>
        <v>284383</v>
      </c>
      <c r="V113" s="34">
        <f t="array" ref="V113">IFERROR(INDEX('Censos 2025'!$E$2:$AR$34,$I$118,COLUMNS($E$113:U113)),"")</f>
        <v>132878</v>
      </c>
      <c r="W113" s="34">
        <f t="array" ref="W113">IFERROR(INDEX('Censos 2025'!$E$2:$AR$34,$I$118,COLUMNS($E$113:V113)),"")</f>
        <v>2337372</v>
      </c>
      <c r="X113" s="34">
        <f t="array" ref="X113">IFERROR(INDEX('Censos 2025'!$E$2:$AR$34,$I$118,COLUMNS($E$113:W113)),"")</f>
        <v>243545</v>
      </c>
      <c r="Y113" s="34">
        <f t="array" ref="Y113">IFERROR(INDEX('Censos 2025'!$E$2:$AR$34,$I$118,COLUMNS($E$113:X113)),"")</f>
        <v>64024</v>
      </c>
      <c r="Z113" s="51">
        <f t="array" ref="Z113">IFERROR(INDEX('Censos 2025'!$E$2:$AR$34,$I$118,COLUMNS($E$113:Y113)),"")</f>
        <v>0</v>
      </c>
      <c r="AA113" s="34">
        <f t="array" ref="AA113">IFERROR(INDEX('Censos 2025'!$E$2:$AR$34,$I$118,COLUMNS($E$113:Z113)),"")</f>
        <v>0</v>
      </c>
      <c r="AB113" s="34">
        <f t="array" ref="AB113">IFERROR(INDEX('Censos 2025'!$E$2:$AR$34,$I$118,COLUMNS($E$113:AA113)),"")</f>
        <v>0</v>
      </c>
      <c r="AC113" s="51">
        <f t="array" ref="AC113">IFERROR(INDEX('Censos 2025'!$E$2:$AR$34,$I$118,COLUMNS($E$113:AB113)),"")</f>
        <v>0</v>
      </c>
      <c r="AD113" s="34">
        <f t="array" ref="AD113">IFERROR(INDEX('Censos 2025'!$E$2:$AR$34,$I$118,COLUMNS($E$113:AC113)),"")</f>
        <v>0</v>
      </c>
      <c r="AE113" s="34">
        <f t="array" ref="AE113">IFERROR(INDEX('Censos 2025'!$E$2:$AR$34,$I$118,COLUMNS($E$113:AD113)),"")</f>
        <v>0</v>
      </c>
      <c r="AF113" s="34">
        <f t="array" ref="AF113">IFERROR(INDEX('Censos 2025'!$E$2:$AR$34,$I$118,COLUMNS($E$113:AE113)),"")</f>
        <v>0</v>
      </c>
      <c r="AG113" s="34">
        <f t="array" ref="AG113">IFERROR(INDEX('Censos 2025'!$E$2:$AR$34,$I$118,COLUMNS($E$113:AF113)),"")</f>
        <v>0</v>
      </c>
      <c r="AH113" s="34">
        <f t="array" ref="AH113">IFERROR(INDEX('Censos 2025'!$E$2:$AR$34,$I$118,COLUMNS($E$113:AG113)),"")</f>
        <v>0</v>
      </c>
      <c r="AI113" s="34">
        <f t="array" ref="AI113">IFERROR(INDEX('Censos 2025'!$E$2:$AR$34,$I$118,COLUMNS($E$113:AH113)),"")</f>
        <v>0</v>
      </c>
      <c r="AJ113" s="34">
        <f t="array" ref="AJ113">IFERROR(INDEX('Censos 2025'!$E$2:$AR$34,$I$118,COLUMNS($E$113:AI113)),"")</f>
        <v>0</v>
      </c>
      <c r="AK113" s="34">
        <f t="array" ref="AK113">IFERROR(INDEX('Censos 2025'!$E$2:$AR$34,$I$118,COLUMNS($E$113:AJ113)),"")</f>
        <v>0</v>
      </c>
      <c r="AL113" s="34">
        <f t="array" ref="AL113">IFERROR(INDEX('Censos 2025'!$E$2:$AR$34,$I$118,COLUMNS($E$113:AK113)),"")</f>
        <v>0</v>
      </c>
      <c r="AM113" s="34">
        <f t="array" ref="AM113">IFERROR(INDEX('Censos 2025'!$E$2:$AR$34,$I$118,COLUMNS($E$113:AL113)),"")</f>
        <v>0</v>
      </c>
      <c r="AN113" s="34">
        <f t="array" ref="AN113">IFERROR(INDEX('Censos 2025'!$E$2:$AR$34,$I$118,COLUMNS($E$113:AM113)),"")</f>
        <v>0</v>
      </c>
      <c r="AO113" s="34">
        <f t="array" ref="AO113">IFERROR(INDEX('Censos 2025'!$E$2:$AR$34,$I$118,COLUMNS($E$113:AN113)),"")</f>
        <v>0</v>
      </c>
      <c r="AP113" s="34"/>
      <c r="AQ113" s="34"/>
      <c r="AR113" s="34"/>
      <c r="AS113" s="34"/>
      <c r="AT113" s="65"/>
      <c r="AU113" s="65"/>
      <c r="AV113" s="65"/>
      <c r="AW113" s="65"/>
      <c r="AX113" s="65"/>
      <c r="AY113" s="65"/>
      <c r="AZ113" s="65"/>
      <c r="BA113" s="65"/>
      <c r="BB113" s="65"/>
      <c r="BC113" s="65"/>
      <c r="BD113" s="65"/>
      <c r="BE113" s="65"/>
      <c r="BF113" s="65"/>
      <c r="BG113" s="65"/>
      <c r="BH113" s="65"/>
      <c r="BI113" s="65"/>
      <c r="BJ113" s="65"/>
      <c r="BK113" s="65"/>
      <c r="BL113" s="65"/>
      <c r="BM113" s="65"/>
      <c r="BN113" s="65"/>
      <c r="BO113" s="65"/>
      <c r="BP113" s="65"/>
      <c r="BQ113" s="65"/>
      <c r="BR113" s="65"/>
      <c r="BS113" s="65"/>
      <c r="BT113" s="65"/>
      <c r="BU113" s="65"/>
      <c r="BV113" s="65"/>
      <c r="BW113" s="65"/>
      <c r="BX113" s="65"/>
      <c r="BY113" s="65"/>
      <c r="BZ113" s="65"/>
      <c r="CA113" s="65"/>
      <c r="CB113" s="65"/>
      <c r="CC113" s="65"/>
      <c r="CD113" s="65"/>
      <c r="CE113" s="34"/>
      <c r="CF113" s="34"/>
      <c r="CG113" s="34"/>
      <c r="CH113" s="34"/>
      <c r="CI113" s="34"/>
      <c r="CJ113" s="34"/>
      <c r="CK113" s="34"/>
      <c r="CL113" s="34"/>
      <c r="CM113" s="34"/>
      <c r="CN113" s="34"/>
      <c r="CO113" s="34"/>
      <c r="CP113" s="34"/>
      <c r="CQ113" s="34"/>
      <c r="CR113" s="34"/>
      <c r="CS113" s="34"/>
      <c r="CT113" s="34"/>
      <c r="CU113" s="34"/>
      <c r="CV113" s="34"/>
      <c r="CW113" s="51"/>
      <c r="CX113" s="34"/>
    </row>
    <row r="114" spans="1:102" ht="13">
      <c r="A114" s="34"/>
      <c r="B114" s="34"/>
      <c r="C114" s="34"/>
      <c r="D114" s="34"/>
      <c r="E114" s="34"/>
      <c r="F114" s="34"/>
      <c r="G114" s="34"/>
      <c r="H114" s="34"/>
      <c r="I114" s="51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51"/>
      <c r="U114" s="34"/>
      <c r="V114" s="34"/>
      <c r="W114" s="34"/>
      <c r="X114" s="34"/>
      <c r="Y114" s="34"/>
      <c r="Z114" s="51"/>
      <c r="AA114" s="34"/>
      <c r="AB114" s="34"/>
      <c r="AC114" s="51"/>
      <c r="AD114" s="34"/>
      <c r="AE114" s="34"/>
      <c r="AF114" s="34"/>
      <c r="AG114" s="34"/>
      <c r="AH114" s="34"/>
      <c r="AI114" s="34"/>
      <c r="AJ114" s="34"/>
      <c r="AK114" s="34"/>
      <c r="AL114" s="34"/>
      <c r="AM114" s="34"/>
      <c r="AN114" s="34"/>
      <c r="AO114" s="34"/>
      <c r="AP114" s="34"/>
      <c r="AQ114" s="34"/>
      <c r="AR114" s="34"/>
      <c r="AS114" s="65"/>
      <c r="AT114" s="65"/>
      <c r="AU114" s="65"/>
      <c r="AV114" s="65"/>
      <c r="AW114" s="65"/>
      <c r="AX114" s="65"/>
      <c r="AY114" s="65"/>
      <c r="AZ114" s="65"/>
      <c r="BA114" s="65"/>
      <c r="BB114" s="65"/>
      <c r="BC114" s="65"/>
      <c r="BD114" s="65"/>
      <c r="BE114" s="65"/>
      <c r="BF114" s="65"/>
      <c r="BG114" s="65"/>
      <c r="BH114" s="65"/>
      <c r="BI114" s="65"/>
      <c r="BJ114" s="65"/>
      <c r="BK114" s="65"/>
      <c r="BL114" s="65"/>
      <c r="BM114" s="65"/>
      <c r="BN114" s="65"/>
      <c r="BO114" s="65"/>
      <c r="BP114" s="65"/>
      <c r="BQ114" s="65"/>
      <c r="BR114" s="65"/>
      <c r="BS114" s="65"/>
      <c r="BT114" s="65"/>
      <c r="BU114" s="65"/>
      <c r="BV114" s="65"/>
      <c r="BW114" s="65"/>
      <c r="BX114" s="65"/>
      <c r="BY114" s="65"/>
      <c r="BZ114" s="65"/>
      <c r="CA114" s="65"/>
      <c r="CB114" s="65"/>
      <c r="CC114" s="65"/>
      <c r="CD114" s="65"/>
      <c r="CE114" s="34"/>
      <c r="CF114" s="34"/>
      <c r="CG114" s="34"/>
      <c r="CH114" s="34"/>
      <c r="CI114" s="34"/>
      <c r="CJ114" s="34"/>
      <c r="CK114" s="34"/>
      <c r="CL114" s="34"/>
      <c r="CM114" s="34"/>
      <c r="CN114" s="34"/>
      <c r="CO114" s="34"/>
      <c r="CP114" s="34"/>
      <c r="CQ114" s="34"/>
      <c r="CR114" s="34"/>
      <c r="CS114" s="34"/>
      <c r="CT114" s="34"/>
      <c r="CU114" s="34"/>
      <c r="CV114" s="34"/>
      <c r="CW114" s="51"/>
      <c r="CX114" s="34"/>
    </row>
    <row r="115" spans="1:102" ht="13">
      <c r="A115" s="34"/>
      <c r="B115" s="34"/>
      <c r="C115" s="34"/>
      <c r="D115" s="34"/>
      <c r="E115" s="34"/>
      <c r="F115" s="34"/>
      <c r="G115" s="34"/>
      <c r="H115" s="34"/>
      <c r="I115" s="51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51"/>
      <c r="U115" s="34"/>
      <c r="V115" s="34"/>
      <c r="W115" s="34"/>
      <c r="X115" s="34"/>
      <c r="Y115" s="34"/>
      <c r="Z115" s="51"/>
      <c r="AA115" s="34"/>
      <c r="AB115" s="34"/>
      <c r="AC115" s="51"/>
      <c r="AD115" s="34"/>
      <c r="AE115" s="34"/>
      <c r="AF115" s="34"/>
      <c r="AG115" s="34"/>
      <c r="AH115" s="34"/>
      <c r="AI115" s="34"/>
      <c r="AJ115" s="34"/>
      <c r="AK115" s="34"/>
      <c r="AL115" s="34"/>
      <c r="AM115" s="34"/>
      <c r="AN115" s="34"/>
      <c r="AO115" s="34"/>
      <c r="AP115" s="34"/>
      <c r="AQ115" s="34"/>
      <c r="AR115" s="34"/>
      <c r="AS115" s="65"/>
      <c r="AT115" s="65"/>
      <c r="AU115" s="65"/>
      <c r="AV115" s="65"/>
      <c r="AW115" s="65"/>
      <c r="AX115" s="65"/>
      <c r="AY115" s="65"/>
      <c r="AZ115" s="65"/>
      <c r="BA115" s="65"/>
      <c r="BB115" s="65"/>
      <c r="BC115" s="65"/>
      <c r="BD115" s="65"/>
      <c r="BE115" s="65"/>
      <c r="BF115" s="65"/>
      <c r="BG115" s="65"/>
      <c r="BH115" s="65"/>
      <c r="BI115" s="65"/>
      <c r="BJ115" s="65"/>
      <c r="BK115" s="65"/>
      <c r="BL115" s="65"/>
      <c r="BM115" s="65"/>
      <c r="BN115" s="65"/>
      <c r="BO115" s="65"/>
      <c r="BP115" s="65"/>
      <c r="BQ115" s="65"/>
      <c r="BR115" s="65"/>
      <c r="BS115" s="65"/>
      <c r="BT115" s="65"/>
      <c r="BU115" s="65"/>
      <c r="BV115" s="65"/>
      <c r="BW115" s="65"/>
      <c r="BX115" s="65"/>
      <c r="BY115" s="65"/>
      <c r="BZ115" s="65"/>
      <c r="CA115" s="65"/>
      <c r="CB115" s="65"/>
      <c r="CC115" s="65"/>
      <c r="CD115" s="65"/>
      <c r="CE115" s="34"/>
      <c r="CF115" s="34"/>
      <c r="CG115" s="34"/>
      <c r="CH115" s="34"/>
      <c r="CI115" s="34"/>
      <c r="CJ115" s="34"/>
      <c r="CK115" s="34"/>
      <c r="CL115" s="34"/>
      <c r="CM115" s="34"/>
      <c r="CN115" s="34"/>
      <c r="CO115" s="34"/>
      <c r="CP115" s="34"/>
      <c r="CQ115" s="34"/>
      <c r="CR115" s="34"/>
      <c r="CS115" s="34"/>
      <c r="CT115" s="34"/>
      <c r="CU115" s="34"/>
      <c r="CV115" s="34"/>
      <c r="CW115" s="51"/>
      <c r="CX115" s="34"/>
    </row>
    <row r="116" spans="1:102" ht="13">
      <c r="A116" s="34"/>
      <c r="B116" s="34"/>
      <c r="C116" s="34"/>
      <c r="D116" s="34"/>
      <c r="E116" s="34"/>
      <c r="F116" s="48"/>
      <c r="G116" s="48"/>
      <c r="H116" s="48"/>
      <c r="I116" s="143"/>
      <c r="J116" s="48"/>
      <c r="K116" s="48"/>
      <c r="L116" s="34"/>
      <c r="M116" s="34"/>
      <c r="N116" s="34"/>
      <c r="O116" s="34"/>
      <c r="P116" s="34"/>
      <c r="Q116" s="34"/>
      <c r="R116" s="34"/>
      <c r="S116" s="34"/>
      <c r="T116" s="51"/>
      <c r="U116" s="34"/>
      <c r="V116" s="34"/>
      <c r="W116" s="34"/>
      <c r="X116" s="34"/>
      <c r="Y116" s="34"/>
      <c r="Z116" s="51"/>
      <c r="AA116" s="34"/>
      <c r="AB116" s="34"/>
      <c r="AC116" s="51"/>
      <c r="AD116" s="34"/>
      <c r="AE116" s="34"/>
      <c r="AF116" s="34"/>
      <c r="AG116" s="34"/>
      <c r="AH116" s="34"/>
      <c r="AI116" s="34"/>
      <c r="AJ116" s="34"/>
      <c r="AK116" s="34"/>
      <c r="AL116" s="34"/>
      <c r="AM116" s="34"/>
      <c r="AN116" s="34"/>
      <c r="AO116" s="34"/>
      <c r="AP116" s="34"/>
      <c r="AQ116" s="34"/>
      <c r="AR116" s="34"/>
      <c r="AS116" s="65"/>
      <c r="AT116" s="65"/>
      <c r="AU116" s="65"/>
      <c r="AV116" s="65"/>
      <c r="AW116" s="65"/>
      <c r="AX116" s="65"/>
      <c r="AY116" s="65"/>
      <c r="AZ116" s="65"/>
      <c r="BA116" s="65"/>
      <c r="BB116" s="65"/>
      <c r="BC116" s="65"/>
      <c r="BD116" s="65"/>
      <c r="BE116" s="65"/>
      <c r="BF116" s="65"/>
      <c r="BG116" s="65"/>
      <c r="BH116" s="65"/>
      <c r="BI116" s="65"/>
      <c r="BJ116" s="65"/>
      <c r="BK116" s="65"/>
      <c r="BL116" s="65"/>
      <c r="BM116" s="65"/>
      <c r="BN116" s="65"/>
      <c r="BO116" s="65"/>
      <c r="BP116" s="65"/>
      <c r="BQ116" s="65"/>
      <c r="BR116" s="65"/>
      <c r="BS116" s="65"/>
      <c r="BT116" s="65"/>
      <c r="BU116" s="65"/>
      <c r="BV116" s="65"/>
      <c r="BW116" s="65"/>
      <c r="BX116" s="65"/>
      <c r="BY116" s="65"/>
      <c r="BZ116" s="65"/>
      <c r="CA116" s="65"/>
      <c r="CB116" s="65"/>
      <c r="CC116" s="65"/>
      <c r="CD116" s="65"/>
      <c r="CE116" s="34"/>
      <c r="CF116" s="34"/>
      <c r="CG116" s="34"/>
      <c r="CH116" s="34"/>
      <c r="CI116" s="34"/>
      <c r="CJ116" s="34"/>
      <c r="CK116" s="34"/>
      <c r="CL116" s="34"/>
      <c r="CM116" s="34"/>
      <c r="CN116" s="34"/>
      <c r="CO116" s="34"/>
      <c r="CP116" s="34"/>
      <c r="CQ116" s="34"/>
      <c r="CR116" s="34"/>
      <c r="CS116" s="34"/>
      <c r="CT116" s="34"/>
      <c r="CU116" s="34"/>
      <c r="CV116" s="34"/>
      <c r="CW116" s="51"/>
      <c r="CX116" s="34"/>
    </row>
    <row r="117" spans="1:102" ht="13">
      <c r="A117" s="34"/>
      <c r="B117" s="34"/>
      <c r="C117" s="34"/>
      <c r="D117" s="34"/>
      <c r="E117" s="34"/>
      <c r="F117" s="34" t="s">
        <v>220</v>
      </c>
      <c r="G117" s="34" t="s">
        <v>225</v>
      </c>
      <c r="H117" s="34" t="s">
        <v>226</v>
      </c>
      <c r="I117" s="51" t="s">
        <v>227</v>
      </c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51"/>
      <c r="U117" s="34"/>
      <c r="V117" s="34"/>
      <c r="W117" s="34"/>
      <c r="X117" s="34"/>
      <c r="Y117" s="34"/>
      <c r="Z117" s="34"/>
      <c r="AA117" s="34"/>
      <c r="AB117" s="34"/>
      <c r="AC117" s="51"/>
      <c r="AD117" s="34"/>
      <c r="AE117" s="34"/>
      <c r="AF117" s="34"/>
      <c r="AG117" s="34"/>
      <c r="AH117" s="34"/>
      <c r="AI117" s="34"/>
      <c r="AJ117" s="34"/>
      <c r="AK117" s="34"/>
      <c r="AL117" s="34"/>
      <c r="AM117" s="34"/>
      <c r="AN117" s="34"/>
      <c r="AO117" s="34"/>
      <c r="AP117" s="34"/>
      <c r="AQ117" s="34"/>
      <c r="AR117" s="34"/>
      <c r="AS117" s="65"/>
      <c r="AT117" s="65"/>
      <c r="AU117" s="65"/>
      <c r="AV117" s="65"/>
      <c r="AW117" s="65"/>
      <c r="AX117" s="65"/>
      <c r="AY117" s="65"/>
      <c r="AZ117" s="65"/>
      <c r="BA117" s="65"/>
      <c r="BB117" s="65"/>
      <c r="BC117" s="65"/>
      <c r="BD117" s="65"/>
      <c r="BE117" s="65"/>
      <c r="BF117" s="65"/>
      <c r="BG117" s="65"/>
      <c r="BH117" s="65"/>
      <c r="BI117" s="65"/>
      <c r="BJ117" s="65"/>
      <c r="BK117" s="65"/>
      <c r="BL117" s="65"/>
      <c r="BM117" s="65"/>
      <c r="BN117" s="65"/>
      <c r="BO117" s="65"/>
      <c r="BP117" s="65"/>
      <c r="BQ117" s="65"/>
      <c r="BR117" s="65"/>
      <c r="BS117" s="65"/>
      <c r="BT117" s="65"/>
      <c r="BU117" s="65"/>
      <c r="BV117" s="65"/>
      <c r="BW117" s="65"/>
      <c r="BX117" s="65"/>
      <c r="BY117" s="65"/>
      <c r="BZ117" s="65"/>
      <c r="CA117" s="65"/>
      <c r="CB117" s="65"/>
      <c r="CC117" s="65"/>
      <c r="CD117" s="65"/>
      <c r="CE117" s="34"/>
      <c r="CF117" s="34"/>
      <c r="CG117" s="34"/>
      <c r="CH117" s="34"/>
      <c r="CI117" s="34"/>
      <c r="CJ117" s="34"/>
      <c r="CK117" s="34"/>
      <c r="CL117" s="34"/>
      <c r="CM117" s="34"/>
      <c r="CN117" s="34"/>
      <c r="CO117" s="34"/>
      <c r="CP117" s="34"/>
      <c r="CQ117" s="34"/>
      <c r="CR117" s="34"/>
      <c r="CS117" s="34"/>
      <c r="CT117" s="34"/>
      <c r="CU117" s="34"/>
      <c r="CV117" s="34"/>
      <c r="CW117" s="51"/>
      <c r="CX117" s="34"/>
    </row>
    <row r="118" spans="1:102">
      <c r="A118" s="34"/>
      <c r="B118" s="34"/>
      <c r="C118" s="34"/>
      <c r="D118" s="34"/>
      <c r="E118" s="34"/>
      <c r="F118" s="21" t="s">
        <v>63</v>
      </c>
      <c r="G118" s="205">
        <v>1</v>
      </c>
      <c r="H118" s="34" t="str">
        <f t="shared" ref="H118:H150" si="2">IF($G$46=F118,G118,"")</f>
        <v/>
      </c>
      <c r="I118" s="51">
        <f>IFERROR(SMALL($H$118:$H$150,G118),"")</f>
        <v>33</v>
      </c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51"/>
      <c r="U118" s="34"/>
      <c r="V118" s="34"/>
      <c r="W118" s="34"/>
      <c r="X118" s="34"/>
      <c r="Y118" s="34"/>
      <c r="Z118" s="34"/>
      <c r="AA118" s="34"/>
      <c r="AB118" s="34"/>
      <c r="AC118" s="51"/>
      <c r="AD118" s="34"/>
      <c r="AE118" s="34"/>
      <c r="AF118" s="34"/>
      <c r="AG118" s="34"/>
      <c r="AH118" s="34"/>
      <c r="AI118" s="34"/>
      <c r="AJ118" s="34"/>
      <c r="AK118" s="34"/>
      <c r="AL118" s="34"/>
      <c r="AM118" s="34"/>
      <c r="AN118" s="34"/>
      <c r="AO118" s="34"/>
      <c r="AP118" s="34"/>
      <c r="AQ118" s="34"/>
      <c r="AR118" s="34"/>
      <c r="AS118" s="65"/>
      <c r="AT118" s="65"/>
      <c r="AU118" s="65"/>
      <c r="AV118" s="65"/>
      <c r="AW118" s="65"/>
      <c r="AX118" s="65"/>
      <c r="AY118" s="65"/>
      <c r="AZ118" s="65"/>
      <c r="BA118" s="65"/>
      <c r="BB118" s="65"/>
      <c r="BC118" s="65"/>
      <c r="BD118" s="65"/>
      <c r="BE118" s="65"/>
      <c r="BF118" s="65"/>
      <c r="BG118" s="65"/>
      <c r="BH118" s="65"/>
      <c r="BI118" s="65"/>
      <c r="BJ118" s="65"/>
      <c r="BK118" s="65"/>
      <c r="BL118" s="65"/>
      <c r="BM118" s="65"/>
      <c r="BN118" s="65"/>
      <c r="BO118" s="65"/>
      <c r="BP118" s="65"/>
      <c r="BQ118" s="65"/>
      <c r="BR118" s="65"/>
      <c r="BS118" s="65"/>
      <c r="BT118" s="65"/>
      <c r="BU118" s="65"/>
      <c r="BV118" s="65"/>
      <c r="BW118" s="65"/>
      <c r="BX118" s="65"/>
      <c r="BY118" s="65"/>
      <c r="BZ118" s="65"/>
      <c r="CA118" s="65"/>
      <c r="CB118" s="65"/>
      <c r="CC118" s="65"/>
      <c r="CD118" s="65"/>
      <c r="CE118" s="34"/>
      <c r="CF118" s="34"/>
      <c r="CG118" s="34"/>
      <c r="CH118" s="34"/>
      <c r="CI118" s="34"/>
      <c r="CJ118" s="34"/>
      <c r="CK118" s="34"/>
      <c r="CL118" s="34"/>
      <c r="CM118" s="34"/>
      <c r="CN118" s="34"/>
      <c r="CO118" s="34"/>
      <c r="CP118" s="34"/>
      <c r="CQ118" s="34"/>
      <c r="CR118" s="34"/>
      <c r="CS118" s="34"/>
      <c r="CT118" s="34"/>
      <c r="CU118" s="34"/>
      <c r="CV118" s="34"/>
      <c r="CW118" s="51"/>
      <c r="CX118" s="34"/>
    </row>
    <row r="119" spans="1:102">
      <c r="A119" s="34"/>
      <c r="B119" s="34"/>
      <c r="C119" s="34"/>
      <c r="D119" s="34"/>
      <c r="E119" s="34"/>
      <c r="F119" s="21" t="s">
        <v>66</v>
      </c>
      <c r="G119" s="205">
        <v>2</v>
      </c>
      <c r="H119" s="34" t="str">
        <f t="shared" si="2"/>
        <v/>
      </c>
      <c r="I119" s="51" t="str">
        <f t="shared" ref="I119:I150" si="3">IFERROR(SMALL($H$77:$H$109,G119),"")</f>
        <v/>
      </c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51"/>
      <c r="U119" s="34"/>
      <c r="V119" s="34"/>
      <c r="W119" s="34"/>
      <c r="X119" s="34"/>
      <c r="Y119" s="34"/>
      <c r="Z119" s="34"/>
      <c r="AA119" s="34"/>
      <c r="AB119" s="34"/>
      <c r="AC119" s="51"/>
      <c r="AD119" s="34"/>
      <c r="AE119" s="34"/>
      <c r="AF119" s="34"/>
      <c r="AG119" s="34"/>
      <c r="AH119" s="34"/>
      <c r="AI119" s="34"/>
      <c r="AJ119" s="34"/>
      <c r="AK119" s="34"/>
      <c r="AL119" s="34"/>
      <c r="AM119" s="34"/>
      <c r="AN119" s="34"/>
      <c r="AO119" s="34"/>
      <c r="AP119" s="34"/>
      <c r="AQ119" s="34"/>
      <c r="AR119" s="34"/>
      <c r="AS119" s="65"/>
      <c r="AT119" s="65"/>
      <c r="AU119" s="65"/>
      <c r="AV119" s="65"/>
      <c r="AW119" s="65"/>
      <c r="AX119" s="65"/>
      <c r="AY119" s="65"/>
      <c r="AZ119" s="65"/>
      <c r="BA119" s="65"/>
      <c r="BB119" s="65"/>
      <c r="BC119" s="65"/>
      <c r="BD119" s="65"/>
      <c r="BE119" s="65"/>
      <c r="BF119" s="65"/>
      <c r="BG119" s="65"/>
      <c r="BH119" s="65"/>
      <c r="BI119" s="65"/>
      <c r="BJ119" s="65"/>
      <c r="BK119" s="65"/>
      <c r="BL119" s="65"/>
      <c r="BM119" s="65"/>
      <c r="BN119" s="65"/>
      <c r="BO119" s="65"/>
      <c r="BP119" s="65"/>
      <c r="BQ119" s="65"/>
      <c r="BR119" s="65"/>
      <c r="BS119" s="65"/>
      <c r="BT119" s="65"/>
      <c r="BU119" s="65"/>
      <c r="BV119" s="65"/>
      <c r="BW119" s="65"/>
      <c r="BX119" s="65"/>
      <c r="BY119" s="65"/>
      <c r="BZ119" s="65"/>
      <c r="CA119" s="65"/>
      <c r="CB119" s="65"/>
      <c r="CC119" s="65"/>
      <c r="CD119" s="65"/>
      <c r="CE119" s="34"/>
      <c r="CF119" s="34"/>
      <c r="CG119" s="34"/>
      <c r="CH119" s="34"/>
      <c r="CI119" s="34"/>
      <c r="CJ119" s="34"/>
      <c r="CK119" s="34"/>
      <c r="CL119" s="34"/>
      <c r="CM119" s="34"/>
      <c r="CN119" s="34"/>
      <c r="CO119" s="34"/>
      <c r="CP119" s="34"/>
      <c r="CQ119" s="34"/>
      <c r="CR119" s="34"/>
      <c r="CS119" s="34"/>
      <c r="CT119" s="34"/>
      <c r="CU119" s="34"/>
      <c r="CV119" s="34"/>
      <c r="CW119" s="51"/>
      <c r="CX119" s="34"/>
    </row>
    <row r="120" spans="1:102">
      <c r="A120" s="34"/>
      <c r="B120" s="34"/>
      <c r="C120" s="34"/>
      <c r="D120" s="34"/>
      <c r="E120" s="34"/>
      <c r="F120" s="21" t="s">
        <v>69</v>
      </c>
      <c r="G120" s="205">
        <v>3</v>
      </c>
      <c r="H120" s="34" t="str">
        <f t="shared" si="2"/>
        <v/>
      </c>
      <c r="I120" s="51" t="str">
        <f t="shared" si="3"/>
        <v/>
      </c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51"/>
      <c r="U120" s="34"/>
      <c r="V120" s="34"/>
      <c r="W120" s="34"/>
      <c r="X120" s="34"/>
      <c r="Y120" s="34"/>
      <c r="Z120" s="34"/>
      <c r="AA120" s="34"/>
      <c r="AB120" s="34"/>
      <c r="AC120" s="51"/>
      <c r="AD120" s="34"/>
      <c r="AE120" s="34"/>
      <c r="AF120" s="34"/>
      <c r="AG120" s="34"/>
      <c r="AH120" s="34"/>
      <c r="AI120" s="34"/>
      <c r="AJ120" s="34"/>
      <c r="AK120" s="34"/>
      <c r="AL120" s="34"/>
      <c r="AM120" s="34"/>
      <c r="AN120" s="34"/>
      <c r="AO120" s="34"/>
      <c r="AP120" s="34"/>
      <c r="AQ120" s="34"/>
      <c r="AR120" s="34"/>
      <c r="AS120" s="65"/>
      <c r="AT120" s="65"/>
      <c r="AU120" s="65"/>
      <c r="AV120" s="65"/>
      <c r="AW120" s="65"/>
      <c r="AX120" s="65"/>
      <c r="AY120" s="65"/>
      <c r="AZ120" s="65"/>
      <c r="BA120" s="65"/>
      <c r="BB120" s="65"/>
      <c r="BC120" s="65"/>
      <c r="BD120" s="65"/>
      <c r="BE120" s="65"/>
      <c r="BF120" s="65"/>
      <c r="BG120" s="65"/>
      <c r="BH120" s="65"/>
      <c r="BI120" s="65"/>
      <c r="BJ120" s="65"/>
      <c r="BK120" s="65"/>
      <c r="BL120" s="65"/>
      <c r="BM120" s="65"/>
      <c r="BN120" s="65"/>
      <c r="BO120" s="65"/>
      <c r="BP120" s="65"/>
      <c r="BQ120" s="65"/>
      <c r="BR120" s="65"/>
      <c r="BS120" s="65"/>
      <c r="BT120" s="65"/>
      <c r="BU120" s="65"/>
      <c r="BV120" s="65"/>
      <c r="BW120" s="65"/>
      <c r="BX120" s="65"/>
      <c r="BY120" s="65"/>
      <c r="BZ120" s="65"/>
      <c r="CA120" s="65"/>
      <c r="CB120" s="65"/>
      <c r="CC120" s="65"/>
      <c r="CD120" s="65"/>
      <c r="CE120" s="34"/>
      <c r="CF120" s="34"/>
      <c r="CG120" s="34"/>
      <c r="CH120" s="34"/>
      <c r="CI120" s="34"/>
      <c r="CJ120" s="34"/>
      <c r="CK120" s="34"/>
      <c r="CL120" s="34"/>
      <c r="CM120" s="34"/>
      <c r="CN120" s="34"/>
      <c r="CO120" s="34"/>
      <c r="CP120" s="34"/>
      <c r="CQ120" s="34"/>
      <c r="CR120" s="34"/>
      <c r="CS120" s="34"/>
      <c r="CT120" s="34"/>
      <c r="CU120" s="34"/>
      <c r="CV120" s="34"/>
      <c r="CW120" s="51"/>
      <c r="CX120" s="34"/>
    </row>
    <row r="121" spans="1:102">
      <c r="A121" s="34"/>
      <c r="B121" s="34"/>
      <c r="C121" s="34"/>
      <c r="D121" s="34"/>
      <c r="E121" s="34"/>
      <c r="F121" s="21" t="s">
        <v>71</v>
      </c>
      <c r="G121" s="205">
        <v>4</v>
      </c>
      <c r="H121" s="34" t="str">
        <f t="shared" si="2"/>
        <v/>
      </c>
      <c r="I121" s="51" t="str">
        <f t="shared" si="3"/>
        <v/>
      </c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51"/>
      <c r="U121" s="34"/>
      <c r="V121" s="34"/>
      <c r="W121" s="34"/>
      <c r="X121" s="34"/>
      <c r="Y121" s="34"/>
      <c r="Z121" s="34"/>
      <c r="AA121" s="34"/>
      <c r="AB121" s="34"/>
      <c r="AC121" s="51"/>
      <c r="AD121" s="34"/>
      <c r="AE121" s="34"/>
      <c r="AF121" s="34"/>
      <c r="AG121" s="34"/>
      <c r="AH121" s="34"/>
      <c r="AI121" s="34"/>
      <c r="AJ121" s="34"/>
      <c r="AK121" s="34"/>
      <c r="AL121" s="34"/>
      <c r="AM121" s="34"/>
      <c r="AN121" s="34"/>
      <c r="AO121" s="34"/>
      <c r="AP121" s="34"/>
      <c r="AQ121" s="34"/>
      <c r="AR121" s="34"/>
      <c r="AS121" s="65"/>
      <c r="AT121" s="65"/>
      <c r="AU121" s="65"/>
      <c r="AV121" s="65"/>
      <c r="AW121" s="65"/>
      <c r="AX121" s="65"/>
      <c r="AY121" s="65"/>
      <c r="AZ121" s="65"/>
      <c r="BA121" s="65"/>
      <c r="BB121" s="65"/>
      <c r="BC121" s="65"/>
      <c r="BD121" s="65"/>
      <c r="BE121" s="65"/>
      <c r="BF121" s="65"/>
      <c r="BG121" s="65"/>
      <c r="BH121" s="65"/>
      <c r="BI121" s="65"/>
      <c r="BJ121" s="65"/>
      <c r="BK121" s="65"/>
      <c r="BL121" s="65"/>
      <c r="BM121" s="65"/>
      <c r="BN121" s="65"/>
      <c r="BO121" s="65"/>
      <c r="BP121" s="65"/>
      <c r="BQ121" s="65"/>
      <c r="BR121" s="65"/>
      <c r="BS121" s="65"/>
      <c r="BT121" s="65"/>
      <c r="BU121" s="65"/>
      <c r="BV121" s="65"/>
      <c r="BW121" s="65"/>
      <c r="BX121" s="65"/>
      <c r="BY121" s="65"/>
      <c r="BZ121" s="65"/>
      <c r="CA121" s="65"/>
      <c r="CB121" s="65"/>
      <c r="CC121" s="65"/>
      <c r="CD121" s="65"/>
      <c r="CE121" s="34"/>
      <c r="CF121" s="34"/>
      <c r="CG121" s="34"/>
      <c r="CH121" s="34"/>
      <c r="CI121" s="34"/>
      <c r="CJ121" s="34"/>
      <c r="CK121" s="34"/>
      <c r="CL121" s="34"/>
      <c r="CM121" s="34"/>
      <c r="CN121" s="34"/>
      <c r="CO121" s="34"/>
      <c r="CP121" s="34"/>
      <c r="CQ121" s="34"/>
      <c r="CR121" s="34"/>
      <c r="CS121" s="34"/>
      <c r="CT121" s="34"/>
      <c r="CU121" s="34"/>
      <c r="CV121" s="34"/>
      <c r="CW121" s="51"/>
      <c r="CX121" s="34"/>
    </row>
    <row r="122" spans="1:102">
      <c r="A122" s="34"/>
      <c r="B122" s="34"/>
      <c r="C122" s="34"/>
      <c r="D122" s="34"/>
      <c r="E122" s="34"/>
      <c r="F122" s="21" t="s">
        <v>73</v>
      </c>
      <c r="G122" s="205">
        <v>5</v>
      </c>
      <c r="H122" s="34" t="str">
        <f t="shared" si="2"/>
        <v/>
      </c>
      <c r="I122" s="51" t="str">
        <f t="shared" si="3"/>
        <v/>
      </c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51"/>
      <c r="U122" s="34"/>
      <c r="V122" s="34"/>
      <c r="W122" s="34"/>
      <c r="X122" s="34"/>
      <c r="Y122" s="34"/>
      <c r="Z122" s="34"/>
      <c r="AA122" s="34"/>
      <c r="AB122" s="34"/>
      <c r="AC122" s="51"/>
      <c r="AD122" s="34"/>
      <c r="AE122" s="34"/>
      <c r="AF122" s="34"/>
      <c r="AG122" s="34"/>
      <c r="AH122" s="34"/>
      <c r="AI122" s="34"/>
      <c r="AJ122" s="34"/>
      <c r="AK122" s="34"/>
      <c r="AL122" s="34"/>
      <c r="AM122" s="34"/>
      <c r="AN122" s="34"/>
      <c r="AO122" s="34"/>
      <c r="AP122" s="34"/>
      <c r="AQ122" s="34"/>
      <c r="AR122" s="34"/>
      <c r="AS122" s="65"/>
      <c r="AT122" s="65"/>
      <c r="AU122" s="65"/>
      <c r="AV122" s="65"/>
      <c r="AW122" s="65"/>
      <c r="AX122" s="65"/>
      <c r="AY122" s="65"/>
      <c r="AZ122" s="65"/>
      <c r="BA122" s="65"/>
      <c r="BB122" s="65"/>
      <c r="BC122" s="65"/>
      <c r="BD122" s="65"/>
      <c r="BE122" s="65"/>
      <c r="BF122" s="65"/>
      <c r="BG122" s="65"/>
      <c r="BH122" s="65"/>
      <c r="BI122" s="65"/>
      <c r="BJ122" s="65"/>
      <c r="BK122" s="65"/>
      <c r="BL122" s="65"/>
      <c r="BM122" s="65"/>
      <c r="BN122" s="65"/>
      <c r="BO122" s="65"/>
      <c r="BP122" s="65"/>
      <c r="BQ122" s="65"/>
      <c r="BR122" s="65"/>
      <c r="BS122" s="65"/>
      <c r="BT122" s="65"/>
      <c r="BU122" s="65"/>
      <c r="BV122" s="65"/>
      <c r="BW122" s="65"/>
      <c r="BX122" s="65"/>
      <c r="BY122" s="65"/>
      <c r="BZ122" s="65"/>
      <c r="CA122" s="65"/>
      <c r="CB122" s="65"/>
      <c r="CC122" s="65"/>
      <c r="CD122" s="65"/>
      <c r="CE122" s="34"/>
      <c r="CF122" s="34"/>
      <c r="CG122" s="34"/>
      <c r="CH122" s="34"/>
      <c r="CI122" s="34"/>
      <c r="CJ122" s="34"/>
      <c r="CK122" s="34"/>
      <c r="CL122" s="34"/>
      <c r="CM122" s="34"/>
      <c r="CN122" s="34"/>
      <c r="CO122" s="34"/>
      <c r="CP122" s="34"/>
      <c r="CQ122" s="34"/>
      <c r="CR122" s="34"/>
      <c r="CS122" s="34"/>
      <c r="CT122" s="34"/>
      <c r="CU122" s="34"/>
      <c r="CV122" s="34"/>
      <c r="CW122" s="51"/>
      <c r="CX122" s="34"/>
    </row>
    <row r="123" spans="1:102">
      <c r="A123" s="34"/>
      <c r="B123" s="34"/>
      <c r="C123" s="34"/>
      <c r="D123" s="34"/>
      <c r="E123" s="34"/>
      <c r="F123" s="21" t="s">
        <v>75</v>
      </c>
      <c r="G123" s="205">
        <v>6</v>
      </c>
      <c r="H123" s="34" t="str">
        <f t="shared" si="2"/>
        <v/>
      </c>
      <c r="I123" s="51" t="str">
        <f t="shared" si="3"/>
        <v/>
      </c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51"/>
      <c r="U123" s="34"/>
      <c r="V123" s="34"/>
      <c r="W123" s="34"/>
      <c r="X123" s="34"/>
      <c r="Y123" s="34"/>
      <c r="Z123" s="34"/>
      <c r="AA123" s="34"/>
      <c r="AB123" s="34"/>
      <c r="AC123" s="51"/>
      <c r="AD123" s="34"/>
      <c r="AE123" s="34"/>
      <c r="AF123" s="34"/>
      <c r="AG123" s="34"/>
      <c r="AH123" s="34"/>
      <c r="AI123" s="34"/>
      <c r="AJ123" s="34"/>
      <c r="AK123" s="34"/>
      <c r="AL123" s="34"/>
      <c r="AM123" s="34"/>
      <c r="AN123" s="34"/>
      <c r="AO123" s="34"/>
      <c r="AP123" s="34"/>
      <c r="AQ123" s="34"/>
      <c r="AR123" s="34"/>
      <c r="AS123" s="65"/>
      <c r="AT123" s="65"/>
      <c r="AU123" s="65"/>
      <c r="AV123" s="65"/>
      <c r="AW123" s="65"/>
      <c r="AX123" s="65"/>
      <c r="AY123" s="65"/>
      <c r="AZ123" s="65"/>
      <c r="BA123" s="65"/>
      <c r="BB123" s="65"/>
      <c r="BC123" s="65"/>
      <c r="BD123" s="65"/>
      <c r="BE123" s="65"/>
      <c r="BF123" s="65"/>
      <c r="BG123" s="65"/>
      <c r="BH123" s="65"/>
      <c r="BI123" s="65"/>
      <c r="BJ123" s="65"/>
      <c r="BK123" s="65"/>
      <c r="BL123" s="65"/>
      <c r="BM123" s="65"/>
      <c r="BN123" s="65"/>
      <c r="BO123" s="65"/>
      <c r="BP123" s="65"/>
      <c r="BQ123" s="65"/>
      <c r="BR123" s="65"/>
      <c r="BS123" s="65"/>
      <c r="BT123" s="65"/>
      <c r="BU123" s="65"/>
      <c r="BV123" s="65"/>
      <c r="BW123" s="65"/>
      <c r="BX123" s="65"/>
      <c r="BY123" s="65"/>
      <c r="BZ123" s="65"/>
      <c r="CA123" s="65"/>
      <c r="CB123" s="65"/>
      <c r="CC123" s="65"/>
      <c r="CD123" s="65"/>
      <c r="CE123" s="34"/>
      <c r="CF123" s="34"/>
      <c r="CG123" s="34"/>
      <c r="CH123" s="34"/>
      <c r="CI123" s="34"/>
      <c r="CJ123" s="34"/>
      <c r="CK123" s="34"/>
      <c r="CL123" s="34"/>
      <c r="CM123" s="34"/>
      <c r="CN123" s="34"/>
      <c r="CO123" s="34"/>
      <c r="CP123" s="34"/>
      <c r="CQ123" s="34"/>
      <c r="CR123" s="34"/>
      <c r="CS123" s="34"/>
      <c r="CT123" s="34"/>
      <c r="CU123" s="34"/>
      <c r="CV123" s="34"/>
      <c r="CW123" s="51"/>
      <c r="CX123" s="34"/>
    </row>
    <row r="124" spans="1:102">
      <c r="A124" s="34"/>
      <c r="B124" s="34"/>
      <c r="C124" s="34"/>
      <c r="D124" s="34"/>
      <c r="E124" s="34"/>
      <c r="F124" s="21" t="s">
        <v>77</v>
      </c>
      <c r="G124" s="205">
        <v>7</v>
      </c>
      <c r="H124" s="34" t="str">
        <f t="shared" si="2"/>
        <v/>
      </c>
      <c r="I124" s="51" t="str">
        <f t="shared" si="3"/>
        <v/>
      </c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51"/>
      <c r="U124" s="34"/>
      <c r="V124" s="34"/>
      <c r="W124" s="34"/>
      <c r="X124" s="34"/>
      <c r="Y124" s="34"/>
      <c r="Z124" s="34"/>
      <c r="AA124" s="34"/>
      <c r="AB124" s="34"/>
      <c r="AC124" s="51"/>
      <c r="AD124" s="34"/>
      <c r="AE124" s="34"/>
      <c r="AF124" s="34"/>
      <c r="AG124" s="34"/>
      <c r="AH124" s="34"/>
      <c r="AI124" s="34"/>
      <c r="AJ124" s="34"/>
      <c r="AK124" s="34"/>
      <c r="AL124" s="34"/>
      <c r="AM124" s="34"/>
      <c r="AN124" s="34"/>
      <c r="AO124" s="34"/>
      <c r="AP124" s="34"/>
      <c r="AQ124" s="34"/>
      <c r="AR124" s="34"/>
      <c r="AS124" s="65"/>
      <c r="AT124" s="65"/>
      <c r="AU124" s="65"/>
      <c r="AV124" s="65"/>
      <c r="AW124" s="65"/>
      <c r="AX124" s="65"/>
      <c r="AY124" s="65"/>
      <c r="AZ124" s="65"/>
      <c r="BA124" s="65"/>
      <c r="BB124" s="65"/>
      <c r="BC124" s="65"/>
      <c r="BD124" s="65"/>
      <c r="BE124" s="65"/>
      <c r="BF124" s="65"/>
      <c r="BG124" s="65"/>
      <c r="BH124" s="65"/>
      <c r="BI124" s="65"/>
      <c r="BJ124" s="65"/>
      <c r="BK124" s="65"/>
      <c r="BL124" s="65"/>
      <c r="BM124" s="65"/>
      <c r="BN124" s="65"/>
      <c r="BO124" s="65"/>
      <c r="BP124" s="65"/>
      <c r="BQ124" s="65"/>
      <c r="BR124" s="65"/>
      <c r="BS124" s="65"/>
      <c r="BT124" s="65"/>
      <c r="BU124" s="65"/>
      <c r="BV124" s="65"/>
      <c r="BW124" s="65"/>
      <c r="BX124" s="65"/>
      <c r="BY124" s="65"/>
      <c r="BZ124" s="65"/>
      <c r="CA124" s="65"/>
      <c r="CB124" s="65"/>
      <c r="CC124" s="65"/>
      <c r="CD124" s="65"/>
      <c r="CE124" s="34"/>
      <c r="CF124" s="34"/>
      <c r="CG124" s="34"/>
      <c r="CH124" s="34"/>
      <c r="CI124" s="34"/>
      <c r="CJ124" s="34"/>
      <c r="CK124" s="34"/>
      <c r="CL124" s="34"/>
      <c r="CM124" s="34"/>
      <c r="CN124" s="34"/>
      <c r="CO124" s="34"/>
      <c r="CP124" s="34"/>
      <c r="CQ124" s="34"/>
      <c r="CR124" s="34"/>
      <c r="CS124" s="34"/>
      <c r="CT124" s="34"/>
      <c r="CU124" s="34"/>
      <c r="CV124" s="34"/>
      <c r="CW124" s="51"/>
      <c r="CX124" s="34"/>
    </row>
    <row r="125" spans="1:102">
      <c r="A125" s="34"/>
      <c r="B125" s="34"/>
      <c r="C125" s="34"/>
      <c r="D125" s="34"/>
      <c r="E125" s="34"/>
      <c r="F125" s="21" t="s">
        <v>79</v>
      </c>
      <c r="G125" s="205">
        <v>8</v>
      </c>
      <c r="H125" s="34" t="str">
        <f t="shared" si="2"/>
        <v/>
      </c>
      <c r="I125" s="51" t="str">
        <f t="shared" si="3"/>
        <v/>
      </c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51"/>
      <c r="U125" s="34"/>
      <c r="V125" s="34"/>
      <c r="W125" s="34"/>
      <c r="X125" s="34"/>
      <c r="Y125" s="34"/>
      <c r="Z125" s="34"/>
      <c r="AA125" s="34"/>
      <c r="AB125" s="34"/>
      <c r="AC125" s="51"/>
      <c r="AD125" s="34"/>
      <c r="AE125" s="34"/>
      <c r="AF125" s="34"/>
      <c r="AG125" s="34"/>
      <c r="AH125" s="34"/>
      <c r="AI125" s="34"/>
      <c r="AJ125" s="34"/>
      <c r="AK125" s="34"/>
      <c r="AL125" s="34"/>
      <c r="AM125" s="34"/>
      <c r="AN125" s="34"/>
      <c r="AO125" s="34"/>
      <c r="AP125" s="34"/>
      <c r="AQ125" s="34"/>
      <c r="AR125" s="34"/>
      <c r="AS125" s="65"/>
      <c r="AT125" s="65"/>
      <c r="AU125" s="65"/>
      <c r="AV125" s="65"/>
      <c r="AW125" s="65"/>
      <c r="AX125" s="65"/>
      <c r="AY125" s="65"/>
      <c r="AZ125" s="65"/>
      <c r="BA125" s="65"/>
      <c r="BB125" s="65"/>
      <c r="BC125" s="65"/>
      <c r="BD125" s="65"/>
      <c r="BE125" s="65"/>
      <c r="BF125" s="65"/>
      <c r="BG125" s="65"/>
      <c r="BH125" s="65"/>
      <c r="BI125" s="65"/>
      <c r="BJ125" s="65"/>
      <c r="BK125" s="65"/>
      <c r="BL125" s="65"/>
      <c r="BM125" s="65"/>
      <c r="BN125" s="65"/>
      <c r="BO125" s="65"/>
      <c r="BP125" s="65"/>
      <c r="BQ125" s="65"/>
      <c r="BR125" s="65"/>
      <c r="BS125" s="65"/>
      <c r="BT125" s="65"/>
      <c r="BU125" s="65"/>
      <c r="BV125" s="65"/>
      <c r="BW125" s="65"/>
      <c r="BX125" s="65"/>
      <c r="BY125" s="65"/>
      <c r="BZ125" s="65"/>
      <c r="CA125" s="65"/>
      <c r="CB125" s="65"/>
      <c r="CC125" s="65"/>
      <c r="CD125" s="65"/>
      <c r="CE125" s="34"/>
      <c r="CF125" s="34"/>
      <c r="CG125" s="34"/>
      <c r="CH125" s="34"/>
      <c r="CI125" s="34"/>
      <c r="CJ125" s="34"/>
      <c r="CK125" s="34"/>
      <c r="CL125" s="34"/>
      <c r="CM125" s="34"/>
      <c r="CN125" s="34"/>
      <c r="CO125" s="34"/>
      <c r="CP125" s="34"/>
      <c r="CQ125" s="34"/>
      <c r="CR125" s="34"/>
      <c r="CS125" s="34"/>
      <c r="CT125" s="34"/>
      <c r="CU125" s="34"/>
      <c r="CV125" s="34"/>
      <c r="CW125" s="51"/>
      <c r="CX125" s="34"/>
    </row>
    <row r="126" spans="1:102">
      <c r="A126" s="34"/>
      <c r="B126" s="34"/>
      <c r="C126" s="34"/>
      <c r="D126" s="34"/>
      <c r="E126" s="34"/>
      <c r="F126" s="21" t="s">
        <v>83</v>
      </c>
      <c r="G126" s="205">
        <v>9</v>
      </c>
      <c r="H126" s="34" t="str">
        <f t="shared" si="2"/>
        <v/>
      </c>
      <c r="I126" s="51" t="str">
        <f t="shared" si="3"/>
        <v/>
      </c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51"/>
      <c r="U126" s="34"/>
      <c r="V126" s="34"/>
      <c r="W126" s="34"/>
      <c r="X126" s="34"/>
      <c r="Y126" s="34"/>
      <c r="Z126" s="34"/>
      <c r="AA126" s="34"/>
      <c r="AB126" s="34"/>
      <c r="AC126" s="51"/>
      <c r="AD126" s="34"/>
      <c r="AE126" s="34"/>
      <c r="AF126" s="34"/>
      <c r="AG126" s="34"/>
      <c r="AH126" s="34"/>
      <c r="AI126" s="34"/>
      <c r="AJ126" s="34"/>
      <c r="AK126" s="34"/>
      <c r="AL126" s="34"/>
      <c r="AM126" s="34"/>
      <c r="AN126" s="34"/>
      <c r="AO126" s="34"/>
      <c r="AP126" s="34"/>
      <c r="AQ126" s="34"/>
      <c r="AR126" s="34"/>
      <c r="AS126" s="65"/>
      <c r="AT126" s="65"/>
      <c r="AU126" s="65"/>
      <c r="AV126" s="65"/>
      <c r="AW126" s="65"/>
      <c r="AX126" s="65"/>
      <c r="AY126" s="65"/>
      <c r="AZ126" s="65"/>
      <c r="BA126" s="65"/>
      <c r="BB126" s="65"/>
      <c r="BC126" s="65"/>
      <c r="BD126" s="65"/>
      <c r="BE126" s="65"/>
      <c r="BF126" s="65"/>
      <c r="BG126" s="65"/>
      <c r="BH126" s="65"/>
      <c r="BI126" s="65"/>
      <c r="BJ126" s="65"/>
      <c r="BK126" s="65"/>
      <c r="BL126" s="65"/>
      <c r="BM126" s="65"/>
      <c r="BN126" s="65"/>
      <c r="BO126" s="65"/>
      <c r="BP126" s="65"/>
      <c r="BQ126" s="65"/>
      <c r="BR126" s="65"/>
      <c r="BS126" s="65"/>
      <c r="BT126" s="65"/>
      <c r="BU126" s="65"/>
      <c r="BV126" s="65"/>
      <c r="BW126" s="65"/>
      <c r="BX126" s="65"/>
      <c r="BY126" s="65"/>
      <c r="BZ126" s="65"/>
      <c r="CA126" s="65"/>
      <c r="CB126" s="65"/>
      <c r="CC126" s="65"/>
      <c r="CD126" s="65"/>
      <c r="CE126" s="34"/>
      <c r="CF126" s="34"/>
      <c r="CG126" s="34"/>
      <c r="CH126" s="34"/>
      <c r="CI126" s="34"/>
      <c r="CJ126" s="34"/>
      <c r="CK126" s="34"/>
      <c r="CL126" s="34"/>
      <c r="CM126" s="34"/>
      <c r="CN126" s="34"/>
      <c r="CO126" s="34"/>
      <c r="CP126" s="34"/>
      <c r="CQ126" s="34"/>
      <c r="CR126" s="34"/>
      <c r="CS126" s="34"/>
      <c r="CT126" s="34"/>
      <c r="CU126" s="34"/>
      <c r="CV126" s="34"/>
      <c r="CW126" s="51"/>
      <c r="CX126" s="34"/>
    </row>
    <row r="127" spans="1:102">
      <c r="A127" s="34"/>
      <c r="B127" s="34"/>
      <c r="C127" s="34"/>
      <c r="D127" s="34"/>
      <c r="E127" s="34"/>
      <c r="F127" s="21" t="s">
        <v>86</v>
      </c>
      <c r="G127" s="205">
        <v>10</v>
      </c>
      <c r="H127" s="34" t="str">
        <f t="shared" si="2"/>
        <v/>
      </c>
      <c r="I127" s="51" t="str">
        <f t="shared" si="3"/>
        <v/>
      </c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  <c r="U127" s="68"/>
      <c r="V127" s="34"/>
      <c r="W127" s="34"/>
      <c r="X127" s="34"/>
      <c r="Y127" s="34"/>
      <c r="Z127" s="34"/>
      <c r="AA127" s="34"/>
      <c r="AB127" s="34"/>
      <c r="AC127" s="51"/>
      <c r="AD127" s="34"/>
      <c r="AE127" s="34"/>
      <c r="AF127" s="34"/>
      <c r="AG127" s="34"/>
      <c r="AH127" s="34"/>
      <c r="AI127" s="34"/>
      <c r="AJ127" s="34"/>
      <c r="AK127" s="34"/>
      <c r="AL127" s="34"/>
      <c r="AM127" s="34"/>
      <c r="AN127" s="34"/>
      <c r="AO127" s="34"/>
      <c r="AP127" s="34"/>
      <c r="AQ127" s="34"/>
      <c r="AR127" s="34"/>
      <c r="AS127" s="65"/>
      <c r="AT127" s="65"/>
      <c r="AU127" s="65"/>
      <c r="AV127" s="65"/>
      <c r="AW127" s="65"/>
      <c r="AX127" s="65"/>
      <c r="AY127" s="65"/>
      <c r="AZ127" s="65"/>
      <c r="BA127" s="65"/>
      <c r="BB127" s="65"/>
      <c r="BC127" s="65"/>
      <c r="BD127" s="65"/>
      <c r="BE127" s="65"/>
      <c r="BF127" s="65"/>
      <c r="BG127" s="65"/>
      <c r="BH127" s="65"/>
      <c r="BI127" s="65"/>
      <c r="BJ127" s="65"/>
      <c r="BK127" s="65"/>
      <c r="BL127" s="65"/>
      <c r="BM127" s="65"/>
      <c r="BN127" s="65"/>
      <c r="BO127" s="65"/>
      <c r="BP127" s="65"/>
      <c r="BQ127" s="65"/>
      <c r="BR127" s="65"/>
      <c r="BS127" s="65"/>
      <c r="BT127" s="65"/>
      <c r="BU127" s="65"/>
      <c r="BV127" s="65"/>
      <c r="BW127" s="65"/>
      <c r="BX127" s="65"/>
      <c r="BY127" s="65"/>
      <c r="BZ127" s="65"/>
      <c r="CA127" s="65"/>
      <c r="CB127" s="65"/>
      <c r="CC127" s="65"/>
      <c r="CD127" s="65"/>
      <c r="CE127" s="34"/>
      <c r="CF127" s="34"/>
      <c r="CG127" s="34"/>
      <c r="CH127" s="34"/>
      <c r="CI127" s="34"/>
      <c r="CJ127" s="34"/>
      <c r="CK127" s="34"/>
      <c r="CL127" s="34"/>
      <c r="CM127" s="34"/>
      <c r="CN127" s="34"/>
      <c r="CO127" s="34"/>
      <c r="CP127" s="34"/>
      <c r="CQ127" s="34"/>
      <c r="CR127" s="34"/>
      <c r="CS127" s="34"/>
      <c r="CT127" s="34"/>
      <c r="CU127" s="34"/>
      <c r="CV127" s="34"/>
      <c r="CW127" s="51"/>
      <c r="CX127" s="34"/>
    </row>
    <row r="128" spans="1:102">
      <c r="A128" s="34"/>
      <c r="B128" s="34"/>
      <c r="C128" s="34"/>
      <c r="D128" s="34"/>
      <c r="E128" s="34"/>
      <c r="F128" s="21" t="s">
        <v>88</v>
      </c>
      <c r="G128" s="205">
        <v>11</v>
      </c>
      <c r="H128" s="34" t="str">
        <f t="shared" si="2"/>
        <v/>
      </c>
      <c r="I128" s="51" t="str">
        <f t="shared" si="3"/>
        <v/>
      </c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  <c r="U128" s="68"/>
      <c r="V128" s="34"/>
      <c r="W128" s="34"/>
      <c r="X128" s="34"/>
      <c r="Y128" s="34"/>
      <c r="Z128" s="34"/>
      <c r="AA128" s="34"/>
      <c r="AB128" s="34"/>
      <c r="AC128" s="51"/>
      <c r="AD128" s="34"/>
      <c r="AE128" s="34"/>
      <c r="AF128" s="34"/>
      <c r="AG128" s="34"/>
      <c r="AH128" s="34"/>
      <c r="AI128" s="34"/>
      <c r="AJ128" s="34"/>
      <c r="AK128" s="34"/>
      <c r="AL128" s="34"/>
      <c r="AM128" s="34"/>
      <c r="AN128" s="34"/>
      <c r="AO128" s="34"/>
      <c r="AP128" s="34"/>
      <c r="AQ128" s="34"/>
      <c r="AR128" s="34"/>
      <c r="AS128" s="65"/>
      <c r="AT128" s="65"/>
      <c r="AU128" s="65"/>
      <c r="AV128" s="65"/>
      <c r="AW128" s="65"/>
      <c r="AX128" s="65"/>
      <c r="AY128" s="65"/>
      <c r="AZ128" s="65"/>
      <c r="BA128" s="65"/>
      <c r="BB128" s="65"/>
      <c r="BC128" s="65"/>
      <c r="BD128" s="65"/>
      <c r="BE128" s="65"/>
      <c r="BF128" s="65"/>
      <c r="BG128" s="65"/>
      <c r="BH128" s="65"/>
      <c r="BI128" s="65"/>
      <c r="BJ128" s="65"/>
      <c r="BK128" s="65"/>
      <c r="BL128" s="65"/>
      <c r="BM128" s="65"/>
      <c r="BN128" s="65"/>
      <c r="BO128" s="65"/>
      <c r="BP128" s="65"/>
      <c r="BQ128" s="65"/>
      <c r="BR128" s="65"/>
      <c r="BS128" s="65"/>
      <c r="BT128" s="65"/>
      <c r="BU128" s="65"/>
      <c r="BV128" s="65"/>
      <c r="BW128" s="65"/>
      <c r="BX128" s="65"/>
      <c r="BY128" s="65"/>
      <c r="BZ128" s="65"/>
      <c r="CA128" s="65"/>
      <c r="CB128" s="65"/>
      <c r="CC128" s="65"/>
      <c r="CD128" s="65"/>
      <c r="CE128" s="34"/>
      <c r="CF128" s="34"/>
      <c r="CG128" s="34"/>
      <c r="CH128" s="34"/>
      <c r="CI128" s="34"/>
      <c r="CJ128" s="34"/>
      <c r="CK128" s="34"/>
      <c r="CL128" s="34"/>
      <c r="CM128" s="34"/>
      <c r="CN128" s="34"/>
      <c r="CO128" s="34"/>
      <c r="CP128" s="34"/>
      <c r="CQ128" s="34"/>
      <c r="CR128" s="34"/>
      <c r="CS128" s="34"/>
      <c r="CT128" s="34"/>
      <c r="CU128" s="34"/>
      <c r="CV128" s="34"/>
      <c r="CW128" s="51"/>
      <c r="CX128" s="34"/>
    </row>
    <row r="129" spans="1:102">
      <c r="A129" s="34"/>
      <c r="B129" s="34"/>
      <c r="C129" s="34"/>
      <c r="D129" s="34"/>
      <c r="E129" s="34"/>
      <c r="F129" s="21" t="s">
        <v>90</v>
      </c>
      <c r="G129" s="205">
        <v>12</v>
      </c>
      <c r="H129" s="34" t="str">
        <f t="shared" si="2"/>
        <v/>
      </c>
      <c r="I129" s="51" t="str">
        <f t="shared" si="3"/>
        <v/>
      </c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  <c r="U129" s="34"/>
      <c r="V129" s="34"/>
      <c r="W129" s="34"/>
      <c r="X129" s="34"/>
      <c r="Y129" s="34"/>
      <c r="Z129" s="34"/>
      <c r="AA129" s="34"/>
      <c r="AB129" s="34"/>
      <c r="AC129" s="51"/>
      <c r="AD129" s="34"/>
      <c r="AE129" s="34"/>
      <c r="AF129" s="34"/>
      <c r="AG129" s="34"/>
      <c r="AH129" s="34"/>
      <c r="AI129" s="34"/>
      <c r="AJ129" s="34"/>
      <c r="AK129" s="34"/>
      <c r="AL129" s="34"/>
      <c r="AM129" s="34"/>
      <c r="AN129" s="34"/>
      <c r="AO129" s="34"/>
      <c r="AP129" s="34"/>
      <c r="AQ129" s="34"/>
      <c r="AR129" s="34"/>
      <c r="AS129" s="65"/>
      <c r="AT129" s="65"/>
      <c r="AU129" s="65"/>
      <c r="AV129" s="65"/>
      <c r="AW129" s="65"/>
      <c r="AX129" s="65"/>
      <c r="AY129" s="65"/>
      <c r="AZ129" s="65"/>
      <c r="BA129" s="65"/>
      <c r="BB129" s="65"/>
      <c r="BC129" s="65"/>
      <c r="BD129" s="65"/>
      <c r="BE129" s="65"/>
      <c r="BF129" s="65"/>
      <c r="BG129" s="65"/>
      <c r="BH129" s="65"/>
      <c r="BI129" s="65"/>
      <c r="BJ129" s="65"/>
      <c r="BK129" s="65"/>
      <c r="BL129" s="65"/>
      <c r="BM129" s="65"/>
      <c r="BN129" s="65"/>
      <c r="BO129" s="65"/>
      <c r="BP129" s="65"/>
      <c r="BQ129" s="65"/>
      <c r="BR129" s="65"/>
      <c r="BS129" s="65"/>
      <c r="BT129" s="65"/>
      <c r="BU129" s="65"/>
      <c r="BV129" s="65"/>
      <c r="BW129" s="65"/>
      <c r="BX129" s="65"/>
      <c r="BY129" s="65"/>
      <c r="BZ129" s="65"/>
      <c r="CA129" s="65"/>
      <c r="CB129" s="65"/>
      <c r="CC129" s="65"/>
      <c r="CD129" s="65"/>
      <c r="CE129" s="34"/>
      <c r="CF129" s="34"/>
      <c r="CG129" s="34"/>
      <c r="CH129" s="34"/>
      <c r="CI129" s="34"/>
      <c r="CJ129" s="34"/>
      <c r="CK129" s="34"/>
      <c r="CL129" s="34"/>
      <c r="CM129" s="34"/>
      <c r="CN129" s="34"/>
      <c r="CO129" s="34"/>
      <c r="CP129" s="34"/>
      <c r="CQ129" s="34"/>
      <c r="CR129" s="34"/>
      <c r="CS129" s="34"/>
      <c r="CT129" s="34"/>
      <c r="CU129" s="34"/>
      <c r="CV129" s="34"/>
      <c r="CW129" s="51"/>
      <c r="CX129" s="34"/>
    </row>
    <row r="130" spans="1:102">
      <c r="A130" s="34"/>
      <c r="B130" s="34"/>
      <c r="C130" s="34"/>
      <c r="D130" s="34"/>
      <c r="E130" s="34"/>
      <c r="F130" s="21" t="s">
        <v>92</v>
      </c>
      <c r="G130" s="205">
        <v>13</v>
      </c>
      <c r="H130" s="34" t="str">
        <f t="shared" si="2"/>
        <v/>
      </c>
      <c r="I130" s="51" t="str">
        <f t="shared" si="3"/>
        <v/>
      </c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  <c r="U130" s="34"/>
      <c r="V130" s="34"/>
      <c r="W130" s="34"/>
      <c r="X130" s="34"/>
      <c r="Y130" s="34"/>
      <c r="Z130" s="34"/>
      <c r="AA130" s="34"/>
      <c r="AB130" s="34"/>
      <c r="AC130" s="51"/>
      <c r="AD130" s="34"/>
      <c r="AE130" s="34"/>
      <c r="AF130" s="34"/>
      <c r="AG130" s="34"/>
      <c r="AH130" s="34"/>
      <c r="AI130" s="34"/>
      <c r="AJ130" s="34"/>
      <c r="AK130" s="34"/>
      <c r="AL130" s="34"/>
      <c r="AM130" s="34"/>
      <c r="AN130" s="34"/>
      <c r="AO130" s="34"/>
      <c r="AP130" s="34"/>
      <c r="AQ130" s="34"/>
      <c r="AR130" s="34"/>
      <c r="AS130" s="65"/>
      <c r="AT130" s="65"/>
      <c r="AU130" s="65"/>
      <c r="AV130" s="65"/>
      <c r="AW130" s="65"/>
      <c r="AX130" s="65"/>
      <c r="AY130" s="65"/>
      <c r="AZ130" s="65"/>
      <c r="BA130" s="65"/>
      <c r="BB130" s="65"/>
      <c r="BC130" s="65"/>
      <c r="BD130" s="65"/>
      <c r="BE130" s="65"/>
      <c r="BF130" s="65"/>
      <c r="BG130" s="65"/>
      <c r="BH130" s="65"/>
      <c r="BI130" s="65"/>
      <c r="BJ130" s="65"/>
      <c r="BK130" s="65"/>
      <c r="BL130" s="65"/>
      <c r="BM130" s="65"/>
      <c r="BN130" s="65"/>
      <c r="BO130" s="65"/>
      <c r="BP130" s="65"/>
      <c r="BQ130" s="65"/>
      <c r="BR130" s="65"/>
      <c r="BS130" s="65"/>
      <c r="BT130" s="65"/>
      <c r="BU130" s="65"/>
      <c r="BV130" s="65"/>
      <c r="BW130" s="65"/>
      <c r="BX130" s="65"/>
      <c r="BY130" s="65"/>
      <c r="BZ130" s="65"/>
      <c r="CA130" s="65"/>
      <c r="CB130" s="65"/>
      <c r="CC130" s="65"/>
      <c r="CD130" s="65"/>
      <c r="CE130" s="34"/>
      <c r="CF130" s="34"/>
      <c r="CG130" s="34"/>
      <c r="CH130" s="34"/>
      <c r="CI130" s="34"/>
      <c r="CJ130" s="34"/>
      <c r="CK130" s="34"/>
      <c r="CL130" s="34"/>
      <c r="CM130" s="34"/>
      <c r="CN130" s="34"/>
      <c r="CO130" s="34"/>
      <c r="CP130" s="34"/>
      <c r="CQ130" s="34"/>
      <c r="CR130" s="34"/>
      <c r="CS130" s="34"/>
      <c r="CT130" s="34"/>
      <c r="CU130" s="34"/>
      <c r="CV130" s="34"/>
      <c r="CW130" s="51"/>
      <c r="CX130" s="34"/>
    </row>
    <row r="131" spans="1:102">
      <c r="A131" s="34"/>
      <c r="B131" s="34"/>
      <c r="C131" s="34"/>
      <c r="D131" s="34"/>
      <c r="E131" s="34"/>
      <c r="F131" s="21" t="s">
        <v>94</v>
      </c>
      <c r="G131" s="205">
        <v>14</v>
      </c>
      <c r="H131" s="34" t="str">
        <f t="shared" si="2"/>
        <v/>
      </c>
      <c r="I131" s="51" t="str">
        <f t="shared" si="3"/>
        <v/>
      </c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  <c r="U131" s="34"/>
      <c r="V131" s="34"/>
      <c r="W131" s="34"/>
      <c r="X131" s="34"/>
      <c r="Y131" s="34"/>
      <c r="Z131" s="34"/>
      <c r="AA131" s="34"/>
      <c r="AB131" s="34"/>
      <c r="AC131" s="51"/>
      <c r="AD131" s="34"/>
      <c r="AE131" s="34"/>
      <c r="AF131" s="34"/>
      <c r="AG131" s="34"/>
      <c r="AH131" s="34"/>
      <c r="AI131" s="34"/>
      <c r="AJ131" s="34"/>
      <c r="AK131" s="34"/>
      <c r="AL131" s="34"/>
      <c r="AM131" s="34"/>
      <c r="AN131" s="34"/>
      <c r="AO131" s="34"/>
      <c r="AP131" s="34"/>
      <c r="AQ131" s="34"/>
      <c r="AR131" s="34"/>
      <c r="AS131" s="65"/>
      <c r="AT131" s="65"/>
      <c r="AU131" s="65"/>
      <c r="AV131" s="65"/>
      <c r="AW131" s="65"/>
      <c r="AX131" s="65"/>
      <c r="AY131" s="65"/>
      <c r="AZ131" s="65"/>
      <c r="BA131" s="65"/>
      <c r="BB131" s="65"/>
      <c r="BC131" s="65"/>
      <c r="BD131" s="65"/>
      <c r="BE131" s="65"/>
      <c r="BF131" s="65"/>
      <c r="BG131" s="65"/>
      <c r="BH131" s="65"/>
      <c r="BI131" s="65"/>
      <c r="BJ131" s="65"/>
      <c r="BK131" s="65"/>
      <c r="BL131" s="65"/>
      <c r="BM131" s="65"/>
      <c r="BN131" s="65"/>
      <c r="BO131" s="65"/>
      <c r="BP131" s="65"/>
      <c r="BQ131" s="65"/>
      <c r="BR131" s="65"/>
      <c r="BS131" s="65"/>
      <c r="BT131" s="65"/>
      <c r="BU131" s="65"/>
      <c r="BV131" s="65"/>
      <c r="BW131" s="65"/>
      <c r="BX131" s="65"/>
      <c r="BY131" s="65"/>
      <c r="BZ131" s="65"/>
      <c r="CA131" s="65"/>
      <c r="CB131" s="65"/>
      <c r="CC131" s="65"/>
      <c r="CD131" s="65"/>
      <c r="CE131" s="34"/>
      <c r="CF131" s="34"/>
      <c r="CG131" s="34"/>
      <c r="CH131" s="34"/>
      <c r="CI131" s="34"/>
      <c r="CJ131" s="34"/>
      <c r="CK131" s="34"/>
      <c r="CL131" s="34"/>
      <c r="CM131" s="34"/>
      <c r="CN131" s="34"/>
      <c r="CO131" s="34"/>
      <c r="CP131" s="34"/>
      <c r="CQ131" s="34"/>
      <c r="CR131" s="34"/>
      <c r="CS131" s="34"/>
      <c r="CT131" s="34"/>
      <c r="CU131" s="34"/>
      <c r="CV131" s="34"/>
      <c r="CW131" s="51"/>
      <c r="CX131" s="34"/>
    </row>
    <row r="132" spans="1:102">
      <c r="A132" s="34"/>
      <c r="B132" s="34"/>
      <c r="C132" s="34"/>
      <c r="D132" s="34"/>
      <c r="E132" s="34"/>
      <c r="F132" s="21" t="s">
        <v>96</v>
      </c>
      <c r="G132" s="205">
        <v>15</v>
      </c>
      <c r="H132" s="34" t="str">
        <f t="shared" si="2"/>
        <v/>
      </c>
      <c r="I132" s="51" t="str">
        <f t="shared" si="3"/>
        <v/>
      </c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  <c r="U132" s="34"/>
      <c r="V132" s="51"/>
      <c r="W132" s="34"/>
      <c r="X132" s="34"/>
      <c r="Y132" s="34"/>
      <c r="Z132" s="34"/>
      <c r="AA132" s="34"/>
      <c r="AB132" s="34"/>
      <c r="AC132" s="34"/>
      <c r="AD132" s="34"/>
      <c r="AE132" s="34"/>
      <c r="AF132" s="34"/>
      <c r="AG132" s="34"/>
      <c r="AH132" s="34"/>
      <c r="AI132" s="34"/>
      <c r="AJ132" s="34"/>
      <c r="AK132" s="34"/>
      <c r="AL132" s="34"/>
      <c r="AM132" s="34"/>
      <c r="AN132" s="34"/>
      <c r="AO132" s="34"/>
      <c r="AP132" s="34"/>
      <c r="AQ132" s="34"/>
      <c r="AR132" s="34"/>
      <c r="AS132" s="65"/>
      <c r="AT132" s="65"/>
      <c r="AU132" s="65"/>
      <c r="AV132" s="65"/>
      <c r="AW132" s="65"/>
      <c r="AX132" s="65"/>
      <c r="AY132" s="65"/>
      <c r="AZ132" s="65"/>
      <c r="BA132" s="65"/>
      <c r="BB132" s="65"/>
      <c r="BC132" s="65"/>
      <c r="BD132" s="65"/>
      <c r="BE132" s="65"/>
      <c r="BF132" s="65"/>
      <c r="BG132" s="65"/>
      <c r="BH132" s="65"/>
      <c r="BI132" s="65"/>
      <c r="BJ132" s="65"/>
      <c r="BK132" s="65"/>
      <c r="BL132" s="65"/>
      <c r="BM132" s="65"/>
      <c r="BN132" s="65"/>
      <c r="BO132" s="65"/>
      <c r="BP132" s="65"/>
      <c r="BQ132" s="65"/>
      <c r="BR132" s="65"/>
      <c r="BS132" s="65"/>
      <c r="BT132" s="65"/>
      <c r="BU132" s="65"/>
      <c r="BV132" s="65"/>
      <c r="BW132" s="65"/>
      <c r="BX132" s="65"/>
      <c r="BY132" s="65"/>
      <c r="BZ132" s="65"/>
      <c r="CA132" s="65"/>
      <c r="CB132" s="65"/>
      <c r="CC132" s="65"/>
      <c r="CD132" s="65"/>
      <c r="CE132" s="34"/>
      <c r="CF132" s="34"/>
      <c r="CG132" s="34"/>
      <c r="CH132" s="34"/>
      <c r="CI132" s="34"/>
      <c r="CJ132" s="34"/>
      <c r="CK132" s="34"/>
      <c r="CL132" s="34"/>
      <c r="CM132" s="34"/>
      <c r="CN132" s="34"/>
      <c r="CO132" s="34"/>
      <c r="CP132" s="34"/>
      <c r="CQ132" s="34"/>
      <c r="CR132" s="34"/>
      <c r="CS132" s="34"/>
      <c r="CT132" s="34"/>
      <c r="CU132" s="34"/>
      <c r="CV132" s="34"/>
      <c r="CW132" s="51"/>
      <c r="CX132" s="34"/>
    </row>
    <row r="133" spans="1:102">
      <c r="A133" s="34"/>
      <c r="B133" s="34"/>
      <c r="C133" s="34"/>
      <c r="D133" s="34"/>
      <c r="E133" s="34"/>
      <c r="F133" s="21" t="s">
        <v>98</v>
      </c>
      <c r="G133" s="205">
        <v>16</v>
      </c>
      <c r="H133" s="34" t="str">
        <f t="shared" si="2"/>
        <v/>
      </c>
      <c r="I133" s="51" t="str">
        <f t="shared" si="3"/>
        <v/>
      </c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  <c r="U133" s="34"/>
      <c r="V133" s="51"/>
      <c r="W133" s="34"/>
      <c r="X133" s="34"/>
      <c r="Y133" s="34"/>
      <c r="Z133" s="34"/>
      <c r="AA133" s="34"/>
      <c r="AB133" s="34"/>
      <c r="AC133" s="34"/>
      <c r="AD133" s="34"/>
      <c r="AE133" s="34"/>
      <c r="AF133" s="34"/>
      <c r="AG133" s="34"/>
      <c r="AH133" s="34"/>
      <c r="AI133" s="34"/>
      <c r="AJ133" s="34"/>
      <c r="AK133" s="34"/>
      <c r="AL133" s="34"/>
      <c r="AM133" s="34"/>
      <c r="AN133" s="34"/>
      <c r="AO133" s="34"/>
      <c r="AP133" s="34"/>
      <c r="AQ133" s="34"/>
      <c r="AR133" s="34"/>
      <c r="AS133" s="65"/>
      <c r="AT133" s="65"/>
      <c r="AU133" s="65"/>
      <c r="AV133" s="65"/>
      <c r="AW133" s="65"/>
      <c r="AX133" s="65"/>
      <c r="AY133" s="65"/>
      <c r="AZ133" s="65"/>
      <c r="BA133" s="65"/>
      <c r="BB133" s="65"/>
      <c r="BC133" s="65"/>
      <c r="BD133" s="65"/>
      <c r="BE133" s="65"/>
      <c r="BF133" s="65"/>
      <c r="BG133" s="65"/>
      <c r="BH133" s="65"/>
      <c r="BI133" s="65"/>
      <c r="BJ133" s="65"/>
      <c r="BK133" s="65"/>
      <c r="BL133" s="65"/>
      <c r="BM133" s="65"/>
      <c r="BN133" s="65"/>
      <c r="BO133" s="65"/>
      <c r="BP133" s="65"/>
      <c r="BQ133" s="65"/>
      <c r="BR133" s="65"/>
      <c r="BS133" s="65"/>
      <c r="BT133" s="65"/>
      <c r="BU133" s="65"/>
      <c r="BV133" s="65"/>
      <c r="BW133" s="65"/>
      <c r="BX133" s="65"/>
      <c r="BY133" s="65"/>
      <c r="BZ133" s="65"/>
      <c r="CA133" s="65"/>
      <c r="CB133" s="65"/>
      <c r="CC133" s="65"/>
      <c r="CD133" s="65"/>
      <c r="CE133" s="34"/>
      <c r="CF133" s="34"/>
      <c r="CG133" s="34"/>
      <c r="CH133" s="34"/>
      <c r="CI133" s="34"/>
      <c r="CJ133" s="34"/>
      <c r="CK133" s="34"/>
      <c r="CL133" s="34"/>
      <c r="CM133" s="34"/>
      <c r="CN133" s="34"/>
      <c r="CO133" s="34"/>
      <c r="CP133" s="34"/>
      <c r="CQ133" s="34"/>
      <c r="CR133" s="34"/>
      <c r="CS133" s="34"/>
      <c r="CT133" s="34"/>
      <c r="CU133" s="34"/>
      <c r="CV133" s="34"/>
      <c r="CW133" s="51"/>
      <c r="CX133" s="34"/>
    </row>
    <row r="134" spans="1:102">
      <c r="A134" s="34"/>
      <c r="B134" s="34"/>
      <c r="C134" s="34"/>
      <c r="D134" s="34"/>
      <c r="E134" s="34"/>
      <c r="F134" s="21" t="s">
        <v>100</v>
      </c>
      <c r="G134" s="205">
        <v>17</v>
      </c>
      <c r="H134" s="34" t="str">
        <f t="shared" si="2"/>
        <v/>
      </c>
      <c r="I134" s="51" t="str">
        <f t="shared" si="3"/>
        <v/>
      </c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  <c r="U134" s="34"/>
      <c r="V134" s="51"/>
      <c r="W134" s="34"/>
      <c r="X134" s="34"/>
      <c r="Y134" s="34"/>
      <c r="Z134" s="34"/>
      <c r="AA134" s="34"/>
      <c r="AB134" s="34"/>
      <c r="AC134" s="34"/>
      <c r="AD134" s="34"/>
      <c r="AE134" s="34"/>
      <c r="AF134" s="34"/>
      <c r="AG134" s="34"/>
      <c r="AH134" s="34"/>
      <c r="AI134" s="34"/>
      <c r="AJ134" s="34"/>
      <c r="AK134" s="34"/>
      <c r="AL134" s="34"/>
      <c r="AM134" s="34"/>
      <c r="AN134" s="34"/>
      <c r="AO134" s="34"/>
      <c r="AP134" s="34"/>
      <c r="AQ134" s="34"/>
      <c r="AR134" s="34"/>
      <c r="AS134" s="65"/>
      <c r="AT134" s="65"/>
      <c r="AU134" s="65"/>
      <c r="AV134" s="65"/>
      <c r="AW134" s="65"/>
      <c r="AX134" s="65"/>
      <c r="AY134" s="65"/>
      <c r="AZ134" s="65"/>
      <c r="BA134" s="65"/>
      <c r="BB134" s="65"/>
      <c r="BC134" s="65"/>
      <c r="BD134" s="65"/>
      <c r="BE134" s="65"/>
      <c r="BF134" s="65"/>
      <c r="BG134" s="65"/>
      <c r="BH134" s="65"/>
      <c r="BI134" s="65"/>
      <c r="BJ134" s="65"/>
      <c r="BK134" s="65"/>
      <c r="BL134" s="65"/>
      <c r="BM134" s="65"/>
      <c r="BN134" s="65"/>
      <c r="BO134" s="65"/>
      <c r="BP134" s="65"/>
      <c r="BQ134" s="65"/>
      <c r="BR134" s="65"/>
      <c r="BS134" s="65"/>
      <c r="BT134" s="65"/>
      <c r="BU134" s="65"/>
      <c r="BV134" s="65"/>
      <c r="BW134" s="65"/>
      <c r="BX134" s="65"/>
      <c r="BY134" s="65"/>
      <c r="BZ134" s="65"/>
      <c r="CA134" s="65"/>
      <c r="CB134" s="65"/>
      <c r="CC134" s="65"/>
      <c r="CD134" s="65"/>
      <c r="CE134" s="34"/>
      <c r="CF134" s="34"/>
      <c r="CG134" s="34"/>
      <c r="CH134" s="34"/>
      <c r="CI134" s="34"/>
      <c r="CJ134" s="34"/>
      <c r="CK134" s="34"/>
      <c r="CL134" s="34"/>
      <c r="CM134" s="34"/>
      <c r="CN134" s="34"/>
      <c r="CO134" s="34"/>
      <c r="CP134" s="34"/>
      <c r="CQ134" s="34"/>
      <c r="CR134" s="34"/>
      <c r="CS134" s="34"/>
      <c r="CT134" s="34"/>
      <c r="CU134" s="34"/>
      <c r="CV134" s="34"/>
      <c r="CW134" s="51"/>
      <c r="CX134" s="34"/>
    </row>
    <row r="135" spans="1:102">
      <c r="A135" s="34"/>
      <c r="B135" s="34"/>
      <c r="C135" s="34"/>
      <c r="D135" s="34"/>
      <c r="E135" s="34"/>
      <c r="F135" s="21" t="s">
        <v>102</v>
      </c>
      <c r="G135" s="205">
        <v>18</v>
      </c>
      <c r="H135" s="34" t="str">
        <f t="shared" si="2"/>
        <v/>
      </c>
      <c r="I135" s="51" t="str">
        <f t="shared" si="3"/>
        <v/>
      </c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  <c r="U135" s="34"/>
      <c r="V135" s="51"/>
      <c r="W135" s="34"/>
      <c r="X135" s="34"/>
      <c r="Y135" s="34"/>
      <c r="Z135" s="34"/>
      <c r="AA135" s="34"/>
      <c r="AB135" s="34"/>
      <c r="AC135" s="34"/>
      <c r="AD135" s="34"/>
      <c r="AE135" s="34"/>
      <c r="AF135" s="34"/>
      <c r="AG135" s="34"/>
      <c r="AH135" s="34"/>
      <c r="AI135" s="34"/>
      <c r="AJ135" s="34"/>
      <c r="AK135" s="34"/>
      <c r="AL135" s="34"/>
      <c r="AM135" s="34"/>
      <c r="AN135" s="34"/>
      <c r="AO135" s="34"/>
      <c r="AP135" s="34"/>
      <c r="AQ135" s="34"/>
      <c r="AR135" s="34"/>
      <c r="AS135" s="65"/>
      <c r="AT135" s="65"/>
      <c r="AU135" s="65"/>
      <c r="AV135" s="65"/>
      <c r="AW135" s="65"/>
      <c r="AX135" s="65"/>
      <c r="AY135" s="65"/>
      <c r="AZ135" s="65"/>
      <c r="BA135" s="65"/>
      <c r="BB135" s="65"/>
      <c r="BC135" s="65"/>
      <c r="BD135" s="65"/>
      <c r="BE135" s="65"/>
      <c r="BF135" s="65"/>
      <c r="BG135" s="65"/>
      <c r="BH135" s="65"/>
      <c r="BI135" s="65"/>
      <c r="BJ135" s="65"/>
      <c r="BK135" s="65"/>
      <c r="BL135" s="65"/>
      <c r="BM135" s="65"/>
      <c r="BN135" s="65"/>
      <c r="BO135" s="65"/>
      <c r="BP135" s="65"/>
      <c r="BQ135" s="65"/>
      <c r="BR135" s="65"/>
      <c r="BS135" s="65"/>
      <c r="BT135" s="65"/>
      <c r="BU135" s="65"/>
      <c r="BV135" s="65"/>
      <c r="BW135" s="65"/>
      <c r="BX135" s="65"/>
      <c r="BY135" s="65"/>
      <c r="BZ135" s="65"/>
      <c r="CA135" s="65"/>
      <c r="CB135" s="65"/>
      <c r="CC135" s="65"/>
      <c r="CD135" s="65"/>
      <c r="CE135" s="34"/>
      <c r="CF135" s="34"/>
      <c r="CG135" s="34"/>
      <c r="CH135" s="34"/>
      <c r="CI135" s="34"/>
      <c r="CJ135" s="34"/>
      <c r="CK135" s="34"/>
      <c r="CL135" s="34"/>
      <c r="CM135" s="34"/>
      <c r="CN135" s="34"/>
      <c r="CO135" s="34"/>
      <c r="CP135" s="34"/>
      <c r="CQ135" s="34"/>
      <c r="CR135" s="34"/>
      <c r="CS135" s="34"/>
      <c r="CT135" s="34"/>
      <c r="CU135" s="34"/>
      <c r="CV135" s="34"/>
      <c r="CW135" s="51"/>
      <c r="CX135" s="34"/>
    </row>
    <row r="136" spans="1:102">
      <c r="A136" s="34"/>
      <c r="B136" s="34"/>
      <c r="C136" s="34"/>
      <c r="D136" s="34"/>
      <c r="E136" s="34"/>
      <c r="F136" s="21" t="s">
        <v>104</v>
      </c>
      <c r="G136" s="205">
        <v>19</v>
      </c>
      <c r="H136" s="34" t="str">
        <f t="shared" si="2"/>
        <v/>
      </c>
      <c r="I136" s="51" t="str">
        <f t="shared" si="3"/>
        <v/>
      </c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  <c r="U136" s="34"/>
      <c r="V136" s="51"/>
      <c r="W136" s="34"/>
      <c r="X136" s="34"/>
      <c r="Y136" s="34"/>
      <c r="Z136" s="34"/>
      <c r="AA136" s="34"/>
      <c r="AB136" s="34"/>
      <c r="AC136" s="34"/>
      <c r="AD136" s="34"/>
      <c r="AE136" s="34"/>
      <c r="AF136" s="34"/>
      <c r="AG136" s="34"/>
      <c r="AH136" s="34"/>
      <c r="AI136" s="34"/>
      <c r="AJ136" s="34"/>
      <c r="AK136" s="34"/>
      <c r="AL136" s="34"/>
      <c r="AM136" s="34"/>
      <c r="AN136" s="34"/>
      <c r="AO136" s="34"/>
      <c r="AP136" s="34"/>
      <c r="AQ136" s="34"/>
      <c r="AR136" s="34"/>
      <c r="AS136" s="65"/>
      <c r="AT136" s="65"/>
      <c r="AU136" s="65"/>
      <c r="AV136" s="65"/>
      <c r="AW136" s="65"/>
      <c r="AX136" s="65"/>
      <c r="AY136" s="65"/>
      <c r="AZ136" s="65"/>
      <c r="BA136" s="65"/>
      <c r="BB136" s="65"/>
      <c r="BC136" s="65"/>
      <c r="BD136" s="65"/>
      <c r="BE136" s="65"/>
      <c r="BF136" s="65"/>
      <c r="BG136" s="65"/>
      <c r="BH136" s="65"/>
      <c r="BI136" s="65"/>
      <c r="BJ136" s="65"/>
      <c r="BK136" s="65"/>
      <c r="BL136" s="65"/>
      <c r="BM136" s="65"/>
      <c r="BN136" s="65"/>
      <c r="BO136" s="65"/>
      <c r="BP136" s="65"/>
      <c r="BQ136" s="65"/>
      <c r="BR136" s="65"/>
      <c r="BS136" s="65"/>
      <c r="BT136" s="65"/>
      <c r="BU136" s="65"/>
      <c r="BV136" s="65"/>
      <c r="BW136" s="65"/>
      <c r="BX136" s="65"/>
      <c r="BY136" s="65"/>
      <c r="BZ136" s="65"/>
      <c r="CA136" s="65"/>
      <c r="CB136" s="65"/>
      <c r="CC136" s="65"/>
      <c r="CD136" s="65"/>
      <c r="CE136" s="34"/>
      <c r="CF136" s="34"/>
      <c r="CG136" s="34"/>
      <c r="CH136" s="34"/>
      <c r="CI136" s="34"/>
      <c r="CJ136" s="34"/>
      <c r="CK136" s="34"/>
      <c r="CL136" s="34"/>
      <c r="CM136" s="34"/>
      <c r="CN136" s="34"/>
      <c r="CO136" s="34"/>
      <c r="CP136" s="34"/>
      <c r="CQ136" s="34"/>
      <c r="CR136" s="34"/>
      <c r="CS136" s="34"/>
      <c r="CT136" s="34"/>
      <c r="CU136" s="34"/>
      <c r="CV136" s="34"/>
      <c r="CW136" s="51"/>
      <c r="CX136" s="34"/>
    </row>
    <row r="137" spans="1:102">
      <c r="A137" s="34"/>
      <c r="B137" s="34"/>
      <c r="C137" s="34"/>
      <c r="D137" s="34"/>
      <c r="E137" s="34"/>
      <c r="F137" s="21" t="s">
        <v>106</v>
      </c>
      <c r="G137" s="205">
        <v>20</v>
      </c>
      <c r="H137" s="34" t="str">
        <f t="shared" si="2"/>
        <v/>
      </c>
      <c r="I137" s="51" t="str">
        <f t="shared" si="3"/>
        <v/>
      </c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51"/>
      <c r="W137" s="34"/>
      <c r="X137" s="34"/>
      <c r="Y137" s="34"/>
      <c r="Z137" s="34"/>
      <c r="AA137" s="34"/>
      <c r="AB137" s="34"/>
      <c r="AC137" s="34"/>
      <c r="AD137" s="34"/>
      <c r="AE137" s="34"/>
      <c r="AF137" s="34"/>
      <c r="AG137" s="34"/>
      <c r="AH137" s="34"/>
      <c r="AI137" s="34"/>
      <c r="AJ137" s="34"/>
      <c r="AK137" s="34"/>
      <c r="AL137" s="34"/>
      <c r="AM137" s="34"/>
      <c r="AN137" s="34"/>
      <c r="AO137" s="34"/>
      <c r="AP137" s="34"/>
      <c r="AQ137" s="34"/>
      <c r="AR137" s="34"/>
      <c r="AS137" s="65"/>
      <c r="AT137" s="65"/>
      <c r="AU137" s="65"/>
      <c r="AV137" s="65"/>
      <c r="AW137" s="65"/>
      <c r="AX137" s="65"/>
      <c r="AY137" s="65"/>
      <c r="AZ137" s="65"/>
      <c r="BA137" s="65"/>
      <c r="BB137" s="65"/>
      <c r="BC137" s="65"/>
      <c r="BD137" s="65"/>
      <c r="BE137" s="65"/>
      <c r="BF137" s="65"/>
      <c r="BG137" s="65"/>
      <c r="BH137" s="65"/>
      <c r="BI137" s="65"/>
      <c r="BJ137" s="65"/>
      <c r="BK137" s="65"/>
      <c r="BL137" s="65"/>
      <c r="BM137" s="65"/>
      <c r="BN137" s="65"/>
      <c r="BO137" s="65"/>
      <c r="BP137" s="65"/>
      <c r="BQ137" s="65"/>
      <c r="BR137" s="65"/>
      <c r="BS137" s="65"/>
      <c r="BT137" s="65"/>
      <c r="BU137" s="65"/>
      <c r="BV137" s="65"/>
      <c r="BW137" s="65"/>
      <c r="BX137" s="65"/>
      <c r="BY137" s="65"/>
      <c r="BZ137" s="65"/>
      <c r="CA137" s="65"/>
      <c r="CB137" s="65"/>
      <c r="CC137" s="65"/>
      <c r="CD137" s="65"/>
      <c r="CE137" s="34"/>
      <c r="CF137" s="34"/>
      <c r="CG137" s="34"/>
      <c r="CH137" s="34"/>
      <c r="CI137" s="34"/>
      <c r="CJ137" s="34"/>
      <c r="CK137" s="34"/>
      <c r="CL137" s="34"/>
      <c r="CM137" s="34"/>
      <c r="CN137" s="34"/>
      <c r="CO137" s="34"/>
      <c r="CP137" s="34"/>
      <c r="CQ137" s="34"/>
      <c r="CR137" s="34"/>
      <c r="CS137" s="34"/>
      <c r="CT137" s="34"/>
      <c r="CU137" s="34"/>
      <c r="CV137" s="34"/>
      <c r="CW137" s="51"/>
      <c r="CX137" s="34"/>
    </row>
    <row r="138" spans="1:102">
      <c r="A138" s="34"/>
      <c r="B138" s="34"/>
      <c r="C138" s="34"/>
      <c r="D138" s="34"/>
      <c r="E138" s="34"/>
      <c r="F138" s="21" t="s">
        <v>108</v>
      </c>
      <c r="G138" s="205">
        <v>21</v>
      </c>
      <c r="H138" s="34" t="str">
        <f t="shared" si="2"/>
        <v/>
      </c>
      <c r="I138" s="51" t="str">
        <f t="shared" si="3"/>
        <v/>
      </c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  <c r="U138" s="34"/>
      <c r="V138" s="139"/>
      <c r="W138" s="34"/>
      <c r="X138" s="34"/>
      <c r="Y138" s="34"/>
      <c r="Z138" s="34"/>
      <c r="AA138" s="34"/>
      <c r="AB138" s="34"/>
      <c r="AC138" s="34"/>
      <c r="AD138" s="34"/>
      <c r="AE138" s="34"/>
      <c r="AF138" s="34"/>
      <c r="AG138" s="34"/>
      <c r="AH138" s="34"/>
      <c r="AI138" s="34"/>
      <c r="AJ138" s="34"/>
      <c r="AK138" s="34"/>
      <c r="AL138" s="34"/>
      <c r="AM138" s="34"/>
      <c r="AN138" s="34"/>
      <c r="AO138" s="34"/>
      <c r="AP138" s="34"/>
      <c r="AQ138" s="34"/>
      <c r="AR138" s="34"/>
      <c r="AS138" s="65"/>
      <c r="AT138" s="65"/>
      <c r="AU138" s="65"/>
      <c r="AV138" s="65"/>
      <c r="AW138" s="65"/>
      <c r="AX138" s="65"/>
      <c r="AY138" s="65"/>
      <c r="AZ138" s="65"/>
      <c r="BA138" s="65"/>
      <c r="BB138" s="65"/>
      <c r="BC138" s="65"/>
      <c r="BD138" s="65"/>
      <c r="BE138" s="65"/>
      <c r="BF138" s="65"/>
      <c r="BG138" s="65"/>
      <c r="BH138" s="65"/>
      <c r="BI138" s="65"/>
      <c r="BJ138" s="65"/>
      <c r="BK138" s="65"/>
      <c r="BL138" s="65"/>
      <c r="BM138" s="65"/>
      <c r="BN138" s="65"/>
      <c r="BO138" s="65"/>
      <c r="BP138" s="65"/>
      <c r="BQ138" s="65"/>
      <c r="BR138" s="65"/>
      <c r="BS138" s="65"/>
      <c r="BT138" s="65"/>
      <c r="BU138" s="65"/>
      <c r="BV138" s="65"/>
      <c r="BW138" s="65"/>
      <c r="BX138" s="65"/>
      <c r="BY138" s="65"/>
      <c r="BZ138" s="65"/>
      <c r="CA138" s="65"/>
      <c r="CB138" s="65"/>
      <c r="CC138" s="65"/>
      <c r="CD138" s="65"/>
      <c r="CE138" s="34"/>
      <c r="CF138" s="34"/>
      <c r="CG138" s="34"/>
      <c r="CH138" s="34"/>
      <c r="CI138" s="34"/>
      <c r="CJ138" s="34"/>
      <c r="CK138" s="34"/>
      <c r="CL138" s="34"/>
      <c r="CM138" s="34"/>
      <c r="CN138" s="34"/>
      <c r="CO138" s="34"/>
      <c r="CP138" s="34"/>
      <c r="CQ138" s="34"/>
      <c r="CR138" s="34"/>
      <c r="CS138" s="34"/>
      <c r="CT138" s="34"/>
      <c r="CU138" s="34"/>
      <c r="CV138" s="34"/>
      <c r="CW138" s="51"/>
      <c r="CX138" s="34"/>
    </row>
    <row r="139" spans="1:102">
      <c r="A139" s="34"/>
      <c r="B139" s="34"/>
      <c r="C139" s="34"/>
      <c r="D139" s="34"/>
      <c r="E139" s="34"/>
      <c r="F139" s="21" t="s">
        <v>110</v>
      </c>
      <c r="G139" s="205">
        <v>22</v>
      </c>
      <c r="H139" s="34" t="str">
        <f t="shared" si="2"/>
        <v/>
      </c>
      <c r="I139" s="51" t="str">
        <f t="shared" si="3"/>
        <v/>
      </c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  <c r="U139" s="34"/>
      <c r="V139" s="139"/>
      <c r="W139" s="34"/>
      <c r="X139" s="34"/>
      <c r="Y139" s="34"/>
      <c r="Z139" s="34"/>
      <c r="AA139" s="34"/>
      <c r="AB139" s="34"/>
      <c r="AC139" s="34"/>
      <c r="AD139" s="34"/>
      <c r="AE139" s="34"/>
      <c r="AF139" s="34"/>
      <c r="AG139" s="34"/>
      <c r="AH139" s="34"/>
      <c r="AI139" s="34"/>
      <c r="AJ139" s="34"/>
      <c r="AK139" s="34"/>
      <c r="AL139" s="34"/>
      <c r="AM139" s="34"/>
      <c r="AN139" s="34"/>
      <c r="AO139" s="34"/>
      <c r="AP139" s="34"/>
      <c r="AQ139" s="34"/>
      <c r="AR139" s="34"/>
      <c r="AS139" s="65"/>
      <c r="AT139" s="65"/>
      <c r="AU139" s="65"/>
      <c r="AV139" s="65"/>
      <c r="AW139" s="65"/>
      <c r="AX139" s="65"/>
      <c r="AY139" s="65"/>
      <c r="AZ139" s="65"/>
      <c r="BA139" s="65"/>
      <c r="BB139" s="65"/>
      <c r="BC139" s="65"/>
      <c r="BD139" s="65"/>
      <c r="BE139" s="65"/>
      <c r="BF139" s="65"/>
      <c r="BG139" s="65"/>
      <c r="BH139" s="65"/>
      <c r="BI139" s="65"/>
      <c r="BJ139" s="65"/>
      <c r="BK139" s="65"/>
      <c r="BL139" s="65"/>
      <c r="BM139" s="65"/>
      <c r="BN139" s="65"/>
      <c r="BO139" s="65"/>
      <c r="BP139" s="65"/>
      <c r="BQ139" s="65"/>
      <c r="BR139" s="65"/>
      <c r="BS139" s="65"/>
      <c r="BT139" s="65"/>
      <c r="BU139" s="65"/>
      <c r="BV139" s="65"/>
      <c r="BW139" s="65"/>
      <c r="BX139" s="65"/>
      <c r="BY139" s="65"/>
      <c r="BZ139" s="65"/>
      <c r="CA139" s="65"/>
      <c r="CB139" s="65"/>
      <c r="CC139" s="65"/>
      <c r="CD139" s="65"/>
      <c r="CE139" s="34"/>
      <c r="CF139" s="34"/>
      <c r="CG139" s="34"/>
      <c r="CH139" s="34"/>
      <c r="CI139" s="34"/>
      <c r="CJ139" s="34"/>
      <c r="CK139" s="34"/>
      <c r="CL139" s="34"/>
      <c r="CM139" s="34"/>
      <c r="CN139" s="34"/>
      <c r="CO139" s="34"/>
      <c r="CP139" s="34"/>
      <c r="CQ139" s="34"/>
      <c r="CR139" s="34"/>
      <c r="CS139" s="34"/>
      <c r="CT139" s="34"/>
      <c r="CU139" s="34"/>
      <c r="CV139" s="34"/>
      <c r="CW139" s="51"/>
      <c r="CX139" s="34"/>
    </row>
    <row r="140" spans="1:102">
      <c r="A140" s="34"/>
      <c r="B140" s="34"/>
      <c r="C140" s="34"/>
      <c r="D140" s="34"/>
      <c r="E140" s="34"/>
      <c r="F140" s="21" t="s">
        <v>112</v>
      </c>
      <c r="G140" s="205">
        <v>23</v>
      </c>
      <c r="H140" s="34" t="str">
        <f t="shared" si="2"/>
        <v/>
      </c>
      <c r="I140" s="51" t="str">
        <f t="shared" si="3"/>
        <v/>
      </c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  <c r="U140" s="34"/>
      <c r="V140" s="139"/>
      <c r="W140" s="34"/>
      <c r="X140" s="34"/>
      <c r="Y140" s="34"/>
      <c r="Z140" s="34"/>
      <c r="AA140" s="34"/>
      <c r="AB140" s="34"/>
      <c r="AC140" s="34"/>
      <c r="AD140" s="34"/>
      <c r="AE140" s="34"/>
      <c r="AF140" s="34"/>
      <c r="AG140" s="34"/>
      <c r="AH140" s="34"/>
      <c r="AI140" s="34"/>
      <c r="AJ140" s="34"/>
      <c r="AK140" s="34"/>
      <c r="AL140" s="34"/>
      <c r="AM140" s="34"/>
      <c r="AN140" s="34"/>
      <c r="AO140" s="34"/>
      <c r="AP140" s="34"/>
      <c r="AQ140" s="34"/>
      <c r="AR140" s="34"/>
      <c r="AS140" s="65"/>
      <c r="AT140" s="65"/>
      <c r="AU140" s="65"/>
      <c r="AV140" s="65"/>
      <c r="AW140" s="65"/>
      <c r="AX140" s="65"/>
      <c r="AY140" s="65"/>
      <c r="AZ140" s="65"/>
      <c r="BA140" s="65"/>
      <c r="BB140" s="65"/>
      <c r="BC140" s="65"/>
      <c r="BD140" s="65"/>
      <c r="BE140" s="65"/>
      <c r="BF140" s="65"/>
      <c r="BG140" s="65"/>
      <c r="BH140" s="65"/>
      <c r="BI140" s="65"/>
      <c r="BJ140" s="65"/>
      <c r="BK140" s="65"/>
      <c r="BL140" s="65"/>
      <c r="BM140" s="65"/>
      <c r="BN140" s="65"/>
      <c r="BO140" s="65"/>
      <c r="BP140" s="65"/>
      <c r="BQ140" s="65"/>
      <c r="BR140" s="65"/>
      <c r="BS140" s="65"/>
      <c r="BT140" s="65"/>
      <c r="BU140" s="65"/>
      <c r="BV140" s="65"/>
      <c r="BW140" s="65"/>
      <c r="BX140" s="65"/>
      <c r="BY140" s="65"/>
      <c r="BZ140" s="65"/>
      <c r="CA140" s="65"/>
      <c r="CB140" s="65"/>
      <c r="CC140" s="65"/>
      <c r="CD140" s="65"/>
      <c r="CE140" s="34"/>
      <c r="CF140" s="34"/>
      <c r="CG140" s="34"/>
      <c r="CH140" s="34"/>
      <c r="CI140" s="34"/>
      <c r="CJ140" s="34"/>
      <c r="CK140" s="34"/>
      <c r="CL140" s="34"/>
      <c r="CM140" s="34"/>
      <c r="CN140" s="34"/>
      <c r="CO140" s="34"/>
      <c r="CP140" s="34"/>
      <c r="CQ140" s="34"/>
      <c r="CR140" s="34"/>
      <c r="CS140" s="34"/>
      <c r="CT140" s="34"/>
      <c r="CU140" s="34"/>
      <c r="CV140" s="34"/>
      <c r="CW140" s="51"/>
      <c r="CX140" s="34"/>
    </row>
    <row r="141" spans="1:102">
      <c r="A141" s="34"/>
      <c r="B141" s="34"/>
      <c r="C141" s="34"/>
      <c r="D141" s="34"/>
      <c r="E141" s="34"/>
      <c r="F141" s="21" t="s">
        <v>114</v>
      </c>
      <c r="G141" s="205">
        <v>24</v>
      </c>
      <c r="H141" s="34" t="str">
        <f t="shared" si="2"/>
        <v/>
      </c>
      <c r="I141" s="51" t="str">
        <f t="shared" si="3"/>
        <v/>
      </c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  <c r="U141" s="34"/>
      <c r="V141" s="139"/>
      <c r="W141" s="34"/>
      <c r="X141" s="34"/>
      <c r="Y141" s="34"/>
      <c r="Z141" s="34"/>
      <c r="AA141" s="34"/>
      <c r="AB141" s="34"/>
      <c r="AC141" s="34"/>
      <c r="AD141" s="34"/>
      <c r="AE141" s="34"/>
      <c r="AF141" s="34"/>
      <c r="AG141" s="34"/>
      <c r="AH141" s="34"/>
      <c r="AI141" s="34"/>
      <c r="AJ141" s="34"/>
      <c r="AK141" s="34"/>
      <c r="AL141" s="34"/>
      <c r="AM141" s="34"/>
      <c r="AN141" s="34"/>
      <c r="AO141" s="34"/>
      <c r="AP141" s="34"/>
      <c r="AQ141" s="34"/>
      <c r="AR141" s="34"/>
      <c r="AS141" s="65"/>
      <c r="AT141" s="65"/>
      <c r="AU141" s="65"/>
      <c r="AV141" s="65"/>
      <c r="AW141" s="65"/>
      <c r="AX141" s="65"/>
      <c r="AY141" s="65"/>
      <c r="AZ141" s="65"/>
      <c r="BA141" s="65"/>
      <c r="BB141" s="65"/>
      <c r="BC141" s="65"/>
      <c r="BD141" s="65"/>
      <c r="BE141" s="65"/>
      <c r="BF141" s="65"/>
      <c r="BG141" s="65"/>
      <c r="BH141" s="65"/>
      <c r="BI141" s="65"/>
      <c r="BJ141" s="65"/>
      <c r="BK141" s="65"/>
      <c r="BL141" s="65"/>
      <c r="BM141" s="65"/>
      <c r="BN141" s="65"/>
      <c r="BO141" s="65"/>
      <c r="BP141" s="65"/>
      <c r="BQ141" s="65"/>
      <c r="BR141" s="65"/>
      <c r="BS141" s="65"/>
      <c r="BT141" s="65"/>
      <c r="BU141" s="65"/>
      <c r="BV141" s="65"/>
      <c r="BW141" s="65"/>
      <c r="BX141" s="65"/>
      <c r="BY141" s="65"/>
      <c r="BZ141" s="65"/>
      <c r="CA141" s="65"/>
      <c r="CB141" s="65"/>
      <c r="CC141" s="65"/>
      <c r="CD141" s="65"/>
      <c r="CE141" s="34"/>
      <c r="CF141" s="34"/>
      <c r="CG141" s="34"/>
      <c r="CH141" s="34"/>
      <c r="CI141" s="34"/>
      <c r="CJ141" s="34"/>
      <c r="CK141" s="34"/>
      <c r="CL141" s="34"/>
      <c r="CM141" s="34"/>
      <c r="CN141" s="34"/>
      <c r="CO141" s="34"/>
      <c r="CP141" s="34"/>
      <c r="CQ141" s="34"/>
      <c r="CR141" s="34"/>
      <c r="CS141" s="34"/>
      <c r="CT141" s="34"/>
      <c r="CU141" s="34"/>
      <c r="CV141" s="34"/>
      <c r="CW141" s="51"/>
      <c r="CX141" s="34"/>
    </row>
    <row r="142" spans="1:102">
      <c r="A142" s="34"/>
      <c r="B142" s="34"/>
      <c r="C142" s="34"/>
      <c r="D142" s="34"/>
      <c r="E142" s="34"/>
      <c r="F142" s="21" t="s">
        <v>116</v>
      </c>
      <c r="G142" s="205">
        <v>25</v>
      </c>
      <c r="H142" s="34" t="str">
        <f t="shared" si="2"/>
        <v/>
      </c>
      <c r="I142" s="51" t="str">
        <f t="shared" si="3"/>
        <v/>
      </c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  <c r="U142" s="34"/>
      <c r="V142" s="139"/>
      <c r="W142" s="34"/>
      <c r="X142" s="34"/>
      <c r="Y142" s="34"/>
      <c r="Z142" s="34"/>
      <c r="AA142" s="34"/>
      <c r="AB142" s="34"/>
      <c r="AC142" s="34"/>
      <c r="AD142" s="34"/>
      <c r="AE142" s="34"/>
      <c r="AF142" s="34"/>
      <c r="AG142" s="34"/>
      <c r="AH142" s="34"/>
      <c r="AI142" s="34"/>
      <c r="AJ142" s="34"/>
      <c r="AK142" s="34"/>
      <c r="AL142" s="34"/>
      <c r="AM142" s="34"/>
      <c r="AN142" s="34"/>
      <c r="AO142" s="34"/>
      <c r="AP142" s="34"/>
      <c r="AQ142" s="34"/>
      <c r="AR142" s="34"/>
      <c r="AS142" s="65"/>
      <c r="AT142" s="65"/>
      <c r="AU142" s="65"/>
      <c r="AV142" s="65"/>
      <c r="AW142" s="65"/>
      <c r="AX142" s="65"/>
      <c r="AY142" s="65"/>
      <c r="AZ142" s="65"/>
      <c r="BA142" s="65"/>
      <c r="BB142" s="65"/>
      <c r="BC142" s="65"/>
      <c r="BD142" s="65"/>
      <c r="BE142" s="65"/>
      <c r="BF142" s="65"/>
      <c r="BG142" s="65"/>
      <c r="BH142" s="65"/>
      <c r="BI142" s="65"/>
      <c r="BJ142" s="65"/>
      <c r="BK142" s="65"/>
      <c r="BL142" s="65"/>
      <c r="BM142" s="65"/>
      <c r="BN142" s="65"/>
      <c r="BO142" s="65"/>
      <c r="BP142" s="65"/>
      <c r="BQ142" s="65"/>
      <c r="BR142" s="65"/>
      <c r="BS142" s="65"/>
      <c r="BT142" s="65"/>
      <c r="BU142" s="65"/>
      <c r="BV142" s="65"/>
      <c r="BW142" s="65"/>
      <c r="BX142" s="65"/>
      <c r="BY142" s="65"/>
      <c r="BZ142" s="65"/>
      <c r="CA142" s="65"/>
      <c r="CB142" s="65"/>
      <c r="CC142" s="65"/>
      <c r="CD142" s="65"/>
      <c r="CE142" s="34"/>
      <c r="CF142" s="34"/>
      <c r="CG142" s="34"/>
      <c r="CH142" s="34"/>
      <c r="CI142" s="34"/>
      <c r="CJ142" s="34"/>
      <c r="CK142" s="34"/>
      <c r="CL142" s="34"/>
      <c r="CM142" s="34"/>
      <c r="CN142" s="34"/>
      <c r="CO142" s="34"/>
      <c r="CP142" s="34"/>
      <c r="CQ142" s="34"/>
      <c r="CR142" s="34"/>
      <c r="CS142" s="34"/>
      <c r="CT142" s="34"/>
      <c r="CU142" s="34"/>
      <c r="CV142" s="34"/>
      <c r="CW142" s="51"/>
      <c r="CX142" s="34"/>
    </row>
    <row r="143" spans="1:102">
      <c r="A143" s="34"/>
      <c r="B143" s="34"/>
      <c r="C143" s="34"/>
      <c r="D143" s="34"/>
      <c r="E143" s="34"/>
      <c r="F143" s="21" t="s">
        <v>118</v>
      </c>
      <c r="G143" s="205">
        <v>26</v>
      </c>
      <c r="H143" s="34" t="str">
        <f t="shared" si="2"/>
        <v/>
      </c>
      <c r="I143" s="51" t="str">
        <f t="shared" si="3"/>
        <v/>
      </c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  <c r="U143" s="34"/>
      <c r="V143" s="139"/>
      <c r="W143" s="34"/>
      <c r="X143" s="34"/>
      <c r="Y143" s="34"/>
      <c r="Z143" s="34"/>
      <c r="AA143" s="34"/>
      <c r="AB143" s="34"/>
      <c r="AC143" s="34"/>
      <c r="AD143" s="34"/>
      <c r="AE143" s="34"/>
      <c r="AF143" s="34"/>
      <c r="AG143" s="34"/>
      <c r="AH143" s="34"/>
      <c r="AI143" s="34"/>
      <c r="AJ143" s="34"/>
      <c r="AK143" s="34"/>
      <c r="AL143" s="34"/>
      <c r="AM143" s="34"/>
      <c r="AN143" s="34"/>
      <c r="AO143" s="34"/>
      <c r="AP143" s="34"/>
      <c r="AQ143" s="34"/>
      <c r="AR143" s="34"/>
      <c r="AS143" s="65"/>
      <c r="AT143" s="65"/>
      <c r="AU143" s="65"/>
      <c r="AV143" s="65"/>
      <c r="AW143" s="65"/>
      <c r="AX143" s="65"/>
      <c r="AY143" s="65"/>
      <c r="AZ143" s="65"/>
      <c r="BA143" s="65"/>
      <c r="BB143" s="65"/>
      <c r="BC143" s="65"/>
      <c r="BD143" s="65"/>
      <c r="BE143" s="65"/>
      <c r="BF143" s="65"/>
      <c r="BG143" s="65"/>
      <c r="BH143" s="65"/>
      <c r="BI143" s="65"/>
      <c r="BJ143" s="65"/>
      <c r="BK143" s="65"/>
      <c r="BL143" s="65"/>
      <c r="BM143" s="65"/>
      <c r="BN143" s="65"/>
      <c r="BO143" s="65"/>
      <c r="BP143" s="65"/>
      <c r="BQ143" s="65"/>
      <c r="BR143" s="65"/>
      <c r="BS143" s="65"/>
      <c r="BT143" s="65"/>
      <c r="BU143" s="65"/>
      <c r="BV143" s="65"/>
      <c r="BW143" s="65"/>
      <c r="BX143" s="65"/>
      <c r="BY143" s="65"/>
      <c r="BZ143" s="65"/>
      <c r="CA143" s="65"/>
      <c r="CB143" s="65"/>
      <c r="CC143" s="65"/>
      <c r="CD143" s="65"/>
      <c r="CE143" s="34"/>
      <c r="CF143" s="34"/>
      <c r="CG143" s="34"/>
      <c r="CH143" s="34"/>
      <c r="CI143" s="34"/>
      <c r="CJ143" s="34"/>
      <c r="CK143" s="34"/>
      <c r="CL143" s="34"/>
      <c r="CM143" s="34"/>
      <c r="CN143" s="34"/>
      <c r="CO143" s="34"/>
      <c r="CP143" s="34"/>
      <c r="CQ143" s="34"/>
      <c r="CR143" s="34"/>
      <c r="CS143" s="34"/>
      <c r="CT143" s="34"/>
      <c r="CU143" s="34"/>
      <c r="CV143" s="34"/>
      <c r="CW143" s="51"/>
      <c r="CX143" s="34"/>
    </row>
    <row r="144" spans="1:102">
      <c r="A144" s="34"/>
      <c r="B144" s="34"/>
      <c r="C144" s="34"/>
      <c r="D144" s="34"/>
      <c r="E144" s="34"/>
      <c r="F144" s="21" t="s">
        <v>120</v>
      </c>
      <c r="G144" s="205">
        <v>27</v>
      </c>
      <c r="H144" s="34" t="str">
        <f t="shared" si="2"/>
        <v/>
      </c>
      <c r="I144" s="51" t="str">
        <f t="shared" si="3"/>
        <v/>
      </c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  <c r="U144" s="34"/>
      <c r="V144" s="139"/>
      <c r="W144" s="34"/>
      <c r="X144" s="34"/>
      <c r="Y144" s="34"/>
      <c r="Z144" s="34"/>
      <c r="AA144" s="34"/>
      <c r="AB144" s="34"/>
      <c r="AC144" s="34"/>
      <c r="AD144" s="34"/>
      <c r="AE144" s="34"/>
      <c r="AF144" s="34"/>
      <c r="AG144" s="34"/>
      <c r="AH144" s="34"/>
      <c r="AI144" s="34"/>
      <c r="AJ144" s="34"/>
      <c r="AK144" s="34"/>
      <c r="AL144" s="34"/>
      <c r="AM144" s="34"/>
      <c r="AN144" s="34"/>
      <c r="AO144" s="34"/>
      <c r="AP144" s="34"/>
      <c r="AQ144" s="34"/>
      <c r="AR144" s="34"/>
      <c r="AS144" s="65"/>
      <c r="AT144" s="65"/>
      <c r="AU144" s="65"/>
      <c r="AV144" s="65"/>
      <c r="AW144" s="65"/>
      <c r="AX144" s="65"/>
      <c r="AY144" s="65"/>
      <c r="AZ144" s="65"/>
      <c r="BA144" s="65"/>
      <c r="BB144" s="65"/>
      <c r="BC144" s="65"/>
      <c r="BD144" s="65"/>
      <c r="BE144" s="65"/>
      <c r="BF144" s="65"/>
      <c r="BG144" s="65"/>
      <c r="BH144" s="65"/>
      <c r="BI144" s="65"/>
      <c r="BJ144" s="65"/>
      <c r="BK144" s="65"/>
      <c r="BL144" s="65"/>
      <c r="BM144" s="65"/>
      <c r="BN144" s="65"/>
      <c r="BO144" s="65"/>
      <c r="BP144" s="65"/>
      <c r="BQ144" s="65"/>
      <c r="BR144" s="65"/>
      <c r="BS144" s="65"/>
      <c r="BT144" s="65"/>
      <c r="BU144" s="65"/>
      <c r="BV144" s="65"/>
      <c r="BW144" s="65"/>
      <c r="BX144" s="65"/>
      <c r="BY144" s="65"/>
      <c r="BZ144" s="65"/>
      <c r="CA144" s="65"/>
      <c r="CB144" s="65"/>
      <c r="CC144" s="65"/>
      <c r="CD144" s="65"/>
      <c r="CE144" s="34"/>
      <c r="CF144" s="34"/>
      <c r="CG144" s="34"/>
      <c r="CH144" s="34"/>
      <c r="CI144" s="34"/>
      <c r="CJ144" s="34"/>
      <c r="CK144" s="34"/>
      <c r="CL144" s="34"/>
      <c r="CM144" s="34"/>
      <c r="CN144" s="34"/>
      <c r="CO144" s="34"/>
      <c r="CP144" s="34"/>
      <c r="CQ144" s="34"/>
      <c r="CR144" s="34"/>
      <c r="CS144" s="34"/>
      <c r="CT144" s="34"/>
      <c r="CU144" s="34"/>
      <c r="CV144" s="34"/>
      <c r="CW144" s="51"/>
      <c r="CX144" s="34"/>
    </row>
    <row r="145" spans="1:102">
      <c r="A145" s="34"/>
      <c r="B145" s="34"/>
      <c r="C145" s="34"/>
      <c r="D145" s="34"/>
      <c r="E145" s="34"/>
      <c r="F145" s="21" t="s">
        <v>122</v>
      </c>
      <c r="G145" s="205">
        <v>28</v>
      </c>
      <c r="H145" s="34" t="str">
        <f t="shared" si="2"/>
        <v/>
      </c>
      <c r="I145" s="51" t="str">
        <f t="shared" si="3"/>
        <v/>
      </c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  <c r="U145" s="34"/>
      <c r="V145" s="37"/>
      <c r="W145" s="48"/>
      <c r="X145" s="48"/>
      <c r="Y145" s="48"/>
      <c r="Z145" s="48"/>
      <c r="AA145" s="48"/>
      <c r="AB145" s="48"/>
      <c r="AC145" s="48"/>
      <c r="AD145" s="48"/>
      <c r="AE145" s="48"/>
      <c r="AF145" s="48"/>
      <c r="AG145" s="48"/>
      <c r="AH145" s="48"/>
      <c r="AI145" s="48"/>
      <c r="AJ145" s="34"/>
      <c r="AK145" s="34"/>
      <c r="AL145" s="34"/>
      <c r="AM145" s="34"/>
      <c r="AN145" s="34"/>
      <c r="AO145" s="34"/>
      <c r="AP145" s="34"/>
      <c r="AQ145" s="34"/>
      <c r="AR145" s="34"/>
      <c r="AS145" s="65"/>
      <c r="AT145" s="65"/>
      <c r="AU145" s="65"/>
      <c r="AV145" s="65"/>
      <c r="AW145" s="65"/>
      <c r="AX145" s="65"/>
      <c r="AY145" s="65"/>
      <c r="AZ145" s="65"/>
      <c r="BA145" s="65"/>
      <c r="BB145" s="65"/>
      <c r="BC145" s="65"/>
      <c r="BD145" s="65"/>
      <c r="BE145" s="65"/>
      <c r="BF145" s="65"/>
      <c r="BG145" s="65"/>
      <c r="BH145" s="65"/>
      <c r="BI145" s="65"/>
      <c r="BJ145" s="65"/>
      <c r="BK145" s="65"/>
      <c r="BL145" s="65"/>
      <c r="BM145" s="65"/>
      <c r="BN145" s="65"/>
      <c r="BO145" s="65"/>
      <c r="BP145" s="65"/>
      <c r="BQ145" s="65"/>
      <c r="BR145" s="65"/>
      <c r="BS145" s="65"/>
      <c r="BT145" s="65"/>
      <c r="BU145" s="65"/>
      <c r="BV145" s="65"/>
      <c r="BW145" s="65"/>
      <c r="BX145" s="65"/>
      <c r="BY145" s="65"/>
      <c r="BZ145" s="65"/>
      <c r="CA145" s="65"/>
      <c r="CB145" s="65"/>
      <c r="CC145" s="65"/>
      <c r="CD145" s="65"/>
      <c r="CE145" s="34"/>
      <c r="CF145" s="34"/>
      <c r="CG145" s="34"/>
      <c r="CH145" s="34"/>
      <c r="CI145" s="34"/>
      <c r="CJ145" s="34"/>
      <c r="CK145" s="34"/>
      <c r="CL145" s="34"/>
      <c r="CM145" s="34"/>
      <c r="CN145" s="34"/>
      <c r="CO145" s="34"/>
      <c r="CP145" s="34"/>
      <c r="CQ145" s="34"/>
      <c r="CR145" s="34"/>
      <c r="CS145" s="34"/>
      <c r="CT145" s="34"/>
      <c r="CU145" s="34"/>
      <c r="CV145" s="34"/>
      <c r="CW145" s="51"/>
      <c r="CX145" s="34"/>
    </row>
    <row r="146" spans="1:102">
      <c r="A146" s="34"/>
      <c r="B146" s="34"/>
      <c r="C146" s="34"/>
      <c r="D146" s="34"/>
      <c r="E146" s="34"/>
      <c r="F146" s="21" t="s">
        <v>124</v>
      </c>
      <c r="G146" s="205">
        <v>29</v>
      </c>
      <c r="H146" s="34" t="str">
        <f t="shared" si="2"/>
        <v/>
      </c>
      <c r="I146" s="51" t="str">
        <f t="shared" si="3"/>
        <v/>
      </c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  <c r="U146" s="51"/>
      <c r="V146" s="34"/>
      <c r="W146" s="34"/>
      <c r="X146" s="34"/>
      <c r="Y146" s="34"/>
      <c r="Z146" s="34"/>
      <c r="AA146" s="34"/>
      <c r="AB146" s="34"/>
      <c r="AC146" s="34"/>
      <c r="AD146" s="34"/>
      <c r="AE146" s="34"/>
      <c r="AF146" s="34"/>
      <c r="AG146" s="34"/>
      <c r="AH146" s="34"/>
      <c r="AI146" s="34"/>
      <c r="AJ146" s="68"/>
      <c r="AK146" s="34"/>
      <c r="AL146" s="34"/>
      <c r="AM146" s="34"/>
      <c r="AN146" s="34"/>
      <c r="AO146" s="34"/>
      <c r="AP146" s="34"/>
      <c r="AQ146" s="34"/>
      <c r="AR146" s="34"/>
      <c r="AS146" s="65"/>
      <c r="AT146" s="65"/>
      <c r="AU146" s="65"/>
      <c r="AV146" s="65"/>
      <c r="AW146" s="65"/>
      <c r="AX146" s="65"/>
      <c r="AY146" s="65"/>
      <c r="AZ146" s="65"/>
      <c r="BA146" s="65"/>
      <c r="BB146" s="65"/>
      <c r="BC146" s="65"/>
      <c r="BD146" s="65"/>
      <c r="BE146" s="65"/>
      <c r="BF146" s="65"/>
      <c r="BG146" s="65"/>
      <c r="BH146" s="65"/>
      <c r="BI146" s="65"/>
      <c r="BJ146" s="65"/>
      <c r="BK146" s="65"/>
      <c r="BL146" s="65"/>
      <c r="BM146" s="65"/>
      <c r="BN146" s="65"/>
      <c r="BO146" s="65"/>
      <c r="BP146" s="65"/>
      <c r="BQ146" s="65"/>
      <c r="BR146" s="65"/>
      <c r="BS146" s="65"/>
      <c r="BT146" s="65"/>
      <c r="BU146" s="65"/>
      <c r="BV146" s="65"/>
      <c r="BW146" s="65"/>
      <c r="BX146" s="65"/>
      <c r="BY146" s="65"/>
      <c r="BZ146" s="65"/>
      <c r="CA146" s="65"/>
      <c r="CB146" s="65"/>
      <c r="CC146" s="65"/>
      <c r="CD146" s="65"/>
      <c r="CE146" s="34"/>
      <c r="CF146" s="34"/>
      <c r="CG146" s="34"/>
      <c r="CH146" s="34"/>
      <c r="CI146" s="34"/>
      <c r="CJ146" s="34"/>
      <c r="CK146" s="34"/>
      <c r="CL146" s="34"/>
      <c r="CM146" s="34"/>
      <c r="CN146" s="34"/>
      <c r="CO146" s="34"/>
      <c r="CP146" s="34"/>
      <c r="CQ146" s="34"/>
      <c r="CR146" s="34"/>
      <c r="CS146" s="34"/>
      <c r="CT146" s="34"/>
      <c r="CU146" s="34"/>
      <c r="CV146" s="34"/>
      <c r="CW146" s="51"/>
      <c r="CX146" s="51"/>
    </row>
    <row r="147" spans="1:102">
      <c r="A147" s="34"/>
      <c r="B147" s="34"/>
      <c r="C147" s="34"/>
      <c r="D147" s="34"/>
      <c r="E147" s="34"/>
      <c r="F147" s="21" t="s">
        <v>126</v>
      </c>
      <c r="G147" s="205">
        <v>30</v>
      </c>
      <c r="H147" s="34" t="str">
        <f t="shared" si="2"/>
        <v/>
      </c>
      <c r="I147" s="51" t="str">
        <f t="shared" si="3"/>
        <v/>
      </c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  <c r="U147" s="51"/>
      <c r="V147" s="34"/>
      <c r="W147" s="34"/>
      <c r="X147" s="34"/>
      <c r="Y147" s="34"/>
      <c r="Z147" s="34"/>
      <c r="AA147" s="34"/>
      <c r="AB147" s="34"/>
      <c r="AC147" s="34"/>
      <c r="AD147" s="34"/>
      <c r="AE147" s="34"/>
      <c r="AF147" s="34"/>
      <c r="AG147" s="34"/>
      <c r="AH147" s="34"/>
      <c r="AI147" s="34"/>
      <c r="AJ147" s="68"/>
      <c r="AK147" s="34"/>
      <c r="AL147" s="34"/>
      <c r="AM147" s="34"/>
      <c r="AN147" s="34"/>
      <c r="AO147" s="34"/>
      <c r="AP147" s="34"/>
      <c r="AQ147" s="34"/>
      <c r="AR147" s="34"/>
      <c r="AS147" s="65"/>
      <c r="AT147" s="65"/>
      <c r="AU147" s="65"/>
      <c r="AV147" s="65"/>
      <c r="AW147" s="65"/>
      <c r="AX147" s="65"/>
      <c r="AY147" s="65"/>
      <c r="AZ147" s="65"/>
      <c r="BA147" s="65"/>
      <c r="BB147" s="65"/>
      <c r="BC147" s="65"/>
      <c r="BD147" s="65"/>
      <c r="BE147" s="65"/>
      <c r="BF147" s="65"/>
      <c r="BG147" s="65"/>
      <c r="BH147" s="65"/>
      <c r="BI147" s="65"/>
      <c r="BJ147" s="65"/>
      <c r="BK147" s="65"/>
      <c r="BL147" s="65"/>
      <c r="BM147" s="65"/>
      <c r="BN147" s="65"/>
      <c r="BO147" s="65"/>
      <c r="BP147" s="65"/>
      <c r="BQ147" s="65"/>
      <c r="BR147" s="65"/>
      <c r="BS147" s="65"/>
      <c r="BT147" s="65"/>
      <c r="BU147" s="65"/>
      <c r="BV147" s="65"/>
      <c r="BW147" s="65"/>
      <c r="BX147" s="65"/>
      <c r="BY147" s="65"/>
      <c r="BZ147" s="65"/>
      <c r="CA147" s="65"/>
      <c r="CB147" s="65"/>
      <c r="CC147" s="65"/>
      <c r="CD147" s="65"/>
      <c r="CE147" s="34"/>
      <c r="CF147" s="34"/>
      <c r="CG147" s="34"/>
      <c r="CH147" s="34"/>
      <c r="CI147" s="34"/>
      <c r="CJ147" s="34"/>
      <c r="CK147" s="34"/>
      <c r="CL147" s="34"/>
      <c r="CM147" s="34"/>
      <c r="CN147" s="34"/>
      <c r="CO147" s="34"/>
      <c r="CP147" s="34"/>
      <c r="CQ147" s="34"/>
      <c r="CR147" s="34"/>
      <c r="CS147" s="34"/>
      <c r="CT147" s="34"/>
      <c r="CU147" s="34"/>
      <c r="CV147" s="34"/>
      <c r="CW147" s="51"/>
      <c r="CX147" s="51"/>
    </row>
    <row r="148" spans="1:102">
      <c r="A148" s="34"/>
      <c r="B148" s="34"/>
      <c r="C148" s="34"/>
      <c r="D148" s="34"/>
      <c r="E148" s="34"/>
      <c r="F148" s="21" t="s">
        <v>128</v>
      </c>
      <c r="G148" s="205">
        <v>31</v>
      </c>
      <c r="H148" s="34" t="str">
        <f t="shared" si="2"/>
        <v/>
      </c>
      <c r="I148" s="51" t="str">
        <f t="shared" si="3"/>
        <v/>
      </c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  <c r="U148" s="51"/>
      <c r="V148" s="34"/>
      <c r="W148" s="34"/>
      <c r="X148" s="34"/>
      <c r="Y148" s="34"/>
      <c r="Z148" s="34"/>
      <c r="AA148" s="34"/>
      <c r="AB148" s="34"/>
      <c r="AC148" s="34"/>
      <c r="AD148" s="34"/>
      <c r="AE148" s="34"/>
      <c r="AF148" s="34"/>
      <c r="AG148" s="34"/>
      <c r="AH148" s="34"/>
      <c r="AI148" s="34"/>
      <c r="AJ148" s="68"/>
      <c r="AK148" s="34"/>
      <c r="AL148" s="34"/>
      <c r="AM148" s="34"/>
      <c r="AN148" s="34"/>
      <c r="AO148" s="34"/>
      <c r="AP148" s="34"/>
      <c r="AQ148" s="34"/>
      <c r="AR148" s="34"/>
      <c r="AS148" s="65"/>
      <c r="AT148" s="65"/>
      <c r="AU148" s="65"/>
      <c r="AV148" s="65"/>
      <c r="AW148" s="65"/>
      <c r="AX148" s="65"/>
      <c r="AY148" s="65"/>
      <c r="AZ148" s="65"/>
      <c r="BA148" s="65"/>
      <c r="BB148" s="65"/>
      <c r="BC148" s="65"/>
      <c r="BD148" s="65"/>
      <c r="BE148" s="65"/>
      <c r="BF148" s="65"/>
      <c r="BG148" s="65"/>
      <c r="BH148" s="65"/>
      <c r="BI148" s="65"/>
      <c r="BJ148" s="65"/>
      <c r="BK148" s="65"/>
      <c r="BL148" s="65"/>
      <c r="BM148" s="65"/>
      <c r="BN148" s="65"/>
      <c r="BO148" s="65"/>
      <c r="BP148" s="65"/>
      <c r="BQ148" s="65"/>
      <c r="BR148" s="65"/>
      <c r="BS148" s="65"/>
      <c r="BT148" s="65"/>
      <c r="BU148" s="65"/>
      <c r="BV148" s="65"/>
      <c r="BW148" s="65"/>
      <c r="BX148" s="65"/>
      <c r="BY148" s="65"/>
      <c r="BZ148" s="65"/>
      <c r="CA148" s="65"/>
      <c r="CB148" s="65"/>
      <c r="CC148" s="65"/>
      <c r="CD148" s="65"/>
      <c r="CE148" s="34"/>
      <c r="CF148" s="34"/>
      <c r="CG148" s="34"/>
      <c r="CH148" s="34"/>
      <c r="CI148" s="34"/>
      <c r="CJ148" s="34"/>
      <c r="CK148" s="34"/>
      <c r="CL148" s="34"/>
      <c r="CM148" s="34"/>
      <c r="CN148" s="34"/>
      <c r="CO148" s="34"/>
      <c r="CP148" s="34"/>
      <c r="CQ148" s="34"/>
      <c r="CR148" s="34"/>
      <c r="CS148" s="34"/>
      <c r="CT148" s="34"/>
      <c r="CU148" s="34"/>
      <c r="CV148" s="34"/>
      <c r="CW148" s="51"/>
      <c r="CX148" s="51"/>
    </row>
    <row r="149" spans="1:102">
      <c r="A149" s="34"/>
      <c r="B149" s="34"/>
      <c r="C149" s="34"/>
      <c r="D149" s="34"/>
      <c r="E149" s="34"/>
      <c r="F149" s="21" t="s">
        <v>130</v>
      </c>
      <c r="G149" s="205">
        <v>32</v>
      </c>
      <c r="H149" s="34" t="str">
        <f t="shared" si="2"/>
        <v/>
      </c>
      <c r="I149" s="51" t="str">
        <f t="shared" si="3"/>
        <v/>
      </c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  <c r="U149" s="51"/>
      <c r="V149" s="34"/>
      <c r="W149" s="34"/>
      <c r="X149" s="34"/>
      <c r="Y149" s="34"/>
      <c r="Z149" s="34"/>
      <c r="AA149" s="34"/>
      <c r="AB149" s="34"/>
      <c r="AC149" s="34"/>
      <c r="AD149" s="34"/>
      <c r="AE149" s="34"/>
      <c r="AF149" s="34"/>
      <c r="AG149" s="34"/>
      <c r="AH149" s="34"/>
      <c r="AI149" s="34"/>
      <c r="AJ149" s="68"/>
      <c r="AK149" s="34"/>
      <c r="AL149" s="34"/>
      <c r="AM149" s="34"/>
      <c r="AN149" s="34"/>
      <c r="AO149" s="34"/>
      <c r="AP149" s="34"/>
      <c r="AQ149" s="34"/>
      <c r="AR149" s="34"/>
      <c r="AS149" s="65"/>
      <c r="AT149" s="65"/>
      <c r="AU149" s="65"/>
      <c r="AV149" s="65"/>
      <c r="AW149" s="65"/>
      <c r="AX149" s="65"/>
      <c r="AY149" s="65"/>
      <c r="AZ149" s="65"/>
      <c r="BA149" s="65"/>
      <c r="BB149" s="65"/>
      <c r="BC149" s="65"/>
      <c r="BD149" s="65"/>
      <c r="BE149" s="65"/>
      <c r="BF149" s="65"/>
      <c r="BG149" s="65"/>
      <c r="BH149" s="65"/>
      <c r="BI149" s="65"/>
      <c r="BJ149" s="65"/>
      <c r="BK149" s="65"/>
      <c r="BL149" s="65"/>
      <c r="BM149" s="65"/>
      <c r="BN149" s="65"/>
      <c r="BO149" s="65"/>
      <c r="BP149" s="65"/>
      <c r="BQ149" s="65"/>
      <c r="BR149" s="65"/>
      <c r="BS149" s="65"/>
      <c r="BT149" s="65"/>
      <c r="BU149" s="65"/>
      <c r="BV149" s="65"/>
      <c r="BW149" s="65"/>
      <c r="BX149" s="65"/>
      <c r="BY149" s="65"/>
      <c r="BZ149" s="65"/>
      <c r="CA149" s="65"/>
      <c r="CB149" s="65"/>
      <c r="CC149" s="65"/>
      <c r="CD149" s="65"/>
      <c r="CE149" s="34"/>
      <c r="CF149" s="34"/>
      <c r="CG149" s="34"/>
      <c r="CH149" s="34"/>
      <c r="CI149" s="34"/>
      <c r="CJ149" s="34"/>
      <c r="CK149" s="34"/>
      <c r="CL149" s="34"/>
      <c r="CM149" s="34"/>
      <c r="CN149" s="34"/>
      <c r="CO149" s="34"/>
      <c r="CP149" s="34"/>
      <c r="CQ149" s="34"/>
      <c r="CR149" s="34"/>
      <c r="CS149" s="34"/>
      <c r="CT149" s="34"/>
      <c r="CU149" s="34"/>
      <c r="CV149" s="34"/>
      <c r="CW149" s="51"/>
      <c r="CX149" s="51"/>
    </row>
    <row r="150" spans="1:102" ht="13">
      <c r="A150" s="34"/>
      <c r="B150" s="34"/>
      <c r="C150" s="34"/>
      <c r="D150" s="34"/>
      <c r="E150" s="34"/>
      <c r="F150" s="34" t="s">
        <v>132</v>
      </c>
      <c r="G150" s="34">
        <f>ROWS($F$118:F150)</f>
        <v>33</v>
      </c>
      <c r="H150" s="34">
        <f t="shared" si="2"/>
        <v>33</v>
      </c>
      <c r="I150" s="51" t="str">
        <f t="shared" si="3"/>
        <v/>
      </c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  <c r="U150" s="51"/>
      <c r="V150" s="34"/>
      <c r="W150" s="34"/>
      <c r="X150" s="34"/>
      <c r="Y150" s="34"/>
      <c r="Z150" s="34"/>
      <c r="AA150" s="34"/>
      <c r="AB150" s="34"/>
      <c r="AC150" s="34"/>
      <c r="AD150" s="34"/>
      <c r="AE150" s="34"/>
      <c r="AF150" s="34"/>
      <c r="AG150" s="34"/>
      <c r="AH150" s="34"/>
      <c r="AI150" s="34"/>
      <c r="AJ150" s="68"/>
      <c r="AK150" s="34"/>
      <c r="AL150" s="34"/>
      <c r="AM150" s="34"/>
      <c r="AN150" s="34"/>
      <c r="AO150" s="34"/>
      <c r="AP150" s="34"/>
      <c r="AQ150" s="34"/>
      <c r="AR150" s="34"/>
      <c r="AS150" s="65"/>
      <c r="AT150" s="65"/>
      <c r="AU150" s="65"/>
      <c r="AV150" s="65"/>
      <c r="AW150" s="65"/>
      <c r="AX150" s="65"/>
      <c r="AY150" s="65"/>
      <c r="AZ150" s="65"/>
      <c r="BA150" s="65"/>
      <c r="BB150" s="65"/>
      <c r="BC150" s="65"/>
      <c r="BD150" s="65"/>
      <c r="BE150" s="65"/>
      <c r="BF150" s="65"/>
      <c r="BG150" s="65"/>
      <c r="BH150" s="65"/>
      <c r="BI150" s="65"/>
      <c r="BJ150" s="65"/>
      <c r="BK150" s="65"/>
      <c r="BL150" s="65"/>
      <c r="BM150" s="65"/>
      <c r="BN150" s="65"/>
      <c r="BO150" s="65"/>
      <c r="BP150" s="65"/>
      <c r="BQ150" s="65"/>
      <c r="BR150" s="65"/>
      <c r="BS150" s="65"/>
      <c r="BT150" s="65"/>
      <c r="BU150" s="65"/>
      <c r="BV150" s="65"/>
      <c r="BW150" s="65"/>
      <c r="BX150" s="65"/>
      <c r="BY150" s="65"/>
      <c r="BZ150" s="65"/>
      <c r="CA150" s="65"/>
      <c r="CB150" s="65"/>
      <c r="CC150" s="65"/>
      <c r="CD150" s="65"/>
      <c r="CE150" s="34"/>
      <c r="CF150" s="34"/>
      <c r="CG150" s="34"/>
      <c r="CH150" s="34"/>
      <c r="CI150" s="34"/>
      <c r="CJ150" s="34"/>
      <c r="CK150" s="34"/>
      <c r="CL150" s="34"/>
      <c r="CM150" s="34"/>
      <c r="CN150" s="34"/>
      <c r="CO150" s="34"/>
      <c r="CP150" s="34"/>
      <c r="CQ150" s="34"/>
      <c r="CR150" s="34"/>
      <c r="CS150" s="34"/>
      <c r="CT150" s="34"/>
      <c r="CU150" s="34"/>
      <c r="CV150" s="34"/>
      <c r="CW150" s="34"/>
      <c r="CX150" s="37"/>
    </row>
    <row r="151" spans="1:102" ht="13">
      <c r="A151" s="34"/>
      <c r="B151" s="34"/>
      <c r="C151" s="34"/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  <c r="U151" s="51"/>
      <c r="V151" s="34"/>
      <c r="W151" s="34"/>
      <c r="X151" s="34"/>
      <c r="Y151" s="34"/>
      <c r="Z151" s="34"/>
      <c r="AA151" s="34"/>
      <c r="AB151" s="34"/>
      <c r="AC151" s="34"/>
      <c r="AD151" s="34"/>
      <c r="AE151" s="34"/>
      <c r="AF151" s="34"/>
      <c r="AG151" s="34"/>
      <c r="AH151" s="34"/>
      <c r="AI151" s="34"/>
      <c r="AJ151" s="68"/>
      <c r="AK151" s="34"/>
      <c r="AL151" s="34"/>
      <c r="AM151" s="34"/>
      <c r="AN151" s="34"/>
      <c r="AO151" s="34"/>
      <c r="AP151" s="34"/>
      <c r="AQ151" s="34"/>
      <c r="AR151" s="34"/>
      <c r="AS151" s="65"/>
      <c r="AT151" s="65"/>
      <c r="AU151" s="65"/>
      <c r="AV151" s="65"/>
      <c r="AW151" s="65"/>
      <c r="AX151" s="65"/>
      <c r="AY151" s="65"/>
      <c r="AZ151" s="65"/>
      <c r="BA151" s="65"/>
      <c r="BB151" s="65"/>
      <c r="BC151" s="65"/>
      <c r="BD151" s="65"/>
      <c r="BE151" s="65"/>
      <c r="BF151" s="65"/>
      <c r="BG151" s="65"/>
      <c r="BH151" s="65"/>
      <c r="BI151" s="65"/>
      <c r="BJ151" s="65"/>
      <c r="BK151" s="65"/>
      <c r="BL151" s="65"/>
      <c r="BM151" s="65"/>
      <c r="BN151" s="65"/>
      <c r="BO151" s="65"/>
      <c r="BP151" s="65"/>
      <c r="BQ151" s="65"/>
      <c r="BR151" s="65"/>
      <c r="BS151" s="65"/>
      <c r="BT151" s="65"/>
      <c r="BU151" s="65"/>
      <c r="BV151" s="65"/>
      <c r="BW151" s="65"/>
      <c r="BX151" s="65"/>
      <c r="BY151" s="65"/>
      <c r="BZ151" s="65"/>
      <c r="CA151" s="65"/>
      <c r="CB151" s="65"/>
      <c r="CC151" s="65"/>
      <c r="CD151" s="65"/>
      <c r="CE151" s="34"/>
      <c r="CF151" s="34"/>
      <c r="CG151" s="34"/>
      <c r="CH151" s="34"/>
      <c r="CI151" s="34"/>
      <c r="CJ151" s="34"/>
      <c r="CK151" s="34"/>
      <c r="CL151" s="34"/>
      <c r="CM151" s="34"/>
      <c r="CN151" s="34"/>
      <c r="CO151" s="34"/>
      <c r="CP151" s="34"/>
      <c r="CQ151" s="34"/>
      <c r="CR151" s="34"/>
      <c r="CS151" s="34"/>
      <c r="CT151" s="34"/>
      <c r="CU151" s="34"/>
      <c r="CV151" s="34"/>
      <c r="CW151" s="34"/>
      <c r="CX151" s="51"/>
    </row>
    <row r="152" spans="1:102" ht="13">
      <c r="A152" s="34"/>
      <c r="B152" s="34"/>
      <c r="C152" s="34"/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  <c r="U152" s="51"/>
      <c r="V152" s="34"/>
      <c r="W152" s="34"/>
      <c r="X152" s="34"/>
      <c r="Y152" s="34"/>
      <c r="Z152" s="34"/>
      <c r="AA152" s="34"/>
      <c r="AB152" s="34"/>
      <c r="AC152" s="34"/>
      <c r="AD152" s="34"/>
      <c r="AE152" s="34"/>
      <c r="AF152" s="34"/>
      <c r="AG152" s="34"/>
      <c r="AH152" s="34"/>
      <c r="AI152" s="34"/>
      <c r="AJ152" s="68"/>
      <c r="AK152" s="34"/>
      <c r="AL152" s="34"/>
      <c r="AM152" s="34"/>
      <c r="AN152" s="34"/>
      <c r="AO152" s="34"/>
      <c r="AP152" s="34"/>
      <c r="AQ152" s="34"/>
      <c r="AR152" s="34"/>
      <c r="AS152" s="65"/>
      <c r="AT152" s="65"/>
      <c r="AU152" s="65"/>
      <c r="AV152" s="65"/>
      <c r="AW152" s="65"/>
      <c r="AX152" s="65"/>
      <c r="AY152" s="65"/>
      <c r="AZ152" s="65"/>
      <c r="BA152" s="65"/>
      <c r="BB152" s="65"/>
      <c r="BC152" s="65"/>
      <c r="BD152" s="65"/>
      <c r="BE152" s="65"/>
      <c r="BF152" s="65"/>
      <c r="BG152" s="65"/>
      <c r="BH152" s="65"/>
      <c r="BI152" s="65"/>
      <c r="BJ152" s="65"/>
      <c r="BK152" s="65"/>
      <c r="BL152" s="65"/>
      <c r="BM152" s="65"/>
      <c r="BN152" s="65"/>
      <c r="BO152" s="65"/>
      <c r="BP152" s="65"/>
      <c r="BQ152" s="65"/>
      <c r="BR152" s="65"/>
      <c r="BS152" s="65"/>
      <c r="BT152" s="65"/>
      <c r="BU152" s="65"/>
      <c r="BV152" s="65"/>
      <c r="BW152" s="65"/>
      <c r="BX152" s="65"/>
      <c r="BY152" s="65"/>
      <c r="BZ152" s="65"/>
      <c r="CA152" s="65"/>
      <c r="CB152" s="65"/>
      <c r="CC152" s="65"/>
      <c r="CD152" s="65"/>
      <c r="CE152" s="34"/>
      <c r="CF152" s="34"/>
      <c r="CG152" s="34"/>
      <c r="CH152" s="34"/>
      <c r="CI152" s="34"/>
      <c r="CJ152" s="34"/>
      <c r="CK152" s="34"/>
      <c r="CL152" s="34"/>
      <c r="CM152" s="34"/>
      <c r="CN152" s="34"/>
      <c r="CO152" s="34"/>
      <c r="CP152" s="34"/>
      <c r="CQ152" s="34"/>
      <c r="CR152" s="34"/>
      <c r="CS152" s="34"/>
      <c r="CT152" s="34"/>
      <c r="CU152" s="34"/>
      <c r="CV152" s="34"/>
      <c r="CW152" s="34"/>
      <c r="CX152" s="51"/>
    </row>
    <row r="153" spans="1:102" ht="13">
      <c r="A153" s="34"/>
      <c r="B153" s="34"/>
      <c r="C153" s="34"/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  <c r="U153" s="51"/>
      <c r="V153" s="34"/>
      <c r="W153" s="34"/>
      <c r="X153" s="34"/>
      <c r="Y153" s="34"/>
      <c r="Z153" s="34"/>
      <c r="AA153" s="34"/>
      <c r="AB153" s="34"/>
      <c r="AC153" s="34"/>
      <c r="AD153" s="34"/>
      <c r="AE153" s="34"/>
      <c r="AF153" s="34"/>
      <c r="AG153" s="34"/>
      <c r="AH153" s="34"/>
      <c r="AI153" s="34"/>
      <c r="AJ153" s="68"/>
      <c r="AK153" s="34"/>
      <c r="AL153" s="34"/>
      <c r="AM153" s="34"/>
      <c r="AN153" s="34"/>
      <c r="AO153" s="34"/>
      <c r="AP153" s="34"/>
      <c r="AQ153" s="34"/>
      <c r="AR153" s="34"/>
      <c r="AS153" s="65"/>
      <c r="AT153" s="65"/>
      <c r="AU153" s="65"/>
      <c r="AV153" s="65"/>
      <c r="AW153" s="65"/>
      <c r="AX153" s="65"/>
      <c r="AY153" s="65"/>
      <c r="AZ153" s="65"/>
      <c r="BA153" s="65"/>
      <c r="BB153" s="65"/>
      <c r="BC153" s="65"/>
      <c r="BD153" s="65"/>
      <c r="BE153" s="65"/>
      <c r="BF153" s="65"/>
      <c r="BG153" s="65"/>
      <c r="BH153" s="65"/>
      <c r="BI153" s="65"/>
      <c r="BJ153" s="65"/>
      <c r="BK153" s="65"/>
      <c r="BL153" s="65"/>
      <c r="BM153" s="65"/>
      <c r="BN153" s="65"/>
      <c r="BO153" s="65"/>
      <c r="BP153" s="65"/>
      <c r="BQ153" s="65"/>
      <c r="BR153" s="65"/>
      <c r="BS153" s="65"/>
      <c r="BT153" s="65"/>
      <c r="BU153" s="65"/>
      <c r="BV153" s="65"/>
      <c r="BW153" s="65"/>
      <c r="BX153" s="65"/>
      <c r="BY153" s="65"/>
      <c r="BZ153" s="65"/>
      <c r="CA153" s="65"/>
      <c r="CB153" s="65"/>
      <c r="CC153" s="65"/>
      <c r="CD153" s="65"/>
      <c r="CE153" s="34"/>
      <c r="CF153" s="34"/>
      <c r="CG153" s="34"/>
      <c r="CH153" s="34"/>
      <c r="CI153" s="34"/>
      <c r="CJ153" s="34"/>
      <c r="CK153" s="34"/>
      <c r="CL153" s="34"/>
      <c r="CM153" s="34"/>
      <c r="CN153" s="34"/>
      <c r="CO153" s="34"/>
      <c r="CP153" s="34"/>
      <c r="CQ153" s="34"/>
      <c r="CR153" s="34"/>
      <c r="CS153" s="34"/>
      <c r="CT153" s="34"/>
      <c r="CU153" s="34"/>
      <c r="CV153" s="34"/>
      <c r="CW153" s="34"/>
      <c r="CX153" s="51"/>
    </row>
    <row r="154" spans="1:102" ht="13">
      <c r="A154" s="34"/>
      <c r="B154" s="34"/>
      <c r="C154" s="34"/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  <c r="U154" s="51"/>
      <c r="V154" s="34"/>
      <c r="W154" s="34"/>
      <c r="X154" s="34"/>
      <c r="Y154" s="34"/>
      <c r="Z154" s="34"/>
      <c r="AA154" s="34"/>
      <c r="AB154" s="34"/>
      <c r="AC154" s="34"/>
      <c r="AD154" s="34"/>
      <c r="AE154" s="34"/>
      <c r="AF154" s="34"/>
      <c r="AG154" s="34"/>
      <c r="AH154" s="34"/>
      <c r="AI154" s="34"/>
      <c r="AJ154" s="68"/>
      <c r="AK154" s="34"/>
      <c r="AL154" s="34"/>
      <c r="AM154" s="34"/>
      <c r="AN154" s="34"/>
      <c r="AO154" s="34"/>
      <c r="AP154" s="34"/>
      <c r="AQ154" s="34"/>
      <c r="AR154" s="34"/>
      <c r="AS154" s="65"/>
      <c r="AT154" s="65"/>
      <c r="AU154" s="65"/>
      <c r="AV154" s="65"/>
      <c r="AW154" s="65"/>
      <c r="AX154" s="65"/>
      <c r="AY154" s="65"/>
      <c r="AZ154" s="65"/>
      <c r="BA154" s="65"/>
      <c r="BB154" s="65"/>
      <c r="BC154" s="65"/>
      <c r="BD154" s="65"/>
      <c r="BE154" s="65"/>
      <c r="BF154" s="65"/>
      <c r="BG154" s="65"/>
      <c r="BH154" s="65"/>
      <c r="BI154" s="65"/>
      <c r="BJ154" s="65"/>
      <c r="BK154" s="65"/>
      <c r="BL154" s="65"/>
      <c r="BM154" s="65"/>
      <c r="BN154" s="65"/>
      <c r="BO154" s="65"/>
      <c r="BP154" s="65"/>
      <c r="BQ154" s="65"/>
      <c r="BR154" s="65"/>
      <c r="BS154" s="65"/>
      <c r="BT154" s="65"/>
      <c r="BU154" s="65"/>
      <c r="BV154" s="65"/>
      <c r="BW154" s="65"/>
      <c r="BX154" s="65"/>
      <c r="BY154" s="65"/>
      <c r="BZ154" s="65"/>
      <c r="CA154" s="65"/>
      <c r="CB154" s="65"/>
      <c r="CC154" s="65"/>
      <c r="CD154" s="65"/>
      <c r="CE154" s="34"/>
      <c r="CF154" s="34"/>
      <c r="CG154" s="34"/>
      <c r="CH154" s="34"/>
      <c r="CI154" s="34"/>
      <c r="CJ154" s="34"/>
      <c r="CK154" s="34"/>
      <c r="CL154" s="34"/>
      <c r="CM154" s="34"/>
      <c r="CN154" s="34"/>
      <c r="CO154" s="34"/>
      <c r="CP154" s="34"/>
      <c r="CQ154" s="34"/>
      <c r="CR154" s="34"/>
      <c r="CS154" s="34"/>
      <c r="CT154" s="34"/>
      <c r="CU154" s="34"/>
      <c r="CV154" s="34"/>
      <c r="CW154" s="34"/>
      <c r="CX154" s="51"/>
    </row>
    <row r="155" spans="1:102" ht="13">
      <c r="A155" s="34"/>
      <c r="B155" s="34"/>
      <c r="C155" s="34"/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  <c r="U155" s="51"/>
      <c r="V155" s="34"/>
      <c r="W155" s="34"/>
      <c r="X155" s="34"/>
      <c r="Y155" s="34"/>
      <c r="Z155" s="34"/>
      <c r="AA155" s="34"/>
      <c r="AB155" s="34"/>
      <c r="AC155" s="34"/>
      <c r="AD155" s="34"/>
      <c r="AE155" s="34"/>
      <c r="AF155" s="34"/>
      <c r="AG155" s="34"/>
      <c r="AH155" s="34"/>
      <c r="AI155" s="34"/>
      <c r="AJ155" s="68"/>
      <c r="AK155" s="34"/>
      <c r="AL155" s="34"/>
      <c r="AM155" s="34"/>
      <c r="AN155" s="34"/>
      <c r="AO155" s="34"/>
      <c r="AP155" s="34"/>
      <c r="AQ155" s="34"/>
      <c r="AR155" s="34"/>
      <c r="AS155" s="65"/>
      <c r="AT155" s="65"/>
      <c r="AU155" s="65"/>
      <c r="AV155" s="65"/>
      <c r="AW155" s="65"/>
      <c r="AX155" s="65"/>
      <c r="AY155" s="65"/>
      <c r="AZ155" s="65"/>
      <c r="BA155" s="65"/>
      <c r="BB155" s="65"/>
      <c r="BC155" s="65"/>
      <c r="BD155" s="65"/>
      <c r="BE155" s="65"/>
      <c r="BF155" s="65"/>
      <c r="BG155" s="65"/>
      <c r="BH155" s="65"/>
      <c r="BI155" s="65"/>
      <c r="BJ155" s="65"/>
      <c r="BK155" s="65"/>
      <c r="BL155" s="65"/>
      <c r="BM155" s="65"/>
      <c r="BN155" s="65"/>
      <c r="BO155" s="65"/>
      <c r="BP155" s="65"/>
      <c r="BQ155" s="65"/>
      <c r="BR155" s="65"/>
      <c r="BS155" s="65"/>
      <c r="BT155" s="65"/>
      <c r="BU155" s="65"/>
      <c r="BV155" s="65"/>
      <c r="BW155" s="65"/>
      <c r="BX155" s="65"/>
      <c r="BY155" s="65"/>
      <c r="BZ155" s="65"/>
      <c r="CA155" s="65"/>
      <c r="CB155" s="65"/>
      <c r="CC155" s="65"/>
      <c r="CD155" s="65"/>
      <c r="CE155" s="34"/>
      <c r="CF155" s="34"/>
      <c r="CG155" s="34"/>
      <c r="CH155" s="34"/>
      <c r="CI155" s="34"/>
      <c r="CJ155" s="34"/>
      <c r="CK155" s="34"/>
      <c r="CL155" s="34"/>
      <c r="CM155" s="34"/>
      <c r="CN155" s="34"/>
      <c r="CO155" s="34"/>
      <c r="CP155" s="34"/>
      <c r="CQ155" s="34"/>
      <c r="CR155" s="34"/>
      <c r="CS155" s="34"/>
      <c r="CT155" s="34"/>
      <c r="CU155" s="34"/>
      <c r="CV155" s="34"/>
      <c r="CW155" s="34"/>
      <c r="CX155" s="51"/>
    </row>
    <row r="156" spans="1:102" ht="13">
      <c r="A156" s="34"/>
      <c r="B156" s="34"/>
      <c r="C156" s="34"/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  <c r="U156" s="51"/>
      <c r="V156" s="34"/>
      <c r="W156" s="34"/>
      <c r="X156" s="34"/>
      <c r="Y156" s="34"/>
      <c r="Z156" s="34"/>
      <c r="AA156" s="34"/>
      <c r="AB156" s="34"/>
      <c r="AC156" s="34"/>
      <c r="AD156" s="34"/>
      <c r="AE156" s="34"/>
      <c r="AF156" s="34"/>
      <c r="AG156" s="34"/>
      <c r="AH156" s="34"/>
      <c r="AI156" s="34"/>
      <c r="AJ156" s="68"/>
      <c r="AK156" s="34"/>
      <c r="AL156" s="34"/>
      <c r="AM156" s="34"/>
      <c r="AN156" s="34"/>
      <c r="AO156" s="34"/>
      <c r="AP156" s="34"/>
      <c r="AQ156" s="34"/>
      <c r="AR156" s="34"/>
      <c r="AS156" s="65"/>
      <c r="AT156" s="65"/>
      <c r="AU156" s="65"/>
      <c r="AV156" s="65"/>
      <c r="AW156" s="65"/>
      <c r="AX156" s="65"/>
      <c r="AY156" s="65"/>
      <c r="AZ156" s="65"/>
      <c r="BA156" s="65"/>
      <c r="BB156" s="65"/>
      <c r="BC156" s="65"/>
      <c r="BD156" s="65"/>
      <c r="BE156" s="65"/>
      <c r="BF156" s="65"/>
      <c r="BG156" s="65"/>
      <c r="BH156" s="65"/>
      <c r="BI156" s="65"/>
      <c r="BJ156" s="65"/>
      <c r="BK156" s="65"/>
      <c r="BL156" s="65"/>
      <c r="BM156" s="65"/>
      <c r="BN156" s="65"/>
      <c r="BO156" s="65"/>
      <c r="BP156" s="65"/>
      <c r="BQ156" s="65"/>
      <c r="BR156" s="65"/>
      <c r="BS156" s="65"/>
      <c r="BT156" s="65"/>
      <c r="BU156" s="65"/>
      <c r="BV156" s="65"/>
      <c r="BW156" s="65"/>
      <c r="BX156" s="65"/>
      <c r="BY156" s="65"/>
      <c r="BZ156" s="65"/>
      <c r="CA156" s="65"/>
      <c r="CB156" s="65"/>
      <c r="CC156" s="65"/>
      <c r="CD156" s="65"/>
      <c r="CE156" s="34"/>
      <c r="CF156" s="34"/>
      <c r="CG156" s="34"/>
      <c r="CH156" s="34"/>
      <c r="CI156" s="34"/>
      <c r="CJ156" s="34"/>
      <c r="CK156" s="34"/>
      <c r="CL156" s="34"/>
      <c r="CM156" s="34"/>
      <c r="CN156" s="34"/>
      <c r="CO156" s="34"/>
      <c r="CP156" s="34"/>
      <c r="CQ156" s="34"/>
      <c r="CR156" s="34"/>
      <c r="CS156" s="34"/>
      <c r="CT156" s="34"/>
      <c r="CU156" s="34"/>
      <c r="CV156" s="34"/>
      <c r="CW156" s="34"/>
      <c r="CX156" s="51"/>
    </row>
    <row r="157" spans="1:102" ht="13">
      <c r="A157" s="34"/>
      <c r="B157" s="34"/>
      <c r="C157" s="34"/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  <c r="U157" s="51"/>
      <c r="V157" s="34"/>
      <c r="W157" s="34"/>
      <c r="X157" s="34"/>
      <c r="Y157" s="34"/>
      <c r="Z157" s="34"/>
      <c r="AA157" s="34"/>
      <c r="AB157" s="34"/>
      <c r="AC157" s="34"/>
      <c r="AD157" s="34"/>
      <c r="AE157" s="34"/>
      <c r="AF157" s="34"/>
      <c r="AG157" s="34"/>
      <c r="AH157" s="34"/>
      <c r="AI157" s="34"/>
      <c r="AJ157" s="68"/>
      <c r="AK157" s="34"/>
      <c r="AL157" s="34"/>
      <c r="AM157" s="34"/>
      <c r="AN157" s="34"/>
      <c r="AO157" s="34"/>
      <c r="AP157" s="34"/>
      <c r="AQ157" s="34"/>
      <c r="AR157" s="34"/>
      <c r="AS157" s="65"/>
      <c r="AT157" s="65"/>
      <c r="AU157" s="65"/>
      <c r="AV157" s="65"/>
      <c r="AW157" s="65"/>
      <c r="AX157" s="65"/>
      <c r="AY157" s="65"/>
      <c r="AZ157" s="65"/>
      <c r="BA157" s="65"/>
      <c r="BB157" s="65"/>
      <c r="BC157" s="65"/>
      <c r="BD157" s="65"/>
      <c r="BE157" s="65"/>
      <c r="BF157" s="65"/>
      <c r="BG157" s="65"/>
      <c r="BH157" s="65"/>
      <c r="BI157" s="65"/>
      <c r="BJ157" s="65"/>
      <c r="BK157" s="65"/>
      <c r="BL157" s="65"/>
      <c r="BM157" s="65"/>
      <c r="BN157" s="65"/>
      <c r="BO157" s="65"/>
      <c r="BP157" s="65"/>
      <c r="BQ157" s="65"/>
      <c r="BR157" s="65"/>
      <c r="BS157" s="65"/>
      <c r="BT157" s="65"/>
      <c r="BU157" s="65"/>
      <c r="BV157" s="65"/>
      <c r="BW157" s="65"/>
      <c r="BX157" s="65"/>
      <c r="BY157" s="65"/>
      <c r="BZ157" s="65"/>
      <c r="CA157" s="65"/>
      <c r="CB157" s="65"/>
      <c r="CC157" s="65"/>
      <c r="CD157" s="65"/>
      <c r="CE157" s="34"/>
      <c r="CF157" s="34"/>
      <c r="CG157" s="34"/>
      <c r="CH157" s="34"/>
      <c r="CI157" s="34"/>
      <c r="CJ157" s="34"/>
      <c r="CK157" s="34"/>
      <c r="CL157" s="34"/>
      <c r="CM157" s="34"/>
      <c r="CN157" s="34"/>
      <c r="CO157" s="34"/>
      <c r="CP157" s="34"/>
      <c r="CQ157" s="34"/>
      <c r="CR157" s="34"/>
      <c r="CS157" s="34"/>
      <c r="CT157" s="34"/>
      <c r="CU157" s="34"/>
      <c r="CV157" s="34"/>
      <c r="CW157" s="34"/>
      <c r="CX157" s="51"/>
    </row>
    <row r="158" spans="1:102" ht="13">
      <c r="A158" s="34"/>
      <c r="B158" s="34"/>
      <c r="C158" s="34"/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  <c r="U158" s="51"/>
      <c r="V158" s="34"/>
      <c r="W158" s="34"/>
      <c r="X158" s="34"/>
      <c r="Y158" s="34"/>
      <c r="Z158" s="34"/>
      <c r="AA158" s="34"/>
      <c r="AB158" s="34"/>
      <c r="AC158" s="34"/>
      <c r="AD158" s="34"/>
      <c r="AE158" s="34"/>
      <c r="AF158" s="34"/>
      <c r="AG158" s="34"/>
      <c r="AH158" s="34"/>
      <c r="AI158" s="34"/>
      <c r="AJ158" s="68"/>
      <c r="AK158" s="34"/>
      <c r="AL158" s="34"/>
      <c r="AM158" s="34"/>
      <c r="AN158" s="34"/>
      <c r="AO158" s="34"/>
      <c r="AP158" s="34"/>
      <c r="AQ158" s="34"/>
      <c r="AR158" s="34"/>
      <c r="AS158" s="65"/>
      <c r="AT158" s="65"/>
      <c r="AU158" s="65"/>
      <c r="AV158" s="65"/>
      <c r="AW158" s="65"/>
      <c r="AX158" s="65"/>
      <c r="AY158" s="65"/>
      <c r="AZ158" s="65"/>
      <c r="BA158" s="65"/>
      <c r="BB158" s="65"/>
      <c r="BC158" s="65"/>
      <c r="BD158" s="65"/>
      <c r="BE158" s="65"/>
      <c r="BF158" s="65"/>
      <c r="BG158" s="65"/>
      <c r="BH158" s="65"/>
      <c r="BI158" s="65"/>
      <c r="BJ158" s="65"/>
      <c r="BK158" s="65"/>
      <c r="BL158" s="65"/>
      <c r="BM158" s="65"/>
      <c r="BN158" s="65"/>
      <c r="BO158" s="65"/>
      <c r="BP158" s="65"/>
      <c r="BQ158" s="65"/>
      <c r="BR158" s="65"/>
      <c r="BS158" s="65"/>
      <c r="BT158" s="65"/>
      <c r="BU158" s="65"/>
      <c r="BV158" s="65"/>
      <c r="BW158" s="65"/>
      <c r="BX158" s="65"/>
      <c r="BY158" s="65"/>
      <c r="BZ158" s="65"/>
      <c r="CA158" s="65"/>
      <c r="CB158" s="65"/>
      <c r="CC158" s="65"/>
      <c r="CD158" s="65"/>
      <c r="CE158" s="34"/>
      <c r="CF158" s="34"/>
      <c r="CG158" s="34"/>
      <c r="CH158" s="34"/>
      <c r="CI158" s="34"/>
      <c r="CJ158" s="34"/>
      <c r="CK158" s="34"/>
      <c r="CL158" s="34"/>
      <c r="CM158" s="34"/>
      <c r="CN158" s="34"/>
      <c r="CO158" s="34"/>
      <c r="CP158" s="34"/>
      <c r="CQ158" s="34"/>
      <c r="CR158" s="34"/>
      <c r="CS158" s="34"/>
      <c r="CT158" s="34"/>
      <c r="CU158" s="34"/>
      <c r="CV158" s="34"/>
      <c r="CW158" s="34"/>
      <c r="CX158" s="51"/>
    </row>
    <row r="159" spans="1:102" ht="13">
      <c r="A159" s="34"/>
      <c r="B159" s="34"/>
      <c r="C159" s="34"/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  <c r="U159" s="51"/>
      <c r="V159" s="34"/>
      <c r="W159" s="34"/>
      <c r="X159" s="34"/>
      <c r="Y159" s="34"/>
      <c r="Z159" s="34"/>
      <c r="AA159" s="34"/>
      <c r="AB159" s="34"/>
      <c r="AC159" s="34"/>
      <c r="AD159" s="34"/>
      <c r="AE159" s="34"/>
      <c r="AF159" s="34"/>
      <c r="AG159" s="34"/>
      <c r="AH159" s="34"/>
      <c r="AI159" s="34"/>
      <c r="AJ159" s="68"/>
      <c r="AK159" s="34"/>
      <c r="AL159" s="34"/>
      <c r="AM159" s="34"/>
      <c r="AN159" s="34"/>
      <c r="AO159" s="34"/>
      <c r="AP159" s="34"/>
      <c r="AQ159" s="34"/>
      <c r="AR159" s="34"/>
      <c r="AS159" s="65"/>
      <c r="AT159" s="65"/>
      <c r="AU159" s="65"/>
      <c r="AV159" s="65"/>
      <c r="AW159" s="65"/>
      <c r="AX159" s="65"/>
      <c r="AY159" s="65"/>
      <c r="AZ159" s="65"/>
      <c r="BA159" s="65"/>
      <c r="BB159" s="65"/>
      <c r="BC159" s="65"/>
      <c r="BD159" s="65"/>
      <c r="BE159" s="65"/>
      <c r="BF159" s="65"/>
      <c r="BG159" s="65"/>
      <c r="BH159" s="65"/>
      <c r="BI159" s="65"/>
      <c r="BJ159" s="65"/>
      <c r="BK159" s="65"/>
      <c r="BL159" s="65"/>
      <c r="BM159" s="65"/>
      <c r="BN159" s="65"/>
      <c r="BO159" s="65"/>
      <c r="BP159" s="65"/>
      <c r="BQ159" s="65"/>
      <c r="BR159" s="65"/>
      <c r="BS159" s="65"/>
      <c r="BT159" s="65"/>
      <c r="BU159" s="65"/>
      <c r="BV159" s="65"/>
      <c r="BW159" s="65"/>
      <c r="BX159" s="65"/>
      <c r="BY159" s="65"/>
      <c r="BZ159" s="65"/>
      <c r="CA159" s="65"/>
      <c r="CB159" s="65"/>
      <c r="CC159" s="65"/>
      <c r="CD159" s="65"/>
      <c r="CE159" s="34"/>
      <c r="CF159" s="34"/>
      <c r="CG159" s="34"/>
      <c r="CH159" s="34"/>
      <c r="CI159" s="34"/>
      <c r="CJ159" s="34"/>
      <c r="CK159" s="34"/>
      <c r="CL159" s="34"/>
      <c r="CM159" s="34"/>
      <c r="CN159" s="34"/>
      <c r="CO159" s="34"/>
      <c r="CP159" s="34"/>
      <c r="CQ159" s="34"/>
      <c r="CR159" s="34"/>
      <c r="CS159" s="34"/>
      <c r="CT159" s="34"/>
      <c r="CU159" s="34"/>
      <c r="CV159" s="34"/>
      <c r="CW159" s="34"/>
      <c r="CX159" s="51"/>
    </row>
    <row r="160" spans="1:102" ht="13">
      <c r="A160" s="34"/>
      <c r="B160" s="34"/>
      <c r="C160" s="34"/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  <c r="U160" s="51"/>
      <c r="V160" s="34"/>
      <c r="W160" s="34"/>
      <c r="X160" s="34"/>
      <c r="Y160" s="34"/>
      <c r="Z160" s="34"/>
      <c r="AA160" s="34"/>
      <c r="AB160" s="34"/>
      <c r="AC160" s="34"/>
      <c r="AD160" s="34"/>
      <c r="AE160" s="34"/>
      <c r="AF160" s="34"/>
      <c r="AG160" s="34"/>
      <c r="AH160" s="34"/>
      <c r="AI160" s="34"/>
      <c r="AJ160" s="68"/>
      <c r="AK160" s="34"/>
      <c r="AL160" s="34"/>
      <c r="AM160" s="34"/>
      <c r="AN160" s="34"/>
      <c r="AO160" s="34"/>
      <c r="AP160" s="34"/>
      <c r="AQ160" s="34"/>
      <c r="AR160" s="34"/>
      <c r="AS160" s="65"/>
      <c r="AT160" s="65"/>
      <c r="AU160" s="65"/>
      <c r="AV160" s="65"/>
      <c r="AW160" s="65"/>
      <c r="AX160" s="65"/>
      <c r="AY160" s="65"/>
      <c r="AZ160" s="65"/>
      <c r="BA160" s="65"/>
      <c r="BB160" s="65"/>
      <c r="BC160" s="65"/>
      <c r="BD160" s="65"/>
      <c r="BE160" s="65"/>
      <c r="BF160" s="65"/>
      <c r="BG160" s="65"/>
      <c r="BH160" s="65"/>
      <c r="BI160" s="65"/>
      <c r="BJ160" s="65"/>
      <c r="BK160" s="65"/>
      <c r="BL160" s="65"/>
      <c r="BM160" s="65"/>
      <c r="BN160" s="65"/>
      <c r="BO160" s="65"/>
      <c r="BP160" s="65"/>
      <c r="BQ160" s="65"/>
      <c r="BR160" s="65"/>
      <c r="BS160" s="65"/>
      <c r="BT160" s="65"/>
      <c r="BU160" s="65"/>
      <c r="BV160" s="65"/>
      <c r="BW160" s="65"/>
      <c r="BX160" s="65"/>
      <c r="BY160" s="65"/>
      <c r="BZ160" s="65"/>
      <c r="CA160" s="65"/>
      <c r="CB160" s="65"/>
      <c r="CC160" s="65"/>
      <c r="CD160" s="65"/>
      <c r="CE160" s="34"/>
      <c r="CF160" s="34"/>
      <c r="CG160" s="34"/>
      <c r="CH160" s="34"/>
      <c r="CI160" s="34"/>
      <c r="CJ160" s="34"/>
      <c r="CK160" s="34"/>
      <c r="CL160" s="34"/>
      <c r="CM160" s="34"/>
      <c r="CN160" s="34"/>
      <c r="CO160" s="34"/>
      <c r="CP160" s="34"/>
      <c r="CQ160" s="34"/>
      <c r="CR160" s="34"/>
      <c r="CS160" s="34"/>
      <c r="CT160" s="34"/>
      <c r="CU160" s="34"/>
      <c r="CV160" s="34"/>
      <c r="CW160" s="34"/>
      <c r="CX160" s="51"/>
    </row>
    <row r="161" spans="1:102" ht="13">
      <c r="A161" s="34"/>
      <c r="B161" s="34"/>
      <c r="C161" s="34"/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  <c r="U161" s="51"/>
      <c r="V161" s="34"/>
      <c r="W161" s="34"/>
      <c r="X161" s="34"/>
      <c r="Y161" s="34"/>
      <c r="Z161" s="34"/>
      <c r="AA161" s="34"/>
      <c r="AB161" s="34"/>
      <c r="AC161" s="34"/>
      <c r="AD161" s="34"/>
      <c r="AE161" s="34"/>
      <c r="AF161" s="34"/>
      <c r="AG161" s="34"/>
      <c r="AH161" s="34"/>
      <c r="AI161" s="34"/>
      <c r="AJ161" s="68"/>
      <c r="AK161" s="34"/>
      <c r="AL161" s="34"/>
      <c r="AM161" s="34"/>
      <c r="AN161" s="34"/>
      <c r="AO161" s="34"/>
      <c r="AP161" s="34"/>
      <c r="AQ161" s="34"/>
      <c r="AR161" s="34"/>
      <c r="AS161" s="65"/>
      <c r="AT161" s="65"/>
      <c r="AU161" s="65"/>
      <c r="AV161" s="65"/>
      <c r="AW161" s="65"/>
      <c r="AX161" s="65"/>
      <c r="AY161" s="65"/>
      <c r="AZ161" s="65"/>
      <c r="BA161" s="65"/>
      <c r="BB161" s="65"/>
      <c r="BC161" s="65"/>
      <c r="BD161" s="65"/>
      <c r="BE161" s="65"/>
      <c r="BF161" s="65"/>
      <c r="BG161" s="65"/>
      <c r="BH161" s="65"/>
      <c r="BI161" s="65"/>
      <c r="BJ161" s="65"/>
      <c r="BK161" s="65"/>
      <c r="BL161" s="65"/>
      <c r="BM161" s="65"/>
      <c r="BN161" s="65"/>
      <c r="BO161" s="65"/>
      <c r="BP161" s="65"/>
      <c r="BQ161" s="65"/>
      <c r="BR161" s="65"/>
      <c r="BS161" s="65"/>
      <c r="BT161" s="65"/>
      <c r="BU161" s="65"/>
      <c r="BV161" s="65"/>
      <c r="BW161" s="65"/>
      <c r="BX161" s="65"/>
      <c r="BY161" s="65"/>
      <c r="BZ161" s="65"/>
      <c r="CA161" s="65"/>
      <c r="CB161" s="65"/>
      <c r="CC161" s="65"/>
      <c r="CD161" s="65"/>
      <c r="CE161" s="34"/>
      <c r="CF161" s="34"/>
      <c r="CG161" s="34"/>
      <c r="CH161" s="34"/>
      <c r="CI161" s="34"/>
      <c r="CJ161" s="34"/>
      <c r="CK161" s="34"/>
      <c r="CL161" s="34"/>
      <c r="CM161" s="34"/>
      <c r="CN161" s="34"/>
      <c r="CO161" s="34"/>
      <c r="CP161" s="34"/>
      <c r="CQ161" s="34"/>
      <c r="CR161" s="34"/>
      <c r="CS161" s="34"/>
      <c r="CT161" s="34"/>
      <c r="CU161" s="34"/>
      <c r="CV161" s="34"/>
      <c r="CW161" s="34"/>
      <c r="CX161" s="51"/>
    </row>
    <row r="162" spans="1:102" ht="13">
      <c r="A162" s="34"/>
      <c r="B162" s="34"/>
      <c r="C162" s="34"/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  <c r="U162" s="51"/>
      <c r="V162" s="34"/>
      <c r="W162" s="34"/>
      <c r="X162" s="34"/>
      <c r="Y162" s="34"/>
      <c r="Z162" s="34"/>
      <c r="AA162" s="34"/>
      <c r="AB162" s="34"/>
      <c r="AC162" s="34"/>
      <c r="AD162" s="34"/>
      <c r="AE162" s="34"/>
      <c r="AF162" s="34"/>
      <c r="AG162" s="34"/>
      <c r="AH162" s="34"/>
      <c r="AI162" s="34"/>
      <c r="AJ162" s="68"/>
      <c r="AK162" s="34"/>
      <c r="AL162" s="34"/>
      <c r="AM162" s="34"/>
      <c r="AN162" s="34"/>
      <c r="AO162" s="34"/>
      <c r="AP162" s="34"/>
      <c r="AQ162" s="34"/>
      <c r="AR162" s="34"/>
      <c r="AS162" s="65"/>
      <c r="AT162" s="65"/>
      <c r="AU162" s="65"/>
      <c r="AV162" s="65"/>
      <c r="AW162" s="65"/>
      <c r="AX162" s="65"/>
      <c r="AY162" s="65"/>
      <c r="AZ162" s="65"/>
      <c r="BA162" s="65"/>
      <c r="BB162" s="65"/>
      <c r="BC162" s="65"/>
      <c r="BD162" s="65"/>
      <c r="BE162" s="65"/>
      <c r="BF162" s="65"/>
      <c r="BG162" s="65"/>
      <c r="BH162" s="65"/>
      <c r="BI162" s="65"/>
      <c r="BJ162" s="65"/>
      <c r="BK162" s="65"/>
      <c r="BL162" s="65"/>
      <c r="BM162" s="65"/>
      <c r="BN162" s="65"/>
      <c r="BO162" s="65"/>
      <c r="BP162" s="65"/>
      <c r="BQ162" s="65"/>
      <c r="BR162" s="65"/>
      <c r="BS162" s="65"/>
      <c r="BT162" s="65"/>
      <c r="BU162" s="65"/>
      <c r="BV162" s="65"/>
      <c r="BW162" s="65"/>
      <c r="BX162" s="65"/>
      <c r="BY162" s="65"/>
      <c r="BZ162" s="65"/>
      <c r="CA162" s="65"/>
      <c r="CB162" s="65"/>
      <c r="CC162" s="65"/>
      <c r="CD162" s="65"/>
      <c r="CE162" s="34"/>
      <c r="CF162" s="34"/>
      <c r="CG162" s="34"/>
      <c r="CH162" s="34"/>
      <c r="CI162" s="34"/>
      <c r="CJ162" s="34"/>
      <c r="CK162" s="34"/>
      <c r="CL162" s="34"/>
      <c r="CM162" s="34"/>
      <c r="CN162" s="34"/>
      <c r="CO162" s="34"/>
      <c r="CP162" s="34"/>
      <c r="CQ162" s="34"/>
      <c r="CR162" s="34"/>
      <c r="CS162" s="34"/>
      <c r="CT162" s="34"/>
      <c r="CU162" s="34"/>
      <c r="CV162" s="34"/>
      <c r="CW162" s="34"/>
      <c r="CX162" s="51"/>
    </row>
    <row r="163" spans="1:102" ht="13">
      <c r="A163" s="34"/>
      <c r="B163" s="34"/>
      <c r="C163" s="34"/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  <c r="U163" s="51"/>
      <c r="V163" s="34"/>
      <c r="W163" s="34"/>
      <c r="X163" s="34"/>
      <c r="Y163" s="34"/>
      <c r="Z163" s="34"/>
      <c r="AA163" s="34"/>
      <c r="AB163" s="34"/>
      <c r="AC163" s="34"/>
      <c r="AD163" s="34"/>
      <c r="AE163" s="34"/>
      <c r="AF163" s="34"/>
      <c r="AG163" s="34"/>
      <c r="AH163" s="34"/>
      <c r="AI163" s="34"/>
      <c r="AJ163" s="68"/>
      <c r="AK163" s="34"/>
      <c r="AL163" s="34"/>
      <c r="AM163" s="34"/>
      <c r="AN163" s="34"/>
      <c r="AO163" s="34"/>
      <c r="AP163" s="34"/>
      <c r="AQ163" s="34"/>
      <c r="AR163" s="34"/>
      <c r="AS163" s="65"/>
      <c r="AT163" s="65"/>
      <c r="AU163" s="65"/>
      <c r="AV163" s="65"/>
      <c r="AW163" s="65"/>
      <c r="AX163" s="65"/>
      <c r="AY163" s="65"/>
      <c r="AZ163" s="65"/>
      <c r="BA163" s="65"/>
      <c r="BB163" s="65"/>
      <c r="BC163" s="65"/>
      <c r="BD163" s="65"/>
      <c r="BE163" s="65"/>
      <c r="BF163" s="65"/>
      <c r="BG163" s="65"/>
      <c r="BH163" s="65"/>
      <c r="BI163" s="65"/>
      <c r="BJ163" s="65"/>
      <c r="BK163" s="65"/>
      <c r="BL163" s="65"/>
      <c r="BM163" s="65"/>
      <c r="BN163" s="65"/>
      <c r="BO163" s="65"/>
      <c r="BP163" s="65"/>
      <c r="BQ163" s="65"/>
      <c r="BR163" s="65"/>
      <c r="BS163" s="65"/>
      <c r="BT163" s="65"/>
      <c r="BU163" s="65"/>
      <c r="BV163" s="65"/>
      <c r="BW163" s="65"/>
      <c r="BX163" s="65"/>
      <c r="BY163" s="65"/>
      <c r="BZ163" s="65"/>
      <c r="CA163" s="65"/>
      <c r="CB163" s="65"/>
      <c r="CC163" s="65"/>
      <c r="CD163" s="65"/>
      <c r="CE163" s="34"/>
      <c r="CF163" s="34"/>
      <c r="CG163" s="34"/>
      <c r="CH163" s="34"/>
      <c r="CI163" s="34"/>
      <c r="CJ163" s="34"/>
      <c r="CK163" s="34"/>
      <c r="CL163" s="34"/>
      <c r="CM163" s="34"/>
      <c r="CN163" s="34"/>
      <c r="CO163" s="34"/>
      <c r="CP163" s="34"/>
      <c r="CQ163" s="34"/>
      <c r="CR163" s="34"/>
      <c r="CS163" s="34"/>
      <c r="CT163" s="34"/>
      <c r="CU163" s="34"/>
      <c r="CV163" s="34"/>
      <c r="CW163" s="34"/>
      <c r="CX163" s="51"/>
    </row>
    <row r="164" spans="1:102" ht="13">
      <c r="A164" s="34"/>
      <c r="B164" s="34"/>
      <c r="C164" s="34"/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  <c r="U164" s="51"/>
      <c r="V164" s="34"/>
      <c r="W164" s="34"/>
      <c r="X164" s="34"/>
      <c r="Y164" s="34"/>
      <c r="Z164" s="34"/>
      <c r="AA164" s="34"/>
      <c r="AB164" s="34"/>
      <c r="AC164" s="34"/>
      <c r="AD164" s="34"/>
      <c r="AE164" s="34"/>
      <c r="AF164" s="34"/>
      <c r="AG164" s="34"/>
      <c r="AH164" s="34"/>
      <c r="AI164" s="34"/>
      <c r="AJ164" s="68"/>
      <c r="AK164" s="34"/>
      <c r="AL164" s="34"/>
      <c r="AM164" s="34"/>
      <c r="AN164" s="34"/>
      <c r="AO164" s="34"/>
      <c r="AP164" s="34"/>
      <c r="AQ164" s="34"/>
      <c r="AR164" s="34"/>
      <c r="AS164" s="65"/>
      <c r="AT164" s="65"/>
      <c r="AU164" s="65"/>
      <c r="AV164" s="65"/>
      <c r="AW164" s="65"/>
      <c r="AX164" s="65"/>
      <c r="AY164" s="65"/>
      <c r="AZ164" s="65"/>
      <c r="BA164" s="65"/>
      <c r="BB164" s="65"/>
      <c r="BC164" s="65"/>
      <c r="BD164" s="65"/>
      <c r="BE164" s="65"/>
      <c r="BF164" s="65"/>
      <c r="BG164" s="65"/>
      <c r="BH164" s="65"/>
      <c r="BI164" s="65"/>
      <c r="BJ164" s="65"/>
      <c r="BK164" s="65"/>
      <c r="BL164" s="65"/>
      <c r="BM164" s="65"/>
      <c r="BN164" s="65"/>
      <c r="BO164" s="65"/>
      <c r="BP164" s="65"/>
      <c r="BQ164" s="65"/>
      <c r="BR164" s="65"/>
      <c r="BS164" s="65"/>
      <c r="BT164" s="65"/>
      <c r="BU164" s="65"/>
      <c r="BV164" s="65"/>
      <c r="BW164" s="65"/>
      <c r="BX164" s="65"/>
      <c r="BY164" s="65"/>
      <c r="BZ164" s="65"/>
      <c r="CA164" s="65"/>
      <c r="CB164" s="65"/>
      <c r="CC164" s="65"/>
      <c r="CD164" s="65"/>
      <c r="CE164" s="34"/>
      <c r="CF164" s="34"/>
      <c r="CG164" s="34"/>
      <c r="CH164" s="34"/>
      <c r="CI164" s="34"/>
      <c r="CJ164" s="34"/>
      <c r="CK164" s="34"/>
      <c r="CL164" s="34"/>
      <c r="CM164" s="34"/>
      <c r="CN164" s="34"/>
      <c r="CO164" s="34"/>
      <c r="CP164" s="34"/>
      <c r="CQ164" s="34"/>
      <c r="CR164" s="34"/>
      <c r="CS164" s="34"/>
      <c r="CT164" s="34"/>
      <c r="CU164" s="34"/>
      <c r="CV164" s="34"/>
      <c r="CW164" s="34"/>
      <c r="CX164" s="51"/>
    </row>
    <row r="165" spans="1:102" ht="13">
      <c r="A165" s="34"/>
      <c r="B165" s="34"/>
      <c r="C165" s="34"/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  <c r="U165" s="51"/>
      <c r="V165" s="34"/>
      <c r="W165" s="34"/>
      <c r="X165" s="34"/>
      <c r="Y165" s="34"/>
      <c r="Z165" s="34"/>
      <c r="AA165" s="34"/>
      <c r="AB165" s="34"/>
      <c r="AC165" s="34"/>
      <c r="AD165" s="34"/>
      <c r="AE165" s="34"/>
      <c r="AF165" s="34"/>
      <c r="AG165" s="34"/>
      <c r="AH165" s="34"/>
      <c r="AI165" s="34"/>
      <c r="AJ165" s="68"/>
      <c r="AK165" s="34"/>
      <c r="AL165" s="34"/>
      <c r="AM165" s="34"/>
      <c r="AN165" s="34"/>
      <c r="AO165" s="34"/>
      <c r="AP165" s="34"/>
      <c r="AQ165" s="34"/>
      <c r="AR165" s="34"/>
      <c r="AS165" s="65"/>
      <c r="AT165" s="65"/>
      <c r="AU165" s="65"/>
      <c r="AV165" s="65"/>
      <c r="AW165" s="65"/>
      <c r="AX165" s="65"/>
      <c r="AY165" s="65"/>
      <c r="AZ165" s="65"/>
      <c r="BA165" s="65"/>
      <c r="BB165" s="65"/>
      <c r="BC165" s="65"/>
      <c r="BD165" s="65"/>
      <c r="BE165" s="65"/>
      <c r="BF165" s="65"/>
      <c r="BG165" s="65"/>
      <c r="BH165" s="65"/>
      <c r="BI165" s="65"/>
      <c r="BJ165" s="65"/>
      <c r="BK165" s="65"/>
      <c r="BL165" s="65"/>
      <c r="BM165" s="65"/>
      <c r="BN165" s="65"/>
      <c r="BO165" s="65"/>
      <c r="BP165" s="65"/>
      <c r="BQ165" s="65"/>
      <c r="BR165" s="65"/>
      <c r="BS165" s="65"/>
      <c r="BT165" s="65"/>
      <c r="BU165" s="65"/>
      <c r="BV165" s="65"/>
      <c r="BW165" s="65"/>
      <c r="BX165" s="65"/>
      <c r="BY165" s="65"/>
      <c r="BZ165" s="65"/>
      <c r="CA165" s="65"/>
      <c r="CB165" s="65"/>
      <c r="CC165" s="65"/>
      <c r="CD165" s="65"/>
      <c r="CE165" s="34"/>
      <c r="CF165" s="34"/>
      <c r="CG165" s="34"/>
      <c r="CH165" s="34"/>
      <c r="CI165" s="34"/>
      <c r="CJ165" s="34"/>
      <c r="CK165" s="34"/>
      <c r="CL165" s="34"/>
      <c r="CM165" s="34"/>
      <c r="CN165" s="34"/>
      <c r="CO165" s="34"/>
      <c r="CP165" s="34"/>
      <c r="CQ165" s="34"/>
      <c r="CR165" s="34"/>
      <c r="CS165" s="34"/>
      <c r="CT165" s="34"/>
      <c r="CU165" s="34"/>
      <c r="CV165" s="34"/>
      <c r="CW165" s="34"/>
      <c r="CX165" s="51"/>
    </row>
    <row r="166" spans="1:102" ht="13">
      <c r="A166" s="34"/>
      <c r="B166" s="34"/>
      <c r="C166" s="34"/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  <c r="U166" s="51"/>
      <c r="V166" s="34"/>
      <c r="W166" s="34"/>
      <c r="X166" s="34"/>
      <c r="Y166" s="34"/>
      <c r="Z166" s="34"/>
      <c r="AA166" s="34"/>
      <c r="AB166" s="34"/>
      <c r="AC166" s="34"/>
      <c r="AD166" s="34"/>
      <c r="AE166" s="34"/>
      <c r="AF166" s="34"/>
      <c r="AG166" s="34"/>
      <c r="AH166" s="34"/>
      <c r="AI166" s="34"/>
      <c r="AJ166" s="68"/>
      <c r="AK166" s="34"/>
      <c r="AL166" s="34"/>
      <c r="AM166" s="34"/>
      <c r="AN166" s="34"/>
      <c r="AO166" s="34"/>
      <c r="AP166" s="34"/>
      <c r="AQ166" s="34"/>
      <c r="AR166" s="34"/>
      <c r="AS166" s="65"/>
      <c r="AT166" s="65"/>
      <c r="AU166" s="65"/>
      <c r="AV166" s="65"/>
      <c r="AW166" s="65"/>
      <c r="AX166" s="65"/>
      <c r="AY166" s="65"/>
      <c r="AZ166" s="65"/>
      <c r="BA166" s="65"/>
      <c r="BB166" s="65"/>
      <c r="BC166" s="65"/>
      <c r="BD166" s="65"/>
      <c r="BE166" s="65"/>
      <c r="BF166" s="65"/>
      <c r="BG166" s="65"/>
      <c r="BH166" s="65"/>
      <c r="BI166" s="65"/>
      <c r="BJ166" s="65"/>
      <c r="BK166" s="65"/>
      <c r="BL166" s="65"/>
      <c r="BM166" s="65"/>
      <c r="BN166" s="65"/>
      <c r="BO166" s="65"/>
      <c r="BP166" s="65"/>
      <c r="BQ166" s="65"/>
      <c r="BR166" s="65"/>
      <c r="BS166" s="65"/>
      <c r="BT166" s="65"/>
      <c r="BU166" s="65"/>
      <c r="BV166" s="65"/>
      <c r="BW166" s="65"/>
      <c r="BX166" s="65"/>
      <c r="BY166" s="65"/>
      <c r="BZ166" s="65"/>
      <c r="CA166" s="65"/>
      <c r="CB166" s="65"/>
      <c r="CC166" s="65"/>
      <c r="CD166" s="65"/>
      <c r="CE166" s="34"/>
      <c r="CF166" s="34"/>
      <c r="CG166" s="34"/>
      <c r="CH166" s="34"/>
      <c r="CI166" s="34"/>
      <c r="CJ166" s="34"/>
      <c r="CK166" s="34"/>
      <c r="CL166" s="34"/>
      <c r="CM166" s="34"/>
      <c r="CN166" s="34"/>
      <c r="CO166" s="34"/>
      <c r="CP166" s="34"/>
      <c r="CQ166" s="34"/>
      <c r="CR166" s="34"/>
      <c r="CS166" s="34"/>
      <c r="CT166" s="34"/>
      <c r="CU166" s="34"/>
      <c r="CV166" s="34"/>
      <c r="CW166" s="34"/>
      <c r="CX166" s="51"/>
    </row>
    <row r="167" spans="1:102" ht="13">
      <c r="A167" s="34"/>
      <c r="B167" s="34"/>
      <c r="C167" s="34"/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  <c r="U167" s="51"/>
      <c r="V167" s="34"/>
      <c r="W167" s="34"/>
      <c r="X167" s="34"/>
      <c r="Y167" s="34"/>
      <c r="Z167" s="34"/>
      <c r="AA167" s="34"/>
      <c r="AB167" s="34"/>
      <c r="AC167" s="34"/>
      <c r="AD167" s="34"/>
      <c r="AE167" s="34"/>
      <c r="AF167" s="34"/>
      <c r="AG167" s="34"/>
      <c r="AH167" s="34"/>
      <c r="AI167" s="34"/>
      <c r="AJ167" s="68"/>
      <c r="AK167" s="34"/>
      <c r="AL167" s="34"/>
      <c r="AM167" s="34"/>
      <c r="AN167" s="34"/>
      <c r="AO167" s="34"/>
      <c r="AP167" s="34"/>
      <c r="AQ167" s="34"/>
      <c r="AR167" s="34"/>
      <c r="AS167" s="65"/>
      <c r="AT167" s="65"/>
      <c r="AU167" s="65"/>
      <c r="AV167" s="65"/>
      <c r="AW167" s="65"/>
      <c r="AX167" s="65"/>
      <c r="AY167" s="65"/>
      <c r="AZ167" s="65"/>
      <c r="BA167" s="65"/>
      <c r="BB167" s="65"/>
      <c r="BC167" s="65"/>
      <c r="BD167" s="65"/>
      <c r="BE167" s="65"/>
      <c r="BF167" s="65"/>
      <c r="BG167" s="65"/>
      <c r="BH167" s="65"/>
      <c r="BI167" s="65"/>
      <c r="BJ167" s="65"/>
      <c r="BK167" s="65"/>
      <c r="BL167" s="65"/>
      <c r="BM167" s="65"/>
      <c r="BN167" s="65"/>
      <c r="BO167" s="65"/>
      <c r="BP167" s="65"/>
      <c r="BQ167" s="65"/>
      <c r="BR167" s="65"/>
      <c r="BS167" s="65"/>
      <c r="BT167" s="65"/>
      <c r="BU167" s="65"/>
      <c r="BV167" s="65"/>
      <c r="BW167" s="65"/>
      <c r="BX167" s="65"/>
      <c r="BY167" s="65"/>
      <c r="BZ167" s="65"/>
      <c r="CA167" s="65"/>
      <c r="CB167" s="65"/>
      <c r="CC167" s="65"/>
      <c r="CD167" s="65"/>
      <c r="CE167" s="34"/>
      <c r="CF167" s="34"/>
      <c r="CG167" s="34"/>
      <c r="CH167" s="34"/>
      <c r="CI167" s="34"/>
      <c r="CJ167" s="34"/>
      <c r="CK167" s="34"/>
      <c r="CL167" s="34"/>
      <c r="CM167" s="34"/>
      <c r="CN167" s="34"/>
      <c r="CO167" s="34"/>
      <c r="CP167" s="34"/>
      <c r="CQ167" s="34"/>
      <c r="CR167" s="34"/>
      <c r="CS167" s="34"/>
      <c r="CT167" s="34"/>
      <c r="CU167" s="34"/>
      <c r="CV167" s="34"/>
      <c r="CW167" s="34"/>
      <c r="CX167" s="51"/>
    </row>
    <row r="168" spans="1:102" ht="13">
      <c r="A168" s="34"/>
      <c r="B168" s="34"/>
      <c r="C168" s="34"/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  <c r="U168" s="51"/>
      <c r="V168" s="34"/>
      <c r="W168" s="34"/>
      <c r="X168" s="34"/>
      <c r="Y168" s="34"/>
      <c r="Z168" s="34"/>
      <c r="AA168" s="34"/>
      <c r="AB168" s="34"/>
      <c r="AC168" s="34"/>
      <c r="AD168" s="34"/>
      <c r="AE168" s="34"/>
      <c r="AF168" s="34"/>
      <c r="AG168" s="34"/>
      <c r="AH168" s="34"/>
      <c r="AI168" s="34"/>
      <c r="AJ168" s="68"/>
      <c r="AK168" s="34"/>
      <c r="AL168" s="34"/>
      <c r="AM168" s="34"/>
      <c r="AN168" s="34"/>
      <c r="AO168" s="34"/>
      <c r="AP168" s="34"/>
      <c r="AQ168" s="34"/>
      <c r="AR168" s="34"/>
      <c r="AS168" s="65"/>
      <c r="AT168" s="65"/>
      <c r="AU168" s="65"/>
      <c r="AV168" s="65"/>
      <c r="AW168" s="65"/>
      <c r="AX168" s="65"/>
      <c r="AY168" s="65"/>
      <c r="AZ168" s="65"/>
      <c r="BA168" s="65"/>
      <c r="BB168" s="65"/>
      <c r="BC168" s="65"/>
      <c r="BD168" s="65"/>
      <c r="BE168" s="65"/>
      <c r="BF168" s="65"/>
      <c r="BG168" s="65"/>
      <c r="BH168" s="65"/>
      <c r="BI168" s="65"/>
      <c r="BJ168" s="65"/>
      <c r="BK168" s="65"/>
      <c r="BL168" s="65"/>
      <c r="BM168" s="65"/>
      <c r="BN168" s="65"/>
      <c r="BO168" s="65"/>
      <c r="BP168" s="65"/>
      <c r="BQ168" s="65"/>
      <c r="BR168" s="65"/>
      <c r="BS168" s="65"/>
      <c r="BT168" s="65"/>
      <c r="BU168" s="65"/>
      <c r="BV168" s="65"/>
      <c r="BW168" s="65"/>
      <c r="BX168" s="65"/>
      <c r="BY168" s="65"/>
      <c r="BZ168" s="65"/>
      <c r="CA168" s="65"/>
      <c r="CB168" s="65"/>
      <c r="CC168" s="65"/>
      <c r="CD168" s="65"/>
      <c r="CE168" s="34"/>
      <c r="CF168" s="34"/>
      <c r="CG168" s="34"/>
      <c r="CH168" s="34"/>
      <c r="CI168" s="34"/>
      <c r="CJ168" s="34"/>
      <c r="CK168" s="34"/>
      <c r="CL168" s="34"/>
      <c r="CM168" s="34"/>
      <c r="CN168" s="34"/>
      <c r="CO168" s="34"/>
      <c r="CP168" s="34"/>
      <c r="CQ168" s="34"/>
      <c r="CR168" s="34"/>
      <c r="CS168" s="34"/>
      <c r="CT168" s="34"/>
      <c r="CU168" s="34"/>
      <c r="CV168" s="34"/>
      <c r="CW168" s="34"/>
      <c r="CX168" s="51"/>
    </row>
    <row r="169" spans="1:102" ht="13">
      <c r="A169" s="34"/>
      <c r="B169" s="34"/>
      <c r="C169" s="34"/>
      <c r="D169" s="34"/>
      <c r="E169" s="34"/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  <c r="U169" s="51"/>
      <c r="V169" s="34"/>
      <c r="W169" s="34"/>
      <c r="X169" s="34"/>
      <c r="Y169" s="34"/>
      <c r="Z169" s="34"/>
      <c r="AA169" s="34"/>
      <c r="AB169" s="34"/>
      <c r="AC169" s="34"/>
      <c r="AD169" s="34"/>
      <c r="AE169" s="34"/>
      <c r="AF169" s="34"/>
      <c r="AG169" s="34"/>
      <c r="AH169" s="34"/>
      <c r="AI169" s="34"/>
      <c r="AJ169" s="68"/>
      <c r="AK169" s="34"/>
      <c r="AL169" s="34"/>
      <c r="AM169" s="34"/>
      <c r="AN169" s="34"/>
      <c r="AO169" s="34"/>
      <c r="AP169" s="34"/>
      <c r="AQ169" s="34"/>
      <c r="AR169" s="34"/>
      <c r="AS169" s="65"/>
      <c r="AT169" s="65"/>
      <c r="AU169" s="65"/>
      <c r="AV169" s="65"/>
      <c r="AW169" s="65"/>
      <c r="AX169" s="65"/>
      <c r="AY169" s="65"/>
      <c r="AZ169" s="65"/>
      <c r="BA169" s="65"/>
      <c r="BB169" s="65"/>
      <c r="BC169" s="65"/>
      <c r="BD169" s="65"/>
      <c r="BE169" s="65"/>
      <c r="BF169" s="65"/>
      <c r="BG169" s="65"/>
      <c r="BH169" s="65"/>
      <c r="BI169" s="65"/>
      <c r="BJ169" s="65"/>
      <c r="BK169" s="65"/>
      <c r="BL169" s="65"/>
      <c r="BM169" s="65"/>
      <c r="BN169" s="65"/>
      <c r="BO169" s="65"/>
      <c r="BP169" s="65"/>
      <c r="BQ169" s="65"/>
      <c r="BR169" s="65"/>
      <c r="BS169" s="65"/>
      <c r="BT169" s="65"/>
      <c r="BU169" s="65"/>
      <c r="BV169" s="65"/>
      <c r="BW169" s="65"/>
      <c r="BX169" s="65"/>
      <c r="BY169" s="65"/>
      <c r="BZ169" s="65"/>
      <c r="CA169" s="65"/>
      <c r="CB169" s="65"/>
      <c r="CC169" s="65"/>
      <c r="CD169" s="65"/>
      <c r="CE169" s="34"/>
      <c r="CF169" s="34"/>
      <c r="CG169" s="34"/>
      <c r="CH169" s="34"/>
      <c r="CI169" s="34"/>
      <c r="CJ169" s="34"/>
      <c r="CK169" s="34"/>
      <c r="CL169" s="34"/>
      <c r="CM169" s="34"/>
      <c r="CN169" s="34"/>
      <c r="CO169" s="34"/>
      <c r="CP169" s="34"/>
      <c r="CQ169" s="34"/>
      <c r="CR169" s="34"/>
      <c r="CS169" s="34"/>
      <c r="CT169" s="34"/>
      <c r="CU169" s="34"/>
      <c r="CV169" s="34"/>
      <c r="CW169" s="34"/>
      <c r="CX169" s="51"/>
    </row>
    <row r="170" spans="1:102" ht="13">
      <c r="A170" s="34"/>
      <c r="B170" s="34"/>
      <c r="C170" s="34"/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  <c r="U170" s="51"/>
      <c r="V170" s="34"/>
      <c r="W170" s="34"/>
      <c r="X170" s="34"/>
      <c r="Y170" s="34"/>
      <c r="Z170" s="34"/>
      <c r="AA170" s="34"/>
      <c r="AB170" s="34"/>
      <c r="AC170" s="34"/>
      <c r="AD170" s="34"/>
      <c r="AE170" s="34"/>
      <c r="AF170" s="34"/>
      <c r="AG170" s="34"/>
      <c r="AH170" s="34"/>
      <c r="AI170" s="34"/>
      <c r="AJ170" s="68"/>
      <c r="AK170" s="34"/>
      <c r="AL170" s="34"/>
      <c r="AM170" s="34"/>
      <c r="AN170" s="34"/>
      <c r="AO170" s="34"/>
      <c r="AP170" s="34"/>
      <c r="AQ170" s="34"/>
      <c r="AR170" s="34"/>
      <c r="AS170" s="65"/>
      <c r="AT170" s="65"/>
      <c r="AU170" s="65"/>
      <c r="AV170" s="65"/>
      <c r="AW170" s="65"/>
      <c r="AX170" s="65"/>
      <c r="AY170" s="65"/>
      <c r="AZ170" s="65"/>
      <c r="BA170" s="65"/>
      <c r="BB170" s="65"/>
      <c r="BC170" s="65"/>
      <c r="BD170" s="65"/>
      <c r="BE170" s="65"/>
      <c r="BF170" s="65"/>
      <c r="BG170" s="65"/>
      <c r="BH170" s="65"/>
      <c r="BI170" s="65"/>
      <c r="BJ170" s="65"/>
      <c r="BK170" s="65"/>
      <c r="BL170" s="65"/>
      <c r="BM170" s="65"/>
      <c r="BN170" s="65"/>
      <c r="BO170" s="65"/>
      <c r="BP170" s="65"/>
      <c r="BQ170" s="65"/>
      <c r="BR170" s="65"/>
      <c r="BS170" s="65"/>
      <c r="BT170" s="65"/>
      <c r="BU170" s="65"/>
      <c r="BV170" s="65"/>
      <c r="BW170" s="65"/>
      <c r="BX170" s="65"/>
      <c r="BY170" s="65"/>
      <c r="BZ170" s="65"/>
      <c r="CA170" s="65"/>
      <c r="CB170" s="65"/>
      <c r="CC170" s="65"/>
      <c r="CD170" s="65"/>
      <c r="CE170" s="34"/>
      <c r="CF170" s="34"/>
      <c r="CG170" s="34"/>
      <c r="CH170" s="34"/>
      <c r="CI170" s="34"/>
      <c r="CJ170" s="34"/>
      <c r="CK170" s="34"/>
      <c r="CL170" s="34"/>
      <c r="CM170" s="34"/>
      <c r="CN170" s="34"/>
      <c r="CO170" s="34"/>
      <c r="CP170" s="34"/>
      <c r="CQ170" s="34"/>
      <c r="CR170" s="34"/>
      <c r="CS170" s="34"/>
      <c r="CT170" s="34"/>
      <c r="CU170" s="34"/>
      <c r="CV170" s="34"/>
      <c r="CW170" s="34"/>
      <c r="CX170" s="51"/>
    </row>
    <row r="171" spans="1:102" ht="13">
      <c r="A171" s="34"/>
      <c r="B171" s="34"/>
      <c r="C171" s="34"/>
      <c r="D171" s="34"/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  <c r="U171" s="51"/>
      <c r="V171" s="34"/>
      <c r="W171" s="34"/>
      <c r="X171" s="34"/>
      <c r="Y171" s="34"/>
      <c r="Z171" s="34"/>
      <c r="AA171" s="34"/>
      <c r="AB171" s="34"/>
      <c r="AC171" s="34"/>
      <c r="AD171" s="34"/>
      <c r="AE171" s="34"/>
      <c r="AF171" s="34"/>
      <c r="AG171" s="34"/>
      <c r="AH171" s="34"/>
      <c r="AI171" s="34"/>
      <c r="AJ171" s="68"/>
      <c r="AK171" s="34"/>
      <c r="AL171" s="34"/>
      <c r="AM171" s="34"/>
      <c r="AN171" s="34"/>
      <c r="AO171" s="34"/>
      <c r="AP171" s="34"/>
      <c r="AQ171" s="34"/>
      <c r="AR171" s="34"/>
      <c r="AS171" s="65"/>
      <c r="AT171" s="65"/>
      <c r="AU171" s="65"/>
      <c r="AV171" s="65"/>
      <c r="AW171" s="65"/>
      <c r="AX171" s="65"/>
      <c r="AY171" s="65"/>
      <c r="AZ171" s="65"/>
      <c r="BA171" s="65"/>
      <c r="BB171" s="65"/>
      <c r="BC171" s="65"/>
      <c r="BD171" s="65"/>
      <c r="BE171" s="65"/>
      <c r="BF171" s="65"/>
      <c r="BG171" s="65"/>
      <c r="BH171" s="65"/>
      <c r="BI171" s="65"/>
      <c r="BJ171" s="65"/>
      <c r="BK171" s="65"/>
      <c r="BL171" s="65"/>
      <c r="BM171" s="65"/>
      <c r="BN171" s="65"/>
      <c r="BO171" s="65"/>
      <c r="BP171" s="65"/>
      <c r="BQ171" s="65"/>
      <c r="BR171" s="65"/>
      <c r="BS171" s="65"/>
      <c r="BT171" s="65"/>
      <c r="BU171" s="65"/>
      <c r="BV171" s="65"/>
      <c r="BW171" s="65"/>
      <c r="BX171" s="65"/>
      <c r="BY171" s="65"/>
      <c r="BZ171" s="65"/>
      <c r="CA171" s="65"/>
      <c r="CB171" s="65"/>
      <c r="CC171" s="65"/>
      <c r="CD171" s="65"/>
      <c r="CE171" s="34"/>
      <c r="CF171" s="34"/>
      <c r="CG171" s="34"/>
      <c r="CH171" s="34"/>
      <c r="CI171" s="34"/>
      <c r="CJ171" s="34"/>
      <c r="CK171" s="34"/>
      <c r="CL171" s="34"/>
      <c r="CM171" s="34"/>
      <c r="CN171" s="34"/>
      <c r="CO171" s="34"/>
      <c r="CP171" s="34"/>
      <c r="CQ171" s="34"/>
      <c r="CR171" s="34"/>
      <c r="CS171" s="34"/>
      <c r="CT171" s="34"/>
      <c r="CU171" s="34"/>
      <c r="CV171" s="34"/>
      <c r="CW171" s="34"/>
      <c r="CX171" s="51"/>
    </row>
    <row r="172" spans="1:102" ht="13">
      <c r="A172" s="34"/>
      <c r="B172" s="34"/>
      <c r="C172" s="34"/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  <c r="U172" s="51"/>
      <c r="V172" s="34"/>
      <c r="W172" s="34"/>
      <c r="X172" s="34"/>
      <c r="Y172" s="34"/>
      <c r="Z172" s="34"/>
      <c r="AA172" s="34"/>
      <c r="AB172" s="34"/>
      <c r="AC172" s="34"/>
      <c r="AD172" s="34"/>
      <c r="AE172" s="34"/>
      <c r="AF172" s="34"/>
      <c r="AG172" s="34"/>
      <c r="AH172" s="34"/>
      <c r="AI172" s="34"/>
      <c r="AJ172" s="68"/>
      <c r="AK172" s="34"/>
      <c r="AL172" s="34"/>
      <c r="AM172" s="34"/>
      <c r="AN172" s="34"/>
      <c r="AO172" s="34"/>
      <c r="AP172" s="34"/>
      <c r="AQ172" s="34"/>
      <c r="AR172" s="34"/>
      <c r="AS172" s="65"/>
      <c r="AT172" s="65"/>
      <c r="AU172" s="65"/>
      <c r="AV172" s="65"/>
      <c r="AW172" s="65"/>
      <c r="AX172" s="65"/>
      <c r="AY172" s="65"/>
      <c r="AZ172" s="65"/>
      <c r="BA172" s="65"/>
      <c r="BB172" s="65"/>
      <c r="BC172" s="65"/>
      <c r="BD172" s="65"/>
      <c r="BE172" s="65"/>
      <c r="BF172" s="65"/>
      <c r="BG172" s="65"/>
      <c r="BH172" s="65"/>
      <c r="BI172" s="65"/>
      <c r="BJ172" s="65"/>
      <c r="BK172" s="65"/>
      <c r="BL172" s="65"/>
      <c r="BM172" s="65"/>
      <c r="BN172" s="65"/>
      <c r="BO172" s="65"/>
      <c r="BP172" s="65"/>
      <c r="BQ172" s="65"/>
      <c r="BR172" s="65"/>
      <c r="BS172" s="65"/>
      <c r="BT172" s="65"/>
      <c r="BU172" s="65"/>
      <c r="BV172" s="65"/>
      <c r="BW172" s="65"/>
      <c r="BX172" s="65"/>
      <c r="BY172" s="65"/>
      <c r="BZ172" s="65"/>
      <c r="CA172" s="65"/>
      <c r="CB172" s="65"/>
      <c r="CC172" s="65"/>
      <c r="CD172" s="65"/>
      <c r="CE172" s="34"/>
      <c r="CF172" s="34"/>
      <c r="CG172" s="34"/>
      <c r="CH172" s="34"/>
      <c r="CI172" s="34"/>
      <c r="CJ172" s="34"/>
      <c r="CK172" s="34"/>
      <c r="CL172" s="34"/>
      <c r="CM172" s="34"/>
      <c r="CN172" s="34"/>
      <c r="CO172" s="34"/>
      <c r="CP172" s="34"/>
      <c r="CQ172" s="34"/>
      <c r="CR172" s="34"/>
      <c r="CS172" s="34"/>
      <c r="CT172" s="34"/>
      <c r="CU172" s="34"/>
      <c r="CV172" s="34"/>
      <c r="CW172" s="34"/>
      <c r="CX172" s="51"/>
    </row>
    <row r="173" spans="1:102" ht="13">
      <c r="A173" s="34"/>
      <c r="B173" s="34"/>
      <c r="C173" s="34"/>
      <c r="D173" s="34"/>
      <c r="E173" s="34"/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34"/>
      <c r="U173" s="51"/>
      <c r="V173" s="34"/>
      <c r="W173" s="34"/>
      <c r="X173" s="34"/>
      <c r="Y173" s="34"/>
      <c r="Z173" s="34"/>
      <c r="AA173" s="34"/>
      <c r="AB173" s="34"/>
      <c r="AC173" s="34"/>
      <c r="AD173" s="34"/>
      <c r="AE173" s="34"/>
      <c r="AF173" s="34"/>
      <c r="AG173" s="34"/>
      <c r="AH173" s="34"/>
      <c r="AI173" s="34"/>
      <c r="AJ173" s="68"/>
      <c r="AK173" s="34"/>
      <c r="AL173" s="34"/>
      <c r="AM173" s="34"/>
      <c r="AN173" s="34"/>
      <c r="AO173" s="34"/>
      <c r="AP173" s="34"/>
      <c r="AQ173" s="34"/>
      <c r="AR173" s="34"/>
      <c r="AS173" s="65"/>
      <c r="AT173" s="65"/>
      <c r="AU173" s="65"/>
      <c r="AV173" s="65"/>
      <c r="AW173" s="65"/>
      <c r="AX173" s="65"/>
      <c r="AY173" s="65"/>
      <c r="AZ173" s="65"/>
      <c r="BA173" s="65"/>
      <c r="BB173" s="65"/>
      <c r="BC173" s="65"/>
      <c r="BD173" s="65"/>
      <c r="BE173" s="65"/>
      <c r="BF173" s="65"/>
      <c r="BG173" s="65"/>
      <c r="BH173" s="65"/>
      <c r="BI173" s="65"/>
      <c r="BJ173" s="65"/>
      <c r="BK173" s="65"/>
      <c r="BL173" s="65"/>
      <c r="BM173" s="65"/>
      <c r="BN173" s="65"/>
      <c r="BO173" s="65"/>
      <c r="BP173" s="65"/>
      <c r="BQ173" s="65"/>
      <c r="BR173" s="65"/>
      <c r="BS173" s="65"/>
      <c r="BT173" s="65"/>
      <c r="BU173" s="65"/>
      <c r="BV173" s="65"/>
      <c r="BW173" s="65"/>
      <c r="BX173" s="65"/>
      <c r="BY173" s="65"/>
      <c r="BZ173" s="65"/>
      <c r="CA173" s="65"/>
      <c r="CB173" s="65"/>
      <c r="CC173" s="65"/>
      <c r="CD173" s="65"/>
      <c r="CE173" s="34"/>
      <c r="CF173" s="34"/>
      <c r="CG173" s="34"/>
      <c r="CH173" s="34"/>
      <c r="CI173" s="34"/>
      <c r="CJ173" s="34"/>
      <c r="CK173" s="34"/>
      <c r="CL173" s="34"/>
      <c r="CM173" s="34"/>
      <c r="CN173" s="34"/>
      <c r="CO173" s="34"/>
      <c r="CP173" s="34"/>
      <c r="CQ173" s="34"/>
      <c r="CR173" s="34"/>
      <c r="CS173" s="34"/>
      <c r="CT173" s="34"/>
      <c r="CU173" s="34"/>
      <c r="CV173" s="34"/>
      <c r="CW173" s="34"/>
      <c r="CX173" s="51"/>
    </row>
    <row r="174" spans="1:102" ht="13">
      <c r="A174" s="34"/>
      <c r="B174" s="34"/>
      <c r="C174" s="34"/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  <c r="U174" s="51"/>
      <c r="V174" s="34"/>
      <c r="W174" s="34"/>
      <c r="X174" s="34"/>
      <c r="Y174" s="34"/>
      <c r="Z174" s="34"/>
      <c r="AA174" s="34"/>
      <c r="AB174" s="34"/>
      <c r="AC174" s="34"/>
      <c r="AD174" s="34"/>
      <c r="AE174" s="34"/>
      <c r="AF174" s="34"/>
      <c r="AG174" s="34"/>
      <c r="AH174" s="34"/>
      <c r="AI174" s="34"/>
      <c r="AJ174" s="68"/>
      <c r="AK174" s="34"/>
      <c r="AL174" s="34"/>
      <c r="AM174" s="34"/>
      <c r="AN174" s="34"/>
      <c r="AO174" s="34"/>
      <c r="AP174" s="34"/>
      <c r="AQ174" s="34"/>
      <c r="AR174" s="34"/>
      <c r="AS174" s="65"/>
      <c r="AT174" s="65"/>
      <c r="AU174" s="65"/>
      <c r="AV174" s="65"/>
      <c r="AW174" s="65"/>
      <c r="AX174" s="65"/>
      <c r="AY174" s="65"/>
      <c r="AZ174" s="65"/>
      <c r="BA174" s="65"/>
      <c r="BB174" s="65"/>
      <c r="BC174" s="65"/>
      <c r="BD174" s="65"/>
      <c r="BE174" s="65"/>
      <c r="BF174" s="65"/>
      <c r="BG174" s="65"/>
      <c r="BH174" s="65"/>
      <c r="BI174" s="65"/>
      <c r="BJ174" s="65"/>
      <c r="BK174" s="65"/>
      <c r="BL174" s="65"/>
      <c r="BM174" s="65"/>
      <c r="BN174" s="65"/>
      <c r="BO174" s="65"/>
      <c r="BP174" s="65"/>
      <c r="BQ174" s="65"/>
      <c r="BR174" s="65"/>
      <c r="BS174" s="65"/>
      <c r="BT174" s="65"/>
      <c r="BU174" s="65"/>
      <c r="BV174" s="65"/>
      <c r="BW174" s="65"/>
      <c r="BX174" s="65"/>
      <c r="BY174" s="65"/>
      <c r="BZ174" s="65"/>
      <c r="CA174" s="65"/>
      <c r="CB174" s="65"/>
      <c r="CC174" s="65"/>
      <c r="CD174" s="65"/>
      <c r="CE174" s="34"/>
      <c r="CF174" s="34"/>
      <c r="CG174" s="34"/>
      <c r="CH174" s="34"/>
      <c r="CI174" s="34"/>
      <c r="CJ174" s="34"/>
      <c r="CK174" s="34"/>
      <c r="CL174" s="34"/>
      <c r="CM174" s="34"/>
      <c r="CN174" s="34"/>
      <c r="CO174" s="34"/>
      <c r="CP174" s="34"/>
      <c r="CQ174" s="34"/>
      <c r="CR174" s="34"/>
      <c r="CS174" s="34"/>
      <c r="CT174" s="34"/>
      <c r="CU174" s="34"/>
      <c r="CV174" s="34"/>
      <c r="CW174" s="34"/>
      <c r="CX174" s="51"/>
    </row>
    <row r="175" spans="1:102" ht="13">
      <c r="A175" s="34"/>
      <c r="B175" s="34"/>
      <c r="C175" s="34"/>
      <c r="D175" s="34"/>
      <c r="E175" s="34"/>
      <c r="F175" s="34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  <c r="U175" s="51"/>
      <c r="V175" s="34"/>
      <c r="W175" s="34"/>
      <c r="X175" s="34"/>
      <c r="Y175" s="34"/>
      <c r="Z175" s="34"/>
      <c r="AA175" s="34"/>
      <c r="AB175" s="34"/>
      <c r="AC175" s="34"/>
      <c r="AD175" s="34"/>
      <c r="AE175" s="34"/>
      <c r="AF175" s="34"/>
      <c r="AG175" s="34"/>
      <c r="AH175" s="34"/>
      <c r="AI175" s="34"/>
      <c r="AJ175" s="68"/>
      <c r="AK175" s="34"/>
      <c r="AL175" s="34"/>
      <c r="AM175" s="34"/>
      <c r="AN175" s="34"/>
      <c r="AO175" s="34"/>
      <c r="AP175" s="34"/>
      <c r="AQ175" s="34"/>
      <c r="AR175" s="34"/>
      <c r="AS175" s="65"/>
      <c r="AT175" s="65"/>
      <c r="AU175" s="65"/>
      <c r="AV175" s="65"/>
      <c r="AW175" s="65"/>
      <c r="AX175" s="65"/>
      <c r="AY175" s="65"/>
      <c r="AZ175" s="65"/>
      <c r="BA175" s="65"/>
      <c r="BB175" s="65"/>
      <c r="BC175" s="65"/>
      <c r="BD175" s="65"/>
      <c r="BE175" s="65"/>
      <c r="BF175" s="65"/>
      <c r="BG175" s="65"/>
      <c r="BH175" s="65"/>
      <c r="BI175" s="65"/>
      <c r="BJ175" s="65"/>
      <c r="BK175" s="65"/>
      <c r="BL175" s="65"/>
      <c r="BM175" s="65"/>
      <c r="BN175" s="65"/>
      <c r="BO175" s="65"/>
      <c r="BP175" s="65"/>
      <c r="BQ175" s="65"/>
      <c r="BR175" s="65"/>
      <c r="BS175" s="65"/>
      <c r="BT175" s="65"/>
      <c r="BU175" s="65"/>
      <c r="BV175" s="65"/>
      <c r="BW175" s="65"/>
      <c r="BX175" s="65"/>
      <c r="BY175" s="65"/>
      <c r="BZ175" s="65"/>
      <c r="CA175" s="65"/>
      <c r="CB175" s="65"/>
      <c r="CC175" s="65"/>
      <c r="CD175" s="65"/>
      <c r="CE175" s="34"/>
      <c r="CF175" s="34"/>
      <c r="CG175" s="34"/>
      <c r="CH175" s="34"/>
      <c r="CI175" s="34"/>
      <c r="CJ175" s="34"/>
      <c r="CK175" s="34"/>
      <c r="CL175" s="34"/>
      <c r="CM175" s="34"/>
      <c r="CN175" s="34"/>
      <c r="CO175" s="34"/>
      <c r="CP175" s="34"/>
      <c r="CQ175" s="34"/>
      <c r="CR175" s="34"/>
      <c r="CS175" s="34"/>
      <c r="CT175" s="34"/>
      <c r="CU175" s="34"/>
      <c r="CV175" s="34"/>
      <c r="CW175" s="34"/>
      <c r="CX175" s="51"/>
    </row>
    <row r="176" spans="1:102" ht="13">
      <c r="A176" s="34"/>
      <c r="B176" s="34"/>
      <c r="C176" s="34"/>
      <c r="D176" s="34"/>
      <c r="E176" s="34"/>
      <c r="F176" s="34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  <c r="U176" s="51"/>
      <c r="V176" s="34"/>
      <c r="W176" s="34"/>
      <c r="X176" s="34"/>
      <c r="Y176" s="34"/>
      <c r="Z176" s="34"/>
      <c r="AA176" s="34"/>
      <c r="AB176" s="34"/>
      <c r="AC176" s="34"/>
      <c r="AD176" s="34"/>
      <c r="AE176" s="34"/>
      <c r="AF176" s="34"/>
      <c r="AG176" s="34"/>
      <c r="AH176" s="34"/>
      <c r="AI176" s="34"/>
      <c r="AJ176" s="68"/>
      <c r="AK176" s="34"/>
      <c r="AL176" s="34"/>
      <c r="AM176" s="34"/>
      <c r="AN176" s="34"/>
      <c r="AO176" s="34"/>
      <c r="AP176" s="34"/>
      <c r="AQ176" s="34"/>
      <c r="AR176" s="34"/>
      <c r="AS176" s="65"/>
      <c r="AT176" s="65"/>
      <c r="AU176" s="65"/>
      <c r="AV176" s="65"/>
      <c r="AW176" s="65"/>
      <c r="AX176" s="65"/>
      <c r="AY176" s="65"/>
      <c r="AZ176" s="65"/>
      <c r="BA176" s="65"/>
      <c r="BB176" s="65"/>
      <c r="BC176" s="65"/>
      <c r="BD176" s="65"/>
      <c r="BE176" s="65"/>
      <c r="BF176" s="65"/>
      <c r="BG176" s="65"/>
      <c r="BH176" s="65"/>
      <c r="BI176" s="65"/>
      <c r="BJ176" s="65"/>
      <c r="BK176" s="65"/>
      <c r="BL176" s="65"/>
      <c r="BM176" s="65"/>
      <c r="BN176" s="65"/>
      <c r="BO176" s="65"/>
      <c r="BP176" s="65"/>
      <c r="BQ176" s="65"/>
      <c r="BR176" s="65"/>
      <c r="BS176" s="65"/>
      <c r="BT176" s="65"/>
      <c r="BU176" s="65"/>
      <c r="BV176" s="65"/>
      <c r="BW176" s="65"/>
      <c r="BX176" s="65"/>
      <c r="BY176" s="65"/>
      <c r="BZ176" s="65"/>
      <c r="CA176" s="65"/>
      <c r="CB176" s="65"/>
      <c r="CC176" s="65"/>
      <c r="CD176" s="65"/>
      <c r="CE176" s="34"/>
      <c r="CF176" s="34"/>
      <c r="CG176" s="34"/>
      <c r="CH176" s="34"/>
      <c r="CI176" s="34"/>
      <c r="CJ176" s="34"/>
      <c r="CK176" s="34"/>
      <c r="CL176" s="34"/>
      <c r="CM176" s="34"/>
      <c r="CN176" s="34"/>
      <c r="CO176" s="34"/>
      <c r="CP176" s="34"/>
      <c r="CQ176" s="34"/>
      <c r="CR176" s="34"/>
      <c r="CS176" s="34"/>
      <c r="CT176" s="34"/>
      <c r="CU176" s="34"/>
      <c r="CV176" s="34"/>
      <c r="CW176" s="34"/>
      <c r="CX176" s="51"/>
    </row>
    <row r="177" spans="1:102" ht="13">
      <c r="A177" s="34"/>
      <c r="B177" s="34"/>
      <c r="C177" s="34"/>
      <c r="D177" s="34"/>
      <c r="E177" s="34"/>
      <c r="F177" s="34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  <c r="U177" s="51"/>
      <c r="V177" s="34"/>
      <c r="W177" s="34"/>
      <c r="X177" s="34"/>
      <c r="Y177" s="34"/>
      <c r="Z177" s="34"/>
      <c r="AA177" s="34"/>
      <c r="AB177" s="34"/>
      <c r="AC177" s="34"/>
      <c r="AD177" s="34"/>
      <c r="AE177" s="34"/>
      <c r="AF177" s="34"/>
      <c r="AG177" s="34"/>
      <c r="AH177" s="34"/>
      <c r="AI177" s="34"/>
      <c r="AJ177" s="68"/>
      <c r="AK177" s="34"/>
      <c r="AL177" s="34"/>
      <c r="AM177" s="34"/>
      <c r="AN177" s="34"/>
      <c r="AO177" s="34"/>
      <c r="AP177" s="34"/>
      <c r="AQ177" s="34"/>
      <c r="AR177" s="34"/>
      <c r="AS177" s="65"/>
      <c r="AT177" s="65"/>
      <c r="AU177" s="65"/>
      <c r="AV177" s="65"/>
      <c r="AW177" s="65"/>
      <c r="AX177" s="65"/>
      <c r="AY177" s="65"/>
      <c r="AZ177" s="65"/>
      <c r="BA177" s="65"/>
      <c r="BB177" s="65"/>
      <c r="BC177" s="65"/>
      <c r="BD177" s="65"/>
      <c r="BE177" s="65"/>
      <c r="BF177" s="65"/>
      <c r="BG177" s="65"/>
      <c r="BH177" s="65"/>
      <c r="BI177" s="65"/>
      <c r="BJ177" s="65"/>
      <c r="BK177" s="65"/>
      <c r="BL177" s="65"/>
      <c r="BM177" s="65"/>
      <c r="BN177" s="65"/>
      <c r="BO177" s="65"/>
      <c r="BP177" s="65"/>
      <c r="BQ177" s="65"/>
      <c r="BR177" s="65"/>
      <c r="BS177" s="65"/>
      <c r="BT177" s="65"/>
      <c r="BU177" s="65"/>
      <c r="BV177" s="65"/>
      <c r="BW177" s="65"/>
      <c r="BX177" s="65"/>
      <c r="BY177" s="65"/>
      <c r="BZ177" s="65"/>
      <c r="CA177" s="65"/>
      <c r="CB177" s="65"/>
      <c r="CC177" s="65"/>
      <c r="CD177" s="65"/>
      <c r="CE177" s="34"/>
      <c r="CF177" s="34"/>
      <c r="CG177" s="34"/>
      <c r="CH177" s="34"/>
      <c r="CI177" s="34"/>
      <c r="CJ177" s="34"/>
      <c r="CK177" s="34"/>
      <c r="CL177" s="34"/>
      <c r="CM177" s="34"/>
      <c r="CN177" s="34"/>
      <c r="CO177" s="34"/>
      <c r="CP177" s="34"/>
      <c r="CQ177" s="34"/>
      <c r="CR177" s="34"/>
      <c r="CS177" s="34"/>
      <c r="CT177" s="34"/>
      <c r="CU177" s="34"/>
      <c r="CV177" s="34"/>
      <c r="CW177" s="34"/>
      <c r="CX177" s="51"/>
    </row>
    <row r="178" spans="1:102" ht="13">
      <c r="A178" s="34"/>
      <c r="B178" s="34"/>
      <c r="C178" s="34"/>
      <c r="D178" s="34"/>
      <c r="E178" s="34"/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  <c r="U178" s="51"/>
      <c r="V178" s="34"/>
      <c r="W178" s="34"/>
      <c r="X178" s="34"/>
      <c r="Y178" s="34"/>
      <c r="Z178" s="34"/>
      <c r="AA178" s="34"/>
      <c r="AB178" s="34"/>
      <c r="AC178" s="34"/>
      <c r="AD178" s="34"/>
      <c r="AE178" s="34"/>
      <c r="AF178" s="34"/>
      <c r="AG178" s="34"/>
      <c r="AH178" s="34"/>
      <c r="AI178" s="34"/>
      <c r="AJ178" s="68"/>
      <c r="AK178" s="34"/>
      <c r="AL178" s="34"/>
      <c r="AM178" s="34"/>
      <c r="AN178" s="34"/>
      <c r="AO178" s="34"/>
      <c r="AP178" s="34"/>
      <c r="AQ178" s="34"/>
      <c r="AR178" s="34"/>
      <c r="AS178" s="65"/>
      <c r="AT178" s="65"/>
      <c r="AU178" s="65"/>
      <c r="AV178" s="65"/>
      <c r="AW178" s="65"/>
      <c r="AX178" s="65"/>
      <c r="AY178" s="65"/>
      <c r="AZ178" s="65"/>
      <c r="BA178" s="65"/>
      <c r="BB178" s="65"/>
      <c r="BC178" s="65"/>
      <c r="BD178" s="65"/>
      <c r="BE178" s="65"/>
      <c r="BF178" s="65"/>
      <c r="BG178" s="65"/>
      <c r="BH178" s="65"/>
      <c r="BI178" s="65"/>
      <c r="BJ178" s="65"/>
      <c r="BK178" s="65"/>
      <c r="BL178" s="65"/>
      <c r="BM178" s="65"/>
      <c r="BN178" s="65"/>
      <c r="BO178" s="65"/>
      <c r="BP178" s="65"/>
      <c r="BQ178" s="65"/>
      <c r="BR178" s="65"/>
      <c r="BS178" s="65"/>
      <c r="BT178" s="65"/>
      <c r="BU178" s="65"/>
      <c r="BV178" s="65"/>
      <c r="BW178" s="65"/>
      <c r="BX178" s="65"/>
      <c r="BY178" s="65"/>
      <c r="BZ178" s="65"/>
      <c r="CA178" s="65"/>
      <c r="CB178" s="65"/>
      <c r="CC178" s="65"/>
      <c r="CD178" s="65"/>
      <c r="CE178" s="34"/>
      <c r="CF178" s="34"/>
      <c r="CG178" s="34"/>
      <c r="CH178" s="34"/>
      <c r="CI178" s="34"/>
      <c r="CJ178" s="34"/>
      <c r="CK178" s="34"/>
      <c r="CL178" s="34"/>
      <c r="CM178" s="34"/>
      <c r="CN178" s="34"/>
      <c r="CO178" s="34"/>
      <c r="CP178" s="34"/>
      <c r="CQ178" s="34"/>
      <c r="CR178" s="34"/>
      <c r="CS178" s="34"/>
      <c r="CT178" s="34"/>
      <c r="CU178" s="34"/>
      <c r="CV178" s="34"/>
      <c r="CW178" s="34"/>
      <c r="CX178" s="51"/>
    </row>
    <row r="179" spans="1:102" ht="13">
      <c r="A179" s="34"/>
      <c r="B179" s="34"/>
      <c r="C179" s="34"/>
      <c r="D179" s="34"/>
      <c r="E179" s="34"/>
      <c r="F179" s="34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  <c r="U179" s="51"/>
      <c r="V179" s="34"/>
      <c r="W179" s="34"/>
      <c r="X179" s="34"/>
      <c r="Y179" s="34"/>
      <c r="Z179" s="34"/>
      <c r="AA179" s="34"/>
      <c r="AB179" s="34"/>
      <c r="AC179" s="34"/>
      <c r="AD179" s="34"/>
      <c r="AE179" s="34"/>
      <c r="AF179" s="34"/>
      <c r="AG179" s="34"/>
      <c r="AH179" s="34"/>
      <c r="AI179" s="34"/>
      <c r="AJ179" s="68"/>
      <c r="AK179" s="34"/>
      <c r="AL179" s="34"/>
      <c r="AM179" s="34"/>
      <c r="AN179" s="34"/>
      <c r="AO179" s="34"/>
      <c r="AP179" s="34"/>
      <c r="AQ179" s="34"/>
      <c r="AR179" s="34"/>
      <c r="AS179" s="65"/>
      <c r="AT179" s="65"/>
      <c r="AU179" s="65"/>
      <c r="AV179" s="65"/>
      <c r="AW179" s="65"/>
      <c r="AX179" s="65"/>
      <c r="AY179" s="65"/>
      <c r="AZ179" s="65"/>
      <c r="BA179" s="65"/>
      <c r="BB179" s="65"/>
      <c r="BC179" s="65"/>
      <c r="BD179" s="65"/>
      <c r="BE179" s="65"/>
      <c r="BF179" s="65"/>
      <c r="BG179" s="65"/>
      <c r="BH179" s="65"/>
      <c r="BI179" s="65"/>
      <c r="BJ179" s="65"/>
      <c r="BK179" s="65"/>
      <c r="BL179" s="65"/>
      <c r="BM179" s="65"/>
      <c r="BN179" s="65"/>
      <c r="BO179" s="65"/>
      <c r="BP179" s="65"/>
      <c r="BQ179" s="65"/>
      <c r="BR179" s="65"/>
      <c r="BS179" s="65"/>
      <c r="BT179" s="65"/>
      <c r="BU179" s="65"/>
      <c r="BV179" s="65"/>
      <c r="BW179" s="65"/>
      <c r="BX179" s="65"/>
      <c r="BY179" s="65"/>
      <c r="BZ179" s="65"/>
      <c r="CA179" s="65"/>
      <c r="CB179" s="65"/>
      <c r="CC179" s="65"/>
      <c r="CD179" s="65"/>
      <c r="CE179" s="34"/>
      <c r="CF179" s="34"/>
      <c r="CG179" s="34"/>
      <c r="CH179" s="34"/>
      <c r="CI179" s="34"/>
      <c r="CJ179" s="34"/>
      <c r="CK179" s="34"/>
      <c r="CL179" s="34"/>
      <c r="CM179" s="34"/>
      <c r="CN179" s="34"/>
      <c r="CO179" s="34"/>
      <c r="CP179" s="34"/>
      <c r="CQ179" s="34"/>
      <c r="CR179" s="34"/>
      <c r="CS179" s="34"/>
      <c r="CT179" s="34"/>
      <c r="CU179" s="34"/>
      <c r="CV179" s="34"/>
      <c r="CW179" s="34"/>
      <c r="CX179" s="51"/>
    </row>
    <row r="180" spans="1:102" ht="13">
      <c r="A180" s="34"/>
      <c r="B180" s="34"/>
      <c r="C180" s="34"/>
      <c r="D180" s="34"/>
      <c r="E180" s="34"/>
      <c r="F180" s="34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  <c r="U180" s="51"/>
      <c r="V180" s="34"/>
      <c r="W180" s="34"/>
      <c r="X180" s="34"/>
      <c r="Y180" s="34"/>
      <c r="Z180" s="34"/>
      <c r="AA180" s="34"/>
      <c r="AB180" s="34"/>
      <c r="AC180" s="34"/>
      <c r="AD180" s="34"/>
      <c r="AE180" s="34"/>
      <c r="AF180" s="34"/>
      <c r="AG180" s="34"/>
      <c r="AH180" s="34"/>
      <c r="AI180" s="34"/>
      <c r="AJ180" s="68"/>
      <c r="AK180" s="34"/>
      <c r="AL180" s="34"/>
      <c r="AM180" s="34"/>
      <c r="AN180" s="34"/>
      <c r="AO180" s="34"/>
      <c r="AP180" s="34"/>
      <c r="AQ180" s="34"/>
      <c r="AR180" s="34"/>
      <c r="AS180" s="65"/>
      <c r="AT180" s="65"/>
      <c r="AU180" s="65"/>
      <c r="AV180" s="65"/>
      <c r="AW180" s="65"/>
      <c r="AX180" s="65"/>
      <c r="AY180" s="65"/>
      <c r="AZ180" s="65"/>
      <c r="BA180" s="65"/>
      <c r="BB180" s="65"/>
      <c r="BC180" s="65"/>
      <c r="BD180" s="65"/>
      <c r="BE180" s="65"/>
      <c r="BF180" s="65"/>
      <c r="BG180" s="65"/>
      <c r="BH180" s="65"/>
      <c r="BI180" s="65"/>
      <c r="BJ180" s="65"/>
      <c r="BK180" s="65"/>
      <c r="BL180" s="65"/>
      <c r="BM180" s="65"/>
      <c r="BN180" s="65"/>
      <c r="BO180" s="65"/>
      <c r="BP180" s="65"/>
      <c r="BQ180" s="65"/>
      <c r="BR180" s="65"/>
      <c r="BS180" s="65"/>
      <c r="BT180" s="65"/>
      <c r="BU180" s="65"/>
      <c r="BV180" s="65"/>
      <c r="BW180" s="65"/>
      <c r="BX180" s="65"/>
      <c r="BY180" s="65"/>
      <c r="BZ180" s="65"/>
      <c r="CA180" s="65"/>
      <c r="CB180" s="65"/>
      <c r="CC180" s="65"/>
      <c r="CD180" s="65"/>
      <c r="CE180" s="34"/>
      <c r="CF180" s="34"/>
      <c r="CG180" s="34"/>
      <c r="CH180" s="34"/>
      <c r="CI180" s="34"/>
      <c r="CJ180" s="34"/>
      <c r="CK180" s="34"/>
      <c r="CL180" s="34"/>
      <c r="CM180" s="34"/>
      <c r="CN180" s="34"/>
      <c r="CO180" s="34"/>
      <c r="CP180" s="34"/>
      <c r="CQ180" s="34"/>
      <c r="CR180" s="34"/>
      <c r="CS180" s="34"/>
      <c r="CT180" s="34"/>
      <c r="CU180" s="34"/>
      <c r="CV180" s="34"/>
      <c r="CW180" s="34"/>
      <c r="CX180" s="51"/>
    </row>
    <row r="181" spans="1:102" ht="13">
      <c r="A181" s="34"/>
      <c r="B181" s="34"/>
      <c r="C181" s="34"/>
      <c r="D181" s="34"/>
      <c r="E181" s="34"/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  <c r="U181" s="51"/>
      <c r="V181" s="34"/>
      <c r="W181" s="34"/>
      <c r="X181" s="34"/>
      <c r="Y181" s="34"/>
      <c r="Z181" s="34"/>
      <c r="AA181" s="34"/>
      <c r="AB181" s="34"/>
      <c r="AC181" s="34"/>
      <c r="AD181" s="34"/>
      <c r="AE181" s="34"/>
      <c r="AF181" s="34"/>
      <c r="AG181" s="34"/>
      <c r="AH181" s="34"/>
      <c r="AI181" s="34"/>
      <c r="AJ181" s="68"/>
      <c r="AK181" s="34"/>
      <c r="AL181" s="34"/>
      <c r="AM181" s="34"/>
      <c r="AN181" s="34"/>
      <c r="AO181" s="34"/>
      <c r="AP181" s="34"/>
      <c r="AQ181" s="34"/>
      <c r="AR181" s="34"/>
      <c r="AS181" s="65"/>
      <c r="AT181" s="65"/>
      <c r="AU181" s="65"/>
      <c r="AV181" s="65"/>
      <c r="AW181" s="65"/>
      <c r="AX181" s="65"/>
      <c r="AY181" s="65"/>
      <c r="AZ181" s="65"/>
      <c r="BA181" s="65"/>
      <c r="BB181" s="65"/>
      <c r="BC181" s="65"/>
      <c r="BD181" s="65"/>
      <c r="BE181" s="65"/>
      <c r="BF181" s="65"/>
      <c r="BG181" s="65"/>
      <c r="BH181" s="65"/>
      <c r="BI181" s="65"/>
      <c r="BJ181" s="65"/>
      <c r="BK181" s="65"/>
      <c r="BL181" s="65"/>
      <c r="BM181" s="65"/>
      <c r="BN181" s="65"/>
      <c r="BO181" s="65"/>
      <c r="BP181" s="65"/>
      <c r="BQ181" s="65"/>
      <c r="BR181" s="65"/>
      <c r="BS181" s="65"/>
      <c r="BT181" s="65"/>
      <c r="BU181" s="65"/>
      <c r="BV181" s="65"/>
      <c r="BW181" s="65"/>
      <c r="BX181" s="65"/>
      <c r="BY181" s="65"/>
      <c r="BZ181" s="65"/>
      <c r="CA181" s="65"/>
      <c r="CB181" s="65"/>
      <c r="CC181" s="65"/>
      <c r="CD181" s="65"/>
      <c r="CE181" s="34"/>
      <c r="CF181" s="34"/>
      <c r="CG181" s="34"/>
      <c r="CH181" s="34"/>
      <c r="CI181" s="34"/>
      <c r="CJ181" s="34"/>
      <c r="CK181" s="34"/>
      <c r="CL181" s="34"/>
      <c r="CM181" s="34"/>
      <c r="CN181" s="34"/>
      <c r="CO181" s="34"/>
      <c r="CP181" s="34"/>
      <c r="CQ181" s="34"/>
      <c r="CR181" s="34"/>
      <c r="CS181" s="34"/>
      <c r="CT181" s="34"/>
      <c r="CU181" s="34"/>
      <c r="CV181" s="34"/>
      <c r="CW181" s="34"/>
      <c r="CX181" s="51"/>
    </row>
    <row r="182" spans="1:102" ht="13">
      <c r="A182" s="34"/>
      <c r="B182" s="34"/>
      <c r="C182" s="34"/>
      <c r="D182" s="34"/>
      <c r="E182" s="34"/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  <c r="U182" s="51"/>
      <c r="V182" s="34"/>
      <c r="W182" s="34"/>
      <c r="X182" s="34"/>
      <c r="Y182" s="34"/>
      <c r="Z182" s="34"/>
      <c r="AA182" s="34"/>
      <c r="AB182" s="34"/>
      <c r="AC182" s="34"/>
      <c r="AD182" s="34"/>
      <c r="AE182" s="34"/>
      <c r="AF182" s="34"/>
      <c r="AG182" s="34"/>
      <c r="AH182" s="34"/>
      <c r="AI182" s="34"/>
      <c r="AJ182" s="68"/>
      <c r="AK182" s="34"/>
      <c r="AL182" s="34"/>
      <c r="AM182" s="34"/>
      <c r="AN182" s="34"/>
      <c r="AO182" s="34"/>
      <c r="AP182" s="34"/>
      <c r="AQ182" s="34"/>
      <c r="AR182" s="34"/>
      <c r="AS182" s="65"/>
      <c r="AT182" s="65"/>
      <c r="AU182" s="65"/>
      <c r="AV182" s="65"/>
      <c r="AW182" s="65"/>
      <c r="AX182" s="65"/>
      <c r="AY182" s="65"/>
      <c r="AZ182" s="65"/>
      <c r="BA182" s="65"/>
      <c r="BB182" s="65"/>
      <c r="BC182" s="65"/>
      <c r="BD182" s="65"/>
      <c r="BE182" s="65"/>
      <c r="BF182" s="65"/>
      <c r="BG182" s="65"/>
      <c r="BH182" s="65"/>
      <c r="BI182" s="65"/>
      <c r="BJ182" s="65"/>
      <c r="BK182" s="65"/>
      <c r="BL182" s="65"/>
      <c r="BM182" s="65"/>
      <c r="BN182" s="65"/>
      <c r="BO182" s="65"/>
      <c r="BP182" s="65"/>
      <c r="BQ182" s="65"/>
      <c r="BR182" s="65"/>
      <c r="BS182" s="65"/>
      <c r="BT182" s="65"/>
      <c r="BU182" s="65"/>
      <c r="BV182" s="65"/>
      <c r="BW182" s="65"/>
      <c r="BX182" s="65"/>
      <c r="BY182" s="65"/>
      <c r="BZ182" s="65"/>
      <c r="CA182" s="65"/>
      <c r="CB182" s="65"/>
      <c r="CC182" s="65"/>
      <c r="CD182" s="65"/>
      <c r="CE182" s="34"/>
      <c r="CF182" s="34"/>
      <c r="CG182" s="34"/>
      <c r="CH182" s="34"/>
      <c r="CI182" s="34"/>
      <c r="CJ182" s="34"/>
      <c r="CK182" s="34"/>
      <c r="CL182" s="34"/>
      <c r="CM182" s="34"/>
      <c r="CN182" s="34"/>
      <c r="CO182" s="34"/>
      <c r="CP182" s="34"/>
      <c r="CQ182" s="34"/>
      <c r="CR182" s="34"/>
      <c r="CS182" s="34"/>
      <c r="CT182" s="34"/>
      <c r="CU182" s="34"/>
      <c r="CV182" s="34"/>
      <c r="CW182" s="34"/>
      <c r="CX182" s="34"/>
    </row>
    <row r="183" spans="1:102" ht="13">
      <c r="A183" s="34"/>
      <c r="B183" s="34"/>
      <c r="C183" s="34"/>
      <c r="D183" s="34"/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  <c r="U183" s="51"/>
      <c r="V183" s="34"/>
      <c r="W183" s="34"/>
      <c r="X183" s="34"/>
      <c r="Y183" s="34"/>
      <c r="Z183" s="34"/>
      <c r="AA183" s="34"/>
      <c r="AB183" s="34"/>
      <c r="AC183" s="34"/>
      <c r="AD183" s="34"/>
      <c r="AE183" s="34"/>
      <c r="AF183" s="34"/>
      <c r="AG183" s="34"/>
      <c r="AH183" s="34"/>
      <c r="AI183" s="34"/>
      <c r="AJ183" s="68"/>
      <c r="AK183" s="34"/>
      <c r="AL183" s="34"/>
      <c r="AM183" s="34"/>
      <c r="AN183" s="34"/>
      <c r="AO183" s="34"/>
      <c r="AP183" s="34"/>
      <c r="AQ183" s="34"/>
      <c r="AR183" s="34"/>
      <c r="AS183" s="65"/>
      <c r="AT183" s="65"/>
      <c r="AU183" s="65"/>
      <c r="AV183" s="65"/>
      <c r="AW183" s="65"/>
      <c r="AX183" s="65"/>
      <c r="AY183" s="65"/>
      <c r="AZ183" s="65"/>
      <c r="BA183" s="65"/>
      <c r="BB183" s="65"/>
      <c r="BC183" s="65"/>
      <c r="BD183" s="65"/>
      <c r="BE183" s="65"/>
      <c r="BF183" s="65"/>
      <c r="BG183" s="65"/>
      <c r="BH183" s="65"/>
      <c r="BI183" s="65"/>
      <c r="BJ183" s="65"/>
      <c r="BK183" s="65"/>
      <c r="BL183" s="65"/>
      <c r="BM183" s="65"/>
      <c r="BN183" s="65"/>
      <c r="BO183" s="65"/>
      <c r="BP183" s="65"/>
      <c r="BQ183" s="65"/>
      <c r="BR183" s="65"/>
      <c r="BS183" s="65"/>
      <c r="BT183" s="65"/>
      <c r="BU183" s="65"/>
      <c r="BV183" s="65"/>
      <c r="BW183" s="65"/>
      <c r="BX183" s="65"/>
      <c r="BY183" s="65"/>
      <c r="BZ183" s="65"/>
      <c r="CA183" s="65"/>
      <c r="CB183" s="65"/>
      <c r="CC183" s="65"/>
      <c r="CD183" s="65"/>
      <c r="CE183" s="34"/>
      <c r="CF183" s="34"/>
      <c r="CG183" s="34"/>
      <c r="CH183" s="34"/>
      <c r="CI183" s="34"/>
      <c r="CJ183" s="34"/>
      <c r="CK183" s="34"/>
      <c r="CL183" s="34"/>
      <c r="CM183" s="34"/>
      <c r="CN183" s="34"/>
      <c r="CO183" s="34"/>
      <c r="CP183" s="34"/>
      <c r="CQ183" s="34"/>
      <c r="CR183" s="34"/>
      <c r="CS183" s="34"/>
      <c r="CT183" s="34"/>
      <c r="CU183" s="34"/>
      <c r="CV183" s="34"/>
      <c r="CW183" s="34"/>
      <c r="CX183" s="34"/>
    </row>
    <row r="184" spans="1:102" ht="13">
      <c r="A184" s="34"/>
      <c r="B184" s="34"/>
      <c r="C184" s="34"/>
      <c r="D184" s="34"/>
      <c r="E184" s="34"/>
      <c r="F184" s="34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  <c r="U184" s="51"/>
      <c r="V184" s="34"/>
      <c r="W184" s="34"/>
      <c r="X184" s="34"/>
      <c r="Y184" s="34"/>
      <c r="Z184" s="34"/>
      <c r="AA184" s="34"/>
      <c r="AB184" s="34"/>
      <c r="AC184" s="34"/>
      <c r="AD184" s="34"/>
      <c r="AE184" s="34"/>
      <c r="AF184" s="34"/>
      <c r="AG184" s="34"/>
      <c r="AH184" s="34"/>
      <c r="AI184" s="34"/>
      <c r="AJ184" s="68"/>
      <c r="AK184" s="34"/>
      <c r="AL184" s="34"/>
      <c r="AM184" s="34"/>
      <c r="AN184" s="34"/>
      <c r="AO184" s="34"/>
      <c r="AP184" s="34"/>
      <c r="AQ184" s="34"/>
      <c r="AR184" s="34"/>
      <c r="AS184" s="65"/>
      <c r="AT184" s="65"/>
      <c r="AU184" s="65"/>
      <c r="AV184" s="65"/>
      <c r="AW184" s="65"/>
      <c r="AX184" s="65"/>
      <c r="AY184" s="65"/>
      <c r="AZ184" s="65"/>
      <c r="BA184" s="65"/>
      <c r="BB184" s="65"/>
      <c r="BC184" s="65"/>
      <c r="BD184" s="65"/>
      <c r="BE184" s="65"/>
      <c r="BF184" s="65"/>
      <c r="BG184" s="65"/>
      <c r="BH184" s="65"/>
      <c r="BI184" s="65"/>
      <c r="BJ184" s="65"/>
      <c r="BK184" s="65"/>
      <c r="BL184" s="65"/>
      <c r="BM184" s="65"/>
      <c r="BN184" s="65"/>
      <c r="BO184" s="65"/>
      <c r="BP184" s="65"/>
      <c r="BQ184" s="65"/>
      <c r="BR184" s="65"/>
      <c r="BS184" s="65"/>
      <c r="BT184" s="65"/>
      <c r="BU184" s="65"/>
      <c r="BV184" s="65"/>
      <c r="BW184" s="65"/>
      <c r="BX184" s="65"/>
      <c r="BY184" s="65"/>
      <c r="BZ184" s="65"/>
      <c r="CA184" s="65"/>
      <c r="CB184" s="65"/>
      <c r="CC184" s="65"/>
      <c r="CD184" s="65"/>
      <c r="CE184" s="34"/>
      <c r="CF184" s="34"/>
      <c r="CG184" s="34"/>
      <c r="CH184" s="34"/>
      <c r="CI184" s="34"/>
      <c r="CJ184" s="34"/>
      <c r="CK184" s="34"/>
      <c r="CL184" s="34"/>
      <c r="CM184" s="34"/>
      <c r="CN184" s="34"/>
      <c r="CO184" s="34"/>
      <c r="CP184" s="34"/>
      <c r="CQ184" s="34"/>
      <c r="CR184" s="34"/>
      <c r="CS184" s="34"/>
      <c r="CT184" s="34"/>
      <c r="CU184" s="34"/>
      <c r="CV184" s="34"/>
      <c r="CW184" s="34"/>
      <c r="CX184" s="34"/>
    </row>
    <row r="185" spans="1:102" ht="13">
      <c r="A185" s="34"/>
      <c r="B185" s="34"/>
      <c r="C185" s="34"/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  <c r="U185" s="51"/>
      <c r="V185" s="34"/>
      <c r="W185" s="34"/>
      <c r="X185" s="34"/>
      <c r="Y185" s="34"/>
      <c r="Z185" s="34"/>
      <c r="AA185" s="34"/>
      <c r="AB185" s="34"/>
      <c r="AC185" s="34"/>
      <c r="AD185" s="34"/>
      <c r="AE185" s="34"/>
      <c r="AF185" s="34"/>
      <c r="AG185" s="34"/>
      <c r="AH185" s="34"/>
      <c r="AI185" s="34"/>
      <c r="AJ185" s="68"/>
      <c r="AK185" s="34"/>
      <c r="AL185" s="34"/>
      <c r="AM185" s="34"/>
      <c r="AN185" s="34"/>
      <c r="AO185" s="34"/>
      <c r="AP185" s="34"/>
      <c r="AQ185" s="34"/>
      <c r="AR185" s="34"/>
      <c r="AS185" s="65"/>
      <c r="AT185" s="65"/>
      <c r="AU185" s="65"/>
      <c r="AV185" s="65"/>
      <c r="AW185" s="65"/>
      <c r="AX185" s="65"/>
      <c r="AY185" s="65"/>
      <c r="AZ185" s="65"/>
      <c r="BA185" s="65"/>
      <c r="BB185" s="65"/>
      <c r="BC185" s="65"/>
      <c r="BD185" s="65"/>
      <c r="BE185" s="65"/>
      <c r="BF185" s="65"/>
      <c r="BG185" s="65"/>
      <c r="BH185" s="65"/>
      <c r="BI185" s="65"/>
      <c r="BJ185" s="65"/>
      <c r="BK185" s="65"/>
      <c r="BL185" s="65"/>
      <c r="BM185" s="65"/>
      <c r="BN185" s="65"/>
      <c r="BO185" s="65"/>
      <c r="BP185" s="65"/>
      <c r="BQ185" s="65"/>
      <c r="BR185" s="65"/>
      <c r="BS185" s="65"/>
      <c r="BT185" s="65"/>
      <c r="BU185" s="65"/>
      <c r="BV185" s="65"/>
      <c r="BW185" s="65"/>
      <c r="BX185" s="65"/>
      <c r="BY185" s="65"/>
      <c r="BZ185" s="65"/>
      <c r="CA185" s="65"/>
      <c r="CB185" s="65"/>
      <c r="CC185" s="65"/>
      <c r="CD185" s="65"/>
      <c r="CE185" s="34"/>
      <c r="CF185" s="34"/>
      <c r="CG185" s="34"/>
      <c r="CH185" s="34"/>
      <c r="CI185" s="34"/>
      <c r="CJ185" s="34"/>
      <c r="CK185" s="34"/>
      <c r="CL185" s="34"/>
      <c r="CM185" s="34"/>
      <c r="CN185" s="34"/>
      <c r="CO185" s="34"/>
      <c r="CP185" s="34"/>
      <c r="CQ185" s="34"/>
      <c r="CR185" s="34"/>
      <c r="CS185" s="34"/>
      <c r="CT185" s="34"/>
      <c r="CU185" s="34"/>
      <c r="CV185" s="34"/>
      <c r="CW185" s="34"/>
      <c r="CX185" s="37"/>
    </row>
    <row r="186" spans="1:102" ht="13">
      <c r="A186" s="34"/>
      <c r="B186" s="34"/>
      <c r="C186" s="34"/>
      <c r="D186" s="34"/>
      <c r="E186" s="34"/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  <c r="U186" s="51"/>
      <c r="V186" s="34"/>
      <c r="W186" s="34"/>
      <c r="X186" s="34"/>
      <c r="Y186" s="34"/>
      <c r="Z186" s="34"/>
      <c r="AA186" s="34"/>
      <c r="AB186" s="34"/>
      <c r="AC186" s="34"/>
      <c r="AD186" s="34"/>
      <c r="AE186" s="34"/>
      <c r="AF186" s="34"/>
      <c r="AG186" s="34"/>
      <c r="AH186" s="34"/>
      <c r="AI186" s="34"/>
      <c r="AJ186" s="68"/>
      <c r="AK186" s="34"/>
      <c r="AL186" s="34"/>
      <c r="AM186" s="34"/>
      <c r="AN186" s="34"/>
      <c r="AO186" s="34"/>
      <c r="AP186" s="34"/>
      <c r="AQ186" s="34"/>
      <c r="AR186" s="34"/>
      <c r="AS186" s="65"/>
      <c r="AT186" s="65"/>
      <c r="AU186" s="65"/>
      <c r="AV186" s="65"/>
      <c r="AW186" s="65"/>
      <c r="AX186" s="65"/>
      <c r="AY186" s="65"/>
      <c r="AZ186" s="65"/>
      <c r="BA186" s="65"/>
      <c r="BB186" s="65"/>
      <c r="BC186" s="65"/>
      <c r="BD186" s="65"/>
      <c r="BE186" s="65"/>
      <c r="BF186" s="65"/>
      <c r="BG186" s="65"/>
      <c r="BH186" s="65"/>
      <c r="BI186" s="65"/>
      <c r="BJ186" s="65"/>
      <c r="BK186" s="65"/>
      <c r="BL186" s="65"/>
      <c r="BM186" s="65"/>
      <c r="BN186" s="65"/>
      <c r="BO186" s="65"/>
      <c r="BP186" s="65"/>
      <c r="BQ186" s="65"/>
      <c r="BR186" s="65"/>
      <c r="BS186" s="65"/>
      <c r="BT186" s="65"/>
      <c r="BU186" s="65"/>
      <c r="BV186" s="65"/>
      <c r="BW186" s="65"/>
      <c r="BX186" s="65"/>
      <c r="BY186" s="65"/>
      <c r="BZ186" s="65"/>
      <c r="CA186" s="65"/>
      <c r="CB186" s="65"/>
      <c r="CC186" s="65"/>
      <c r="CD186" s="65"/>
      <c r="CE186" s="34"/>
      <c r="CF186" s="34"/>
      <c r="CG186" s="34"/>
      <c r="CH186" s="34"/>
      <c r="CI186" s="34"/>
      <c r="CJ186" s="34"/>
      <c r="CK186" s="34"/>
      <c r="CL186" s="34"/>
      <c r="CM186" s="34"/>
      <c r="CN186" s="34"/>
      <c r="CO186" s="34"/>
      <c r="CP186" s="34"/>
      <c r="CQ186" s="34"/>
      <c r="CR186" s="34"/>
      <c r="CS186" s="34"/>
      <c r="CT186" s="34"/>
      <c r="CU186" s="34"/>
      <c r="CV186" s="34"/>
      <c r="CW186" s="34"/>
      <c r="CX186" s="37"/>
    </row>
    <row r="187" spans="1:102" ht="13">
      <c r="A187" s="34"/>
      <c r="B187" s="34"/>
      <c r="C187" s="34"/>
      <c r="D187" s="34"/>
      <c r="E187" s="34"/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  <c r="U187" s="51"/>
      <c r="V187" s="34"/>
      <c r="W187" s="34"/>
      <c r="X187" s="34"/>
      <c r="Y187" s="34"/>
      <c r="Z187" s="34"/>
      <c r="AA187" s="34"/>
      <c r="AB187" s="34"/>
      <c r="AC187" s="34"/>
      <c r="AD187" s="34"/>
      <c r="AE187" s="34"/>
      <c r="AF187" s="34"/>
      <c r="AG187" s="34"/>
      <c r="AH187" s="34"/>
      <c r="AI187" s="34"/>
      <c r="AJ187" s="68"/>
      <c r="AK187" s="34"/>
      <c r="AL187" s="34"/>
      <c r="AM187" s="34"/>
      <c r="AN187" s="34"/>
      <c r="AO187" s="34"/>
      <c r="AP187" s="34"/>
      <c r="AQ187" s="34"/>
      <c r="AR187" s="34"/>
      <c r="AS187" s="65"/>
      <c r="AT187" s="65"/>
      <c r="AU187" s="65"/>
      <c r="AV187" s="65"/>
      <c r="AW187" s="65"/>
      <c r="AX187" s="65"/>
      <c r="AY187" s="65"/>
      <c r="AZ187" s="65"/>
      <c r="BA187" s="65"/>
      <c r="BB187" s="65"/>
      <c r="BC187" s="65"/>
      <c r="BD187" s="65"/>
      <c r="BE187" s="65"/>
      <c r="BF187" s="65"/>
      <c r="BG187" s="65"/>
      <c r="BH187" s="65"/>
      <c r="BI187" s="65"/>
      <c r="BJ187" s="65"/>
      <c r="BK187" s="65"/>
      <c r="BL187" s="65"/>
      <c r="BM187" s="65"/>
      <c r="BN187" s="65"/>
      <c r="BO187" s="65"/>
      <c r="BP187" s="65"/>
      <c r="BQ187" s="65"/>
      <c r="BR187" s="65"/>
      <c r="BS187" s="65"/>
      <c r="BT187" s="65"/>
      <c r="BU187" s="65"/>
      <c r="BV187" s="65"/>
      <c r="BW187" s="65"/>
      <c r="BX187" s="65"/>
      <c r="BY187" s="65"/>
      <c r="BZ187" s="65"/>
      <c r="CA187" s="65"/>
      <c r="CB187" s="65"/>
      <c r="CC187" s="65"/>
      <c r="CD187" s="65"/>
      <c r="CE187" s="34"/>
      <c r="CF187" s="34"/>
      <c r="CG187" s="34"/>
      <c r="CH187" s="34"/>
      <c r="CI187" s="34"/>
      <c r="CJ187" s="34"/>
      <c r="CK187" s="34"/>
      <c r="CL187" s="34"/>
      <c r="CM187" s="34"/>
      <c r="CN187" s="34"/>
      <c r="CO187" s="34"/>
      <c r="CP187" s="34"/>
      <c r="CQ187" s="34"/>
      <c r="CR187" s="34"/>
      <c r="CS187" s="34"/>
      <c r="CT187" s="34"/>
      <c r="CU187" s="34"/>
      <c r="CV187" s="34"/>
      <c r="CW187" s="34"/>
      <c r="CX187" s="37"/>
    </row>
    <row r="188" spans="1:102" ht="13">
      <c r="A188" s="34"/>
      <c r="B188" s="34"/>
      <c r="C188" s="34"/>
      <c r="D188" s="34"/>
      <c r="E188" s="34"/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  <c r="U188" s="51"/>
      <c r="V188" s="34"/>
      <c r="W188" s="34"/>
      <c r="X188" s="34"/>
      <c r="Y188" s="34"/>
      <c r="Z188" s="34"/>
      <c r="AA188" s="34"/>
      <c r="AB188" s="34"/>
      <c r="AC188" s="34"/>
      <c r="AD188" s="34"/>
      <c r="AE188" s="34"/>
      <c r="AF188" s="34"/>
      <c r="AG188" s="34"/>
      <c r="AH188" s="34"/>
      <c r="AI188" s="34"/>
      <c r="AJ188" s="68"/>
      <c r="AK188" s="34"/>
      <c r="AL188" s="34"/>
      <c r="AM188" s="34"/>
      <c r="AN188" s="34"/>
      <c r="AO188" s="34"/>
      <c r="AP188" s="34"/>
      <c r="AQ188" s="34"/>
      <c r="AR188" s="34"/>
      <c r="AS188" s="65"/>
      <c r="AT188" s="65"/>
      <c r="AU188" s="65"/>
      <c r="AV188" s="65"/>
      <c r="AW188" s="65"/>
      <c r="AX188" s="65"/>
      <c r="AY188" s="65"/>
      <c r="AZ188" s="65"/>
      <c r="BA188" s="65"/>
      <c r="BB188" s="65"/>
      <c r="BC188" s="65"/>
      <c r="BD188" s="65"/>
      <c r="BE188" s="65"/>
      <c r="BF188" s="65"/>
      <c r="BG188" s="65"/>
      <c r="BH188" s="65"/>
      <c r="BI188" s="65"/>
      <c r="BJ188" s="65"/>
      <c r="BK188" s="65"/>
      <c r="BL188" s="65"/>
      <c r="BM188" s="65"/>
      <c r="BN188" s="65"/>
      <c r="BO188" s="65"/>
      <c r="BP188" s="65"/>
      <c r="BQ188" s="65"/>
      <c r="BR188" s="65"/>
      <c r="BS188" s="65"/>
      <c r="BT188" s="65"/>
      <c r="BU188" s="65"/>
      <c r="BV188" s="65"/>
      <c r="BW188" s="65"/>
      <c r="BX188" s="65"/>
      <c r="BY188" s="65"/>
      <c r="BZ188" s="65"/>
      <c r="CA188" s="65"/>
      <c r="CB188" s="65"/>
      <c r="CC188" s="65"/>
      <c r="CD188" s="65"/>
      <c r="CE188" s="34"/>
      <c r="CF188" s="34"/>
      <c r="CG188" s="34"/>
      <c r="CH188" s="34"/>
      <c r="CI188" s="34"/>
      <c r="CJ188" s="34"/>
      <c r="CK188" s="34"/>
      <c r="CL188" s="34"/>
      <c r="CM188" s="34"/>
      <c r="CN188" s="34"/>
      <c r="CO188" s="34"/>
      <c r="CP188" s="34"/>
      <c r="CQ188" s="34"/>
      <c r="CR188" s="34"/>
      <c r="CS188" s="34"/>
      <c r="CT188" s="34"/>
      <c r="CU188" s="34"/>
      <c r="CV188" s="34"/>
      <c r="CW188" s="34"/>
      <c r="CX188" s="37"/>
    </row>
    <row r="189" spans="1:102" ht="13">
      <c r="A189" s="34"/>
      <c r="B189" s="34"/>
      <c r="C189" s="34"/>
      <c r="D189" s="34"/>
      <c r="E189" s="34"/>
      <c r="F189" s="34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  <c r="U189" s="51"/>
      <c r="V189" s="34"/>
      <c r="W189" s="34"/>
      <c r="X189" s="34"/>
      <c r="Y189" s="34"/>
      <c r="Z189" s="34"/>
      <c r="AA189" s="34"/>
      <c r="AB189" s="34"/>
      <c r="AC189" s="34"/>
      <c r="AD189" s="34"/>
      <c r="AE189" s="34"/>
      <c r="AF189" s="34"/>
      <c r="AG189" s="34"/>
      <c r="AH189" s="34"/>
      <c r="AI189" s="34"/>
      <c r="AJ189" s="68"/>
      <c r="AK189" s="34"/>
      <c r="AL189" s="34"/>
      <c r="AM189" s="34"/>
      <c r="AN189" s="34"/>
      <c r="AO189" s="34"/>
      <c r="AP189" s="34"/>
      <c r="AQ189" s="34"/>
      <c r="AR189" s="34"/>
      <c r="AS189" s="65"/>
      <c r="AT189" s="65"/>
      <c r="AU189" s="65"/>
      <c r="AV189" s="65"/>
      <c r="AW189" s="65"/>
      <c r="AX189" s="65"/>
      <c r="AY189" s="65"/>
      <c r="AZ189" s="65"/>
      <c r="BA189" s="65"/>
      <c r="BB189" s="65"/>
      <c r="BC189" s="65"/>
      <c r="BD189" s="65"/>
      <c r="BE189" s="65"/>
      <c r="BF189" s="65"/>
      <c r="BG189" s="65"/>
      <c r="BH189" s="65"/>
      <c r="BI189" s="65"/>
      <c r="BJ189" s="65"/>
      <c r="BK189" s="65"/>
      <c r="BL189" s="65"/>
      <c r="BM189" s="65"/>
      <c r="BN189" s="65"/>
      <c r="BO189" s="65"/>
      <c r="BP189" s="65"/>
      <c r="BQ189" s="65"/>
      <c r="BR189" s="65"/>
      <c r="BS189" s="65"/>
      <c r="BT189" s="65"/>
      <c r="BU189" s="65"/>
      <c r="BV189" s="65"/>
      <c r="BW189" s="65"/>
      <c r="BX189" s="65"/>
      <c r="BY189" s="65"/>
      <c r="BZ189" s="65"/>
      <c r="CA189" s="65"/>
      <c r="CB189" s="65"/>
      <c r="CC189" s="65"/>
      <c r="CD189" s="65"/>
      <c r="CE189" s="34"/>
      <c r="CF189" s="34"/>
      <c r="CG189" s="34"/>
      <c r="CH189" s="34"/>
      <c r="CI189" s="34"/>
      <c r="CJ189" s="34"/>
      <c r="CK189" s="34"/>
      <c r="CL189" s="34"/>
      <c r="CM189" s="34"/>
      <c r="CN189" s="34"/>
      <c r="CO189" s="34"/>
      <c r="CP189" s="34"/>
      <c r="CQ189" s="34"/>
      <c r="CR189" s="34"/>
      <c r="CS189" s="34"/>
      <c r="CT189" s="34"/>
      <c r="CU189" s="34"/>
      <c r="CV189" s="34"/>
      <c r="CW189" s="34"/>
      <c r="CX189" s="37"/>
    </row>
    <row r="190" spans="1:102" ht="13">
      <c r="A190" s="34"/>
      <c r="B190" s="34"/>
      <c r="C190" s="34"/>
      <c r="D190" s="34"/>
      <c r="E190" s="34"/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  <c r="U190" s="51"/>
      <c r="V190" s="34"/>
      <c r="W190" s="34"/>
      <c r="X190" s="34"/>
      <c r="Y190" s="34"/>
      <c r="Z190" s="34"/>
      <c r="AA190" s="34"/>
      <c r="AB190" s="34"/>
      <c r="AC190" s="34"/>
      <c r="AD190" s="34"/>
      <c r="AE190" s="34"/>
      <c r="AF190" s="34"/>
      <c r="AG190" s="34"/>
      <c r="AH190" s="34"/>
      <c r="AI190" s="34"/>
      <c r="AJ190" s="68"/>
      <c r="AK190" s="34"/>
      <c r="AL190" s="34"/>
      <c r="AM190" s="34"/>
      <c r="AN190" s="34"/>
      <c r="AO190" s="34"/>
      <c r="AP190" s="34"/>
      <c r="AQ190" s="34"/>
      <c r="AR190" s="34"/>
      <c r="AS190" s="65"/>
      <c r="AT190" s="65"/>
      <c r="AU190" s="65"/>
      <c r="AV190" s="65"/>
      <c r="AW190" s="65"/>
      <c r="AX190" s="65"/>
      <c r="AY190" s="65"/>
      <c r="AZ190" s="65"/>
      <c r="BA190" s="65"/>
      <c r="BB190" s="65"/>
      <c r="BC190" s="65"/>
      <c r="BD190" s="65"/>
      <c r="BE190" s="65"/>
      <c r="BF190" s="65"/>
      <c r="BG190" s="65"/>
      <c r="BH190" s="65"/>
      <c r="BI190" s="65"/>
      <c r="BJ190" s="65"/>
      <c r="BK190" s="65"/>
      <c r="BL190" s="65"/>
      <c r="BM190" s="65"/>
      <c r="BN190" s="65"/>
      <c r="BO190" s="65"/>
      <c r="BP190" s="65"/>
      <c r="BQ190" s="65"/>
      <c r="BR190" s="65"/>
      <c r="BS190" s="65"/>
      <c r="BT190" s="65"/>
      <c r="BU190" s="65"/>
      <c r="BV190" s="65"/>
      <c r="BW190" s="65"/>
      <c r="BX190" s="65"/>
      <c r="BY190" s="65"/>
      <c r="BZ190" s="65"/>
      <c r="CA190" s="65"/>
      <c r="CB190" s="65"/>
      <c r="CC190" s="65"/>
      <c r="CD190" s="65"/>
      <c r="CE190" s="34"/>
      <c r="CF190" s="34"/>
      <c r="CG190" s="34"/>
      <c r="CH190" s="34"/>
      <c r="CI190" s="34"/>
      <c r="CJ190" s="34"/>
      <c r="CK190" s="34"/>
      <c r="CL190" s="34"/>
      <c r="CM190" s="34"/>
      <c r="CN190" s="34"/>
      <c r="CO190" s="34"/>
      <c r="CP190" s="34"/>
      <c r="CQ190" s="34"/>
      <c r="CR190" s="34"/>
      <c r="CS190" s="34"/>
      <c r="CT190" s="34"/>
      <c r="CU190" s="34"/>
      <c r="CV190" s="34"/>
      <c r="CW190" s="34"/>
      <c r="CX190" s="37"/>
    </row>
    <row r="191" spans="1:102" ht="13">
      <c r="A191" s="34"/>
      <c r="B191" s="34"/>
      <c r="C191" s="34"/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  <c r="U191" s="51"/>
      <c r="V191" s="34"/>
      <c r="W191" s="34"/>
      <c r="X191" s="34"/>
      <c r="Y191" s="34"/>
      <c r="Z191" s="34"/>
      <c r="AA191" s="34"/>
      <c r="AB191" s="34"/>
      <c r="AC191" s="34"/>
      <c r="AD191" s="34"/>
      <c r="AE191" s="34"/>
      <c r="AF191" s="34"/>
      <c r="AG191" s="34"/>
      <c r="AH191" s="34"/>
      <c r="AI191" s="34"/>
      <c r="AJ191" s="68"/>
      <c r="AK191" s="34"/>
      <c r="AL191" s="34"/>
      <c r="AM191" s="34"/>
      <c r="AN191" s="34"/>
      <c r="AO191" s="34"/>
      <c r="AP191" s="34"/>
      <c r="AQ191" s="34"/>
      <c r="AR191" s="34"/>
      <c r="AS191" s="65"/>
      <c r="AT191" s="65"/>
      <c r="AU191" s="65"/>
      <c r="AV191" s="65"/>
      <c r="AW191" s="65"/>
      <c r="AX191" s="65"/>
      <c r="AY191" s="65"/>
      <c r="AZ191" s="65"/>
      <c r="BA191" s="65"/>
      <c r="BB191" s="65"/>
      <c r="BC191" s="65"/>
      <c r="BD191" s="65"/>
      <c r="BE191" s="65"/>
      <c r="BF191" s="65"/>
      <c r="BG191" s="65"/>
      <c r="BH191" s="65"/>
      <c r="BI191" s="65"/>
      <c r="BJ191" s="65"/>
      <c r="BK191" s="65"/>
      <c r="BL191" s="65"/>
      <c r="BM191" s="65"/>
      <c r="BN191" s="65"/>
      <c r="BO191" s="65"/>
      <c r="BP191" s="65"/>
      <c r="BQ191" s="65"/>
      <c r="BR191" s="65"/>
      <c r="BS191" s="65"/>
      <c r="BT191" s="65"/>
      <c r="BU191" s="65"/>
      <c r="BV191" s="65"/>
      <c r="BW191" s="65"/>
      <c r="BX191" s="65"/>
      <c r="BY191" s="65"/>
      <c r="BZ191" s="65"/>
      <c r="CA191" s="65"/>
      <c r="CB191" s="65"/>
      <c r="CC191" s="65"/>
      <c r="CD191" s="65"/>
      <c r="CE191" s="34"/>
      <c r="CF191" s="34"/>
      <c r="CG191" s="34"/>
      <c r="CH191" s="34"/>
      <c r="CI191" s="34"/>
      <c r="CJ191" s="34"/>
      <c r="CK191" s="34"/>
      <c r="CL191" s="34"/>
      <c r="CM191" s="34"/>
      <c r="CN191" s="34"/>
      <c r="CO191" s="34"/>
      <c r="CP191" s="34"/>
      <c r="CQ191" s="34"/>
      <c r="CR191" s="34"/>
      <c r="CS191" s="34"/>
      <c r="CT191" s="34"/>
      <c r="CU191" s="34"/>
      <c r="CV191" s="34"/>
      <c r="CW191" s="34"/>
      <c r="CX191" s="37"/>
    </row>
    <row r="192" spans="1:102" ht="13">
      <c r="A192" s="34"/>
      <c r="B192" s="34"/>
      <c r="C192" s="34"/>
      <c r="D192" s="34"/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  <c r="U192" s="51"/>
      <c r="V192" s="34"/>
      <c r="W192" s="34"/>
      <c r="X192" s="34"/>
      <c r="Y192" s="34"/>
      <c r="Z192" s="34"/>
      <c r="AA192" s="34"/>
      <c r="AB192" s="34"/>
      <c r="AC192" s="34"/>
      <c r="AD192" s="34"/>
      <c r="AE192" s="34"/>
      <c r="AF192" s="34"/>
      <c r="AG192" s="34"/>
      <c r="AH192" s="34"/>
      <c r="AI192" s="34"/>
      <c r="AJ192" s="68"/>
      <c r="AK192" s="34"/>
      <c r="AL192" s="34"/>
      <c r="AM192" s="34"/>
      <c r="AN192" s="34"/>
      <c r="AO192" s="34"/>
      <c r="AP192" s="34"/>
      <c r="AQ192" s="34"/>
      <c r="AR192" s="34"/>
      <c r="AS192" s="65"/>
      <c r="AT192" s="65"/>
      <c r="AU192" s="65"/>
      <c r="AV192" s="65"/>
      <c r="AW192" s="65"/>
      <c r="AX192" s="65"/>
      <c r="AY192" s="65"/>
      <c r="AZ192" s="65"/>
      <c r="BA192" s="65"/>
      <c r="BB192" s="65"/>
      <c r="BC192" s="65"/>
      <c r="BD192" s="65"/>
      <c r="BE192" s="65"/>
      <c r="BF192" s="65"/>
      <c r="BG192" s="65"/>
      <c r="BH192" s="65"/>
      <c r="BI192" s="65"/>
      <c r="BJ192" s="65"/>
      <c r="BK192" s="65"/>
      <c r="BL192" s="65"/>
      <c r="BM192" s="65"/>
      <c r="BN192" s="65"/>
      <c r="BO192" s="65"/>
      <c r="BP192" s="65"/>
      <c r="BQ192" s="65"/>
      <c r="BR192" s="65"/>
      <c r="BS192" s="65"/>
      <c r="BT192" s="65"/>
      <c r="BU192" s="65"/>
      <c r="BV192" s="65"/>
      <c r="BW192" s="65"/>
      <c r="BX192" s="65"/>
      <c r="BY192" s="65"/>
      <c r="BZ192" s="65"/>
      <c r="CA192" s="65"/>
      <c r="CB192" s="65"/>
      <c r="CC192" s="65"/>
      <c r="CD192" s="65"/>
      <c r="CE192" s="34"/>
      <c r="CF192" s="34"/>
      <c r="CG192" s="34"/>
      <c r="CH192" s="34"/>
      <c r="CI192" s="34"/>
      <c r="CJ192" s="34"/>
      <c r="CK192" s="34"/>
      <c r="CL192" s="34"/>
      <c r="CM192" s="34"/>
      <c r="CN192" s="34"/>
      <c r="CO192" s="34"/>
      <c r="CP192" s="34"/>
      <c r="CQ192" s="34"/>
      <c r="CR192" s="34"/>
      <c r="CS192" s="34"/>
      <c r="CT192" s="34"/>
      <c r="CU192" s="34"/>
      <c r="CV192" s="34"/>
      <c r="CW192" s="34"/>
      <c r="CX192" s="37"/>
    </row>
    <row r="193" spans="1:102" ht="13">
      <c r="A193" s="34"/>
      <c r="B193" s="34"/>
      <c r="C193" s="34"/>
      <c r="D193" s="34"/>
      <c r="E193" s="34"/>
      <c r="F193" s="34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  <c r="U193" s="51"/>
      <c r="V193" s="34"/>
      <c r="W193" s="34"/>
      <c r="X193" s="34"/>
      <c r="Y193" s="34"/>
      <c r="Z193" s="34"/>
      <c r="AA193" s="34"/>
      <c r="AB193" s="34"/>
      <c r="AC193" s="34"/>
      <c r="AD193" s="34"/>
      <c r="AE193" s="34"/>
      <c r="AF193" s="34"/>
      <c r="AG193" s="34"/>
      <c r="AH193" s="34"/>
      <c r="AI193" s="34"/>
      <c r="AJ193" s="68"/>
      <c r="AK193" s="34"/>
      <c r="AL193" s="34"/>
      <c r="AM193" s="34"/>
      <c r="AN193" s="34"/>
      <c r="AO193" s="34"/>
      <c r="AP193" s="34"/>
      <c r="AQ193" s="34"/>
      <c r="AR193" s="34"/>
      <c r="AS193" s="65"/>
      <c r="AT193" s="65"/>
      <c r="AU193" s="65"/>
      <c r="AV193" s="65"/>
      <c r="AW193" s="65"/>
      <c r="AX193" s="65"/>
      <c r="AY193" s="65"/>
      <c r="AZ193" s="65"/>
      <c r="BA193" s="65"/>
      <c r="BB193" s="65"/>
      <c r="BC193" s="65"/>
      <c r="BD193" s="65"/>
      <c r="BE193" s="65"/>
      <c r="BF193" s="65"/>
      <c r="BG193" s="65"/>
      <c r="BH193" s="65"/>
      <c r="BI193" s="65"/>
      <c r="BJ193" s="65"/>
      <c r="BK193" s="65"/>
      <c r="BL193" s="65"/>
      <c r="BM193" s="65"/>
      <c r="BN193" s="65"/>
      <c r="BO193" s="65"/>
      <c r="BP193" s="65"/>
      <c r="BQ193" s="65"/>
      <c r="BR193" s="65"/>
      <c r="BS193" s="65"/>
      <c r="BT193" s="65"/>
      <c r="BU193" s="65"/>
      <c r="BV193" s="65"/>
      <c r="BW193" s="65"/>
      <c r="BX193" s="65"/>
      <c r="BY193" s="65"/>
      <c r="BZ193" s="65"/>
      <c r="CA193" s="65"/>
      <c r="CB193" s="65"/>
      <c r="CC193" s="65"/>
      <c r="CD193" s="65"/>
      <c r="CE193" s="34"/>
      <c r="CF193" s="34"/>
      <c r="CG193" s="34"/>
      <c r="CH193" s="34"/>
      <c r="CI193" s="34"/>
      <c r="CJ193" s="34"/>
      <c r="CK193" s="34"/>
      <c r="CL193" s="34"/>
      <c r="CM193" s="34"/>
      <c r="CN193" s="34"/>
      <c r="CO193" s="34"/>
      <c r="CP193" s="34"/>
      <c r="CQ193" s="34"/>
      <c r="CR193" s="34"/>
      <c r="CS193" s="34"/>
      <c r="CT193" s="34"/>
      <c r="CU193" s="34"/>
      <c r="CV193" s="34"/>
      <c r="CW193" s="34"/>
      <c r="CX193" s="37"/>
    </row>
    <row r="194" spans="1:102" ht="13">
      <c r="A194" s="34"/>
      <c r="B194" s="34"/>
      <c r="C194" s="34"/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  <c r="U194" s="51"/>
      <c r="V194" s="34"/>
      <c r="W194" s="34"/>
      <c r="X194" s="34"/>
      <c r="Y194" s="34"/>
      <c r="Z194" s="34"/>
      <c r="AA194" s="34"/>
      <c r="AB194" s="34"/>
      <c r="AC194" s="34"/>
      <c r="AD194" s="34"/>
      <c r="AE194" s="34"/>
      <c r="AF194" s="34"/>
      <c r="AG194" s="34"/>
      <c r="AH194" s="34"/>
      <c r="AI194" s="34"/>
      <c r="AJ194" s="68"/>
      <c r="AK194" s="34"/>
      <c r="AL194" s="34"/>
      <c r="AM194" s="34"/>
      <c r="AN194" s="34"/>
      <c r="AO194" s="34"/>
      <c r="AP194" s="34"/>
      <c r="AQ194" s="34"/>
      <c r="AR194" s="34"/>
      <c r="AS194" s="65"/>
      <c r="AT194" s="65"/>
      <c r="AU194" s="65"/>
      <c r="AV194" s="65"/>
      <c r="AW194" s="65"/>
      <c r="AX194" s="65"/>
      <c r="AY194" s="65"/>
      <c r="AZ194" s="65"/>
      <c r="BA194" s="65"/>
      <c r="BB194" s="65"/>
      <c r="BC194" s="65"/>
      <c r="BD194" s="65"/>
      <c r="BE194" s="65"/>
      <c r="BF194" s="65"/>
      <c r="BG194" s="65"/>
      <c r="BH194" s="65"/>
      <c r="BI194" s="65"/>
      <c r="BJ194" s="65"/>
      <c r="BK194" s="65"/>
      <c r="BL194" s="65"/>
      <c r="BM194" s="65"/>
      <c r="BN194" s="65"/>
      <c r="BO194" s="65"/>
      <c r="BP194" s="65"/>
      <c r="BQ194" s="65"/>
      <c r="BR194" s="65"/>
      <c r="BS194" s="65"/>
      <c r="BT194" s="65"/>
      <c r="BU194" s="65"/>
      <c r="BV194" s="65"/>
      <c r="BW194" s="65"/>
      <c r="BX194" s="65"/>
      <c r="BY194" s="65"/>
      <c r="BZ194" s="65"/>
      <c r="CA194" s="65"/>
      <c r="CB194" s="65"/>
      <c r="CC194" s="65"/>
      <c r="CD194" s="65"/>
      <c r="CE194" s="34"/>
      <c r="CF194" s="34"/>
      <c r="CG194" s="34"/>
      <c r="CH194" s="34"/>
      <c r="CI194" s="34"/>
      <c r="CJ194" s="34"/>
      <c r="CK194" s="34"/>
      <c r="CL194" s="34"/>
      <c r="CM194" s="34"/>
      <c r="CN194" s="34"/>
      <c r="CO194" s="34"/>
      <c r="CP194" s="34"/>
      <c r="CQ194" s="34"/>
      <c r="CR194" s="34"/>
      <c r="CS194" s="34"/>
      <c r="CT194" s="34"/>
      <c r="CU194" s="34"/>
      <c r="CV194" s="34"/>
      <c r="CW194" s="34"/>
      <c r="CX194" s="37"/>
    </row>
    <row r="195" spans="1:102" ht="13">
      <c r="A195" s="34"/>
      <c r="B195" s="34"/>
      <c r="C195" s="34"/>
      <c r="D195" s="34"/>
      <c r="E195" s="34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  <c r="U195" s="51"/>
      <c r="V195" s="34"/>
      <c r="W195" s="34"/>
      <c r="X195" s="34"/>
      <c r="Y195" s="34"/>
      <c r="Z195" s="34"/>
      <c r="AA195" s="34"/>
      <c r="AB195" s="34"/>
      <c r="AC195" s="34"/>
      <c r="AD195" s="34"/>
      <c r="AE195" s="34"/>
      <c r="AF195" s="34"/>
      <c r="AG195" s="34"/>
      <c r="AH195" s="34"/>
      <c r="AI195" s="34"/>
      <c r="AJ195" s="68"/>
      <c r="AK195" s="34"/>
      <c r="AL195" s="34"/>
      <c r="AM195" s="34"/>
      <c r="AN195" s="34"/>
      <c r="AO195" s="34"/>
      <c r="AP195" s="34"/>
      <c r="AQ195" s="34"/>
      <c r="AR195" s="34"/>
      <c r="AS195" s="65"/>
      <c r="AT195" s="65"/>
      <c r="AU195" s="65"/>
      <c r="AV195" s="65"/>
      <c r="AW195" s="65"/>
      <c r="AX195" s="65"/>
      <c r="AY195" s="65"/>
      <c r="AZ195" s="65"/>
      <c r="BA195" s="65"/>
      <c r="BB195" s="65"/>
      <c r="BC195" s="65"/>
      <c r="BD195" s="65"/>
      <c r="BE195" s="65"/>
      <c r="BF195" s="65"/>
      <c r="BG195" s="65"/>
      <c r="BH195" s="65"/>
      <c r="BI195" s="65"/>
      <c r="BJ195" s="65"/>
      <c r="BK195" s="65"/>
      <c r="BL195" s="65"/>
      <c r="BM195" s="65"/>
      <c r="BN195" s="65"/>
      <c r="BO195" s="65"/>
      <c r="BP195" s="65"/>
      <c r="BQ195" s="65"/>
      <c r="BR195" s="65"/>
      <c r="BS195" s="65"/>
      <c r="BT195" s="65"/>
      <c r="BU195" s="65"/>
      <c r="BV195" s="65"/>
      <c r="BW195" s="65"/>
      <c r="BX195" s="65"/>
      <c r="BY195" s="65"/>
      <c r="BZ195" s="65"/>
      <c r="CA195" s="65"/>
      <c r="CB195" s="65"/>
      <c r="CC195" s="65"/>
      <c r="CD195" s="65"/>
      <c r="CE195" s="34"/>
      <c r="CF195" s="34"/>
      <c r="CG195" s="34"/>
      <c r="CH195" s="34"/>
      <c r="CI195" s="34"/>
      <c r="CJ195" s="34"/>
      <c r="CK195" s="34"/>
      <c r="CL195" s="34"/>
      <c r="CM195" s="34"/>
      <c r="CN195" s="34"/>
      <c r="CO195" s="34"/>
      <c r="CP195" s="34"/>
      <c r="CQ195" s="34"/>
      <c r="CR195" s="34"/>
      <c r="CS195" s="34"/>
      <c r="CT195" s="34"/>
      <c r="CU195" s="34"/>
      <c r="CV195" s="34"/>
      <c r="CW195" s="34"/>
      <c r="CX195" s="37"/>
    </row>
    <row r="196" spans="1:102" ht="13">
      <c r="A196" s="34"/>
      <c r="B196" s="34"/>
      <c r="C196" s="34"/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  <c r="U196" s="51"/>
      <c r="V196" s="34"/>
      <c r="W196" s="34"/>
      <c r="X196" s="34"/>
      <c r="Y196" s="34"/>
      <c r="Z196" s="34"/>
      <c r="AA196" s="34"/>
      <c r="AB196" s="34"/>
      <c r="AC196" s="34"/>
      <c r="AD196" s="34"/>
      <c r="AE196" s="34"/>
      <c r="AF196" s="34"/>
      <c r="AG196" s="34"/>
      <c r="AH196" s="34"/>
      <c r="AI196" s="34"/>
      <c r="AJ196" s="68"/>
      <c r="AK196" s="34"/>
      <c r="AL196" s="34"/>
      <c r="AM196" s="34"/>
      <c r="AN196" s="34"/>
      <c r="AO196" s="34"/>
      <c r="AP196" s="34"/>
      <c r="AQ196" s="34"/>
      <c r="AR196" s="34"/>
      <c r="AS196" s="65"/>
      <c r="AT196" s="65"/>
      <c r="AU196" s="65"/>
      <c r="AV196" s="65"/>
      <c r="AW196" s="65"/>
      <c r="AX196" s="65"/>
      <c r="AY196" s="65"/>
      <c r="AZ196" s="65"/>
      <c r="BA196" s="65"/>
      <c r="BB196" s="65"/>
      <c r="BC196" s="65"/>
      <c r="BD196" s="65"/>
      <c r="BE196" s="65"/>
      <c r="BF196" s="65"/>
      <c r="BG196" s="65"/>
      <c r="BH196" s="65"/>
      <c r="BI196" s="65"/>
      <c r="BJ196" s="65"/>
      <c r="BK196" s="65"/>
      <c r="BL196" s="65"/>
      <c r="BM196" s="65"/>
      <c r="BN196" s="65"/>
      <c r="BO196" s="65"/>
      <c r="BP196" s="65"/>
      <c r="BQ196" s="65"/>
      <c r="BR196" s="65"/>
      <c r="BS196" s="65"/>
      <c r="BT196" s="65"/>
      <c r="BU196" s="65"/>
      <c r="BV196" s="65"/>
      <c r="BW196" s="65"/>
      <c r="BX196" s="65"/>
      <c r="BY196" s="65"/>
      <c r="BZ196" s="65"/>
      <c r="CA196" s="65"/>
      <c r="CB196" s="65"/>
      <c r="CC196" s="65"/>
      <c r="CD196" s="65"/>
      <c r="CE196" s="34"/>
      <c r="CF196" s="34"/>
      <c r="CG196" s="34"/>
      <c r="CH196" s="34"/>
      <c r="CI196" s="34"/>
      <c r="CJ196" s="34"/>
      <c r="CK196" s="34"/>
      <c r="CL196" s="34"/>
      <c r="CM196" s="34"/>
      <c r="CN196" s="34"/>
      <c r="CO196" s="34"/>
      <c r="CP196" s="34"/>
      <c r="CQ196" s="34"/>
      <c r="CR196" s="34"/>
      <c r="CS196" s="34"/>
      <c r="CT196" s="34"/>
      <c r="CU196" s="34"/>
      <c r="CV196" s="34"/>
      <c r="CW196" s="34"/>
      <c r="CX196" s="37"/>
    </row>
    <row r="197" spans="1:102" ht="13">
      <c r="A197" s="34"/>
      <c r="B197" s="34"/>
      <c r="C197" s="34"/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  <c r="U197" s="51"/>
      <c r="V197" s="34"/>
      <c r="W197" s="34"/>
      <c r="X197" s="34"/>
      <c r="Y197" s="34"/>
      <c r="Z197" s="34"/>
      <c r="AA197" s="34"/>
      <c r="AB197" s="34"/>
      <c r="AC197" s="34"/>
      <c r="AD197" s="34"/>
      <c r="AE197" s="34"/>
      <c r="AF197" s="34"/>
      <c r="AG197" s="34"/>
      <c r="AH197" s="34"/>
      <c r="AI197" s="34"/>
      <c r="AJ197" s="68"/>
      <c r="AK197" s="34"/>
      <c r="AL197" s="34"/>
      <c r="AM197" s="34"/>
      <c r="AN197" s="34"/>
      <c r="AO197" s="34"/>
      <c r="AP197" s="34"/>
      <c r="AQ197" s="34"/>
      <c r="AR197" s="34"/>
      <c r="AS197" s="65"/>
      <c r="AT197" s="65"/>
      <c r="AU197" s="65"/>
      <c r="AV197" s="65"/>
      <c r="AW197" s="65"/>
      <c r="AX197" s="65"/>
      <c r="AY197" s="65"/>
      <c r="AZ197" s="65"/>
      <c r="BA197" s="65"/>
      <c r="BB197" s="65"/>
      <c r="BC197" s="65"/>
      <c r="BD197" s="65"/>
      <c r="BE197" s="65"/>
      <c r="BF197" s="65"/>
      <c r="BG197" s="65"/>
      <c r="BH197" s="65"/>
      <c r="BI197" s="65"/>
      <c r="BJ197" s="65"/>
      <c r="BK197" s="65"/>
      <c r="BL197" s="65"/>
      <c r="BM197" s="65"/>
      <c r="BN197" s="65"/>
      <c r="BO197" s="65"/>
      <c r="BP197" s="65"/>
      <c r="BQ197" s="65"/>
      <c r="BR197" s="65"/>
      <c r="BS197" s="65"/>
      <c r="BT197" s="65"/>
      <c r="BU197" s="65"/>
      <c r="BV197" s="65"/>
      <c r="BW197" s="65"/>
      <c r="BX197" s="65"/>
      <c r="BY197" s="65"/>
      <c r="BZ197" s="65"/>
      <c r="CA197" s="65"/>
      <c r="CB197" s="65"/>
      <c r="CC197" s="65"/>
      <c r="CD197" s="65"/>
      <c r="CE197" s="34"/>
      <c r="CF197" s="34"/>
      <c r="CG197" s="34"/>
      <c r="CH197" s="34"/>
      <c r="CI197" s="34"/>
      <c r="CJ197" s="34"/>
      <c r="CK197" s="34"/>
      <c r="CL197" s="34"/>
      <c r="CM197" s="34"/>
      <c r="CN197" s="34"/>
      <c r="CO197" s="34"/>
      <c r="CP197" s="34"/>
      <c r="CQ197" s="34"/>
      <c r="CR197" s="34"/>
      <c r="CS197" s="34"/>
      <c r="CT197" s="34"/>
      <c r="CU197" s="34"/>
      <c r="CV197" s="34"/>
      <c r="CW197" s="34"/>
      <c r="CX197" s="37"/>
    </row>
    <row r="198" spans="1:102" ht="13">
      <c r="A198" s="34"/>
      <c r="B198" s="34"/>
      <c r="C198" s="34"/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  <c r="U198" s="51"/>
      <c r="V198" s="34"/>
      <c r="W198" s="34"/>
      <c r="X198" s="34"/>
      <c r="Y198" s="34"/>
      <c r="Z198" s="34"/>
      <c r="AA198" s="34"/>
      <c r="AB198" s="34"/>
      <c r="AC198" s="34"/>
      <c r="AD198" s="34"/>
      <c r="AE198" s="34"/>
      <c r="AF198" s="34"/>
      <c r="AG198" s="34"/>
      <c r="AH198" s="34"/>
      <c r="AI198" s="34"/>
      <c r="AJ198" s="68"/>
      <c r="AK198" s="34"/>
      <c r="AL198" s="34"/>
      <c r="AM198" s="34"/>
      <c r="AN198" s="34"/>
      <c r="AO198" s="34"/>
      <c r="AP198" s="34"/>
      <c r="AQ198" s="34"/>
      <c r="AR198" s="34"/>
      <c r="AS198" s="65"/>
      <c r="AT198" s="65"/>
      <c r="AU198" s="65"/>
      <c r="AV198" s="65"/>
      <c r="AW198" s="65"/>
      <c r="AX198" s="65"/>
      <c r="AY198" s="65"/>
      <c r="AZ198" s="65"/>
      <c r="BA198" s="65"/>
      <c r="BB198" s="65"/>
      <c r="BC198" s="65"/>
      <c r="BD198" s="65"/>
      <c r="BE198" s="65"/>
      <c r="BF198" s="65"/>
      <c r="BG198" s="65"/>
      <c r="BH198" s="65"/>
      <c r="BI198" s="65"/>
      <c r="BJ198" s="65"/>
      <c r="BK198" s="65"/>
      <c r="BL198" s="65"/>
      <c r="BM198" s="65"/>
      <c r="BN198" s="65"/>
      <c r="BO198" s="65"/>
      <c r="BP198" s="65"/>
      <c r="BQ198" s="65"/>
      <c r="BR198" s="65"/>
      <c r="BS198" s="65"/>
      <c r="BT198" s="65"/>
      <c r="BU198" s="65"/>
      <c r="BV198" s="65"/>
      <c r="BW198" s="65"/>
      <c r="BX198" s="65"/>
      <c r="BY198" s="65"/>
      <c r="BZ198" s="65"/>
      <c r="CA198" s="65"/>
      <c r="CB198" s="65"/>
      <c r="CC198" s="65"/>
      <c r="CD198" s="65"/>
      <c r="CE198" s="34"/>
      <c r="CF198" s="34"/>
      <c r="CG198" s="34"/>
      <c r="CH198" s="34"/>
      <c r="CI198" s="34"/>
      <c r="CJ198" s="34"/>
      <c r="CK198" s="34"/>
      <c r="CL198" s="34"/>
      <c r="CM198" s="34"/>
      <c r="CN198" s="34"/>
      <c r="CO198" s="34"/>
      <c r="CP198" s="34"/>
      <c r="CQ198" s="34"/>
      <c r="CR198" s="34"/>
      <c r="CS198" s="34"/>
      <c r="CT198" s="34"/>
      <c r="CU198" s="34"/>
      <c r="CV198" s="34"/>
      <c r="CW198" s="34"/>
      <c r="CX198" s="37"/>
    </row>
    <row r="199" spans="1:102" ht="13">
      <c r="A199" s="34"/>
      <c r="B199" s="34"/>
      <c r="C199" s="34"/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  <c r="U199" s="51"/>
      <c r="V199" s="34"/>
      <c r="W199" s="34"/>
      <c r="X199" s="34"/>
      <c r="Y199" s="34"/>
      <c r="Z199" s="34"/>
      <c r="AA199" s="34"/>
      <c r="AB199" s="34"/>
      <c r="AC199" s="34"/>
      <c r="AD199" s="34"/>
      <c r="AE199" s="34"/>
      <c r="AF199" s="34"/>
      <c r="AG199" s="34"/>
      <c r="AH199" s="34"/>
      <c r="AI199" s="34"/>
      <c r="AJ199" s="68"/>
      <c r="AK199" s="34"/>
      <c r="AL199" s="34"/>
      <c r="AM199" s="34"/>
      <c r="AN199" s="34"/>
      <c r="AO199" s="34"/>
      <c r="AP199" s="34"/>
      <c r="AQ199" s="34"/>
      <c r="AR199" s="34"/>
      <c r="AS199" s="65"/>
      <c r="AT199" s="65"/>
      <c r="AU199" s="65"/>
      <c r="AV199" s="65"/>
      <c r="AW199" s="65"/>
      <c r="AX199" s="65"/>
      <c r="AY199" s="65"/>
      <c r="AZ199" s="65"/>
      <c r="BA199" s="65"/>
      <c r="BB199" s="65"/>
      <c r="BC199" s="65"/>
      <c r="BD199" s="65"/>
      <c r="BE199" s="65"/>
      <c r="BF199" s="65"/>
      <c r="BG199" s="65"/>
      <c r="BH199" s="65"/>
      <c r="BI199" s="65"/>
      <c r="BJ199" s="65"/>
      <c r="BK199" s="65"/>
      <c r="BL199" s="65"/>
      <c r="BM199" s="65"/>
      <c r="BN199" s="65"/>
      <c r="BO199" s="65"/>
      <c r="BP199" s="65"/>
      <c r="BQ199" s="65"/>
      <c r="BR199" s="65"/>
      <c r="BS199" s="65"/>
      <c r="BT199" s="65"/>
      <c r="BU199" s="65"/>
      <c r="BV199" s="65"/>
      <c r="BW199" s="65"/>
      <c r="BX199" s="65"/>
      <c r="BY199" s="65"/>
      <c r="BZ199" s="65"/>
      <c r="CA199" s="65"/>
      <c r="CB199" s="65"/>
      <c r="CC199" s="65"/>
      <c r="CD199" s="65"/>
      <c r="CE199" s="34"/>
      <c r="CF199" s="34"/>
      <c r="CG199" s="34"/>
      <c r="CH199" s="34"/>
      <c r="CI199" s="34"/>
      <c r="CJ199" s="34"/>
      <c r="CK199" s="34"/>
      <c r="CL199" s="34"/>
      <c r="CM199" s="34"/>
      <c r="CN199" s="34"/>
      <c r="CO199" s="34"/>
      <c r="CP199" s="34"/>
      <c r="CQ199" s="34"/>
      <c r="CR199" s="34"/>
      <c r="CS199" s="34"/>
      <c r="CT199" s="34"/>
      <c r="CU199" s="34"/>
      <c r="CV199" s="34"/>
      <c r="CW199" s="34"/>
      <c r="CX199" s="37"/>
    </row>
    <row r="200" spans="1:102" ht="13">
      <c r="A200" s="34"/>
      <c r="B200" s="34"/>
      <c r="C200" s="34"/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  <c r="U200" s="51"/>
      <c r="V200" s="34"/>
      <c r="W200" s="34"/>
      <c r="X200" s="34"/>
      <c r="Y200" s="34"/>
      <c r="Z200" s="34"/>
      <c r="AA200" s="34"/>
      <c r="AB200" s="34"/>
      <c r="AC200" s="34"/>
      <c r="AD200" s="34"/>
      <c r="AE200" s="34"/>
      <c r="AF200" s="34"/>
      <c r="AG200" s="34"/>
      <c r="AH200" s="34"/>
      <c r="AI200" s="34"/>
      <c r="AJ200" s="68"/>
      <c r="AK200" s="34"/>
      <c r="AL200" s="34"/>
      <c r="AM200" s="34"/>
      <c r="AN200" s="34"/>
      <c r="AO200" s="34"/>
      <c r="AP200" s="34"/>
      <c r="AQ200" s="34"/>
      <c r="AR200" s="34"/>
      <c r="AS200" s="65"/>
      <c r="AT200" s="65"/>
      <c r="AU200" s="65"/>
      <c r="AV200" s="65"/>
      <c r="AW200" s="65"/>
      <c r="AX200" s="65"/>
      <c r="AY200" s="65"/>
      <c r="AZ200" s="65"/>
      <c r="BA200" s="65"/>
      <c r="BB200" s="65"/>
      <c r="BC200" s="65"/>
      <c r="BD200" s="65"/>
      <c r="BE200" s="65"/>
      <c r="BF200" s="65"/>
      <c r="BG200" s="65"/>
      <c r="BH200" s="65"/>
      <c r="BI200" s="65"/>
      <c r="BJ200" s="65"/>
      <c r="BK200" s="65"/>
      <c r="BL200" s="65"/>
      <c r="BM200" s="65"/>
      <c r="BN200" s="65"/>
      <c r="BO200" s="65"/>
      <c r="BP200" s="65"/>
      <c r="BQ200" s="65"/>
      <c r="BR200" s="65"/>
      <c r="BS200" s="65"/>
      <c r="BT200" s="65"/>
      <c r="BU200" s="65"/>
      <c r="BV200" s="65"/>
      <c r="BW200" s="65"/>
      <c r="BX200" s="65"/>
      <c r="BY200" s="65"/>
      <c r="BZ200" s="65"/>
      <c r="CA200" s="65"/>
      <c r="CB200" s="65"/>
      <c r="CC200" s="65"/>
      <c r="CD200" s="65"/>
      <c r="CE200" s="34"/>
      <c r="CF200" s="34"/>
      <c r="CG200" s="34"/>
      <c r="CH200" s="34"/>
      <c r="CI200" s="34"/>
      <c r="CJ200" s="34"/>
      <c r="CK200" s="34"/>
      <c r="CL200" s="34"/>
      <c r="CM200" s="34"/>
      <c r="CN200" s="34"/>
      <c r="CO200" s="34"/>
      <c r="CP200" s="34"/>
      <c r="CQ200" s="34"/>
      <c r="CR200" s="34"/>
      <c r="CS200" s="34"/>
      <c r="CT200" s="34"/>
      <c r="CU200" s="34"/>
      <c r="CV200" s="34"/>
      <c r="CW200" s="34"/>
      <c r="CX200" s="37"/>
    </row>
    <row r="201" spans="1:102" ht="13">
      <c r="A201" s="37"/>
      <c r="B201" s="37"/>
      <c r="C201" s="37"/>
      <c r="D201" s="37"/>
      <c r="E201" s="37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  <c r="U201" s="51"/>
      <c r="V201" s="34"/>
      <c r="W201" s="34"/>
      <c r="X201" s="34"/>
      <c r="Y201" s="34"/>
      <c r="Z201" s="34"/>
      <c r="AA201" s="34"/>
      <c r="AB201" s="34"/>
      <c r="AC201" s="34"/>
      <c r="AD201" s="34"/>
      <c r="AE201" s="34"/>
      <c r="AF201" s="34"/>
      <c r="AG201" s="34"/>
      <c r="AH201" s="34"/>
      <c r="AI201" s="34"/>
      <c r="AJ201" s="68"/>
      <c r="AK201" s="34"/>
      <c r="AL201" s="34"/>
      <c r="AM201" s="34"/>
      <c r="AN201" s="34"/>
      <c r="AO201" s="34"/>
      <c r="AP201" s="34"/>
      <c r="AQ201" s="34"/>
      <c r="AR201" s="34"/>
      <c r="AS201" s="65"/>
      <c r="AT201" s="65"/>
      <c r="AU201" s="65"/>
      <c r="AV201" s="65"/>
      <c r="AW201" s="65"/>
      <c r="AX201" s="65"/>
      <c r="AY201" s="65"/>
      <c r="AZ201" s="65"/>
      <c r="BA201" s="65"/>
      <c r="BB201" s="65"/>
      <c r="BC201" s="65"/>
      <c r="BD201" s="65"/>
      <c r="BE201" s="65"/>
      <c r="BF201" s="65"/>
      <c r="BG201" s="65"/>
      <c r="BH201" s="65"/>
      <c r="BI201" s="65"/>
      <c r="BJ201" s="65"/>
      <c r="BK201" s="65"/>
      <c r="BL201" s="65"/>
      <c r="BM201" s="65"/>
      <c r="BN201" s="65"/>
      <c r="BO201" s="65"/>
      <c r="BP201" s="65"/>
      <c r="BQ201" s="65"/>
      <c r="BR201" s="65"/>
      <c r="BS201" s="65"/>
      <c r="BT201" s="65"/>
      <c r="BU201" s="65"/>
      <c r="BV201" s="65"/>
      <c r="BW201" s="65"/>
      <c r="BX201" s="65"/>
      <c r="BY201" s="65"/>
      <c r="BZ201" s="65"/>
      <c r="CA201" s="65"/>
      <c r="CB201" s="65"/>
      <c r="CC201" s="65"/>
      <c r="CD201" s="65"/>
      <c r="CE201" s="34"/>
      <c r="CF201" s="34"/>
      <c r="CG201" s="34"/>
      <c r="CH201" s="34"/>
      <c r="CI201" s="34"/>
      <c r="CJ201" s="34"/>
      <c r="CK201" s="34"/>
      <c r="CL201" s="34"/>
      <c r="CM201" s="34"/>
      <c r="CN201" s="34"/>
      <c r="CO201" s="34"/>
      <c r="CP201" s="34"/>
      <c r="CQ201" s="34"/>
      <c r="CR201" s="34"/>
      <c r="CS201" s="34"/>
      <c r="CT201" s="34"/>
      <c r="CU201" s="34"/>
      <c r="CV201" s="34"/>
      <c r="CW201" s="34"/>
      <c r="CX201" s="37"/>
    </row>
    <row r="202" spans="1:102" ht="13">
      <c r="A202" s="37"/>
      <c r="B202" s="37"/>
      <c r="C202" s="37"/>
      <c r="D202" s="37"/>
      <c r="E202" s="37"/>
      <c r="F202" s="34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  <c r="U202" s="51"/>
      <c r="V202" s="34"/>
      <c r="W202" s="34"/>
      <c r="X202" s="34"/>
      <c r="Y202" s="34"/>
      <c r="Z202" s="34"/>
      <c r="AA202" s="34"/>
      <c r="AB202" s="34"/>
      <c r="AC202" s="34"/>
      <c r="AD202" s="34"/>
      <c r="AE202" s="34"/>
      <c r="AF202" s="34"/>
      <c r="AG202" s="34"/>
      <c r="AH202" s="34"/>
      <c r="AI202" s="34"/>
      <c r="AJ202" s="68"/>
      <c r="AK202" s="34"/>
      <c r="AL202" s="34"/>
      <c r="AM202" s="34"/>
      <c r="AN202" s="34"/>
      <c r="AO202" s="34"/>
      <c r="AP202" s="34"/>
      <c r="AQ202" s="34"/>
      <c r="AR202" s="34"/>
      <c r="AS202" s="65"/>
      <c r="AT202" s="65"/>
      <c r="AU202" s="65"/>
      <c r="AV202" s="65"/>
      <c r="AW202" s="65"/>
      <c r="AX202" s="65"/>
      <c r="AY202" s="65"/>
      <c r="AZ202" s="65"/>
      <c r="BA202" s="65"/>
      <c r="BB202" s="65"/>
      <c r="BC202" s="65"/>
      <c r="BD202" s="65"/>
      <c r="BE202" s="65"/>
      <c r="BF202" s="65"/>
      <c r="BG202" s="65"/>
      <c r="BH202" s="65"/>
      <c r="BI202" s="65"/>
      <c r="BJ202" s="65"/>
      <c r="BK202" s="65"/>
      <c r="BL202" s="65"/>
      <c r="BM202" s="65"/>
      <c r="BN202" s="65"/>
      <c r="BO202" s="65"/>
      <c r="BP202" s="65"/>
      <c r="BQ202" s="65"/>
      <c r="BR202" s="65"/>
      <c r="BS202" s="65"/>
      <c r="BT202" s="65"/>
      <c r="BU202" s="65"/>
      <c r="BV202" s="65"/>
      <c r="BW202" s="65"/>
      <c r="BX202" s="65"/>
      <c r="BY202" s="65"/>
      <c r="BZ202" s="65"/>
      <c r="CA202" s="65"/>
      <c r="CB202" s="65"/>
      <c r="CC202" s="65"/>
      <c r="CD202" s="65"/>
      <c r="CE202" s="34"/>
      <c r="CF202" s="34"/>
      <c r="CG202" s="34"/>
      <c r="CH202" s="34"/>
      <c r="CI202" s="34"/>
      <c r="CJ202" s="34"/>
      <c r="CK202" s="34"/>
      <c r="CL202" s="34"/>
      <c r="CM202" s="34"/>
      <c r="CN202" s="34"/>
      <c r="CO202" s="34"/>
      <c r="CP202" s="34"/>
      <c r="CQ202" s="34"/>
      <c r="CR202" s="34"/>
      <c r="CS202" s="34"/>
      <c r="CT202" s="34"/>
      <c r="CU202" s="34"/>
      <c r="CV202" s="34"/>
      <c r="CW202" s="34"/>
      <c r="CX202" s="37"/>
    </row>
    <row r="203" spans="1:102" ht="13">
      <c r="A203" s="37"/>
      <c r="B203" s="37"/>
      <c r="C203" s="37"/>
      <c r="D203" s="37"/>
      <c r="E203" s="37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  <c r="U203" s="51"/>
      <c r="V203" s="34"/>
      <c r="W203" s="34"/>
      <c r="X203" s="34"/>
      <c r="Y203" s="34"/>
      <c r="Z203" s="34"/>
      <c r="AA203" s="34"/>
      <c r="AB203" s="34"/>
      <c r="AC203" s="34"/>
      <c r="AD203" s="34"/>
      <c r="AE203" s="34"/>
      <c r="AF203" s="34"/>
      <c r="AG203" s="34"/>
      <c r="AH203" s="34"/>
      <c r="AI203" s="34"/>
      <c r="AJ203" s="68"/>
      <c r="AK203" s="34"/>
      <c r="AL203" s="34"/>
      <c r="AM203" s="34"/>
      <c r="AN203" s="34"/>
      <c r="AO203" s="34"/>
      <c r="AP203" s="34"/>
      <c r="AQ203" s="34"/>
      <c r="AR203" s="34"/>
      <c r="AS203" s="65"/>
      <c r="AT203" s="65"/>
      <c r="AU203" s="65"/>
      <c r="AV203" s="65"/>
      <c r="AW203" s="65"/>
      <c r="AX203" s="65"/>
      <c r="AY203" s="65"/>
      <c r="AZ203" s="65"/>
      <c r="BA203" s="65"/>
      <c r="BB203" s="65"/>
      <c r="BC203" s="65"/>
      <c r="BD203" s="65"/>
      <c r="BE203" s="65"/>
      <c r="BF203" s="65"/>
      <c r="BG203" s="65"/>
      <c r="BH203" s="65"/>
      <c r="BI203" s="65"/>
      <c r="BJ203" s="65"/>
      <c r="BK203" s="65"/>
      <c r="BL203" s="65"/>
      <c r="BM203" s="65"/>
      <c r="BN203" s="65"/>
      <c r="BO203" s="65"/>
      <c r="BP203" s="65"/>
      <c r="BQ203" s="65"/>
      <c r="BR203" s="65"/>
      <c r="BS203" s="65"/>
      <c r="BT203" s="65"/>
      <c r="BU203" s="65"/>
      <c r="BV203" s="65"/>
      <c r="BW203" s="65"/>
      <c r="BX203" s="65"/>
      <c r="BY203" s="65"/>
      <c r="BZ203" s="65"/>
      <c r="CA203" s="65"/>
      <c r="CB203" s="65"/>
      <c r="CC203" s="65"/>
      <c r="CD203" s="65"/>
      <c r="CE203" s="34"/>
      <c r="CF203" s="34"/>
      <c r="CG203" s="34"/>
      <c r="CH203" s="34"/>
      <c r="CI203" s="34"/>
      <c r="CJ203" s="34"/>
      <c r="CK203" s="34"/>
      <c r="CL203" s="34"/>
      <c r="CM203" s="34"/>
      <c r="CN203" s="34"/>
      <c r="CO203" s="34"/>
      <c r="CP203" s="34"/>
      <c r="CQ203" s="34"/>
      <c r="CR203" s="34"/>
      <c r="CS203" s="34"/>
      <c r="CT203" s="34"/>
      <c r="CU203" s="34"/>
      <c r="CV203" s="34"/>
      <c r="CW203" s="34"/>
      <c r="CX203" s="37"/>
    </row>
    <row r="204" spans="1:102" ht="13">
      <c r="A204" s="37"/>
      <c r="B204" s="37"/>
      <c r="C204" s="37"/>
      <c r="D204" s="37"/>
      <c r="E204" s="37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  <c r="U204" s="51"/>
      <c r="V204" s="34"/>
      <c r="W204" s="34"/>
      <c r="X204" s="34"/>
      <c r="Y204" s="34"/>
      <c r="Z204" s="34"/>
      <c r="AA204" s="34"/>
      <c r="AB204" s="34"/>
      <c r="AC204" s="34"/>
      <c r="AD204" s="34"/>
      <c r="AE204" s="34"/>
      <c r="AF204" s="34"/>
      <c r="AG204" s="34"/>
      <c r="AH204" s="34"/>
      <c r="AI204" s="34"/>
      <c r="AJ204" s="68"/>
      <c r="AK204" s="34"/>
      <c r="AL204" s="34"/>
      <c r="AM204" s="34"/>
      <c r="AN204" s="34"/>
      <c r="AO204" s="34"/>
      <c r="AP204" s="34"/>
      <c r="AQ204" s="34"/>
      <c r="AR204" s="34"/>
      <c r="AS204" s="65"/>
      <c r="AT204" s="65"/>
      <c r="AU204" s="65"/>
      <c r="AV204" s="65"/>
      <c r="AW204" s="65"/>
      <c r="AX204" s="65"/>
      <c r="AY204" s="65"/>
      <c r="AZ204" s="65"/>
      <c r="BA204" s="65"/>
      <c r="BB204" s="65"/>
      <c r="BC204" s="65"/>
      <c r="BD204" s="65"/>
      <c r="BE204" s="65"/>
      <c r="BF204" s="65"/>
      <c r="BG204" s="65"/>
      <c r="BH204" s="65"/>
      <c r="BI204" s="65"/>
      <c r="BJ204" s="65"/>
      <c r="BK204" s="65"/>
      <c r="BL204" s="65"/>
      <c r="BM204" s="65"/>
      <c r="BN204" s="65"/>
      <c r="BO204" s="65"/>
      <c r="BP204" s="65"/>
      <c r="BQ204" s="65"/>
      <c r="BR204" s="65"/>
      <c r="BS204" s="65"/>
      <c r="BT204" s="65"/>
      <c r="BU204" s="65"/>
      <c r="BV204" s="65"/>
      <c r="BW204" s="65"/>
      <c r="BX204" s="65"/>
      <c r="BY204" s="65"/>
      <c r="BZ204" s="65"/>
      <c r="CA204" s="65"/>
      <c r="CB204" s="65"/>
      <c r="CC204" s="65"/>
      <c r="CD204" s="65"/>
      <c r="CE204" s="34"/>
      <c r="CF204" s="34"/>
      <c r="CG204" s="34"/>
      <c r="CH204" s="34"/>
      <c r="CI204" s="34"/>
      <c r="CJ204" s="34"/>
      <c r="CK204" s="34"/>
      <c r="CL204" s="34"/>
      <c r="CM204" s="34"/>
      <c r="CN204" s="34"/>
      <c r="CO204" s="34"/>
      <c r="CP204" s="34"/>
      <c r="CQ204" s="34"/>
      <c r="CR204" s="34"/>
      <c r="CS204" s="34"/>
      <c r="CT204" s="34"/>
      <c r="CU204" s="34"/>
      <c r="CV204" s="34"/>
      <c r="CW204" s="34"/>
      <c r="CX204" s="37"/>
    </row>
    <row r="205" spans="1:102" ht="13">
      <c r="A205" s="37"/>
      <c r="B205" s="37"/>
      <c r="C205" s="37"/>
      <c r="D205" s="37"/>
      <c r="E205" s="37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  <c r="U205" s="51"/>
      <c r="V205" s="34"/>
      <c r="W205" s="34"/>
      <c r="X205" s="34"/>
      <c r="Y205" s="34"/>
      <c r="Z205" s="34"/>
      <c r="AA205" s="34"/>
      <c r="AB205" s="34"/>
      <c r="AC205" s="34"/>
      <c r="AD205" s="34"/>
      <c r="AE205" s="34"/>
      <c r="AF205" s="34"/>
      <c r="AG205" s="34"/>
      <c r="AH205" s="34"/>
      <c r="AI205" s="34"/>
      <c r="AJ205" s="68"/>
      <c r="AK205" s="34"/>
      <c r="AL205" s="34"/>
      <c r="AM205" s="34"/>
      <c r="AN205" s="34"/>
      <c r="AO205" s="34"/>
      <c r="AP205" s="34"/>
      <c r="AQ205" s="34"/>
      <c r="AR205" s="34"/>
      <c r="AS205" s="65"/>
      <c r="AT205" s="65"/>
      <c r="AU205" s="65"/>
      <c r="AV205" s="65"/>
      <c r="AW205" s="65"/>
      <c r="AX205" s="65"/>
      <c r="AY205" s="65"/>
      <c r="AZ205" s="65"/>
      <c r="BA205" s="65"/>
      <c r="BB205" s="65"/>
      <c r="BC205" s="65"/>
      <c r="BD205" s="65"/>
      <c r="BE205" s="65"/>
      <c r="BF205" s="65"/>
      <c r="BG205" s="65"/>
      <c r="BH205" s="65"/>
      <c r="BI205" s="65"/>
      <c r="BJ205" s="65"/>
      <c r="BK205" s="65"/>
      <c r="BL205" s="65"/>
      <c r="BM205" s="65"/>
      <c r="BN205" s="65"/>
      <c r="BO205" s="65"/>
      <c r="BP205" s="65"/>
      <c r="BQ205" s="65"/>
      <c r="BR205" s="65"/>
      <c r="BS205" s="65"/>
      <c r="BT205" s="65"/>
      <c r="BU205" s="65"/>
      <c r="BV205" s="65"/>
      <c r="BW205" s="65"/>
      <c r="BX205" s="65"/>
      <c r="BY205" s="65"/>
      <c r="BZ205" s="65"/>
      <c r="CA205" s="65"/>
      <c r="CB205" s="65"/>
      <c r="CC205" s="65"/>
      <c r="CD205" s="65"/>
      <c r="CE205" s="34"/>
      <c r="CF205" s="34"/>
      <c r="CG205" s="34"/>
      <c r="CH205" s="34"/>
      <c r="CI205" s="34"/>
      <c r="CJ205" s="34"/>
      <c r="CK205" s="34"/>
      <c r="CL205" s="34"/>
      <c r="CM205" s="34"/>
      <c r="CN205" s="34"/>
      <c r="CO205" s="34"/>
      <c r="CP205" s="34"/>
      <c r="CQ205" s="34"/>
      <c r="CR205" s="34"/>
      <c r="CS205" s="34"/>
      <c r="CT205" s="34"/>
      <c r="CU205" s="34"/>
      <c r="CV205" s="34"/>
      <c r="CW205" s="34"/>
      <c r="CX205" s="37"/>
    </row>
    <row r="206" spans="1:102" ht="13">
      <c r="A206" s="37"/>
      <c r="B206" s="37"/>
      <c r="C206" s="37"/>
      <c r="D206" s="37"/>
      <c r="E206" s="37"/>
      <c r="F206" s="34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  <c r="U206" s="51"/>
      <c r="V206" s="34"/>
      <c r="W206" s="34"/>
      <c r="X206" s="34"/>
      <c r="Y206" s="34"/>
      <c r="Z206" s="34"/>
      <c r="AA206" s="34"/>
      <c r="AB206" s="34"/>
      <c r="AC206" s="34"/>
      <c r="AD206" s="34"/>
      <c r="AE206" s="34"/>
      <c r="AF206" s="34"/>
      <c r="AG206" s="34"/>
      <c r="AH206" s="34"/>
      <c r="AI206" s="34"/>
      <c r="AJ206" s="68"/>
      <c r="AK206" s="34"/>
      <c r="AL206" s="34"/>
      <c r="AM206" s="34"/>
      <c r="AN206" s="34"/>
      <c r="AO206" s="34"/>
      <c r="AP206" s="34"/>
      <c r="AQ206" s="34"/>
      <c r="AR206" s="34"/>
      <c r="AS206" s="65"/>
      <c r="AT206" s="65"/>
      <c r="AU206" s="65"/>
      <c r="AV206" s="65"/>
      <c r="AW206" s="65"/>
      <c r="AX206" s="65"/>
      <c r="AY206" s="65"/>
      <c r="AZ206" s="65"/>
      <c r="BA206" s="65"/>
      <c r="BB206" s="65"/>
      <c r="BC206" s="65"/>
      <c r="BD206" s="65"/>
      <c r="BE206" s="65"/>
      <c r="BF206" s="65"/>
      <c r="BG206" s="65"/>
      <c r="BH206" s="65"/>
      <c r="BI206" s="65"/>
      <c r="BJ206" s="65"/>
      <c r="BK206" s="65"/>
      <c r="BL206" s="65"/>
      <c r="BM206" s="65"/>
      <c r="BN206" s="65"/>
      <c r="BO206" s="65"/>
      <c r="BP206" s="65"/>
      <c r="BQ206" s="65"/>
      <c r="BR206" s="65"/>
      <c r="BS206" s="65"/>
      <c r="BT206" s="65"/>
      <c r="BU206" s="65"/>
      <c r="BV206" s="65"/>
      <c r="BW206" s="65"/>
      <c r="BX206" s="65"/>
      <c r="BY206" s="65"/>
      <c r="BZ206" s="65"/>
      <c r="CA206" s="65"/>
      <c r="CB206" s="65"/>
      <c r="CC206" s="65"/>
      <c r="CD206" s="65"/>
      <c r="CE206" s="34"/>
      <c r="CF206" s="34"/>
      <c r="CG206" s="34"/>
      <c r="CH206" s="34"/>
      <c r="CI206" s="34"/>
      <c r="CJ206" s="34"/>
      <c r="CK206" s="34"/>
      <c r="CL206" s="34"/>
      <c r="CM206" s="34"/>
      <c r="CN206" s="34"/>
      <c r="CO206" s="34"/>
      <c r="CP206" s="34"/>
      <c r="CQ206" s="34"/>
      <c r="CR206" s="34"/>
      <c r="CS206" s="34"/>
      <c r="CT206" s="34"/>
      <c r="CU206" s="34"/>
      <c r="CV206" s="34"/>
      <c r="CW206" s="34"/>
      <c r="CX206" s="37"/>
    </row>
    <row r="207" spans="1:102" ht="13">
      <c r="A207" s="37"/>
      <c r="B207" s="37"/>
      <c r="C207" s="37"/>
      <c r="D207" s="37"/>
      <c r="E207" s="37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  <c r="U207" s="51"/>
      <c r="V207" s="34"/>
      <c r="W207" s="34"/>
      <c r="X207" s="34"/>
      <c r="Y207" s="34"/>
      <c r="Z207" s="34"/>
      <c r="AA207" s="34"/>
      <c r="AB207" s="34"/>
      <c r="AC207" s="34"/>
      <c r="AD207" s="34"/>
      <c r="AE207" s="34"/>
      <c r="AF207" s="34"/>
      <c r="AG207" s="34"/>
      <c r="AH207" s="34"/>
      <c r="AI207" s="34"/>
      <c r="AJ207" s="68"/>
      <c r="AK207" s="34"/>
      <c r="AL207" s="34"/>
      <c r="AM207" s="34"/>
      <c r="AN207" s="34"/>
      <c r="AO207" s="34"/>
      <c r="AP207" s="34"/>
      <c r="AQ207" s="34"/>
      <c r="AR207" s="34"/>
      <c r="AS207" s="65"/>
      <c r="AT207" s="65"/>
      <c r="AU207" s="65"/>
      <c r="AV207" s="65"/>
      <c r="AW207" s="65"/>
      <c r="AX207" s="65"/>
      <c r="AY207" s="65"/>
      <c r="AZ207" s="65"/>
      <c r="BA207" s="65"/>
      <c r="BB207" s="65"/>
      <c r="BC207" s="65"/>
      <c r="BD207" s="65"/>
      <c r="BE207" s="65"/>
      <c r="BF207" s="65"/>
      <c r="BG207" s="65"/>
      <c r="BH207" s="65"/>
      <c r="BI207" s="65"/>
      <c r="BJ207" s="65"/>
      <c r="BK207" s="65"/>
      <c r="BL207" s="65"/>
      <c r="BM207" s="65"/>
      <c r="BN207" s="65"/>
      <c r="BO207" s="65"/>
      <c r="BP207" s="65"/>
      <c r="BQ207" s="65"/>
      <c r="BR207" s="65"/>
      <c r="BS207" s="65"/>
      <c r="BT207" s="65"/>
      <c r="BU207" s="65"/>
      <c r="BV207" s="65"/>
      <c r="BW207" s="65"/>
      <c r="BX207" s="65"/>
      <c r="BY207" s="65"/>
      <c r="BZ207" s="65"/>
      <c r="CA207" s="65"/>
      <c r="CB207" s="65"/>
      <c r="CC207" s="65"/>
      <c r="CD207" s="65"/>
      <c r="CE207" s="34"/>
      <c r="CF207" s="34"/>
      <c r="CG207" s="34"/>
      <c r="CH207" s="34"/>
      <c r="CI207" s="34"/>
      <c r="CJ207" s="34"/>
      <c r="CK207" s="34"/>
      <c r="CL207" s="34"/>
      <c r="CM207" s="34"/>
      <c r="CN207" s="34"/>
      <c r="CO207" s="34"/>
      <c r="CP207" s="34"/>
      <c r="CQ207" s="34"/>
      <c r="CR207" s="34"/>
      <c r="CS207" s="34"/>
      <c r="CT207" s="34"/>
      <c r="CU207" s="34"/>
      <c r="CV207" s="34"/>
      <c r="CW207" s="34"/>
      <c r="CX207" s="37"/>
    </row>
    <row r="208" spans="1:102" ht="13">
      <c r="A208" s="37"/>
      <c r="B208" s="37"/>
      <c r="C208" s="37"/>
      <c r="D208" s="37"/>
      <c r="E208" s="37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  <c r="U208" s="51"/>
      <c r="V208" s="34"/>
      <c r="W208" s="34"/>
      <c r="X208" s="34"/>
      <c r="Y208" s="34"/>
      <c r="Z208" s="34"/>
      <c r="AA208" s="34"/>
      <c r="AB208" s="34"/>
      <c r="AC208" s="34"/>
      <c r="AD208" s="34"/>
      <c r="AE208" s="34"/>
      <c r="AF208" s="34"/>
      <c r="AG208" s="34"/>
      <c r="AH208" s="34"/>
      <c r="AI208" s="34"/>
      <c r="AJ208" s="68"/>
      <c r="AK208" s="34"/>
      <c r="AL208" s="34"/>
      <c r="AM208" s="34"/>
      <c r="AN208" s="34"/>
      <c r="AO208" s="34"/>
      <c r="AP208" s="34"/>
      <c r="AQ208" s="34"/>
      <c r="AR208" s="34"/>
      <c r="AS208" s="65"/>
      <c r="AT208" s="65"/>
      <c r="AU208" s="65"/>
      <c r="AV208" s="65"/>
      <c r="AW208" s="65"/>
      <c r="AX208" s="65"/>
      <c r="AY208" s="65"/>
      <c r="AZ208" s="65"/>
      <c r="BA208" s="65"/>
      <c r="BB208" s="65"/>
      <c r="BC208" s="65"/>
      <c r="BD208" s="65"/>
      <c r="BE208" s="65"/>
      <c r="BF208" s="65"/>
      <c r="BG208" s="65"/>
      <c r="BH208" s="65"/>
      <c r="BI208" s="65"/>
      <c r="BJ208" s="65"/>
      <c r="BK208" s="65"/>
      <c r="BL208" s="65"/>
      <c r="BM208" s="65"/>
      <c r="BN208" s="65"/>
      <c r="BO208" s="65"/>
      <c r="BP208" s="65"/>
      <c r="BQ208" s="65"/>
      <c r="BR208" s="65"/>
      <c r="BS208" s="65"/>
      <c r="BT208" s="65"/>
      <c r="BU208" s="65"/>
      <c r="BV208" s="65"/>
      <c r="BW208" s="65"/>
      <c r="BX208" s="65"/>
      <c r="BY208" s="65"/>
      <c r="BZ208" s="65"/>
      <c r="CA208" s="65"/>
      <c r="CB208" s="65"/>
      <c r="CC208" s="65"/>
      <c r="CD208" s="65"/>
      <c r="CE208" s="34"/>
      <c r="CF208" s="34"/>
      <c r="CG208" s="34"/>
      <c r="CH208" s="34"/>
      <c r="CI208" s="34"/>
      <c r="CJ208" s="34"/>
      <c r="CK208" s="34"/>
      <c r="CL208" s="34"/>
      <c r="CM208" s="34"/>
      <c r="CN208" s="34"/>
      <c r="CO208" s="34"/>
      <c r="CP208" s="34"/>
      <c r="CQ208" s="34"/>
      <c r="CR208" s="34"/>
      <c r="CS208" s="34"/>
      <c r="CT208" s="34"/>
      <c r="CU208" s="34"/>
      <c r="CV208" s="34"/>
      <c r="CW208" s="34"/>
      <c r="CX208" s="37"/>
    </row>
    <row r="209" spans="1:102" ht="13">
      <c r="A209" s="37"/>
      <c r="B209" s="37"/>
      <c r="C209" s="37"/>
      <c r="D209" s="37"/>
      <c r="E209" s="37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  <c r="U209" s="51"/>
      <c r="V209" s="34"/>
      <c r="W209" s="34"/>
      <c r="X209" s="34"/>
      <c r="Y209" s="34"/>
      <c r="Z209" s="34"/>
      <c r="AA209" s="34"/>
      <c r="AB209" s="34"/>
      <c r="AC209" s="34"/>
      <c r="AD209" s="34"/>
      <c r="AE209" s="34"/>
      <c r="AF209" s="34"/>
      <c r="AG209" s="34"/>
      <c r="AH209" s="34"/>
      <c r="AI209" s="34"/>
      <c r="AJ209" s="68"/>
      <c r="AK209" s="34"/>
      <c r="AL209" s="34"/>
      <c r="AM209" s="34"/>
      <c r="AN209" s="34"/>
      <c r="AO209" s="34"/>
      <c r="AP209" s="34"/>
      <c r="AQ209" s="34"/>
      <c r="AR209" s="34"/>
      <c r="AS209" s="65"/>
      <c r="AT209" s="65"/>
      <c r="AU209" s="65"/>
      <c r="AV209" s="65"/>
      <c r="AW209" s="65"/>
      <c r="AX209" s="65"/>
      <c r="AY209" s="65"/>
      <c r="AZ209" s="65"/>
      <c r="BA209" s="65"/>
      <c r="BB209" s="65"/>
      <c r="BC209" s="65"/>
      <c r="BD209" s="65"/>
      <c r="BE209" s="65"/>
      <c r="BF209" s="65"/>
      <c r="BG209" s="65"/>
      <c r="BH209" s="65"/>
      <c r="BI209" s="65"/>
      <c r="BJ209" s="65"/>
      <c r="BK209" s="65"/>
      <c r="BL209" s="65"/>
      <c r="BM209" s="65"/>
      <c r="BN209" s="65"/>
      <c r="BO209" s="65"/>
      <c r="BP209" s="65"/>
      <c r="BQ209" s="65"/>
      <c r="BR209" s="65"/>
      <c r="BS209" s="65"/>
      <c r="BT209" s="65"/>
      <c r="BU209" s="65"/>
      <c r="BV209" s="65"/>
      <c r="BW209" s="65"/>
      <c r="BX209" s="65"/>
      <c r="BY209" s="65"/>
      <c r="BZ209" s="65"/>
      <c r="CA209" s="65"/>
      <c r="CB209" s="65"/>
      <c r="CC209" s="65"/>
      <c r="CD209" s="65"/>
      <c r="CE209" s="34"/>
      <c r="CF209" s="34"/>
      <c r="CG209" s="34"/>
      <c r="CH209" s="34"/>
      <c r="CI209" s="34"/>
      <c r="CJ209" s="34"/>
      <c r="CK209" s="34"/>
      <c r="CL209" s="34"/>
      <c r="CM209" s="34"/>
      <c r="CN209" s="34"/>
      <c r="CO209" s="34"/>
      <c r="CP209" s="34"/>
      <c r="CQ209" s="34"/>
      <c r="CR209" s="34"/>
      <c r="CS209" s="34"/>
      <c r="CT209" s="34"/>
      <c r="CU209" s="34"/>
      <c r="CV209" s="34"/>
      <c r="CW209" s="34"/>
      <c r="CX209" s="37"/>
    </row>
    <row r="210" spans="1:102" ht="13">
      <c r="A210" s="37"/>
      <c r="B210" s="37"/>
      <c r="C210" s="37"/>
      <c r="D210" s="37"/>
      <c r="E210" s="37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  <c r="U210" s="51"/>
      <c r="V210" s="34"/>
      <c r="W210" s="34"/>
      <c r="X210" s="34"/>
      <c r="Y210" s="34"/>
      <c r="Z210" s="34"/>
      <c r="AA210" s="34"/>
      <c r="AB210" s="34"/>
      <c r="AC210" s="34"/>
      <c r="AD210" s="34"/>
      <c r="AE210" s="34"/>
      <c r="AF210" s="34"/>
      <c r="AG210" s="34"/>
      <c r="AH210" s="34"/>
      <c r="AI210" s="34"/>
      <c r="AJ210" s="68"/>
      <c r="AK210" s="34"/>
      <c r="AL210" s="34"/>
      <c r="AM210" s="34"/>
      <c r="AN210" s="34"/>
      <c r="AO210" s="34"/>
      <c r="AP210" s="34"/>
      <c r="AQ210" s="34"/>
      <c r="AR210" s="34"/>
      <c r="AS210" s="65"/>
      <c r="AT210" s="65"/>
      <c r="AU210" s="65"/>
      <c r="AV210" s="65"/>
      <c r="AW210" s="65"/>
      <c r="AX210" s="65"/>
      <c r="AY210" s="65"/>
      <c r="AZ210" s="65"/>
      <c r="BA210" s="65"/>
      <c r="BB210" s="65"/>
      <c r="BC210" s="65"/>
      <c r="BD210" s="65"/>
      <c r="BE210" s="65"/>
      <c r="BF210" s="65"/>
      <c r="BG210" s="65"/>
      <c r="BH210" s="65"/>
      <c r="BI210" s="65"/>
      <c r="BJ210" s="65"/>
      <c r="BK210" s="65"/>
      <c r="BL210" s="65"/>
      <c r="BM210" s="65"/>
      <c r="BN210" s="65"/>
      <c r="BO210" s="65"/>
      <c r="BP210" s="65"/>
      <c r="BQ210" s="65"/>
      <c r="BR210" s="65"/>
      <c r="BS210" s="65"/>
      <c r="BT210" s="65"/>
      <c r="BU210" s="65"/>
      <c r="BV210" s="65"/>
      <c r="BW210" s="65"/>
      <c r="BX210" s="65"/>
      <c r="BY210" s="65"/>
      <c r="BZ210" s="65"/>
      <c r="CA210" s="65"/>
      <c r="CB210" s="65"/>
      <c r="CC210" s="65"/>
      <c r="CD210" s="65"/>
      <c r="CE210" s="34"/>
      <c r="CF210" s="34"/>
      <c r="CG210" s="34"/>
      <c r="CH210" s="34"/>
      <c r="CI210" s="34"/>
      <c r="CJ210" s="34"/>
      <c r="CK210" s="34"/>
      <c r="CL210" s="34"/>
      <c r="CM210" s="34"/>
      <c r="CN210" s="34"/>
      <c r="CO210" s="34"/>
      <c r="CP210" s="34"/>
      <c r="CQ210" s="34"/>
      <c r="CR210" s="34"/>
      <c r="CS210" s="34"/>
      <c r="CT210" s="34"/>
      <c r="CU210" s="34"/>
      <c r="CV210" s="34"/>
      <c r="CW210" s="34"/>
      <c r="CX210" s="37"/>
    </row>
    <row r="211" spans="1:102" ht="13">
      <c r="A211" s="37"/>
      <c r="B211" s="37"/>
      <c r="C211" s="37"/>
      <c r="D211" s="37"/>
      <c r="E211" s="37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  <c r="U211" s="51"/>
      <c r="V211" s="34"/>
      <c r="W211" s="34"/>
      <c r="X211" s="34"/>
      <c r="Y211" s="34"/>
      <c r="Z211" s="34"/>
      <c r="AA211" s="34"/>
      <c r="AB211" s="34"/>
      <c r="AC211" s="34"/>
      <c r="AD211" s="34"/>
      <c r="AE211" s="34"/>
      <c r="AF211" s="34"/>
      <c r="AG211" s="34"/>
      <c r="AH211" s="34"/>
      <c r="AI211" s="34"/>
      <c r="AJ211" s="68"/>
      <c r="AK211" s="34"/>
      <c r="AL211" s="34"/>
      <c r="AM211" s="34"/>
      <c r="AN211" s="34"/>
      <c r="AO211" s="34"/>
      <c r="AP211" s="34"/>
      <c r="AQ211" s="34"/>
      <c r="AR211" s="34"/>
      <c r="AS211" s="65"/>
      <c r="AT211" s="65"/>
      <c r="AU211" s="65"/>
      <c r="AV211" s="65"/>
      <c r="AW211" s="65"/>
      <c r="AX211" s="65"/>
      <c r="AY211" s="65"/>
      <c r="AZ211" s="65"/>
      <c r="BA211" s="65"/>
      <c r="BB211" s="65"/>
      <c r="BC211" s="65"/>
      <c r="BD211" s="65"/>
      <c r="BE211" s="65"/>
      <c r="BF211" s="65"/>
      <c r="BG211" s="65"/>
      <c r="BH211" s="65"/>
      <c r="BI211" s="65"/>
      <c r="BJ211" s="65"/>
      <c r="BK211" s="65"/>
      <c r="BL211" s="65"/>
      <c r="BM211" s="65"/>
      <c r="BN211" s="65"/>
      <c r="BO211" s="65"/>
      <c r="BP211" s="65"/>
      <c r="BQ211" s="65"/>
      <c r="BR211" s="65"/>
      <c r="BS211" s="65"/>
      <c r="BT211" s="65"/>
      <c r="BU211" s="65"/>
      <c r="BV211" s="65"/>
      <c r="BW211" s="65"/>
      <c r="BX211" s="65"/>
      <c r="BY211" s="65"/>
      <c r="BZ211" s="65"/>
      <c r="CA211" s="65"/>
      <c r="CB211" s="65"/>
      <c r="CC211" s="65"/>
      <c r="CD211" s="65"/>
      <c r="CE211" s="34"/>
      <c r="CF211" s="34"/>
      <c r="CG211" s="34"/>
      <c r="CH211" s="34"/>
      <c r="CI211" s="34"/>
      <c r="CJ211" s="34"/>
      <c r="CK211" s="34"/>
      <c r="CL211" s="34"/>
      <c r="CM211" s="34"/>
      <c r="CN211" s="34"/>
      <c r="CO211" s="34"/>
      <c r="CP211" s="34"/>
      <c r="CQ211" s="34"/>
      <c r="CR211" s="34"/>
      <c r="CS211" s="34"/>
      <c r="CT211" s="34"/>
      <c r="CU211" s="34"/>
      <c r="CV211" s="34"/>
      <c r="CW211" s="34"/>
      <c r="CX211" s="37"/>
    </row>
    <row r="212" spans="1:102" ht="13">
      <c r="A212" s="37"/>
      <c r="B212" s="37"/>
      <c r="C212" s="37"/>
      <c r="D212" s="37"/>
      <c r="E212" s="37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  <c r="U212" s="51"/>
      <c r="V212" s="34"/>
      <c r="W212" s="34"/>
      <c r="X212" s="34"/>
      <c r="Y212" s="34"/>
      <c r="Z212" s="34"/>
      <c r="AA212" s="34"/>
      <c r="AB212" s="34"/>
      <c r="AC212" s="34"/>
      <c r="AD212" s="34"/>
      <c r="AE212" s="34"/>
      <c r="AF212" s="34"/>
      <c r="AG212" s="34"/>
      <c r="AH212" s="34"/>
      <c r="AI212" s="34"/>
      <c r="AJ212" s="68"/>
      <c r="AK212" s="34"/>
      <c r="AL212" s="34"/>
      <c r="AM212" s="34"/>
      <c r="AN212" s="34"/>
      <c r="AO212" s="34"/>
      <c r="AP212" s="34"/>
      <c r="AQ212" s="34"/>
      <c r="AR212" s="34"/>
      <c r="AS212" s="65"/>
      <c r="AT212" s="65"/>
      <c r="AU212" s="65"/>
      <c r="AV212" s="65"/>
      <c r="AW212" s="65"/>
      <c r="AX212" s="65"/>
      <c r="AY212" s="65"/>
      <c r="AZ212" s="65"/>
      <c r="BA212" s="65"/>
      <c r="BB212" s="65"/>
      <c r="BC212" s="65"/>
      <c r="BD212" s="65"/>
      <c r="BE212" s="65"/>
      <c r="BF212" s="65"/>
      <c r="BG212" s="65"/>
      <c r="BH212" s="65"/>
      <c r="BI212" s="65"/>
      <c r="BJ212" s="65"/>
      <c r="BK212" s="65"/>
      <c r="BL212" s="65"/>
      <c r="BM212" s="65"/>
      <c r="BN212" s="65"/>
      <c r="BO212" s="65"/>
      <c r="BP212" s="65"/>
      <c r="BQ212" s="65"/>
      <c r="BR212" s="65"/>
      <c r="BS212" s="65"/>
      <c r="BT212" s="65"/>
      <c r="BU212" s="65"/>
      <c r="BV212" s="65"/>
      <c r="BW212" s="65"/>
      <c r="BX212" s="65"/>
      <c r="BY212" s="65"/>
      <c r="BZ212" s="65"/>
      <c r="CA212" s="65"/>
      <c r="CB212" s="65"/>
      <c r="CC212" s="65"/>
      <c r="CD212" s="65"/>
      <c r="CE212" s="34"/>
      <c r="CF212" s="34"/>
      <c r="CG212" s="34"/>
      <c r="CH212" s="34"/>
      <c r="CI212" s="34"/>
      <c r="CJ212" s="34"/>
      <c r="CK212" s="34"/>
      <c r="CL212" s="34"/>
      <c r="CM212" s="34"/>
      <c r="CN212" s="34"/>
      <c r="CO212" s="34"/>
      <c r="CP212" s="34"/>
      <c r="CQ212" s="34"/>
      <c r="CR212" s="34"/>
      <c r="CS212" s="34"/>
      <c r="CT212" s="34"/>
      <c r="CU212" s="34"/>
      <c r="CV212" s="34"/>
      <c r="CW212" s="34"/>
      <c r="CX212" s="37"/>
    </row>
    <row r="213" spans="1:102" ht="13">
      <c r="A213" s="37"/>
      <c r="B213" s="37"/>
      <c r="C213" s="37"/>
      <c r="D213" s="37"/>
      <c r="E213" s="37"/>
      <c r="F213" s="34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  <c r="U213" s="51"/>
      <c r="V213" s="34"/>
      <c r="W213" s="34"/>
      <c r="X213" s="34"/>
      <c r="Y213" s="34"/>
      <c r="Z213" s="34"/>
      <c r="AA213" s="34"/>
      <c r="AB213" s="34"/>
      <c r="AC213" s="34"/>
      <c r="AD213" s="34"/>
      <c r="AE213" s="34"/>
      <c r="AF213" s="34"/>
      <c r="AG213" s="34"/>
      <c r="AH213" s="34"/>
      <c r="AI213" s="34"/>
      <c r="AJ213" s="68"/>
      <c r="AK213" s="34"/>
      <c r="AL213" s="34"/>
      <c r="AM213" s="34"/>
      <c r="AN213" s="34"/>
      <c r="AO213" s="34"/>
      <c r="AP213" s="34"/>
      <c r="AQ213" s="34"/>
      <c r="AR213" s="34"/>
      <c r="AS213" s="65"/>
      <c r="AT213" s="65"/>
      <c r="AU213" s="65"/>
      <c r="AV213" s="65"/>
      <c r="AW213" s="65"/>
      <c r="AX213" s="65"/>
      <c r="AY213" s="65"/>
      <c r="AZ213" s="65"/>
      <c r="BA213" s="65"/>
      <c r="BB213" s="65"/>
      <c r="BC213" s="65"/>
      <c r="BD213" s="65"/>
      <c r="BE213" s="65"/>
      <c r="BF213" s="65"/>
      <c r="BG213" s="65"/>
      <c r="BH213" s="65"/>
      <c r="BI213" s="65"/>
      <c r="BJ213" s="65"/>
      <c r="BK213" s="65"/>
      <c r="BL213" s="65"/>
      <c r="BM213" s="65"/>
      <c r="BN213" s="65"/>
      <c r="BO213" s="65"/>
      <c r="BP213" s="65"/>
      <c r="BQ213" s="65"/>
      <c r="BR213" s="65"/>
      <c r="BS213" s="65"/>
      <c r="BT213" s="65"/>
      <c r="BU213" s="65"/>
      <c r="BV213" s="65"/>
      <c r="BW213" s="65"/>
      <c r="BX213" s="65"/>
      <c r="BY213" s="65"/>
      <c r="BZ213" s="65"/>
      <c r="CA213" s="65"/>
      <c r="CB213" s="65"/>
      <c r="CC213" s="65"/>
      <c r="CD213" s="65"/>
      <c r="CE213" s="34"/>
      <c r="CF213" s="34"/>
      <c r="CG213" s="34"/>
      <c r="CH213" s="34"/>
      <c r="CI213" s="34"/>
      <c r="CJ213" s="34"/>
      <c r="CK213" s="34"/>
      <c r="CL213" s="34"/>
      <c r="CM213" s="34"/>
      <c r="CN213" s="34"/>
      <c r="CO213" s="34"/>
      <c r="CP213" s="34"/>
      <c r="CQ213" s="34"/>
      <c r="CR213" s="34"/>
      <c r="CS213" s="34"/>
      <c r="CT213" s="34"/>
      <c r="CU213" s="34"/>
      <c r="CV213" s="34"/>
      <c r="CW213" s="34"/>
      <c r="CX213" s="37"/>
    </row>
    <row r="214" spans="1:102" ht="13">
      <c r="A214" s="37"/>
      <c r="B214" s="37"/>
      <c r="C214" s="37"/>
      <c r="D214" s="37"/>
      <c r="E214" s="37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  <c r="U214" s="51"/>
      <c r="V214" s="34"/>
      <c r="W214" s="34"/>
      <c r="X214" s="34"/>
      <c r="Y214" s="34"/>
      <c r="Z214" s="34"/>
      <c r="AA214" s="34"/>
      <c r="AB214" s="34"/>
      <c r="AC214" s="34"/>
      <c r="AD214" s="34"/>
      <c r="AE214" s="34"/>
      <c r="AF214" s="34"/>
      <c r="AG214" s="34"/>
      <c r="AH214" s="34"/>
      <c r="AI214" s="34"/>
      <c r="AJ214" s="68"/>
      <c r="AK214" s="34"/>
      <c r="AL214" s="34"/>
      <c r="AM214" s="34"/>
      <c r="AN214" s="34"/>
      <c r="AO214" s="34"/>
      <c r="AP214" s="34"/>
      <c r="AQ214" s="34"/>
      <c r="AR214" s="34"/>
      <c r="AS214" s="65"/>
      <c r="AT214" s="65"/>
      <c r="AU214" s="65"/>
      <c r="AV214" s="65"/>
      <c r="AW214" s="65"/>
      <c r="AX214" s="65"/>
      <c r="AY214" s="65"/>
      <c r="AZ214" s="65"/>
      <c r="BA214" s="65"/>
      <c r="BB214" s="65"/>
      <c r="BC214" s="65"/>
      <c r="BD214" s="65"/>
      <c r="BE214" s="65"/>
      <c r="BF214" s="65"/>
      <c r="BG214" s="65"/>
      <c r="BH214" s="65"/>
      <c r="BI214" s="65"/>
      <c r="BJ214" s="65"/>
      <c r="BK214" s="65"/>
      <c r="BL214" s="65"/>
      <c r="BM214" s="65"/>
      <c r="BN214" s="65"/>
      <c r="BO214" s="65"/>
      <c r="BP214" s="65"/>
      <c r="BQ214" s="65"/>
      <c r="BR214" s="65"/>
      <c r="BS214" s="65"/>
      <c r="BT214" s="65"/>
      <c r="BU214" s="65"/>
      <c r="BV214" s="65"/>
      <c r="BW214" s="65"/>
      <c r="BX214" s="65"/>
      <c r="BY214" s="65"/>
      <c r="BZ214" s="65"/>
      <c r="CA214" s="65"/>
      <c r="CB214" s="65"/>
      <c r="CC214" s="65"/>
      <c r="CD214" s="65"/>
      <c r="CE214" s="34"/>
      <c r="CF214" s="34"/>
      <c r="CG214" s="34"/>
      <c r="CH214" s="34"/>
      <c r="CI214" s="34"/>
      <c r="CJ214" s="34"/>
      <c r="CK214" s="34"/>
      <c r="CL214" s="34"/>
      <c r="CM214" s="34"/>
      <c r="CN214" s="34"/>
      <c r="CO214" s="34"/>
      <c r="CP214" s="34"/>
      <c r="CQ214" s="34"/>
      <c r="CR214" s="34"/>
      <c r="CS214" s="34"/>
      <c r="CT214" s="34"/>
      <c r="CU214" s="34"/>
      <c r="CV214" s="34"/>
      <c r="CW214" s="34"/>
      <c r="CX214" s="37"/>
    </row>
    <row r="215" spans="1:102" ht="13">
      <c r="A215" s="37"/>
      <c r="B215" s="37"/>
      <c r="C215" s="37"/>
      <c r="D215" s="37"/>
      <c r="E215" s="37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  <c r="U215" s="51"/>
      <c r="V215" s="34"/>
      <c r="W215" s="34"/>
      <c r="X215" s="34"/>
      <c r="Y215" s="34"/>
      <c r="Z215" s="34"/>
      <c r="AA215" s="34"/>
      <c r="AB215" s="34"/>
      <c r="AC215" s="34"/>
      <c r="AD215" s="34"/>
      <c r="AE215" s="34"/>
      <c r="AF215" s="34"/>
      <c r="AG215" s="34"/>
      <c r="AH215" s="34"/>
      <c r="AI215" s="34"/>
      <c r="AJ215" s="68"/>
      <c r="AK215" s="34"/>
      <c r="AL215" s="34"/>
      <c r="AM215" s="34"/>
      <c r="AN215" s="34"/>
      <c r="AO215" s="34"/>
      <c r="AP215" s="34"/>
      <c r="AQ215" s="34"/>
      <c r="AR215" s="34"/>
      <c r="AS215" s="65"/>
      <c r="AT215" s="65"/>
      <c r="AU215" s="65"/>
      <c r="AV215" s="65"/>
      <c r="AW215" s="65"/>
      <c r="AX215" s="65"/>
      <c r="AY215" s="65"/>
      <c r="AZ215" s="65"/>
      <c r="BA215" s="65"/>
      <c r="BB215" s="65"/>
      <c r="BC215" s="65"/>
      <c r="BD215" s="65"/>
      <c r="BE215" s="65"/>
      <c r="BF215" s="65"/>
      <c r="BG215" s="65"/>
      <c r="BH215" s="65"/>
      <c r="BI215" s="65"/>
      <c r="BJ215" s="65"/>
      <c r="BK215" s="65"/>
      <c r="BL215" s="65"/>
      <c r="BM215" s="65"/>
      <c r="BN215" s="65"/>
      <c r="BO215" s="65"/>
      <c r="BP215" s="65"/>
      <c r="BQ215" s="65"/>
      <c r="BR215" s="65"/>
      <c r="BS215" s="65"/>
      <c r="BT215" s="65"/>
      <c r="BU215" s="65"/>
      <c r="BV215" s="65"/>
      <c r="BW215" s="65"/>
      <c r="BX215" s="65"/>
      <c r="BY215" s="65"/>
      <c r="BZ215" s="65"/>
      <c r="CA215" s="65"/>
      <c r="CB215" s="65"/>
      <c r="CC215" s="65"/>
      <c r="CD215" s="65"/>
      <c r="CE215" s="34"/>
      <c r="CF215" s="34"/>
      <c r="CG215" s="34"/>
      <c r="CH215" s="34"/>
      <c r="CI215" s="34"/>
      <c r="CJ215" s="34"/>
      <c r="CK215" s="34"/>
      <c r="CL215" s="34"/>
      <c r="CM215" s="34"/>
      <c r="CN215" s="34"/>
      <c r="CO215" s="34"/>
      <c r="CP215" s="34"/>
      <c r="CQ215" s="34"/>
      <c r="CR215" s="34"/>
      <c r="CS215" s="34"/>
      <c r="CT215" s="34"/>
      <c r="CU215" s="34"/>
      <c r="CV215" s="34"/>
      <c r="CW215" s="34"/>
      <c r="CX215" s="37"/>
    </row>
    <row r="216" spans="1:102" ht="13">
      <c r="A216" s="37"/>
      <c r="B216" s="37"/>
      <c r="C216" s="37"/>
      <c r="D216" s="37"/>
      <c r="E216" s="37"/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  <c r="U216" s="51"/>
      <c r="V216" s="34"/>
      <c r="W216" s="34"/>
      <c r="X216" s="34"/>
      <c r="Y216" s="34"/>
      <c r="Z216" s="34"/>
      <c r="AA216" s="34"/>
      <c r="AB216" s="34"/>
      <c r="AC216" s="34"/>
      <c r="AD216" s="34"/>
      <c r="AE216" s="34"/>
      <c r="AF216" s="34"/>
      <c r="AG216" s="34"/>
      <c r="AH216" s="34"/>
      <c r="AI216" s="34"/>
      <c r="AJ216" s="68"/>
      <c r="AK216" s="34"/>
      <c r="AL216" s="34"/>
      <c r="AM216" s="34"/>
      <c r="AN216" s="34"/>
      <c r="AO216" s="34"/>
      <c r="AP216" s="34"/>
      <c r="AQ216" s="34"/>
      <c r="AR216" s="34"/>
      <c r="AS216" s="65"/>
      <c r="AT216" s="65"/>
      <c r="AU216" s="65"/>
      <c r="AV216" s="65"/>
      <c r="AW216" s="65"/>
      <c r="AX216" s="65"/>
      <c r="AY216" s="65"/>
      <c r="AZ216" s="65"/>
      <c r="BA216" s="65"/>
      <c r="BB216" s="65"/>
      <c r="BC216" s="65"/>
      <c r="BD216" s="65"/>
      <c r="BE216" s="65"/>
      <c r="BF216" s="65"/>
      <c r="BG216" s="65"/>
      <c r="BH216" s="65"/>
      <c r="BI216" s="65"/>
      <c r="BJ216" s="65"/>
      <c r="BK216" s="65"/>
      <c r="BL216" s="65"/>
      <c r="BM216" s="65"/>
      <c r="BN216" s="65"/>
      <c r="BO216" s="65"/>
      <c r="BP216" s="65"/>
      <c r="BQ216" s="65"/>
      <c r="BR216" s="65"/>
      <c r="BS216" s="65"/>
      <c r="BT216" s="65"/>
      <c r="BU216" s="65"/>
      <c r="BV216" s="65"/>
      <c r="BW216" s="65"/>
      <c r="BX216" s="65"/>
      <c r="BY216" s="65"/>
      <c r="BZ216" s="65"/>
      <c r="CA216" s="65"/>
      <c r="CB216" s="65"/>
      <c r="CC216" s="65"/>
      <c r="CD216" s="65"/>
      <c r="CE216" s="34"/>
      <c r="CF216" s="34"/>
      <c r="CG216" s="34"/>
      <c r="CH216" s="34"/>
      <c r="CI216" s="34"/>
      <c r="CJ216" s="34"/>
      <c r="CK216" s="34"/>
      <c r="CL216" s="34"/>
      <c r="CM216" s="34"/>
      <c r="CN216" s="34"/>
      <c r="CO216" s="34"/>
      <c r="CP216" s="34"/>
      <c r="CQ216" s="34"/>
      <c r="CR216" s="34"/>
      <c r="CS216" s="34"/>
      <c r="CT216" s="34"/>
      <c r="CU216" s="34"/>
      <c r="CV216" s="34"/>
      <c r="CW216" s="34"/>
      <c r="CX216" s="37"/>
    </row>
    <row r="217" spans="1:102" ht="13">
      <c r="A217" s="37"/>
      <c r="B217" s="37"/>
      <c r="C217" s="37"/>
      <c r="D217" s="37"/>
      <c r="E217" s="37"/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  <c r="U217" s="51"/>
      <c r="V217" s="34"/>
      <c r="W217" s="34"/>
      <c r="X217" s="34"/>
      <c r="Y217" s="34"/>
      <c r="Z217" s="34"/>
      <c r="AA217" s="34"/>
      <c r="AB217" s="34"/>
      <c r="AC217" s="34"/>
      <c r="AD217" s="34"/>
      <c r="AE217" s="34"/>
      <c r="AF217" s="34"/>
      <c r="AG217" s="34"/>
      <c r="AH217" s="34"/>
      <c r="AI217" s="34"/>
      <c r="AJ217" s="68"/>
      <c r="AK217" s="34"/>
      <c r="AL217" s="34"/>
      <c r="AM217" s="34"/>
      <c r="AN217" s="34"/>
      <c r="AO217" s="34"/>
      <c r="AP217" s="34"/>
      <c r="AQ217" s="34"/>
      <c r="AR217" s="34"/>
      <c r="AS217" s="65"/>
      <c r="AT217" s="65"/>
      <c r="AU217" s="65"/>
      <c r="AV217" s="65"/>
      <c r="AW217" s="65"/>
      <c r="AX217" s="65"/>
      <c r="AY217" s="65"/>
      <c r="AZ217" s="65"/>
      <c r="BA217" s="65"/>
      <c r="BB217" s="65"/>
      <c r="BC217" s="65"/>
      <c r="BD217" s="65"/>
      <c r="BE217" s="65"/>
      <c r="BF217" s="65"/>
      <c r="BG217" s="65"/>
      <c r="BH217" s="65"/>
      <c r="BI217" s="65"/>
      <c r="BJ217" s="65"/>
      <c r="BK217" s="65"/>
      <c r="BL217" s="65"/>
      <c r="BM217" s="65"/>
      <c r="BN217" s="65"/>
      <c r="BO217" s="65"/>
      <c r="BP217" s="65"/>
      <c r="BQ217" s="65"/>
      <c r="BR217" s="65"/>
      <c r="BS217" s="65"/>
      <c r="BT217" s="65"/>
      <c r="BU217" s="65"/>
      <c r="BV217" s="65"/>
      <c r="BW217" s="65"/>
      <c r="BX217" s="65"/>
      <c r="BY217" s="65"/>
      <c r="BZ217" s="65"/>
      <c r="CA217" s="65"/>
      <c r="CB217" s="65"/>
      <c r="CC217" s="65"/>
      <c r="CD217" s="65"/>
      <c r="CE217" s="34"/>
      <c r="CF217" s="34"/>
      <c r="CG217" s="34"/>
      <c r="CH217" s="34"/>
      <c r="CI217" s="34"/>
      <c r="CJ217" s="34"/>
      <c r="CK217" s="34"/>
      <c r="CL217" s="34"/>
      <c r="CM217" s="34"/>
      <c r="CN217" s="34"/>
      <c r="CO217" s="34"/>
      <c r="CP217" s="34"/>
      <c r="CQ217" s="34"/>
      <c r="CR217" s="34"/>
      <c r="CS217" s="34"/>
      <c r="CT217" s="34"/>
      <c r="CU217" s="34"/>
      <c r="CV217" s="34"/>
      <c r="CW217" s="34"/>
      <c r="CX217" s="37"/>
    </row>
    <row r="218" spans="1:102" ht="13">
      <c r="A218" s="37"/>
      <c r="B218" s="37"/>
      <c r="C218" s="37"/>
      <c r="D218" s="37"/>
      <c r="E218" s="37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  <c r="U218" s="51"/>
      <c r="V218" s="34"/>
      <c r="W218" s="34"/>
      <c r="X218" s="34"/>
      <c r="Y218" s="34"/>
      <c r="Z218" s="34"/>
      <c r="AA218" s="34"/>
      <c r="AB218" s="34"/>
      <c r="AC218" s="34"/>
      <c r="AD218" s="34"/>
      <c r="AE218" s="34"/>
      <c r="AF218" s="34"/>
      <c r="AG218" s="34"/>
      <c r="AH218" s="34"/>
      <c r="AI218" s="34"/>
      <c r="AJ218" s="68"/>
      <c r="AK218" s="34"/>
      <c r="AL218" s="34"/>
      <c r="AM218" s="34"/>
      <c r="AN218" s="34"/>
      <c r="AO218" s="34"/>
      <c r="AP218" s="34"/>
      <c r="AQ218" s="34"/>
      <c r="AR218" s="34"/>
      <c r="AS218" s="65"/>
      <c r="AT218" s="65"/>
      <c r="AU218" s="65"/>
      <c r="AV218" s="65"/>
      <c r="AW218" s="65"/>
      <c r="AX218" s="65"/>
      <c r="AY218" s="65"/>
      <c r="AZ218" s="65"/>
      <c r="BA218" s="65"/>
      <c r="BB218" s="65"/>
      <c r="BC218" s="65"/>
      <c r="BD218" s="65"/>
      <c r="BE218" s="65"/>
      <c r="BF218" s="65"/>
      <c r="BG218" s="65"/>
      <c r="BH218" s="65"/>
      <c r="BI218" s="65"/>
      <c r="BJ218" s="65"/>
      <c r="BK218" s="65"/>
      <c r="BL218" s="65"/>
      <c r="BM218" s="65"/>
      <c r="BN218" s="65"/>
      <c r="BO218" s="65"/>
      <c r="BP218" s="65"/>
      <c r="BQ218" s="65"/>
      <c r="BR218" s="65"/>
      <c r="BS218" s="65"/>
      <c r="BT218" s="65"/>
      <c r="BU218" s="65"/>
      <c r="BV218" s="65"/>
      <c r="BW218" s="65"/>
      <c r="BX218" s="65"/>
      <c r="BY218" s="65"/>
      <c r="BZ218" s="65"/>
      <c r="CA218" s="65"/>
      <c r="CB218" s="65"/>
      <c r="CC218" s="65"/>
      <c r="CD218" s="65"/>
      <c r="CE218" s="34"/>
      <c r="CF218" s="34"/>
      <c r="CG218" s="34"/>
      <c r="CH218" s="34"/>
      <c r="CI218" s="34"/>
      <c r="CJ218" s="34"/>
      <c r="CK218" s="34"/>
      <c r="CL218" s="34"/>
      <c r="CM218" s="34"/>
      <c r="CN218" s="34"/>
      <c r="CO218" s="34"/>
      <c r="CP218" s="34"/>
      <c r="CQ218" s="34"/>
      <c r="CR218" s="34"/>
      <c r="CS218" s="34"/>
      <c r="CT218" s="34"/>
      <c r="CU218" s="34"/>
      <c r="CV218" s="34"/>
      <c r="CW218" s="34"/>
      <c r="CX218" s="37"/>
    </row>
    <row r="219" spans="1:102" ht="13">
      <c r="A219" s="37"/>
      <c r="B219" s="37"/>
      <c r="C219" s="37"/>
      <c r="D219" s="37"/>
      <c r="E219" s="37"/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  <c r="U219" s="51"/>
      <c r="V219" s="34"/>
      <c r="W219" s="34"/>
      <c r="X219" s="34"/>
      <c r="Y219" s="34"/>
      <c r="Z219" s="34"/>
      <c r="AA219" s="34"/>
      <c r="AB219" s="34"/>
      <c r="AC219" s="34"/>
      <c r="AD219" s="34"/>
      <c r="AE219" s="34"/>
      <c r="AF219" s="34"/>
      <c r="AG219" s="34"/>
      <c r="AH219" s="34"/>
      <c r="AI219" s="34"/>
      <c r="AJ219" s="68"/>
      <c r="AK219" s="34"/>
      <c r="AL219" s="34"/>
      <c r="AM219" s="34"/>
      <c r="AN219" s="34"/>
      <c r="AO219" s="34"/>
      <c r="AP219" s="34"/>
      <c r="AQ219" s="34"/>
      <c r="AR219" s="34"/>
      <c r="AS219" s="65"/>
      <c r="AT219" s="65"/>
      <c r="AU219" s="65"/>
      <c r="AV219" s="65"/>
      <c r="AW219" s="65"/>
      <c r="AX219" s="65"/>
      <c r="AY219" s="65"/>
      <c r="AZ219" s="65"/>
      <c r="BA219" s="65"/>
      <c r="BB219" s="65"/>
      <c r="BC219" s="65"/>
      <c r="BD219" s="65"/>
      <c r="BE219" s="65"/>
      <c r="BF219" s="65"/>
      <c r="BG219" s="65"/>
      <c r="BH219" s="65"/>
      <c r="BI219" s="65"/>
      <c r="BJ219" s="65"/>
      <c r="BK219" s="65"/>
      <c r="BL219" s="65"/>
      <c r="BM219" s="65"/>
      <c r="BN219" s="65"/>
      <c r="BO219" s="65"/>
      <c r="BP219" s="65"/>
      <c r="BQ219" s="65"/>
      <c r="BR219" s="65"/>
      <c r="BS219" s="65"/>
      <c r="BT219" s="65"/>
      <c r="BU219" s="65"/>
      <c r="BV219" s="65"/>
      <c r="BW219" s="65"/>
      <c r="BX219" s="65"/>
      <c r="BY219" s="65"/>
      <c r="BZ219" s="65"/>
      <c r="CA219" s="65"/>
      <c r="CB219" s="65"/>
      <c r="CC219" s="65"/>
      <c r="CD219" s="65"/>
      <c r="CE219" s="34"/>
      <c r="CF219" s="34"/>
      <c r="CG219" s="34"/>
      <c r="CH219" s="34"/>
      <c r="CI219" s="34"/>
      <c r="CJ219" s="34"/>
      <c r="CK219" s="34"/>
      <c r="CL219" s="34"/>
      <c r="CM219" s="34"/>
      <c r="CN219" s="34"/>
      <c r="CO219" s="34"/>
      <c r="CP219" s="34"/>
      <c r="CQ219" s="34"/>
      <c r="CR219" s="34"/>
      <c r="CS219" s="34"/>
      <c r="CT219" s="34"/>
      <c r="CU219" s="34"/>
      <c r="CV219" s="34"/>
      <c r="CW219" s="34"/>
      <c r="CX219" s="37"/>
    </row>
    <row r="220" spans="1:102" ht="13">
      <c r="A220" s="37"/>
      <c r="B220" s="37"/>
      <c r="C220" s="37"/>
      <c r="D220" s="37"/>
      <c r="E220" s="37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  <c r="U220" s="51"/>
      <c r="V220" s="34"/>
      <c r="W220" s="34"/>
      <c r="X220" s="34"/>
      <c r="Y220" s="34"/>
      <c r="Z220" s="34"/>
      <c r="AA220" s="34"/>
      <c r="AB220" s="34"/>
      <c r="AC220" s="34"/>
      <c r="AD220" s="34"/>
      <c r="AE220" s="34"/>
      <c r="AF220" s="34"/>
      <c r="AG220" s="34"/>
      <c r="AH220" s="34"/>
      <c r="AI220" s="34"/>
      <c r="AJ220" s="68"/>
      <c r="AK220" s="34"/>
      <c r="AL220" s="34"/>
      <c r="AM220" s="34"/>
      <c r="AN220" s="34"/>
      <c r="AO220" s="34"/>
      <c r="AP220" s="34"/>
      <c r="AQ220" s="34"/>
      <c r="AR220" s="34"/>
      <c r="AS220" s="65"/>
      <c r="AT220" s="65"/>
      <c r="AU220" s="65"/>
      <c r="AV220" s="65"/>
      <c r="AW220" s="65"/>
      <c r="AX220" s="65"/>
      <c r="AY220" s="65"/>
      <c r="AZ220" s="65"/>
      <c r="BA220" s="65"/>
      <c r="BB220" s="65"/>
      <c r="BC220" s="65"/>
      <c r="BD220" s="65"/>
      <c r="BE220" s="65"/>
      <c r="BF220" s="65"/>
      <c r="BG220" s="65"/>
      <c r="BH220" s="65"/>
      <c r="BI220" s="65"/>
      <c r="BJ220" s="65"/>
      <c r="BK220" s="65"/>
      <c r="BL220" s="65"/>
      <c r="BM220" s="65"/>
      <c r="BN220" s="65"/>
      <c r="BO220" s="65"/>
      <c r="BP220" s="65"/>
      <c r="BQ220" s="65"/>
      <c r="BR220" s="65"/>
      <c r="BS220" s="65"/>
      <c r="BT220" s="65"/>
      <c r="BU220" s="65"/>
      <c r="BV220" s="65"/>
      <c r="BW220" s="65"/>
      <c r="BX220" s="65"/>
      <c r="BY220" s="65"/>
      <c r="BZ220" s="65"/>
      <c r="CA220" s="65"/>
      <c r="CB220" s="65"/>
      <c r="CC220" s="65"/>
      <c r="CD220" s="65"/>
      <c r="CE220" s="34"/>
      <c r="CF220" s="34"/>
      <c r="CG220" s="34"/>
      <c r="CH220" s="34"/>
      <c r="CI220" s="34"/>
      <c r="CJ220" s="34"/>
      <c r="CK220" s="34"/>
      <c r="CL220" s="34"/>
      <c r="CM220" s="34"/>
      <c r="CN220" s="34"/>
      <c r="CO220" s="34"/>
      <c r="CP220" s="34"/>
      <c r="CQ220" s="34"/>
      <c r="CR220" s="34"/>
      <c r="CS220" s="34"/>
      <c r="CT220" s="34"/>
      <c r="CU220" s="34"/>
      <c r="CV220" s="34"/>
      <c r="CW220" s="34"/>
      <c r="CX220" s="37"/>
    </row>
    <row r="221" spans="1:102" ht="13">
      <c r="A221" s="37"/>
      <c r="B221" s="37"/>
      <c r="C221" s="37"/>
      <c r="D221" s="37"/>
      <c r="E221" s="37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  <c r="U221" s="51"/>
      <c r="V221" s="34"/>
      <c r="W221" s="34"/>
      <c r="X221" s="34"/>
      <c r="Y221" s="34"/>
      <c r="Z221" s="34"/>
      <c r="AA221" s="34"/>
      <c r="AB221" s="34"/>
      <c r="AC221" s="34"/>
      <c r="AD221" s="34"/>
      <c r="AE221" s="34"/>
      <c r="AF221" s="34"/>
      <c r="AG221" s="34"/>
      <c r="AH221" s="34"/>
      <c r="AI221" s="34"/>
      <c r="AJ221" s="68"/>
      <c r="AK221" s="34"/>
      <c r="AL221" s="34"/>
      <c r="AM221" s="34"/>
      <c r="AN221" s="34"/>
      <c r="AO221" s="34"/>
      <c r="AP221" s="34"/>
      <c r="AQ221" s="34"/>
      <c r="AR221" s="34"/>
      <c r="AS221" s="65"/>
      <c r="AT221" s="65"/>
      <c r="AU221" s="65"/>
      <c r="AV221" s="65"/>
      <c r="AW221" s="65"/>
      <c r="AX221" s="65"/>
      <c r="AY221" s="65"/>
      <c r="AZ221" s="65"/>
      <c r="BA221" s="65"/>
      <c r="BB221" s="65"/>
      <c r="BC221" s="65"/>
      <c r="BD221" s="65"/>
      <c r="BE221" s="65"/>
      <c r="BF221" s="65"/>
      <c r="BG221" s="65"/>
      <c r="BH221" s="65"/>
      <c r="BI221" s="65"/>
      <c r="BJ221" s="65"/>
      <c r="BK221" s="65"/>
      <c r="BL221" s="65"/>
      <c r="BM221" s="65"/>
      <c r="BN221" s="65"/>
      <c r="BO221" s="65"/>
      <c r="BP221" s="65"/>
      <c r="BQ221" s="65"/>
      <c r="BR221" s="65"/>
      <c r="BS221" s="65"/>
      <c r="BT221" s="65"/>
      <c r="BU221" s="65"/>
      <c r="BV221" s="65"/>
      <c r="BW221" s="65"/>
      <c r="BX221" s="65"/>
      <c r="BY221" s="65"/>
      <c r="BZ221" s="65"/>
      <c r="CA221" s="65"/>
      <c r="CB221" s="65"/>
      <c r="CC221" s="65"/>
      <c r="CD221" s="65"/>
      <c r="CE221" s="34"/>
      <c r="CF221" s="34"/>
      <c r="CG221" s="34"/>
      <c r="CH221" s="34"/>
      <c r="CI221" s="34"/>
      <c r="CJ221" s="34"/>
      <c r="CK221" s="34"/>
      <c r="CL221" s="34"/>
      <c r="CM221" s="34"/>
      <c r="CN221" s="34"/>
      <c r="CO221" s="34"/>
      <c r="CP221" s="34"/>
      <c r="CQ221" s="34"/>
      <c r="CR221" s="34"/>
      <c r="CS221" s="34"/>
      <c r="CT221" s="34"/>
      <c r="CU221" s="34"/>
      <c r="CV221" s="34"/>
      <c r="CW221" s="34"/>
      <c r="CX221" s="37"/>
    </row>
    <row r="222" spans="1:102" ht="13">
      <c r="A222" s="37"/>
      <c r="B222" s="37"/>
      <c r="C222" s="37"/>
      <c r="D222" s="37"/>
      <c r="E222" s="37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  <c r="U222" s="51"/>
      <c r="V222" s="34"/>
      <c r="W222" s="34"/>
      <c r="X222" s="34"/>
      <c r="Y222" s="34"/>
      <c r="Z222" s="34"/>
      <c r="AA222" s="34"/>
      <c r="AB222" s="34"/>
      <c r="AC222" s="34"/>
      <c r="AD222" s="34"/>
      <c r="AE222" s="34"/>
      <c r="AF222" s="34"/>
      <c r="AG222" s="34"/>
      <c r="AH222" s="34"/>
      <c r="AI222" s="34"/>
      <c r="AJ222" s="68"/>
      <c r="AK222" s="34"/>
      <c r="AL222" s="34"/>
      <c r="AM222" s="34"/>
      <c r="AN222" s="34"/>
      <c r="AO222" s="34"/>
      <c r="AP222" s="34"/>
      <c r="AQ222" s="34"/>
      <c r="AR222" s="34"/>
      <c r="AS222" s="65"/>
      <c r="AT222" s="65"/>
      <c r="AU222" s="65"/>
      <c r="AV222" s="65"/>
      <c r="AW222" s="65"/>
      <c r="AX222" s="65"/>
      <c r="AY222" s="65"/>
      <c r="AZ222" s="65"/>
      <c r="BA222" s="65"/>
      <c r="BB222" s="65"/>
      <c r="BC222" s="65"/>
      <c r="BD222" s="65"/>
      <c r="BE222" s="65"/>
      <c r="BF222" s="65"/>
      <c r="BG222" s="65"/>
      <c r="BH222" s="65"/>
      <c r="BI222" s="65"/>
      <c r="BJ222" s="65"/>
      <c r="BK222" s="65"/>
      <c r="BL222" s="65"/>
      <c r="BM222" s="65"/>
      <c r="BN222" s="65"/>
      <c r="BO222" s="65"/>
      <c r="BP222" s="65"/>
      <c r="BQ222" s="65"/>
      <c r="BR222" s="65"/>
      <c r="BS222" s="65"/>
      <c r="BT222" s="65"/>
      <c r="BU222" s="65"/>
      <c r="BV222" s="65"/>
      <c r="BW222" s="65"/>
      <c r="BX222" s="65"/>
      <c r="BY222" s="65"/>
      <c r="BZ222" s="65"/>
      <c r="CA222" s="65"/>
      <c r="CB222" s="65"/>
      <c r="CC222" s="65"/>
      <c r="CD222" s="65"/>
      <c r="CE222" s="34"/>
      <c r="CF222" s="34"/>
      <c r="CG222" s="34"/>
      <c r="CH222" s="34"/>
      <c r="CI222" s="34"/>
      <c r="CJ222" s="34"/>
      <c r="CK222" s="34"/>
      <c r="CL222" s="34"/>
      <c r="CM222" s="34"/>
      <c r="CN222" s="34"/>
      <c r="CO222" s="34"/>
      <c r="CP222" s="34"/>
      <c r="CQ222" s="34"/>
      <c r="CR222" s="34"/>
      <c r="CS222" s="34"/>
      <c r="CT222" s="34"/>
      <c r="CU222" s="34"/>
      <c r="CV222" s="34"/>
      <c r="CW222" s="34"/>
      <c r="CX222" s="37"/>
    </row>
    <row r="223" spans="1:102" ht="13">
      <c r="A223" s="37"/>
      <c r="B223" s="37"/>
      <c r="C223" s="37"/>
      <c r="D223" s="37"/>
      <c r="E223" s="37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  <c r="U223" s="51"/>
      <c r="V223" s="34"/>
      <c r="W223" s="34"/>
      <c r="X223" s="34"/>
      <c r="Y223" s="34"/>
      <c r="Z223" s="34"/>
      <c r="AA223" s="34"/>
      <c r="AB223" s="34"/>
      <c r="AC223" s="34"/>
      <c r="AD223" s="34"/>
      <c r="AE223" s="34"/>
      <c r="AF223" s="34"/>
      <c r="AG223" s="34"/>
      <c r="AH223" s="34"/>
      <c r="AI223" s="34"/>
      <c r="AJ223" s="68"/>
      <c r="AK223" s="34"/>
      <c r="AL223" s="34"/>
      <c r="AM223" s="34"/>
      <c r="AN223" s="34"/>
      <c r="AO223" s="34"/>
      <c r="AP223" s="34"/>
      <c r="AQ223" s="34"/>
      <c r="AR223" s="34"/>
      <c r="AS223" s="65"/>
      <c r="AT223" s="65"/>
      <c r="AU223" s="65"/>
      <c r="AV223" s="65"/>
      <c r="AW223" s="65"/>
      <c r="AX223" s="65"/>
      <c r="AY223" s="65"/>
      <c r="AZ223" s="65"/>
      <c r="BA223" s="65"/>
      <c r="BB223" s="65"/>
      <c r="BC223" s="65"/>
      <c r="BD223" s="65"/>
      <c r="BE223" s="65"/>
      <c r="BF223" s="65"/>
      <c r="BG223" s="65"/>
      <c r="BH223" s="65"/>
      <c r="BI223" s="65"/>
      <c r="BJ223" s="65"/>
      <c r="BK223" s="65"/>
      <c r="BL223" s="65"/>
      <c r="BM223" s="65"/>
      <c r="BN223" s="65"/>
      <c r="BO223" s="65"/>
      <c r="BP223" s="65"/>
      <c r="BQ223" s="65"/>
      <c r="BR223" s="65"/>
      <c r="BS223" s="65"/>
      <c r="BT223" s="65"/>
      <c r="BU223" s="65"/>
      <c r="BV223" s="65"/>
      <c r="BW223" s="65"/>
      <c r="BX223" s="65"/>
      <c r="BY223" s="65"/>
      <c r="BZ223" s="65"/>
      <c r="CA223" s="65"/>
      <c r="CB223" s="65"/>
      <c r="CC223" s="65"/>
      <c r="CD223" s="65"/>
      <c r="CE223" s="34"/>
      <c r="CF223" s="34"/>
      <c r="CG223" s="34"/>
      <c r="CH223" s="34"/>
      <c r="CI223" s="34"/>
      <c r="CJ223" s="34"/>
      <c r="CK223" s="34"/>
      <c r="CL223" s="34"/>
      <c r="CM223" s="34"/>
      <c r="CN223" s="34"/>
      <c r="CO223" s="34"/>
      <c r="CP223" s="34"/>
      <c r="CQ223" s="34"/>
      <c r="CR223" s="34"/>
      <c r="CS223" s="34"/>
      <c r="CT223" s="34"/>
      <c r="CU223" s="34"/>
      <c r="CV223" s="34"/>
      <c r="CW223" s="34"/>
      <c r="CX223" s="37"/>
    </row>
    <row r="224" spans="1:102" ht="13">
      <c r="A224" s="37"/>
      <c r="B224" s="37"/>
      <c r="C224" s="37"/>
      <c r="D224" s="37"/>
      <c r="E224" s="37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  <c r="U224" s="51"/>
      <c r="V224" s="34"/>
      <c r="W224" s="34"/>
      <c r="X224" s="34"/>
      <c r="Y224" s="34"/>
      <c r="Z224" s="34"/>
      <c r="AA224" s="34"/>
      <c r="AB224" s="34"/>
      <c r="AC224" s="34"/>
      <c r="AD224" s="34"/>
      <c r="AE224" s="34"/>
      <c r="AF224" s="34"/>
      <c r="AG224" s="34"/>
      <c r="AH224" s="34"/>
      <c r="AI224" s="34"/>
      <c r="AJ224" s="68"/>
      <c r="AK224" s="34"/>
      <c r="AL224" s="34"/>
      <c r="AM224" s="34"/>
      <c r="AN224" s="34"/>
      <c r="AO224" s="34"/>
      <c r="AP224" s="34"/>
      <c r="AQ224" s="34"/>
      <c r="AR224" s="34"/>
      <c r="AS224" s="65"/>
      <c r="AT224" s="65"/>
      <c r="AU224" s="65"/>
      <c r="AV224" s="65"/>
      <c r="AW224" s="65"/>
      <c r="AX224" s="65"/>
      <c r="AY224" s="65"/>
      <c r="AZ224" s="65"/>
      <c r="BA224" s="65"/>
      <c r="BB224" s="65"/>
      <c r="BC224" s="65"/>
      <c r="BD224" s="65"/>
      <c r="BE224" s="65"/>
      <c r="BF224" s="65"/>
      <c r="BG224" s="65"/>
      <c r="BH224" s="65"/>
      <c r="BI224" s="65"/>
      <c r="BJ224" s="65"/>
      <c r="BK224" s="65"/>
      <c r="BL224" s="65"/>
      <c r="BM224" s="65"/>
      <c r="BN224" s="65"/>
      <c r="BO224" s="65"/>
      <c r="BP224" s="65"/>
      <c r="BQ224" s="65"/>
      <c r="BR224" s="65"/>
      <c r="BS224" s="65"/>
      <c r="BT224" s="65"/>
      <c r="BU224" s="65"/>
      <c r="BV224" s="65"/>
      <c r="BW224" s="65"/>
      <c r="BX224" s="65"/>
      <c r="BY224" s="65"/>
      <c r="BZ224" s="65"/>
      <c r="CA224" s="65"/>
      <c r="CB224" s="65"/>
      <c r="CC224" s="65"/>
      <c r="CD224" s="65"/>
      <c r="CE224" s="34"/>
      <c r="CF224" s="34"/>
      <c r="CG224" s="34"/>
      <c r="CH224" s="34"/>
      <c r="CI224" s="34"/>
      <c r="CJ224" s="34"/>
      <c r="CK224" s="34"/>
      <c r="CL224" s="34"/>
      <c r="CM224" s="34"/>
      <c r="CN224" s="34"/>
      <c r="CO224" s="34"/>
      <c r="CP224" s="34"/>
      <c r="CQ224" s="34"/>
      <c r="CR224" s="34"/>
      <c r="CS224" s="34"/>
      <c r="CT224" s="34"/>
      <c r="CU224" s="34"/>
      <c r="CV224" s="34"/>
      <c r="CW224" s="34"/>
      <c r="CX224" s="37"/>
    </row>
    <row r="225" spans="1:102" ht="13">
      <c r="A225" s="37"/>
      <c r="B225" s="37"/>
      <c r="C225" s="37"/>
      <c r="D225" s="37"/>
      <c r="E225" s="37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  <c r="U225" s="51"/>
      <c r="V225" s="34"/>
      <c r="W225" s="34"/>
      <c r="X225" s="34"/>
      <c r="Y225" s="34"/>
      <c r="Z225" s="34"/>
      <c r="AA225" s="34"/>
      <c r="AB225" s="34"/>
      <c r="AC225" s="34"/>
      <c r="AD225" s="34"/>
      <c r="AE225" s="34"/>
      <c r="AF225" s="34"/>
      <c r="AG225" s="34"/>
      <c r="AH225" s="34"/>
      <c r="AI225" s="34"/>
      <c r="AJ225" s="68"/>
      <c r="AK225" s="34"/>
      <c r="AL225" s="34"/>
      <c r="AM225" s="34"/>
      <c r="AN225" s="34"/>
      <c r="AO225" s="34"/>
      <c r="AP225" s="34"/>
      <c r="AQ225" s="34"/>
      <c r="AR225" s="34"/>
      <c r="AS225" s="65"/>
      <c r="AT225" s="65"/>
      <c r="AU225" s="65"/>
      <c r="AV225" s="65"/>
      <c r="AW225" s="65"/>
      <c r="AX225" s="65"/>
      <c r="AY225" s="65"/>
      <c r="AZ225" s="65"/>
      <c r="BA225" s="65"/>
      <c r="BB225" s="65"/>
      <c r="BC225" s="65"/>
      <c r="BD225" s="65"/>
      <c r="BE225" s="65"/>
      <c r="BF225" s="65"/>
      <c r="BG225" s="65"/>
      <c r="BH225" s="65"/>
      <c r="BI225" s="65"/>
      <c r="BJ225" s="65"/>
      <c r="BK225" s="65"/>
      <c r="BL225" s="65"/>
      <c r="BM225" s="65"/>
      <c r="BN225" s="65"/>
      <c r="BO225" s="65"/>
      <c r="BP225" s="65"/>
      <c r="BQ225" s="65"/>
      <c r="BR225" s="65"/>
      <c r="BS225" s="65"/>
      <c r="BT225" s="65"/>
      <c r="BU225" s="65"/>
      <c r="BV225" s="65"/>
      <c r="BW225" s="65"/>
      <c r="BX225" s="65"/>
      <c r="BY225" s="65"/>
      <c r="BZ225" s="65"/>
      <c r="CA225" s="65"/>
      <c r="CB225" s="65"/>
      <c r="CC225" s="65"/>
      <c r="CD225" s="65"/>
      <c r="CE225" s="34"/>
      <c r="CF225" s="34"/>
      <c r="CG225" s="34"/>
      <c r="CH225" s="34"/>
      <c r="CI225" s="34"/>
      <c r="CJ225" s="34"/>
      <c r="CK225" s="34"/>
      <c r="CL225" s="34"/>
      <c r="CM225" s="34"/>
      <c r="CN225" s="34"/>
      <c r="CO225" s="34"/>
      <c r="CP225" s="34"/>
      <c r="CQ225" s="34"/>
      <c r="CR225" s="34"/>
      <c r="CS225" s="34"/>
      <c r="CT225" s="34"/>
      <c r="CU225" s="34"/>
      <c r="CV225" s="34"/>
      <c r="CW225" s="34"/>
      <c r="CX225" s="37"/>
    </row>
    <row r="226" spans="1:102" ht="13">
      <c r="A226" s="37"/>
      <c r="B226" s="37"/>
      <c r="C226" s="37"/>
      <c r="D226" s="37"/>
      <c r="E226" s="37"/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  <c r="U226" s="51"/>
      <c r="V226" s="34"/>
      <c r="W226" s="34"/>
      <c r="X226" s="34"/>
      <c r="Y226" s="34"/>
      <c r="Z226" s="34"/>
      <c r="AA226" s="34"/>
      <c r="AB226" s="34"/>
      <c r="AC226" s="34"/>
      <c r="AD226" s="34"/>
      <c r="AE226" s="34"/>
      <c r="AF226" s="34"/>
      <c r="AG226" s="34"/>
      <c r="AH226" s="34"/>
      <c r="AI226" s="34"/>
      <c r="AJ226" s="68"/>
      <c r="AK226" s="34"/>
      <c r="AL226" s="34"/>
      <c r="AM226" s="34"/>
      <c r="AN226" s="34"/>
      <c r="AO226" s="34"/>
      <c r="AP226" s="34"/>
      <c r="AQ226" s="34"/>
      <c r="AR226" s="34"/>
      <c r="AS226" s="65"/>
      <c r="AT226" s="65"/>
      <c r="AU226" s="65"/>
      <c r="AV226" s="65"/>
      <c r="AW226" s="65"/>
      <c r="AX226" s="65"/>
      <c r="AY226" s="65"/>
      <c r="AZ226" s="65"/>
      <c r="BA226" s="65"/>
      <c r="BB226" s="65"/>
      <c r="BC226" s="65"/>
      <c r="BD226" s="65"/>
      <c r="BE226" s="65"/>
      <c r="BF226" s="65"/>
      <c r="BG226" s="65"/>
      <c r="BH226" s="65"/>
      <c r="BI226" s="65"/>
      <c r="BJ226" s="65"/>
      <c r="BK226" s="65"/>
      <c r="BL226" s="65"/>
      <c r="BM226" s="65"/>
      <c r="BN226" s="65"/>
      <c r="BO226" s="65"/>
      <c r="BP226" s="65"/>
      <c r="BQ226" s="65"/>
      <c r="BR226" s="65"/>
      <c r="BS226" s="65"/>
      <c r="BT226" s="65"/>
      <c r="BU226" s="65"/>
      <c r="BV226" s="65"/>
      <c r="BW226" s="65"/>
      <c r="BX226" s="65"/>
      <c r="BY226" s="65"/>
      <c r="BZ226" s="65"/>
      <c r="CA226" s="65"/>
      <c r="CB226" s="65"/>
      <c r="CC226" s="65"/>
      <c r="CD226" s="65"/>
      <c r="CE226" s="34"/>
      <c r="CF226" s="34"/>
      <c r="CG226" s="34"/>
      <c r="CH226" s="34"/>
      <c r="CI226" s="34"/>
      <c r="CJ226" s="34"/>
      <c r="CK226" s="34"/>
      <c r="CL226" s="34"/>
      <c r="CM226" s="34"/>
      <c r="CN226" s="34"/>
      <c r="CO226" s="34"/>
      <c r="CP226" s="34"/>
      <c r="CQ226" s="34"/>
      <c r="CR226" s="34"/>
      <c r="CS226" s="34"/>
      <c r="CT226" s="34"/>
      <c r="CU226" s="34"/>
      <c r="CV226" s="34"/>
      <c r="CW226" s="34"/>
      <c r="CX226" s="37"/>
    </row>
    <row r="227" spans="1:102" ht="13">
      <c r="A227" s="37"/>
      <c r="B227" s="37"/>
      <c r="C227" s="37"/>
      <c r="D227" s="37"/>
      <c r="E227" s="37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  <c r="U227" s="51"/>
      <c r="V227" s="34"/>
      <c r="W227" s="34"/>
      <c r="X227" s="34"/>
      <c r="Y227" s="34"/>
      <c r="Z227" s="34"/>
      <c r="AA227" s="34"/>
      <c r="AB227" s="34"/>
      <c r="AC227" s="34"/>
      <c r="AD227" s="34"/>
      <c r="AE227" s="34"/>
      <c r="AF227" s="34"/>
      <c r="AG227" s="34"/>
      <c r="AH227" s="34"/>
      <c r="AI227" s="34"/>
      <c r="AJ227" s="68"/>
      <c r="AK227" s="34"/>
      <c r="AL227" s="34"/>
      <c r="AM227" s="34"/>
      <c r="AN227" s="34"/>
      <c r="AO227" s="34"/>
      <c r="AP227" s="34"/>
      <c r="AQ227" s="34"/>
      <c r="AR227" s="34"/>
      <c r="AS227" s="65"/>
      <c r="AT227" s="65"/>
      <c r="AU227" s="65"/>
      <c r="AV227" s="65"/>
      <c r="AW227" s="65"/>
      <c r="AX227" s="65"/>
      <c r="AY227" s="65"/>
      <c r="AZ227" s="65"/>
      <c r="BA227" s="65"/>
      <c r="BB227" s="65"/>
      <c r="BC227" s="65"/>
      <c r="BD227" s="65"/>
      <c r="BE227" s="65"/>
      <c r="BF227" s="65"/>
      <c r="BG227" s="65"/>
      <c r="BH227" s="65"/>
      <c r="BI227" s="65"/>
      <c r="BJ227" s="65"/>
      <c r="BK227" s="65"/>
      <c r="BL227" s="65"/>
      <c r="BM227" s="65"/>
      <c r="BN227" s="65"/>
      <c r="BO227" s="65"/>
      <c r="BP227" s="65"/>
      <c r="BQ227" s="65"/>
      <c r="BR227" s="65"/>
      <c r="BS227" s="65"/>
      <c r="BT227" s="65"/>
      <c r="BU227" s="65"/>
      <c r="BV227" s="65"/>
      <c r="BW227" s="65"/>
      <c r="BX227" s="65"/>
      <c r="BY227" s="65"/>
      <c r="BZ227" s="65"/>
      <c r="CA227" s="65"/>
      <c r="CB227" s="65"/>
      <c r="CC227" s="65"/>
      <c r="CD227" s="65"/>
      <c r="CE227" s="34"/>
      <c r="CF227" s="34"/>
      <c r="CG227" s="34"/>
      <c r="CH227" s="34"/>
      <c r="CI227" s="34"/>
      <c r="CJ227" s="34"/>
      <c r="CK227" s="34"/>
      <c r="CL227" s="34"/>
      <c r="CM227" s="34"/>
      <c r="CN227" s="34"/>
      <c r="CO227" s="34"/>
      <c r="CP227" s="34"/>
      <c r="CQ227" s="34"/>
      <c r="CR227" s="34"/>
      <c r="CS227" s="34"/>
      <c r="CT227" s="34"/>
      <c r="CU227" s="34"/>
      <c r="CV227" s="34"/>
      <c r="CW227" s="34"/>
      <c r="CX227" s="37"/>
    </row>
    <row r="228" spans="1:102" ht="13">
      <c r="A228" s="37"/>
      <c r="B228" s="37"/>
      <c r="C228" s="37"/>
      <c r="D228" s="37"/>
      <c r="E228" s="37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  <c r="U228" s="51"/>
      <c r="V228" s="34"/>
      <c r="W228" s="34"/>
      <c r="X228" s="34"/>
      <c r="Y228" s="34"/>
      <c r="Z228" s="34"/>
      <c r="AA228" s="34"/>
      <c r="AB228" s="34"/>
      <c r="AC228" s="34"/>
      <c r="AD228" s="34"/>
      <c r="AE228" s="34"/>
      <c r="AF228" s="34"/>
      <c r="AG228" s="34"/>
      <c r="AH228" s="34"/>
      <c r="AI228" s="34"/>
      <c r="AJ228" s="68"/>
      <c r="AK228" s="34"/>
      <c r="AL228" s="34"/>
      <c r="AM228" s="34"/>
      <c r="AN228" s="34"/>
      <c r="AO228" s="34"/>
      <c r="AP228" s="34"/>
      <c r="AQ228" s="34"/>
      <c r="AR228" s="34"/>
      <c r="AS228" s="65"/>
      <c r="AT228" s="65"/>
      <c r="AU228" s="65"/>
      <c r="AV228" s="65"/>
      <c r="AW228" s="65"/>
      <c r="AX228" s="65"/>
      <c r="AY228" s="65"/>
      <c r="AZ228" s="65"/>
      <c r="BA228" s="65"/>
      <c r="BB228" s="65"/>
      <c r="BC228" s="65"/>
      <c r="BD228" s="65"/>
      <c r="BE228" s="65"/>
      <c r="BF228" s="65"/>
      <c r="BG228" s="65"/>
      <c r="BH228" s="65"/>
      <c r="BI228" s="65"/>
      <c r="BJ228" s="65"/>
      <c r="BK228" s="65"/>
      <c r="BL228" s="65"/>
      <c r="BM228" s="65"/>
      <c r="BN228" s="65"/>
      <c r="BO228" s="65"/>
      <c r="BP228" s="65"/>
      <c r="BQ228" s="65"/>
      <c r="BR228" s="65"/>
      <c r="BS228" s="65"/>
      <c r="BT228" s="65"/>
      <c r="BU228" s="65"/>
      <c r="BV228" s="65"/>
      <c r="BW228" s="65"/>
      <c r="BX228" s="65"/>
      <c r="BY228" s="65"/>
      <c r="BZ228" s="65"/>
      <c r="CA228" s="65"/>
      <c r="CB228" s="65"/>
      <c r="CC228" s="65"/>
      <c r="CD228" s="65"/>
      <c r="CE228" s="34"/>
      <c r="CF228" s="34"/>
      <c r="CG228" s="34"/>
      <c r="CH228" s="34"/>
      <c r="CI228" s="34"/>
      <c r="CJ228" s="34"/>
      <c r="CK228" s="34"/>
      <c r="CL228" s="34"/>
      <c r="CM228" s="34"/>
      <c r="CN228" s="34"/>
      <c r="CO228" s="34"/>
      <c r="CP228" s="34"/>
      <c r="CQ228" s="34"/>
      <c r="CR228" s="34"/>
      <c r="CS228" s="34"/>
      <c r="CT228" s="34"/>
      <c r="CU228" s="34"/>
      <c r="CV228" s="34"/>
      <c r="CW228" s="34"/>
      <c r="CX228" s="37"/>
    </row>
    <row r="229" spans="1:102" ht="13">
      <c r="A229" s="37"/>
      <c r="B229" s="37"/>
      <c r="C229" s="37"/>
      <c r="D229" s="37"/>
      <c r="E229" s="37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  <c r="U229" s="51"/>
      <c r="V229" s="34"/>
      <c r="W229" s="34"/>
      <c r="X229" s="34"/>
      <c r="Y229" s="34"/>
      <c r="Z229" s="34"/>
      <c r="AA229" s="34"/>
      <c r="AB229" s="34"/>
      <c r="AC229" s="34"/>
      <c r="AD229" s="34"/>
      <c r="AE229" s="34"/>
      <c r="AF229" s="34"/>
      <c r="AG229" s="34"/>
      <c r="AH229" s="34"/>
      <c r="AI229" s="34"/>
      <c r="AJ229" s="68"/>
      <c r="AK229" s="34"/>
      <c r="AL229" s="34"/>
      <c r="AM229" s="34"/>
      <c r="AN229" s="34"/>
      <c r="AO229" s="34"/>
      <c r="AP229" s="34"/>
      <c r="AQ229" s="34"/>
      <c r="AR229" s="34"/>
      <c r="AS229" s="65"/>
      <c r="AT229" s="65"/>
      <c r="AU229" s="65"/>
      <c r="AV229" s="65"/>
      <c r="AW229" s="65"/>
      <c r="AX229" s="65"/>
      <c r="AY229" s="65"/>
      <c r="AZ229" s="65"/>
      <c r="BA229" s="65"/>
      <c r="BB229" s="65"/>
      <c r="BC229" s="65"/>
      <c r="BD229" s="65"/>
      <c r="BE229" s="65"/>
      <c r="BF229" s="65"/>
      <c r="BG229" s="65"/>
      <c r="BH229" s="65"/>
      <c r="BI229" s="65"/>
      <c r="BJ229" s="65"/>
      <c r="BK229" s="65"/>
      <c r="BL229" s="65"/>
      <c r="BM229" s="65"/>
      <c r="BN229" s="65"/>
      <c r="BO229" s="65"/>
      <c r="BP229" s="65"/>
      <c r="BQ229" s="65"/>
      <c r="BR229" s="65"/>
      <c r="BS229" s="65"/>
      <c r="BT229" s="65"/>
      <c r="BU229" s="65"/>
      <c r="BV229" s="65"/>
      <c r="BW229" s="65"/>
      <c r="BX229" s="65"/>
      <c r="BY229" s="65"/>
      <c r="BZ229" s="65"/>
      <c r="CA229" s="65"/>
      <c r="CB229" s="65"/>
      <c r="CC229" s="65"/>
      <c r="CD229" s="65"/>
      <c r="CE229" s="34"/>
      <c r="CF229" s="34"/>
      <c r="CG229" s="34"/>
      <c r="CH229" s="34"/>
      <c r="CI229" s="34"/>
      <c r="CJ229" s="34"/>
      <c r="CK229" s="34"/>
      <c r="CL229" s="34"/>
      <c r="CM229" s="34"/>
      <c r="CN229" s="34"/>
      <c r="CO229" s="34"/>
      <c r="CP229" s="34"/>
      <c r="CQ229" s="34"/>
      <c r="CR229" s="34"/>
      <c r="CS229" s="34"/>
      <c r="CT229" s="34"/>
      <c r="CU229" s="34"/>
      <c r="CV229" s="34"/>
      <c r="CW229" s="34"/>
      <c r="CX229" s="37"/>
    </row>
    <row r="230" spans="1:102" ht="13">
      <c r="A230" s="37"/>
      <c r="B230" s="37"/>
      <c r="C230" s="37"/>
      <c r="D230" s="37"/>
      <c r="E230" s="37"/>
      <c r="F230" s="34"/>
      <c r="G230" s="34"/>
      <c r="H230" s="34"/>
      <c r="I230" s="34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34"/>
      <c r="U230" s="51"/>
      <c r="V230" s="34"/>
      <c r="W230" s="34"/>
      <c r="X230" s="34"/>
      <c r="Y230" s="34"/>
      <c r="Z230" s="34"/>
      <c r="AA230" s="34"/>
      <c r="AB230" s="34"/>
      <c r="AC230" s="34"/>
      <c r="AD230" s="34"/>
      <c r="AE230" s="34"/>
      <c r="AF230" s="34"/>
      <c r="AG230" s="34"/>
      <c r="AH230" s="34"/>
      <c r="AI230" s="34"/>
      <c r="AJ230" s="68"/>
      <c r="AK230" s="34"/>
      <c r="AL230" s="34"/>
      <c r="AM230" s="34"/>
      <c r="AN230" s="34"/>
      <c r="AO230" s="34"/>
      <c r="AP230" s="34"/>
      <c r="AQ230" s="34"/>
      <c r="AR230" s="34"/>
      <c r="AS230" s="65"/>
      <c r="AT230" s="65"/>
      <c r="AU230" s="65"/>
      <c r="AV230" s="65"/>
      <c r="AW230" s="65"/>
      <c r="AX230" s="65"/>
      <c r="AY230" s="65"/>
      <c r="AZ230" s="65"/>
      <c r="BA230" s="65"/>
      <c r="BB230" s="65"/>
      <c r="BC230" s="65"/>
      <c r="BD230" s="65"/>
      <c r="BE230" s="65"/>
      <c r="BF230" s="65"/>
      <c r="BG230" s="65"/>
      <c r="BH230" s="65"/>
      <c r="BI230" s="65"/>
      <c r="BJ230" s="65"/>
      <c r="BK230" s="65"/>
      <c r="BL230" s="65"/>
      <c r="BM230" s="65"/>
      <c r="BN230" s="65"/>
      <c r="BO230" s="65"/>
      <c r="BP230" s="65"/>
      <c r="BQ230" s="65"/>
      <c r="BR230" s="65"/>
      <c r="BS230" s="65"/>
      <c r="BT230" s="65"/>
      <c r="BU230" s="65"/>
      <c r="BV230" s="65"/>
      <c r="BW230" s="65"/>
      <c r="BX230" s="65"/>
      <c r="BY230" s="65"/>
      <c r="BZ230" s="65"/>
      <c r="CA230" s="65"/>
      <c r="CB230" s="65"/>
      <c r="CC230" s="65"/>
      <c r="CD230" s="65"/>
      <c r="CE230" s="34"/>
      <c r="CF230" s="34"/>
      <c r="CG230" s="34"/>
      <c r="CH230" s="34"/>
      <c r="CI230" s="34"/>
      <c r="CJ230" s="34"/>
      <c r="CK230" s="34"/>
      <c r="CL230" s="34"/>
      <c r="CM230" s="34"/>
      <c r="CN230" s="34"/>
      <c r="CO230" s="34"/>
      <c r="CP230" s="34"/>
      <c r="CQ230" s="34"/>
      <c r="CR230" s="34"/>
      <c r="CS230" s="34"/>
      <c r="CT230" s="34"/>
      <c r="CU230" s="34"/>
      <c r="CV230" s="34"/>
      <c r="CW230" s="34"/>
      <c r="CX230" s="37"/>
    </row>
    <row r="231" spans="1:102" ht="13">
      <c r="A231" s="37"/>
      <c r="B231" s="37"/>
      <c r="C231" s="37"/>
      <c r="D231" s="37"/>
      <c r="E231" s="37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  <c r="U231" s="51"/>
      <c r="V231" s="34"/>
      <c r="W231" s="34"/>
      <c r="X231" s="34"/>
      <c r="Y231" s="34"/>
      <c r="Z231" s="34"/>
      <c r="AA231" s="34"/>
      <c r="AB231" s="34"/>
      <c r="AC231" s="34"/>
      <c r="AD231" s="34"/>
      <c r="AE231" s="34"/>
      <c r="AF231" s="34"/>
      <c r="AG231" s="34"/>
      <c r="AH231" s="34"/>
      <c r="AI231" s="34"/>
      <c r="AJ231" s="68"/>
      <c r="AK231" s="34"/>
      <c r="AL231" s="34"/>
      <c r="AM231" s="34"/>
      <c r="AN231" s="34"/>
      <c r="AO231" s="34"/>
      <c r="AP231" s="34"/>
      <c r="AQ231" s="34"/>
      <c r="AR231" s="34"/>
      <c r="AS231" s="65"/>
      <c r="AT231" s="65"/>
      <c r="AU231" s="65"/>
      <c r="AV231" s="65"/>
      <c r="AW231" s="65"/>
      <c r="AX231" s="65"/>
      <c r="AY231" s="65"/>
      <c r="AZ231" s="65"/>
      <c r="BA231" s="65"/>
      <c r="BB231" s="65"/>
      <c r="BC231" s="65"/>
      <c r="BD231" s="65"/>
      <c r="BE231" s="65"/>
      <c r="BF231" s="65"/>
      <c r="BG231" s="65"/>
      <c r="BH231" s="65"/>
      <c r="BI231" s="65"/>
      <c r="BJ231" s="65"/>
      <c r="BK231" s="65"/>
      <c r="BL231" s="65"/>
      <c r="BM231" s="65"/>
      <c r="BN231" s="65"/>
      <c r="BO231" s="65"/>
      <c r="BP231" s="65"/>
      <c r="BQ231" s="65"/>
      <c r="BR231" s="65"/>
      <c r="BS231" s="65"/>
      <c r="BT231" s="65"/>
      <c r="BU231" s="65"/>
      <c r="BV231" s="65"/>
      <c r="BW231" s="65"/>
      <c r="BX231" s="65"/>
      <c r="BY231" s="65"/>
      <c r="BZ231" s="65"/>
      <c r="CA231" s="65"/>
      <c r="CB231" s="65"/>
      <c r="CC231" s="65"/>
      <c r="CD231" s="65"/>
      <c r="CE231" s="34"/>
      <c r="CF231" s="34"/>
      <c r="CG231" s="34"/>
      <c r="CH231" s="34"/>
      <c r="CI231" s="34"/>
      <c r="CJ231" s="34"/>
      <c r="CK231" s="34"/>
      <c r="CL231" s="34"/>
      <c r="CM231" s="34"/>
      <c r="CN231" s="34"/>
      <c r="CO231" s="34"/>
      <c r="CP231" s="34"/>
      <c r="CQ231" s="34"/>
      <c r="CR231" s="34"/>
      <c r="CS231" s="34"/>
      <c r="CT231" s="34"/>
      <c r="CU231" s="34"/>
      <c r="CV231" s="34"/>
      <c r="CW231" s="34"/>
      <c r="CX231" s="37"/>
    </row>
    <row r="232" spans="1:102" ht="13">
      <c r="A232" s="37"/>
      <c r="B232" s="37"/>
      <c r="C232" s="37"/>
      <c r="D232" s="37"/>
      <c r="E232" s="37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  <c r="U232" s="51"/>
      <c r="V232" s="34"/>
      <c r="W232" s="34"/>
      <c r="X232" s="34"/>
      <c r="Y232" s="34"/>
      <c r="Z232" s="34"/>
      <c r="AA232" s="34"/>
      <c r="AB232" s="34"/>
      <c r="AC232" s="34"/>
      <c r="AD232" s="34"/>
      <c r="AE232" s="34"/>
      <c r="AF232" s="34"/>
      <c r="AG232" s="34"/>
      <c r="AH232" s="34"/>
      <c r="AI232" s="34"/>
      <c r="AJ232" s="68"/>
      <c r="AK232" s="34"/>
      <c r="AL232" s="34"/>
      <c r="AM232" s="34"/>
      <c r="AN232" s="34"/>
      <c r="AO232" s="34"/>
      <c r="AP232" s="34"/>
      <c r="AQ232" s="34"/>
      <c r="AR232" s="34"/>
      <c r="AS232" s="65"/>
      <c r="AT232" s="65"/>
      <c r="AU232" s="65"/>
      <c r="AV232" s="65"/>
      <c r="AW232" s="65"/>
      <c r="AX232" s="65"/>
      <c r="AY232" s="65"/>
      <c r="AZ232" s="65"/>
      <c r="BA232" s="65"/>
      <c r="BB232" s="65"/>
      <c r="BC232" s="65"/>
      <c r="BD232" s="65"/>
      <c r="BE232" s="65"/>
      <c r="BF232" s="65"/>
      <c r="BG232" s="65"/>
      <c r="BH232" s="65"/>
      <c r="BI232" s="65"/>
      <c r="BJ232" s="65"/>
      <c r="BK232" s="65"/>
      <c r="BL232" s="65"/>
      <c r="BM232" s="65"/>
      <c r="BN232" s="65"/>
      <c r="BO232" s="65"/>
      <c r="BP232" s="65"/>
      <c r="BQ232" s="65"/>
      <c r="BR232" s="65"/>
      <c r="BS232" s="65"/>
      <c r="BT232" s="65"/>
      <c r="BU232" s="65"/>
      <c r="BV232" s="65"/>
      <c r="BW232" s="65"/>
      <c r="BX232" s="65"/>
      <c r="BY232" s="65"/>
      <c r="BZ232" s="65"/>
      <c r="CA232" s="65"/>
      <c r="CB232" s="65"/>
      <c r="CC232" s="65"/>
      <c r="CD232" s="65"/>
      <c r="CE232" s="34"/>
      <c r="CF232" s="34"/>
      <c r="CG232" s="34"/>
      <c r="CH232" s="34"/>
      <c r="CI232" s="34"/>
      <c r="CJ232" s="34"/>
      <c r="CK232" s="34"/>
      <c r="CL232" s="34"/>
      <c r="CM232" s="34"/>
      <c r="CN232" s="34"/>
      <c r="CO232" s="34"/>
      <c r="CP232" s="34"/>
      <c r="CQ232" s="34"/>
      <c r="CR232" s="34"/>
      <c r="CS232" s="34"/>
      <c r="CT232" s="34"/>
      <c r="CU232" s="34"/>
      <c r="CV232" s="34"/>
      <c r="CW232" s="34"/>
      <c r="CX232" s="37"/>
    </row>
    <row r="233" spans="1:102" ht="13">
      <c r="A233" s="37"/>
      <c r="B233" s="37"/>
      <c r="C233" s="37"/>
      <c r="D233" s="37"/>
      <c r="E233" s="37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  <c r="U233" s="51"/>
      <c r="V233" s="34"/>
      <c r="W233" s="34"/>
      <c r="X233" s="34"/>
      <c r="Y233" s="34"/>
      <c r="Z233" s="34"/>
      <c r="AA233" s="34"/>
      <c r="AB233" s="34"/>
      <c r="AC233" s="34"/>
      <c r="AD233" s="34"/>
      <c r="AE233" s="34"/>
      <c r="AF233" s="34"/>
      <c r="AG233" s="34"/>
      <c r="AH233" s="34"/>
      <c r="AI233" s="34"/>
      <c r="AJ233" s="68"/>
      <c r="AK233" s="34"/>
      <c r="AL233" s="34"/>
      <c r="AM233" s="34"/>
      <c r="AN233" s="34"/>
      <c r="AO233" s="34"/>
      <c r="AP233" s="34"/>
      <c r="AQ233" s="34"/>
      <c r="AR233" s="34"/>
      <c r="AS233" s="65"/>
      <c r="AT233" s="65"/>
      <c r="AU233" s="65"/>
      <c r="AV233" s="65"/>
      <c r="AW233" s="65"/>
      <c r="AX233" s="65"/>
      <c r="AY233" s="65"/>
      <c r="AZ233" s="65"/>
      <c r="BA233" s="65"/>
      <c r="BB233" s="65"/>
      <c r="BC233" s="65"/>
      <c r="BD233" s="65"/>
      <c r="BE233" s="65"/>
      <c r="BF233" s="65"/>
      <c r="BG233" s="65"/>
      <c r="BH233" s="65"/>
      <c r="BI233" s="65"/>
      <c r="BJ233" s="65"/>
      <c r="BK233" s="65"/>
      <c r="BL233" s="65"/>
      <c r="BM233" s="65"/>
      <c r="BN233" s="65"/>
      <c r="BO233" s="65"/>
      <c r="BP233" s="65"/>
      <c r="BQ233" s="65"/>
      <c r="BR233" s="65"/>
      <c r="BS233" s="65"/>
      <c r="BT233" s="65"/>
      <c r="BU233" s="65"/>
      <c r="BV233" s="65"/>
      <c r="BW233" s="65"/>
      <c r="BX233" s="65"/>
      <c r="BY233" s="65"/>
      <c r="BZ233" s="65"/>
      <c r="CA233" s="65"/>
      <c r="CB233" s="65"/>
      <c r="CC233" s="65"/>
      <c r="CD233" s="65"/>
      <c r="CE233" s="34"/>
      <c r="CF233" s="34"/>
      <c r="CG233" s="34"/>
      <c r="CH233" s="34"/>
      <c r="CI233" s="34"/>
      <c r="CJ233" s="34"/>
      <c r="CK233" s="34"/>
      <c r="CL233" s="34"/>
      <c r="CM233" s="34"/>
      <c r="CN233" s="34"/>
      <c r="CO233" s="34"/>
      <c r="CP233" s="34"/>
      <c r="CQ233" s="34"/>
      <c r="CR233" s="34"/>
      <c r="CS233" s="34"/>
      <c r="CT233" s="34"/>
      <c r="CU233" s="34"/>
      <c r="CV233" s="34"/>
      <c r="CW233" s="34"/>
      <c r="CX233" s="37"/>
    </row>
    <row r="234" spans="1:102" ht="13">
      <c r="A234" s="37"/>
      <c r="B234" s="37"/>
      <c r="C234" s="37"/>
      <c r="D234" s="37"/>
      <c r="E234" s="37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  <c r="U234" s="51"/>
      <c r="V234" s="34"/>
      <c r="W234" s="34"/>
      <c r="X234" s="34"/>
      <c r="Y234" s="34"/>
      <c r="Z234" s="34"/>
      <c r="AA234" s="34"/>
      <c r="AB234" s="34"/>
      <c r="AC234" s="34"/>
      <c r="AD234" s="34"/>
      <c r="AE234" s="34"/>
      <c r="AF234" s="34"/>
      <c r="AG234" s="34"/>
      <c r="AH234" s="34"/>
      <c r="AI234" s="34"/>
      <c r="AJ234" s="68"/>
      <c r="AK234" s="34"/>
      <c r="AL234" s="34"/>
      <c r="AM234" s="34"/>
      <c r="AN234" s="34"/>
      <c r="AO234" s="34"/>
      <c r="AP234" s="34"/>
      <c r="AQ234" s="34"/>
      <c r="AR234" s="34"/>
      <c r="AS234" s="65"/>
      <c r="AT234" s="65"/>
      <c r="AU234" s="65"/>
      <c r="AV234" s="65"/>
      <c r="AW234" s="65"/>
      <c r="AX234" s="65"/>
      <c r="AY234" s="65"/>
      <c r="AZ234" s="65"/>
      <c r="BA234" s="65"/>
      <c r="BB234" s="65"/>
      <c r="BC234" s="65"/>
      <c r="BD234" s="65"/>
      <c r="BE234" s="65"/>
      <c r="BF234" s="65"/>
      <c r="BG234" s="65"/>
      <c r="BH234" s="65"/>
      <c r="BI234" s="65"/>
      <c r="BJ234" s="65"/>
      <c r="BK234" s="65"/>
      <c r="BL234" s="65"/>
      <c r="BM234" s="65"/>
      <c r="BN234" s="65"/>
      <c r="BO234" s="65"/>
      <c r="BP234" s="65"/>
      <c r="BQ234" s="65"/>
      <c r="BR234" s="65"/>
      <c r="BS234" s="65"/>
      <c r="BT234" s="65"/>
      <c r="BU234" s="65"/>
      <c r="BV234" s="65"/>
      <c r="BW234" s="65"/>
      <c r="BX234" s="65"/>
      <c r="BY234" s="65"/>
      <c r="BZ234" s="65"/>
      <c r="CA234" s="65"/>
      <c r="CB234" s="65"/>
      <c r="CC234" s="65"/>
      <c r="CD234" s="65"/>
      <c r="CE234" s="34"/>
      <c r="CF234" s="34"/>
      <c r="CG234" s="34"/>
      <c r="CH234" s="34"/>
      <c r="CI234" s="34"/>
      <c r="CJ234" s="34"/>
      <c r="CK234" s="34"/>
      <c r="CL234" s="34"/>
      <c r="CM234" s="34"/>
      <c r="CN234" s="34"/>
      <c r="CO234" s="34"/>
      <c r="CP234" s="34"/>
      <c r="CQ234" s="34"/>
      <c r="CR234" s="34"/>
      <c r="CS234" s="34"/>
      <c r="CT234" s="34"/>
      <c r="CU234" s="34"/>
      <c r="CV234" s="34"/>
      <c r="CW234" s="34"/>
      <c r="CX234" s="37"/>
    </row>
    <row r="235" spans="1:102" ht="13">
      <c r="A235" s="37"/>
      <c r="B235" s="37"/>
      <c r="C235" s="37"/>
      <c r="D235" s="37"/>
      <c r="E235" s="37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  <c r="U235" s="51"/>
      <c r="V235" s="34"/>
      <c r="W235" s="34"/>
      <c r="X235" s="34"/>
      <c r="Y235" s="34"/>
      <c r="Z235" s="34"/>
      <c r="AA235" s="34"/>
      <c r="AB235" s="34"/>
      <c r="AC235" s="34"/>
      <c r="AD235" s="34"/>
      <c r="AE235" s="34"/>
      <c r="AF235" s="34"/>
      <c r="AG235" s="34"/>
      <c r="AH235" s="34"/>
      <c r="AI235" s="34"/>
      <c r="AJ235" s="68"/>
      <c r="AK235" s="34"/>
      <c r="AL235" s="34"/>
      <c r="AM235" s="34"/>
      <c r="AN235" s="34"/>
      <c r="AO235" s="34"/>
      <c r="AP235" s="34"/>
      <c r="AQ235" s="34"/>
      <c r="AR235" s="34"/>
      <c r="AS235" s="65"/>
      <c r="AT235" s="65"/>
      <c r="AU235" s="65"/>
      <c r="AV235" s="65"/>
      <c r="AW235" s="65"/>
      <c r="AX235" s="65"/>
      <c r="AY235" s="65"/>
      <c r="AZ235" s="65"/>
      <c r="BA235" s="65"/>
      <c r="BB235" s="65"/>
      <c r="BC235" s="65"/>
      <c r="BD235" s="65"/>
      <c r="BE235" s="65"/>
      <c r="BF235" s="65"/>
      <c r="BG235" s="65"/>
      <c r="BH235" s="65"/>
      <c r="BI235" s="65"/>
      <c r="BJ235" s="65"/>
      <c r="BK235" s="65"/>
      <c r="BL235" s="65"/>
      <c r="BM235" s="65"/>
      <c r="BN235" s="65"/>
      <c r="BO235" s="65"/>
      <c r="BP235" s="65"/>
      <c r="BQ235" s="65"/>
      <c r="BR235" s="65"/>
      <c r="BS235" s="65"/>
      <c r="BT235" s="65"/>
      <c r="BU235" s="65"/>
      <c r="BV235" s="65"/>
      <c r="BW235" s="65"/>
      <c r="BX235" s="65"/>
      <c r="BY235" s="65"/>
      <c r="BZ235" s="65"/>
      <c r="CA235" s="65"/>
      <c r="CB235" s="65"/>
      <c r="CC235" s="65"/>
      <c r="CD235" s="65"/>
      <c r="CE235" s="34"/>
      <c r="CF235" s="34"/>
      <c r="CG235" s="34"/>
      <c r="CH235" s="34"/>
      <c r="CI235" s="34"/>
      <c r="CJ235" s="34"/>
      <c r="CK235" s="34"/>
      <c r="CL235" s="34"/>
      <c r="CM235" s="34"/>
      <c r="CN235" s="34"/>
      <c r="CO235" s="34"/>
      <c r="CP235" s="34"/>
      <c r="CQ235" s="34"/>
      <c r="CR235" s="34"/>
      <c r="CS235" s="34"/>
      <c r="CT235" s="34"/>
      <c r="CU235" s="34"/>
      <c r="CV235" s="34"/>
      <c r="CW235" s="34"/>
      <c r="CX235" s="37"/>
    </row>
    <row r="236" spans="1:102" ht="13">
      <c r="A236" s="37"/>
      <c r="B236" s="37"/>
      <c r="C236" s="37"/>
      <c r="D236" s="37"/>
      <c r="E236" s="37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  <c r="U236" s="51"/>
      <c r="V236" s="34"/>
      <c r="W236" s="34"/>
      <c r="X236" s="34"/>
      <c r="Y236" s="34"/>
      <c r="Z236" s="34"/>
      <c r="AA236" s="34"/>
      <c r="AB236" s="34"/>
      <c r="AC236" s="34"/>
      <c r="AD236" s="34"/>
      <c r="AE236" s="34"/>
      <c r="AF236" s="34"/>
      <c r="AG236" s="34"/>
      <c r="AH236" s="34"/>
      <c r="AI236" s="34"/>
      <c r="AJ236" s="68"/>
      <c r="AK236" s="34"/>
      <c r="AL236" s="34"/>
      <c r="AM236" s="34"/>
      <c r="AN236" s="34"/>
      <c r="AO236" s="34"/>
      <c r="AP236" s="34"/>
      <c r="AQ236" s="34"/>
      <c r="AR236" s="34"/>
      <c r="AS236" s="65"/>
      <c r="AT236" s="65"/>
      <c r="AU236" s="65"/>
      <c r="AV236" s="65"/>
      <c r="AW236" s="65"/>
      <c r="AX236" s="65"/>
      <c r="AY236" s="65"/>
      <c r="AZ236" s="65"/>
      <c r="BA236" s="65"/>
      <c r="BB236" s="65"/>
      <c r="BC236" s="65"/>
      <c r="BD236" s="65"/>
      <c r="BE236" s="65"/>
      <c r="BF236" s="65"/>
      <c r="BG236" s="65"/>
      <c r="BH236" s="65"/>
      <c r="BI236" s="65"/>
      <c r="BJ236" s="65"/>
      <c r="BK236" s="65"/>
      <c r="BL236" s="65"/>
      <c r="BM236" s="65"/>
      <c r="BN236" s="65"/>
      <c r="BO236" s="65"/>
      <c r="BP236" s="65"/>
      <c r="BQ236" s="65"/>
      <c r="BR236" s="65"/>
      <c r="BS236" s="65"/>
      <c r="BT236" s="65"/>
      <c r="BU236" s="65"/>
      <c r="BV236" s="65"/>
      <c r="BW236" s="65"/>
      <c r="BX236" s="65"/>
      <c r="BY236" s="65"/>
      <c r="BZ236" s="65"/>
      <c r="CA236" s="65"/>
      <c r="CB236" s="65"/>
      <c r="CC236" s="65"/>
      <c r="CD236" s="65"/>
      <c r="CE236" s="34"/>
      <c r="CF236" s="34"/>
      <c r="CG236" s="34"/>
      <c r="CH236" s="34"/>
      <c r="CI236" s="34"/>
      <c r="CJ236" s="34"/>
      <c r="CK236" s="34"/>
      <c r="CL236" s="34"/>
      <c r="CM236" s="34"/>
      <c r="CN236" s="34"/>
      <c r="CO236" s="34"/>
      <c r="CP236" s="34"/>
      <c r="CQ236" s="34"/>
      <c r="CR236" s="34"/>
      <c r="CS236" s="34"/>
      <c r="CT236" s="34"/>
      <c r="CU236" s="34"/>
      <c r="CV236" s="34"/>
      <c r="CW236" s="34"/>
      <c r="CX236" s="37"/>
    </row>
    <row r="237" spans="1:102" ht="13">
      <c r="A237" s="37"/>
      <c r="B237" s="37"/>
      <c r="C237" s="37"/>
      <c r="D237" s="37"/>
      <c r="E237" s="37"/>
      <c r="F237" s="34"/>
      <c r="G237" s="34"/>
      <c r="H237" s="34"/>
      <c r="I237" s="34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34"/>
      <c r="U237" s="51"/>
      <c r="V237" s="34"/>
      <c r="W237" s="34"/>
      <c r="X237" s="34"/>
      <c r="Y237" s="34"/>
      <c r="Z237" s="34"/>
      <c r="AA237" s="34"/>
      <c r="AB237" s="34"/>
      <c r="AC237" s="34"/>
      <c r="AD237" s="34"/>
      <c r="AE237" s="34"/>
      <c r="AF237" s="34"/>
      <c r="AG237" s="34"/>
      <c r="AH237" s="34"/>
      <c r="AI237" s="34"/>
      <c r="AJ237" s="68"/>
      <c r="AK237" s="34"/>
      <c r="AL237" s="34"/>
      <c r="AM237" s="34"/>
      <c r="AN237" s="34"/>
      <c r="AO237" s="34"/>
      <c r="AP237" s="34"/>
      <c r="AQ237" s="34"/>
      <c r="AR237" s="34"/>
      <c r="AS237" s="65"/>
      <c r="AT237" s="65"/>
      <c r="AU237" s="65"/>
      <c r="AV237" s="65"/>
      <c r="AW237" s="65"/>
      <c r="AX237" s="65"/>
      <c r="AY237" s="65"/>
      <c r="AZ237" s="65"/>
      <c r="BA237" s="65"/>
      <c r="BB237" s="65"/>
      <c r="BC237" s="65"/>
      <c r="BD237" s="65"/>
      <c r="BE237" s="65"/>
      <c r="BF237" s="65"/>
      <c r="BG237" s="65"/>
      <c r="BH237" s="65"/>
      <c r="BI237" s="65"/>
      <c r="BJ237" s="65"/>
      <c r="BK237" s="65"/>
      <c r="BL237" s="65"/>
      <c r="BM237" s="65"/>
      <c r="BN237" s="65"/>
      <c r="BO237" s="65"/>
      <c r="BP237" s="65"/>
      <c r="BQ237" s="65"/>
      <c r="BR237" s="65"/>
      <c r="BS237" s="65"/>
      <c r="BT237" s="65"/>
      <c r="BU237" s="65"/>
      <c r="BV237" s="65"/>
      <c r="BW237" s="65"/>
      <c r="BX237" s="65"/>
      <c r="BY237" s="65"/>
      <c r="BZ237" s="65"/>
      <c r="CA237" s="65"/>
      <c r="CB237" s="65"/>
      <c r="CC237" s="65"/>
      <c r="CD237" s="65"/>
      <c r="CE237" s="34"/>
      <c r="CF237" s="34"/>
      <c r="CG237" s="34"/>
      <c r="CH237" s="34"/>
      <c r="CI237" s="34"/>
      <c r="CJ237" s="34"/>
      <c r="CK237" s="34"/>
      <c r="CL237" s="34"/>
      <c r="CM237" s="34"/>
      <c r="CN237" s="34"/>
      <c r="CO237" s="34"/>
      <c r="CP237" s="34"/>
      <c r="CQ237" s="34"/>
      <c r="CR237" s="34"/>
      <c r="CS237" s="34"/>
      <c r="CT237" s="34"/>
      <c r="CU237" s="34"/>
      <c r="CV237" s="34"/>
      <c r="CW237" s="34"/>
      <c r="CX237" s="37"/>
    </row>
    <row r="238" spans="1:102" ht="13">
      <c r="A238" s="37"/>
      <c r="B238" s="37"/>
      <c r="C238" s="37"/>
      <c r="D238" s="37"/>
      <c r="E238" s="37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  <c r="U238" s="51"/>
      <c r="V238" s="34"/>
      <c r="W238" s="34"/>
      <c r="X238" s="34"/>
      <c r="Y238" s="34"/>
      <c r="Z238" s="34"/>
      <c r="AA238" s="34"/>
      <c r="AB238" s="34"/>
      <c r="AC238" s="34"/>
      <c r="AD238" s="34"/>
      <c r="AE238" s="34"/>
      <c r="AF238" s="34"/>
      <c r="AG238" s="34"/>
      <c r="AH238" s="34"/>
      <c r="AI238" s="34"/>
      <c r="AJ238" s="68"/>
      <c r="AK238" s="34"/>
      <c r="AL238" s="34"/>
      <c r="AM238" s="34"/>
      <c r="AN238" s="34"/>
      <c r="AO238" s="34"/>
      <c r="AP238" s="34"/>
      <c r="AQ238" s="34"/>
      <c r="AR238" s="34"/>
      <c r="AS238" s="65"/>
      <c r="AT238" s="65"/>
      <c r="AU238" s="65"/>
      <c r="AV238" s="65"/>
      <c r="AW238" s="65"/>
      <c r="AX238" s="65"/>
      <c r="AY238" s="65"/>
      <c r="AZ238" s="65"/>
      <c r="BA238" s="65"/>
      <c r="BB238" s="65"/>
      <c r="BC238" s="65"/>
      <c r="BD238" s="65"/>
      <c r="BE238" s="65"/>
      <c r="BF238" s="65"/>
      <c r="BG238" s="65"/>
      <c r="BH238" s="65"/>
      <c r="BI238" s="65"/>
      <c r="BJ238" s="65"/>
      <c r="BK238" s="65"/>
      <c r="BL238" s="65"/>
      <c r="BM238" s="65"/>
      <c r="BN238" s="65"/>
      <c r="BO238" s="65"/>
      <c r="BP238" s="65"/>
      <c r="BQ238" s="65"/>
      <c r="BR238" s="65"/>
      <c r="BS238" s="65"/>
      <c r="BT238" s="65"/>
      <c r="BU238" s="65"/>
      <c r="BV238" s="65"/>
      <c r="BW238" s="65"/>
      <c r="BX238" s="65"/>
      <c r="BY238" s="65"/>
      <c r="BZ238" s="65"/>
      <c r="CA238" s="65"/>
      <c r="CB238" s="65"/>
      <c r="CC238" s="65"/>
      <c r="CD238" s="65"/>
      <c r="CE238" s="34"/>
      <c r="CF238" s="34"/>
      <c r="CG238" s="34"/>
      <c r="CH238" s="34"/>
      <c r="CI238" s="34"/>
      <c r="CJ238" s="34"/>
      <c r="CK238" s="34"/>
      <c r="CL238" s="34"/>
      <c r="CM238" s="34"/>
      <c r="CN238" s="34"/>
      <c r="CO238" s="34"/>
      <c r="CP238" s="34"/>
      <c r="CQ238" s="34"/>
      <c r="CR238" s="34"/>
      <c r="CS238" s="34"/>
      <c r="CT238" s="34"/>
      <c r="CU238" s="34"/>
      <c r="CV238" s="34"/>
      <c r="CW238" s="34"/>
      <c r="CX238" s="37"/>
    </row>
    <row r="239" spans="1:102" ht="13">
      <c r="A239" s="37"/>
      <c r="B239" s="37"/>
      <c r="C239" s="37"/>
      <c r="D239" s="37"/>
      <c r="E239" s="37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  <c r="U239" s="51"/>
      <c r="V239" s="34"/>
      <c r="W239" s="34"/>
      <c r="X239" s="34"/>
      <c r="Y239" s="34"/>
      <c r="Z239" s="34"/>
      <c r="AA239" s="34"/>
      <c r="AB239" s="34"/>
      <c r="AC239" s="34"/>
      <c r="AD239" s="34"/>
      <c r="AE239" s="34"/>
      <c r="AF239" s="34"/>
      <c r="AG239" s="34"/>
      <c r="AH239" s="34"/>
      <c r="AI239" s="34"/>
      <c r="AJ239" s="68"/>
      <c r="AK239" s="34"/>
      <c r="AL239" s="34"/>
      <c r="AM239" s="34"/>
      <c r="AN239" s="34"/>
      <c r="AO239" s="34"/>
      <c r="AP239" s="34"/>
      <c r="AQ239" s="34"/>
      <c r="AR239" s="34"/>
      <c r="AS239" s="65"/>
      <c r="AT239" s="65"/>
      <c r="AU239" s="65"/>
      <c r="AV239" s="65"/>
      <c r="AW239" s="65"/>
      <c r="AX239" s="65"/>
      <c r="AY239" s="65"/>
      <c r="AZ239" s="65"/>
      <c r="BA239" s="65"/>
      <c r="BB239" s="65"/>
      <c r="BC239" s="65"/>
      <c r="BD239" s="65"/>
      <c r="BE239" s="65"/>
      <c r="BF239" s="65"/>
      <c r="BG239" s="65"/>
      <c r="BH239" s="65"/>
      <c r="BI239" s="65"/>
      <c r="BJ239" s="65"/>
      <c r="BK239" s="65"/>
      <c r="BL239" s="65"/>
      <c r="BM239" s="65"/>
      <c r="BN239" s="65"/>
      <c r="BO239" s="65"/>
      <c r="BP239" s="65"/>
      <c r="BQ239" s="65"/>
      <c r="BR239" s="65"/>
      <c r="BS239" s="65"/>
      <c r="BT239" s="65"/>
      <c r="BU239" s="65"/>
      <c r="BV239" s="65"/>
      <c r="BW239" s="65"/>
      <c r="BX239" s="65"/>
      <c r="BY239" s="65"/>
      <c r="BZ239" s="65"/>
      <c r="CA239" s="65"/>
      <c r="CB239" s="65"/>
      <c r="CC239" s="65"/>
      <c r="CD239" s="65"/>
      <c r="CE239" s="34"/>
      <c r="CF239" s="34"/>
      <c r="CG239" s="34"/>
      <c r="CH239" s="34"/>
      <c r="CI239" s="34"/>
      <c r="CJ239" s="34"/>
      <c r="CK239" s="34"/>
      <c r="CL239" s="34"/>
      <c r="CM239" s="34"/>
      <c r="CN239" s="34"/>
      <c r="CO239" s="34"/>
      <c r="CP239" s="34"/>
      <c r="CQ239" s="34"/>
      <c r="CR239" s="34"/>
      <c r="CS239" s="34"/>
      <c r="CT239" s="34"/>
      <c r="CU239" s="34"/>
      <c r="CV239" s="34"/>
      <c r="CW239" s="34"/>
      <c r="CX239" s="37"/>
    </row>
    <row r="240" spans="1:102" ht="13">
      <c r="A240" s="37"/>
      <c r="B240" s="37"/>
      <c r="C240" s="37"/>
      <c r="D240" s="37"/>
      <c r="E240" s="37"/>
      <c r="F240" s="34"/>
      <c r="G240" s="34"/>
      <c r="H240" s="34"/>
      <c r="I240" s="34"/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34"/>
      <c r="U240" s="51"/>
      <c r="V240" s="34"/>
      <c r="W240" s="34"/>
      <c r="X240" s="34"/>
      <c r="Y240" s="34"/>
      <c r="Z240" s="34"/>
      <c r="AA240" s="34"/>
      <c r="AB240" s="34"/>
      <c r="AC240" s="34"/>
      <c r="AD240" s="34"/>
      <c r="AE240" s="34"/>
      <c r="AF240" s="34"/>
      <c r="AG240" s="34"/>
      <c r="AH240" s="34"/>
      <c r="AI240" s="34"/>
      <c r="AJ240" s="68"/>
      <c r="AK240" s="34"/>
      <c r="AL240" s="34"/>
      <c r="AM240" s="34"/>
      <c r="AN240" s="34"/>
      <c r="AO240" s="34"/>
      <c r="AP240" s="34"/>
      <c r="AQ240" s="34"/>
      <c r="AR240" s="34"/>
      <c r="AS240" s="65"/>
      <c r="AT240" s="65"/>
      <c r="AU240" s="65"/>
      <c r="AV240" s="65"/>
      <c r="AW240" s="65"/>
      <c r="AX240" s="65"/>
      <c r="AY240" s="65"/>
      <c r="AZ240" s="65"/>
      <c r="BA240" s="65"/>
      <c r="BB240" s="65"/>
      <c r="BC240" s="65"/>
      <c r="BD240" s="65"/>
      <c r="BE240" s="65"/>
      <c r="BF240" s="65"/>
      <c r="BG240" s="65"/>
      <c r="BH240" s="65"/>
      <c r="BI240" s="65"/>
      <c r="BJ240" s="65"/>
      <c r="BK240" s="65"/>
      <c r="BL240" s="65"/>
      <c r="BM240" s="65"/>
      <c r="BN240" s="65"/>
      <c r="BO240" s="65"/>
      <c r="BP240" s="65"/>
      <c r="BQ240" s="65"/>
      <c r="BR240" s="65"/>
      <c r="BS240" s="65"/>
      <c r="BT240" s="65"/>
      <c r="BU240" s="65"/>
      <c r="BV240" s="65"/>
      <c r="BW240" s="65"/>
      <c r="BX240" s="65"/>
      <c r="BY240" s="65"/>
      <c r="BZ240" s="65"/>
      <c r="CA240" s="65"/>
      <c r="CB240" s="65"/>
      <c r="CC240" s="65"/>
      <c r="CD240" s="65"/>
      <c r="CE240" s="34"/>
      <c r="CF240" s="34"/>
      <c r="CG240" s="34"/>
      <c r="CH240" s="34"/>
      <c r="CI240" s="34"/>
      <c r="CJ240" s="34"/>
      <c r="CK240" s="34"/>
      <c r="CL240" s="34"/>
      <c r="CM240" s="34"/>
      <c r="CN240" s="34"/>
      <c r="CO240" s="34"/>
      <c r="CP240" s="34"/>
      <c r="CQ240" s="34"/>
      <c r="CR240" s="34"/>
      <c r="CS240" s="34"/>
      <c r="CT240" s="34"/>
      <c r="CU240" s="34"/>
      <c r="CV240" s="34"/>
      <c r="CW240" s="34"/>
      <c r="CX240" s="37"/>
    </row>
    <row r="241" spans="1:102" ht="13">
      <c r="A241" s="37"/>
      <c r="B241" s="37"/>
      <c r="C241" s="37"/>
      <c r="D241" s="37"/>
      <c r="E241" s="37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  <c r="U241" s="51"/>
      <c r="V241" s="34"/>
      <c r="W241" s="34"/>
      <c r="X241" s="34"/>
      <c r="Y241" s="34"/>
      <c r="Z241" s="34"/>
      <c r="AA241" s="34"/>
      <c r="AB241" s="34"/>
      <c r="AC241" s="34"/>
      <c r="AD241" s="34"/>
      <c r="AE241" s="34"/>
      <c r="AF241" s="34"/>
      <c r="AG241" s="34"/>
      <c r="AH241" s="34"/>
      <c r="AI241" s="34"/>
      <c r="AJ241" s="68"/>
      <c r="AK241" s="34"/>
      <c r="AL241" s="34"/>
      <c r="AM241" s="34"/>
      <c r="AN241" s="34"/>
      <c r="AO241" s="34"/>
      <c r="AP241" s="34"/>
      <c r="AQ241" s="34"/>
      <c r="AR241" s="34"/>
      <c r="AS241" s="65"/>
      <c r="AT241" s="65"/>
      <c r="AU241" s="65"/>
      <c r="AV241" s="65"/>
      <c r="AW241" s="65"/>
      <c r="AX241" s="65"/>
      <c r="AY241" s="65"/>
      <c r="AZ241" s="65"/>
      <c r="BA241" s="65"/>
      <c r="BB241" s="65"/>
      <c r="BC241" s="65"/>
      <c r="BD241" s="65"/>
      <c r="BE241" s="65"/>
      <c r="BF241" s="65"/>
      <c r="BG241" s="65"/>
      <c r="BH241" s="65"/>
      <c r="BI241" s="65"/>
      <c r="BJ241" s="65"/>
      <c r="BK241" s="65"/>
      <c r="BL241" s="65"/>
      <c r="BM241" s="65"/>
      <c r="BN241" s="65"/>
      <c r="BO241" s="65"/>
      <c r="BP241" s="65"/>
      <c r="BQ241" s="65"/>
      <c r="BR241" s="65"/>
      <c r="BS241" s="65"/>
      <c r="BT241" s="65"/>
      <c r="BU241" s="65"/>
      <c r="BV241" s="65"/>
      <c r="BW241" s="65"/>
      <c r="BX241" s="65"/>
      <c r="BY241" s="65"/>
      <c r="BZ241" s="65"/>
      <c r="CA241" s="65"/>
      <c r="CB241" s="65"/>
      <c r="CC241" s="65"/>
      <c r="CD241" s="65"/>
      <c r="CE241" s="34"/>
      <c r="CF241" s="34"/>
      <c r="CG241" s="34"/>
      <c r="CH241" s="34"/>
      <c r="CI241" s="34"/>
      <c r="CJ241" s="34"/>
      <c r="CK241" s="34"/>
      <c r="CL241" s="34"/>
      <c r="CM241" s="34"/>
      <c r="CN241" s="34"/>
      <c r="CO241" s="34"/>
      <c r="CP241" s="34"/>
      <c r="CQ241" s="34"/>
      <c r="CR241" s="34"/>
      <c r="CS241" s="34"/>
      <c r="CT241" s="34"/>
      <c r="CU241" s="34"/>
      <c r="CV241" s="34"/>
      <c r="CW241" s="34"/>
      <c r="CX241" s="37"/>
    </row>
    <row r="242" spans="1:102" ht="13">
      <c r="A242" s="37"/>
      <c r="B242" s="37"/>
      <c r="C242" s="37"/>
      <c r="D242" s="37"/>
      <c r="E242" s="37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  <c r="U242" s="51"/>
      <c r="V242" s="34"/>
      <c r="W242" s="34"/>
      <c r="X242" s="34"/>
      <c r="Y242" s="34"/>
      <c r="Z242" s="34"/>
      <c r="AA242" s="34"/>
      <c r="AB242" s="34"/>
      <c r="AC242" s="34"/>
      <c r="AD242" s="34"/>
      <c r="AE242" s="34"/>
      <c r="AF242" s="34"/>
      <c r="AG242" s="34"/>
      <c r="AH242" s="34"/>
      <c r="AI242" s="34"/>
      <c r="AJ242" s="68"/>
      <c r="AK242" s="34"/>
      <c r="AL242" s="34"/>
      <c r="AM242" s="34"/>
      <c r="AN242" s="34"/>
      <c r="AO242" s="34"/>
      <c r="AP242" s="34"/>
      <c r="AQ242" s="34"/>
      <c r="AR242" s="34"/>
      <c r="AS242" s="65"/>
      <c r="AT242" s="65"/>
      <c r="AU242" s="65"/>
      <c r="AV242" s="65"/>
      <c r="AW242" s="65"/>
      <c r="AX242" s="65"/>
      <c r="AY242" s="65"/>
      <c r="AZ242" s="65"/>
      <c r="BA242" s="65"/>
      <c r="BB242" s="65"/>
      <c r="BC242" s="65"/>
      <c r="BD242" s="65"/>
      <c r="BE242" s="65"/>
      <c r="BF242" s="65"/>
      <c r="BG242" s="65"/>
      <c r="BH242" s="65"/>
      <c r="BI242" s="65"/>
      <c r="BJ242" s="65"/>
      <c r="BK242" s="65"/>
      <c r="BL242" s="65"/>
      <c r="BM242" s="65"/>
      <c r="BN242" s="65"/>
      <c r="BO242" s="65"/>
      <c r="BP242" s="65"/>
      <c r="BQ242" s="65"/>
      <c r="BR242" s="65"/>
      <c r="BS242" s="65"/>
      <c r="BT242" s="65"/>
      <c r="BU242" s="65"/>
      <c r="BV242" s="65"/>
      <c r="BW242" s="65"/>
      <c r="BX242" s="65"/>
      <c r="BY242" s="65"/>
      <c r="BZ242" s="65"/>
      <c r="CA242" s="65"/>
      <c r="CB242" s="65"/>
      <c r="CC242" s="65"/>
      <c r="CD242" s="65"/>
      <c r="CE242" s="34"/>
      <c r="CF242" s="34"/>
      <c r="CG242" s="34"/>
      <c r="CH242" s="34"/>
      <c r="CI242" s="34"/>
      <c r="CJ242" s="34"/>
      <c r="CK242" s="34"/>
      <c r="CL242" s="34"/>
      <c r="CM242" s="34"/>
      <c r="CN242" s="34"/>
      <c r="CO242" s="34"/>
      <c r="CP242" s="34"/>
      <c r="CQ242" s="34"/>
      <c r="CR242" s="34"/>
      <c r="CS242" s="34"/>
      <c r="CT242" s="34"/>
      <c r="CU242" s="34"/>
      <c r="CV242" s="34"/>
      <c r="CW242" s="34"/>
      <c r="CX242" s="37"/>
    </row>
    <row r="243" spans="1:102" ht="13">
      <c r="A243" s="37"/>
      <c r="B243" s="37"/>
      <c r="C243" s="37"/>
      <c r="D243" s="37"/>
      <c r="E243" s="37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  <c r="U243" s="51"/>
      <c r="V243" s="34"/>
      <c r="W243" s="34"/>
      <c r="X243" s="34"/>
      <c r="Y243" s="34"/>
      <c r="Z243" s="34"/>
      <c r="AA243" s="34"/>
      <c r="AB243" s="34"/>
      <c r="AC243" s="34"/>
      <c r="AD243" s="34"/>
      <c r="AE243" s="34"/>
      <c r="AF243" s="34"/>
      <c r="AG243" s="34"/>
      <c r="AH243" s="34"/>
      <c r="AI243" s="34"/>
      <c r="AJ243" s="68"/>
      <c r="AK243" s="34"/>
      <c r="AL243" s="34"/>
      <c r="AM243" s="34"/>
      <c r="AN243" s="34"/>
      <c r="AO243" s="34"/>
      <c r="AP243" s="34"/>
      <c r="AQ243" s="34"/>
      <c r="AR243" s="34"/>
      <c r="AS243" s="65"/>
      <c r="AT243" s="65"/>
      <c r="AU243" s="65"/>
      <c r="AV243" s="65"/>
      <c r="AW243" s="65"/>
      <c r="AX243" s="65"/>
      <c r="AY243" s="65"/>
      <c r="AZ243" s="65"/>
      <c r="BA243" s="65"/>
      <c r="BB243" s="65"/>
      <c r="BC243" s="65"/>
      <c r="BD243" s="65"/>
      <c r="BE243" s="65"/>
      <c r="BF243" s="65"/>
      <c r="BG243" s="65"/>
      <c r="BH243" s="65"/>
      <c r="BI243" s="65"/>
      <c r="BJ243" s="65"/>
      <c r="BK243" s="65"/>
      <c r="BL243" s="65"/>
      <c r="BM243" s="65"/>
      <c r="BN243" s="65"/>
      <c r="BO243" s="65"/>
      <c r="BP243" s="65"/>
      <c r="BQ243" s="65"/>
      <c r="BR243" s="65"/>
      <c r="BS243" s="65"/>
      <c r="BT243" s="65"/>
      <c r="BU243" s="65"/>
      <c r="BV243" s="65"/>
      <c r="BW243" s="65"/>
      <c r="BX243" s="65"/>
      <c r="BY243" s="65"/>
      <c r="BZ243" s="65"/>
      <c r="CA243" s="65"/>
      <c r="CB243" s="65"/>
      <c r="CC243" s="65"/>
      <c r="CD243" s="65"/>
      <c r="CE243" s="34"/>
      <c r="CF243" s="34"/>
      <c r="CG243" s="34"/>
      <c r="CH243" s="34"/>
      <c r="CI243" s="34"/>
      <c r="CJ243" s="34"/>
      <c r="CK243" s="34"/>
      <c r="CL243" s="34"/>
      <c r="CM243" s="34"/>
      <c r="CN243" s="34"/>
      <c r="CO243" s="34"/>
      <c r="CP243" s="34"/>
      <c r="CQ243" s="34"/>
      <c r="CR243" s="34"/>
      <c r="CS243" s="34"/>
      <c r="CT243" s="34"/>
      <c r="CU243" s="34"/>
      <c r="CV243" s="34"/>
      <c r="CW243" s="34"/>
      <c r="CX243" s="37"/>
    </row>
    <row r="244" spans="1:102" ht="13">
      <c r="A244" s="37"/>
      <c r="B244" s="37"/>
      <c r="C244" s="37"/>
      <c r="D244" s="37"/>
      <c r="E244" s="37"/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34"/>
      <c r="U244" s="51"/>
      <c r="V244" s="34"/>
      <c r="W244" s="34"/>
      <c r="X244" s="34"/>
      <c r="Y244" s="34"/>
      <c r="Z244" s="34"/>
      <c r="AA244" s="34"/>
      <c r="AB244" s="34"/>
      <c r="AC244" s="34"/>
      <c r="AD244" s="34"/>
      <c r="AE244" s="34"/>
      <c r="AF244" s="34"/>
      <c r="AG244" s="34"/>
      <c r="AH244" s="34"/>
      <c r="AI244" s="34"/>
      <c r="AJ244" s="68"/>
      <c r="AK244" s="34"/>
      <c r="AL244" s="34"/>
      <c r="AM244" s="34"/>
      <c r="AN244" s="34"/>
      <c r="AO244" s="34"/>
      <c r="AP244" s="34"/>
      <c r="AQ244" s="34"/>
      <c r="AR244" s="34"/>
      <c r="AS244" s="65"/>
      <c r="AT244" s="65"/>
      <c r="AU244" s="65"/>
      <c r="AV244" s="65"/>
      <c r="AW244" s="65"/>
      <c r="AX244" s="65"/>
      <c r="AY244" s="65"/>
      <c r="AZ244" s="65"/>
      <c r="BA244" s="65"/>
      <c r="BB244" s="65"/>
      <c r="BC244" s="65"/>
      <c r="BD244" s="65"/>
      <c r="BE244" s="65"/>
      <c r="BF244" s="65"/>
      <c r="BG244" s="65"/>
      <c r="BH244" s="65"/>
      <c r="BI244" s="65"/>
      <c r="BJ244" s="65"/>
      <c r="BK244" s="65"/>
      <c r="BL244" s="65"/>
      <c r="BM244" s="65"/>
      <c r="BN244" s="65"/>
      <c r="BO244" s="65"/>
      <c r="BP244" s="65"/>
      <c r="BQ244" s="65"/>
      <c r="BR244" s="65"/>
      <c r="BS244" s="65"/>
      <c r="BT244" s="65"/>
      <c r="BU244" s="65"/>
      <c r="BV244" s="65"/>
      <c r="BW244" s="65"/>
      <c r="BX244" s="65"/>
      <c r="BY244" s="65"/>
      <c r="BZ244" s="65"/>
      <c r="CA244" s="65"/>
      <c r="CB244" s="65"/>
      <c r="CC244" s="65"/>
      <c r="CD244" s="65"/>
      <c r="CE244" s="34"/>
      <c r="CF244" s="34"/>
      <c r="CG244" s="34"/>
      <c r="CH244" s="34"/>
      <c r="CI244" s="34"/>
      <c r="CJ244" s="34"/>
      <c r="CK244" s="34"/>
      <c r="CL244" s="34"/>
      <c r="CM244" s="34"/>
      <c r="CN244" s="34"/>
      <c r="CO244" s="34"/>
      <c r="CP244" s="34"/>
      <c r="CQ244" s="34"/>
      <c r="CR244" s="34"/>
      <c r="CS244" s="34"/>
      <c r="CT244" s="34"/>
      <c r="CU244" s="34"/>
      <c r="CV244" s="34"/>
      <c r="CW244" s="34"/>
      <c r="CX244" s="37"/>
    </row>
    <row r="245" spans="1:102" ht="13">
      <c r="A245" s="37"/>
      <c r="B245" s="37"/>
      <c r="C245" s="37"/>
      <c r="D245" s="37"/>
      <c r="E245" s="37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  <c r="U245" s="51"/>
      <c r="V245" s="34"/>
      <c r="W245" s="34"/>
      <c r="X245" s="34"/>
      <c r="Y245" s="34"/>
      <c r="Z245" s="34"/>
      <c r="AA245" s="34"/>
      <c r="AB245" s="34"/>
      <c r="AC245" s="34"/>
      <c r="AD245" s="34"/>
      <c r="AE245" s="34"/>
      <c r="AF245" s="34"/>
      <c r="AG245" s="34"/>
      <c r="AH245" s="34"/>
      <c r="AI245" s="34"/>
      <c r="AJ245" s="68"/>
      <c r="AK245" s="34"/>
      <c r="AL245" s="34"/>
      <c r="AM245" s="34"/>
      <c r="AN245" s="34"/>
      <c r="AO245" s="34"/>
      <c r="AP245" s="34"/>
      <c r="AQ245" s="34"/>
      <c r="AR245" s="34"/>
      <c r="AS245" s="65"/>
      <c r="AT245" s="65"/>
      <c r="AU245" s="65"/>
      <c r="AV245" s="65"/>
      <c r="AW245" s="65"/>
      <c r="AX245" s="65"/>
      <c r="AY245" s="65"/>
      <c r="AZ245" s="65"/>
      <c r="BA245" s="65"/>
      <c r="BB245" s="65"/>
      <c r="BC245" s="65"/>
      <c r="BD245" s="65"/>
      <c r="BE245" s="65"/>
      <c r="BF245" s="65"/>
      <c r="BG245" s="65"/>
      <c r="BH245" s="65"/>
      <c r="BI245" s="65"/>
      <c r="BJ245" s="65"/>
      <c r="BK245" s="65"/>
      <c r="BL245" s="65"/>
      <c r="BM245" s="65"/>
      <c r="BN245" s="65"/>
      <c r="BO245" s="65"/>
      <c r="BP245" s="65"/>
      <c r="BQ245" s="65"/>
      <c r="BR245" s="65"/>
      <c r="BS245" s="65"/>
      <c r="BT245" s="65"/>
      <c r="BU245" s="65"/>
      <c r="BV245" s="65"/>
      <c r="BW245" s="65"/>
      <c r="BX245" s="65"/>
      <c r="BY245" s="65"/>
      <c r="BZ245" s="65"/>
      <c r="CA245" s="65"/>
      <c r="CB245" s="65"/>
      <c r="CC245" s="65"/>
      <c r="CD245" s="65"/>
      <c r="CE245" s="34"/>
      <c r="CF245" s="34"/>
      <c r="CG245" s="34"/>
      <c r="CH245" s="34"/>
      <c r="CI245" s="34"/>
      <c r="CJ245" s="34"/>
      <c r="CK245" s="34"/>
      <c r="CL245" s="34"/>
      <c r="CM245" s="34"/>
      <c r="CN245" s="34"/>
      <c r="CO245" s="34"/>
      <c r="CP245" s="34"/>
      <c r="CQ245" s="34"/>
      <c r="CR245" s="34"/>
      <c r="CS245" s="34"/>
      <c r="CT245" s="34"/>
      <c r="CU245" s="34"/>
      <c r="CV245" s="34"/>
      <c r="CW245" s="34"/>
      <c r="CX245" s="37"/>
    </row>
    <row r="246" spans="1:102" ht="13">
      <c r="A246" s="37"/>
      <c r="B246" s="37"/>
      <c r="C246" s="37"/>
      <c r="D246" s="37"/>
      <c r="E246" s="37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  <c r="U246" s="51"/>
      <c r="V246" s="34"/>
      <c r="W246" s="34"/>
      <c r="X246" s="34"/>
      <c r="Y246" s="34"/>
      <c r="Z246" s="34"/>
      <c r="AA246" s="34"/>
      <c r="AB246" s="34"/>
      <c r="AC246" s="34"/>
      <c r="AD246" s="34"/>
      <c r="AE246" s="34"/>
      <c r="AF246" s="34"/>
      <c r="AG246" s="34"/>
      <c r="AH246" s="34"/>
      <c r="AI246" s="34"/>
      <c r="AJ246" s="68"/>
      <c r="AK246" s="34"/>
      <c r="AL246" s="34"/>
      <c r="AM246" s="34"/>
      <c r="AN246" s="34"/>
      <c r="AO246" s="34"/>
      <c r="AP246" s="34"/>
      <c r="AQ246" s="34"/>
      <c r="AR246" s="34"/>
      <c r="AS246" s="65"/>
      <c r="AT246" s="65"/>
      <c r="AU246" s="65"/>
      <c r="AV246" s="65"/>
      <c r="AW246" s="65"/>
      <c r="AX246" s="65"/>
      <c r="AY246" s="65"/>
      <c r="AZ246" s="65"/>
      <c r="BA246" s="65"/>
      <c r="BB246" s="65"/>
      <c r="BC246" s="65"/>
      <c r="BD246" s="65"/>
      <c r="BE246" s="65"/>
      <c r="BF246" s="65"/>
      <c r="BG246" s="65"/>
      <c r="BH246" s="65"/>
      <c r="BI246" s="65"/>
      <c r="BJ246" s="65"/>
      <c r="BK246" s="65"/>
      <c r="BL246" s="65"/>
      <c r="BM246" s="65"/>
      <c r="BN246" s="65"/>
      <c r="BO246" s="65"/>
      <c r="BP246" s="65"/>
      <c r="BQ246" s="65"/>
      <c r="BR246" s="65"/>
      <c r="BS246" s="65"/>
      <c r="BT246" s="65"/>
      <c r="BU246" s="65"/>
      <c r="BV246" s="65"/>
      <c r="BW246" s="65"/>
      <c r="BX246" s="65"/>
      <c r="BY246" s="65"/>
      <c r="BZ246" s="65"/>
      <c r="CA246" s="65"/>
      <c r="CB246" s="65"/>
      <c r="CC246" s="65"/>
      <c r="CD246" s="65"/>
      <c r="CE246" s="34"/>
      <c r="CF246" s="34"/>
      <c r="CG246" s="34"/>
      <c r="CH246" s="34"/>
      <c r="CI246" s="34"/>
      <c r="CJ246" s="34"/>
      <c r="CK246" s="34"/>
      <c r="CL246" s="34"/>
      <c r="CM246" s="34"/>
      <c r="CN246" s="34"/>
      <c r="CO246" s="34"/>
      <c r="CP246" s="34"/>
      <c r="CQ246" s="34"/>
      <c r="CR246" s="34"/>
      <c r="CS246" s="34"/>
      <c r="CT246" s="34"/>
      <c r="CU246" s="34"/>
      <c r="CV246" s="34"/>
      <c r="CW246" s="34"/>
      <c r="CX246" s="37"/>
    </row>
    <row r="247" spans="1:102" ht="13">
      <c r="A247" s="37"/>
      <c r="B247" s="37"/>
      <c r="C247" s="37"/>
      <c r="D247" s="37"/>
      <c r="E247" s="37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  <c r="U247" s="51"/>
      <c r="V247" s="34"/>
      <c r="W247" s="34"/>
      <c r="X247" s="34"/>
      <c r="Y247" s="34"/>
      <c r="Z247" s="34"/>
      <c r="AA247" s="34"/>
      <c r="AB247" s="34"/>
      <c r="AC247" s="34"/>
      <c r="AD247" s="34"/>
      <c r="AE247" s="34"/>
      <c r="AF247" s="34"/>
      <c r="AG247" s="34"/>
      <c r="AH247" s="34"/>
      <c r="AI247" s="34"/>
      <c r="AJ247" s="68"/>
      <c r="AK247" s="34"/>
      <c r="AL247" s="34"/>
      <c r="AM247" s="34"/>
      <c r="AN247" s="34"/>
      <c r="AO247" s="34"/>
      <c r="AP247" s="34"/>
      <c r="AQ247" s="34"/>
      <c r="AR247" s="34"/>
      <c r="AS247" s="65"/>
      <c r="AT247" s="65"/>
      <c r="AU247" s="65"/>
      <c r="AV247" s="65"/>
      <c r="AW247" s="65"/>
      <c r="AX247" s="65"/>
      <c r="AY247" s="65"/>
      <c r="AZ247" s="65"/>
      <c r="BA247" s="65"/>
      <c r="BB247" s="65"/>
      <c r="BC247" s="65"/>
      <c r="BD247" s="65"/>
      <c r="BE247" s="65"/>
      <c r="BF247" s="65"/>
      <c r="BG247" s="65"/>
      <c r="BH247" s="65"/>
      <c r="BI247" s="65"/>
      <c r="BJ247" s="65"/>
      <c r="BK247" s="65"/>
      <c r="BL247" s="65"/>
      <c r="BM247" s="65"/>
      <c r="BN247" s="65"/>
      <c r="BO247" s="65"/>
      <c r="BP247" s="65"/>
      <c r="BQ247" s="65"/>
      <c r="BR247" s="65"/>
      <c r="BS247" s="65"/>
      <c r="BT247" s="65"/>
      <c r="BU247" s="65"/>
      <c r="BV247" s="65"/>
      <c r="BW247" s="65"/>
      <c r="BX247" s="65"/>
      <c r="BY247" s="65"/>
      <c r="BZ247" s="65"/>
      <c r="CA247" s="65"/>
      <c r="CB247" s="65"/>
      <c r="CC247" s="65"/>
      <c r="CD247" s="65"/>
      <c r="CE247" s="34"/>
      <c r="CF247" s="34"/>
      <c r="CG247" s="34"/>
      <c r="CH247" s="34"/>
      <c r="CI247" s="34"/>
      <c r="CJ247" s="34"/>
      <c r="CK247" s="34"/>
      <c r="CL247" s="34"/>
      <c r="CM247" s="34"/>
      <c r="CN247" s="34"/>
      <c r="CO247" s="34"/>
      <c r="CP247" s="34"/>
      <c r="CQ247" s="34"/>
      <c r="CR247" s="34"/>
      <c r="CS247" s="34"/>
      <c r="CT247" s="34"/>
      <c r="CU247" s="34"/>
      <c r="CV247" s="34"/>
      <c r="CW247" s="34"/>
      <c r="CX247" s="37"/>
    </row>
    <row r="248" spans="1:102" ht="13">
      <c r="A248" s="37"/>
      <c r="B248" s="37"/>
      <c r="C248" s="37"/>
      <c r="D248" s="37"/>
      <c r="E248" s="37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  <c r="U248" s="51"/>
      <c r="V248" s="34"/>
      <c r="W248" s="34"/>
      <c r="X248" s="34"/>
      <c r="Y248" s="34"/>
      <c r="Z248" s="34"/>
      <c r="AA248" s="34"/>
      <c r="AB248" s="34"/>
      <c r="AC248" s="34"/>
      <c r="AD248" s="34"/>
      <c r="AE248" s="34"/>
      <c r="AF248" s="34"/>
      <c r="AG248" s="34"/>
      <c r="AH248" s="34"/>
      <c r="AI248" s="34"/>
      <c r="AJ248" s="68"/>
      <c r="AK248" s="34"/>
      <c r="AL248" s="34"/>
      <c r="AM248" s="34"/>
      <c r="AN248" s="34"/>
      <c r="AO248" s="34"/>
      <c r="AP248" s="34"/>
      <c r="AQ248" s="34"/>
      <c r="AR248" s="34"/>
      <c r="AS248" s="65"/>
      <c r="AT248" s="65"/>
      <c r="AU248" s="65"/>
      <c r="AV248" s="65"/>
      <c r="AW248" s="65"/>
      <c r="AX248" s="65"/>
      <c r="AY248" s="65"/>
      <c r="AZ248" s="65"/>
      <c r="BA248" s="65"/>
      <c r="BB248" s="65"/>
      <c r="BC248" s="65"/>
      <c r="BD248" s="65"/>
      <c r="BE248" s="65"/>
      <c r="BF248" s="65"/>
      <c r="BG248" s="65"/>
      <c r="BH248" s="65"/>
      <c r="BI248" s="65"/>
      <c r="BJ248" s="65"/>
      <c r="BK248" s="65"/>
      <c r="BL248" s="65"/>
      <c r="BM248" s="65"/>
      <c r="BN248" s="65"/>
      <c r="BO248" s="65"/>
      <c r="BP248" s="65"/>
      <c r="BQ248" s="65"/>
      <c r="BR248" s="65"/>
      <c r="BS248" s="65"/>
      <c r="BT248" s="65"/>
      <c r="BU248" s="65"/>
      <c r="BV248" s="65"/>
      <c r="BW248" s="65"/>
      <c r="BX248" s="65"/>
      <c r="BY248" s="65"/>
      <c r="BZ248" s="65"/>
      <c r="CA248" s="65"/>
      <c r="CB248" s="65"/>
      <c r="CC248" s="65"/>
      <c r="CD248" s="65"/>
      <c r="CE248" s="34"/>
      <c r="CF248" s="34"/>
      <c r="CG248" s="34"/>
      <c r="CH248" s="34"/>
      <c r="CI248" s="34"/>
      <c r="CJ248" s="34"/>
      <c r="CK248" s="34"/>
      <c r="CL248" s="34"/>
      <c r="CM248" s="34"/>
      <c r="CN248" s="34"/>
      <c r="CO248" s="34"/>
      <c r="CP248" s="34"/>
      <c r="CQ248" s="34"/>
      <c r="CR248" s="34"/>
      <c r="CS248" s="34"/>
      <c r="CT248" s="34"/>
      <c r="CU248" s="34"/>
      <c r="CV248" s="34"/>
      <c r="CW248" s="34"/>
      <c r="CX248" s="37"/>
    </row>
    <row r="249" spans="1:102" ht="13">
      <c r="A249" s="37"/>
      <c r="B249" s="37"/>
      <c r="C249" s="37"/>
      <c r="D249" s="37"/>
      <c r="E249" s="37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  <c r="U249" s="51"/>
      <c r="V249" s="34"/>
      <c r="W249" s="34"/>
      <c r="X249" s="34"/>
      <c r="Y249" s="34"/>
      <c r="Z249" s="34"/>
      <c r="AA249" s="34"/>
      <c r="AB249" s="34"/>
      <c r="AC249" s="34"/>
      <c r="AD249" s="34"/>
      <c r="AE249" s="34"/>
      <c r="AF249" s="34"/>
      <c r="AG249" s="34"/>
      <c r="AH249" s="34"/>
      <c r="AI249" s="34"/>
      <c r="AJ249" s="68"/>
      <c r="AK249" s="34"/>
      <c r="AL249" s="34"/>
      <c r="AM249" s="34"/>
      <c r="AN249" s="34"/>
      <c r="AO249" s="34"/>
      <c r="AP249" s="34"/>
      <c r="AQ249" s="34"/>
      <c r="AR249" s="34"/>
      <c r="AS249" s="65"/>
      <c r="AT249" s="65"/>
      <c r="AU249" s="65"/>
      <c r="AV249" s="65"/>
      <c r="AW249" s="65"/>
      <c r="AX249" s="65"/>
      <c r="AY249" s="65"/>
      <c r="AZ249" s="65"/>
      <c r="BA249" s="65"/>
      <c r="BB249" s="65"/>
      <c r="BC249" s="65"/>
      <c r="BD249" s="65"/>
      <c r="BE249" s="65"/>
      <c r="BF249" s="65"/>
      <c r="BG249" s="65"/>
      <c r="BH249" s="65"/>
      <c r="BI249" s="65"/>
      <c r="BJ249" s="65"/>
      <c r="BK249" s="65"/>
      <c r="BL249" s="65"/>
      <c r="BM249" s="65"/>
      <c r="BN249" s="65"/>
      <c r="BO249" s="65"/>
      <c r="BP249" s="65"/>
      <c r="BQ249" s="65"/>
      <c r="BR249" s="65"/>
      <c r="BS249" s="65"/>
      <c r="BT249" s="65"/>
      <c r="BU249" s="65"/>
      <c r="BV249" s="65"/>
      <c r="BW249" s="65"/>
      <c r="BX249" s="65"/>
      <c r="BY249" s="65"/>
      <c r="BZ249" s="65"/>
      <c r="CA249" s="65"/>
      <c r="CB249" s="65"/>
      <c r="CC249" s="65"/>
      <c r="CD249" s="65"/>
      <c r="CE249" s="34"/>
      <c r="CF249" s="34"/>
      <c r="CG249" s="34"/>
      <c r="CH249" s="34"/>
      <c r="CI249" s="34"/>
      <c r="CJ249" s="34"/>
      <c r="CK249" s="34"/>
      <c r="CL249" s="34"/>
      <c r="CM249" s="34"/>
      <c r="CN249" s="34"/>
      <c r="CO249" s="34"/>
      <c r="CP249" s="34"/>
      <c r="CQ249" s="34"/>
      <c r="CR249" s="34"/>
      <c r="CS249" s="34"/>
      <c r="CT249" s="34"/>
      <c r="CU249" s="34"/>
      <c r="CV249" s="34"/>
      <c r="CW249" s="34"/>
      <c r="CX249" s="37"/>
    </row>
    <row r="250" spans="1:102" ht="13">
      <c r="A250" s="37"/>
      <c r="B250" s="37"/>
      <c r="C250" s="37"/>
      <c r="D250" s="37"/>
      <c r="E250" s="37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  <c r="U250" s="51"/>
      <c r="V250" s="34"/>
      <c r="W250" s="34"/>
      <c r="X250" s="34"/>
      <c r="Y250" s="34"/>
      <c r="Z250" s="34"/>
      <c r="AA250" s="34"/>
      <c r="AB250" s="34"/>
      <c r="AC250" s="34"/>
      <c r="AD250" s="34"/>
      <c r="AE250" s="34"/>
      <c r="AF250" s="34"/>
      <c r="AG250" s="34"/>
      <c r="AH250" s="34"/>
      <c r="AI250" s="34"/>
      <c r="AJ250" s="68"/>
      <c r="AK250" s="34"/>
      <c r="AL250" s="34"/>
      <c r="AM250" s="34"/>
      <c r="AN250" s="34"/>
      <c r="AO250" s="34"/>
      <c r="AP250" s="34"/>
      <c r="AQ250" s="34"/>
      <c r="AR250" s="34"/>
      <c r="AS250" s="65"/>
      <c r="AT250" s="65"/>
      <c r="AU250" s="65"/>
      <c r="AV250" s="65"/>
      <c r="AW250" s="65"/>
      <c r="AX250" s="65"/>
      <c r="AY250" s="65"/>
      <c r="AZ250" s="65"/>
      <c r="BA250" s="65"/>
      <c r="BB250" s="65"/>
      <c r="BC250" s="65"/>
      <c r="BD250" s="65"/>
      <c r="BE250" s="65"/>
      <c r="BF250" s="65"/>
      <c r="BG250" s="65"/>
      <c r="BH250" s="65"/>
      <c r="BI250" s="65"/>
      <c r="BJ250" s="65"/>
      <c r="BK250" s="65"/>
      <c r="BL250" s="65"/>
      <c r="BM250" s="65"/>
      <c r="BN250" s="65"/>
      <c r="BO250" s="65"/>
      <c r="BP250" s="65"/>
      <c r="BQ250" s="65"/>
      <c r="BR250" s="65"/>
      <c r="BS250" s="65"/>
      <c r="BT250" s="65"/>
      <c r="BU250" s="65"/>
      <c r="BV250" s="65"/>
      <c r="BW250" s="65"/>
      <c r="BX250" s="65"/>
      <c r="BY250" s="65"/>
      <c r="BZ250" s="65"/>
      <c r="CA250" s="65"/>
      <c r="CB250" s="65"/>
      <c r="CC250" s="65"/>
      <c r="CD250" s="65"/>
      <c r="CE250" s="34"/>
      <c r="CF250" s="34"/>
      <c r="CG250" s="34"/>
      <c r="CH250" s="34"/>
      <c r="CI250" s="34"/>
      <c r="CJ250" s="34"/>
      <c r="CK250" s="34"/>
      <c r="CL250" s="34"/>
      <c r="CM250" s="34"/>
      <c r="CN250" s="34"/>
      <c r="CO250" s="34"/>
      <c r="CP250" s="34"/>
      <c r="CQ250" s="34"/>
      <c r="CR250" s="34"/>
      <c r="CS250" s="34"/>
      <c r="CT250" s="34"/>
      <c r="CU250" s="34"/>
      <c r="CV250" s="34"/>
      <c r="CW250" s="34"/>
      <c r="CX250" s="37"/>
    </row>
    <row r="251" spans="1:102" ht="13">
      <c r="A251" s="37"/>
      <c r="B251" s="37"/>
      <c r="C251" s="37"/>
      <c r="D251" s="37"/>
      <c r="E251" s="37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  <c r="U251" s="51"/>
      <c r="V251" s="34"/>
      <c r="W251" s="34"/>
      <c r="X251" s="34"/>
      <c r="Y251" s="34"/>
      <c r="Z251" s="34"/>
      <c r="AA251" s="34"/>
      <c r="AB251" s="34"/>
      <c r="AC251" s="34"/>
      <c r="AD251" s="34"/>
      <c r="AE251" s="34"/>
      <c r="AF251" s="34"/>
      <c r="AG251" s="34"/>
      <c r="AH251" s="34"/>
      <c r="AI251" s="34"/>
      <c r="AJ251" s="68"/>
      <c r="AK251" s="34"/>
      <c r="AL251" s="34"/>
      <c r="AM251" s="34"/>
      <c r="AN251" s="34"/>
      <c r="AO251" s="34"/>
      <c r="AP251" s="34"/>
      <c r="AQ251" s="34"/>
      <c r="AR251" s="34"/>
      <c r="AS251" s="65"/>
      <c r="AT251" s="65"/>
      <c r="AU251" s="65"/>
      <c r="AV251" s="65"/>
      <c r="AW251" s="65"/>
      <c r="AX251" s="65"/>
      <c r="AY251" s="65"/>
      <c r="AZ251" s="65"/>
      <c r="BA251" s="65"/>
      <c r="BB251" s="65"/>
      <c r="BC251" s="65"/>
      <c r="BD251" s="65"/>
      <c r="BE251" s="65"/>
      <c r="BF251" s="65"/>
      <c r="BG251" s="65"/>
      <c r="BH251" s="65"/>
      <c r="BI251" s="65"/>
      <c r="BJ251" s="65"/>
      <c r="BK251" s="65"/>
      <c r="BL251" s="65"/>
      <c r="BM251" s="65"/>
      <c r="BN251" s="65"/>
      <c r="BO251" s="65"/>
      <c r="BP251" s="65"/>
      <c r="BQ251" s="65"/>
      <c r="BR251" s="65"/>
      <c r="BS251" s="65"/>
      <c r="BT251" s="65"/>
      <c r="BU251" s="65"/>
      <c r="BV251" s="65"/>
      <c r="BW251" s="65"/>
      <c r="BX251" s="65"/>
      <c r="BY251" s="65"/>
      <c r="BZ251" s="65"/>
      <c r="CA251" s="65"/>
      <c r="CB251" s="65"/>
      <c r="CC251" s="65"/>
      <c r="CD251" s="65"/>
      <c r="CE251" s="34"/>
      <c r="CF251" s="34"/>
      <c r="CG251" s="34"/>
      <c r="CH251" s="34"/>
      <c r="CI251" s="34"/>
      <c r="CJ251" s="34"/>
      <c r="CK251" s="34"/>
      <c r="CL251" s="34"/>
      <c r="CM251" s="34"/>
      <c r="CN251" s="34"/>
      <c r="CO251" s="34"/>
      <c r="CP251" s="34"/>
      <c r="CQ251" s="34"/>
      <c r="CR251" s="34"/>
      <c r="CS251" s="34"/>
      <c r="CT251" s="34"/>
      <c r="CU251" s="34"/>
      <c r="CV251" s="34"/>
      <c r="CW251" s="34"/>
      <c r="CX251" s="37"/>
    </row>
    <row r="252" spans="1:102" ht="13">
      <c r="A252" s="37"/>
      <c r="B252" s="37"/>
      <c r="C252" s="37"/>
      <c r="D252" s="37"/>
      <c r="E252" s="37"/>
      <c r="F252" s="34"/>
      <c r="G252" s="34"/>
      <c r="H252" s="34"/>
      <c r="I252" s="34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34"/>
      <c r="U252" s="51"/>
      <c r="V252" s="34"/>
      <c r="W252" s="34"/>
      <c r="X252" s="34"/>
      <c r="Y252" s="34"/>
      <c r="Z252" s="34"/>
      <c r="AA252" s="34"/>
      <c r="AB252" s="34"/>
      <c r="AC252" s="34"/>
      <c r="AD252" s="34"/>
      <c r="AE252" s="34"/>
      <c r="AF252" s="34"/>
      <c r="AG252" s="34"/>
      <c r="AH252" s="34"/>
      <c r="AI252" s="34"/>
      <c r="AJ252" s="68"/>
      <c r="AK252" s="34"/>
      <c r="AL252" s="34"/>
      <c r="AM252" s="34"/>
      <c r="AN252" s="34"/>
      <c r="AO252" s="34"/>
      <c r="AP252" s="34"/>
      <c r="AQ252" s="34"/>
      <c r="AR252" s="34"/>
      <c r="AS252" s="65"/>
      <c r="AT252" s="65"/>
      <c r="AU252" s="65"/>
      <c r="AV252" s="65"/>
      <c r="AW252" s="65"/>
      <c r="AX252" s="65"/>
      <c r="AY252" s="65"/>
      <c r="AZ252" s="65"/>
      <c r="BA252" s="65"/>
      <c r="BB252" s="65"/>
      <c r="BC252" s="65"/>
      <c r="BD252" s="65"/>
      <c r="BE252" s="65"/>
      <c r="BF252" s="65"/>
      <c r="BG252" s="65"/>
      <c r="BH252" s="65"/>
      <c r="BI252" s="65"/>
      <c r="BJ252" s="65"/>
      <c r="BK252" s="65"/>
      <c r="BL252" s="65"/>
      <c r="BM252" s="65"/>
      <c r="BN252" s="65"/>
      <c r="BO252" s="65"/>
      <c r="BP252" s="65"/>
      <c r="BQ252" s="65"/>
      <c r="BR252" s="65"/>
      <c r="BS252" s="65"/>
      <c r="BT252" s="65"/>
      <c r="BU252" s="65"/>
      <c r="BV252" s="65"/>
      <c r="BW252" s="65"/>
      <c r="BX252" s="65"/>
      <c r="BY252" s="65"/>
      <c r="BZ252" s="65"/>
      <c r="CA252" s="65"/>
      <c r="CB252" s="65"/>
      <c r="CC252" s="65"/>
      <c r="CD252" s="65"/>
      <c r="CE252" s="34"/>
      <c r="CF252" s="34"/>
      <c r="CG252" s="34"/>
      <c r="CH252" s="34"/>
      <c r="CI252" s="34"/>
      <c r="CJ252" s="34"/>
      <c r="CK252" s="34"/>
      <c r="CL252" s="34"/>
      <c r="CM252" s="34"/>
      <c r="CN252" s="34"/>
      <c r="CO252" s="34"/>
      <c r="CP252" s="34"/>
      <c r="CQ252" s="34"/>
      <c r="CR252" s="34"/>
      <c r="CS252" s="34"/>
      <c r="CT252" s="34"/>
      <c r="CU252" s="34"/>
      <c r="CV252" s="34"/>
      <c r="CW252" s="34"/>
      <c r="CX252" s="37"/>
    </row>
    <row r="253" spans="1:102" ht="13">
      <c r="A253" s="37"/>
      <c r="B253" s="37"/>
      <c r="C253" s="37"/>
      <c r="D253" s="37"/>
      <c r="E253" s="37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  <c r="U253" s="51"/>
      <c r="V253" s="34"/>
      <c r="W253" s="34"/>
      <c r="X253" s="34"/>
      <c r="Y253" s="34"/>
      <c r="Z253" s="34"/>
      <c r="AA253" s="34"/>
      <c r="AB253" s="34"/>
      <c r="AC253" s="34"/>
      <c r="AD253" s="34"/>
      <c r="AE253" s="34"/>
      <c r="AF253" s="34"/>
      <c r="AG253" s="34"/>
      <c r="AH253" s="34"/>
      <c r="AI253" s="34"/>
      <c r="AJ253" s="68"/>
      <c r="AK253" s="34"/>
      <c r="AL253" s="34"/>
      <c r="AM253" s="34"/>
      <c r="AN253" s="34"/>
      <c r="AO253" s="34"/>
      <c r="AP253" s="34"/>
      <c r="AQ253" s="34"/>
      <c r="AR253" s="34"/>
      <c r="AS253" s="65"/>
      <c r="AT253" s="65"/>
      <c r="AU253" s="65"/>
      <c r="AV253" s="65"/>
      <c r="AW253" s="65"/>
      <c r="AX253" s="65"/>
      <c r="AY253" s="65"/>
      <c r="AZ253" s="65"/>
      <c r="BA253" s="65"/>
      <c r="BB253" s="65"/>
      <c r="BC253" s="65"/>
      <c r="BD253" s="65"/>
      <c r="BE253" s="65"/>
      <c r="BF253" s="65"/>
      <c r="BG253" s="65"/>
      <c r="BH253" s="65"/>
      <c r="BI253" s="65"/>
      <c r="BJ253" s="65"/>
      <c r="BK253" s="65"/>
      <c r="BL253" s="65"/>
      <c r="BM253" s="65"/>
      <c r="BN253" s="65"/>
      <c r="BO253" s="65"/>
      <c r="BP253" s="65"/>
      <c r="BQ253" s="65"/>
      <c r="BR253" s="65"/>
      <c r="BS253" s="65"/>
      <c r="BT253" s="65"/>
      <c r="BU253" s="65"/>
      <c r="BV253" s="65"/>
      <c r="BW253" s="65"/>
      <c r="BX253" s="65"/>
      <c r="BY253" s="65"/>
      <c r="BZ253" s="65"/>
      <c r="CA253" s="65"/>
      <c r="CB253" s="65"/>
      <c r="CC253" s="65"/>
      <c r="CD253" s="65"/>
      <c r="CE253" s="34"/>
      <c r="CF253" s="34"/>
      <c r="CG253" s="34"/>
      <c r="CH253" s="34"/>
      <c r="CI253" s="34"/>
      <c r="CJ253" s="34"/>
      <c r="CK253" s="34"/>
      <c r="CL253" s="34"/>
      <c r="CM253" s="34"/>
      <c r="CN253" s="34"/>
      <c r="CO253" s="34"/>
      <c r="CP253" s="34"/>
      <c r="CQ253" s="34"/>
      <c r="CR253" s="34"/>
      <c r="CS253" s="34"/>
      <c r="CT253" s="34"/>
      <c r="CU253" s="34"/>
      <c r="CV253" s="34"/>
      <c r="CW253" s="34"/>
      <c r="CX253" s="37"/>
    </row>
    <row r="254" spans="1:102" ht="13">
      <c r="A254" s="37"/>
      <c r="B254" s="37"/>
      <c r="C254" s="37"/>
      <c r="D254" s="37"/>
      <c r="E254" s="37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  <c r="U254" s="51"/>
      <c r="V254" s="34"/>
      <c r="W254" s="34"/>
      <c r="X254" s="34"/>
      <c r="Y254" s="34"/>
      <c r="Z254" s="34"/>
      <c r="AA254" s="34"/>
      <c r="AB254" s="34"/>
      <c r="AC254" s="34"/>
      <c r="AD254" s="34"/>
      <c r="AE254" s="34"/>
      <c r="AF254" s="34"/>
      <c r="AG254" s="34"/>
      <c r="AH254" s="34"/>
      <c r="AI254" s="34"/>
      <c r="AJ254" s="68"/>
      <c r="AK254" s="34"/>
      <c r="AL254" s="34"/>
      <c r="AM254" s="34"/>
      <c r="AN254" s="34"/>
      <c r="AO254" s="34"/>
      <c r="AP254" s="34"/>
      <c r="AQ254" s="34"/>
      <c r="AR254" s="34"/>
      <c r="AS254" s="65"/>
      <c r="AT254" s="65"/>
      <c r="AU254" s="65"/>
      <c r="AV254" s="65"/>
      <c r="AW254" s="65"/>
      <c r="AX254" s="65"/>
      <c r="AY254" s="65"/>
      <c r="AZ254" s="65"/>
      <c r="BA254" s="65"/>
      <c r="BB254" s="65"/>
      <c r="BC254" s="65"/>
      <c r="BD254" s="65"/>
      <c r="BE254" s="65"/>
      <c r="BF254" s="65"/>
      <c r="BG254" s="65"/>
      <c r="BH254" s="65"/>
      <c r="BI254" s="65"/>
      <c r="BJ254" s="65"/>
      <c r="BK254" s="65"/>
      <c r="BL254" s="65"/>
      <c r="BM254" s="65"/>
      <c r="BN254" s="65"/>
      <c r="BO254" s="65"/>
      <c r="BP254" s="65"/>
      <c r="BQ254" s="65"/>
      <c r="BR254" s="65"/>
      <c r="BS254" s="65"/>
      <c r="BT254" s="65"/>
      <c r="BU254" s="65"/>
      <c r="BV254" s="65"/>
      <c r="BW254" s="65"/>
      <c r="BX254" s="65"/>
      <c r="BY254" s="65"/>
      <c r="BZ254" s="65"/>
      <c r="CA254" s="65"/>
      <c r="CB254" s="65"/>
      <c r="CC254" s="65"/>
      <c r="CD254" s="65"/>
      <c r="CE254" s="34"/>
      <c r="CF254" s="34"/>
      <c r="CG254" s="34"/>
      <c r="CH254" s="34"/>
      <c r="CI254" s="34"/>
      <c r="CJ254" s="34"/>
      <c r="CK254" s="34"/>
      <c r="CL254" s="34"/>
      <c r="CM254" s="34"/>
      <c r="CN254" s="34"/>
      <c r="CO254" s="34"/>
      <c r="CP254" s="34"/>
      <c r="CQ254" s="34"/>
      <c r="CR254" s="34"/>
      <c r="CS254" s="34"/>
      <c r="CT254" s="34"/>
      <c r="CU254" s="34"/>
      <c r="CV254" s="34"/>
      <c r="CW254" s="34"/>
      <c r="CX254" s="37"/>
    </row>
    <row r="255" spans="1:102" ht="13">
      <c r="A255" s="37"/>
      <c r="B255" s="37"/>
      <c r="C255" s="37"/>
      <c r="D255" s="37"/>
      <c r="E255" s="37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  <c r="U255" s="51"/>
      <c r="V255" s="34"/>
      <c r="W255" s="34"/>
      <c r="X255" s="34"/>
      <c r="Y255" s="34"/>
      <c r="Z255" s="34"/>
      <c r="AA255" s="34"/>
      <c r="AB255" s="34"/>
      <c r="AC255" s="34"/>
      <c r="AD255" s="34"/>
      <c r="AE255" s="34"/>
      <c r="AF255" s="34"/>
      <c r="AG255" s="34"/>
      <c r="AH255" s="34"/>
      <c r="AI255" s="34"/>
      <c r="AJ255" s="68"/>
      <c r="AK255" s="34"/>
      <c r="AL255" s="34"/>
      <c r="AM255" s="34"/>
      <c r="AN255" s="34"/>
      <c r="AO255" s="34"/>
      <c r="AP255" s="34"/>
      <c r="AQ255" s="34"/>
      <c r="AR255" s="34"/>
      <c r="AS255" s="65"/>
      <c r="AT255" s="65"/>
      <c r="AU255" s="65"/>
      <c r="AV255" s="65"/>
      <c r="AW255" s="65"/>
      <c r="AX255" s="65"/>
      <c r="AY255" s="65"/>
      <c r="AZ255" s="65"/>
      <c r="BA255" s="65"/>
      <c r="BB255" s="65"/>
      <c r="BC255" s="65"/>
      <c r="BD255" s="65"/>
      <c r="BE255" s="65"/>
      <c r="BF255" s="65"/>
      <c r="BG255" s="65"/>
      <c r="BH255" s="65"/>
      <c r="BI255" s="65"/>
      <c r="BJ255" s="65"/>
      <c r="BK255" s="65"/>
      <c r="BL255" s="65"/>
      <c r="BM255" s="65"/>
      <c r="BN255" s="65"/>
      <c r="BO255" s="65"/>
      <c r="BP255" s="65"/>
      <c r="BQ255" s="65"/>
      <c r="BR255" s="65"/>
      <c r="BS255" s="65"/>
      <c r="BT255" s="65"/>
      <c r="BU255" s="65"/>
      <c r="BV255" s="65"/>
      <c r="BW255" s="65"/>
      <c r="BX255" s="65"/>
      <c r="BY255" s="65"/>
      <c r="BZ255" s="65"/>
      <c r="CA255" s="65"/>
      <c r="CB255" s="65"/>
      <c r="CC255" s="65"/>
      <c r="CD255" s="65"/>
      <c r="CE255" s="34"/>
      <c r="CF255" s="34"/>
      <c r="CG255" s="34"/>
      <c r="CH255" s="34"/>
      <c r="CI255" s="34"/>
      <c r="CJ255" s="34"/>
      <c r="CK255" s="34"/>
      <c r="CL255" s="34"/>
      <c r="CM255" s="34"/>
      <c r="CN255" s="34"/>
      <c r="CO255" s="34"/>
      <c r="CP255" s="34"/>
      <c r="CQ255" s="34"/>
      <c r="CR255" s="34"/>
      <c r="CS255" s="34"/>
      <c r="CT255" s="34"/>
      <c r="CU255" s="34"/>
      <c r="CV255" s="34"/>
      <c r="CW255" s="34"/>
      <c r="CX255" s="37"/>
    </row>
    <row r="256" spans="1:102" ht="13">
      <c r="A256" s="37"/>
      <c r="B256" s="37"/>
      <c r="C256" s="37"/>
      <c r="D256" s="37"/>
      <c r="E256" s="37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  <c r="U256" s="51"/>
      <c r="V256" s="34"/>
      <c r="W256" s="34"/>
      <c r="X256" s="34"/>
      <c r="Y256" s="34"/>
      <c r="Z256" s="34"/>
      <c r="AA256" s="34"/>
      <c r="AB256" s="34"/>
      <c r="AC256" s="34"/>
      <c r="AD256" s="34"/>
      <c r="AE256" s="34"/>
      <c r="AF256" s="34"/>
      <c r="AG256" s="34"/>
      <c r="AH256" s="34"/>
      <c r="AI256" s="34"/>
      <c r="AJ256" s="68"/>
      <c r="AK256" s="34"/>
      <c r="AL256" s="34"/>
      <c r="AM256" s="34"/>
      <c r="AN256" s="34"/>
      <c r="AO256" s="34"/>
      <c r="AP256" s="34"/>
      <c r="AQ256" s="34"/>
      <c r="AR256" s="34"/>
      <c r="AS256" s="65"/>
      <c r="AT256" s="65"/>
      <c r="AU256" s="65"/>
      <c r="AV256" s="65"/>
      <c r="AW256" s="65"/>
      <c r="AX256" s="65"/>
      <c r="AY256" s="65"/>
      <c r="AZ256" s="65"/>
      <c r="BA256" s="65"/>
      <c r="BB256" s="65"/>
      <c r="BC256" s="65"/>
      <c r="BD256" s="65"/>
      <c r="BE256" s="65"/>
      <c r="BF256" s="65"/>
      <c r="BG256" s="65"/>
      <c r="BH256" s="65"/>
      <c r="BI256" s="65"/>
      <c r="BJ256" s="65"/>
      <c r="BK256" s="65"/>
      <c r="BL256" s="65"/>
      <c r="BM256" s="65"/>
      <c r="BN256" s="65"/>
      <c r="BO256" s="65"/>
      <c r="BP256" s="65"/>
      <c r="BQ256" s="65"/>
      <c r="BR256" s="65"/>
      <c r="BS256" s="65"/>
      <c r="BT256" s="65"/>
      <c r="BU256" s="65"/>
      <c r="BV256" s="65"/>
      <c r="BW256" s="65"/>
      <c r="BX256" s="65"/>
      <c r="BY256" s="65"/>
      <c r="BZ256" s="65"/>
      <c r="CA256" s="65"/>
      <c r="CB256" s="65"/>
      <c r="CC256" s="65"/>
      <c r="CD256" s="65"/>
      <c r="CE256" s="34"/>
      <c r="CF256" s="34"/>
      <c r="CG256" s="34"/>
      <c r="CH256" s="34"/>
      <c r="CI256" s="34"/>
      <c r="CJ256" s="34"/>
      <c r="CK256" s="34"/>
      <c r="CL256" s="34"/>
      <c r="CM256" s="34"/>
      <c r="CN256" s="34"/>
      <c r="CO256" s="34"/>
      <c r="CP256" s="34"/>
      <c r="CQ256" s="34"/>
      <c r="CR256" s="34"/>
      <c r="CS256" s="34"/>
      <c r="CT256" s="34"/>
      <c r="CU256" s="34"/>
      <c r="CV256" s="34"/>
      <c r="CW256" s="34"/>
      <c r="CX256" s="37"/>
    </row>
    <row r="257" spans="1:102" ht="13">
      <c r="A257" s="37"/>
      <c r="B257" s="37"/>
      <c r="C257" s="37"/>
      <c r="D257" s="37"/>
      <c r="E257" s="37"/>
      <c r="F257" s="34"/>
      <c r="G257" s="34"/>
      <c r="H257" s="34"/>
      <c r="I257" s="34"/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34"/>
      <c r="U257" s="51"/>
      <c r="V257" s="34"/>
      <c r="W257" s="34"/>
      <c r="X257" s="34"/>
      <c r="Y257" s="34"/>
      <c r="Z257" s="34"/>
      <c r="AA257" s="34"/>
      <c r="AB257" s="34"/>
      <c r="AC257" s="34"/>
      <c r="AD257" s="34"/>
      <c r="AE257" s="34"/>
      <c r="AF257" s="34"/>
      <c r="AG257" s="34"/>
      <c r="AH257" s="34"/>
      <c r="AI257" s="34"/>
      <c r="AJ257" s="68"/>
      <c r="AK257" s="34"/>
      <c r="AL257" s="34"/>
      <c r="AM257" s="34"/>
      <c r="AN257" s="34"/>
      <c r="AO257" s="34"/>
      <c r="AP257" s="34"/>
      <c r="AQ257" s="34"/>
      <c r="AR257" s="34"/>
      <c r="AS257" s="65"/>
      <c r="AT257" s="65"/>
      <c r="AU257" s="65"/>
      <c r="AV257" s="65"/>
      <c r="AW257" s="65"/>
      <c r="AX257" s="65"/>
      <c r="AY257" s="65"/>
      <c r="AZ257" s="65"/>
      <c r="BA257" s="65"/>
      <c r="BB257" s="65"/>
      <c r="BC257" s="65"/>
      <c r="BD257" s="65"/>
      <c r="BE257" s="65"/>
      <c r="BF257" s="65"/>
      <c r="BG257" s="65"/>
      <c r="BH257" s="65"/>
      <c r="BI257" s="65"/>
      <c r="BJ257" s="65"/>
      <c r="BK257" s="65"/>
      <c r="BL257" s="65"/>
      <c r="BM257" s="65"/>
      <c r="BN257" s="65"/>
      <c r="BO257" s="65"/>
      <c r="BP257" s="65"/>
      <c r="BQ257" s="65"/>
      <c r="BR257" s="65"/>
      <c r="BS257" s="65"/>
      <c r="BT257" s="65"/>
      <c r="BU257" s="65"/>
      <c r="BV257" s="65"/>
      <c r="BW257" s="65"/>
      <c r="BX257" s="65"/>
      <c r="BY257" s="65"/>
      <c r="BZ257" s="65"/>
      <c r="CA257" s="65"/>
      <c r="CB257" s="65"/>
      <c r="CC257" s="65"/>
      <c r="CD257" s="65"/>
      <c r="CE257" s="34"/>
      <c r="CF257" s="34"/>
      <c r="CG257" s="34"/>
      <c r="CH257" s="34"/>
      <c r="CI257" s="34"/>
      <c r="CJ257" s="34"/>
      <c r="CK257" s="34"/>
      <c r="CL257" s="34"/>
      <c r="CM257" s="34"/>
      <c r="CN257" s="34"/>
      <c r="CO257" s="34"/>
      <c r="CP257" s="34"/>
      <c r="CQ257" s="34"/>
      <c r="CR257" s="34"/>
      <c r="CS257" s="34"/>
      <c r="CT257" s="34"/>
      <c r="CU257" s="34"/>
      <c r="CV257" s="34"/>
      <c r="CW257" s="34"/>
      <c r="CX257" s="37"/>
    </row>
    <row r="258" spans="1:102" ht="13">
      <c r="A258" s="37"/>
      <c r="B258" s="37"/>
      <c r="C258" s="37"/>
      <c r="D258" s="37"/>
      <c r="E258" s="37"/>
      <c r="F258" s="34"/>
      <c r="G258" s="34"/>
      <c r="H258" s="34"/>
      <c r="I258" s="34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34"/>
      <c r="U258" s="51"/>
      <c r="V258" s="34"/>
      <c r="W258" s="34"/>
      <c r="X258" s="34"/>
      <c r="Y258" s="34"/>
      <c r="Z258" s="34"/>
      <c r="AA258" s="34"/>
      <c r="AB258" s="34"/>
      <c r="AC258" s="34"/>
      <c r="AD258" s="34"/>
      <c r="AE258" s="34"/>
      <c r="AF258" s="34"/>
      <c r="AG258" s="34"/>
      <c r="AH258" s="34"/>
      <c r="AI258" s="34"/>
      <c r="AJ258" s="68"/>
      <c r="AK258" s="34"/>
      <c r="AL258" s="34"/>
      <c r="AM258" s="34"/>
      <c r="AN258" s="34"/>
      <c r="AO258" s="34"/>
      <c r="AP258" s="34"/>
      <c r="AQ258" s="34"/>
      <c r="AR258" s="34"/>
      <c r="AS258" s="65"/>
      <c r="AT258" s="65"/>
      <c r="AU258" s="65"/>
      <c r="AV258" s="65"/>
      <c r="AW258" s="65"/>
      <c r="AX258" s="65"/>
      <c r="AY258" s="65"/>
      <c r="AZ258" s="65"/>
      <c r="BA258" s="65"/>
      <c r="BB258" s="65"/>
      <c r="BC258" s="65"/>
      <c r="BD258" s="65"/>
      <c r="BE258" s="65"/>
      <c r="BF258" s="65"/>
      <c r="BG258" s="65"/>
      <c r="BH258" s="65"/>
      <c r="BI258" s="65"/>
      <c r="BJ258" s="65"/>
      <c r="BK258" s="65"/>
      <c r="BL258" s="65"/>
      <c r="BM258" s="65"/>
      <c r="BN258" s="65"/>
      <c r="BO258" s="65"/>
      <c r="BP258" s="65"/>
      <c r="BQ258" s="65"/>
      <c r="BR258" s="65"/>
      <c r="BS258" s="65"/>
      <c r="BT258" s="65"/>
      <c r="BU258" s="65"/>
      <c r="BV258" s="65"/>
      <c r="BW258" s="65"/>
      <c r="BX258" s="65"/>
      <c r="BY258" s="65"/>
      <c r="BZ258" s="65"/>
      <c r="CA258" s="65"/>
      <c r="CB258" s="65"/>
      <c r="CC258" s="65"/>
      <c r="CD258" s="65"/>
      <c r="CE258" s="34"/>
      <c r="CF258" s="34"/>
      <c r="CG258" s="34"/>
      <c r="CH258" s="34"/>
      <c r="CI258" s="34"/>
      <c r="CJ258" s="34"/>
      <c r="CK258" s="34"/>
      <c r="CL258" s="34"/>
      <c r="CM258" s="34"/>
      <c r="CN258" s="34"/>
      <c r="CO258" s="34"/>
      <c r="CP258" s="34"/>
      <c r="CQ258" s="34"/>
      <c r="CR258" s="34"/>
      <c r="CS258" s="34"/>
      <c r="CT258" s="34"/>
      <c r="CU258" s="34"/>
      <c r="CV258" s="34"/>
      <c r="CW258" s="34"/>
      <c r="CX258" s="37"/>
    </row>
    <row r="259" spans="1:102" ht="13">
      <c r="A259" s="37"/>
      <c r="B259" s="37"/>
      <c r="C259" s="37"/>
      <c r="D259" s="37"/>
      <c r="E259" s="37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  <c r="U259" s="51"/>
      <c r="V259" s="34"/>
      <c r="W259" s="34"/>
      <c r="X259" s="34"/>
      <c r="Y259" s="34"/>
      <c r="Z259" s="34"/>
      <c r="AA259" s="34"/>
      <c r="AB259" s="34"/>
      <c r="AC259" s="34"/>
      <c r="AD259" s="34"/>
      <c r="AE259" s="34"/>
      <c r="AF259" s="34"/>
      <c r="AG259" s="34"/>
      <c r="AH259" s="34"/>
      <c r="AI259" s="34"/>
      <c r="AJ259" s="68"/>
      <c r="AK259" s="34"/>
      <c r="AL259" s="34"/>
      <c r="AM259" s="34"/>
      <c r="AN259" s="34"/>
      <c r="AO259" s="34"/>
      <c r="AP259" s="34"/>
      <c r="AQ259" s="34"/>
      <c r="AR259" s="34"/>
      <c r="AS259" s="65"/>
      <c r="AT259" s="65"/>
      <c r="AU259" s="65"/>
      <c r="AV259" s="65"/>
      <c r="AW259" s="65"/>
      <c r="AX259" s="65"/>
      <c r="AY259" s="65"/>
      <c r="AZ259" s="65"/>
      <c r="BA259" s="65"/>
      <c r="BB259" s="65"/>
      <c r="BC259" s="65"/>
      <c r="BD259" s="65"/>
      <c r="BE259" s="65"/>
      <c r="BF259" s="65"/>
      <c r="BG259" s="65"/>
      <c r="BH259" s="65"/>
      <c r="BI259" s="65"/>
      <c r="BJ259" s="65"/>
      <c r="BK259" s="65"/>
      <c r="BL259" s="65"/>
      <c r="BM259" s="65"/>
      <c r="BN259" s="65"/>
      <c r="BO259" s="65"/>
      <c r="BP259" s="65"/>
      <c r="BQ259" s="65"/>
      <c r="BR259" s="65"/>
      <c r="BS259" s="65"/>
      <c r="BT259" s="65"/>
      <c r="BU259" s="65"/>
      <c r="BV259" s="65"/>
      <c r="BW259" s="65"/>
      <c r="BX259" s="65"/>
      <c r="BY259" s="65"/>
      <c r="BZ259" s="65"/>
      <c r="CA259" s="65"/>
      <c r="CB259" s="65"/>
      <c r="CC259" s="65"/>
      <c r="CD259" s="65"/>
      <c r="CE259" s="34"/>
      <c r="CF259" s="34"/>
      <c r="CG259" s="34"/>
      <c r="CH259" s="34"/>
      <c r="CI259" s="34"/>
      <c r="CJ259" s="34"/>
      <c r="CK259" s="34"/>
      <c r="CL259" s="34"/>
      <c r="CM259" s="34"/>
      <c r="CN259" s="34"/>
      <c r="CO259" s="34"/>
      <c r="CP259" s="34"/>
      <c r="CQ259" s="34"/>
      <c r="CR259" s="34"/>
      <c r="CS259" s="34"/>
      <c r="CT259" s="34"/>
      <c r="CU259" s="34"/>
      <c r="CV259" s="34"/>
      <c r="CW259" s="34"/>
      <c r="CX259" s="37"/>
    </row>
    <row r="260" spans="1:102" ht="13">
      <c r="A260" s="37"/>
      <c r="B260" s="37"/>
      <c r="C260" s="37"/>
      <c r="D260" s="37"/>
      <c r="E260" s="37"/>
      <c r="F260" s="34"/>
      <c r="G260" s="34"/>
      <c r="H260" s="34"/>
      <c r="I260" s="34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34"/>
      <c r="U260" s="51"/>
      <c r="V260" s="34"/>
      <c r="W260" s="34"/>
      <c r="X260" s="34"/>
      <c r="Y260" s="34"/>
      <c r="Z260" s="34"/>
      <c r="AA260" s="34"/>
      <c r="AB260" s="34"/>
      <c r="AC260" s="34"/>
      <c r="AD260" s="34"/>
      <c r="AE260" s="34"/>
      <c r="AF260" s="34"/>
      <c r="AG260" s="34"/>
      <c r="AH260" s="34"/>
      <c r="AI260" s="34"/>
      <c r="AJ260" s="68"/>
      <c r="AK260" s="34"/>
      <c r="AL260" s="34"/>
      <c r="AM260" s="34"/>
      <c r="AN260" s="34"/>
      <c r="AO260" s="34"/>
      <c r="AP260" s="34"/>
      <c r="AQ260" s="34"/>
      <c r="AR260" s="34"/>
      <c r="AS260" s="65"/>
      <c r="AT260" s="65"/>
      <c r="AU260" s="65"/>
      <c r="AV260" s="65"/>
      <c r="AW260" s="65"/>
      <c r="AX260" s="65"/>
      <c r="AY260" s="65"/>
      <c r="AZ260" s="65"/>
      <c r="BA260" s="65"/>
      <c r="BB260" s="65"/>
      <c r="BC260" s="65"/>
      <c r="BD260" s="65"/>
      <c r="BE260" s="65"/>
      <c r="BF260" s="65"/>
      <c r="BG260" s="65"/>
      <c r="BH260" s="65"/>
      <c r="BI260" s="65"/>
      <c r="BJ260" s="65"/>
      <c r="BK260" s="65"/>
      <c r="BL260" s="65"/>
      <c r="BM260" s="65"/>
      <c r="BN260" s="65"/>
      <c r="BO260" s="65"/>
      <c r="BP260" s="65"/>
      <c r="BQ260" s="65"/>
      <c r="BR260" s="65"/>
      <c r="BS260" s="65"/>
      <c r="BT260" s="65"/>
      <c r="BU260" s="65"/>
      <c r="BV260" s="65"/>
      <c r="BW260" s="65"/>
      <c r="BX260" s="65"/>
      <c r="BY260" s="65"/>
      <c r="BZ260" s="65"/>
      <c r="CA260" s="65"/>
      <c r="CB260" s="65"/>
      <c r="CC260" s="65"/>
      <c r="CD260" s="65"/>
      <c r="CE260" s="34"/>
      <c r="CF260" s="34"/>
      <c r="CG260" s="34"/>
      <c r="CH260" s="34"/>
      <c r="CI260" s="34"/>
      <c r="CJ260" s="34"/>
      <c r="CK260" s="34"/>
      <c r="CL260" s="34"/>
      <c r="CM260" s="34"/>
      <c r="CN260" s="34"/>
      <c r="CO260" s="34"/>
      <c r="CP260" s="34"/>
      <c r="CQ260" s="34"/>
      <c r="CR260" s="34"/>
      <c r="CS260" s="34"/>
      <c r="CT260" s="34"/>
      <c r="CU260" s="34"/>
      <c r="CV260" s="34"/>
      <c r="CW260" s="34"/>
      <c r="CX260" s="37"/>
    </row>
    <row r="261" spans="1:102" ht="13">
      <c r="A261" s="37"/>
      <c r="B261" s="37"/>
      <c r="C261" s="37"/>
      <c r="D261" s="37"/>
      <c r="E261" s="37"/>
      <c r="F261" s="48"/>
      <c r="G261" s="48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  <c r="U261" s="51"/>
      <c r="V261" s="34"/>
      <c r="W261" s="34"/>
      <c r="X261" s="34"/>
      <c r="Y261" s="34"/>
      <c r="Z261" s="34"/>
      <c r="AA261" s="34"/>
      <c r="AB261" s="34"/>
      <c r="AC261" s="34"/>
      <c r="AD261" s="34"/>
      <c r="AE261" s="34"/>
      <c r="AF261" s="34"/>
      <c r="AG261" s="34"/>
      <c r="AH261" s="34"/>
      <c r="AI261" s="34"/>
      <c r="AJ261" s="68"/>
      <c r="AK261" s="34"/>
      <c r="AL261" s="34"/>
      <c r="AM261" s="34"/>
      <c r="AN261" s="34"/>
      <c r="AO261" s="34"/>
      <c r="AP261" s="34"/>
      <c r="AQ261" s="34"/>
      <c r="AR261" s="34"/>
      <c r="AS261" s="65"/>
      <c r="AT261" s="65"/>
      <c r="AU261" s="65"/>
      <c r="AV261" s="65"/>
      <c r="AW261" s="65"/>
      <c r="AX261" s="65"/>
      <c r="AY261" s="65"/>
      <c r="AZ261" s="65"/>
      <c r="BA261" s="65"/>
      <c r="BB261" s="65"/>
      <c r="BC261" s="65"/>
      <c r="BD261" s="65"/>
      <c r="BE261" s="65"/>
      <c r="BF261" s="65"/>
      <c r="BG261" s="65"/>
      <c r="BH261" s="65"/>
      <c r="BI261" s="65"/>
      <c r="BJ261" s="65"/>
      <c r="BK261" s="65"/>
      <c r="BL261" s="65"/>
      <c r="BM261" s="65"/>
      <c r="BN261" s="65"/>
      <c r="BO261" s="65"/>
      <c r="BP261" s="65"/>
      <c r="BQ261" s="65"/>
      <c r="BR261" s="65"/>
      <c r="BS261" s="65"/>
      <c r="BT261" s="65"/>
      <c r="BU261" s="65"/>
      <c r="BV261" s="65"/>
      <c r="BW261" s="65"/>
      <c r="BX261" s="65"/>
      <c r="BY261" s="65"/>
      <c r="BZ261" s="65"/>
      <c r="CA261" s="65"/>
      <c r="CB261" s="65"/>
      <c r="CC261" s="65"/>
      <c r="CD261" s="65"/>
      <c r="CE261" s="34"/>
      <c r="CF261" s="34"/>
      <c r="CG261" s="34"/>
      <c r="CH261" s="34"/>
      <c r="CI261" s="34"/>
      <c r="CJ261" s="34"/>
      <c r="CK261" s="34"/>
      <c r="CL261" s="34"/>
      <c r="CM261" s="34"/>
      <c r="CN261" s="34"/>
      <c r="CO261" s="34"/>
      <c r="CP261" s="34"/>
      <c r="CQ261" s="34"/>
      <c r="CR261" s="34"/>
      <c r="CS261" s="34"/>
      <c r="CT261" s="34"/>
      <c r="CU261" s="34"/>
      <c r="CV261" s="34"/>
      <c r="CW261" s="34"/>
      <c r="CX261" s="37"/>
    </row>
    <row r="262" spans="1:102" ht="13">
      <c r="A262" s="37"/>
      <c r="B262" s="37"/>
      <c r="C262" s="37"/>
      <c r="D262" s="37"/>
      <c r="E262" s="34"/>
      <c r="F262" s="34"/>
      <c r="G262" s="34"/>
      <c r="H262" s="68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  <c r="U262" s="51"/>
      <c r="V262" s="34"/>
      <c r="W262" s="34"/>
      <c r="X262" s="34"/>
      <c r="Y262" s="34"/>
      <c r="Z262" s="34"/>
      <c r="AA262" s="34"/>
      <c r="AB262" s="34"/>
      <c r="AC262" s="34"/>
      <c r="AD262" s="34"/>
      <c r="AE262" s="34"/>
      <c r="AF262" s="34"/>
      <c r="AG262" s="34"/>
      <c r="AH262" s="34"/>
      <c r="AI262" s="34"/>
      <c r="AJ262" s="68"/>
      <c r="AK262" s="34"/>
      <c r="AL262" s="34"/>
      <c r="AM262" s="34"/>
      <c r="AN262" s="34"/>
      <c r="AO262" s="34"/>
      <c r="AP262" s="34"/>
      <c r="AQ262" s="34"/>
      <c r="AR262" s="34"/>
      <c r="AS262" s="65"/>
      <c r="AT262" s="65"/>
      <c r="AU262" s="65"/>
      <c r="AV262" s="65"/>
      <c r="AW262" s="65"/>
      <c r="AX262" s="65"/>
      <c r="AY262" s="65"/>
      <c r="AZ262" s="65"/>
      <c r="BA262" s="65"/>
      <c r="BB262" s="65"/>
      <c r="BC262" s="65"/>
      <c r="BD262" s="65"/>
      <c r="BE262" s="65"/>
      <c r="BF262" s="65"/>
      <c r="BG262" s="65"/>
      <c r="BH262" s="65"/>
      <c r="BI262" s="65"/>
      <c r="BJ262" s="65"/>
      <c r="BK262" s="65"/>
      <c r="BL262" s="65"/>
      <c r="BM262" s="65"/>
      <c r="BN262" s="65"/>
      <c r="BO262" s="65"/>
      <c r="BP262" s="65"/>
      <c r="BQ262" s="65"/>
      <c r="BR262" s="65"/>
      <c r="BS262" s="65"/>
      <c r="BT262" s="65"/>
      <c r="BU262" s="65"/>
      <c r="BV262" s="65"/>
      <c r="BW262" s="65"/>
      <c r="BX262" s="65"/>
      <c r="BY262" s="65"/>
      <c r="BZ262" s="65"/>
      <c r="CA262" s="65"/>
      <c r="CB262" s="65"/>
      <c r="CC262" s="65"/>
      <c r="CD262" s="65"/>
      <c r="CE262" s="34"/>
      <c r="CF262" s="34"/>
      <c r="CG262" s="34"/>
      <c r="CH262" s="34"/>
      <c r="CI262" s="34"/>
      <c r="CJ262" s="34"/>
      <c r="CK262" s="34"/>
      <c r="CL262" s="34"/>
      <c r="CM262" s="34"/>
      <c r="CN262" s="34"/>
      <c r="CO262" s="34"/>
      <c r="CP262" s="34"/>
      <c r="CQ262" s="34"/>
      <c r="CR262" s="34"/>
      <c r="CS262" s="34"/>
      <c r="CT262" s="34"/>
      <c r="CU262" s="34"/>
      <c r="CV262" s="34"/>
      <c r="CW262" s="34"/>
      <c r="CX262" s="37"/>
    </row>
    <row r="263" spans="1:102" ht="13">
      <c r="A263" s="37"/>
      <c r="B263" s="37"/>
      <c r="C263" s="37"/>
      <c r="D263" s="37"/>
      <c r="E263" s="34"/>
      <c r="F263" s="34"/>
      <c r="G263" s="34"/>
      <c r="H263" s="68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  <c r="U263" s="51"/>
      <c r="V263" s="34"/>
      <c r="W263" s="34"/>
      <c r="X263" s="34"/>
      <c r="Y263" s="34"/>
      <c r="Z263" s="34"/>
      <c r="AA263" s="34"/>
      <c r="AB263" s="34"/>
      <c r="AC263" s="34"/>
      <c r="AD263" s="34"/>
      <c r="AE263" s="34"/>
      <c r="AF263" s="34"/>
      <c r="AG263" s="34"/>
      <c r="AH263" s="34"/>
      <c r="AI263" s="34"/>
      <c r="AJ263" s="68"/>
      <c r="AK263" s="34"/>
      <c r="AL263" s="34"/>
      <c r="AM263" s="34"/>
      <c r="AN263" s="34"/>
      <c r="AO263" s="34"/>
      <c r="AP263" s="34"/>
      <c r="AQ263" s="34"/>
      <c r="AR263" s="34"/>
      <c r="AS263" s="65"/>
      <c r="AT263" s="65"/>
      <c r="AU263" s="65"/>
      <c r="AV263" s="65"/>
      <c r="AW263" s="65"/>
      <c r="AX263" s="65"/>
      <c r="AY263" s="65"/>
      <c r="AZ263" s="65"/>
      <c r="BA263" s="65"/>
      <c r="BB263" s="65"/>
      <c r="BC263" s="65"/>
      <c r="BD263" s="65"/>
      <c r="BE263" s="65"/>
      <c r="BF263" s="65"/>
      <c r="BG263" s="65"/>
      <c r="BH263" s="65"/>
      <c r="BI263" s="65"/>
      <c r="BJ263" s="65"/>
      <c r="BK263" s="65"/>
      <c r="BL263" s="65"/>
      <c r="BM263" s="65"/>
      <c r="BN263" s="65"/>
      <c r="BO263" s="65"/>
      <c r="BP263" s="65"/>
      <c r="BQ263" s="65"/>
      <c r="BR263" s="65"/>
      <c r="BS263" s="65"/>
      <c r="BT263" s="65"/>
      <c r="BU263" s="65"/>
      <c r="BV263" s="65"/>
      <c r="BW263" s="65"/>
      <c r="BX263" s="65"/>
      <c r="BY263" s="65"/>
      <c r="BZ263" s="65"/>
      <c r="CA263" s="65"/>
      <c r="CB263" s="65"/>
      <c r="CC263" s="65"/>
      <c r="CD263" s="65"/>
      <c r="CE263" s="34"/>
      <c r="CF263" s="34"/>
      <c r="CG263" s="34"/>
      <c r="CH263" s="34"/>
      <c r="CI263" s="34"/>
      <c r="CJ263" s="34"/>
      <c r="CK263" s="34"/>
      <c r="CL263" s="34"/>
      <c r="CM263" s="34"/>
      <c r="CN263" s="34"/>
      <c r="CO263" s="34"/>
      <c r="CP263" s="34"/>
      <c r="CQ263" s="34"/>
      <c r="CR263" s="34"/>
      <c r="CS263" s="34"/>
      <c r="CT263" s="34"/>
      <c r="CU263" s="34"/>
      <c r="CV263" s="34"/>
      <c r="CW263" s="34"/>
      <c r="CX263" s="37"/>
    </row>
    <row r="264" spans="1:102" ht="13">
      <c r="A264" s="37"/>
      <c r="B264" s="37"/>
      <c r="C264" s="37"/>
      <c r="D264" s="37"/>
      <c r="E264" s="34"/>
      <c r="F264" s="34"/>
      <c r="G264" s="34"/>
      <c r="H264" s="68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  <c r="U264" s="51"/>
      <c r="V264" s="34"/>
      <c r="W264" s="34"/>
      <c r="X264" s="34"/>
      <c r="Y264" s="34"/>
      <c r="Z264" s="34"/>
      <c r="AA264" s="34"/>
      <c r="AB264" s="34"/>
      <c r="AC264" s="34"/>
      <c r="AD264" s="34"/>
      <c r="AE264" s="34"/>
      <c r="AF264" s="34"/>
      <c r="AG264" s="34"/>
      <c r="AH264" s="34"/>
      <c r="AI264" s="34"/>
      <c r="AJ264" s="68"/>
      <c r="AK264" s="34"/>
      <c r="AL264" s="34"/>
      <c r="AM264" s="34"/>
      <c r="AN264" s="34"/>
      <c r="AO264" s="34"/>
      <c r="AP264" s="34"/>
      <c r="AQ264" s="34"/>
      <c r="AR264" s="34"/>
      <c r="AS264" s="65"/>
      <c r="AT264" s="65"/>
      <c r="AU264" s="65"/>
      <c r="AV264" s="65"/>
      <c r="AW264" s="65"/>
      <c r="AX264" s="65"/>
      <c r="AY264" s="65"/>
      <c r="AZ264" s="65"/>
      <c r="BA264" s="65"/>
      <c r="BB264" s="65"/>
      <c r="BC264" s="65"/>
      <c r="BD264" s="65"/>
      <c r="BE264" s="65"/>
      <c r="BF264" s="65"/>
      <c r="BG264" s="65"/>
      <c r="BH264" s="65"/>
      <c r="BI264" s="65"/>
      <c r="BJ264" s="65"/>
      <c r="BK264" s="65"/>
      <c r="BL264" s="65"/>
      <c r="BM264" s="65"/>
      <c r="BN264" s="65"/>
      <c r="BO264" s="65"/>
      <c r="BP264" s="65"/>
      <c r="BQ264" s="65"/>
      <c r="BR264" s="65"/>
      <c r="BS264" s="65"/>
      <c r="BT264" s="65"/>
      <c r="BU264" s="65"/>
      <c r="BV264" s="65"/>
      <c r="BW264" s="65"/>
      <c r="BX264" s="65"/>
      <c r="BY264" s="65"/>
      <c r="BZ264" s="65"/>
      <c r="CA264" s="65"/>
      <c r="CB264" s="65"/>
      <c r="CC264" s="65"/>
      <c r="CD264" s="65"/>
      <c r="CE264" s="34"/>
      <c r="CF264" s="34"/>
      <c r="CG264" s="34"/>
      <c r="CH264" s="34"/>
      <c r="CI264" s="34"/>
      <c r="CJ264" s="34"/>
      <c r="CK264" s="34"/>
      <c r="CL264" s="34"/>
      <c r="CM264" s="34"/>
      <c r="CN264" s="34"/>
      <c r="CO264" s="34"/>
      <c r="CP264" s="34"/>
      <c r="CQ264" s="34"/>
      <c r="CR264" s="34"/>
      <c r="CS264" s="34"/>
      <c r="CT264" s="34"/>
      <c r="CU264" s="34"/>
      <c r="CV264" s="34"/>
      <c r="CW264" s="34"/>
      <c r="CX264" s="37"/>
    </row>
    <row r="265" spans="1:102" ht="13">
      <c r="A265" s="37"/>
      <c r="B265" s="37"/>
      <c r="C265" s="37"/>
      <c r="D265" s="37"/>
      <c r="E265" s="34"/>
      <c r="F265" s="34"/>
      <c r="G265" s="34"/>
      <c r="H265" s="68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  <c r="U265" s="51"/>
      <c r="V265" s="34"/>
      <c r="W265" s="34"/>
      <c r="X265" s="34"/>
      <c r="Y265" s="34"/>
      <c r="Z265" s="34"/>
      <c r="AA265" s="34"/>
      <c r="AB265" s="34"/>
      <c r="AC265" s="34"/>
      <c r="AD265" s="34"/>
      <c r="AE265" s="34"/>
      <c r="AF265" s="34"/>
      <c r="AG265" s="34"/>
      <c r="AH265" s="34"/>
      <c r="AI265" s="34"/>
      <c r="AJ265" s="68"/>
      <c r="AK265" s="34"/>
      <c r="AL265" s="34"/>
      <c r="AM265" s="34"/>
      <c r="AN265" s="34"/>
      <c r="AO265" s="34"/>
      <c r="AP265" s="34"/>
      <c r="AQ265" s="34"/>
      <c r="AR265" s="34"/>
      <c r="AS265" s="65"/>
      <c r="AT265" s="65"/>
      <c r="AU265" s="65"/>
      <c r="AV265" s="65"/>
      <c r="AW265" s="65"/>
      <c r="AX265" s="65"/>
      <c r="AY265" s="65"/>
      <c r="AZ265" s="65"/>
      <c r="BA265" s="65"/>
      <c r="BB265" s="65"/>
      <c r="BC265" s="65"/>
      <c r="BD265" s="65"/>
      <c r="BE265" s="65"/>
      <c r="BF265" s="65"/>
      <c r="BG265" s="65"/>
      <c r="BH265" s="65"/>
      <c r="BI265" s="65"/>
      <c r="BJ265" s="65"/>
      <c r="BK265" s="65"/>
      <c r="BL265" s="65"/>
      <c r="BM265" s="65"/>
      <c r="BN265" s="65"/>
      <c r="BO265" s="65"/>
      <c r="BP265" s="65"/>
      <c r="BQ265" s="65"/>
      <c r="BR265" s="65"/>
      <c r="BS265" s="65"/>
      <c r="BT265" s="65"/>
      <c r="BU265" s="65"/>
      <c r="BV265" s="65"/>
      <c r="BW265" s="65"/>
      <c r="BX265" s="65"/>
      <c r="BY265" s="65"/>
      <c r="BZ265" s="65"/>
      <c r="CA265" s="65"/>
      <c r="CB265" s="65"/>
      <c r="CC265" s="65"/>
      <c r="CD265" s="65"/>
      <c r="CE265" s="34"/>
      <c r="CF265" s="34"/>
      <c r="CG265" s="34"/>
      <c r="CH265" s="34"/>
      <c r="CI265" s="34"/>
      <c r="CJ265" s="34"/>
      <c r="CK265" s="34"/>
      <c r="CL265" s="34"/>
      <c r="CM265" s="34"/>
      <c r="CN265" s="34"/>
      <c r="CO265" s="34"/>
      <c r="CP265" s="34"/>
      <c r="CQ265" s="34"/>
      <c r="CR265" s="34"/>
      <c r="CS265" s="34"/>
      <c r="CT265" s="34"/>
      <c r="CU265" s="34"/>
      <c r="CV265" s="34"/>
      <c r="CW265" s="34"/>
      <c r="CX265" s="37"/>
    </row>
    <row r="266" spans="1:102" ht="13">
      <c r="A266" s="37"/>
      <c r="B266" s="37"/>
      <c r="C266" s="37"/>
      <c r="D266" s="37"/>
      <c r="E266" s="34"/>
      <c r="F266" s="34"/>
      <c r="G266" s="34"/>
      <c r="H266" s="68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  <c r="U266" s="51"/>
      <c r="V266" s="34"/>
      <c r="W266" s="34"/>
      <c r="X266" s="34"/>
      <c r="Y266" s="34"/>
      <c r="Z266" s="34"/>
      <c r="AA266" s="34"/>
      <c r="AB266" s="34"/>
      <c r="AC266" s="34"/>
      <c r="AD266" s="34"/>
      <c r="AE266" s="34"/>
      <c r="AF266" s="34"/>
      <c r="AG266" s="34"/>
      <c r="AH266" s="34"/>
      <c r="AI266" s="34"/>
      <c r="AJ266" s="68"/>
      <c r="AK266" s="34"/>
      <c r="AL266" s="34"/>
      <c r="AM266" s="34"/>
      <c r="AN266" s="34"/>
      <c r="AO266" s="34"/>
      <c r="AP266" s="34"/>
      <c r="AQ266" s="34"/>
      <c r="AR266" s="34"/>
      <c r="AS266" s="65"/>
      <c r="AT266" s="65"/>
      <c r="AU266" s="65"/>
      <c r="AV266" s="65"/>
      <c r="AW266" s="65"/>
      <c r="AX266" s="65"/>
      <c r="AY266" s="65"/>
      <c r="AZ266" s="65"/>
      <c r="BA266" s="65"/>
      <c r="BB266" s="65"/>
      <c r="BC266" s="65"/>
      <c r="BD266" s="65"/>
      <c r="BE266" s="65"/>
      <c r="BF266" s="65"/>
      <c r="BG266" s="65"/>
      <c r="BH266" s="65"/>
      <c r="BI266" s="65"/>
      <c r="BJ266" s="65"/>
      <c r="BK266" s="65"/>
      <c r="BL266" s="65"/>
      <c r="BM266" s="65"/>
      <c r="BN266" s="65"/>
      <c r="BO266" s="65"/>
      <c r="BP266" s="65"/>
      <c r="BQ266" s="65"/>
      <c r="BR266" s="65"/>
      <c r="BS266" s="65"/>
      <c r="BT266" s="65"/>
      <c r="BU266" s="65"/>
      <c r="BV266" s="65"/>
      <c r="BW266" s="65"/>
      <c r="BX266" s="65"/>
      <c r="BY266" s="65"/>
      <c r="BZ266" s="65"/>
      <c r="CA266" s="65"/>
      <c r="CB266" s="65"/>
      <c r="CC266" s="65"/>
      <c r="CD266" s="65"/>
      <c r="CE266" s="34"/>
      <c r="CF266" s="34"/>
      <c r="CG266" s="34"/>
      <c r="CH266" s="34"/>
      <c r="CI266" s="34"/>
      <c r="CJ266" s="34"/>
      <c r="CK266" s="34"/>
      <c r="CL266" s="34"/>
      <c r="CM266" s="34"/>
      <c r="CN266" s="34"/>
      <c r="CO266" s="34"/>
      <c r="CP266" s="34"/>
      <c r="CQ266" s="34"/>
      <c r="CR266" s="34"/>
      <c r="CS266" s="34"/>
      <c r="CT266" s="34"/>
      <c r="CU266" s="34"/>
      <c r="CV266" s="34"/>
      <c r="CW266" s="34"/>
      <c r="CX266" s="37"/>
    </row>
    <row r="267" spans="1:102" ht="13">
      <c r="A267" s="37"/>
      <c r="B267" s="37"/>
      <c r="C267" s="37"/>
      <c r="D267" s="37"/>
      <c r="E267" s="34"/>
      <c r="F267" s="34"/>
      <c r="G267" s="34"/>
      <c r="H267" s="68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  <c r="U267" s="51"/>
      <c r="V267" s="34"/>
      <c r="W267" s="34"/>
      <c r="X267" s="34"/>
      <c r="Y267" s="34"/>
      <c r="Z267" s="34"/>
      <c r="AA267" s="34"/>
      <c r="AB267" s="34"/>
      <c r="AC267" s="34"/>
      <c r="AD267" s="34"/>
      <c r="AE267" s="34"/>
      <c r="AF267" s="34"/>
      <c r="AG267" s="34"/>
      <c r="AH267" s="34"/>
      <c r="AI267" s="34"/>
      <c r="AJ267" s="68"/>
      <c r="AK267" s="34"/>
      <c r="AL267" s="34"/>
      <c r="AM267" s="34"/>
      <c r="AN267" s="34"/>
      <c r="AO267" s="34"/>
      <c r="AP267" s="34"/>
      <c r="AQ267" s="34"/>
      <c r="AR267" s="34"/>
      <c r="AS267" s="65"/>
      <c r="AT267" s="65"/>
      <c r="AU267" s="65"/>
      <c r="AV267" s="65"/>
      <c r="AW267" s="65"/>
      <c r="AX267" s="65"/>
      <c r="AY267" s="65"/>
      <c r="AZ267" s="65"/>
      <c r="BA267" s="65"/>
      <c r="BB267" s="65"/>
      <c r="BC267" s="65"/>
      <c r="BD267" s="65"/>
      <c r="BE267" s="65"/>
      <c r="BF267" s="65"/>
      <c r="BG267" s="65"/>
      <c r="BH267" s="65"/>
      <c r="BI267" s="65"/>
      <c r="BJ267" s="65"/>
      <c r="BK267" s="65"/>
      <c r="BL267" s="65"/>
      <c r="BM267" s="65"/>
      <c r="BN267" s="65"/>
      <c r="BO267" s="65"/>
      <c r="BP267" s="65"/>
      <c r="BQ267" s="65"/>
      <c r="BR267" s="65"/>
      <c r="BS267" s="65"/>
      <c r="BT267" s="65"/>
      <c r="BU267" s="65"/>
      <c r="BV267" s="65"/>
      <c r="BW267" s="65"/>
      <c r="BX267" s="65"/>
      <c r="BY267" s="65"/>
      <c r="BZ267" s="65"/>
      <c r="CA267" s="65"/>
      <c r="CB267" s="65"/>
      <c r="CC267" s="65"/>
      <c r="CD267" s="65"/>
      <c r="CE267" s="34"/>
      <c r="CF267" s="34"/>
      <c r="CG267" s="34"/>
      <c r="CH267" s="34"/>
      <c r="CI267" s="34"/>
      <c r="CJ267" s="34"/>
      <c r="CK267" s="34"/>
      <c r="CL267" s="34"/>
      <c r="CM267" s="34"/>
      <c r="CN267" s="34"/>
      <c r="CO267" s="34"/>
      <c r="CP267" s="34"/>
      <c r="CQ267" s="34"/>
      <c r="CR267" s="34"/>
      <c r="CS267" s="34"/>
      <c r="CT267" s="34"/>
      <c r="CU267" s="34"/>
      <c r="CV267" s="34"/>
      <c r="CW267" s="34"/>
      <c r="CX267" s="37"/>
    </row>
    <row r="268" spans="1:102" ht="13">
      <c r="A268" s="37"/>
      <c r="B268" s="37"/>
      <c r="C268" s="37"/>
      <c r="D268" s="37"/>
      <c r="E268" s="34"/>
      <c r="F268" s="34"/>
      <c r="G268" s="34"/>
      <c r="H268" s="68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  <c r="U268" s="51"/>
      <c r="V268" s="34"/>
      <c r="W268" s="34"/>
      <c r="X268" s="34"/>
      <c r="Y268" s="34"/>
      <c r="Z268" s="34"/>
      <c r="AA268" s="34"/>
      <c r="AB268" s="34"/>
      <c r="AC268" s="34"/>
      <c r="AD268" s="34"/>
      <c r="AE268" s="34"/>
      <c r="AF268" s="34"/>
      <c r="AG268" s="34"/>
      <c r="AH268" s="34"/>
      <c r="AI268" s="34"/>
      <c r="AJ268" s="68"/>
      <c r="AK268" s="34"/>
      <c r="AL268" s="34"/>
      <c r="AM268" s="34"/>
      <c r="AN268" s="34"/>
      <c r="AO268" s="34"/>
      <c r="AP268" s="34"/>
      <c r="AQ268" s="34"/>
      <c r="AR268" s="34"/>
      <c r="AS268" s="65"/>
      <c r="AT268" s="65"/>
      <c r="AU268" s="65"/>
      <c r="AV268" s="65"/>
      <c r="AW268" s="65"/>
      <c r="AX268" s="65"/>
      <c r="AY268" s="65"/>
      <c r="AZ268" s="65"/>
      <c r="BA268" s="65"/>
      <c r="BB268" s="65"/>
      <c r="BC268" s="65"/>
      <c r="BD268" s="65"/>
      <c r="BE268" s="65"/>
      <c r="BF268" s="65"/>
      <c r="BG268" s="65"/>
      <c r="BH268" s="65"/>
      <c r="BI268" s="65"/>
      <c r="BJ268" s="65"/>
      <c r="BK268" s="65"/>
      <c r="BL268" s="65"/>
      <c r="BM268" s="65"/>
      <c r="BN268" s="65"/>
      <c r="BO268" s="65"/>
      <c r="BP268" s="65"/>
      <c r="BQ268" s="65"/>
      <c r="BR268" s="65"/>
      <c r="BS268" s="65"/>
      <c r="BT268" s="65"/>
      <c r="BU268" s="65"/>
      <c r="BV268" s="65"/>
      <c r="BW268" s="65"/>
      <c r="BX268" s="65"/>
      <c r="BY268" s="65"/>
      <c r="BZ268" s="65"/>
      <c r="CA268" s="65"/>
      <c r="CB268" s="65"/>
      <c r="CC268" s="65"/>
      <c r="CD268" s="65"/>
      <c r="CE268" s="34"/>
      <c r="CF268" s="34"/>
      <c r="CG268" s="34"/>
      <c r="CH268" s="34"/>
      <c r="CI268" s="34"/>
      <c r="CJ268" s="34"/>
      <c r="CK268" s="34"/>
      <c r="CL268" s="34"/>
      <c r="CM268" s="34"/>
      <c r="CN268" s="34"/>
      <c r="CO268" s="34"/>
      <c r="CP268" s="34"/>
      <c r="CQ268" s="34"/>
      <c r="CR268" s="34"/>
      <c r="CS268" s="34"/>
      <c r="CT268" s="34"/>
      <c r="CU268" s="34"/>
      <c r="CV268" s="34"/>
      <c r="CW268" s="34"/>
      <c r="CX268" s="37"/>
    </row>
    <row r="269" spans="1:102" ht="13">
      <c r="A269" s="37"/>
      <c r="B269" s="37"/>
      <c r="C269" s="37"/>
      <c r="D269" s="37"/>
      <c r="E269" s="34"/>
      <c r="F269" s="34"/>
      <c r="G269" s="34"/>
      <c r="H269" s="68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  <c r="U269" s="51"/>
      <c r="V269" s="34"/>
      <c r="W269" s="34"/>
      <c r="X269" s="34"/>
      <c r="Y269" s="34"/>
      <c r="Z269" s="34"/>
      <c r="AA269" s="34"/>
      <c r="AB269" s="34"/>
      <c r="AC269" s="34"/>
      <c r="AD269" s="34"/>
      <c r="AE269" s="34"/>
      <c r="AF269" s="34"/>
      <c r="AG269" s="34"/>
      <c r="AH269" s="34"/>
      <c r="AI269" s="34"/>
      <c r="AJ269" s="68"/>
      <c r="AK269" s="34"/>
      <c r="AL269" s="34"/>
      <c r="AM269" s="34"/>
      <c r="AN269" s="34"/>
      <c r="AO269" s="34"/>
      <c r="AP269" s="34"/>
      <c r="AQ269" s="34"/>
      <c r="AR269" s="34"/>
      <c r="AS269" s="65"/>
      <c r="AT269" s="65"/>
      <c r="AU269" s="65"/>
      <c r="AV269" s="65"/>
      <c r="AW269" s="65"/>
      <c r="AX269" s="65"/>
      <c r="AY269" s="65"/>
      <c r="AZ269" s="65"/>
      <c r="BA269" s="65"/>
      <c r="BB269" s="65"/>
      <c r="BC269" s="65"/>
      <c r="BD269" s="65"/>
      <c r="BE269" s="65"/>
      <c r="BF269" s="65"/>
      <c r="BG269" s="65"/>
      <c r="BH269" s="65"/>
      <c r="BI269" s="65"/>
      <c r="BJ269" s="65"/>
      <c r="BK269" s="65"/>
      <c r="BL269" s="65"/>
      <c r="BM269" s="65"/>
      <c r="BN269" s="65"/>
      <c r="BO269" s="65"/>
      <c r="BP269" s="65"/>
      <c r="BQ269" s="65"/>
      <c r="BR269" s="65"/>
      <c r="BS269" s="65"/>
      <c r="BT269" s="65"/>
      <c r="BU269" s="65"/>
      <c r="BV269" s="65"/>
      <c r="BW269" s="65"/>
      <c r="BX269" s="65"/>
      <c r="BY269" s="65"/>
      <c r="BZ269" s="65"/>
      <c r="CA269" s="65"/>
      <c r="CB269" s="65"/>
      <c r="CC269" s="65"/>
      <c r="CD269" s="65"/>
      <c r="CE269" s="34"/>
      <c r="CF269" s="34"/>
      <c r="CG269" s="34"/>
      <c r="CH269" s="34"/>
      <c r="CI269" s="34"/>
      <c r="CJ269" s="34"/>
      <c r="CK269" s="34"/>
      <c r="CL269" s="34"/>
      <c r="CM269" s="34"/>
      <c r="CN269" s="34"/>
      <c r="CO269" s="34"/>
      <c r="CP269" s="34"/>
      <c r="CQ269" s="34"/>
      <c r="CR269" s="34"/>
      <c r="CS269" s="34"/>
      <c r="CT269" s="34"/>
      <c r="CU269" s="34"/>
      <c r="CV269" s="34"/>
      <c r="CW269" s="34"/>
      <c r="CX269" s="37"/>
    </row>
    <row r="270" spans="1:102" ht="13">
      <c r="A270" s="37"/>
      <c r="B270" s="37"/>
      <c r="C270" s="37"/>
      <c r="D270" s="37"/>
      <c r="E270" s="34"/>
      <c r="F270" s="34"/>
      <c r="G270" s="34"/>
      <c r="H270" s="68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  <c r="U270" s="51"/>
      <c r="V270" s="34"/>
      <c r="W270" s="34"/>
      <c r="X270" s="34"/>
      <c r="Y270" s="34"/>
      <c r="Z270" s="34"/>
      <c r="AA270" s="34"/>
      <c r="AB270" s="34"/>
      <c r="AC270" s="34"/>
      <c r="AD270" s="34"/>
      <c r="AE270" s="34"/>
      <c r="AF270" s="34"/>
      <c r="AG270" s="34"/>
      <c r="AH270" s="34"/>
      <c r="AI270" s="34"/>
      <c r="AJ270" s="68"/>
      <c r="AK270" s="34"/>
      <c r="AL270" s="34"/>
      <c r="AM270" s="34"/>
      <c r="AN270" s="34"/>
      <c r="AO270" s="34"/>
      <c r="AP270" s="34"/>
      <c r="AQ270" s="34"/>
      <c r="AR270" s="34"/>
      <c r="AS270" s="65"/>
      <c r="AT270" s="65"/>
      <c r="AU270" s="65"/>
      <c r="AV270" s="65"/>
      <c r="AW270" s="65"/>
      <c r="AX270" s="65"/>
      <c r="AY270" s="65"/>
      <c r="AZ270" s="65"/>
      <c r="BA270" s="65"/>
      <c r="BB270" s="65"/>
      <c r="BC270" s="65"/>
      <c r="BD270" s="65"/>
      <c r="BE270" s="65"/>
      <c r="BF270" s="65"/>
      <c r="BG270" s="65"/>
      <c r="BH270" s="65"/>
      <c r="BI270" s="65"/>
      <c r="BJ270" s="65"/>
      <c r="BK270" s="65"/>
      <c r="BL270" s="65"/>
      <c r="BM270" s="65"/>
      <c r="BN270" s="65"/>
      <c r="BO270" s="65"/>
      <c r="BP270" s="65"/>
      <c r="BQ270" s="65"/>
      <c r="BR270" s="65"/>
      <c r="BS270" s="65"/>
      <c r="BT270" s="65"/>
      <c r="BU270" s="65"/>
      <c r="BV270" s="65"/>
      <c r="BW270" s="65"/>
      <c r="BX270" s="65"/>
      <c r="BY270" s="65"/>
      <c r="BZ270" s="65"/>
      <c r="CA270" s="65"/>
      <c r="CB270" s="65"/>
      <c r="CC270" s="65"/>
      <c r="CD270" s="65"/>
      <c r="CE270" s="34"/>
      <c r="CF270" s="34"/>
      <c r="CG270" s="34"/>
      <c r="CH270" s="34"/>
      <c r="CI270" s="34"/>
      <c r="CJ270" s="34"/>
      <c r="CK270" s="34"/>
      <c r="CL270" s="34"/>
      <c r="CM270" s="34"/>
      <c r="CN270" s="34"/>
      <c r="CO270" s="34"/>
      <c r="CP270" s="34"/>
      <c r="CQ270" s="34"/>
      <c r="CR270" s="34"/>
      <c r="CS270" s="34"/>
      <c r="CT270" s="34"/>
      <c r="CU270" s="34"/>
      <c r="CV270" s="34"/>
      <c r="CW270" s="34"/>
      <c r="CX270" s="37"/>
    </row>
    <row r="271" spans="1:102" ht="13">
      <c r="A271" s="37"/>
      <c r="B271" s="37"/>
      <c r="C271" s="37"/>
      <c r="D271" s="37"/>
      <c r="E271" s="34"/>
      <c r="F271" s="34"/>
      <c r="G271" s="34"/>
      <c r="H271" s="68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  <c r="U271" s="51"/>
      <c r="V271" s="34"/>
      <c r="W271" s="34"/>
      <c r="X271" s="34"/>
      <c r="Y271" s="34"/>
      <c r="Z271" s="34"/>
      <c r="AA271" s="34"/>
      <c r="AB271" s="34"/>
      <c r="AC271" s="34"/>
      <c r="AD271" s="34"/>
      <c r="AE271" s="34"/>
      <c r="AF271" s="34"/>
      <c r="AG271" s="34"/>
      <c r="AH271" s="34"/>
      <c r="AI271" s="34"/>
      <c r="AJ271" s="68"/>
      <c r="AK271" s="34"/>
      <c r="AL271" s="34"/>
      <c r="AM271" s="34"/>
      <c r="AN271" s="34"/>
      <c r="AO271" s="34"/>
      <c r="AP271" s="34"/>
      <c r="AQ271" s="34"/>
      <c r="AR271" s="34"/>
      <c r="AS271" s="65"/>
      <c r="AT271" s="65"/>
      <c r="AU271" s="65"/>
      <c r="AV271" s="65"/>
      <c r="AW271" s="65"/>
      <c r="AX271" s="65"/>
      <c r="AY271" s="65"/>
      <c r="AZ271" s="65"/>
      <c r="BA271" s="65"/>
      <c r="BB271" s="65"/>
      <c r="BC271" s="65"/>
      <c r="BD271" s="65"/>
      <c r="BE271" s="65"/>
      <c r="BF271" s="65"/>
      <c r="BG271" s="65"/>
      <c r="BH271" s="65"/>
      <c r="BI271" s="65"/>
      <c r="BJ271" s="65"/>
      <c r="BK271" s="65"/>
      <c r="BL271" s="65"/>
      <c r="BM271" s="65"/>
      <c r="BN271" s="65"/>
      <c r="BO271" s="65"/>
      <c r="BP271" s="65"/>
      <c r="BQ271" s="65"/>
      <c r="BR271" s="65"/>
      <c r="BS271" s="65"/>
      <c r="BT271" s="65"/>
      <c r="BU271" s="65"/>
      <c r="BV271" s="65"/>
      <c r="BW271" s="65"/>
      <c r="BX271" s="65"/>
      <c r="BY271" s="65"/>
      <c r="BZ271" s="65"/>
      <c r="CA271" s="65"/>
      <c r="CB271" s="65"/>
      <c r="CC271" s="65"/>
      <c r="CD271" s="65"/>
      <c r="CE271" s="34"/>
      <c r="CF271" s="34"/>
      <c r="CG271" s="34"/>
      <c r="CH271" s="34"/>
      <c r="CI271" s="34"/>
      <c r="CJ271" s="34"/>
      <c r="CK271" s="34"/>
      <c r="CL271" s="34"/>
      <c r="CM271" s="34"/>
      <c r="CN271" s="34"/>
      <c r="CO271" s="34"/>
      <c r="CP271" s="34"/>
      <c r="CQ271" s="34"/>
      <c r="CR271" s="34"/>
      <c r="CS271" s="34"/>
      <c r="CT271" s="34"/>
      <c r="CU271" s="34"/>
      <c r="CV271" s="34"/>
      <c r="CW271" s="34"/>
      <c r="CX271" s="37"/>
    </row>
    <row r="272" spans="1:102" ht="13">
      <c r="A272" s="37"/>
      <c r="B272" s="37"/>
      <c r="C272" s="37"/>
      <c r="D272" s="37"/>
      <c r="E272" s="34"/>
      <c r="F272" s="34"/>
      <c r="G272" s="34"/>
      <c r="H272" s="68"/>
      <c r="I272" s="34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34"/>
      <c r="U272" s="51"/>
      <c r="V272" s="34"/>
      <c r="W272" s="34"/>
      <c r="X272" s="34"/>
      <c r="Y272" s="34"/>
      <c r="Z272" s="34"/>
      <c r="AA272" s="34"/>
      <c r="AB272" s="34"/>
      <c r="AC272" s="34"/>
      <c r="AD272" s="34"/>
      <c r="AE272" s="34"/>
      <c r="AF272" s="34"/>
      <c r="AG272" s="34"/>
      <c r="AH272" s="34"/>
      <c r="AI272" s="34"/>
      <c r="AJ272" s="68"/>
      <c r="AK272" s="34"/>
      <c r="AL272" s="34"/>
      <c r="AM272" s="34"/>
      <c r="AN272" s="34"/>
      <c r="AO272" s="34"/>
      <c r="AP272" s="34"/>
      <c r="AQ272" s="34"/>
      <c r="AR272" s="34"/>
      <c r="AS272" s="65"/>
      <c r="AT272" s="65"/>
      <c r="AU272" s="65"/>
      <c r="AV272" s="65"/>
      <c r="AW272" s="65"/>
      <c r="AX272" s="65"/>
      <c r="AY272" s="65"/>
      <c r="AZ272" s="65"/>
      <c r="BA272" s="65"/>
      <c r="BB272" s="65"/>
      <c r="BC272" s="65"/>
      <c r="BD272" s="65"/>
      <c r="BE272" s="65"/>
      <c r="BF272" s="65"/>
      <c r="BG272" s="65"/>
      <c r="BH272" s="65"/>
      <c r="BI272" s="65"/>
      <c r="BJ272" s="65"/>
      <c r="BK272" s="65"/>
      <c r="BL272" s="65"/>
      <c r="BM272" s="65"/>
      <c r="BN272" s="65"/>
      <c r="BO272" s="65"/>
      <c r="BP272" s="65"/>
      <c r="BQ272" s="65"/>
      <c r="BR272" s="65"/>
      <c r="BS272" s="65"/>
      <c r="BT272" s="65"/>
      <c r="BU272" s="65"/>
      <c r="BV272" s="65"/>
      <c r="BW272" s="65"/>
      <c r="BX272" s="65"/>
      <c r="BY272" s="65"/>
      <c r="BZ272" s="65"/>
      <c r="CA272" s="65"/>
      <c r="CB272" s="65"/>
      <c r="CC272" s="65"/>
      <c r="CD272" s="65"/>
      <c r="CE272" s="34"/>
      <c r="CF272" s="34"/>
      <c r="CG272" s="34"/>
      <c r="CH272" s="34"/>
      <c r="CI272" s="34"/>
      <c r="CJ272" s="34"/>
      <c r="CK272" s="34"/>
      <c r="CL272" s="34"/>
      <c r="CM272" s="34"/>
      <c r="CN272" s="34"/>
      <c r="CO272" s="34"/>
      <c r="CP272" s="34"/>
      <c r="CQ272" s="34"/>
      <c r="CR272" s="34"/>
      <c r="CS272" s="34"/>
      <c r="CT272" s="34"/>
      <c r="CU272" s="34"/>
      <c r="CV272" s="34"/>
      <c r="CW272" s="34"/>
      <c r="CX272" s="37"/>
    </row>
    <row r="273" spans="1:102" ht="13">
      <c r="A273" s="37"/>
      <c r="B273" s="37"/>
      <c r="C273" s="37"/>
      <c r="D273" s="37"/>
      <c r="E273" s="34"/>
      <c r="F273" s="34"/>
      <c r="G273" s="34"/>
      <c r="H273" s="68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  <c r="U273" s="51"/>
      <c r="V273" s="34"/>
      <c r="W273" s="34"/>
      <c r="X273" s="34"/>
      <c r="Y273" s="34"/>
      <c r="Z273" s="34"/>
      <c r="AA273" s="34"/>
      <c r="AB273" s="34"/>
      <c r="AC273" s="34"/>
      <c r="AD273" s="34"/>
      <c r="AE273" s="34"/>
      <c r="AF273" s="34"/>
      <c r="AG273" s="34"/>
      <c r="AH273" s="34"/>
      <c r="AI273" s="34"/>
      <c r="AJ273" s="68"/>
      <c r="AK273" s="34"/>
      <c r="AL273" s="34"/>
      <c r="AM273" s="34"/>
      <c r="AN273" s="34"/>
      <c r="AO273" s="34"/>
      <c r="AP273" s="34"/>
      <c r="AQ273" s="34"/>
      <c r="AR273" s="34"/>
      <c r="AS273" s="65"/>
      <c r="AT273" s="65"/>
      <c r="AU273" s="65"/>
      <c r="AV273" s="65"/>
      <c r="AW273" s="65"/>
      <c r="AX273" s="65"/>
      <c r="AY273" s="65"/>
      <c r="AZ273" s="65"/>
      <c r="BA273" s="65"/>
      <c r="BB273" s="65"/>
      <c r="BC273" s="65"/>
      <c r="BD273" s="65"/>
      <c r="BE273" s="65"/>
      <c r="BF273" s="65"/>
      <c r="BG273" s="65"/>
      <c r="BH273" s="65"/>
      <c r="BI273" s="65"/>
      <c r="BJ273" s="65"/>
      <c r="BK273" s="65"/>
      <c r="BL273" s="65"/>
      <c r="BM273" s="65"/>
      <c r="BN273" s="65"/>
      <c r="BO273" s="65"/>
      <c r="BP273" s="65"/>
      <c r="BQ273" s="65"/>
      <c r="BR273" s="65"/>
      <c r="BS273" s="65"/>
      <c r="BT273" s="65"/>
      <c r="BU273" s="65"/>
      <c r="BV273" s="65"/>
      <c r="BW273" s="65"/>
      <c r="BX273" s="65"/>
      <c r="BY273" s="65"/>
      <c r="BZ273" s="65"/>
      <c r="CA273" s="65"/>
      <c r="CB273" s="65"/>
      <c r="CC273" s="65"/>
      <c r="CD273" s="65"/>
      <c r="CE273" s="34"/>
      <c r="CF273" s="34"/>
      <c r="CG273" s="34"/>
      <c r="CH273" s="34"/>
      <c r="CI273" s="34"/>
      <c r="CJ273" s="34"/>
      <c r="CK273" s="34"/>
      <c r="CL273" s="34"/>
      <c r="CM273" s="34"/>
      <c r="CN273" s="34"/>
      <c r="CO273" s="34"/>
      <c r="CP273" s="34"/>
      <c r="CQ273" s="34"/>
      <c r="CR273" s="34"/>
      <c r="CS273" s="34"/>
      <c r="CT273" s="34"/>
      <c r="CU273" s="34"/>
      <c r="CV273" s="34"/>
      <c r="CW273" s="34"/>
      <c r="CX273" s="37"/>
    </row>
    <row r="274" spans="1:102" ht="13">
      <c r="A274" s="37"/>
      <c r="B274" s="37"/>
      <c r="C274" s="37"/>
      <c r="D274" s="37"/>
      <c r="E274" s="34"/>
      <c r="F274" s="34"/>
      <c r="G274" s="34"/>
      <c r="H274" s="68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  <c r="U274" s="51"/>
      <c r="V274" s="34"/>
      <c r="W274" s="34"/>
      <c r="X274" s="34"/>
      <c r="Y274" s="34"/>
      <c r="Z274" s="34"/>
      <c r="AA274" s="34"/>
      <c r="AB274" s="34"/>
      <c r="AC274" s="34"/>
      <c r="AD274" s="34"/>
      <c r="AE274" s="34"/>
      <c r="AF274" s="34"/>
      <c r="AG274" s="34"/>
      <c r="AH274" s="34"/>
      <c r="AI274" s="34"/>
      <c r="AJ274" s="68"/>
      <c r="AK274" s="34"/>
      <c r="AL274" s="34"/>
      <c r="AM274" s="34"/>
      <c r="AN274" s="34"/>
      <c r="AO274" s="34"/>
      <c r="AP274" s="34"/>
      <c r="AQ274" s="34"/>
      <c r="AR274" s="34"/>
      <c r="AS274" s="65"/>
      <c r="AT274" s="65"/>
      <c r="AU274" s="65"/>
      <c r="AV274" s="65"/>
      <c r="AW274" s="65"/>
      <c r="AX274" s="65"/>
      <c r="AY274" s="65"/>
      <c r="AZ274" s="65"/>
      <c r="BA274" s="65"/>
      <c r="BB274" s="65"/>
      <c r="BC274" s="65"/>
      <c r="BD274" s="65"/>
      <c r="BE274" s="65"/>
      <c r="BF274" s="65"/>
      <c r="BG274" s="65"/>
      <c r="BH274" s="65"/>
      <c r="BI274" s="65"/>
      <c r="BJ274" s="65"/>
      <c r="BK274" s="65"/>
      <c r="BL274" s="65"/>
      <c r="BM274" s="65"/>
      <c r="BN274" s="65"/>
      <c r="BO274" s="65"/>
      <c r="BP274" s="65"/>
      <c r="BQ274" s="65"/>
      <c r="BR274" s="65"/>
      <c r="BS274" s="65"/>
      <c r="BT274" s="65"/>
      <c r="BU274" s="65"/>
      <c r="BV274" s="65"/>
      <c r="BW274" s="65"/>
      <c r="BX274" s="65"/>
      <c r="BY274" s="65"/>
      <c r="BZ274" s="65"/>
      <c r="CA274" s="65"/>
      <c r="CB274" s="65"/>
      <c r="CC274" s="65"/>
      <c r="CD274" s="65"/>
      <c r="CE274" s="34"/>
      <c r="CF274" s="34"/>
      <c r="CG274" s="34"/>
      <c r="CH274" s="34"/>
      <c r="CI274" s="34"/>
      <c r="CJ274" s="34"/>
      <c r="CK274" s="34"/>
      <c r="CL274" s="34"/>
      <c r="CM274" s="34"/>
      <c r="CN274" s="34"/>
      <c r="CO274" s="34"/>
      <c r="CP274" s="34"/>
      <c r="CQ274" s="34"/>
      <c r="CR274" s="34"/>
      <c r="CS274" s="34"/>
      <c r="CT274" s="34"/>
      <c r="CU274" s="34"/>
      <c r="CV274" s="34"/>
      <c r="CW274" s="34"/>
      <c r="CX274" s="37"/>
    </row>
    <row r="275" spans="1:102" ht="13">
      <c r="A275" s="37"/>
      <c r="B275" s="37"/>
      <c r="C275" s="37"/>
      <c r="D275" s="37"/>
      <c r="E275" s="34"/>
      <c r="F275" s="34"/>
      <c r="G275" s="34"/>
      <c r="H275" s="68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  <c r="U275" s="51"/>
      <c r="V275" s="34"/>
      <c r="W275" s="34"/>
      <c r="X275" s="34"/>
      <c r="Y275" s="34"/>
      <c r="Z275" s="34"/>
      <c r="AA275" s="34"/>
      <c r="AB275" s="34"/>
      <c r="AC275" s="34"/>
      <c r="AD275" s="34"/>
      <c r="AE275" s="34"/>
      <c r="AF275" s="34"/>
      <c r="AG275" s="34"/>
      <c r="AH275" s="34"/>
      <c r="AI275" s="34"/>
      <c r="AJ275" s="68"/>
      <c r="AK275" s="34"/>
      <c r="AL275" s="34"/>
      <c r="AM275" s="34"/>
      <c r="AN275" s="34"/>
      <c r="AO275" s="34"/>
      <c r="AP275" s="34"/>
      <c r="AQ275" s="34"/>
      <c r="AR275" s="34"/>
      <c r="AS275" s="65"/>
      <c r="AT275" s="65"/>
      <c r="AU275" s="65"/>
      <c r="AV275" s="65"/>
      <c r="AW275" s="65"/>
      <c r="AX275" s="65"/>
      <c r="AY275" s="65"/>
      <c r="AZ275" s="65"/>
      <c r="BA275" s="65"/>
      <c r="BB275" s="65"/>
      <c r="BC275" s="65"/>
      <c r="BD275" s="65"/>
      <c r="BE275" s="65"/>
      <c r="BF275" s="65"/>
      <c r="BG275" s="65"/>
      <c r="BH275" s="65"/>
      <c r="BI275" s="65"/>
      <c r="BJ275" s="65"/>
      <c r="BK275" s="65"/>
      <c r="BL275" s="65"/>
      <c r="BM275" s="65"/>
      <c r="BN275" s="65"/>
      <c r="BO275" s="65"/>
      <c r="BP275" s="65"/>
      <c r="BQ275" s="65"/>
      <c r="BR275" s="65"/>
      <c r="BS275" s="65"/>
      <c r="BT275" s="65"/>
      <c r="BU275" s="65"/>
      <c r="BV275" s="65"/>
      <c r="BW275" s="65"/>
      <c r="BX275" s="65"/>
      <c r="BY275" s="65"/>
      <c r="BZ275" s="65"/>
      <c r="CA275" s="65"/>
      <c r="CB275" s="65"/>
      <c r="CC275" s="65"/>
      <c r="CD275" s="65"/>
      <c r="CE275" s="34"/>
      <c r="CF275" s="34"/>
      <c r="CG275" s="34"/>
      <c r="CH275" s="34"/>
      <c r="CI275" s="34"/>
      <c r="CJ275" s="34"/>
      <c r="CK275" s="34"/>
      <c r="CL275" s="34"/>
      <c r="CM275" s="34"/>
      <c r="CN275" s="34"/>
      <c r="CO275" s="34"/>
      <c r="CP275" s="34"/>
      <c r="CQ275" s="34"/>
      <c r="CR275" s="34"/>
      <c r="CS275" s="34"/>
      <c r="CT275" s="34"/>
      <c r="CU275" s="34"/>
      <c r="CV275" s="34"/>
      <c r="CW275" s="34"/>
      <c r="CX275" s="37"/>
    </row>
    <row r="276" spans="1:102" ht="13">
      <c r="A276" s="37"/>
      <c r="B276" s="37"/>
      <c r="C276" s="37"/>
      <c r="D276" s="37"/>
      <c r="E276" s="34"/>
      <c r="F276" s="34"/>
      <c r="G276" s="34"/>
      <c r="H276" s="68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  <c r="U276" s="51"/>
      <c r="V276" s="34"/>
      <c r="W276" s="34"/>
      <c r="X276" s="34"/>
      <c r="Y276" s="34"/>
      <c r="Z276" s="34"/>
      <c r="AA276" s="34"/>
      <c r="AB276" s="34"/>
      <c r="AC276" s="34"/>
      <c r="AD276" s="34"/>
      <c r="AE276" s="34"/>
      <c r="AF276" s="34"/>
      <c r="AG276" s="34"/>
      <c r="AH276" s="34"/>
      <c r="AI276" s="34"/>
      <c r="AJ276" s="68"/>
      <c r="AK276" s="34"/>
      <c r="AL276" s="34"/>
      <c r="AM276" s="34"/>
      <c r="AN276" s="34"/>
      <c r="AO276" s="34"/>
      <c r="AP276" s="34"/>
      <c r="AQ276" s="34"/>
      <c r="AR276" s="34"/>
      <c r="AS276" s="65"/>
      <c r="AT276" s="65"/>
      <c r="AU276" s="65"/>
      <c r="AV276" s="65"/>
      <c r="AW276" s="65"/>
      <c r="AX276" s="65"/>
      <c r="AY276" s="65"/>
      <c r="AZ276" s="65"/>
      <c r="BA276" s="65"/>
      <c r="BB276" s="65"/>
      <c r="BC276" s="65"/>
      <c r="BD276" s="65"/>
      <c r="BE276" s="65"/>
      <c r="BF276" s="65"/>
      <c r="BG276" s="65"/>
      <c r="BH276" s="65"/>
      <c r="BI276" s="65"/>
      <c r="BJ276" s="65"/>
      <c r="BK276" s="65"/>
      <c r="BL276" s="65"/>
      <c r="BM276" s="65"/>
      <c r="BN276" s="65"/>
      <c r="BO276" s="65"/>
      <c r="BP276" s="65"/>
      <c r="BQ276" s="65"/>
      <c r="BR276" s="65"/>
      <c r="BS276" s="65"/>
      <c r="BT276" s="65"/>
      <c r="BU276" s="65"/>
      <c r="BV276" s="65"/>
      <c r="BW276" s="65"/>
      <c r="BX276" s="65"/>
      <c r="BY276" s="65"/>
      <c r="BZ276" s="65"/>
      <c r="CA276" s="65"/>
      <c r="CB276" s="65"/>
      <c r="CC276" s="65"/>
      <c r="CD276" s="65"/>
      <c r="CE276" s="34"/>
      <c r="CF276" s="34"/>
      <c r="CG276" s="34"/>
      <c r="CH276" s="34"/>
      <c r="CI276" s="34"/>
      <c r="CJ276" s="34"/>
      <c r="CK276" s="34"/>
      <c r="CL276" s="34"/>
      <c r="CM276" s="34"/>
      <c r="CN276" s="34"/>
      <c r="CO276" s="34"/>
      <c r="CP276" s="34"/>
      <c r="CQ276" s="34"/>
      <c r="CR276" s="34"/>
      <c r="CS276" s="34"/>
      <c r="CT276" s="34"/>
      <c r="CU276" s="34"/>
      <c r="CV276" s="34"/>
      <c r="CW276" s="34"/>
      <c r="CX276" s="37"/>
    </row>
    <row r="277" spans="1:102" ht="13">
      <c r="A277" s="37"/>
      <c r="B277" s="37"/>
      <c r="C277" s="37"/>
      <c r="D277" s="37"/>
      <c r="E277" s="34"/>
      <c r="F277" s="34"/>
      <c r="G277" s="34"/>
      <c r="H277" s="68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  <c r="U277" s="51"/>
      <c r="V277" s="34"/>
      <c r="W277" s="34"/>
      <c r="X277" s="34"/>
      <c r="Y277" s="34"/>
      <c r="Z277" s="34"/>
      <c r="AA277" s="34"/>
      <c r="AB277" s="34"/>
      <c r="AC277" s="34"/>
      <c r="AD277" s="34"/>
      <c r="AE277" s="34"/>
      <c r="AF277" s="34"/>
      <c r="AG277" s="34"/>
      <c r="AH277" s="34"/>
      <c r="AI277" s="34"/>
      <c r="AJ277" s="68"/>
      <c r="AK277" s="34"/>
      <c r="AL277" s="34"/>
      <c r="AM277" s="34"/>
      <c r="AN277" s="34"/>
      <c r="AO277" s="34"/>
      <c r="AP277" s="34"/>
      <c r="AQ277" s="34"/>
      <c r="AR277" s="34"/>
      <c r="AS277" s="65"/>
      <c r="AT277" s="65"/>
      <c r="AU277" s="65"/>
      <c r="AV277" s="65"/>
      <c r="AW277" s="65"/>
      <c r="AX277" s="65"/>
      <c r="AY277" s="65"/>
      <c r="AZ277" s="65"/>
      <c r="BA277" s="65"/>
      <c r="BB277" s="65"/>
      <c r="BC277" s="65"/>
      <c r="BD277" s="65"/>
      <c r="BE277" s="65"/>
      <c r="BF277" s="65"/>
      <c r="BG277" s="65"/>
      <c r="BH277" s="65"/>
      <c r="BI277" s="65"/>
      <c r="BJ277" s="65"/>
      <c r="BK277" s="65"/>
      <c r="BL277" s="65"/>
      <c r="BM277" s="65"/>
      <c r="BN277" s="65"/>
      <c r="BO277" s="65"/>
      <c r="BP277" s="65"/>
      <c r="BQ277" s="65"/>
      <c r="BR277" s="65"/>
      <c r="BS277" s="65"/>
      <c r="BT277" s="65"/>
      <c r="BU277" s="65"/>
      <c r="BV277" s="65"/>
      <c r="BW277" s="65"/>
      <c r="BX277" s="65"/>
      <c r="BY277" s="65"/>
      <c r="BZ277" s="65"/>
      <c r="CA277" s="65"/>
      <c r="CB277" s="65"/>
      <c r="CC277" s="65"/>
      <c r="CD277" s="65"/>
      <c r="CE277" s="34"/>
      <c r="CF277" s="34"/>
      <c r="CG277" s="34"/>
      <c r="CH277" s="34"/>
      <c r="CI277" s="34"/>
      <c r="CJ277" s="34"/>
      <c r="CK277" s="34"/>
      <c r="CL277" s="34"/>
      <c r="CM277" s="34"/>
      <c r="CN277" s="34"/>
      <c r="CO277" s="34"/>
      <c r="CP277" s="34"/>
      <c r="CQ277" s="34"/>
      <c r="CR277" s="34"/>
      <c r="CS277" s="34"/>
      <c r="CT277" s="34"/>
      <c r="CU277" s="34"/>
      <c r="CV277" s="34"/>
      <c r="CW277" s="34"/>
      <c r="CX277" s="37"/>
    </row>
    <row r="278" spans="1:102" ht="13">
      <c r="A278" s="37"/>
      <c r="B278" s="37"/>
      <c r="C278" s="37"/>
      <c r="D278" s="37"/>
      <c r="E278" s="34"/>
      <c r="F278" s="34"/>
      <c r="G278" s="34"/>
      <c r="H278" s="68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  <c r="U278" s="51"/>
      <c r="V278" s="34"/>
      <c r="W278" s="34"/>
      <c r="X278" s="34"/>
      <c r="Y278" s="34"/>
      <c r="Z278" s="34"/>
      <c r="AA278" s="34"/>
      <c r="AB278" s="34"/>
      <c r="AC278" s="34"/>
      <c r="AD278" s="34"/>
      <c r="AE278" s="34"/>
      <c r="AF278" s="34"/>
      <c r="AG278" s="34"/>
      <c r="AH278" s="34"/>
      <c r="AI278" s="34"/>
      <c r="AJ278" s="68"/>
      <c r="AK278" s="34"/>
      <c r="AL278" s="34"/>
      <c r="AM278" s="34"/>
      <c r="AN278" s="34"/>
      <c r="AO278" s="34"/>
      <c r="AP278" s="34"/>
      <c r="AQ278" s="34"/>
      <c r="AR278" s="34"/>
      <c r="AS278" s="65"/>
      <c r="AT278" s="65"/>
      <c r="AU278" s="65"/>
      <c r="AV278" s="65"/>
      <c r="AW278" s="65"/>
      <c r="AX278" s="65"/>
      <c r="AY278" s="65"/>
      <c r="AZ278" s="65"/>
      <c r="BA278" s="65"/>
      <c r="BB278" s="65"/>
      <c r="BC278" s="65"/>
      <c r="BD278" s="65"/>
      <c r="BE278" s="65"/>
      <c r="BF278" s="65"/>
      <c r="BG278" s="65"/>
      <c r="BH278" s="65"/>
      <c r="BI278" s="65"/>
      <c r="BJ278" s="65"/>
      <c r="BK278" s="65"/>
      <c r="BL278" s="65"/>
      <c r="BM278" s="65"/>
      <c r="BN278" s="65"/>
      <c r="BO278" s="65"/>
      <c r="BP278" s="65"/>
      <c r="BQ278" s="65"/>
      <c r="BR278" s="65"/>
      <c r="BS278" s="65"/>
      <c r="BT278" s="65"/>
      <c r="BU278" s="65"/>
      <c r="BV278" s="65"/>
      <c r="BW278" s="65"/>
      <c r="BX278" s="65"/>
      <c r="BY278" s="65"/>
      <c r="BZ278" s="65"/>
      <c r="CA278" s="65"/>
      <c r="CB278" s="65"/>
      <c r="CC278" s="65"/>
      <c r="CD278" s="65"/>
      <c r="CE278" s="34"/>
      <c r="CF278" s="34"/>
      <c r="CG278" s="34"/>
      <c r="CH278" s="34"/>
      <c r="CI278" s="34"/>
      <c r="CJ278" s="34"/>
      <c r="CK278" s="34"/>
      <c r="CL278" s="34"/>
      <c r="CM278" s="34"/>
      <c r="CN278" s="34"/>
      <c r="CO278" s="34"/>
      <c r="CP278" s="34"/>
      <c r="CQ278" s="34"/>
      <c r="CR278" s="34"/>
      <c r="CS278" s="34"/>
      <c r="CT278" s="34"/>
      <c r="CU278" s="34"/>
      <c r="CV278" s="34"/>
      <c r="CW278" s="34"/>
      <c r="CX278" s="37"/>
    </row>
    <row r="279" spans="1:102" ht="13">
      <c r="A279" s="37"/>
      <c r="B279" s="37"/>
      <c r="C279" s="37"/>
      <c r="D279" s="37"/>
      <c r="E279" s="34"/>
      <c r="F279" s="34"/>
      <c r="G279" s="34"/>
      <c r="H279" s="68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  <c r="U279" s="51"/>
      <c r="V279" s="34"/>
      <c r="W279" s="34"/>
      <c r="X279" s="34"/>
      <c r="Y279" s="34"/>
      <c r="Z279" s="34"/>
      <c r="AA279" s="34"/>
      <c r="AB279" s="34"/>
      <c r="AC279" s="34"/>
      <c r="AD279" s="34"/>
      <c r="AE279" s="34"/>
      <c r="AF279" s="34"/>
      <c r="AG279" s="34"/>
      <c r="AH279" s="34"/>
      <c r="AI279" s="34"/>
      <c r="AJ279" s="68"/>
      <c r="AK279" s="34"/>
      <c r="AL279" s="34"/>
      <c r="AM279" s="34"/>
      <c r="AN279" s="34"/>
      <c r="AO279" s="34"/>
      <c r="AP279" s="34"/>
      <c r="AQ279" s="34"/>
      <c r="AR279" s="34"/>
      <c r="AS279" s="65"/>
      <c r="AT279" s="65"/>
      <c r="AU279" s="65"/>
      <c r="AV279" s="65"/>
      <c r="AW279" s="65"/>
      <c r="AX279" s="65"/>
      <c r="AY279" s="65"/>
      <c r="AZ279" s="65"/>
      <c r="BA279" s="65"/>
      <c r="BB279" s="65"/>
      <c r="BC279" s="65"/>
      <c r="BD279" s="65"/>
      <c r="BE279" s="65"/>
      <c r="BF279" s="65"/>
      <c r="BG279" s="65"/>
      <c r="BH279" s="65"/>
      <c r="BI279" s="65"/>
      <c r="BJ279" s="65"/>
      <c r="BK279" s="65"/>
      <c r="BL279" s="65"/>
      <c r="BM279" s="65"/>
      <c r="BN279" s="65"/>
      <c r="BO279" s="65"/>
      <c r="BP279" s="65"/>
      <c r="BQ279" s="65"/>
      <c r="BR279" s="65"/>
      <c r="BS279" s="65"/>
      <c r="BT279" s="65"/>
      <c r="BU279" s="65"/>
      <c r="BV279" s="65"/>
      <c r="BW279" s="65"/>
      <c r="BX279" s="65"/>
      <c r="BY279" s="65"/>
      <c r="BZ279" s="65"/>
      <c r="CA279" s="65"/>
      <c r="CB279" s="65"/>
      <c r="CC279" s="65"/>
      <c r="CD279" s="65"/>
      <c r="CE279" s="34"/>
      <c r="CF279" s="34"/>
      <c r="CG279" s="34"/>
      <c r="CH279" s="34"/>
      <c r="CI279" s="34"/>
      <c r="CJ279" s="34"/>
      <c r="CK279" s="34"/>
      <c r="CL279" s="34"/>
      <c r="CM279" s="34"/>
      <c r="CN279" s="34"/>
      <c r="CO279" s="34"/>
      <c r="CP279" s="34"/>
      <c r="CQ279" s="34"/>
      <c r="CR279" s="34"/>
      <c r="CS279" s="34"/>
      <c r="CT279" s="34"/>
      <c r="CU279" s="34"/>
      <c r="CV279" s="34"/>
      <c r="CW279" s="34"/>
      <c r="CX279" s="37"/>
    </row>
    <row r="280" spans="1:102" ht="13">
      <c r="A280" s="37"/>
      <c r="B280" s="37"/>
      <c r="C280" s="37"/>
      <c r="D280" s="37"/>
      <c r="E280" s="34"/>
      <c r="F280" s="34"/>
      <c r="G280" s="34"/>
      <c r="H280" s="68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  <c r="U280" s="51"/>
      <c r="V280" s="34"/>
      <c r="W280" s="34"/>
      <c r="X280" s="34"/>
      <c r="Y280" s="34"/>
      <c r="Z280" s="34"/>
      <c r="AA280" s="34"/>
      <c r="AB280" s="34"/>
      <c r="AC280" s="34"/>
      <c r="AD280" s="34"/>
      <c r="AE280" s="34"/>
      <c r="AF280" s="34"/>
      <c r="AG280" s="34"/>
      <c r="AH280" s="34"/>
      <c r="AI280" s="34"/>
      <c r="AJ280" s="68"/>
      <c r="AK280" s="34"/>
      <c r="AL280" s="34"/>
      <c r="AM280" s="34"/>
      <c r="AN280" s="34"/>
      <c r="AO280" s="34"/>
      <c r="AP280" s="34"/>
      <c r="AQ280" s="34"/>
      <c r="AR280" s="34"/>
      <c r="AS280" s="65"/>
      <c r="AT280" s="65"/>
      <c r="AU280" s="65"/>
      <c r="AV280" s="65"/>
      <c r="AW280" s="65"/>
      <c r="AX280" s="65"/>
      <c r="AY280" s="65"/>
      <c r="AZ280" s="65"/>
      <c r="BA280" s="65"/>
      <c r="BB280" s="65"/>
      <c r="BC280" s="65"/>
      <c r="BD280" s="65"/>
      <c r="BE280" s="65"/>
      <c r="BF280" s="65"/>
      <c r="BG280" s="65"/>
      <c r="BH280" s="65"/>
      <c r="BI280" s="65"/>
      <c r="BJ280" s="65"/>
      <c r="BK280" s="65"/>
      <c r="BL280" s="65"/>
      <c r="BM280" s="65"/>
      <c r="BN280" s="65"/>
      <c r="BO280" s="65"/>
      <c r="BP280" s="65"/>
      <c r="BQ280" s="65"/>
      <c r="BR280" s="65"/>
      <c r="BS280" s="65"/>
      <c r="BT280" s="65"/>
      <c r="BU280" s="65"/>
      <c r="BV280" s="65"/>
      <c r="BW280" s="65"/>
      <c r="BX280" s="65"/>
      <c r="BY280" s="65"/>
      <c r="BZ280" s="65"/>
      <c r="CA280" s="65"/>
      <c r="CB280" s="65"/>
      <c r="CC280" s="65"/>
      <c r="CD280" s="65"/>
      <c r="CE280" s="34"/>
      <c r="CF280" s="34"/>
      <c r="CG280" s="34"/>
      <c r="CH280" s="34"/>
      <c r="CI280" s="34"/>
      <c r="CJ280" s="34"/>
      <c r="CK280" s="34"/>
      <c r="CL280" s="34"/>
      <c r="CM280" s="34"/>
      <c r="CN280" s="34"/>
      <c r="CO280" s="34"/>
      <c r="CP280" s="34"/>
      <c r="CQ280" s="34"/>
      <c r="CR280" s="34"/>
      <c r="CS280" s="34"/>
      <c r="CT280" s="34"/>
      <c r="CU280" s="34"/>
      <c r="CV280" s="34"/>
      <c r="CW280" s="34"/>
      <c r="CX280" s="37"/>
    </row>
    <row r="281" spans="1:102" ht="13">
      <c r="A281" s="37"/>
      <c r="B281" s="37"/>
      <c r="C281" s="37"/>
      <c r="D281" s="37"/>
      <c r="E281" s="34"/>
      <c r="F281" s="34"/>
      <c r="G281" s="34"/>
      <c r="H281" s="68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  <c r="U281" s="51"/>
      <c r="V281" s="34"/>
      <c r="W281" s="34"/>
      <c r="X281" s="34"/>
      <c r="Y281" s="34"/>
      <c r="Z281" s="34"/>
      <c r="AA281" s="34"/>
      <c r="AB281" s="34"/>
      <c r="AC281" s="34"/>
      <c r="AD281" s="34"/>
      <c r="AE281" s="34"/>
      <c r="AF281" s="34"/>
      <c r="AG281" s="34"/>
      <c r="AH281" s="34"/>
      <c r="AI281" s="34"/>
      <c r="AJ281" s="68"/>
      <c r="AK281" s="34"/>
      <c r="AL281" s="34"/>
      <c r="AM281" s="34"/>
      <c r="AN281" s="34"/>
      <c r="AO281" s="34"/>
      <c r="AP281" s="34"/>
      <c r="AQ281" s="34"/>
      <c r="AR281" s="34"/>
      <c r="AS281" s="65"/>
      <c r="AT281" s="65"/>
      <c r="AU281" s="65"/>
      <c r="AV281" s="65"/>
      <c r="AW281" s="65"/>
      <c r="AX281" s="65"/>
      <c r="AY281" s="65"/>
      <c r="AZ281" s="65"/>
      <c r="BA281" s="65"/>
      <c r="BB281" s="65"/>
      <c r="BC281" s="65"/>
      <c r="BD281" s="65"/>
      <c r="BE281" s="65"/>
      <c r="BF281" s="65"/>
      <c r="BG281" s="65"/>
      <c r="BH281" s="65"/>
      <c r="BI281" s="65"/>
      <c r="BJ281" s="65"/>
      <c r="BK281" s="65"/>
      <c r="BL281" s="65"/>
      <c r="BM281" s="65"/>
      <c r="BN281" s="65"/>
      <c r="BO281" s="65"/>
      <c r="BP281" s="65"/>
      <c r="BQ281" s="65"/>
      <c r="BR281" s="65"/>
      <c r="BS281" s="65"/>
      <c r="BT281" s="65"/>
      <c r="BU281" s="65"/>
      <c r="BV281" s="65"/>
      <c r="BW281" s="65"/>
      <c r="BX281" s="65"/>
      <c r="BY281" s="65"/>
      <c r="BZ281" s="65"/>
      <c r="CA281" s="65"/>
      <c r="CB281" s="65"/>
      <c r="CC281" s="65"/>
      <c r="CD281" s="65"/>
      <c r="CE281" s="34"/>
      <c r="CF281" s="34"/>
      <c r="CG281" s="34"/>
      <c r="CH281" s="34"/>
      <c r="CI281" s="34"/>
      <c r="CJ281" s="34"/>
      <c r="CK281" s="34"/>
      <c r="CL281" s="34"/>
      <c r="CM281" s="34"/>
      <c r="CN281" s="34"/>
      <c r="CO281" s="34"/>
      <c r="CP281" s="34"/>
      <c r="CQ281" s="34"/>
      <c r="CR281" s="34"/>
      <c r="CS281" s="34"/>
      <c r="CT281" s="34"/>
      <c r="CU281" s="34"/>
      <c r="CV281" s="34"/>
      <c r="CW281" s="34"/>
      <c r="CX281" s="37"/>
    </row>
    <row r="282" spans="1:102" ht="13">
      <c r="A282" s="37"/>
      <c r="B282" s="37"/>
      <c r="C282" s="37"/>
      <c r="D282" s="37"/>
      <c r="E282" s="34"/>
      <c r="F282" s="34"/>
      <c r="G282" s="34"/>
      <c r="H282" s="68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  <c r="U282" s="51"/>
      <c r="V282" s="34"/>
      <c r="W282" s="34"/>
      <c r="X282" s="34"/>
      <c r="Y282" s="34"/>
      <c r="Z282" s="34"/>
      <c r="AA282" s="34"/>
      <c r="AB282" s="34"/>
      <c r="AC282" s="34"/>
      <c r="AD282" s="34"/>
      <c r="AE282" s="34"/>
      <c r="AF282" s="34"/>
      <c r="AG282" s="34"/>
      <c r="AH282" s="34"/>
      <c r="AI282" s="34"/>
      <c r="AJ282" s="68"/>
      <c r="AK282" s="34"/>
      <c r="AL282" s="34"/>
      <c r="AM282" s="34"/>
      <c r="AN282" s="34"/>
      <c r="AO282" s="34"/>
      <c r="AP282" s="34"/>
      <c r="AQ282" s="34"/>
      <c r="AR282" s="34"/>
      <c r="AS282" s="65"/>
      <c r="AT282" s="65"/>
      <c r="AU282" s="65"/>
      <c r="AV282" s="65"/>
      <c r="AW282" s="65"/>
      <c r="AX282" s="65"/>
      <c r="AY282" s="65"/>
      <c r="AZ282" s="65"/>
      <c r="BA282" s="65"/>
      <c r="BB282" s="65"/>
      <c r="BC282" s="65"/>
      <c r="BD282" s="65"/>
      <c r="BE282" s="65"/>
      <c r="BF282" s="65"/>
      <c r="BG282" s="65"/>
      <c r="BH282" s="65"/>
      <c r="BI282" s="65"/>
      <c r="BJ282" s="65"/>
      <c r="BK282" s="65"/>
      <c r="BL282" s="65"/>
      <c r="BM282" s="65"/>
      <c r="BN282" s="65"/>
      <c r="BO282" s="65"/>
      <c r="BP282" s="65"/>
      <c r="BQ282" s="65"/>
      <c r="BR282" s="65"/>
      <c r="BS282" s="65"/>
      <c r="BT282" s="65"/>
      <c r="BU282" s="65"/>
      <c r="BV282" s="65"/>
      <c r="BW282" s="65"/>
      <c r="BX282" s="65"/>
      <c r="BY282" s="65"/>
      <c r="BZ282" s="65"/>
      <c r="CA282" s="65"/>
      <c r="CB282" s="65"/>
      <c r="CC282" s="65"/>
      <c r="CD282" s="65"/>
      <c r="CE282" s="34"/>
      <c r="CF282" s="34"/>
      <c r="CG282" s="34"/>
      <c r="CH282" s="34"/>
      <c r="CI282" s="34"/>
      <c r="CJ282" s="34"/>
      <c r="CK282" s="34"/>
      <c r="CL282" s="34"/>
      <c r="CM282" s="34"/>
      <c r="CN282" s="34"/>
      <c r="CO282" s="34"/>
      <c r="CP282" s="34"/>
      <c r="CQ282" s="34"/>
      <c r="CR282" s="34"/>
      <c r="CS282" s="34"/>
      <c r="CT282" s="34"/>
      <c r="CU282" s="34"/>
      <c r="CV282" s="34"/>
      <c r="CW282" s="34"/>
      <c r="CX282" s="37"/>
    </row>
    <row r="283" spans="1:102" ht="13">
      <c r="A283" s="37"/>
      <c r="B283" s="37"/>
      <c r="C283" s="37"/>
      <c r="D283" s="37"/>
      <c r="E283" s="34"/>
      <c r="F283" s="34"/>
      <c r="G283" s="34"/>
      <c r="H283" s="68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  <c r="U283" s="51"/>
      <c r="V283" s="34"/>
      <c r="W283" s="34"/>
      <c r="X283" s="34"/>
      <c r="Y283" s="34"/>
      <c r="Z283" s="34"/>
      <c r="AA283" s="34"/>
      <c r="AB283" s="34"/>
      <c r="AC283" s="34"/>
      <c r="AD283" s="34"/>
      <c r="AE283" s="34"/>
      <c r="AF283" s="34"/>
      <c r="AG283" s="34"/>
      <c r="AH283" s="34"/>
      <c r="AI283" s="34"/>
      <c r="AJ283" s="68"/>
      <c r="AK283" s="34"/>
      <c r="AL283" s="34"/>
      <c r="AM283" s="34"/>
      <c r="AN283" s="34"/>
      <c r="AO283" s="34"/>
      <c r="AP283" s="34"/>
      <c r="AQ283" s="34"/>
      <c r="AR283" s="34"/>
      <c r="AS283" s="65"/>
      <c r="AT283" s="65"/>
      <c r="AU283" s="65"/>
      <c r="AV283" s="65"/>
      <c r="AW283" s="65"/>
      <c r="AX283" s="65"/>
      <c r="AY283" s="65"/>
      <c r="AZ283" s="65"/>
      <c r="BA283" s="65"/>
      <c r="BB283" s="65"/>
      <c r="BC283" s="65"/>
      <c r="BD283" s="65"/>
      <c r="BE283" s="65"/>
      <c r="BF283" s="65"/>
      <c r="BG283" s="65"/>
      <c r="BH283" s="65"/>
      <c r="BI283" s="65"/>
      <c r="BJ283" s="65"/>
      <c r="BK283" s="65"/>
      <c r="BL283" s="65"/>
      <c r="BM283" s="65"/>
      <c r="BN283" s="65"/>
      <c r="BO283" s="65"/>
      <c r="BP283" s="65"/>
      <c r="BQ283" s="65"/>
      <c r="BR283" s="65"/>
      <c r="BS283" s="65"/>
      <c r="BT283" s="65"/>
      <c r="BU283" s="65"/>
      <c r="BV283" s="65"/>
      <c r="BW283" s="65"/>
      <c r="BX283" s="65"/>
      <c r="BY283" s="65"/>
      <c r="BZ283" s="65"/>
      <c r="CA283" s="65"/>
      <c r="CB283" s="65"/>
      <c r="CC283" s="65"/>
      <c r="CD283" s="65"/>
      <c r="CE283" s="34"/>
      <c r="CF283" s="34"/>
      <c r="CG283" s="34"/>
      <c r="CH283" s="34"/>
      <c r="CI283" s="34"/>
      <c r="CJ283" s="34"/>
      <c r="CK283" s="34"/>
      <c r="CL283" s="34"/>
      <c r="CM283" s="34"/>
      <c r="CN283" s="34"/>
      <c r="CO283" s="34"/>
      <c r="CP283" s="34"/>
      <c r="CQ283" s="34"/>
      <c r="CR283" s="34"/>
      <c r="CS283" s="34"/>
      <c r="CT283" s="34"/>
      <c r="CU283" s="34"/>
      <c r="CV283" s="34"/>
      <c r="CW283" s="34"/>
      <c r="CX283" s="37"/>
    </row>
    <row r="284" spans="1:102" ht="13">
      <c r="A284" s="37"/>
      <c r="B284" s="37"/>
      <c r="C284" s="37"/>
      <c r="D284" s="37"/>
      <c r="E284" s="34"/>
      <c r="F284" s="34"/>
      <c r="G284" s="34"/>
      <c r="H284" s="68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  <c r="U284" s="51"/>
      <c r="V284" s="34"/>
      <c r="W284" s="34"/>
      <c r="X284" s="34"/>
      <c r="Y284" s="34"/>
      <c r="Z284" s="34"/>
      <c r="AA284" s="34"/>
      <c r="AB284" s="34"/>
      <c r="AC284" s="34"/>
      <c r="AD284" s="34"/>
      <c r="AE284" s="34"/>
      <c r="AF284" s="34"/>
      <c r="AG284" s="34"/>
      <c r="AH284" s="34"/>
      <c r="AI284" s="34"/>
      <c r="AJ284" s="68"/>
      <c r="AK284" s="34"/>
      <c r="AL284" s="34"/>
      <c r="AM284" s="34"/>
      <c r="AN284" s="34"/>
      <c r="AO284" s="34"/>
      <c r="AP284" s="34"/>
      <c r="AQ284" s="34"/>
      <c r="AR284" s="34"/>
      <c r="AS284" s="65"/>
      <c r="AT284" s="65"/>
      <c r="AU284" s="65"/>
      <c r="AV284" s="65"/>
      <c r="AW284" s="65"/>
      <c r="AX284" s="65"/>
      <c r="AY284" s="65"/>
      <c r="AZ284" s="65"/>
      <c r="BA284" s="65"/>
      <c r="BB284" s="65"/>
      <c r="BC284" s="65"/>
      <c r="BD284" s="65"/>
      <c r="BE284" s="65"/>
      <c r="BF284" s="65"/>
      <c r="BG284" s="65"/>
      <c r="BH284" s="65"/>
      <c r="BI284" s="65"/>
      <c r="BJ284" s="65"/>
      <c r="BK284" s="65"/>
      <c r="BL284" s="65"/>
      <c r="BM284" s="65"/>
      <c r="BN284" s="65"/>
      <c r="BO284" s="65"/>
      <c r="BP284" s="65"/>
      <c r="BQ284" s="65"/>
      <c r="BR284" s="65"/>
      <c r="BS284" s="65"/>
      <c r="BT284" s="65"/>
      <c r="BU284" s="65"/>
      <c r="BV284" s="65"/>
      <c r="BW284" s="65"/>
      <c r="BX284" s="65"/>
      <c r="BY284" s="65"/>
      <c r="BZ284" s="65"/>
      <c r="CA284" s="65"/>
      <c r="CB284" s="65"/>
      <c r="CC284" s="65"/>
      <c r="CD284" s="65"/>
      <c r="CE284" s="34"/>
      <c r="CF284" s="34"/>
      <c r="CG284" s="34"/>
      <c r="CH284" s="34"/>
      <c r="CI284" s="34"/>
      <c r="CJ284" s="34"/>
      <c r="CK284" s="34"/>
      <c r="CL284" s="34"/>
      <c r="CM284" s="34"/>
      <c r="CN284" s="34"/>
      <c r="CO284" s="34"/>
      <c r="CP284" s="34"/>
      <c r="CQ284" s="34"/>
      <c r="CR284" s="34"/>
      <c r="CS284" s="34"/>
      <c r="CT284" s="34"/>
      <c r="CU284" s="34"/>
      <c r="CV284" s="34"/>
      <c r="CW284" s="34"/>
      <c r="CX284" s="37"/>
    </row>
    <row r="285" spans="1:102" ht="13">
      <c r="A285" s="37"/>
      <c r="B285" s="37"/>
      <c r="C285" s="37"/>
      <c r="D285" s="37"/>
      <c r="E285" s="34"/>
      <c r="F285" s="34"/>
      <c r="G285" s="34"/>
      <c r="H285" s="68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  <c r="U285" s="51"/>
      <c r="V285" s="34"/>
      <c r="W285" s="34"/>
      <c r="X285" s="34"/>
      <c r="Y285" s="34"/>
      <c r="Z285" s="34"/>
      <c r="AA285" s="34"/>
      <c r="AB285" s="34"/>
      <c r="AC285" s="34"/>
      <c r="AD285" s="34"/>
      <c r="AE285" s="34"/>
      <c r="AF285" s="34"/>
      <c r="AG285" s="34"/>
      <c r="AH285" s="34"/>
      <c r="AI285" s="34"/>
      <c r="AJ285" s="68"/>
      <c r="AK285" s="34"/>
      <c r="AL285" s="34"/>
      <c r="AM285" s="34"/>
      <c r="AN285" s="34"/>
      <c r="AO285" s="34"/>
      <c r="AP285" s="34"/>
      <c r="AQ285" s="34"/>
      <c r="AR285" s="34"/>
      <c r="AS285" s="65"/>
      <c r="AT285" s="65"/>
      <c r="AU285" s="65"/>
      <c r="AV285" s="65"/>
      <c r="AW285" s="65"/>
      <c r="AX285" s="65"/>
      <c r="AY285" s="65"/>
      <c r="AZ285" s="65"/>
      <c r="BA285" s="65"/>
      <c r="BB285" s="65"/>
      <c r="BC285" s="65"/>
      <c r="BD285" s="65"/>
      <c r="BE285" s="65"/>
      <c r="BF285" s="65"/>
      <c r="BG285" s="65"/>
      <c r="BH285" s="65"/>
      <c r="BI285" s="65"/>
      <c r="BJ285" s="65"/>
      <c r="BK285" s="65"/>
      <c r="BL285" s="65"/>
      <c r="BM285" s="65"/>
      <c r="BN285" s="65"/>
      <c r="BO285" s="65"/>
      <c r="BP285" s="65"/>
      <c r="BQ285" s="65"/>
      <c r="BR285" s="65"/>
      <c r="BS285" s="65"/>
      <c r="BT285" s="65"/>
      <c r="BU285" s="65"/>
      <c r="BV285" s="65"/>
      <c r="BW285" s="65"/>
      <c r="BX285" s="65"/>
      <c r="BY285" s="65"/>
      <c r="BZ285" s="65"/>
      <c r="CA285" s="65"/>
      <c r="CB285" s="65"/>
      <c r="CC285" s="65"/>
      <c r="CD285" s="65"/>
      <c r="CE285" s="34"/>
      <c r="CF285" s="34"/>
      <c r="CG285" s="34"/>
      <c r="CH285" s="34"/>
      <c r="CI285" s="34"/>
      <c r="CJ285" s="34"/>
      <c r="CK285" s="34"/>
      <c r="CL285" s="34"/>
      <c r="CM285" s="34"/>
      <c r="CN285" s="34"/>
      <c r="CO285" s="34"/>
      <c r="CP285" s="34"/>
      <c r="CQ285" s="34"/>
      <c r="CR285" s="34"/>
      <c r="CS285" s="34"/>
      <c r="CT285" s="34"/>
      <c r="CU285" s="34"/>
      <c r="CV285" s="34"/>
      <c r="CW285" s="34"/>
      <c r="CX285" s="37"/>
    </row>
    <row r="286" spans="1:102" ht="13">
      <c r="A286" s="37"/>
      <c r="B286" s="37"/>
      <c r="C286" s="37"/>
      <c r="D286" s="37"/>
      <c r="E286" s="34"/>
      <c r="F286" s="34"/>
      <c r="G286" s="34"/>
      <c r="H286" s="68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  <c r="U286" s="51"/>
      <c r="V286" s="34"/>
      <c r="W286" s="34"/>
      <c r="X286" s="34"/>
      <c r="Y286" s="34"/>
      <c r="Z286" s="34"/>
      <c r="AA286" s="34"/>
      <c r="AB286" s="34"/>
      <c r="AC286" s="34"/>
      <c r="AD286" s="34"/>
      <c r="AE286" s="34"/>
      <c r="AF286" s="34"/>
      <c r="AG286" s="34"/>
      <c r="AH286" s="34"/>
      <c r="AI286" s="34"/>
      <c r="AJ286" s="68"/>
      <c r="AK286" s="34"/>
      <c r="AL286" s="34"/>
      <c r="AM286" s="34"/>
      <c r="AN286" s="34"/>
      <c r="AO286" s="34"/>
      <c r="AP286" s="34"/>
      <c r="AQ286" s="34"/>
      <c r="AR286" s="34"/>
      <c r="AS286" s="65"/>
      <c r="AT286" s="65"/>
      <c r="AU286" s="65"/>
      <c r="AV286" s="65"/>
      <c r="AW286" s="65"/>
      <c r="AX286" s="65"/>
      <c r="AY286" s="65"/>
      <c r="AZ286" s="65"/>
      <c r="BA286" s="65"/>
      <c r="BB286" s="65"/>
      <c r="BC286" s="65"/>
      <c r="BD286" s="65"/>
      <c r="BE286" s="65"/>
      <c r="BF286" s="65"/>
      <c r="BG286" s="65"/>
      <c r="BH286" s="65"/>
      <c r="BI286" s="65"/>
      <c r="BJ286" s="65"/>
      <c r="BK286" s="65"/>
      <c r="BL286" s="65"/>
      <c r="BM286" s="65"/>
      <c r="BN286" s="65"/>
      <c r="BO286" s="65"/>
      <c r="BP286" s="65"/>
      <c r="BQ286" s="65"/>
      <c r="BR286" s="65"/>
      <c r="BS286" s="65"/>
      <c r="BT286" s="65"/>
      <c r="BU286" s="65"/>
      <c r="BV286" s="65"/>
      <c r="BW286" s="65"/>
      <c r="BX286" s="65"/>
      <c r="BY286" s="65"/>
      <c r="BZ286" s="65"/>
      <c r="CA286" s="65"/>
      <c r="CB286" s="65"/>
      <c r="CC286" s="65"/>
      <c r="CD286" s="65"/>
      <c r="CE286" s="34"/>
      <c r="CF286" s="34"/>
      <c r="CG286" s="34"/>
      <c r="CH286" s="34"/>
      <c r="CI286" s="34"/>
      <c r="CJ286" s="34"/>
      <c r="CK286" s="34"/>
      <c r="CL286" s="34"/>
      <c r="CM286" s="34"/>
      <c r="CN286" s="34"/>
      <c r="CO286" s="34"/>
      <c r="CP286" s="34"/>
      <c r="CQ286" s="34"/>
      <c r="CR286" s="34"/>
      <c r="CS286" s="34"/>
      <c r="CT286" s="34"/>
      <c r="CU286" s="34"/>
      <c r="CV286" s="34"/>
      <c r="CW286" s="34"/>
      <c r="CX286" s="37"/>
    </row>
    <row r="287" spans="1:102" ht="13">
      <c r="A287" s="37"/>
      <c r="B287" s="37"/>
      <c r="C287" s="37"/>
      <c r="D287" s="37"/>
      <c r="E287" s="34"/>
      <c r="F287" s="34"/>
      <c r="G287" s="34"/>
      <c r="H287" s="68"/>
      <c r="I287" s="34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  <c r="U287" s="51"/>
      <c r="V287" s="34"/>
      <c r="W287" s="34"/>
      <c r="X287" s="34"/>
      <c r="Y287" s="34"/>
      <c r="Z287" s="34"/>
      <c r="AA287" s="34"/>
      <c r="AB287" s="34"/>
      <c r="AC287" s="34"/>
      <c r="AD287" s="34"/>
      <c r="AE287" s="34"/>
      <c r="AF287" s="34"/>
      <c r="AG287" s="34"/>
      <c r="AH287" s="34"/>
      <c r="AI287" s="34"/>
      <c r="AJ287" s="68"/>
      <c r="AK287" s="34"/>
      <c r="AL287" s="34"/>
      <c r="AM287" s="34"/>
      <c r="AN287" s="34"/>
      <c r="AO287" s="34"/>
      <c r="AP287" s="34"/>
      <c r="AQ287" s="34"/>
      <c r="AR287" s="34"/>
      <c r="AS287" s="65"/>
      <c r="AT287" s="65"/>
      <c r="AU287" s="65"/>
      <c r="AV287" s="65"/>
      <c r="AW287" s="65"/>
      <c r="AX287" s="65"/>
      <c r="AY287" s="65"/>
      <c r="AZ287" s="65"/>
      <c r="BA287" s="65"/>
      <c r="BB287" s="65"/>
      <c r="BC287" s="65"/>
      <c r="BD287" s="65"/>
      <c r="BE287" s="65"/>
      <c r="BF287" s="65"/>
      <c r="BG287" s="65"/>
      <c r="BH287" s="65"/>
      <c r="BI287" s="65"/>
      <c r="BJ287" s="65"/>
      <c r="BK287" s="65"/>
      <c r="BL287" s="65"/>
      <c r="BM287" s="65"/>
      <c r="BN287" s="65"/>
      <c r="BO287" s="65"/>
      <c r="BP287" s="65"/>
      <c r="BQ287" s="65"/>
      <c r="BR287" s="65"/>
      <c r="BS287" s="65"/>
      <c r="BT287" s="65"/>
      <c r="BU287" s="65"/>
      <c r="BV287" s="65"/>
      <c r="BW287" s="65"/>
      <c r="BX287" s="65"/>
      <c r="BY287" s="65"/>
      <c r="BZ287" s="65"/>
      <c r="CA287" s="65"/>
      <c r="CB287" s="65"/>
      <c r="CC287" s="65"/>
      <c r="CD287" s="65"/>
      <c r="CE287" s="34"/>
      <c r="CF287" s="34"/>
      <c r="CG287" s="34"/>
      <c r="CH287" s="34"/>
      <c r="CI287" s="34"/>
      <c r="CJ287" s="34"/>
      <c r="CK287" s="34"/>
      <c r="CL287" s="34"/>
      <c r="CM287" s="34"/>
      <c r="CN287" s="34"/>
      <c r="CO287" s="34"/>
      <c r="CP287" s="34"/>
      <c r="CQ287" s="34"/>
      <c r="CR287" s="34"/>
      <c r="CS287" s="34"/>
      <c r="CT287" s="34"/>
      <c r="CU287" s="34"/>
      <c r="CV287" s="34"/>
      <c r="CW287" s="34"/>
      <c r="CX287" s="37"/>
    </row>
    <row r="288" spans="1:102" ht="13">
      <c r="A288" s="37"/>
      <c r="B288" s="37"/>
      <c r="C288" s="37"/>
      <c r="D288" s="37"/>
      <c r="E288" s="34"/>
      <c r="F288" s="34"/>
      <c r="G288" s="34"/>
      <c r="H288" s="68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  <c r="U288" s="51"/>
      <c r="V288" s="34"/>
      <c r="W288" s="34"/>
      <c r="X288" s="34"/>
      <c r="Y288" s="34"/>
      <c r="Z288" s="34"/>
      <c r="AA288" s="34"/>
      <c r="AB288" s="34"/>
      <c r="AC288" s="34"/>
      <c r="AD288" s="34"/>
      <c r="AE288" s="34"/>
      <c r="AF288" s="34"/>
      <c r="AG288" s="34"/>
      <c r="AH288" s="34"/>
      <c r="AI288" s="34"/>
      <c r="AJ288" s="68"/>
      <c r="AK288" s="34"/>
      <c r="AL288" s="34"/>
      <c r="AM288" s="34"/>
      <c r="AN288" s="34"/>
      <c r="AO288" s="34"/>
      <c r="AP288" s="34"/>
      <c r="AQ288" s="34"/>
      <c r="AR288" s="34"/>
      <c r="AS288" s="65"/>
      <c r="AT288" s="65"/>
      <c r="AU288" s="65"/>
      <c r="AV288" s="65"/>
      <c r="AW288" s="65"/>
      <c r="AX288" s="65"/>
      <c r="AY288" s="65"/>
      <c r="AZ288" s="65"/>
      <c r="BA288" s="65"/>
      <c r="BB288" s="65"/>
      <c r="BC288" s="65"/>
      <c r="BD288" s="65"/>
      <c r="BE288" s="65"/>
      <c r="BF288" s="65"/>
      <c r="BG288" s="65"/>
      <c r="BH288" s="65"/>
      <c r="BI288" s="65"/>
      <c r="BJ288" s="65"/>
      <c r="BK288" s="65"/>
      <c r="BL288" s="65"/>
      <c r="BM288" s="65"/>
      <c r="BN288" s="65"/>
      <c r="BO288" s="65"/>
      <c r="BP288" s="65"/>
      <c r="BQ288" s="65"/>
      <c r="BR288" s="65"/>
      <c r="BS288" s="65"/>
      <c r="BT288" s="65"/>
      <c r="BU288" s="65"/>
      <c r="BV288" s="65"/>
      <c r="BW288" s="65"/>
      <c r="BX288" s="65"/>
      <c r="BY288" s="65"/>
      <c r="BZ288" s="65"/>
      <c r="CA288" s="65"/>
      <c r="CB288" s="65"/>
      <c r="CC288" s="65"/>
      <c r="CD288" s="65"/>
      <c r="CE288" s="34"/>
      <c r="CF288" s="34"/>
      <c r="CG288" s="34"/>
      <c r="CH288" s="34"/>
      <c r="CI288" s="34"/>
      <c r="CJ288" s="34"/>
      <c r="CK288" s="34"/>
      <c r="CL288" s="34"/>
      <c r="CM288" s="34"/>
      <c r="CN288" s="34"/>
      <c r="CO288" s="34"/>
      <c r="CP288" s="34"/>
      <c r="CQ288" s="34"/>
      <c r="CR288" s="34"/>
      <c r="CS288" s="34"/>
      <c r="CT288" s="34"/>
      <c r="CU288" s="34"/>
      <c r="CV288" s="34"/>
      <c r="CW288" s="34"/>
      <c r="CX288" s="37"/>
    </row>
    <row r="289" spans="1:102" ht="13">
      <c r="A289" s="37"/>
      <c r="B289" s="37"/>
      <c r="C289" s="37"/>
      <c r="D289" s="37"/>
      <c r="E289" s="34"/>
      <c r="F289" s="34"/>
      <c r="G289" s="34"/>
      <c r="H289" s="68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  <c r="U289" s="51"/>
      <c r="V289" s="34"/>
      <c r="W289" s="34"/>
      <c r="X289" s="34"/>
      <c r="Y289" s="34"/>
      <c r="Z289" s="34"/>
      <c r="AA289" s="34"/>
      <c r="AB289" s="34"/>
      <c r="AC289" s="34"/>
      <c r="AD289" s="34"/>
      <c r="AE289" s="34"/>
      <c r="AF289" s="34"/>
      <c r="AG289" s="34"/>
      <c r="AH289" s="34"/>
      <c r="AI289" s="34"/>
      <c r="AJ289" s="68"/>
      <c r="AK289" s="34"/>
      <c r="AL289" s="34"/>
      <c r="AM289" s="34"/>
      <c r="AN289" s="34"/>
      <c r="AO289" s="34"/>
      <c r="AP289" s="34"/>
      <c r="AQ289" s="34"/>
      <c r="AR289" s="34"/>
      <c r="AS289" s="65"/>
      <c r="AT289" s="65"/>
      <c r="AU289" s="65"/>
      <c r="AV289" s="65"/>
      <c r="AW289" s="65"/>
      <c r="AX289" s="65"/>
      <c r="AY289" s="65"/>
      <c r="AZ289" s="65"/>
      <c r="BA289" s="65"/>
      <c r="BB289" s="65"/>
      <c r="BC289" s="65"/>
      <c r="BD289" s="65"/>
      <c r="BE289" s="65"/>
      <c r="BF289" s="65"/>
      <c r="BG289" s="65"/>
      <c r="BH289" s="65"/>
      <c r="BI289" s="65"/>
      <c r="BJ289" s="65"/>
      <c r="BK289" s="65"/>
      <c r="BL289" s="65"/>
      <c r="BM289" s="65"/>
      <c r="BN289" s="65"/>
      <c r="BO289" s="65"/>
      <c r="BP289" s="65"/>
      <c r="BQ289" s="65"/>
      <c r="BR289" s="65"/>
      <c r="BS289" s="65"/>
      <c r="BT289" s="65"/>
      <c r="BU289" s="65"/>
      <c r="BV289" s="65"/>
      <c r="BW289" s="65"/>
      <c r="BX289" s="65"/>
      <c r="BY289" s="65"/>
      <c r="BZ289" s="65"/>
      <c r="CA289" s="65"/>
      <c r="CB289" s="65"/>
      <c r="CC289" s="65"/>
      <c r="CD289" s="65"/>
      <c r="CE289" s="34"/>
      <c r="CF289" s="34"/>
      <c r="CG289" s="34"/>
      <c r="CH289" s="34"/>
      <c r="CI289" s="34"/>
      <c r="CJ289" s="34"/>
      <c r="CK289" s="34"/>
      <c r="CL289" s="34"/>
      <c r="CM289" s="34"/>
      <c r="CN289" s="34"/>
      <c r="CO289" s="34"/>
      <c r="CP289" s="34"/>
      <c r="CQ289" s="34"/>
      <c r="CR289" s="34"/>
      <c r="CS289" s="34"/>
      <c r="CT289" s="34"/>
      <c r="CU289" s="34"/>
      <c r="CV289" s="34"/>
      <c r="CW289" s="34"/>
      <c r="CX289" s="37"/>
    </row>
    <row r="290" spans="1:102" ht="13">
      <c r="A290" s="37"/>
      <c r="B290" s="37"/>
      <c r="C290" s="37"/>
      <c r="D290" s="37"/>
      <c r="E290" s="34"/>
      <c r="F290" s="34"/>
      <c r="G290" s="34"/>
      <c r="H290" s="68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  <c r="U290" s="51"/>
      <c r="V290" s="34"/>
      <c r="W290" s="34"/>
      <c r="X290" s="34"/>
      <c r="Y290" s="34"/>
      <c r="Z290" s="34"/>
      <c r="AA290" s="34"/>
      <c r="AB290" s="34"/>
      <c r="AC290" s="34"/>
      <c r="AD290" s="34"/>
      <c r="AE290" s="34"/>
      <c r="AF290" s="34"/>
      <c r="AG290" s="34"/>
      <c r="AH290" s="34"/>
      <c r="AI290" s="34"/>
      <c r="AJ290" s="68"/>
      <c r="AK290" s="34"/>
      <c r="AL290" s="34"/>
      <c r="AM290" s="34"/>
      <c r="AN290" s="34"/>
      <c r="AO290" s="34"/>
      <c r="AP290" s="34"/>
      <c r="AQ290" s="34"/>
      <c r="AR290" s="34"/>
      <c r="AS290" s="65"/>
      <c r="AT290" s="65"/>
      <c r="AU290" s="65"/>
      <c r="AV290" s="65"/>
      <c r="AW290" s="65"/>
      <c r="AX290" s="65"/>
      <c r="AY290" s="65"/>
      <c r="AZ290" s="65"/>
      <c r="BA290" s="65"/>
      <c r="BB290" s="65"/>
      <c r="BC290" s="65"/>
      <c r="BD290" s="65"/>
      <c r="BE290" s="65"/>
      <c r="BF290" s="65"/>
      <c r="BG290" s="65"/>
      <c r="BH290" s="65"/>
      <c r="BI290" s="65"/>
      <c r="BJ290" s="65"/>
      <c r="BK290" s="65"/>
      <c r="BL290" s="65"/>
      <c r="BM290" s="65"/>
      <c r="BN290" s="65"/>
      <c r="BO290" s="65"/>
      <c r="BP290" s="65"/>
      <c r="BQ290" s="65"/>
      <c r="BR290" s="65"/>
      <c r="BS290" s="65"/>
      <c r="BT290" s="65"/>
      <c r="BU290" s="65"/>
      <c r="BV290" s="65"/>
      <c r="BW290" s="65"/>
      <c r="BX290" s="65"/>
      <c r="BY290" s="65"/>
      <c r="BZ290" s="65"/>
      <c r="CA290" s="65"/>
      <c r="CB290" s="65"/>
      <c r="CC290" s="65"/>
      <c r="CD290" s="65"/>
      <c r="CE290" s="34"/>
      <c r="CF290" s="34"/>
      <c r="CG290" s="34"/>
      <c r="CH290" s="34"/>
      <c r="CI290" s="34"/>
      <c r="CJ290" s="34"/>
      <c r="CK290" s="34"/>
      <c r="CL290" s="34"/>
      <c r="CM290" s="34"/>
      <c r="CN290" s="34"/>
      <c r="CO290" s="34"/>
      <c r="CP290" s="34"/>
      <c r="CQ290" s="34"/>
      <c r="CR290" s="34"/>
      <c r="CS290" s="34"/>
      <c r="CT290" s="34"/>
      <c r="CU290" s="34"/>
      <c r="CV290" s="34"/>
      <c r="CW290" s="34"/>
      <c r="CX290" s="37"/>
    </row>
    <row r="291" spans="1:102" ht="13">
      <c r="A291" s="37"/>
      <c r="B291" s="37"/>
      <c r="C291" s="37"/>
      <c r="D291" s="37"/>
      <c r="E291" s="34"/>
      <c r="F291" s="34"/>
      <c r="G291" s="34"/>
      <c r="H291" s="68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  <c r="U291" s="51"/>
      <c r="V291" s="34"/>
      <c r="W291" s="34"/>
      <c r="X291" s="34"/>
      <c r="Y291" s="34"/>
      <c r="Z291" s="34"/>
      <c r="AA291" s="34"/>
      <c r="AB291" s="34"/>
      <c r="AC291" s="34"/>
      <c r="AD291" s="34"/>
      <c r="AE291" s="34"/>
      <c r="AF291" s="34"/>
      <c r="AG291" s="34"/>
      <c r="AH291" s="34"/>
      <c r="AI291" s="34"/>
      <c r="AJ291" s="68"/>
      <c r="AK291" s="34"/>
      <c r="AL291" s="34"/>
      <c r="AM291" s="34"/>
      <c r="AN291" s="34"/>
      <c r="AO291" s="34"/>
      <c r="AP291" s="34"/>
      <c r="AQ291" s="34"/>
      <c r="AR291" s="34"/>
      <c r="AS291" s="65"/>
      <c r="AT291" s="65"/>
      <c r="AU291" s="65"/>
      <c r="AV291" s="65"/>
      <c r="AW291" s="65"/>
      <c r="AX291" s="65"/>
      <c r="AY291" s="65"/>
      <c r="AZ291" s="65"/>
      <c r="BA291" s="65"/>
      <c r="BB291" s="65"/>
      <c r="BC291" s="65"/>
      <c r="BD291" s="65"/>
      <c r="BE291" s="65"/>
      <c r="BF291" s="65"/>
      <c r="BG291" s="65"/>
      <c r="BH291" s="65"/>
      <c r="BI291" s="65"/>
      <c r="BJ291" s="65"/>
      <c r="BK291" s="65"/>
      <c r="BL291" s="65"/>
      <c r="BM291" s="65"/>
      <c r="BN291" s="65"/>
      <c r="BO291" s="65"/>
      <c r="BP291" s="65"/>
      <c r="BQ291" s="65"/>
      <c r="BR291" s="65"/>
      <c r="BS291" s="65"/>
      <c r="BT291" s="65"/>
      <c r="BU291" s="65"/>
      <c r="BV291" s="65"/>
      <c r="BW291" s="65"/>
      <c r="BX291" s="65"/>
      <c r="BY291" s="65"/>
      <c r="BZ291" s="65"/>
      <c r="CA291" s="65"/>
      <c r="CB291" s="65"/>
      <c r="CC291" s="65"/>
      <c r="CD291" s="65"/>
      <c r="CE291" s="34"/>
      <c r="CF291" s="34"/>
      <c r="CG291" s="34"/>
      <c r="CH291" s="34"/>
      <c r="CI291" s="34"/>
      <c r="CJ291" s="34"/>
      <c r="CK291" s="34"/>
      <c r="CL291" s="34"/>
      <c r="CM291" s="34"/>
      <c r="CN291" s="34"/>
      <c r="CO291" s="34"/>
      <c r="CP291" s="34"/>
      <c r="CQ291" s="34"/>
      <c r="CR291" s="34"/>
      <c r="CS291" s="34"/>
      <c r="CT291" s="34"/>
      <c r="CU291" s="34"/>
      <c r="CV291" s="34"/>
      <c r="CW291" s="34"/>
      <c r="CX291" s="37"/>
    </row>
    <row r="292" spans="1:102" ht="13">
      <c r="A292" s="37"/>
      <c r="B292" s="37"/>
      <c r="C292" s="37"/>
      <c r="D292" s="37"/>
      <c r="E292" s="34"/>
      <c r="F292" s="34"/>
      <c r="G292" s="34"/>
      <c r="H292" s="68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  <c r="U292" s="51"/>
      <c r="V292" s="34"/>
      <c r="W292" s="34"/>
      <c r="X292" s="34"/>
      <c r="Y292" s="34"/>
      <c r="Z292" s="34"/>
      <c r="AA292" s="34"/>
      <c r="AB292" s="34"/>
      <c r="AC292" s="34"/>
      <c r="AD292" s="34"/>
      <c r="AE292" s="34"/>
      <c r="AF292" s="34"/>
      <c r="AG292" s="34"/>
      <c r="AH292" s="34"/>
      <c r="AI292" s="34"/>
      <c r="AJ292" s="68"/>
      <c r="AK292" s="34"/>
      <c r="AL292" s="34"/>
      <c r="AM292" s="34"/>
      <c r="AN292" s="34"/>
      <c r="AO292" s="34"/>
      <c r="AP292" s="34"/>
      <c r="AQ292" s="34"/>
      <c r="AR292" s="34"/>
      <c r="AS292" s="65"/>
      <c r="AT292" s="65"/>
      <c r="AU292" s="65"/>
      <c r="AV292" s="65"/>
      <c r="AW292" s="65"/>
      <c r="AX292" s="65"/>
      <c r="AY292" s="65"/>
      <c r="AZ292" s="65"/>
      <c r="BA292" s="65"/>
      <c r="BB292" s="65"/>
      <c r="BC292" s="65"/>
      <c r="BD292" s="65"/>
      <c r="BE292" s="65"/>
      <c r="BF292" s="65"/>
      <c r="BG292" s="65"/>
      <c r="BH292" s="65"/>
      <c r="BI292" s="65"/>
      <c r="BJ292" s="65"/>
      <c r="BK292" s="65"/>
      <c r="BL292" s="65"/>
      <c r="BM292" s="65"/>
      <c r="BN292" s="65"/>
      <c r="BO292" s="65"/>
      <c r="BP292" s="65"/>
      <c r="BQ292" s="65"/>
      <c r="BR292" s="65"/>
      <c r="BS292" s="65"/>
      <c r="BT292" s="65"/>
      <c r="BU292" s="65"/>
      <c r="BV292" s="65"/>
      <c r="BW292" s="65"/>
      <c r="BX292" s="65"/>
      <c r="BY292" s="65"/>
      <c r="BZ292" s="65"/>
      <c r="CA292" s="65"/>
      <c r="CB292" s="65"/>
      <c r="CC292" s="65"/>
      <c r="CD292" s="65"/>
      <c r="CE292" s="34"/>
      <c r="CF292" s="34"/>
      <c r="CG292" s="34"/>
      <c r="CH292" s="34"/>
      <c r="CI292" s="34"/>
      <c r="CJ292" s="34"/>
      <c r="CK292" s="34"/>
      <c r="CL292" s="34"/>
      <c r="CM292" s="34"/>
      <c r="CN292" s="34"/>
      <c r="CO292" s="34"/>
      <c r="CP292" s="34"/>
      <c r="CQ292" s="34"/>
      <c r="CR292" s="34"/>
      <c r="CS292" s="34"/>
      <c r="CT292" s="34"/>
      <c r="CU292" s="34"/>
      <c r="CV292" s="34"/>
      <c r="CW292" s="34"/>
      <c r="CX292" s="37"/>
    </row>
    <row r="293" spans="1:102" ht="13">
      <c r="A293" s="37"/>
      <c r="B293" s="37"/>
      <c r="C293" s="37"/>
      <c r="D293" s="37"/>
      <c r="E293" s="34"/>
      <c r="F293" s="34"/>
      <c r="G293" s="34"/>
      <c r="H293" s="68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  <c r="U293" s="51"/>
      <c r="V293" s="34"/>
      <c r="W293" s="34"/>
      <c r="X293" s="34"/>
      <c r="Y293" s="34"/>
      <c r="Z293" s="34"/>
      <c r="AA293" s="34"/>
      <c r="AB293" s="34"/>
      <c r="AC293" s="34"/>
      <c r="AD293" s="34"/>
      <c r="AE293" s="34"/>
      <c r="AF293" s="34"/>
      <c r="AG293" s="34"/>
      <c r="AH293" s="34"/>
      <c r="AI293" s="34"/>
      <c r="AJ293" s="37"/>
      <c r="AK293" s="37"/>
      <c r="AL293" s="37"/>
      <c r="AM293" s="37"/>
      <c r="AN293" s="37"/>
      <c r="AO293" s="37"/>
      <c r="AP293" s="37"/>
      <c r="AQ293" s="60"/>
      <c r="AR293" s="59"/>
      <c r="AS293" s="44"/>
      <c r="AT293" s="44"/>
      <c r="AU293" s="44"/>
      <c r="AV293" s="44"/>
      <c r="AW293" s="44"/>
      <c r="AX293" s="44"/>
      <c r="AY293" s="44"/>
      <c r="AZ293" s="44"/>
      <c r="BA293" s="44"/>
      <c r="BB293" s="44"/>
      <c r="BC293" s="44"/>
      <c r="BD293" s="44"/>
      <c r="BE293" s="44"/>
      <c r="BF293" s="44"/>
      <c r="BG293" s="44"/>
      <c r="BH293" s="44"/>
      <c r="BI293" s="44"/>
      <c r="BJ293" s="44"/>
      <c r="BK293" s="44"/>
      <c r="BL293" s="44"/>
      <c r="BM293" s="44"/>
      <c r="BN293" s="44"/>
      <c r="BO293" s="44"/>
      <c r="BP293" s="44"/>
      <c r="BQ293" s="44"/>
      <c r="BR293" s="44"/>
      <c r="BS293" s="44"/>
      <c r="BT293" s="44"/>
      <c r="BU293" s="44"/>
      <c r="BV293" s="44"/>
      <c r="BW293" s="44"/>
      <c r="BX293" s="44"/>
      <c r="BY293" s="44"/>
      <c r="BZ293" s="44"/>
      <c r="CA293" s="44"/>
      <c r="CB293" s="44"/>
      <c r="CC293" s="44"/>
      <c r="CD293" s="44"/>
      <c r="CE293" s="37"/>
      <c r="CF293" s="37"/>
      <c r="CG293" s="37"/>
      <c r="CH293" s="37"/>
      <c r="CI293" s="37"/>
      <c r="CJ293" s="37"/>
      <c r="CK293" s="37"/>
      <c r="CL293" s="37"/>
      <c r="CM293" s="37"/>
      <c r="CN293" s="37"/>
      <c r="CO293" s="37"/>
      <c r="CP293" s="37"/>
      <c r="CQ293" s="37"/>
      <c r="CR293" s="37"/>
      <c r="CS293" s="37"/>
      <c r="CT293" s="37"/>
      <c r="CU293" s="37"/>
      <c r="CV293" s="37"/>
      <c r="CW293" s="37"/>
      <c r="CX293" s="37"/>
    </row>
    <row r="294" spans="1:102" ht="13">
      <c r="A294" s="37"/>
      <c r="B294" s="37"/>
      <c r="C294" s="37"/>
      <c r="D294" s="37"/>
      <c r="E294" s="34"/>
      <c r="F294" s="34"/>
      <c r="G294" s="34"/>
      <c r="H294" s="68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  <c r="U294" s="51"/>
      <c r="V294" s="34"/>
      <c r="W294" s="34"/>
      <c r="X294" s="34"/>
      <c r="Y294" s="34"/>
      <c r="Z294" s="34"/>
      <c r="AA294" s="34"/>
      <c r="AB294" s="34"/>
      <c r="AC294" s="34"/>
      <c r="AD294" s="34"/>
      <c r="AE294" s="34"/>
      <c r="AF294" s="34"/>
      <c r="AG294" s="34"/>
      <c r="AH294" s="34"/>
      <c r="AI294" s="34"/>
      <c r="AJ294" s="37"/>
      <c r="AK294" s="37"/>
      <c r="AL294" s="37"/>
      <c r="AM294" s="37"/>
      <c r="AN294" s="37"/>
      <c r="AO294" s="37"/>
      <c r="AP294" s="37"/>
      <c r="AQ294" s="34"/>
      <c r="AR294" s="68"/>
      <c r="AS294" s="44"/>
      <c r="AT294" s="44"/>
      <c r="AU294" s="44"/>
      <c r="AV294" s="44"/>
      <c r="AW294" s="44"/>
      <c r="AX294" s="44"/>
      <c r="AY294" s="44"/>
      <c r="AZ294" s="44"/>
      <c r="BA294" s="44"/>
      <c r="BB294" s="44"/>
      <c r="BC294" s="44"/>
      <c r="BD294" s="44"/>
      <c r="BE294" s="44"/>
      <c r="BF294" s="44"/>
      <c r="BG294" s="44"/>
      <c r="BH294" s="44"/>
      <c r="BI294" s="44"/>
      <c r="BJ294" s="44"/>
      <c r="BK294" s="44"/>
      <c r="BL294" s="44"/>
      <c r="BM294" s="44"/>
      <c r="BN294" s="44"/>
      <c r="BO294" s="44"/>
      <c r="BP294" s="44"/>
      <c r="BQ294" s="44"/>
      <c r="BR294" s="44"/>
      <c r="BS294" s="44"/>
      <c r="BT294" s="44"/>
      <c r="BU294" s="44"/>
      <c r="BV294" s="44"/>
      <c r="BW294" s="44"/>
      <c r="BX294" s="44"/>
      <c r="BY294" s="44"/>
      <c r="BZ294" s="44"/>
      <c r="CA294" s="44"/>
      <c r="CB294" s="44"/>
      <c r="CC294" s="44"/>
      <c r="CD294" s="44"/>
      <c r="CE294" s="37"/>
      <c r="CF294" s="37"/>
      <c r="CG294" s="37"/>
      <c r="CH294" s="37"/>
      <c r="CI294" s="37"/>
      <c r="CJ294" s="37"/>
      <c r="CK294" s="37"/>
      <c r="CL294" s="37"/>
      <c r="CM294" s="37"/>
      <c r="CN294" s="37"/>
      <c r="CO294" s="37"/>
      <c r="CP294" s="37"/>
      <c r="CQ294" s="37"/>
      <c r="CR294" s="37"/>
      <c r="CS294" s="37"/>
      <c r="CT294" s="37"/>
      <c r="CU294" s="37"/>
      <c r="CV294" s="37"/>
      <c r="CW294" s="37"/>
      <c r="CX294" s="37"/>
    </row>
    <row r="295" spans="1:102" ht="13">
      <c r="A295" s="37"/>
      <c r="B295" s="37"/>
      <c r="C295" s="37"/>
      <c r="D295" s="37"/>
      <c r="E295" s="34"/>
      <c r="F295" s="34"/>
      <c r="G295" s="34"/>
      <c r="H295" s="68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  <c r="U295" s="51"/>
      <c r="V295" s="34"/>
      <c r="W295" s="34"/>
      <c r="X295" s="34"/>
      <c r="Y295" s="34"/>
      <c r="Z295" s="34"/>
      <c r="AA295" s="34"/>
      <c r="AB295" s="34"/>
      <c r="AC295" s="34"/>
      <c r="AD295" s="34"/>
      <c r="AE295" s="34"/>
      <c r="AF295" s="34"/>
      <c r="AG295" s="34"/>
      <c r="AH295" s="34"/>
      <c r="AI295" s="34"/>
      <c r="AJ295" s="37"/>
      <c r="AK295" s="37"/>
      <c r="AL295" s="37"/>
      <c r="AM295" s="37"/>
      <c r="AN295" s="37"/>
      <c r="AO295" s="37"/>
      <c r="AP295" s="37"/>
      <c r="AQ295" s="34"/>
      <c r="AR295" s="68"/>
      <c r="AS295" s="44"/>
      <c r="AT295" s="44"/>
      <c r="AU295" s="44"/>
      <c r="AV295" s="44"/>
      <c r="AW295" s="44"/>
      <c r="AX295" s="44"/>
      <c r="AY295" s="44"/>
      <c r="AZ295" s="44"/>
      <c r="BA295" s="44"/>
      <c r="BB295" s="44"/>
      <c r="BC295" s="44"/>
      <c r="BD295" s="44"/>
      <c r="BE295" s="44"/>
      <c r="BF295" s="44"/>
      <c r="BG295" s="44"/>
      <c r="BH295" s="44"/>
      <c r="BI295" s="44"/>
      <c r="BJ295" s="44"/>
      <c r="BK295" s="44"/>
      <c r="BL295" s="44"/>
      <c r="BM295" s="44"/>
      <c r="BN295" s="44"/>
      <c r="BO295" s="44"/>
      <c r="BP295" s="44"/>
      <c r="BQ295" s="44"/>
      <c r="BR295" s="44"/>
      <c r="BS295" s="44"/>
      <c r="BT295" s="44"/>
      <c r="BU295" s="44"/>
      <c r="BV295" s="44"/>
      <c r="BW295" s="44"/>
      <c r="BX295" s="44"/>
      <c r="BY295" s="44"/>
      <c r="BZ295" s="44"/>
      <c r="CA295" s="44"/>
      <c r="CB295" s="44"/>
      <c r="CC295" s="44"/>
      <c r="CD295" s="44"/>
      <c r="CE295" s="37"/>
      <c r="CF295" s="37"/>
      <c r="CG295" s="37"/>
      <c r="CH295" s="37"/>
      <c r="CI295" s="37"/>
      <c r="CJ295" s="37"/>
      <c r="CK295" s="37"/>
      <c r="CL295" s="37"/>
      <c r="CM295" s="37"/>
      <c r="CN295" s="37"/>
      <c r="CO295" s="37"/>
      <c r="CP295" s="37"/>
      <c r="CQ295" s="37"/>
      <c r="CR295" s="37"/>
      <c r="CS295" s="37"/>
      <c r="CT295" s="37"/>
      <c r="CU295" s="37"/>
      <c r="CV295" s="37"/>
      <c r="CW295" s="37"/>
      <c r="CX295" s="37"/>
    </row>
    <row r="296" spans="1:102" ht="13">
      <c r="A296" s="37"/>
      <c r="B296" s="37"/>
      <c r="C296" s="37"/>
      <c r="D296" s="37"/>
      <c r="E296" s="34"/>
      <c r="F296" s="34"/>
      <c r="G296" s="34"/>
      <c r="H296" s="68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  <c r="U296" s="51"/>
      <c r="V296" s="34"/>
      <c r="W296" s="34"/>
      <c r="X296" s="34"/>
      <c r="Y296" s="34"/>
      <c r="Z296" s="34"/>
      <c r="AA296" s="34"/>
      <c r="AB296" s="34"/>
      <c r="AC296" s="34"/>
      <c r="AD296" s="34"/>
      <c r="AE296" s="34"/>
      <c r="AF296" s="34"/>
      <c r="AG296" s="34"/>
      <c r="AH296" s="34"/>
      <c r="AI296" s="34"/>
      <c r="AJ296" s="37"/>
      <c r="AK296" s="37"/>
      <c r="AL296" s="37"/>
      <c r="AM296" s="37"/>
      <c r="AN296" s="37"/>
      <c r="AO296" s="37"/>
      <c r="AP296" s="37"/>
      <c r="AQ296" s="34"/>
      <c r="AR296" s="68"/>
      <c r="AS296" s="44"/>
      <c r="AT296" s="44"/>
      <c r="AU296" s="44"/>
      <c r="AV296" s="44"/>
      <c r="AW296" s="44"/>
      <c r="AX296" s="44"/>
      <c r="AY296" s="44"/>
      <c r="AZ296" s="44"/>
      <c r="BA296" s="44"/>
      <c r="BB296" s="44"/>
      <c r="BC296" s="44"/>
      <c r="BD296" s="44"/>
      <c r="BE296" s="44"/>
      <c r="BF296" s="44"/>
      <c r="BG296" s="44"/>
      <c r="BH296" s="44"/>
      <c r="BI296" s="44"/>
      <c r="BJ296" s="44"/>
      <c r="BK296" s="44"/>
      <c r="BL296" s="44"/>
      <c r="BM296" s="44"/>
      <c r="BN296" s="44"/>
      <c r="BO296" s="44"/>
      <c r="BP296" s="44"/>
      <c r="BQ296" s="44"/>
      <c r="BR296" s="44"/>
      <c r="BS296" s="44"/>
      <c r="BT296" s="44"/>
      <c r="BU296" s="44"/>
      <c r="BV296" s="44"/>
      <c r="BW296" s="44"/>
      <c r="BX296" s="44"/>
      <c r="BY296" s="44"/>
      <c r="BZ296" s="44"/>
      <c r="CA296" s="44"/>
      <c r="CB296" s="44"/>
      <c r="CC296" s="44"/>
      <c r="CD296" s="44"/>
      <c r="CE296" s="37"/>
      <c r="CF296" s="37"/>
      <c r="CG296" s="37"/>
      <c r="CH296" s="37"/>
      <c r="CI296" s="37"/>
      <c r="CJ296" s="37"/>
      <c r="CK296" s="37"/>
      <c r="CL296" s="37"/>
      <c r="CM296" s="37"/>
      <c r="CN296" s="37"/>
      <c r="CO296" s="37"/>
      <c r="CP296" s="37"/>
      <c r="CQ296" s="37"/>
      <c r="CR296" s="37"/>
      <c r="CS296" s="37"/>
      <c r="CT296" s="37"/>
      <c r="CU296" s="37"/>
      <c r="CV296" s="37"/>
      <c r="CW296" s="37"/>
      <c r="CX296" s="37"/>
    </row>
    <row r="297" spans="1:102" ht="13">
      <c r="A297" s="37"/>
      <c r="B297" s="37"/>
      <c r="C297" s="37"/>
      <c r="D297" s="37"/>
      <c r="E297" s="34"/>
      <c r="F297" s="34"/>
      <c r="G297" s="34"/>
      <c r="H297" s="68"/>
      <c r="I297" s="34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34"/>
      <c r="U297" s="51"/>
      <c r="V297" s="34"/>
      <c r="W297" s="34"/>
      <c r="X297" s="34"/>
      <c r="Y297" s="34"/>
      <c r="Z297" s="34"/>
      <c r="AA297" s="34"/>
      <c r="AB297" s="34"/>
      <c r="AC297" s="34"/>
      <c r="AD297" s="34"/>
      <c r="AE297" s="34"/>
      <c r="AF297" s="34"/>
      <c r="AG297" s="34"/>
      <c r="AH297" s="34"/>
      <c r="AI297" s="34"/>
      <c r="AJ297" s="37"/>
      <c r="AK297" s="37"/>
      <c r="AL297" s="37"/>
      <c r="AM297" s="37"/>
      <c r="AN297" s="37"/>
      <c r="AO297" s="37"/>
      <c r="AP297" s="37"/>
      <c r="AQ297" s="34"/>
      <c r="AR297" s="68"/>
      <c r="AS297" s="44"/>
      <c r="AT297" s="44"/>
      <c r="AU297" s="44"/>
      <c r="AV297" s="44"/>
      <c r="AW297" s="44"/>
      <c r="AX297" s="44"/>
      <c r="AY297" s="44"/>
      <c r="AZ297" s="44"/>
      <c r="BA297" s="44"/>
      <c r="BB297" s="44"/>
      <c r="BC297" s="44"/>
      <c r="BD297" s="44"/>
      <c r="BE297" s="44"/>
      <c r="BF297" s="44"/>
      <c r="BG297" s="44"/>
      <c r="BH297" s="44"/>
      <c r="BI297" s="44"/>
      <c r="BJ297" s="44"/>
      <c r="BK297" s="44"/>
      <c r="BL297" s="44"/>
      <c r="BM297" s="44"/>
      <c r="BN297" s="44"/>
      <c r="BO297" s="44"/>
      <c r="BP297" s="44"/>
      <c r="BQ297" s="44"/>
      <c r="BR297" s="44"/>
      <c r="BS297" s="44"/>
      <c r="BT297" s="44"/>
      <c r="BU297" s="44"/>
      <c r="BV297" s="44"/>
      <c r="BW297" s="44"/>
      <c r="BX297" s="44"/>
      <c r="BY297" s="44"/>
      <c r="BZ297" s="44"/>
      <c r="CA297" s="44"/>
      <c r="CB297" s="44"/>
      <c r="CC297" s="44"/>
      <c r="CD297" s="44"/>
      <c r="CE297" s="37"/>
      <c r="CF297" s="37"/>
      <c r="CG297" s="37"/>
      <c r="CH297" s="37"/>
      <c r="CI297" s="37"/>
      <c r="CJ297" s="37"/>
      <c r="CK297" s="37"/>
      <c r="CL297" s="37"/>
      <c r="CM297" s="37"/>
      <c r="CN297" s="37"/>
      <c r="CO297" s="37"/>
      <c r="CP297" s="37"/>
      <c r="CQ297" s="37"/>
      <c r="CR297" s="37"/>
      <c r="CS297" s="37"/>
      <c r="CT297" s="37"/>
      <c r="CU297" s="37"/>
      <c r="CV297" s="37"/>
      <c r="CW297" s="37"/>
      <c r="CX297" s="37"/>
    </row>
    <row r="298" spans="1:102" ht="13">
      <c r="A298" s="37"/>
      <c r="B298" s="37"/>
      <c r="C298" s="37"/>
      <c r="D298" s="37"/>
      <c r="E298" s="34"/>
      <c r="F298" s="34"/>
      <c r="G298" s="34"/>
      <c r="H298" s="68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34"/>
      <c r="U298" s="51"/>
      <c r="V298" s="34"/>
      <c r="W298" s="34"/>
      <c r="X298" s="34"/>
      <c r="Y298" s="34"/>
      <c r="Z298" s="34"/>
      <c r="AA298" s="34"/>
      <c r="AB298" s="34"/>
      <c r="AC298" s="34"/>
      <c r="AD298" s="34"/>
      <c r="AE298" s="34"/>
      <c r="AF298" s="34"/>
      <c r="AG298" s="34"/>
      <c r="AH298" s="34"/>
      <c r="AI298" s="34"/>
      <c r="AJ298" s="37"/>
      <c r="AK298" s="37"/>
      <c r="AL298" s="37"/>
      <c r="AM298" s="37"/>
      <c r="AN298" s="37"/>
      <c r="AO298" s="37"/>
      <c r="AP298" s="37"/>
      <c r="AQ298" s="34"/>
      <c r="AR298" s="68"/>
      <c r="AS298" s="44"/>
      <c r="AT298" s="44"/>
      <c r="AU298" s="44"/>
      <c r="AV298" s="44"/>
      <c r="AW298" s="44"/>
      <c r="AX298" s="44"/>
      <c r="AY298" s="44"/>
      <c r="AZ298" s="44"/>
      <c r="BA298" s="44"/>
      <c r="BB298" s="44"/>
      <c r="BC298" s="44"/>
      <c r="BD298" s="44"/>
      <c r="BE298" s="44"/>
      <c r="BF298" s="44"/>
      <c r="BG298" s="44"/>
      <c r="BH298" s="44"/>
      <c r="BI298" s="44"/>
      <c r="BJ298" s="44"/>
      <c r="BK298" s="44"/>
      <c r="BL298" s="44"/>
      <c r="BM298" s="44"/>
      <c r="BN298" s="44"/>
      <c r="BO298" s="44"/>
      <c r="BP298" s="44"/>
      <c r="BQ298" s="44"/>
      <c r="BR298" s="44"/>
      <c r="BS298" s="44"/>
      <c r="BT298" s="44"/>
      <c r="BU298" s="44"/>
      <c r="BV298" s="44"/>
      <c r="BW298" s="44"/>
      <c r="BX298" s="44"/>
      <c r="BY298" s="44"/>
      <c r="BZ298" s="44"/>
      <c r="CA298" s="44"/>
      <c r="CB298" s="44"/>
      <c r="CC298" s="44"/>
      <c r="CD298" s="44"/>
      <c r="CE298" s="37"/>
      <c r="CF298" s="37"/>
      <c r="CG298" s="37"/>
      <c r="CH298" s="37"/>
      <c r="CI298" s="37"/>
      <c r="CJ298" s="37"/>
      <c r="CK298" s="37"/>
      <c r="CL298" s="37"/>
      <c r="CM298" s="37"/>
      <c r="CN298" s="37"/>
      <c r="CO298" s="37"/>
      <c r="CP298" s="37"/>
      <c r="CQ298" s="37"/>
      <c r="CR298" s="37"/>
      <c r="CS298" s="37"/>
      <c r="CT298" s="37"/>
      <c r="CU298" s="37"/>
      <c r="CV298" s="37"/>
      <c r="CW298" s="37"/>
      <c r="CX298" s="37"/>
    </row>
    <row r="299" spans="1:102" ht="13">
      <c r="A299" s="37"/>
      <c r="B299" s="37"/>
      <c r="C299" s="37"/>
      <c r="D299" s="37"/>
      <c r="E299" s="34"/>
      <c r="F299" s="34"/>
      <c r="G299" s="34"/>
      <c r="H299" s="68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34"/>
      <c r="U299" s="51"/>
      <c r="V299" s="34"/>
      <c r="W299" s="34"/>
      <c r="X299" s="34"/>
      <c r="Y299" s="34"/>
      <c r="Z299" s="34"/>
      <c r="AA299" s="34"/>
      <c r="AB299" s="34"/>
      <c r="AC299" s="34"/>
      <c r="AD299" s="34"/>
      <c r="AE299" s="34"/>
      <c r="AF299" s="34"/>
      <c r="AG299" s="34"/>
      <c r="AH299" s="34"/>
      <c r="AI299" s="34"/>
      <c r="AJ299" s="37"/>
      <c r="AK299" s="37"/>
      <c r="AL299" s="37"/>
      <c r="AM299" s="37"/>
      <c r="AN299" s="37"/>
      <c r="AO299" s="37"/>
      <c r="AP299" s="37"/>
      <c r="AQ299" s="34"/>
      <c r="AR299" s="68"/>
      <c r="AS299" s="44"/>
      <c r="AT299" s="44"/>
      <c r="AU299" s="44"/>
      <c r="AV299" s="44"/>
      <c r="AW299" s="44"/>
      <c r="AX299" s="44"/>
      <c r="AY299" s="44"/>
      <c r="AZ299" s="44"/>
      <c r="BA299" s="44"/>
      <c r="BB299" s="44"/>
      <c r="BC299" s="44"/>
      <c r="BD299" s="44"/>
      <c r="BE299" s="44"/>
      <c r="BF299" s="44"/>
      <c r="BG299" s="44"/>
      <c r="BH299" s="44"/>
      <c r="BI299" s="44"/>
      <c r="BJ299" s="44"/>
      <c r="BK299" s="44"/>
      <c r="BL299" s="44"/>
      <c r="BM299" s="44"/>
      <c r="BN299" s="44"/>
      <c r="BO299" s="44"/>
      <c r="BP299" s="44"/>
      <c r="BQ299" s="44"/>
      <c r="BR299" s="44"/>
      <c r="BS299" s="44"/>
      <c r="BT299" s="44"/>
      <c r="BU299" s="44"/>
      <c r="BV299" s="44"/>
      <c r="BW299" s="44"/>
      <c r="BX299" s="44"/>
      <c r="BY299" s="44"/>
      <c r="BZ299" s="44"/>
      <c r="CA299" s="44"/>
      <c r="CB299" s="44"/>
      <c r="CC299" s="44"/>
      <c r="CD299" s="44"/>
      <c r="CE299" s="37"/>
      <c r="CF299" s="37"/>
      <c r="CG299" s="37"/>
      <c r="CH299" s="37"/>
      <c r="CI299" s="37"/>
      <c r="CJ299" s="37"/>
      <c r="CK299" s="37"/>
      <c r="CL299" s="37"/>
      <c r="CM299" s="37"/>
      <c r="CN299" s="37"/>
      <c r="CO299" s="37"/>
      <c r="CP299" s="37"/>
      <c r="CQ299" s="37"/>
      <c r="CR299" s="37"/>
      <c r="CS299" s="37"/>
      <c r="CT299" s="37"/>
      <c r="CU299" s="37"/>
      <c r="CV299" s="37"/>
      <c r="CW299" s="37"/>
      <c r="CX299" s="37"/>
    </row>
    <row r="300" spans="1:102" ht="13">
      <c r="A300" s="37"/>
      <c r="B300" s="37"/>
      <c r="C300" s="37"/>
      <c r="D300" s="37"/>
      <c r="E300" s="34"/>
      <c r="F300" s="34"/>
      <c r="G300" s="34"/>
      <c r="H300" s="68"/>
      <c r="I300" s="34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  <c r="U300" s="51"/>
      <c r="V300" s="34"/>
      <c r="W300" s="34"/>
      <c r="X300" s="34"/>
      <c r="Y300" s="34"/>
      <c r="Z300" s="34"/>
      <c r="AA300" s="34"/>
      <c r="AB300" s="34"/>
      <c r="AC300" s="34"/>
      <c r="AD300" s="34"/>
      <c r="AE300" s="34"/>
      <c r="AF300" s="34"/>
      <c r="AG300" s="34"/>
      <c r="AH300" s="34"/>
      <c r="AI300" s="34"/>
      <c r="AJ300" s="37"/>
      <c r="AK300" s="37"/>
      <c r="AL300" s="37"/>
      <c r="AM300" s="37"/>
      <c r="AN300" s="37"/>
      <c r="AO300" s="37"/>
      <c r="AP300" s="37"/>
      <c r="AQ300" s="34"/>
      <c r="AR300" s="68"/>
      <c r="AS300" s="44"/>
      <c r="AT300" s="44"/>
      <c r="AU300" s="44"/>
      <c r="AV300" s="44"/>
      <c r="AW300" s="44"/>
      <c r="AX300" s="44"/>
      <c r="AY300" s="44"/>
      <c r="AZ300" s="44"/>
      <c r="BA300" s="44"/>
      <c r="BB300" s="44"/>
      <c r="BC300" s="44"/>
      <c r="BD300" s="44"/>
      <c r="BE300" s="44"/>
      <c r="BF300" s="44"/>
      <c r="BG300" s="44"/>
      <c r="BH300" s="44"/>
      <c r="BI300" s="44"/>
      <c r="BJ300" s="44"/>
      <c r="BK300" s="44"/>
      <c r="BL300" s="44"/>
      <c r="BM300" s="44"/>
      <c r="BN300" s="44"/>
      <c r="BO300" s="44"/>
      <c r="BP300" s="44"/>
      <c r="BQ300" s="44"/>
      <c r="BR300" s="44"/>
      <c r="BS300" s="44"/>
      <c r="BT300" s="44"/>
      <c r="BU300" s="44"/>
      <c r="BV300" s="44"/>
      <c r="BW300" s="44"/>
      <c r="BX300" s="44"/>
      <c r="BY300" s="44"/>
      <c r="BZ300" s="44"/>
      <c r="CA300" s="44"/>
      <c r="CB300" s="44"/>
      <c r="CC300" s="44"/>
      <c r="CD300" s="44"/>
      <c r="CE300" s="37"/>
      <c r="CF300" s="37"/>
      <c r="CG300" s="37"/>
      <c r="CH300" s="37"/>
      <c r="CI300" s="37"/>
      <c r="CJ300" s="37"/>
      <c r="CK300" s="37"/>
      <c r="CL300" s="37"/>
      <c r="CM300" s="37"/>
      <c r="CN300" s="37"/>
      <c r="CO300" s="37"/>
      <c r="CP300" s="37"/>
      <c r="CQ300" s="37"/>
      <c r="CR300" s="37"/>
      <c r="CS300" s="37"/>
      <c r="CT300" s="37"/>
      <c r="CU300" s="37"/>
      <c r="CV300" s="37"/>
      <c r="CW300" s="37"/>
      <c r="CX300" s="37"/>
    </row>
    <row r="301" spans="1:102" ht="13">
      <c r="A301" s="37"/>
      <c r="B301" s="37"/>
      <c r="C301" s="37"/>
      <c r="D301" s="37"/>
      <c r="E301" s="34"/>
      <c r="F301" s="34"/>
      <c r="G301" s="34"/>
      <c r="H301" s="68"/>
      <c r="I301" s="34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34"/>
      <c r="U301" s="51"/>
      <c r="V301" s="34"/>
      <c r="W301" s="34"/>
      <c r="X301" s="34"/>
      <c r="Y301" s="34"/>
      <c r="Z301" s="34"/>
      <c r="AA301" s="34"/>
      <c r="AB301" s="34"/>
      <c r="AC301" s="34"/>
      <c r="AD301" s="34"/>
      <c r="AE301" s="34"/>
      <c r="AF301" s="34"/>
      <c r="AG301" s="34"/>
      <c r="AH301" s="34"/>
      <c r="AI301" s="34"/>
      <c r="AJ301" s="37"/>
      <c r="AK301" s="37"/>
      <c r="AL301" s="37"/>
      <c r="AM301" s="37"/>
      <c r="AN301" s="37"/>
      <c r="AO301" s="37"/>
      <c r="AP301" s="37"/>
      <c r="AQ301" s="34"/>
      <c r="AR301" s="68"/>
      <c r="AS301" s="44"/>
      <c r="AT301" s="44"/>
      <c r="AU301" s="44"/>
      <c r="AV301" s="44"/>
      <c r="AW301" s="44"/>
      <c r="AX301" s="44"/>
      <c r="AY301" s="44"/>
      <c r="AZ301" s="44"/>
      <c r="BA301" s="44"/>
      <c r="BB301" s="44"/>
      <c r="BC301" s="44"/>
      <c r="BD301" s="44"/>
      <c r="BE301" s="44"/>
      <c r="BF301" s="44"/>
      <c r="BG301" s="44"/>
      <c r="BH301" s="44"/>
      <c r="BI301" s="44"/>
      <c r="BJ301" s="44"/>
      <c r="BK301" s="44"/>
      <c r="BL301" s="44"/>
      <c r="BM301" s="44"/>
      <c r="BN301" s="44"/>
      <c r="BO301" s="44"/>
      <c r="BP301" s="44"/>
      <c r="BQ301" s="44"/>
      <c r="BR301" s="44"/>
      <c r="BS301" s="44"/>
      <c r="BT301" s="44"/>
      <c r="BU301" s="44"/>
      <c r="BV301" s="44"/>
      <c r="BW301" s="44"/>
      <c r="BX301" s="44"/>
      <c r="BY301" s="44"/>
      <c r="BZ301" s="44"/>
      <c r="CA301" s="44"/>
      <c r="CB301" s="44"/>
      <c r="CC301" s="44"/>
      <c r="CD301" s="44"/>
      <c r="CE301" s="37"/>
      <c r="CF301" s="37"/>
      <c r="CG301" s="37"/>
      <c r="CH301" s="37"/>
      <c r="CI301" s="37"/>
      <c r="CJ301" s="37"/>
      <c r="CK301" s="37"/>
      <c r="CL301" s="37"/>
      <c r="CM301" s="37"/>
      <c r="CN301" s="37"/>
      <c r="CO301" s="37"/>
      <c r="CP301" s="37"/>
      <c r="CQ301" s="37"/>
      <c r="CR301" s="37"/>
      <c r="CS301" s="37"/>
      <c r="CT301" s="37"/>
      <c r="CU301" s="37"/>
      <c r="CV301" s="37"/>
      <c r="CW301" s="37"/>
      <c r="CX301" s="37"/>
    </row>
    <row r="302" spans="1:102" ht="13">
      <c r="A302" s="37"/>
      <c r="B302" s="37"/>
      <c r="C302" s="37"/>
      <c r="D302" s="37"/>
      <c r="E302" s="34"/>
      <c r="F302" s="34"/>
      <c r="G302" s="34"/>
      <c r="H302" s="68"/>
      <c r="I302" s="34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  <c r="U302" s="51"/>
      <c r="V302" s="34"/>
      <c r="W302" s="34"/>
      <c r="X302" s="34"/>
      <c r="Y302" s="34"/>
      <c r="Z302" s="34"/>
      <c r="AA302" s="34"/>
      <c r="AB302" s="34"/>
      <c r="AC302" s="34"/>
      <c r="AD302" s="34"/>
      <c r="AE302" s="34"/>
      <c r="AF302" s="34"/>
      <c r="AG302" s="34"/>
      <c r="AH302" s="34"/>
      <c r="AI302" s="34"/>
      <c r="AJ302" s="37"/>
      <c r="AK302" s="37"/>
      <c r="AL302" s="37"/>
      <c r="AM302" s="37"/>
      <c r="AN302" s="37"/>
      <c r="AO302" s="37"/>
      <c r="AP302" s="37"/>
      <c r="AQ302" s="34"/>
      <c r="AR302" s="68"/>
      <c r="AS302" s="44"/>
      <c r="AT302" s="44"/>
      <c r="AU302" s="44"/>
      <c r="AV302" s="44"/>
      <c r="AW302" s="44"/>
      <c r="AX302" s="44"/>
      <c r="AY302" s="44"/>
      <c r="AZ302" s="44"/>
      <c r="BA302" s="44"/>
      <c r="BB302" s="44"/>
      <c r="BC302" s="44"/>
      <c r="BD302" s="44"/>
      <c r="BE302" s="44"/>
      <c r="BF302" s="44"/>
      <c r="BG302" s="44"/>
      <c r="BH302" s="44"/>
      <c r="BI302" s="44"/>
      <c r="BJ302" s="44"/>
      <c r="BK302" s="44"/>
      <c r="BL302" s="44"/>
      <c r="BM302" s="44"/>
      <c r="BN302" s="44"/>
      <c r="BO302" s="44"/>
      <c r="BP302" s="44"/>
      <c r="BQ302" s="44"/>
      <c r="BR302" s="44"/>
      <c r="BS302" s="44"/>
      <c r="BT302" s="44"/>
      <c r="BU302" s="44"/>
      <c r="BV302" s="44"/>
      <c r="BW302" s="44"/>
      <c r="BX302" s="44"/>
      <c r="BY302" s="44"/>
      <c r="BZ302" s="44"/>
      <c r="CA302" s="44"/>
      <c r="CB302" s="44"/>
      <c r="CC302" s="44"/>
      <c r="CD302" s="44"/>
      <c r="CE302" s="37"/>
      <c r="CF302" s="37"/>
      <c r="CG302" s="37"/>
      <c r="CH302" s="37"/>
      <c r="CI302" s="37"/>
      <c r="CJ302" s="37"/>
      <c r="CK302" s="37"/>
      <c r="CL302" s="37"/>
      <c r="CM302" s="37"/>
      <c r="CN302" s="37"/>
      <c r="CO302" s="37"/>
      <c r="CP302" s="37"/>
      <c r="CQ302" s="37"/>
      <c r="CR302" s="37"/>
      <c r="CS302" s="37"/>
      <c r="CT302" s="37"/>
      <c r="CU302" s="37"/>
      <c r="CV302" s="37"/>
      <c r="CW302" s="37"/>
      <c r="CX302" s="37"/>
    </row>
    <row r="303" spans="1:102" ht="13">
      <c r="A303" s="37"/>
      <c r="B303" s="37"/>
      <c r="C303" s="37"/>
      <c r="D303" s="37"/>
      <c r="E303" s="34"/>
      <c r="F303" s="34"/>
      <c r="G303" s="34"/>
      <c r="H303" s="68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  <c r="U303" s="51"/>
      <c r="V303" s="34"/>
      <c r="W303" s="34"/>
      <c r="X303" s="34"/>
      <c r="Y303" s="34"/>
      <c r="Z303" s="34"/>
      <c r="AA303" s="34"/>
      <c r="AB303" s="34"/>
      <c r="AC303" s="34"/>
      <c r="AD303" s="34"/>
      <c r="AE303" s="34"/>
      <c r="AF303" s="34"/>
      <c r="AG303" s="34"/>
      <c r="AH303" s="34"/>
      <c r="AI303" s="34"/>
      <c r="AJ303" s="37"/>
      <c r="AK303" s="37"/>
      <c r="AL303" s="37"/>
      <c r="AM303" s="37"/>
      <c r="AN303" s="37"/>
      <c r="AO303" s="37"/>
      <c r="AP303" s="37"/>
      <c r="AQ303" s="34"/>
      <c r="AR303" s="68"/>
      <c r="AS303" s="44"/>
      <c r="AT303" s="44"/>
      <c r="AU303" s="44"/>
      <c r="AV303" s="44"/>
      <c r="AW303" s="44"/>
      <c r="AX303" s="44"/>
      <c r="AY303" s="44"/>
      <c r="AZ303" s="44"/>
      <c r="BA303" s="44"/>
      <c r="BB303" s="44"/>
      <c r="BC303" s="44"/>
      <c r="BD303" s="44"/>
      <c r="BE303" s="44"/>
      <c r="BF303" s="44"/>
      <c r="BG303" s="44"/>
      <c r="BH303" s="44"/>
      <c r="BI303" s="44"/>
      <c r="BJ303" s="44"/>
      <c r="BK303" s="44"/>
      <c r="BL303" s="44"/>
      <c r="BM303" s="44"/>
      <c r="BN303" s="44"/>
      <c r="BO303" s="44"/>
      <c r="BP303" s="44"/>
      <c r="BQ303" s="44"/>
      <c r="BR303" s="44"/>
      <c r="BS303" s="44"/>
      <c r="BT303" s="44"/>
      <c r="BU303" s="44"/>
      <c r="BV303" s="44"/>
      <c r="BW303" s="44"/>
      <c r="BX303" s="44"/>
      <c r="BY303" s="44"/>
      <c r="BZ303" s="44"/>
      <c r="CA303" s="44"/>
      <c r="CB303" s="44"/>
      <c r="CC303" s="44"/>
      <c r="CD303" s="44"/>
      <c r="CE303" s="37"/>
      <c r="CF303" s="37"/>
      <c r="CG303" s="37"/>
      <c r="CH303" s="37"/>
      <c r="CI303" s="37"/>
      <c r="CJ303" s="37"/>
      <c r="CK303" s="37"/>
      <c r="CL303" s="37"/>
      <c r="CM303" s="37"/>
      <c r="CN303" s="37"/>
      <c r="CO303" s="37"/>
      <c r="CP303" s="37"/>
      <c r="CQ303" s="37"/>
      <c r="CR303" s="37"/>
      <c r="CS303" s="37"/>
      <c r="CT303" s="37"/>
      <c r="CU303" s="37"/>
      <c r="CV303" s="37"/>
      <c r="CW303" s="37"/>
      <c r="CX303" s="37"/>
    </row>
    <row r="304" spans="1:102" ht="13">
      <c r="A304" s="37"/>
      <c r="B304" s="37"/>
      <c r="C304" s="37"/>
      <c r="D304" s="37"/>
      <c r="E304" s="34"/>
      <c r="F304" s="34"/>
      <c r="G304" s="34"/>
      <c r="H304" s="68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  <c r="U304" s="51"/>
      <c r="V304" s="34"/>
      <c r="W304" s="34"/>
      <c r="X304" s="34"/>
      <c r="Y304" s="34"/>
      <c r="Z304" s="34"/>
      <c r="AA304" s="34"/>
      <c r="AB304" s="34"/>
      <c r="AC304" s="34"/>
      <c r="AD304" s="34"/>
      <c r="AE304" s="34"/>
      <c r="AF304" s="34"/>
      <c r="AG304" s="34"/>
      <c r="AH304" s="34"/>
      <c r="AI304" s="34"/>
      <c r="AJ304" s="37"/>
      <c r="AK304" s="37"/>
      <c r="AL304" s="37"/>
      <c r="AM304" s="37"/>
      <c r="AN304" s="37"/>
      <c r="AO304" s="37"/>
      <c r="AP304" s="37"/>
      <c r="AQ304" s="34"/>
      <c r="AR304" s="68"/>
      <c r="AS304" s="44"/>
      <c r="AT304" s="44"/>
      <c r="AU304" s="44"/>
      <c r="AV304" s="44"/>
      <c r="AW304" s="44"/>
      <c r="AX304" s="44"/>
      <c r="AY304" s="44"/>
      <c r="AZ304" s="44"/>
      <c r="BA304" s="44"/>
      <c r="BB304" s="44"/>
      <c r="BC304" s="44"/>
      <c r="BD304" s="44"/>
      <c r="BE304" s="44"/>
      <c r="BF304" s="44"/>
      <c r="BG304" s="44"/>
      <c r="BH304" s="44"/>
      <c r="BI304" s="44"/>
      <c r="BJ304" s="44"/>
      <c r="BK304" s="44"/>
      <c r="BL304" s="44"/>
      <c r="BM304" s="44"/>
      <c r="BN304" s="44"/>
      <c r="BO304" s="44"/>
      <c r="BP304" s="44"/>
      <c r="BQ304" s="44"/>
      <c r="BR304" s="44"/>
      <c r="BS304" s="44"/>
      <c r="BT304" s="44"/>
      <c r="BU304" s="44"/>
      <c r="BV304" s="44"/>
      <c r="BW304" s="44"/>
      <c r="BX304" s="44"/>
      <c r="BY304" s="44"/>
      <c r="BZ304" s="44"/>
      <c r="CA304" s="44"/>
      <c r="CB304" s="44"/>
      <c r="CC304" s="44"/>
      <c r="CD304" s="44"/>
      <c r="CE304" s="37"/>
      <c r="CF304" s="37"/>
      <c r="CG304" s="37"/>
      <c r="CH304" s="37"/>
      <c r="CI304" s="37"/>
      <c r="CJ304" s="37"/>
      <c r="CK304" s="37"/>
      <c r="CL304" s="37"/>
      <c r="CM304" s="37"/>
      <c r="CN304" s="37"/>
      <c r="CO304" s="37"/>
      <c r="CP304" s="37"/>
      <c r="CQ304" s="37"/>
      <c r="CR304" s="37"/>
      <c r="CS304" s="37"/>
      <c r="CT304" s="37"/>
      <c r="CU304" s="92"/>
      <c r="CV304" s="37"/>
      <c r="CW304" s="37"/>
      <c r="CX304" s="37"/>
    </row>
    <row r="305" spans="1:102" ht="13">
      <c r="A305" s="37"/>
      <c r="B305" s="37"/>
      <c r="C305" s="37"/>
      <c r="D305" s="37"/>
      <c r="E305" s="34"/>
      <c r="F305" s="34"/>
      <c r="G305" s="34"/>
      <c r="H305" s="68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  <c r="U305" s="51"/>
      <c r="V305" s="34"/>
      <c r="W305" s="34"/>
      <c r="X305" s="34"/>
      <c r="Y305" s="34"/>
      <c r="Z305" s="34"/>
      <c r="AA305" s="34"/>
      <c r="AB305" s="34"/>
      <c r="AC305" s="34"/>
      <c r="AD305" s="34"/>
      <c r="AE305" s="34"/>
      <c r="AF305" s="34"/>
      <c r="AG305" s="34"/>
      <c r="AH305" s="34"/>
      <c r="AI305" s="34"/>
      <c r="AJ305" s="37"/>
      <c r="AK305" s="37"/>
      <c r="AL305" s="37"/>
      <c r="AM305" s="37"/>
      <c r="AN305" s="37"/>
      <c r="AO305" s="37"/>
      <c r="AP305" s="37"/>
      <c r="AQ305" s="34"/>
      <c r="AR305" s="68"/>
      <c r="AS305" s="44"/>
      <c r="AT305" s="44"/>
      <c r="AU305" s="44"/>
      <c r="AV305" s="44"/>
      <c r="AW305" s="44"/>
      <c r="AX305" s="44"/>
      <c r="AY305" s="44"/>
      <c r="AZ305" s="44"/>
      <c r="BA305" s="44"/>
      <c r="BB305" s="44"/>
      <c r="BC305" s="44"/>
      <c r="BD305" s="44"/>
      <c r="BE305" s="44"/>
      <c r="BF305" s="44"/>
      <c r="BG305" s="44"/>
      <c r="BH305" s="44"/>
      <c r="BI305" s="44"/>
      <c r="BJ305" s="44"/>
      <c r="BK305" s="44"/>
      <c r="BL305" s="44"/>
      <c r="BM305" s="44"/>
      <c r="BN305" s="44"/>
      <c r="BO305" s="44"/>
      <c r="BP305" s="44"/>
      <c r="BQ305" s="44"/>
      <c r="BR305" s="44"/>
      <c r="BS305" s="44"/>
      <c r="BT305" s="44"/>
      <c r="BU305" s="44"/>
      <c r="BV305" s="44"/>
      <c r="BW305" s="44"/>
      <c r="BX305" s="44"/>
      <c r="BY305" s="44"/>
      <c r="BZ305" s="44"/>
      <c r="CA305" s="44"/>
      <c r="CB305" s="44"/>
      <c r="CC305" s="44"/>
      <c r="CD305" s="44"/>
      <c r="CE305" s="37"/>
      <c r="CF305" s="37"/>
      <c r="CG305" s="37"/>
      <c r="CH305" s="37"/>
      <c r="CI305" s="37"/>
      <c r="CJ305" s="37"/>
      <c r="CK305" s="37"/>
      <c r="CL305" s="37"/>
      <c r="CM305" s="37"/>
      <c r="CN305" s="37"/>
      <c r="CO305" s="37"/>
      <c r="CP305" s="37"/>
      <c r="CQ305" s="37"/>
      <c r="CR305" s="37"/>
      <c r="CS305" s="37"/>
      <c r="CT305" s="37"/>
      <c r="CU305" s="37"/>
      <c r="CV305" s="37"/>
      <c r="CW305" s="37"/>
      <c r="CX305" s="37"/>
    </row>
    <row r="306" spans="1:102" ht="13">
      <c r="A306" s="37"/>
      <c r="B306" s="37"/>
      <c r="C306" s="37"/>
      <c r="D306" s="37"/>
      <c r="E306" s="34"/>
      <c r="F306" s="34"/>
      <c r="G306" s="34"/>
      <c r="H306" s="68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  <c r="U306" s="51"/>
      <c r="V306" s="34"/>
      <c r="W306" s="34"/>
      <c r="X306" s="34"/>
      <c r="Y306" s="34"/>
      <c r="Z306" s="34"/>
      <c r="AA306" s="34"/>
      <c r="AB306" s="34"/>
      <c r="AC306" s="34"/>
      <c r="AD306" s="34"/>
      <c r="AE306" s="34"/>
      <c r="AF306" s="34"/>
      <c r="AG306" s="34"/>
      <c r="AH306" s="34"/>
      <c r="AI306" s="34"/>
      <c r="AJ306" s="37"/>
      <c r="AK306" s="37"/>
      <c r="AL306" s="37"/>
      <c r="AM306" s="37"/>
      <c r="AN306" s="37"/>
      <c r="AO306" s="37"/>
      <c r="AP306" s="37"/>
      <c r="AQ306" s="34"/>
      <c r="AR306" s="68"/>
      <c r="AS306" s="44"/>
      <c r="AT306" s="44"/>
      <c r="AU306" s="44"/>
      <c r="AV306" s="44"/>
      <c r="AW306" s="44"/>
      <c r="AX306" s="44"/>
      <c r="AY306" s="44"/>
      <c r="AZ306" s="44"/>
      <c r="BA306" s="44"/>
      <c r="BB306" s="44"/>
      <c r="BC306" s="44"/>
      <c r="BD306" s="44"/>
      <c r="BE306" s="44"/>
      <c r="BF306" s="44"/>
      <c r="BG306" s="44"/>
      <c r="BH306" s="44"/>
      <c r="BI306" s="44"/>
      <c r="BJ306" s="44"/>
      <c r="BK306" s="44"/>
      <c r="BL306" s="44"/>
      <c r="BM306" s="44"/>
      <c r="BN306" s="44"/>
      <c r="BO306" s="44"/>
      <c r="BP306" s="44"/>
      <c r="BQ306" s="44"/>
      <c r="BR306" s="44"/>
      <c r="BS306" s="44"/>
      <c r="BT306" s="44"/>
      <c r="BU306" s="44"/>
      <c r="BV306" s="44"/>
      <c r="BW306" s="44"/>
      <c r="BX306" s="44"/>
      <c r="BY306" s="44"/>
      <c r="BZ306" s="44"/>
      <c r="CA306" s="44"/>
      <c r="CB306" s="44"/>
      <c r="CC306" s="44"/>
      <c r="CD306" s="44"/>
      <c r="CE306" s="37"/>
      <c r="CF306" s="37"/>
      <c r="CG306" s="37"/>
      <c r="CH306" s="37"/>
      <c r="CI306" s="37"/>
      <c r="CJ306" s="37"/>
      <c r="CK306" s="37"/>
      <c r="CL306" s="37"/>
      <c r="CM306" s="37"/>
      <c r="CN306" s="37"/>
      <c r="CO306" s="37"/>
      <c r="CP306" s="37"/>
      <c r="CQ306" s="37"/>
      <c r="CR306" s="37"/>
      <c r="CS306" s="37"/>
      <c r="CT306" s="37"/>
      <c r="CU306" s="37"/>
      <c r="CV306" s="37"/>
      <c r="CW306" s="37"/>
      <c r="CX306" s="37"/>
    </row>
    <row r="307" spans="1:102" ht="13">
      <c r="A307" s="37"/>
      <c r="B307" s="37"/>
      <c r="C307" s="37"/>
      <c r="D307" s="37"/>
      <c r="E307" s="34"/>
      <c r="F307" s="34"/>
      <c r="G307" s="34"/>
      <c r="H307" s="68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  <c r="U307" s="51"/>
      <c r="V307" s="34"/>
      <c r="W307" s="34"/>
      <c r="X307" s="34"/>
      <c r="Y307" s="34"/>
      <c r="Z307" s="34"/>
      <c r="AA307" s="34"/>
      <c r="AB307" s="34"/>
      <c r="AC307" s="34"/>
      <c r="AD307" s="34"/>
      <c r="AE307" s="34"/>
      <c r="AF307" s="34"/>
      <c r="AG307" s="34"/>
      <c r="AH307" s="34"/>
      <c r="AI307" s="34"/>
      <c r="AJ307" s="37"/>
      <c r="AK307" s="37"/>
      <c r="AL307" s="37"/>
      <c r="AM307" s="37"/>
      <c r="AN307" s="37"/>
      <c r="AO307" s="37"/>
      <c r="AP307" s="37"/>
      <c r="AQ307" s="34"/>
      <c r="AR307" s="68"/>
      <c r="AS307" s="44"/>
      <c r="AT307" s="44"/>
      <c r="AU307" s="44"/>
      <c r="AV307" s="44"/>
      <c r="AW307" s="44"/>
      <c r="AX307" s="44"/>
      <c r="AY307" s="44"/>
      <c r="AZ307" s="44"/>
      <c r="BA307" s="44"/>
      <c r="BB307" s="44"/>
      <c r="BC307" s="44"/>
      <c r="BD307" s="44"/>
      <c r="BE307" s="44"/>
      <c r="BF307" s="44"/>
      <c r="BG307" s="44"/>
      <c r="BH307" s="44"/>
      <c r="BI307" s="44"/>
      <c r="BJ307" s="44"/>
      <c r="BK307" s="44"/>
      <c r="BL307" s="44"/>
      <c r="BM307" s="44"/>
      <c r="BN307" s="44"/>
      <c r="BO307" s="44"/>
      <c r="BP307" s="44"/>
      <c r="BQ307" s="44"/>
      <c r="BR307" s="44"/>
      <c r="BS307" s="44"/>
      <c r="BT307" s="44"/>
      <c r="BU307" s="44"/>
      <c r="BV307" s="44"/>
      <c r="BW307" s="44"/>
      <c r="BX307" s="44"/>
      <c r="BY307" s="44"/>
      <c r="BZ307" s="44"/>
      <c r="CA307" s="44"/>
      <c r="CB307" s="44"/>
      <c r="CC307" s="44"/>
      <c r="CD307" s="44"/>
      <c r="CE307" s="37"/>
      <c r="CF307" s="37"/>
      <c r="CG307" s="37"/>
      <c r="CH307" s="37"/>
      <c r="CI307" s="37"/>
      <c r="CJ307" s="37"/>
      <c r="CK307" s="37"/>
      <c r="CL307" s="37"/>
      <c r="CM307" s="37"/>
      <c r="CN307" s="37"/>
      <c r="CO307" s="37"/>
      <c r="CP307" s="37"/>
      <c r="CQ307" s="37"/>
      <c r="CR307" s="37"/>
      <c r="CS307" s="37"/>
      <c r="CT307" s="37"/>
      <c r="CU307" s="37"/>
      <c r="CV307" s="37"/>
      <c r="CW307" s="37"/>
      <c r="CX307" s="37"/>
    </row>
    <row r="308" spans="1:102" ht="13">
      <c r="A308" s="37"/>
      <c r="B308" s="37"/>
      <c r="C308" s="37"/>
      <c r="D308" s="37"/>
      <c r="E308" s="34"/>
      <c r="F308" s="34"/>
      <c r="G308" s="34"/>
      <c r="H308" s="68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  <c r="U308" s="51"/>
      <c r="V308" s="34"/>
      <c r="W308" s="34"/>
      <c r="X308" s="34"/>
      <c r="Y308" s="34"/>
      <c r="Z308" s="34"/>
      <c r="AA308" s="34"/>
      <c r="AB308" s="34"/>
      <c r="AC308" s="34"/>
      <c r="AD308" s="34"/>
      <c r="AE308" s="34"/>
      <c r="AF308" s="34"/>
      <c r="AG308" s="34"/>
      <c r="AH308" s="34"/>
      <c r="AI308" s="34"/>
      <c r="AJ308" s="37"/>
      <c r="AK308" s="37"/>
      <c r="AL308" s="37"/>
      <c r="AM308" s="37"/>
      <c r="AN308" s="37"/>
      <c r="AO308" s="37"/>
      <c r="AP308" s="37"/>
      <c r="AQ308" s="34"/>
      <c r="AR308" s="68"/>
      <c r="AS308" s="44"/>
      <c r="AT308" s="44"/>
      <c r="AU308" s="44"/>
      <c r="AV308" s="44"/>
      <c r="AW308" s="44"/>
      <c r="AX308" s="44"/>
      <c r="AY308" s="44"/>
      <c r="AZ308" s="44"/>
      <c r="BA308" s="44"/>
      <c r="BB308" s="44"/>
      <c r="BC308" s="44"/>
      <c r="BD308" s="44"/>
      <c r="BE308" s="44"/>
      <c r="BF308" s="44"/>
      <c r="BG308" s="44"/>
      <c r="BH308" s="44"/>
      <c r="BI308" s="44"/>
      <c r="BJ308" s="44"/>
      <c r="BK308" s="44"/>
      <c r="BL308" s="44"/>
      <c r="BM308" s="44"/>
      <c r="BN308" s="44"/>
      <c r="BO308" s="44"/>
      <c r="BP308" s="44"/>
      <c r="BQ308" s="44"/>
      <c r="BR308" s="44"/>
      <c r="BS308" s="44"/>
      <c r="BT308" s="44"/>
      <c r="BU308" s="44"/>
      <c r="BV308" s="44"/>
      <c r="BW308" s="44"/>
      <c r="BX308" s="44"/>
      <c r="BY308" s="44"/>
      <c r="BZ308" s="44"/>
      <c r="CA308" s="44"/>
      <c r="CB308" s="44"/>
      <c r="CC308" s="44"/>
      <c r="CD308" s="44"/>
      <c r="CE308" s="37"/>
      <c r="CF308" s="37"/>
      <c r="CG308" s="37"/>
      <c r="CH308" s="37"/>
      <c r="CI308" s="37"/>
      <c r="CJ308" s="37"/>
      <c r="CK308" s="37"/>
      <c r="CL308" s="37"/>
      <c r="CM308" s="37"/>
      <c r="CN308" s="37"/>
      <c r="CO308" s="37"/>
      <c r="CP308" s="37"/>
      <c r="CQ308" s="37"/>
      <c r="CR308" s="37"/>
      <c r="CS308" s="37"/>
      <c r="CT308" s="37"/>
      <c r="CU308" s="37"/>
      <c r="CV308" s="37"/>
      <c r="CW308" s="37"/>
      <c r="CX308" s="37"/>
    </row>
    <row r="309" spans="1:102" ht="13">
      <c r="A309" s="37"/>
      <c r="B309" s="37"/>
      <c r="C309" s="37"/>
      <c r="D309" s="37"/>
      <c r="E309" s="34"/>
      <c r="F309" s="34"/>
      <c r="G309" s="34"/>
      <c r="H309" s="68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  <c r="U309" s="51"/>
      <c r="V309" s="34"/>
      <c r="W309" s="34"/>
      <c r="X309" s="34"/>
      <c r="Y309" s="34"/>
      <c r="Z309" s="34"/>
      <c r="AA309" s="34"/>
      <c r="AB309" s="34"/>
      <c r="AC309" s="34"/>
      <c r="AD309" s="34"/>
      <c r="AE309" s="34"/>
      <c r="AF309" s="34"/>
      <c r="AG309" s="34"/>
      <c r="AH309" s="34"/>
      <c r="AI309" s="34"/>
      <c r="AJ309" s="37"/>
      <c r="AK309" s="37"/>
      <c r="AL309" s="37"/>
      <c r="AM309" s="37"/>
      <c r="AN309" s="37"/>
      <c r="AO309" s="37"/>
      <c r="AP309" s="37"/>
      <c r="AQ309" s="34"/>
      <c r="AR309" s="68"/>
      <c r="AS309" s="44"/>
      <c r="AT309" s="44"/>
      <c r="AU309" s="44"/>
      <c r="AV309" s="44"/>
      <c r="AW309" s="44"/>
      <c r="AX309" s="44"/>
      <c r="AY309" s="44"/>
      <c r="AZ309" s="44"/>
      <c r="BA309" s="44"/>
      <c r="BB309" s="44"/>
      <c r="BC309" s="44"/>
      <c r="BD309" s="44"/>
      <c r="BE309" s="44"/>
      <c r="BF309" s="44"/>
      <c r="BG309" s="44"/>
      <c r="BH309" s="44"/>
      <c r="BI309" s="44"/>
      <c r="BJ309" s="44"/>
      <c r="BK309" s="44"/>
      <c r="BL309" s="44"/>
      <c r="BM309" s="44"/>
      <c r="BN309" s="44"/>
      <c r="BO309" s="44"/>
      <c r="BP309" s="44"/>
      <c r="BQ309" s="44"/>
      <c r="BR309" s="44"/>
      <c r="BS309" s="44"/>
      <c r="BT309" s="44"/>
      <c r="BU309" s="44"/>
      <c r="BV309" s="44"/>
      <c r="BW309" s="44"/>
      <c r="BX309" s="44"/>
      <c r="BY309" s="44"/>
      <c r="BZ309" s="44"/>
      <c r="CA309" s="44"/>
      <c r="CB309" s="44"/>
      <c r="CC309" s="44"/>
      <c r="CD309" s="44"/>
      <c r="CE309" s="37"/>
      <c r="CF309" s="37"/>
      <c r="CG309" s="37"/>
      <c r="CH309" s="37"/>
      <c r="CI309" s="37"/>
      <c r="CJ309" s="37"/>
      <c r="CK309" s="37"/>
      <c r="CL309" s="37"/>
      <c r="CM309" s="37"/>
      <c r="CN309" s="37"/>
      <c r="CO309" s="37"/>
      <c r="CP309" s="37"/>
      <c r="CQ309" s="37"/>
      <c r="CR309" s="37"/>
      <c r="CS309" s="37"/>
      <c r="CT309" s="37"/>
      <c r="CU309" s="37"/>
      <c r="CV309" s="37"/>
      <c r="CW309" s="37"/>
      <c r="CX309" s="37"/>
    </row>
    <row r="310" spans="1:102" ht="13">
      <c r="A310" s="37"/>
      <c r="B310" s="37"/>
      <c r="C310" s="37"/>
      <c r="D310" s="37"/>
      <c r="E310" s="34"/>
      <c r="F310" s="34"/>
      <c r="G310" s="34"/>
      <c r="H310" s="68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  <c r="U310" s="51"/>
      <c r="V310" s="34"/>
      <c r="W310" s="34"/>
      <c r="X310" s="34"/>
      <c r="Y310" s="34"/>
      <c r="Z310" s="34"/>
      <c r="AA310" s="34"/>
      <c r="AB310" s="34"/>
      <c r="AC310" s="34"/>
      <c r="AD310" s="34"/>
      <c r="AE310" s="34"/>
      <c r="AF310" s="34"/>
      <c r="AG310" s="34"/>
      <c r="AH310" s="34"/>
      <c r="AI310" s="34"/>
      <c r="AJ310" s="37"/>
      <c r="AK310" s="37"/>
      <c r="AL310" s="37"/>
      <c r="AM310" s="37"/>
      <c r="AN310" s="37"/>
      <c r="AO310" s="37"/>
      <c r="AP310" s="37"/>
      <c r="AQ310" s="34"/>
      <c r="AR310" s="68"/>
      <c r="AS310" s="44"/>
      <c r="AT310" s="44"/>
      <c r="AU310" s="44"/>
      <c r="AV310" s="44"/>
      <c r="AW310" s="44"/>
      <c r="AX310" s="44"/>
      <c r="AY310" s="44"/>
      <c r="AZ310" s="44"/>
      <c r="BA310" s="44"/>
      <c r="BB310" s="44"/>
      <c r="BC310" s="44"/>
      <c r="BD310" s="44"/>
      <c r="BE310" s="44"/>
      <c r="BF310" s="44"/>
      <c r="BG310" s="44"/>
      <c r="BH310" s="44"/>
      <c r="BI310" s="44"/>
      <c r="BJ310" s="44"/>
      <c r="BK310" s="44"/>
      <c r="BL310" s="44"/>
      <c r="BM310" s="44"/>
      <c r="BN310" s="44"/>
      <c r="BO310" s="44"/>
      <c r="BP310" s="44"/>
      <c r="BQ310" s="44"/>
      <c r="BR310" s="44"/>
      <c r="BS310" s="44"/>
      <c r="BT310" s="44"/>
      <c r="BU310" s="44"/>
      <c r="BV310" s="44"/>
      <c r="BW310" s="44"/>
      <c r="BX310" s="44"/>
      <c r="BY310" s="44"/>
      <c r="BZ310" s="44"/>
      <c r="CA310" s="44"/>
      <c r="CB310" s="44"/>
      <c r="CC310" s="44"/>
      <c r="CD310" s="44"/>
      <c r="CE310" s="37"/>
      <c r="CF310" s="37"/>
      <c r="CG310" s="37"/>
      <c r="CH310" s="37"/>
      <c r="CI310" s="37"/>
      <c r="CJ310" s="37"/>
      <c r="CK310" s="37"/>
      <c r="CL310" s="37"/>
      <c r="CM310" s="37"/>
      <c r="CN310" s="37"/>
      <c r="CO310" s="37"/>
      <c r="CP310" s="37"/>
      <c r="CQ310" s="37"/>
      <c r="CR310" s="37"/>
      <c r="CS310" s="37"/>
      <c r="CT310" s="37"/>
      <c r="CU310" s="37"/>
      <c r="CV310" s="37"/>
      <c r="CW310" s="37"/>
      <c r="CX310" s="37"/>
    </row>
    <row r="311" spans="1:102" ht="13">
      <c r="A311" s="37"/>
      <c r="B311" s="37"/>
      <c r="C311" s="37"/>
      <c r="D311" s="37"/>
      <c r="E311" s="34"/>
      <c r="F311" s="34"/>
      <c r="G311" s="34"/>
      <c r="H311" s="68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  <c r="U311" s="51"/>
      <c r="V311" s="34"/>
      <c r="W311" s="34"/>
      <c r="X311" s="34"/>
      <c r="Y311" s="34"/>
      <c r="Z311" s="34"/>
      <c r="AA311" s="34"/>
      <c r="AB311" s="34"/>
      <c r="AC311" s="34"/>
      <c r="AD311" s="34"/>
      <c r="AE311" s="34"/>
      <c r="AF311" s="34"/>
      <c r="AG311" s="34"/>
      <c r="AH311" s="34"/>
      <c r="AI311" s="34"/>
      <c r="AJ311" s="37"/>
      <c r="AK311" s="37"/>
      <c r="AL311" s="37"/>
      <c r="AM311" s="37"/>
      <c r="AN311" s="37"/>
      <c r="AO311" s="37"/>
      <c r="AP311" s="37"/>
      <c r="AQ311" s="34"/>
      <c r="AR311" s="68"/>
      <c r="AS311" s="44"/>
      <c r="AT311" s="44"/>
      <c r="AU311" s="44"/>
      <c r="AV311" s="44"/>
      <c r="AW311" s="44"/>
      <c r="AX311" s="44"/>
      <c r="AY311" s="44"/>
      <c r="AZ311" s="44"/>
      <c r="BA311" s="44"/>
      <c r="BB311" s="44"/>
      <c r="BC311" s="44"/>
      <c r="BD311" s="44"/>
      <c r="BE311" s="44"/>
      <c r="BF311" s="44"/>
      <c r="BG311" s="44"/>
      <c r="BH311" s="44"/>
      <c r="BI311" s="44"/>
      <c r="BJ311" s="44"/>
      <c r="BK311" s="44"/>
      <c r="BL311" s="44"/>
      <c r="BM311" s="44"/>
      <c r="BN311" s="44"/>
      <c r="BO311" s="44"/>
      <c r="BP311" s="44"/>
      <c r="BQ311" s="44"/>
      <c r="BR311" s="44"/>
      <c r="BS311" s="44"/>
      <c r="BT311" s="44"/>
      <c r="BU311" s="44"/>
      <c r="BV311" s="44"/>
      <c r="BW311" s="44"/>
      <c r="BX311" s="44"/>
      <c r="BY311" s="44"/>
      <c r="BZ311" s="44"/>
      <c r="CA311" s="44"/>
      <c r="CB311" s="44"/>
      <c r="CC311" s="44"/>
      <c r="CD311" s="44"/>
      <c r="CE311" s="37"/>
      <c r="CF311" s="37"/>
      <c r="CG311" s="37"/>
      <c r="CH311" s="37"/>
      <c r="CI311" s="37"/>
      <c r="CJ311" s="37"/>
      <c r="CK311" s="37"/>
      <c r="CL311" s="37"/>
      <c r="CM311" s="37"/>
      <c r="CN311" s="37"/>
      <c r="CO311" s="37"/>
      <c r="CP311" s="37"/>
      <c r="CQ311" s="37"/>
      <c r="CR311" s="37"/>
      <c r="CS311" s="37"/>
      <c r="CT311" s="37"/>
      <c r="CU311" s="37"/>
      <c r="CV311" s="37"/>
      <c r="CW311" s="37"/>
      <c r="CX311" s="37"/>
    </row>
    <row r="312" spans="1:102" ht="13">
      <c r="A312" s="37"/>
      <c r="B312" s="37"/>
      <c r="C312" s="37"/>
      <c r="D312" s="37"/>
      <c r="E312" s="34"/>
      <c r="F312" s="34"/>
      <c r="G312" s="34"/>
      <c r="H312" s="68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  <c r="U312" s="51"/>
      <c r="V312" s="34"/>
      <c r="W312" s="34"/>
      <c r="X312" s="34"/>
      <c r="Y312" s="34"/>
      <c r="Z312" s="34"/>
      <c r="AA312" s="34"/>
      <c r="AB312" s="34"/>
      <c r="AC312" s="34"/>
      <c r="AD312" s="34"/>
      <c r="AE312" s="34"/>
      <c r="AF312" s="34"/>
      <c r="AG312" s="34"/>
      <c r="AH312" s="34"/>
      <c r="AI312" s="34"/>
      <c r="AJ312" s="37"/>
      <c r="AK312" s="37"/>
      <c r="AL312" s="37"/>
      <c r="AM312" s="37"/>
      <c r="AN312" s="37"/>
      <c r="AO312" s="37"/>
      <c r="AP312" s="37"/>
      <c r="AQ312" s="34"/>
      <c r="AR312" s="68"/>
      <c r="AS312" s="44"/>
      <c r="AT312" s="44"/>
      <c r="AU312" s="44"/>
      <c r="AV312" s="44"/>
      <c r="AW312" s="44"/>
      <c r="AX312" s="44"/>
      <c r="AY312" s="44"/>
      <c r="AZ312" s="44"/>
      <c r="BA312" s="44"/>
      <c r="BB312" s="44"/>
      <c r="BC312" s="44"/>
      <c r="BD312" s="44"/>
      <c r="BE312" s="44"/>
      <c r="BF312" s="44"/>
      <c r="BG312" s="44"/>
      <c r="BH312" s="44"/>
      <c r="BI312" s="44"/>
      <c r="BJ312" s="44"/>
      <c r="BK312" s="44"/>
      <c r="BL312" s="44"/>
      <c r="BM312" s="44"/>
      <c r="BN312" s="44"/>
      <c r="BO312" s="44"/>
      <c r="BP312" s="44"/>
      <c r="BQ312" s="44"/>
      <c r="BR312" s="44"/>
      <c r="BS312" s="44"/>
      <c r="BT312" s="44"/>
      <c r="BU312" s="44"/>
      <c r="BV312" s="44"/>
      <c r="BW312" s="44"/>
      <c r="BX312" s="44"/>
      <c r="BY312" s="44"/>
      <c r="BZ312" s="44"/>
      <c r="CA312" s="44"/>
      <c r="CB312" s="44"/>
      <c r="CC312" s="44"/>
      <c r="CD312" s="44"/>
      <c r="CE312" s="37"/>
      <c r="CF312" s="37"/>
      <c r="CG312" s="37"/>
      <c r="CH312" s="37"/>
      <c r="CI312" s="37"/>
      <c r="CJ312" s="37"/>
      <c r="CK312" s="37"/>
      <c r="CL312" s="37"/>
      <c r="CM312" s="37"/>
      <c r="CN312" s="37"/>
      <c r="CO312" s="37"/>
      <c r="CP312" s="37"/>
      <c r="CQ312" s="37"/>
      <c r="CR312" s="37"/>
      <c r="CS312" s="37"/>
      <c r="CT312" s="37"/>
      <c r="CU312" s="37"/>
      <c r="CV312" s="37"/>
      <c r="CW312" s="37"/>
      <c r="CX312" s="37"/>
    </row>
    <row r="313" spans="1:102" ht="13">
      <c r="A313" s="37"/>
      <c r="B313" s="37"/>
      <c r="C313" s="37"/>
      <c r="D313" s="37"/>
      <c r="E313" s="34"/>
      <c r="F313" s="34"/>
      <c r="G313" s="34"/>
      <c r="H313" s="68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  <c r="U313" s="51"/>
      <c r="V313" s="34"/>
      <c r="W313" s="34"/>
      <c r="X313" s="34"/>
      <c r="Y313" s="34"/>
      <c r="Z313" s="34"/>
      <c r="AA313" s="34"/>
      <c r="AB313" s="34"/>
      <c r="AC313" s="34"/>
      <c r="AD313" s="34"/>
      <c r="AE313" s="34"/>
      <c r="AF313" s="34"/>
      <c r="AG313" s="34"/>
      <c r="AH313" s="34"/>
      <c r="AI313" s="34"/>
      <c r="AJ313" s="37"/>
      <c r="AK313" s="37"/>
      <c r="AL313" s="37"/>
      <c r="AM313" s="37"/>
      <c r="AN313" s="37"/>
      <c r="AO313" s="37"/>
      <c r="AP313" s="37"/>
      <c r="AQ313" s="34"/>
      <c r="AR313" s="68"/>
      <c r="AS313" s="44"/>
      <c r="AT313" s="44"/>
      <c r="AU313" s="44"/>
      <c r="AV313" s="44"/>
      <c r="AW313" s="44"/>
      <c r="AX313" s="44"/>
      <c r="AY313" s="44"/>
      <c r="AZ313" s="44"/>
      <c r="BA313" s="44"/>
      <c r="BB313" s="44"/>
      <c r="BC313" s="44"/>
      <c r="BD313" s="44"/>
      <c r="BE313" s="44"/>
      <c r="BF313" s="44"/>
      <c r="BG313" s="44"/>
      <c r="BH313" s="44"/>
      <c r="BI313" s="44"/>
      <c r="BJ313" s="44"/>
      <c r="BK313" s="44"/>
      <c r="BL313" s="44"/>
      <c r="BM313" s="44"/>
      <c r="BN313" s="44"/>
      <c r="BO313" s="44"/>
      <c r="BP313" s="44"/>
      <c r="BQ313" s="44"/>
      <c r="BR313" s="44"/>
      <c r="BS313" s="44"/>
      <c r="BT313" s="44"/>
      <c r="BU313" s="44"/>
      <c r="BV313" s="44"/>
      <c r="BW313" s="44"/>
      <c r="BX313" s="44"/>
      <c r="BY313" s="44"/>
      <c r="BZ313" s="44"/>
      <c r="CA313" s="44"/>
      <c r="CB313" s="44"/>
      <c r="CC313" s="44"/>
      <c r="CD313" s="44"/>
      <c r="CE313" s="37"/>
      <c r="CF313" s="37"/>
      <c r="CG313" s="37"/>
      <c r="CH313" s="37"/>
      <c r="CI313" s="37"/>
      <c r="CJ313" s="37"/>
      <c r="CK313" s="37"/>
      <c r="CL313" s="37"/>
      <c r="CM313" s="37"/>
      <c r="CN313" s="37"/>
      <c r="CO313" s="37"/>
      <c r="CP313" s="37"/>
      <c r="CQ313" s="37"/>
      <c r="CR313" s="37"/>
      <c r="CS313" s="37"/>
      <c r="CT313" s="37"/>
      <c r="CU313" s="37"/>
      <c r="CV313" s="37"/>
      <c r="CW313" s="37"/>
      <c r="CX313" s="37"/>
    </row>
  </sheetData>
  <mergeCells count="47">
    <mergeCell ref="N54:N58"/>
    <mergeCell ref="P54:P58"/>
    <mergeCell ref="V54:V58"/>
    <mergeCell ref="P59:R59"/>
    <mergeCell ref="Z59:AB59"/>
    <mergeCell ref="T60:V60"/>
    <mergeCell ref="AD60:AF60"/>
    <mergeCell ref="T63:V63"/>
    <mergeCell ref="Z71:AB72"/>
    <mergeCell ref="AD74:AF75"/>
    <mergeCell ref="B54:B56"/>
    <mergeCell ref="C54:C56"/>
    <mergeCell ref="D54:D56"/>
    <mergeCell ref="C57:D57"/>
    <mergeCell ref="B52:B53"/>
    <mergeCell ref="C52:C53"/>
    <mergeCell ref="D52:D53"/>
    <mergeCell ref="B50:D51"/>
    <mergeCell ref="F50:H51"/>
    <mergeCell ref="S52:S53"/>
    <mergeCell ref="T52:T53"/>
    <mergeCell ref="U52:U53"/>
    <mergeCell ref="I52:I53"/>
    <mergeCell ref="M52:M53"/>
    <mergeCell ref="N52:N53"/>
    <mergeCell ref="O52:O53"/>
    <mergeCell ref="P52:P53"/>
    <mergeCell ref="Q52:Q53"/>
    <mergeCell ref="R52:R53"/>
    <mergeCell ref="E52:E53"/>
    <mergeCell ref="F52:F53"/>
    <mergeCell ref="G52:G53"/>
    <mergeCell ref="H52:H53"/>
    <mergeCell ref="R51:T51"/>
    <mergeCell ref="X51:Z52"/>
    <mergeCell ref="AB51:AD52"/>
    <mergeCell ref="AF51:AH52"/>
    <mergeCell ref="J42:L43"/>
    <mergeCell ref="T42:V43"/>
    <mergeCell ref="X42:Z43"/>
    <mergeCell ref="K44:L44"/>
    <mergeCell ref="Y44:Z44"/>
    <mergeCell ref="W52:W53"/>
    <mergeCell ref="AA52:AA53"/>
    <mergeCell ref="AE52:AE53"/>
    <mergeCell ref="J49:L50"/>
    <mergeCell ref="N51:P51"/>
  </mergeCells>
  <conditionalFormatting sqref="AU2:CD34">
    <cfRule type="cellIs" dxfId="9" priority="1" operator="greaterThan">
      <formula>1</formula>
    </cfRule>
  </conditionalFormatting>
  <dataValidations count="1">
    <dataValidation type="list" allowBlank="1" showErrorMessage="1" sqref="G46" xr:uid="{00000000-0002-0000-0300-000000000000}">
      <formula1>$F$118:$F$150</formula1>
    </dataValidation>
  </dataValidations>
  <pageMargins left="0.7" right="0.7" top="0.75" bottom="0.75" header="0" footer="0"/>
  <pageSetup scale="40"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CX314"/>
  <sheetViews>
    <sheetView workbookViewId="0"/>
  </sheetViews>
  <sheetFormatPr baseColWidth="10" defaultColWidth="12.6640625" defaultRowHeight="15" customHeight="1"/>
  <cols>
    <col min="1" max="3" width="9.6640625" customWidth="1"/>
    <col min="4" max="4" width="16.6640625" customWidth="1"/>
    <col min="5" max="5" width="15.33203125" customWidth="1"/>
    <col min="6" max="6" width="14.5" customWidth="1"/>
    <col min="7" max="7" width="24.83203125" customWidth="1"/>
    <col min="8" max="8" width="15" customWidth="1"/>
    <col min="9" max="9" width="14.1640625" customWidth="1"/>
    <col min="10" max="10" width="13.6640625" customWidth="1"/>
    <col min="12" max="12" width="20.5" customWidth="1"/>
    <col min="13" max="13" width="17.83203125" customWidth="1"/>
    <col min="14" max="14" width="16" customWidth="1"/>
    <col min="15" max="15" width="10.83203125" customWidth="1"/>
    <col min="16" max="16" width="14.6640625" customWidth="1"/>
    <col min="17" max="17" width="11.33203125" customWidth="1"/>
    <col min="18" max="18" width="13.6640625" customWidth="1"/>
    <col min="19" max="19" width="11.6640625" customWidth="1"/>
    <col min="20" max="20" width="12.33203125" customWidth="1"/>
    <col min="21" max="21" width="11.1640625" customWidth="1"/>
    <col min="22" max="22" width="9.6640625" customWidth="1"/>
    <col min="23" max="23" width="17.83203125" customWidth="1"/>
    <col min="24" max="24" width="18.1640625" customWidth="1"/>
    <col min="25" max="25" width="17.1640625" customWidth="1"/>
    <col min="26" max="26" width="13.1640625" customWidth="1"/>
    <col min="27" max="27" width="14.6640625" customWidth="1"/>
    <col min="28" max="28" width="21" customWidth="1"/>
    <col min="29" max="30" width="22.6640625" customWidth="1"/>
    <col min="31" max="31" width="20.83203125" customWidth="1"/>
    <col min="32" max="32" width="16.6640625" customWidth="1"/>
    <col min="33" max="33" width="19.1640625" customWidth="1"/>
    <col min="34" max="34" width="19.5" customWidth="1"/>
    <col min="35" max="35" width="22.6640625" customWidth="1"/>
    <col min="36" max="36" width="18.1640625" customWidth="1"/>
    <col min="37" max="37" width="25.1640625" customWidth="1"/>
    <col min="38" max="38" width="34.6640625" customWidth="1"/>
    <col min="39" max="39" width="33.33203125" customWidth="1"/>
    <col min="40" max="40" width="32.33203125" customWidth="1"/>
    <col min="41" max="41" width="40.83203125" customWidth="1"/>
    <col min="42" max="42" width="18.1640625" customWidth="1"/>
    <col min="43" max="43" width="46.33203125" customWidth="1"/>
    <col min="44" max="44" width="30.1640625" customWidth="1"/>
    <col min="45" max="45" width="12.1640625" customWidth="1"/>
    <col min="46" max="46" width="24.33203125" customWidth="1"/>
    <col min="47" max="47" width="26.83203125" customWidth="1"/>
    <col min="48" max="48" width="20.1640625" customWidth="1"/>
    <col min="49" max="49" width="26.33203125" customWidth="1"/>
    <col min="50" max="50" width="27.33203125" customWidth="1"/>
    <col min="51" max="51" width="25.33203125" customWidth="1"/>
    <col min="52" max="52" width="17.33203125" customWidth="1"/>
    <col min="53" max="53" width="16" customWidth="1"/>
    <col min="54" max="54" width="19.1640625" customWidth="1"/>
    <col min="55" max="55" width="23.33203125" customWidth="1"/>
    <col min="56" max="56" width="32" customWidth="1"/>
    <col min="57" max="57" width="32.6640625" customWidth="1"/>
    <col min="58" max="58" width="36" customWidth="1"/>
    <col min="59" max="59" width="37.83203125" customWidth="1"/>
    <col min="60" max="60" width="43.33203125" customWidth="1"/>
    <col min="61" max="61" width="22.6640625" customWidth="1"/>
    <col min="62" max="62" width="32.33203125" customWidth="1"/>
    <col min="63" max="63" width="35.1640625" customWidth="1"/>
    <col min="64" max="64" width="29.1640625" customWidth="1"/>
    <col min="65" max="65" width="58.33203125" customWidth="1"/>
    <col min="66" max="66" width="32.1640625" customWidth="1"/>
    <col min="67" max="67" width="34.1640625" customWidth="1"/>
    <col min="68" max="68" width="43.1640625" customWidth="1"/>
    <col min="69" max="69" width="42.33203125" customWidth="1"/>
    <col min="70" max="70" width="39.1640625" customWidth="1"/>
    <col min="71" max="71" width="40" customWidth="1"/>
    <col min="72" max="72" width="40.33203125" customWidth="1"/>
    <col min="73" max="73" width="42.1640625" customWidth="1"/>
    <col min="74" max="74" width="47.83203125" customWidth="1"/>
    <col min="75" max="75" width="27.1640625" customWidth="1"/>
    <col min="76" max="76" width="36.6640625" customWidth="1"/>
    <col min="77" max="77" width="34.1640625" customWidth="1"/>
    <col min="78" max="78" width="34.33203125" customWidth="1"/>
    <col min="79" max="79" width="42.83203125" customWidth="1"/>
    <col min="80" max="80" width="20.1640625" customWidth="1"/>
    <col min="81" max="81" width="48.33203125" customWidth="1"/>
    <col min="82" max="82" width="32.1640625" customWidth="1"/>
    <col min="83" max="102" width="14.33203125" customWidth="1"/>
  </cols>
  <sheetData>
    <row r="1" spans="1:102" ht="71.25" customHeight="1">
      <c r="A1" s="213" t="s">
        <v>22</v>
      </c>
      <c r="B1" s="11"/>
      <c r="C1" s="11" t="s">
        <v>228</v>
      </c>
      <c r="D1" s="11" t="s">
        <v>25</v>
      </c>
      <c r="E1" s="11" t="s">
        <v>26</v>
      </c>
      <c r="F1" s="11" t="s">
        <v>27</v>
      </c>
      <c r="G1" s="11" t="s">
        <v>28</v>
      </c>
      <c r="H1" s="11" t="s">
        <v>29</v>
      </c>
      <c r="I1" s="11" t="s">
        <v>30</v>
      </c>
      <c r="J1" s="11" t="s">
        <v>31</v>
      </c>
      <c r="K1" s="11" t="s">
        <v>32</v>
      </c>
      <c r="L1" s="11" t="s">
        <v>33</v>
      </c>
      <c r="M1" s="11" t="s">
        <v>229</v>
      </c>
      <c r="N1" s="11" t="s">
        <v>35</v>
      </c>
      <c r="O1" s="11" t="s">
        <v>36</v>
      </c>
      <c r="P1" s="11" t="s">
        <v>37</v>
      </c>
      <c r="Q1" s="11" t="s">
        <v>38</v>
      </c>
      <c r="R1" s="11" t="s">
        <v>39</v>
      </c>
      <c r="S1" s="11" t="s">
        <v>40</v>
      </c>
      <c r="T1" s="11" t="s">
        <v>41</v>
      </c>
      <c r="U1" s="11" t="s">
        <v>42</v>
      </c>
      <c r="V1" s="11" t="s">
        <v>43</v>
      </c>
      <c r="W1" s="12" t="s">
        <v>44</v>
      </c>
      <c r="X1" s="12" t="s">
        <v>45</v>
      </c>
      <c r="Y1" s="11" t="s">
        <v>46</v>
      </c>
      <c r="Z1" s="11" t="s">
        <v>47</v>
      </c>
      <c r="AA1" s="11" t="s">
        <v>48</v>
      </c>
      <c r="AB1" s="11" t="s">
        <v>49</v>
      </c>
      <c r="AC1" s="11" t="s">
        <v>50</v>
      </c>
      <c r="AD1" s="11" t="s">
        <v>51</v>
      </c>
      <c r="AE1" s="11" t="s">
        <v>52</v>
      </c>
      <c r="AF1" s="11" t="s">
        <v>53</v>
      </c>
      <c r="AG1" s="11" t="s">
        <v>54</v>
      </c>
      <c r="AH1" s="11" t="s">
        <v>55</v>
      </c>
      <c r="AI1" s="11" t="s">
        <v>56</v>
      </c>
      <c r="AJ1" s="11" t="s">
        <v>57</v>
      </c>
      <c r="AK1" s="11" t="s">
        <v>58</v>
      </c>
      <c r="AL1" s="11" t="s">
        <v>59</v>
      </c>
      <c r="AM1" s="11" t="s">
        <v>60</v>
      </c>
      <c r="AN1" s="11" t="s">
        <v>61</v>
      </c>
      <c r="AP1" s="18"/>
      <c r="AQ1" s="18"/>
      <c r="AR1" s="18"/>
      <c r="AS1" s="18"/>
      <c r="AT1" s="18"/>
      <c r="AU1" s="18"/>
      <c r="AV1" s="18"/>
      <c r="AW1" s="18"/>
      <c r="AX1" s="18"/>
      <c r="AY1" s="18"/>
      <c r="AZ1" s="18"/>
      <c r="BA1" s="18"/>
      <c r="BB1" s="18"/>
      <c r="BC1" s="18"/>
      <c r="BD1" s="19"/>
      <c r="BE1" s="19"/>
      <c r="BF1" s="19"/>
      <c r="BG1" s="19"/>
      <c r="BH1" s="19"/>
      <c r="BI1" s="18"/>
      <c r="BJ1" s="18"/>
      <c r="BK1" s="18"/>
      <c r="BL1" s="18"/>
      <c r="BM1" s="18"/>
      <c r="BN1" s="18"/>
      <c r="BO1" s="18"/>
      <c r="BP1" s="18"/>
      <c r="BQ1" s="18"/>
      <c r="BR1" s="18"/>
      <c r="BS1" s="19"/>
      <c r="BT1" s="19"/>
      <c r="BU1" s="19"/>
      <c r="BV1" s="19"/>
      <c r="BW1" s="18"/>
      <c r="BX1" s="18"/>
      <c r="BY1" s="18"/>
      <c r="BZ1" s="18"/>
      <c r="CA1" s="18"/>
      <c r="CB1" s="18"/>
      <c r="CC1" s="18"/>
      <c r="CD1" s="18"/>
      <c r="CE1" s="214"/>
      <c r="CF1" s="214"/>
      <c r="CG1" s="214"/>
      <c r="CH1" s="214"/>
      <c r="CI1" s="214"/>
      <c r="CJ1" s="214"/>
      <c r="CK1" s="214"/>
      <c r="CL1" s="214"/>
      <c r="CM1" s="214"/>
      <c r="CN1" s="214"/>
      <c r="CO1" s="214"/>
      <c r="CP1" s="214"/>
      <c r="CQ1" s="214"/>
      <c r="CR1" s="214"/>
      <c r="CS1" s="214"/>
      <c r="CT1" s="214"/>
      <c r="CU1" s="214"/>
      <c r="CV1" s="214"/>
      <c r="CW1" s="214"/>
      <c r="CX1" s="214"/>
    </row>
    <row r="2" spans="1:102" ht="71.25" hidden="1" customHeight="1">
      <c r="A2" s="10" t="s">
        <v>230</v>
      </c>
      <c r="B2" s="10" t="s">
        <v>23</v>
      </c>
      <c r="C2" s="10" t="s">
        <v>139</v>
      </c>
      <c r="D2" s="10" t="s">
        <v>140</v>
      </c>
      <c r="E2" s="10" t="s">
        <v>219</v>
      </c>
      <c r="F2" s="10" t="s">
        <v>142</v>
      </c>
      <c r="G2" s="10" t="s">
        <v>221</v>
      </c>
      <c r="H2" s="10" t="s">
        <v>144</v>
      </c>
      <c r="I2" s="10" t="s">
        <v>145</v>
      </c>
      <c r="J2" s="10" t="s">
        <v>146</v>
      </c>
      <c r="K2" s="10" t="s">
        <v>147</v>
      </c>
      <c r="L2" s="10" t="s">
        <v>148</v>
      </c>
      <c r="M2" s="10" t="s">
        <v>149</v>
      </c>
      <c r="N2" s="10" t="s">
        <v>150</v>
      </c>
      <c r="O2" s="10" t="s">
        <v>151</v>
      </c>
      <c r="P2" s="10" t="s">
        <v>152</v>
      </c>
      <c r="Q2" s="10" t="s">
        <v>153</v>
      </c>
      <c r="R2" s="10" t="s">
        <v>154</v>
      </c>
      <c r="S2" s="10" t="s">
        <v>155</v>
      </c>
      <c r="T2" s="10" t="s">
        <v>156</v>
      </c>
      <c r="U2" s="10" t="s">
        <v>157</v>
      </c>
      <c r="V2" s="10" t="s">
        <v>158</v>
      </c>
      <c r="W2" s="10" t="s">
        <v>159</v>
      </c>
      <c r="X2" s="10" t="s">
        <v>160</v>
      </c>
      <c r="Y2" s="10" t="s">
        <v>161</v>
      </c>
      <c r="Z2" s="10" t="s">
        <v>162</v>
      </c>
      <c r="AA2" s="10" t="s">
        <v>163</v>
      </c>
      <c r="AB2" s="10" t="s">
        <v>164</v>
      </c>
      <c r="AC2" s="10" t="s">
        <v>165</v>
      </c>
      <c r="AD2" s="10" t="s">
        <v>166</v>
      </c>
      <c r="AE2" s="10" t="s">
        <v>167</v>
      </c>
      <c r="AF2" s="10" t="s">
        <v>168</v>
      </c>
      <c r="AG2" s="10" t="s">
        <v>169</v>
      </c>
      <c r="AH2" s="10" t="s">
        <v>170</v>
      </c>
      <c r="AI2" s="10" t="s">
        <v>171</v>
      </c>
      <c r="AJ2" s="10" t="s">
        <v>172</v>
      </c>
      <c r="AK2" s="10" t="s">
        <v>173</v>
      </c>
      <c r="AL2" s="10" t="s">
        <v>174</v>
      </c>
      <c r="AM2" s="10" t="s">
        <v>175</v>
      </c>
      <c r="AN2" s="10" t="s">
        <v>61</v>
      </c>
      <c r="AP2" s="18"/>
      <c r="AQ2" s="18"/>
      <c r="AR2" s="18"/>
      <c r="AS2" s="18"/>
      <c r="AT2" s="18"/>
      <c r="AU2" s="18"/>
      <c r="AV2" s="18"/>
      <c r="AW2" s="18"/>
      <c r="AX2" s="18"/>
      <c r="AY2" s="18"/>
      <c r="AZ2" s="18"/>
      <c r="BA2" s="18"/>
      <c r="BB2" s="18"/>
      <c r="BC2" s="18"/>
      <c r="BD2" s="19"/>
      <c r="BE2" s="19"/>
      <c r="BF2" s="19"/>
      <c r="BG2" s="19"/>
      <c r="BH2" s="19"/>
      <c r="BI2" s="18"/>
      <c r="BJ2" s="18"/>
      <c r="BK2" s="18"/>
      <c r="BL2" s="18"/>
      <c r="BM2" s="18"/>
      <c r="BN2" s="18"/>
      <c r="BO2" s="18"/>
      <c r="BP2" s="18"/>
      <c r="BQ2" s="18"/>
      <c r="BR2" s="18"/>
      <c r="BS2" s="19"/>
      <c r="BT2" s="19"/>
      <c r="BU2" s="19"/>
      <c r="BV2" s="19"/>
      <c r="BW2" s="18"/>
      <c r="BX2" s="18"/>
      <c r="BY2" s="18"/>
      <c r="BZ2" s="18"/>
      <c r="CA2" s="18"/>
      <c r="CB2" s="18"/>
      <c r="CC2" s="18"/>
      <c r="CD2" s="18"/>
      <c r="CE2" s="20"/>
      <c r="CF2" s="20"/>
      <c r="CG2" s="20"/>
      <c r="CH2" s="20"/>
      <c r="CI2" s="20"/>
      <c r="CJ2" s="20"/>
      <c r="CK2" s="20"/>
      <c r="CL2" s="20"/>
      <c r="CM2" s="20"/>
      <c r="CN2" s="20"/>
      <c r="CO2" s="20"/>
      <c r="CP2" s="20"/>
      <c r="CQ2" s="20"/>
      <c r="CR2" s="20"/>
      <c r="CS2" s="20"/>
      <c r="CT2" s="20"/>
      <c r="CU2" s="20"/>
      <c r="CV2" s="20"/>
      <c r="CW2" s="20"/>
      <c r="CX2" s="20"/>
    </row>
    <row r="3" spans="1:102">
      <c r="A3" s="13" t="s">
        <v>62</v>
      </c>
      <c r="B3" s="13" t="s">
        <v>63</v>
      </c>
      <c r="C3" s="21" t="s">
        <v>63</v>
      </c>
      <c r="D3" s="22">
        <v>182448</v>
      </c>
      <c r="E3" s="23">
        <v>1170</v>
      </c>
      <c r="F3" s="24">
        <v>40596</v>
      </c>
      <c r="G3" s="24">
        <v>39741</v>
      </c>
      <c r="H3" s="21">
        <v>4810</v>
      </c>
      <c r="I3" s="21">
        <v>34931</v>
      </c>
      <c r="J3" s="21">
        <v>0</v>
      </c>
      <c r="K3" s="24">
        <v>39707</v>
      </c>
      <c r="L3" s="24">
        <v>28920</v>
      </c>
      <c r="M3" s="21">
        <v>639</v>
      </c>
      <c r="N3" s="21">
        <v>11</v>
      </c>
      <c r="O3" s="21">
        <v>1387</v>
      </c>
      <c r="P3" s="21">
        <v>25535</v>
      </c>
      <c r="Q3" s="21">
        <v>1145</v>
      </c>
      <c r="R3" s="21">
        <v>130</v>
      </c>
      <c r="S3" s="21">
        <v>73</v>
      </c>
      <c r="T3" s="24">
        <v>7459</v>
      </c>
      <c r="U3" s="24">
        <v>1782</v>
      </c>
      <c r="V3" s="24">
        <v>46382</v>
      </c>
      <c r="W3" s="25">
        <v>4974</v>
      </c>
      <c r="X3" s="25">
        <v>1248</v>
      </c>
      <c r="Y3" s="21">
        <v>4121</v>
      </c>
      <c r="Z3" s="24">
        <v>3988</v>
      </c>
      <c r="AA3" s="24">
        <v>900</v>
      </c>
      <c r="AB3" s="24">
        <v>900</v>
      </c>
      <c r="AC3" s="24">
        <v>0</v>
      </c>
      <c r="AD3" s="24">
        <v>0</v>
      </c>
      <c r="AE3" s="24">
        <v>214</v>
      </c>
      <c r="AF3" s="24">
        <v>153</v>
      </c>
      <c r="AG3" s="24">
        <v>47</v>
      </c>
      <c r="AH3" s="24">
        <v>14</v>
      </c>
      <c r="AI3" s="24">
        <v>629</v>
      </c>
      <c r="AJ3" s="24">
        <v>227</v>
      </c>
      <c r="AK3" s="24">
        <v>780</v>
      </c>
      <c r="AL3" s="24">
        <v>680</v>
      </c>
      <c r="AM3" s="24">
        <v>0</v>
      </c>
      <c r="AN3" s="24">
        <v>3989</v>
      </c>
      <c r="AP3" s="27"/>
      <c r="AQ3" s="27"/>
      <c r="AR3" s="27"/>
      <c r="AS3" s="28"/>
      <c r="AT3" s="29"/>
      <c r="AU3" s="30"/>
      <c r="AV3" s="30"/>
      <c r="AW3" s="30"/>
      <c r="AX3" s="30"/>
      <c r="AY3" s="30"/>
      <c r="AZ3" s="31"/>
      <c r="BA3" s="30"/>
      <c r="BB3" s="31"/>
      <c r="BC3" s="30"/>
      <c r="BD3" s="30"/>
      <c r="BE3" s="30"/>
      <c r="BF3" s="30"/>
      <c r="BG3" s="31"/>
      <c r="BH3" s="30"/>
      <c r="BI3" s="30"/>
      <c r="BJ3" s="30"/>
      <c r="BK3" s="31"/>
      <c r="BL3" s="30"/>
      <c r="BM3" s="32"/>
      <c r="BN3" s="31"/>
      <c r="BO3" s="33"/>
      <c r="BP3" s="31"/>
      <c r="BQ3" s="30"/>
      <c r="BR3" s="31"/>
      <c r="BS3" s="31"/>
      <c r="BT3" s="31"/>
      <c r="BU3" s="31"/>
      <c r="BV3" s="31"/>
      <c r="BW3" s="31"/>
      <c r="BX3" s="31"/>
      <c r="BY3" s="31"/>
      <c r="BZ3" s="31"/>
      <c r="CA3" s="31"/>
      <c r="CB3" s="31"/>
      <c r="CC3" s="31"/>
      <c r="CD3" s="31"/>
      <c r="CE3" s="34"/>
      <c r="CF3" s="34"/>
      <c r="CG3" s="34"/>
      <c r="CH3" s="34"/>
      <c r="CI3" s="34"/>
      <c r="CJ3" s="34"/>
      <c r="CK3" s="34"/>
      <c r="CL3" s="34"/>
      <c r="CM3" s="34"/>
      <c r="CN3" s="34"/>
      <c r="CO3" s="34"/>
      <c r="CP3" s="34"/>
      <c r="CQ3" s="34"/>
      <c r="CR3" s="34"/>
      <c r="CS3" s="34"/>
      <c r="CT3" s="34"/>
      <c r="CU3" s="34"/>
      <c r="CV3" s="34"/>
      <c r="CW3" s="34"/>
      <c r="CX3" s="34"/>
    </row>
    <row r="4" spans="1:102">
      <c r="A4" s="13" t="s">
        <v>65</v>
      </c>
      <c r="B4" s="13" t="s">
        <v>66</v>
      </c>
      <c r="C4" s="21" t="s">
        <v>66</v>
      </c>
      <c r="D4" s="22">
        <v>419044</v>
      </c>
      <c r="E4" s="23">
        <v>15345</v>
      </c>
      <c r="F4" s="24">
        <v>115272</v>
      </c>
      <c r="G4" s="24">
        <v>113864</v>
      </c>
      <c r="H4" s="21" t="s">
        <v>67</v>
      </c>
      <c r="I4" s="21" t="s">
        <v>67</v>
      </c>
      <c r="J4" s="21" t="s">
        <v>67</v>
      </c>
      <c r="K4" s="24">
        <v>181730</v>
      </c>
      <c r="L4" s="24">
        <v>140745</v>
      </c>
      <c r="M4" s="21">
        <v>1546</v>
      </c>
      <c r="N4" s="21">
        <v>17390</v>
      </c>
      <c r="O4" s="21">
        <v>85006</v>
      </c>
      <c r="P4" s="21">
        <v>34532</v>
      </c>
      <c r="Q4" s="21">
        <v>1335</v>
      </c>
      <c r="R4" s="21">
        <v>1270</v>
      </c>
      <c r="S4" s="21">
        <v>16</v>
      </c>
      <c r="T4" s="24">
        <v>12865</v>
      </c>
      <c r="U4" s="24">
        <v>10019</v>
      </c>
      <c r="V4" s="24">
        <v>190677</v>
      </c>
      <c r="W4" s="25">
        <v>27990</v>
      </c>
      <c r="X4" s="25">
        <v>11716</v>
      </c>
      <c r="Y4" s="21">
        <v>25656</v>
      </c>
      <c r="Z4" s="24">
        <v>26442</v>
      </c>
      <c r="AA4" s="24">
        <v>237</v>
      </c>
      <c r="AB4" s="24">
        <v>237</v>
      </c>
      <c r="AC4" s="24">
        <v>0</v>
      </c>
      <c r="AD4" s="24">
        <v>0</v>
      </c>
      <c r="AE4" s="24">
        <v>127</v>
      </c>
      <c r="AF4" s="24">
        <v>97</v>
      </c>
      <c r="AG4" s="24">
        <v>30</v>
      </c>
      <c r="AH4" s="24">
        <v>0</v>
      </c>
      <c r="AI4" s="24">
        <v>140</v>
      </c>
      <c r="AJ4" s="24">
        <v>70</v>
      </c>
      <c r="AK4" s="24">
        <v>64</v>
      </c>
      <c r="AL4" s="24">
        <v>0</v>
      </c>
      <c r="AM4" s="24">
        <v>0</v>
      </c>
      <c r="AN4" s="24">
        <v>28609</v>
      </c>
      <c r="AP4" s="27"/>
      <c r="AQ4" s="27"/>
      <c r="AR4" s="27"/>
      <c r="AS4" s="28"/>
      <c r="AT4" s="29"/>
      <c r="AU4" s="30"/>
      <c r="AV4" s="30"/>
      <c r="AW4" s="30"/>
      <c r="AX4" s="30"/>
      <c r="AY4" s="30"/>
      <c r="AZ4" s="30"/>
      <c r="BA4" s="31"/>
      <c r="BB4" s="31"/>
      <c r="BC4" s="30"/>
      <c r="BD4" s="30"/>
      <c r="BE4" s="30"/>
      <c r="BF4" s="30"/>
      <c r="BG4" s="31"/>
      <c r="BH4" s="30"/>
      <c r="BI4" s="30"/>
      <c r="BJ4" s="30"/>
      <c r="BK4" s="31"/>
      <c r="BL4" s="30"/>
      <c r="BM4" s="32"/>
      <c r="BN4" s="31"/>
      <c r="BO4" s="33"/>
      <c r="BP4" s="31"/>
      <c r="BQ4" s="30"/>
      <c r="BR4" s="31"/>
      <c r="BS4" s="31"/>
      <c r="BT4" s="31"/>
      <c r="BU4" s="31"/>
      <c r="BV4" s="31"/>
      <c r="BW4" s="31"/>
      <c r="BX4" s="31"/>
      <c r="BY4" s="31"/>
      <c r="BZ4" s="31"/>
      <c r="CA4" s="31"/>
      <c r="CB4" s="31"/>
      <c r="CC4" s="31"/>
      <c r="CD4" s="31"/>
      <c r="CE4" s="34"/>
      <c r="CF4" s="34"/>
      <c r="CG4" s="34"/>
      <c r="CH4" s="34"/>
      <c r="CI4" s="34"/>
      <c r="CJ4" s="34"/>
      <c r="CK4" s="34"/>
      <c r="CL4" s="34"/>
      <c r="CM4" s="34"/>
      <c r="CN4" s="34"/>
      <c r="CO4" s="34"/>
      <c r="CP4" s="34"/>
      <c r="CQ4" s="34"/>
      <c r="CR4" s="34"/>
      <c r="CS4" s="34"/>
      <c r="CT4" s="34"/>
      <c r="CU4" s="34"/>
      <c r="CV4" s="34"/>
      <c r="CW4" s="34"/>
      <c r="CX4" s="34"/>
    </row>
    <row r="5" spans="1:102">
      <c r="A5" s="13" t="s">
        <v>68</v>
      </c>
      <c r="B5" s="13" t="s">
        <v>69</v>
      </c>
      <c r="C5" s="21" t="s">
        <v>69</v>
      </c>
      <c r="D5" s="22">
        <v>65971</v>
      </c>
      <c r="E5" s="23">
        <v>2425</v>
      </c>
      <c r="F5" s="24">
        <v>22936</v>
      </c>
      <c r="G5" s="24">
        <v>22667</v>
      </c>
      <c r="H5" s="21">
        <v>12736</v>
      </c>
      <c r="I5" s="21">
        <v>9931</v>
      </c>
      <c r="J5" s="21">
        <v>0</v>
      </c>
      <c r="K5" s="24">
        <v>0</v>
      </c>
      <c r="L5" s="24">
        <v>12697</v>
      </c>
      <c r="M5" s="21">
        <v>0</v>
      </c>
      <c r="N5" s="21">
        <v>975</v>
      </c>
      <c r="O5" s="21">
        <v>1876</v>
      </c>
      <c r="P5" s="21">
        <v>9718</v>
      </c>
      <c r="Q5" s="21">
        <v>77</v>
      </c>
      <c r="R5" s="21">
        <v>53</v>
      </c>
      <c r="S5" s="21">
        <v>0</v>
      </c>
      <c r="T5" s="24">
        <v>5186</v>
      </c>
      <c r="U5" s="24">
        <v>2716</v>
      </c>
      <c r="V5" s="24">
        <v>0</v>
      </c>
      <c r="W5" s="25">
        <v>707</v>
      </c>
      <c r="X5" s="25">
        <v>0</v>
      </c>
      <c r="Y5" s="21">
        <v>599</v>
      </c>
      <c r="Z5" s="24">
        <v>3957</v>
      </c>
      <c r="AA5" s="24">
        <v>19</v>
      </c>
      <c r="AB5" s="24">
        <v>18</v>
      </c>
      <c r="AC5" s="24">
        <v>1</v>
      </c>
      <c r="AD5" s="24">
        <v>0</v>
      </c>
      <c r="AE5" s="24">
        <v>1</v>
      </c>
      <c r="AF5" s="24">
        <v>1</v>
      </c>
      <c r="AG5" s="24">
        <v>0</v>
      </c>
      <c r="AH5" s="24">
        <v>0</v>
      </c>
      <c r="AI5" s="24">
        <v>26</v>
      </c>
      <c r="AJ5" s="24">
        <v>15</v>
      </c>
      <c r="AK5" s="24">
        <v>0</v>
      </c>
      <c r="AL5" s="24">
        <v>0</v>
      </c>
      <c r="AM5" s="24">
        <v>34</v>
      </c>
      <c r="AN5" s="24">
        <v>589</v>
      </c>
      <c r="AP5" s="27"/>
      <c r="AQ5" s="27"/>
      <c r="AR5" s="27"/>
      <c r="AS5" s="28"/>
      <c r="AT5" s="29"/>
      <c r="AU5" s="30"/>
      <c r="AV5" s="30"/>
      <c r="AW5" s="30"/>
      <c r="AX5" s="30"/>
      <c r="AY5" s="30"/>
      <c r="AZ5" s="30"/>
      <c r="BA5" s="31"/>
      <c r="BB5" s="31"/>
      <c r="BC5" s="30"/>
      <c r="BD5" s="30"/>
      <c r="BE5" s="30"/>
      <c r="BF5" s="30"/>
      <c r="BG5" s="31"/>
      <c r="BH5" s="30"/>
      <c r="BI5" s="30"/>
      <c r="BJ5" s="30"/>
      <c r="BK5" s="31"/>
      <c r="BL5" s="30"/>
      <c r="BM5" s="32"/>
      <c r="BN5" s="31"/>
      <c r="BO5" s="33"/>
      <c r="BP5" s="31"/>
      <c r="BQ5" s="30"/>
      <c r="BR5" s="31"/>
      <c r="BS5" s="31"/>
      <c r="BT5" s="31"/>
      <c r="BU5" s="31"/>
      <c r="BV5" s="31"/>
      <c r="BW5" s="31"/>
      <c r="BX5" s="31"/>
      <c r="BY5" s="31"/>
      <c r="BZ5" s="31"/>
      <c r="CA5" s="31"/>
      <c r="CB5" s="31"/>
      <c r="CC5" s="31"/>
      <c r="CD5" s="31"/>
      <c r="CE5" s="34"/>
      <c r="CF5" s="34"/>
      <c r="CG5" s="34"/>
      <c r="CH5" s="34"/>
      <c r="CI5" s="34"/>
      <c r="CJ5" s="34"/>
      <c r="CK5" s="34"/>
      <c r="CL5" s="34"/>
      <c r="CM5" s="34"/>
      <c r="CN5" s="34"/>
      <c r="CO5" s="34"/>
      <c r="CP5" s="34"/>
      <c r="CQ5" s="34"/>
      <c r="CR5" s="34"/>
      <c r="CS5" s="34"/>
      <c r="CT5" s="34"/>
      <c r="CU5" s="34"/>
      <c r="CV5" s="34"/>
      <c r="CW5" s="34"/>
      <c r="CX5" s="34"/>
    </row>
    <row r="6" spans="1:102">
      <c r="A6" s="13" t="s">
        <v>70</v>
      </c>
      <c r="B6" s="13" t="s">
        <v>71</v>
      </c>
      <c r="C6" s="21" t="s">
        <v>71</v>
      </c>
      <c r="D6" s="22">
        <v>104983</v>
      </c>
      <c r="E6" s="23">
        <v>574</v>
      </c>
      <c r="F6" s="24">
        <v>21962</v>
      </c>
      <c r="G6" s="24">
        <v>21578</v>
      </c>
      <c r="H6" s="21">
        <v>8893</v>
      </c>
      <c r="I6" s="21">
        <v>12067</v>
      </c>
      <c r="J6" s="21">
        <v>618</v>
      </c>
      <c r="K6" s="24">
        <v>18100</v>
      </c>
      <c r="L6" s="24">
        <v>2845</v>
      </c>
      <c r="M6" s="21">
        <v>411</v>
      </c>
      <c r="N6" s="21">
        <v>18</v>
      </c>
      <c r="O6" s="21">
        <v>489</v>
      </c>
      <c r="P6" s="21">
        <v>1050</v>
      </c>
      <c r="Q6" s="21">
        <v>391</v>
      </c>
      <c r="R6" s="21">
        <v>22</v>
      </c>
      <c r="S6" s="21">
        <v>465</v>
      </c>
      <c r="T6" s="24">
        <v>2712</v>
      </c>
      <c r="U6" s="24">
        <v>1098</v>
      </c>
      <c r="V6" s="24">
        <v>18176</v>
      </c>
      <c r="W6" s="25">
        <v>531</v>
      </c>
      <c r="X6" s="25">
        <v>288</v>
      </c>
      <c r="Y6" s="21">
        <v>628</v>
      </c>
      <c r="Z6" s="24">
        <v>162</v>
      </c>
      <c r="AA6" s="24">
        <v>39</v>
      </c>
      <c r="AB6" s="24">
        <v>39</v>
      </c>
      <c r="AC6" s="24">
        <v>0</v>
      </c>
      <c r="AD6" s="24">
        <v>0</v>
      </c>
      <c r="AE6" s="24">
        <v>0</v>
      </c>
      <c r="AF6" s="24">
        <v>0</v>
      </c>
      <c r="AG6" s="24">
        <v>0</v>
      </c>
      <c r="AH6" s="24">
        <v>0</v>
      </c>
      <c r="AI6" s="24">
        <v>22</v>
      </c>
      <c r="AJ6" s="24">
        <v>20</v>
      </c>
      <c r="AK6" s="24">
        <v>60</v>
      </c>
      <c r="AL6" s="24">
        <v>49</v>
      </c>
      <c r="AM6" s="24">
        <v>2</v>
      </c>
      <c r="AN6" s="24">
        <v>486</v>
      </c>
      <c r="AP6" s="27"/>
      <c r="AQ6" s="27"/>
      <c r="AR6" s="27"/>
      <c r="AS6" s="28"/>
      <c r="AT6" s="29"/>
      <c r="AU6" s="30"/>
      <c r="AV6" s="30"/>
      <c r="AW6" s="30"/>
      <c r="AX6" s="30"/>
      <c r="AY6" s="30"/>
      <c r="AZ6" s="30"/>
      <c r="BA6" s="30"/>
      <c r="BB6" s="31"/>
      <c r="BC6" s="30"/>
      <c r="BD6" s="30"/>
      <c r="BE6" s="30"/>
      <c r="BF6" s="30"/>
      <c r="BG6" s="31"/>
      <c r="BH6" s="30"/>
      <c r="BI6" s="30"/>
      <c r="BJ6" s="30"/>
      <c r="BK6" s="31"/>
      <c r="BL6" s="30"/>
      <c r="BM6" s="32"/>
      <c r="BN6" s="31"/>
      <c r="BO6" s="33"/>
      <c r="BP6" s="31"/>
      <c r="BQ6" s="30"/>
      <c r="BR6" s="31"/>
      <c r="BS6" s="31"/>
      <c r="BT6" s="31"/>
      <c r="BU6" s="31"/>
      <c r="BV6" s="31"/>
      <c r="BW6" s="31"/>
      <c r="BX6" s="31"/>
      <c r="BY6" s="31"/>
      <c r="BZ6" s="31"/>
      <c r="CA6" s="31"/>
      <c r="CB6" s="31"/>
      <c r="CC6" s="31"/>
      <c r="CD6" s="31"/>
      <c r="CE6" s="34"/>
      <c r="CF6" s="34"/>
      <c r="CG6" s="34"/>
      <c r="CH6" s="34"/>
      <c r="CI6" s="34"/>
      <c r="CJ6" s="34"/>
      <c r="CK6" s="34"/>
      <c r="CL6" s="34"/>
      <c r="CM6" s="34"/>
      <c r="CN6" s="34"/>
      <c r="CO6" s="34"/>
      <c r="CP6" s="34"/>
      <c r="CQ6" s="34"/>
      <c r="CR6" s="34"/>
      <c r="CS6" s="34"/>
      <c r="CT6" s="34"/>
      <c r="CU6" s="34"/>
      <c r="CV6" s="34"/>
      <c r="CW6" s="34"/>
      <c r="CX6" s="34"/>
    </row>
    <row r="7" spans="1:102">
      <c r="A7" s="13" t="s">
        <v>72</v>
      </c>
      <c r="B7" s="13" t="s">
        <v>73</v>
      </c>
      <c r="C7" s="21" t="s">
        <v>73</v>
      </c>
      <c r="D7" s="22">
        <v>257336</v>
      </c>
      <c r="E7" s="23">
        <v>4922</v>
      </c>
      <c r="F7" s="24">
        <v>59720</v>
      </c>
      <c r="G7" s="24">
        <v>58557</v>
      </c>
      <c r="H7" s="21">
        <v>23505</v>
      </c>
      <c r="I7" s="21">
        <v>35052</v>
      </c>
      <c r="J7" s="21">
        <v>0</v>
      </c>
      <c r="K7" s="24">
        <v>89303</v>
      </c>
      <c r="L7" s="24">
        <v>10745</v>
      </c>
      <c r="M7" s="21">
        <v>102</v>
      </c>
      <c r="N7" s="21">
        <v>0</v>
      </c>
      <c r="O7" s="21">
        <v>7260</v>
      </c>
      <c r="P7" s="21">
        <v>3292</v>
      </c>
      <c r="Q7" s="21">
        <v>10</v>
      </c>
      <c r="R7" s="21">
        <v>81</v>
      </c>
      <c r="S7" s="21">
        <v>0</v>
      </c>
      <c r="T7" s="24">
        <v>8599</v>
      </c>
      <c r="U7" s="24">
        <v>2507</v>
      </c>
      <c r="V7" s="24">
        <v>125197</v>
      </c>
      <c r="W7" s="25">
        <v>10456</v>
      </c>
      <c r="X7" s="25">
        <v>914</v>
      </c>
      <c r="Y7" s="21">
        <v>11921</v>
      </c>
      <c r="Z7" s="24">
        <v>16640</v>
      </c>
      <c r="AA7" s="24">
        <v>32</v>
      </c>
      <c r="AB7" s="24">
        <v>32</v>
      </c>
      <c r="AC7" s="24">
        <v>0</v>
      </c>
      <c r="AD7" s="24">
        <v>0</v>
      </c>
      <c r="AE7" s="24">
        <v>24</v>
      </c>
      <c r="AF7" s="24">
        <v>22</v>
      </c>
      <c r="AG7" s="24">
        <v>2</v>
      </c>
      <c r="AH7" s="24">
        <v>0</v>
      </c>
      <c r="AI7" s="24">
        <v>539</v>
      </c>
      <c r="AJ7" s="24">
        <v>194</v>
      </c>
      <c r="AK7" s="24">
        <v>1701</v>
      </c>
      <c r="AL7" s="24">
        <v>207</v>
      </c>
      <c r="AM7" s="24">
        <v>13</v>
      </c>
      <c r="AN7" s="24">
        <v>15381</v>
      </c>
      <c r="AP7" s="27"/>
      <c r="AQ7" s="27"/>
      <c r="AR7" s="27"/>
      <c r="AS7" s="28"/>
      <c r="AT7" s="29"/>
      <c r="AU7" s="30"/>
      <c r="AV7" s="30"/>
      <c r="AW7" s="30"/>
      <c r="AX7" s="30"/>
      <c r="AY7" s="30"/>
      <c r="AZ7" s="31"/>
      <c r="BA7" s="31"/>
      <c r="BB7" s="31"/>
      <c r="BC7" s="30"/>
      <c r="BD7" s="30"/>
      <c r="BE7" s="30"/>
      <c r="BF7" s="30"/>
      <c r="BG7" s="31"/>
      <c r="BH7" s="30"/>
      <c r="BI7" s="30"/>
      <c r="BJ7" s="30"/>
      <c r="BK7" s="31"/>
      <c r="BL7" s="30"/>
      <c r="BM7" s="32"/>
      <c r="BN7" s="31"/>
      <c r="BO7" s="33"/>
      <c r="BP7" s="31"/>
      <c r="BQ7" s="30"/>
      <c r="BR7" s="31"/>
      <c r="BS7" s="31"/>
      <c r="BT7" s="31"/>
      <c r="BU7" s="31"/>
      <c r="BV7" s="31"/>
      <c r="BW7" s="31"/>
      <c r="BX7" s="31"/>
      <c r="BY7" s="31"/>
      <c r="BZ7" s="31"/>
      <c r="CA7" s="31"/>
      <c r="CB7" s="31"/>
      <c r="CC7" s="31"/>
      <c r="CD7" s="31"/>
      <c r="CE7" s="34"/>
      <c r="CF7" s="34"/>
      <c r="CG7" s="34"/>
      <c r="CH7" s="34"/>
      <c r="CI7" s="34"/>
      <c r="CJ7" s="34"/>
      <c r="CK7" s="34"/>
      <c r="CL7" s="34"/>
      <c r="CM7" s="34"/>
      <c r="CN7" s="34"/>
      <c r="CO7" s="34"/>
      <c r="CP7" s="34"/>
      <c r="CQ7" s="34"/>
      <c r="CR7" s="34"/>
      <c r="CS7" s="34"/>
      <c r="CT7" s="34"/>
      <c r="CU7" s="34"/>
      <c r="CV7" s="34"/>
      <c r="CW7" s="34"/>
      <c r="CX7" s="34"/>
    </row>
    <row r="8" spans="1:102">
      <c r="A8" s="13" t="s">
        <v>74</v>
      </c>
      <c r="B8" s="13" t="s">
        <v>75</v>
      </c>
      <c r="C8" s="21" t="s">
        <v>75</v>
      </c>
      <c r="D8" s="22">
        <v>96093</v>
      </c>
      <c r="E8" s="23">
        <v>2220</v>
      </c>
      <c r="F8" s="24">
        <v>30442</v>
      </c>
      <c r="G8" s="24">
        <v>30442</v>
      </c>
      <c r="H8" s="21">
        <v>18208</v>
      </c>
      <c r="I8" s="21">
        <v>11471</v>
      </c>
      <c r="J8" s="21">
        <v>763</v>
      </c>
      <c r="K8" s="24">
        <v>19842</v>
      </c>
      <c r="L8" s="24">
        <v>11749</v>
      </c>
      <c r="M8" s="21">
        <v>422</v>
      </c>
      <c r="N8" s="21">
        <v>813</v>
      </c>
      <c r="O8" s="21">
        <v>1481</v>
      </c>
      <c r="P8" s="21">
        <v>8353</v>
      </c>
      <c r="Q8" s="21">
        <v>709</v>
      </c>
      <c r="R8" s="21">
        <v>42</v>
      </c>
      <c r="S8" s="21">
        <v>137</v>
      </c>
      <c r="T8" s="24">
        <v>2422</v>
      </c>
      <c r="U8" s="24">
        <v>1542</v>
      </c>
      <c r="V8" s="24">
        <v>20273</v>
      </c>
      <c r="W8" s="25">
        <v>1110</v>
      </c>
      <c r="X8" s="25">
        <v>141</v>
      </c>
      <c r="Y8" s="21">
        <v>1437</v>
      </c>
      <c r="Z8" s="24">
        <v>1588</v>
      </c>
      <c r="AA8" s="24">
        <v>0</v>
      </c>
      <c r="AB8" s="24">
        <v>0</v>
      </c>
      <c r="AC8" s="24">
        <v>0</v>
      </c>
      <c r="AD8" s="24">
        <v>0</v>
      </c>
      <c r="AE8" s="24">
        <v>0</v>
      </c>
      <c r="AF8" s="24">
        <v>0</v>
      </c>
      <c r="AG8" s="24">
        <v>0</v>
      </c>
      <c r="AH8" s="24">
        <v>0</v>
      </c>
      <c r="AI8" s="24">
        <v>0</v>
      </c>
      <c r="AJ8" s="24">
        <v>0</v>
      </c>
      <c r="AK8" s="24">
        <v>0</v>
      </c>
      <c r="AL8" s="24">
        <v>0</v>
      </c>
      <c r="AM8" s="24">
        <v>128</v>
      </c>
      <c r="AN8" s="24">
        <v>1659</v>
      </c>
      <c r="AP8" s="27"/>
      <c r="AQ8" s="27"/>
      <c r="AR8" s="27"/>
      <c r="AS8" s="28"/>
      <c r="AT8" s="29"/>
      <c r="AU8" s="30"/>
      <c r="AV8" s="30"/>
      <c r="AW8" s="30"/>
      <c r="AX8" s="30"/>
      <c r="AY8" s="30"/>
      <c r="AZ8" s="31"/>
      <c r="BA8" s="31"/>
      <c r="BB8" s="31"/>
      <c r="BC8" s="30"/>
      <c r="BD8" s="30"/>
      <c r="BE8" s="30"/>
      <c r="BF8" s="30"/>
      <c r="BG8" s="31"/>
      <c r="BH8" s="30"/>
      <c r="BI8" s="30"/>
      <c r="BJ8" s="30"/>
      <c r="BK8" s="30"/>
      <c r="BL8" s="30"/>
      <c r="BM8" s="32"/>
      <c r="BN8" s="31"/>
      <c r="BO8" s="33"/>
      <c r="BP8" s="31"/>
      <c r="BQ8" s="30"/>
      <c r="BR8" s="31"/>
      <c r="BS8" s="31"/>
      <c r="BT8" s="31"/>
      <c r="BU8" s="31"/>
      <c r="BV8" s="31"/>
      <c r="BW8" s="31"/>
      <c r="BX8" s="31"/>
      <c r="BY8" s="31"/>
      <c r="BZ8" s="31"/>
      <c r="CA8" s="31"/>
      <c r="CB8" s="31"/>
      <c r="CC8" s="31"/>
      <c r="CD8" s="31"/>
      <c r="CE8" s="34"/>
      <c r="CF8" s="34"/>
      <c r="CG8" s="34"/>
      <c r="CH8" s="34"/>
      <c r="CI8" s="34"/>
      <c r="CJ8" s="34"/>
      <c r="CK8" s="34"/>
      <c r="CL8" s="34"/>
      <c r="CM8" s="34"/>
      <c r="CN8" s="34"/>
      <c r="CO8" s="34"/>
      <c r="CP8" s="34"/>
      <c r="CQ8" s="34"/>
      <c r="CR8" s="34"/>
      <c r="CS8" s="34"/>
      <c r="CT8" s="34"/>
      <c r="CU8" s="34"/>
      <c r="CV8" s="34"/>
      <c r="CW8" s="34"/>
      <c r="CX8" s="34"/>
    </row>
    <row r="9" spans="1:102">
      <c r="A9" s="13" t="s">
        <v>76</v>
      </c>
      <c r="B9" s="13" t="s">
        <v>77</v>
      </c>
      <c r="C9" s="21" t="s">
        <v>77</v>
      </c>
      <c r="D9" s="22">
        <v>88952</v>
      </c>
      <c r="E9" s="23">
        <v>13240</v>
      </c>
      <c r="F9" s="24">
        <v>45802</v>
      </c>
      <c r="G9" s="24">
        <v>13005</v>
      </c>
      <c r="H9" s="21">
        <v>2547</v>
      </c>
      <c r="I9" s="21">
        <v>10458</v>
      </c>
      <c r="J9" s="21">
        <v>0</v>
      </c>
      <c r="K9" s="24">
        <v>4004</v>
      </c>
      <c r="L9" s="24">
        <v>4427</v>
      </c>
      <c r="M9" s="21">
        <v>0</v>
      </c>
      <c r="N9" s="21">
        <v>454</v>
      </c>
      <c r="O9" s="21">
        <v>3921</v>
      </c>
      <c r="P9" s="21">
        <v>7</v>
      </c>
      <c r="Q9" s="21">
        <v>21</v>
      </c>
      <c r="R9" s="21">
        <v>24</v>
      </c>
      <c r="S9" s="21">
        <v>0</v>
      </c>
      <c r="T9" s="24">
        <v>5712</v>
      </c>
      <c r="U9" s="24">
        <v>5780</v>
      </c>
      <c r="V9" s="24">
        <v>2812</v>
      </c>
      <c r="W9" s="25">
        <v>1597</v>
      </c>
      <c r="X9" s="25">
        <v>208</v>
      </c>
      <c r="Y9" s="21">
        <v>2579</v>
      </c>
      <c r="Z9" s="24">
        <v>2134</v>
      </c>
      <c r="AA9" s="24">
        <v>254</v>
      </c>
      <c r="AB9" s="24">
        <v>254</v>
      </c>
      <c r="AC9" s="24">
        <v>0</v>
      </c>
      <c r="AD9" s="24">
        <v>0</v>
      </c>
      <c r="AE9" s="24">
        <v>238</v>
      </c>
      <c r="AF9" s="24">
        <v>198</v>
      </c>
      <c r="AG9" s="24">
        <v>40</v>
      </c>
      <c r="AH9" s="24">
        <v>0</v>
      </c>
      <c r="AI9" s="24">
        <v>28</v>
      </c>
      <c r="AJ9" s="24">
        <v>11</v>
      </c>
      <c r="AK9" s="24">
        <v>7</v>
      </c>
      <c r="AL9" s="24">
        <v>47</v>
      </c>
      <c r="AM9" s="24">
        <v>9</v>
      </c>
      <c r="AN9" s="24">
        <v>3485</v>
      </c>
      <c r="AP9" s="27"/>
      <c r="AQ9" s="27"/>
      <c r="AR9" s="27"/>
      <c r="AS9" s="28"/>
      <c r="AT9" s="29"/>
      <c r="AU9" s="30"/>
      <c r="AV9" s="30"/>
      <c r="AW9" s="30"/>
      <c r="AX9" s="30"/>
      <c r="AY9" s="30"/>
      <c r="AZ9" s="30"/>
      <c r="BA9" s="31"/>
      <c r="BB9" s="31"/>
      <c r="BC9" s="30"/>
      <c r="BD9" s="30"/>
      <c r="BE9" s="30"/>
      <c r="BF9" s="30"/>
      <c r="BG9" s="31"/>
      <c r="BH9" s="30"/>
      <c r="BI9" s="30"/>
      <c r="BJ9" s="30"/>
      <c r="BK9" s="31"/>
      <c r="BL9" s="30"/>
      <c r="BM9" s="32"/>
      <c r="BN9" s="31"/>
      <c r="BO9" s="33"/>
      <c r="BP9" s="31"/>
      <c r="BQ9" s="30"/>
      <c r="BR9" s="31"/>
      <c r="BS9" s="31"/>
      <c r="BT9" s="31"/>
      <c r="BU9" s="31"/>
      <c r="BV9" s="31"/>
      <c r="BW9" s="31"/>
      <c r="BX9" s="31"/>
      <c r="BY9" s="31"/>
      <c r="BZ9" s="31"/>
      <c r="CA9" s="31"/>
      <c r="CB9" s="31"/>
      <c r="CC9" s="31"/>
      <c r="CD9" s="31"/>
      <c r="CE9" s="34"/>
      <c r="CF9" s="34"/>
      <c r="CG9" s="34"/>
      <c r="CH9" s="34"/>
      <c r="CI9" s="34"/>
      <c r="CJ9" s="34"/>
      <c r="CK9" s="34"/>
      <c r="CL9" s="34"/>
      <c r="CM9" s="34"/>
      <c r="CN9" s="34"/>
      <c r="CO9" s="34"/>
      <c r="CP9" s="34"/>
      <c r="CQ9" s="34"/>
      <c r="CR9" s="34"/>
      <c r="CS9" s="34"/>
      <c r="CT9" s="34"/>
      <c r="CU9" s="34"/>
      <c r="CV9" s="34"/>
      <c r="CW9" s="34"/>
      <c r="CX9" s="34"/>
    </row>
    <row r="10" spans="1:102">
      <c r="A10" s="13" t="s">
        <v>78</v>
      </c>
      <c r="B10" s="13" t="s">
        <v>79</v>
      </c>
      <c r="C10" s="21" t="s">
        <v>79</v>
      </c>
      <c r="D10" s="22">
        <v>397216</v>
      </c>
      <c r="E10" s="23" t="s">
        <v>80</v>
      </c>
      <c r="F10" s="24">
        <v>70389</v>
      </c>
      <c r="G10" s="24">
        <v>68876</v>
      </c>
      <c r="H10" s="21">
        <v>45320</v>
      </c>
      <c r="I10" s="21">
        <v>23556</v>
      </c>
      <c r="J10" s="21">
        <v>0</v>
      </c>
      <c r="K10" s="24">
        <v>59315</v>
      </c>
      <c r="L10" s="24">
        <v>13385</v>
      </c>
      <c r="M10" s="21">
        <v>223</v>
      </c>
      <c r="N10" s="21">
        <v>1049</v>
      </c>
      <c r="O10" s="21">
        <v>3845</v>
      </c>
      <c r="P10" s="21">
        <v>8754</v>
      </c>
      <c r="Q10" s="21">
        <v>40</v>
      </c>
      <c r="R10" s="21" t="s">
        <v>81</v>
      </c>
      <c r="S10" s="21">
        <v>0</v>
      </c>
      <c r="T10" s="24">
        <v>12472</v>
      </c>
      <c r="U10" s="24">
        <v>3760</v>
      </c>
      <c r="V10" s="24">
        <v>60835</v>
      </c>
      <c r="W10" s="25">
        <v>4742</v>
      </c>
      <c r="X10" s="25">
        <v>1854</v>
      </c>
      <c r="Y10" s="21">
        <v>15889</v>
      </c>
      <c r="Z10" s="24">
        <v>1036</v>
      </c>
      <c r="AA10" s="24">
        <v>2085</v>
      </c>
      <c r="AB10" s="24">
        <v>2085</v>
      </c>
      <c r="AC10" s="24">
        <v>0</v>
      </c>
      <c r="AD10" s="24">
        <v>0</v>
      </c>
      <c r="AE10" s="24">
        <v>593</v>
      </c>
      <c r="AF10" s="24">
        <v>409</v>
      </c>
      <c r="AG10" s="24">
        <v>138</v>
      </c>
      <c r="AH10" s="24">
        <v>46</v>
      </c>
      <c r="AI10" s="24">
        <v>3617</v>
      </c>
      <c r="AJ10" s="24">
        <v>835</v>
      </c>
      <c r="AK10" s="24">
        <v>3270</v>
      </c>
      <c r="AL10" s="24">
        <v>21</v>
      </c>
      <c r="AM10" s="24">
        <v>0</v>
      </c>
      <c r="AN10" s="24">
        <v>2297</v>
      </c>
      <c r="AP10" s="27"/>
      <c r="AQ10" s="27"/>
      <c r="AR10" s="27"/>
      <c r="AS10" s="28"/>
      <c r="AT10" s="29"/>
      <c r="AU10" s="30"/>
      <c r="AV10" s="30"/>
      <c r="AW10" s="30"/>
      <c r="AX10" s="30"/>
      <c r="AY10" s="30"/>
      <c r="AZ10" s="31"/>
      <c r="BA10" s="31"/>
      <c r="BB10" s="31"/>
      <c r="BC10" s="30"/>
      <c r="BD10" s="30"/>
      <c r="BE10" s="30"/>
      <c r="BF10" s="30"/>
      <c r="BG10" s="31"/>
      <c r="BH10" s="30"/>
      <c r="BI10" s="30"/>
      <c r="BJ10" s="30"/>
      <c r="BK10" s="31"/>
      <c r="BL10" s="30"/>
      <c r="BM10" s="32"/>
      <c r="BN10" s="31"/>
      <c r="BO10" s="33"/>
      <c r="BP10" s="31"/>
      <c r="BQ10" s="30"/>
      <c r="BR10" s="31"/>
      <c r="BS10" s="31"/>
      <c r="BT10" s="31"/>
      <c r="BU10" s="31"/>
      <c r="BV10" s="31"/>
      <c r="BW10" s="31"/>
      <c r="BX10" s="31"/>
      <c r="BY10" s="31"/>
      <c r="BZ10" s="31"/>
      <c r="CA10" s="31"/>
      <c r="CB10" s="31"/>
      <c r="CC10" s="31"/>
      <c r="CD10" s="31"/>
      <c r="CE10" s="34"/>
      <c r="CF10" s="34"/>
      <c r="CG10" s="34"/>
      <c r="CH10" s="34"/>
      <c r="CI10" s="34"/>
      <c r="CJ10" s="34"/>
      <c r="CK10" s="34"/>
      <c r="CL10" s="34"/>
      <c r="CM10" s="34"/>
      <c r="CN10" s="34"/>
      <c r="CO10" s="34"/>
      <c r="CP10" s="34"/>
      <c r="CQ10" s="34"/>
      <c r="CR10" s="34"/>
      <c r="CS10" s="34"/>
      <c r="CT10" s="34"/>
      <c r="CU10" s="34"/>
      <c r="CV10" s="34"/>
      <c r="CW10" s="34"/>
      <c r="CX10" s="34"/>
    </row>
    <row r="11" spans="1:102">
      <c r="A11" s="13" t="s">
        <v>82</v>
      </c>
      <c r="B11" s="13" t="s">
        <v>83</v>
      </c>
      <c r="C11" s="21" t="s">
        <v>83</v>
      </c>
      <c r="D11" s="22" t="s">
        <v>80</v>
      </c>
      <c r="E11" s="23" t="s">
        <v>84</v>
      </c>
      <c r="F11" s="24">
        <v>234476</v>
      </c>
      <c r="G11" s="24">
        <v>232214</v>
      </c>
      <c r="H11" s="21">
        <v>23552</v>
      </c>
      <c r="I11" s="21">
        <v>208662</v>
      </c>
      <c r="J11" s="21">
        <v>0</v>
      </c>
      <c r="K11" s="24">
        <v>219480</v>
      </c>
      <c r="L11" s="24">
        <v>165630</v>
      </c>
      <c r="M11" s="21">
        <v>391</v>
      </c>
      <c r="N11" s="21">
        <v>157</v>
      </c>
      <c r="O11" s="21">
        <v>9028</v>
      </c>
      <c r="P11" s="21">
        <v>128756</v>
      </c>
      <c r="Q11" s="21">
        <v>25173</v>
      </c>
      <c r="R11" s="21">
        <v>580</v>
      </c>
      <c r="S11" s="21">
        <v>2018</v>
      </c>
      <c r="T11" s="24">
        <v>7648</v>
      </c>
      <c r="U11" s="24">
        <v>2600</v>
      </c>
      <c r="V11" s="24">
        <v>74156</v>
      </c>
      <c r="W11" s="25">
        <v>14050</v>
      </c>
      <c r="X11" s="25">
        <v>1769</v>
      </c>
      <c r="Y11" s="21">
        <v>20874</v>
      </c>
      <c r="Z11" s="24">
        <v>14132</v>
      </c>
      <c r="AA11" s="24">
        <v>5288</v>
      </c>
      <c r="AB11" s="24">
        <v>5288</v>
      </c>
      <c r="AC11" s="24">
        <v>0</v>
      </c>
      <c r="AD11" s="24">
        <v>0</v>
      </c>
      <c r="AE11" s="24">
        <v>1704</v>
      </c>
      <c r="AF11" s="24">
        <v>1356</v>
      </c>
      <c r="AG11" s="24">
        <v>348</v>
      </c>
      <c r="AH11" s="24">
        <v>0</v>
      </c>
      <c r="AI11" s="24">
        <v>0</v>
      </c>
      <c r="AJ11" s="24">
        <v>548</v>
      </c>
      <c r="AK11" s="24">
        <v>6015</v>
      </c>
      <c r="AL11" s="24">
        <v>6762</v>
      </c>
      <c r="AM11" s="24">
        <v>0</v>
      </c>
      <c r="AN11" s="24">
        <v>15951</v>
      </c>
      <c r="AP11" s="27"/>
      <c r="AQ11" s="27"/>
      <c r="AR11" s="27"/>
      <c r="AS11" s="28"/>
      <c r="AT11" s="29"/>
      <c r="AU11" s="30"/>
      <c r="AV11" s="30"/>
      <c r="AW11" s="30"/>
      <c r="AX11" s="30"/>
      <c r="AY11" s="30"/>
      <c r="AZ11" s="30"/>
      <c r="BA11" s="31"/>
      <c r="BB11" s="31"/>
      <c r="BC11" s="30"/>
      <c r="BD11" s="30"/>
      <c r="BE11" s="30"/>
      <c r="BF11" s="30"/>
      <c r="BG11" s="31"/>
      <c r="BH11" s="30"/>
      <c r="BI11" s="30"/>
      <c r="BJ11" s="30"/>
      <c r="BK11" s="31"/>
      <c r="BL11" s="30"/>
      <c r="BM11" s="32"/>
      <c r="BN11" s="31"/>
      <c r="BO11" s="33"/>
      <c r="BP11" s="31"/>
      <c r="BQ11" s="30"/>
      <c r="BR11" s="31"/>
      <c r="BS11" s="31"/>
      <c r="BT11" s="31"/>
      <c r="BU11" s="31"/>
      <c r="BV11" s="31"/>
      <c r="BW11" s="31"/>
      <c r="BX11" s="31"/>
      <c r="BY11" s="31"/>
      <c r="BZ11" s="31"/>
      <c r="CA11" s="31"/>
      <c r="CB11" s="31"/>
      <c r="CC11" s="31"/>
      <c r="CD11" s="31"/>
      <c r="CE11" s="34"/>
      <c r="CF11" s="34"/>
      <c r="CG11" s="34"/>
      <c r="CH11" s="34"/>
      <c r="CI11" s="34"/>
      <c r="CJ11" s="34"/>
      <c r="CK11" s="34"/>
      <c r="CL11" s="34"/>
      <c r="CM11" s="34"/>
      <c r="CN11" s="34"/>
      <c r="CO11" s="34"/>
      <c r="CP11" s="34"/>
      <c r="CQ11" s="34"/>
      <c r="CR11" s="34"/>
      <c r="CS11" s="34"/>
      <c r="CT11" s="34"/>
      <c r="CU11" s="34"/>
      <c r="CV11" s="34"/>
      <c r="CW11" s="34"/>
      <c r="CX11" s="34"/>
    </row>
    <row r="12" spans="1:102">
      <c r="A12" s="13" t="s">
        <v>85</v>
      </c>
      <c r="B12" s="13" t="s">
        <v>86</v>
      </c>
      <c r="C12" s="21" t="s">
        <v>86</v>
      </c>
      <c r="D12" s="22">
        <v>104921</v>
      </c>
      <c r="E12" s="23">
        <v>2176</v>
      </c>
      <c r="F12" s="24">
        <v>21677</v>
      </c>
      <c r="G12" s="24">
        <v>21677</v>
      </c>
      <c r="H12" s="21">
        <v>14255</v>
      </c>
      <c r="I12" s="21">
        <v>7349</v>
      </c>
      <c r="J12" s="21">
        <v>73</v>
      </c>
      <c r="K12" s="24">
        <v>18168</v>
      </c>
      <c r="L12" s="24">
        <v>10390</v>
      </c>
      <c r="M12" s="21">
        <v>0</v>
      </c>
      <c r="N12" s="21">
        <v>0</v>
      </c>
      <c r="O12" s="21">
        <v>1830</v>
      </c>
      <c r="P12" s="21">
        <v>7769</v>
      </c>
      <c r="Q12" s="21">
        <v>12</v>
      </c>
      <c r="R12" s="21">
        <v>2</v>
      </c>
      <c r="S12" s="21">
        <v>777</v>
      </c>
      <c r="T12" s="24">
        <v>5140</v>
      </c>
      <c r="U12" s="24">
        <v>1758</v>
      </c>
      <c r="V12" s="24">
        <v>19444</v>
      </c>
      <c r="W12" s="25">
        <v>3917</v>
      </c>
      <c r="X12" s="25">
        <v>992</v>
      </c>
      <c r="Y12" s="21">
        <v>4167</v>
      </c>
      <c r="Z12" s="24">
        <v>15561</v>
      </c>
      <c r="AA12" s="24">
        <v>137</v>
      </c>
      <c r="AB12" s="24">
        <v>137</v>
      </c>
      <c r="AC12" s="24">
        <v>0</v>
      </c>
      <c r="AD12" s="24">
        <v>0</v>
      </c>
      <c r="AE12" s="24">
        <v>35</v>
      </c>
      <c r="AF12" s="24">
        <v>21</v>
      </c>
      <c r="AG12" s="24">
        <v>14</v>
      </c>
      <c r="AH12" s="24">
        <v>0</v>
      </c>
      <c r="AI12" s="24">
        <v>238</v>
      </c>
      <c r="AJ12" s="24">
        <v>109</v>
      </c>
      <c r="AK12" s="24">
        <v>347</v>
      </c>
      <c r="AL12" s="24">
        <v>70</v>
      </c>
      <c r="AM12" s="24">
        <v>2</v>
      </c>
      <c r="AN12" s="24">
        <v>17025</v>
      </c>
      <c r="AP12" s="27"/>
      <c r="AQ12" s="27"/>
      <c r="AR12" s="27"/>
      <c r="AS12" s="28"/>
      <c r="AT12" s="29"/>
      <c r="AU12" s="30"/>
      <c r="AV12" s="30"/>
      <c r="AW12" s="30"/>
      <c r="AX12" s="30"/>
      <c r="AY12" s="30"/>
      <c r="AZ12" s="30"/>
      <c r="BA12" s="31"/>
      <c r="BB12" s="31"/>
      <c r="BC12" s="30"/>
      <c r="BD12" s="30"/>
      <c r="BE12" s="30"/>
      <c r="BF12" s="30"/>
      <c r="BG12" s="31"/>
      <c r="BH12" s="30"/>
      <c r="BI12" s="30"/>
      <c r="BJ12" s="30"/>
      <c r="BK12" s="31"/>
      <c r="BL12" s="30"/>
      <c r="BM12" s="32"/>
      <c r="BN12" s="31"/>
      <c r="BO12" s="33"/>
      <c r="BP12" s="31"/>
      <c r="BQ12" s="30"/>
      <c r="BR12" s="31"/>
      <c r="BS12" s="31"/>
      <c r="BT12" s="31"/>
      <c r="BU12" s="31"/>
      <c r="BV12" s="31"/>
      <c r="BW12" s="31"/>
      <c r="BX12" s="31"/>
      <c r="BY12" s="31"/>
      <c r="BZ12" s="31"/>
      <c r="CA12" s="31"/>
      <c r="CB12" s="31"/>
      <c r="CC12" s="31"/>
      <c r="CD12" s="31"/>
      <c r="CE12" s="34"/>
      <c r="CF12" s="34"/>
      <c r="CG12" s="34"/>
      <c r="CH12" s="34"/>
      <c r="CI12" s="34"/>
      <c r="CJ12" s="34"/>
      <c r="CK12" s="34"/>
      <c r="CL12" s="34"/>
      <c r="CM12" s="34"/>
      <c r="CN12" s="34"/>
      <c r="CO12" s="34"/>
      <c r="CP12" s="34"/>
      <c r="CQ12" s="34"/>
      <c r="CR12" s="34"/>
      <c r="CS12" s="34"/>
      <c r="CT12" s="34"/>
      <c r="CU12" s="34"/>
      <c r="CV12" s="34"/>
      <c r="CW12" s="34"/>
      <c r="CX12" s="34"/>
    </row>
    <row r="13" spans="1:102">
      <c r="A13" s="13" t="s">
        <v>87</v>
      </c>
      <c r="B13" s="13" t="s">
        <v>88</v>
      </c>
      <c r="C13" s="21" t="s">
        <v>88</v>
      </c>
      <c r="D13" s="22">
        <v>785203</v>
      </c>
      <c r="E13" s="23" t="s">
        <v>80</v>
      </c>
      <c r="F13" s="24">
        <v>144645</v>
      </c>
      <c r="G13" s="24">
        <v>140440</v>
      </c>
      <c r="H13" s="21">
        <v>20855</v>
      </c>
      <c r="I13" s="21">
        <v>119585</v>
      </c>
      <c r="J13" s="21">
        <v>0</v>
      </c>
      <c r="K13" s="24">
        <v>68156</v>
      </c>
      <c r="L13" s="24">
        <v>111541</v>
      </c>
      <c r="M13" s="21">
        <v>4389</v>
      </c>
      <c r="N13" s="21">
        <v>0</v>
      </c>
      <c r="O13" s="21">
        <v>62571</v>
      </c>
      <c r="P13" s="21">
        <v>38149</v>
      </c>
      <c r="Q13" s="21">
        <v>1361</v>
      </c>
      <c r="R13" s="21">
        <v>1610</v>
      </c>
      <c r="S13" s="21">
        <v>3665</v>
      </c>
      <c r="T13" s="24">
        <v>39112</v>
      </c>
      <c r="U13" s="24">
        <v>12723</v>
      </c>
      <c r="V13" s="24">
        <v>69264</v>
      </c>
      <c r="W13" s="25">
        <v>5330</v>
      </c>
      <c r="X13" s="25">
        <v>256</v>
      </c>
      <c r="Y13" s="21">
        <v>11985</v>
      </c>
      <c r="Z13" s="24">
        <v>18458</v>
      </c>
      <c r="AA13" s="24">
        <v>1533</v>
      </c>
      <c r="AB13" s="24">
        <v>1529</v>
      </c>
      <c r="AC13" s="24">
        <v>1</v>
      </c>
      <c r="AD13" s="24">
        <v>3</v>
      </c>
      <c r="AE13" s="24">
        <v>386</v>
      </c>
      <c r="AF13" s="24">
        <v>186</v>
      </c>
      <c r="AG13" s="24">
        <v>148</v>
      </c>
      <c r="AH13" s="24">
        <v>52</v>
      </c>
      <c r="AI13" s="24">
        <v>5</v>
      </c>
      <c r="AJ13" s="24">
        <v>0</v>
      </c>
      <c r="AK13" s="24">
        <v>0</v>
      </c>
      <c r="AL13" s="24">
        <v>25</v>
      </c>
      <c r="AM13" s="24">
        <v>12970</v>
      </c>
      <c r="AN13" s="24">
        <v>3494</v>
      </c>
      <c r="AP13" s="27"/>
      <c r="AQ13" s="27"/>
      <c r="AR13" s="27"/>
      <c r="AS13" s="28"/>
      <c r="AT13" s="29"/>
      <c r="AU13" s="30"/>
      <c r="AV13" s="30"/>
      <c r="AW13" s="30"/>
      <c r="AX13" s="30"/>
      <c r="AY13" s="30"/>
      <c r="AZ13" s="30"/>
      <c r="BA13" s="30"/>
      <c r="BB13" s="31"/>
      <c r="BC13" s="30"/>
      <c r="BD13" s="30"/>
      <c r="BE13" s="30"/>
      <c r="BF13" s="30"/>
      <c r="BG13" s="31"/>
      <c r="BH13" s="30"/>
      <c r="BI13" s="30"/>
      <c r="BJ13" s="30"/>
      <c r="BK13" s="31"/>
      <c r="BL13" s="30"/>
      <c r="BM13" s="32"/>
      <c r="BN13" s="31"/>
      <c r="BO13" s="33"/>
      <c r="BP13" s="31"/>
      <c r="BQ13" s="30"/>
      <c r="BR13" s="31"/>
      <c r="BS13" s="31"/>
      <c r="BT13" s="31"/>
      <c r="BU13" s="31"/>
      <c r="BV13" s="31"/>
      <c r="BW13" s="31"/>
      <c r="BX13" s="31"/>
      <c r="BY13" s="31"/>
      <c r="BZ13" s="31"/>
      <c r="CA13" s="31"/>
      <c r="CB13" s="31"/>
      <c r="CC13" s="31"/>
      <c r="CD13" s="31"/>
      <c r="CE13" s="34"/>
      <c r="CF13" s="34"/>
      <c r="CG13" s="34"/>
      <c r="CH13" s="34"/>
      <c r="CI13" s="34"/>
      <c r="CJ13" s="34"/>
      <c r="CK13" s="34"/>
      <c r="CL13" s="34"/>
      <c r="CM13" s="34"/>
      <c r="CN13" s="34"/>
      <c r="CO13" s="34"/>
      <c r="CP13" s="34"/>
      <c r="CQ13" s="34"/>
      <c r="CR13" s="34"/>
      <c r="CS13" s="34"/>
      <c r="CT13" s="34"/>
      <c r="CU13" s="34"/>
      <c r="CV13" s="34"/>
      <c r="CW13" s="34"/>
      <c r="CX13" s="34"/>
    </row>
    <row r="14" spans="1:102">
      <c r="A14" s="13" t="s">
        <v>89</v>
      </c>
      <c r="B14" s="13" t="s">
        <v>90</v>
      </c>
      <c r="C14" s="21" t="s">
        <v>90</v>
      </c>
      <c r="D14" s="22">
        <v>94664</v>
      </c>
      <c r="E14" s="23">
        <v>2385</v>
      </c>
      <c r="F14" s="24">
        <v>26381</v>
      </c>
      <c r="G14" s="24">
        <v>26095</v>
      </c>
      <c r="H14" s="21">
        <v>9359</v>
      </c>
      <c r="I14" s="21">
        <v>16420</v>
      </c>
      <c r="J14" s="21">
        <v>316</v>
      </c>
      <c r="K14" s="24">
        <v>58967</v>
      </c>
      <c r="L14" s="24">
        <v>4414</v>
      </c>
      <c r="M14" s="21">
        <v>112</v>
      </c>
      <c r="N14" s="21">
        <v>109</v>
      </c>
      <c r="O14" s="21">
        <v>3110</v>
      </c>
      <c r="P14" s="21">
        <v>634</v>
      </c>
      <c r="Q14" s="21">
        <v>278</v>
      </c>
      <c r="R14" s="21">
        <v>14</v>
      </c>
      <c r="S14" s="21">
        <v>170</v>
      </c>
      <c r="T14" s="24">
        <v>2258</v>
      </c>
      <c r="U14" s="24">
        <v>1842</v>
      </c>
      <c r="V14" s="24">
        <v>69396</v>
      </c>
      <c r="W14" s="25">
        <v>774</v>
      </c>
      <c r="X14" s="25">
        <v>259</v>
      </c>
      <c r="Y14" s="21">
        <v>1757</v>
      </c>
      <c r="Z14" s="24">
        <v>10526</v>
      </c>
      <c r="AA14" s="24">
        <v>49</v>
      </c>
      <c r="AB14" s="24">
        <v>49</v>
      </c>
      <c r="AC14" s="24">
        <v>0</v>
      </c>
      <c r="AD14" s="24">
        <v>0</v>
      </c>
      <c r="AE14" s="24">
        <v>45</v>
      </c>
      <c r="AF14" s="24">
        <v>30</v>
      </c>
      <c r="AG14" s="24">
        <v>13</v>
      </c>
      <c r="AH14" s="24">
        <v>2</v>
      </c>
      <c r="AI14" s="24">
        <v>60</v>
      </c>
      <c r="AJ14" s="24">
        <v>42</v>
      </c>
      <c r="AK14" s="24">
        <v>3</v>
      </c>
      <c r="AL14" s="24">
        <v>15</v>
      </c>
      <c r="AM14" s="24">
        <v>1</v>
      </c>
      <c r="AN14" s="24">
        <v>12527</v>
      </c>
      <c r="AP14" s="27"/>
      <c r="AQ14" s="27"/>
      <c r="AR14" s="27"/>
      <c r="AS14" s="28"/>
      <c r="AT14" s="29"/>
      <c r="AU14" s="30"/>
      <c r="AV14" s="30"/>
      <c r="AW14" s="30"/>
      <c r="AX14" s="30"/>
      <c r="AY14" s="30"/>
      <c r="AZ14" s="31"/>
      <c r="BA14" s="31"/>
      <c r="BB14" s="31"/>
      <c r="BC14" s="30"/>
      <c r="BD14" s="30"/>
      <c r="BE14" s="30"/>
      <c r="BF14" s="30"/>
      <c r="BG14" s="31"/>
      <c r="BH14" s="30"/>
      <c r="BI14" s="30"/>
      <c r="BJ14" s="30"/>
      <c r="BK14" s="31"/>
      <c r="BL14" s="30"/>
      <c r="BM14" s="32"/>
      <c r="BN14" s="31"/>
      <c r="BO14" s="33"/>
      <c r="BP14" s="31"/>
      <c r="BQ14" s="30"/>
      <c r="BR14" s="31"/>
      <c r="BS14" s="31"/>
      <c r="BT14" s="31"/>
      <c r="BU14" s="31"/>
      <c r="BV14" s="31"/>
      <c r="BW14" s="31"/>
      <c r="BX14" s="31"/>
      <c r="BY14" s="31"/>
      <c r="BZ14" s="31"/>
      <c r="CA14" s="31"/>
      <c r="CB14" s="31"/>
      <c r="CC14" s="31"/>
      <c r="CD14" s="31"/>
      <c r="CE14" s="34"/>
      <c r="CF14" s="34"/>
      <c r="CG14" s="34"/>
      <c r="CH14" s="34"/>
      <c r="CI14" s="34"/>
      <c r="CJ14" s="34"/>
      <c r="CK14" s="34"/>
      <c r="CL14" s="34"/>
      <c r="CM14" s="34"/>
      <c r="CN14" s="34"/>
      <c r="CO14" s="34"/>
      <c r="CP14" s="34"/>
      <c r="CQ14" s="34"/>
      <c r="CR14" s="34"/>
      <c r="CS14" s="34"/>
      <c r="CT14" s="34"/>
      <c r="CU14" s="34"/>
      <c r="CV14" s="34"/>
      <c r="CW14" s="34"/>
      <c r="CX14" s="34"/>
    </row>
    <row r="15" spans="1:102">
      <c r="A15" s="13" t="s">
        <v>91</v>
      </c>
      <c r="B15" s="13" t="s">
        <v>92</v>
      </c>
      <c r="C15" s="21" t="s">
        <v>92</v>
      </c>
      <c r="D15" s="22">
        <v>155990</v>
      </c>
      <c r="E15" s="23">
        <v>19722</v>
      </c>
      <c r="F15" s="24">
        <v>56038</v>
      </c>
      <c r="G15" s="24">
        <v>54042</v>
      </c>
      <c r="H15" s="21">
        <v>2203</v>
      </c>
      <c r="I15" s="21">
        <v>51839</v>
      </c>
      <c r="J15" s="21">
        <v>0</v>
      </c>
      <c r="K15" s="24">
        <v>173091</v>
      </c>
      <c r="L15" s="24">
        <v>15679</v>
      </c>
      <c r="M15" s="21">
        <v>25</v>
      </c>
      <c r="N15" s="21">
        <v>0</v>
      </c>
      <c r="O15" s="21">
        <v>9599</v>
      </c>
      <c r="P15" s="21">
        <v>4789</v>
      </c>
      <c r="Q15" s="21">
        <v>636</v>
      </c>
      <c r="R15" s="21">
        <v>354</v>
      </c>
      <c r="S15" s="21">
        <v>735</v>
      </c>
      <c r="T15" s="24">
        <v>8444</v>
      </c>
      <c r="U15" s="24">
        <v>4110</v>
      </c>
      <c r="V15" s="24">
        <v>177217</v>
      </c>
      <c r="W15" s="25">
        <v>0</v>
      </c>
      <c r="X15" s="25">
        <v>37</v>
      </c>
      <c r="Y15" s="21">
        <v>7569</v>
      </c>
      <c r="Z15" s="24">
        <v>18323</v>
      </c>
      <c r="AA15" s="24">
        <v>355</v>
      </c>
      <c r="AB15" s="24">
        <v>353</v>
      </c>
      <c r="AC15" s="24">
        <v>2</v>
      </c>
      <c r="AD15" s="24">
        <v>0</v>
      </c>
      <c r="AE15" s="24">
        <v>456</v>
      </c>
      <c r="AF15" s="24">
        <v>340</v>
      </c>
      <c r="AG15" s="24">
        <v>116</v>
      </c>
      <c r="AH15" s="24">
        <v>0</v>
      </c>
      <c r="AI15" s="24">
        <v>794</v>
      </c>
      <c r="AJ15" s="24">
        <v>193</v>
      </c>
      <c r="AK15" s="24">
        <v>674</v>
      </c>
      <c r="AL15" s="24">
        <v>86</v>
      </c>
      <c r="AM15" s="24">
        <v>1</v>
      </c>
      <c r="AN15" s="24">
        <v>24259</v>
      </c>
      <c r="AP15" s="27"/>
      <c r="AQ15" s="27"/>
      <c r="AR15" s="27"/>
      <c r="AS15" s="28"/>
      <c r="AT15" s="29"/>
      <c r="AU15" s="30"/>
      <c r="AV15" s="30"/>
      <c r="AW15" s="30"/>
      <c r="AX15" s="30"/>
      <c r="AY15" s="30"/>
      <c r="AZ15" s="31"/>
      <c r="BA15" s="30"/>
      <c r="BB15" s="31"/>
      <c r="BC15" s="30"/>
      <c r="BD15" s="30"/>
      <c r="BE15" s="30"/>
      <c r="BF15" s="30"/>
      <c r="BG15" s="31"/>
      <c r="BH15" s="30"/>
      <c r="BI15" s="30"/>
      <c r="BJ15" s="30"/>
      <c r="BK15" s="31"/>
      <c r="BL15" s="30"/>
      <c r="BM15" s="32"/>
      <c r="BN15" s="31"/>
      <c r="BO15" s="33"/>
      <c r="BP15" s="31"/>
      <c r="BQ15" s="30"/>
      <c r="BR15" s="31"/>
      <c r="BS15" s="31"/>
      <c r="BT15" s="31"/>
      <c r="BU15" s="31"/>
      <c r="BV15" s="31"/>
      <c r="BW15" s="31"/>
      <c r="BX15" s="31"/>
      <c r="BY15" s="31"/>
      <c r="BZ15" s="31"/>
      <c r="CA15" s="31"/>
      <c r="CB15" s="31"/>
      <c r="CC15" s="31"/>
      <c r="CD15" s="31"/>
      <c r="CE15" s="34"/>
      <c r="CF15" s="34"/>
      <c r="CG15" s="34"/>
      <c r="CH15" s="34"/>
      <c r="CI15" s="34"/>
      <c r="CJ15" s="34"/>
      <c r="CK15" s="34"/>
      <c r="CL15" s="34"/>
      <c r="CM15" s="34"/>
      <c r="CN15" s="34"/>
      <c r="CO15" s="34"/>
      <c r="CP15" s="34"/>
      <c r="CQ15" s="34"/>
      <c r="CR15" s="34"/>
      <c r="CS15" s="34"/>
      <c r="CT15" s="34"/>
      <c r="CU15" s="34"/>
      <c r="CV15" s="34"/>
      <c r="CW15" s="34"/>
      <c r="CX15" s="34"/>
    </row>
    <row r="16" spans="1:102">
      <c r="A16" s="13" t="s">
        <v>93</v>
      </c>
      <c r="B16" s="13" t="s">
        <v>94</v>
      </c>
      <c r="C16" s="21" t="s">
        <v>94</v>
      </c>
      <c r="D16" s="22">
        <v>471330</v>
      </c>
      <c r="E16" s="23">
        <v>13520</v>
      </c>
      <c r="F16" s="24">
        <v>174083</v>
      </c>
      <c r="G16" s="24">
        <v>135538</v>
      </c>
      <c r="H16" s="21">
        <v>47357</v>
      </c>
      <c r="I16" s="21">
        <v>77685</v>
      </c>
      <c r="J16" s="21">
        <v>10496</v>
      </c>
      <c r="K16" s="24">
        <v>437627</v>
      </c>
      <c r="L16" s="24">
        <v>93676</v>
      </c>
      <c r="M16" s="21">
        <v>5959</v>
      </c>
      <c r="N16" s="21">
        <v>12</v>
      </c>
      <c r="O16" s="21">
        <v>431</v>
      </c>
      <c r="P16" s="21">
        <v>69920</v>
      </c>
      <c r="Q16" s="21">
        <v>12512</v>
      </c>
      <c r="R16" s="21">
        <v>54</v>
      </c>
      <c r="S16" s="21">
        <v>4817</v>
      </c>
      <c r="T16" s="24">
        <v>19251</v>
      </c>
      <c r="U16" s="24">
        <v>4963</v>
      </c>
      <c r="V16" s="24">
        <v>470366</v>
      </c>
      <c r="W16" s="25">
        <v>19551</v>
      </c>
      <c r="X16" s="25">
        <v>3097</v>
      </c>
      <c r="Y16" s="21">
        <v>13484</v>
      </c>
      <c r="Z16" s="24">
        <v>28174</v>
      </c>
      <c r="AA16" s="24">
        <v>365</v>
      </c>
      <c r="AB16" s="24">
        <v>363</v>
      </c>
      <c r="AC16" s="24">
        <v>2</v>
      </c>
      <c r="AD16" s="24">
        <v>0</v>
      </c>
      <c r="AE16" s="24">
        <v>75</v>
      </c>
      <c r="AF16" s="24">
        <v>50</v>
      </c>
      <c r="AG16" s="24">
        <v>25</v>
      </c>
      <c r="AH16" s="24">
        <v>0</v>
      </c>
      <c r="AI16" s="24">
        <v>577</v>
      </c>
      <c r="AJ16" s="24">
        <v>738</v>
      </c>
      <c r="AK16" s="24">
        <v>680</v>
      </c>
      <c r="AL16" s="24">
        <v>703</v>
      </c>
      <c r="AM16" s="24">
        <v>50</v>
      </c>
      <c r="AN16" s="24">
        <v>31198</v>
      </c>
      <c r="AP16" s="27"/>
      <c r="AQ16" s="27"/>
      <c r="AR16" s="27"/>
      <c r="AS16" s="28"/>
      <c r="AT16" s="29"/>
      <c r="AU16" s="30"/>
      <c r="AV16" s="30"/>
      <c r="AW16" s="30"/>
      <c r="AX16" s="30"/>
      <c r="AY16" s="30"/>
      <c r="AZ16" s="31"/>
      <c r="BA16" s="31"/>
      <c r="BB16" s="31"/>
      <c r="BC16" s="30"/>
      <c r="BD16" s="30"/>
      <c r="BE16" s="30"/>
      <c r="BF16" s="30"/>
      <c r="BG16" s="31"/>
      <c r="BH16" s="30"/>
      <c r="BI16" s="30"/>
      <c r="BJ16" s="30"/>
      <c r="BK16" s="31"/>
      <c r="BL16" s="30"/>
      <c r="BM16" s="32"/>
      <c r="BN16" s="31"/>
      <c r="BO16" s="33"/>
      <c r="BP16" s="31"/>
      <c r="BQ16" s="30"/>
      <c r="BR16" s="31"/>
      <c r="BS16" s="31"/>
      <c r="BT16" s="31"/>
      <c r="BU16" s="31"/>
      <c r="BV16" s="31"/>
      <c r="BW16" s="31"/>
      <c r="BX16" s="31"/>
      <c r="BY16" s="31"/>
      <c r="BZ16" s="31"/>
      <c r="CA16" s="31"/>
      <c r="CB16" s="31"/>
      <c r="CC16" s="31"/>
      <c r="CD16" s="31"/>
      <c r="CE16" s="34"/>
      <c r="CF16" s="34"/>
      <c r="CG16" s="34"/>
      <c r="CH16" s="34"/>
      <c r="CI16" s="34"/>
      <c r="CJ16" s="34"/>
      <c r="CK16" s="34"/>
      <c r="CL16" s="34"/>
      <c r="CM16" s="34"/>
      <c r="CN16" s="34"/>
      <c r="CO16" s="34"/>
      <c r="CP16" s="34"/>
      <c r="CQ16" s="34"/>
      <c r="CR16" s="34"/>
      <c r="CS16" s="34"/>
      <c r="CT16" s="34"/>
      <c r="CU16" s="34"/>
      <c r="CV16" s="34"/>
      <c r="CW16" s="34"/>
      <c r="CX16" s="34"/>
    </row>
    <row r="17" spans="1:102">
      <c r="A17" s="13" t="s">
        <v>95</v>
      </c>
      <c r="B17" s="13" t="s">
        <v>96</v>
      </c>
      <c r="C17" s="21" t="s">
        <v>96</v>
      </c>
      <c r="D17" s="22">
        <v>629556</v>
      </c>
      <c r="E17" s="23">
        <v>59658</v>
      </c>
      <c r="F17" s="24">
        <v>383496</v>
      </c>
      <c r="G17" s="24">
        <v>380152</v>
      </c>
      <c r="H17" s="21">
        <v>85347</v>
      </c>
      <c r="I17" s="21">
        <v>209710</v>
      </c>
      <c r="J17" s="21">
        <v>85095</v>
      </c>
      <c r="K17" s="24">
        <v>181277</v>
      </c>
      <c r="L17" s="24">
        <v>259237</v>
      </c>
      <c r="M17" s="21">
        <v>10997</v>
      </c>
      <c r="N17" s="21">
        <v>11032</v>
      </c>
      <c r="O17" s="21">
        <v>21405</v>
      </c>
      <c r="P17" s="21">
        <v>199987</v>
      </c>
      <c r="Q17" s="21">
        <v>15750</v>
      </c>
      <c r="R17" s="21">
        <v>314</v>
      </c>
      <c r="S17" s="21">
        <v>1</v>
      </c>
      <c r="T17" s="24">
        <v>7532</v>
      </c>
      <c r="U17" s="24">
        <v>2863</v>
      </c>
      <c r="V17" s="24">
        <v>184117</v>
      </c>
      <c r="W17" s="25">
        <v>13245</v>
      </c>
      <c r="X17" s="25">
        <v>11740</v>
      </c>
      <c r="Y17" s="21">
        <v>18334</v>
      </c>
      <c r="Z17" s="24">
        <v>63676</v>
      </c>
      <c r="AA17" s="24">
        <v>2710</v>
      </c>
      <c r="AB17" s="24">
        <v>2710</v>
      </c>
      <c r="AC17" s="24">
        <v>0</v>
      </c>
      <c r="AD17" s="24">
        <v>0</v>
      </c>
      <c r="AE17" s="24">
        <v>3951</v>
      </c>
      <c r="AF17" s="24">
        <v>3823</v>
      </c>
      <c r="AG17" s="24">
        <v>45</v>
      </c>
      <c r="AH17" s="24">
        <v>83</v>
      </c>
      <c r="AI17" s="24">
        <v>18</v>
      </c>
      <c r="AJ17" s="24">
        <v>0</v>
      </c>
      <c r="AK17" s="24">
        <v>0</v>
      </c>
      <c r="AL17" s="24">
        <v>0</v>
      </c>
      <c r="AM17" s="24">
        <v>641</v>
      </c>
      <c r="AN17" s="24">
        <v>54093</v>
      </c>
      <c r="AP17" s="27"/>
      <c r="AQ17" s="27"/>
      <c r="AR17" s="27"/>
      <c r="AS17" s="28"/>
      <c r="AT17" s="29"/>
      <c r="AU17" s="30"/>
      <c r="AV17" s="30"/>
      <c r="AW17" s="30"/>
      <c r="AX17" s="30"/>
      <c r="AY17" s="30"/>
      <c r="AZ17" s="30"/>
      <c r="BA17" s="31"/>
      <c r="BB17" s="31"/>
      <c r="BC17" s="30"/>
      <c r="BD17" s="30"/>
      <c r="BE17" s="30"/>
      <c r="BF17" s="30"/>
      <c r="BG17" s="31"/>
      <c r="BH17" s="30"/>
      <c r="BI17" s="30"/>
      <c r="BJ17" s="30"/>
      <c r="BK17" s="31"/>
      <c r="BL17" s="30"/>
      <c r="BM17" s="32"/>
      <c r="BN17" s="31"/>
      <c r="BO17" s="33"/>
      <c r="BP17" s="31"/>
      <c r="BQ17" s="30"/>
      <c r="BR17" s="31"/>
      <c r="BS17" s="31"/>
      <c r="BT17" s="31"/>
      <c r="BU17" s="31"/>
      <c r="BV17" s="31"/>
      <c r="BW17" s="31"/>
      <c r="BX17" s="31"/>
      <c r="BY17" s="31"/>
      <c r="BZ17" s="31"/>
      <c r="CA17" s="31"/>
      <c r="CB17" s="31"/>
      <c r="CC17" s="31"/>
      <c r="CD17" s="31"/>
      <c r="CE17" s="34"/>
      <c r="CF17" s="34"/>
      <c r="CG17" s="34"/>
      <c r="CH17" s="34"/>
      <c r="CI17" s="34"/>
      <c r="CJ17" s="34"/>
      <c r="CK17" s="34"/>
      <c r="CL17" s="34"/>
      <c r="CM17" s="34"/>
      <c r="CN17" s="34"/>
      <c r="CO17" s="34"/>
      <c r="CP17" s="34"/>
      <c r="CQ17" s="34"/>
      <c r="CR17" s="34"/>
      <c r="CS17" s="34"/>
      <c r="CT17" s="34"/>
      <c r="CU17" s="34"/>
      <c r="CV17" s="34"/>
      <c r="CW17" s="34"/>
      <c r="CX17" s="34"/>
    </row>
    <row r="18" spans="1:102">
      <c r="A18" s="13" t="s">
        <v>97</v>
      </c>
      <c r="B18" s="13" t="s">
        <v>98</v>
      </c>
      <c r="C18" s="21" t="s">
        <v>98</v>
      </c>
      <c r="D18" s="22">
        <v>142944</v>
      </c>
      <c r="E18" s="23">
        <v>0</v>
      </c>
      <c r="F18" s="24">
        <v>46520</v>
      </c>
      <c r="G18" s="24">
        <v>46217</v>
      </c>
      <c r="H18" s="21">
        <v>3002</v>
      </c>
      <c r="I18" s="21">
        <v>43215</v>
      </c>
      <c r="J18" s="21">
        <v>0</v>
      </c>
      <c r="K18" s="24">
        <v>22353</v>
      </c>
      <c r="L18" s="24">
        <v>50935</v>
      </c>
      <c r="M18" s="21">
        <v>892</v>
      </c>
      <c r="N18" s="21">
        <v>0</v>
      </c>
      <c r="O18" s="21">
        <v>18656</v>
      </c>
      <c r="P18" s="21">
        <v>28892</v>
      </c>
      <c r="Q18" s="21">
        <v>3052</v>
      </c>
      <c r="R18" s="21">
        <v>171</v>
      </c>
      <c r="S18" s="21"/>
      <c r="T18" s="24">
        <v>6607</v>
      </c>
      <c r="U18" s="24">
        <v>8256</v>
      </c>
      <c r="V18" s="24">
        <v>20406</v>
      </c>
      <c r="W18" s="25">
        <v>6937</v>
      </c>
      <c r="X18" s="25">
        <v>3083</v>
      </c>
      <c r="Y18" s="21">
        <v>3348</v>
      </c>
      <c r="Z18" s="24">
        <v>4633</v>
      </c>
      <c r="AA18" s="24">
        <v>97</v>
      </c>
      <c r="AB18" s="24">
        <v>97</v>
      </c>
      <c r="AC18" s="24">
        <v>0</v>
      </c>
      <c r="AD18" s="24">
        <v>0</v>
      </c>
      <c r="AE18" s="24">
        <v>480</v>
      </c>
      <c r="AF18" s="24">
        <v>190</v>
      </c>
      <c r="AG18" s="24">
        <v>290</v>
      </c>
      <c r="AH18" s="24">
        <v>0</v>
      </c>
      <c r="AI18" s="24">
        <v>222</v>
      </c>
      <c r="AJ18" s="24">
        <v>207</v>
      </c>
      <c r="AK18" s="24">
        <v>724</v>
      </c>
      <c r="AL18" s="24">
        <v>819</v>
      </c>
      <c r="AM18" s="24">
        <v>7</v>
      </c>
      <c r="AN18" s="24">
        <v>2877</v>
      </c>
      <c r="AP18" s="27"/>
      <c r="AQ18" s="27"/>
      <c r="AR18" s="27"/>
      <c r="AS18" s="28"/>
      <c r="AT18" s="29"/>
      <c r="AU18" s="30"/>
      <c r="AV18" s="30"/>
      <c r="AW18" s="30"/>
      <c r="AX18" s="30"/>
      <c r="AY18" s="30"/>
      <c r="AZ18" s="30"/>
      <c r="BA18" s="31"/>
      <c r="BB18" s="31"/>
      <c r="BC18" s="30"/>
      <c r="BD18" s="30"/>
      <c r="BE18" s="30"/>
      <c r="BF18" s="30"/>
      <c r="BG18" s="31"/>
      <c r="BH18" s="30"/>
      <c r="BI18" s="30"/>
      <c r="BJ18" s="30"/>
      <c r="BK18" s="31"/>
      <c r="BL18" s="30"/>
      <c r="BM18" s="32"/>
      <c r="BN18" s="31"/>
      <c r="BO18" s="33"/>
      <c r="BP18" s="31"/>
      <c r="BQ18" s="30"/>
      <c r="BR18" s="31"/>
      <c r="BS18" s="31"/>
      <c r="BT18" s="31"/>
      <c r="BU18" s="31"/>
      <c r="BV18" s="31"/>
      <c r="BW18" s="31"/>
      <c r="BX18" s="31"/>
      <c r="BY18" s="31"/>
      <c r="BZ18" s="31"/>
      <c r="CA18" s="31"/>
      <c r="CB18" s="31"/>
      <c r="CC18" s="31"/>
      <c r="CD18" s="31"/>
      <c r="CE18" s="34"/>
      <c r="CF18" s="34"/>
      <c r="CG18" s="34"/>
      <c r="CH18" s="34"/>
      <c r="CI18" s="34"/>
      <c r="CJ18" s="34"/>
      <c r="CK18" s="34"/>
      <c r="CL18" s="34"/>
      <c r="CM18" s="34"/>
      <c r="CN18" s="34"/>
      <c r="CO18" s="34"/>
      <c r="CP18" s="34"/>
      <c r="CQ18" s="34"/>
      <c r="CR18" s="34"/>
      <c r="CS18" s="34"/>
      <c r="CT18" s="34"/>
      <c r="CU18" s="34"/>
      <c r="CV18" s="34"/>
      <c r="CW18" s="34"/>
      <c r="CX18" s="34"/>
    </row>
    <row r="19" spans="1:102">
      <c r="A19" s="13" t="s">
        <v>99</v>
      </c>
      <c r="B19" s="13" t="s">
        <v>100</v>
      </c>
      <c r="C19" s="21" t="s">
        <v>100</v>
      </c>
      <c r="D19" s="22">
        <v>113541</v>
      </c>
      <c r="E19" s="23">
        <v>5736</v>
      </c>
      <c r="F19" s="24">
        <v>49504</v>
      </c>
      <c r="G19" s="24">
        <v>49180</v>
      </c>
      <c r="H19" s="21">
        <v>3565</v>
      </c>
      <c r="I19" s="21">
        <v>45615</v>
      </c>
      <c r="J19" s="21">
        <v>0</v>
      </c>
      <c r="K19" s="24">
        <v>33100</v>
      </c>
      <c r="L19" s="24">
        <v>15965</v>
      </c>
      <c r="M19" s="21">
        <v>874</v>
      </c>
      <c r="N19" s="21">
        <v>6</v>
      </c>
      <c r="O19" s="21">
        <v>1469</v>
      </c>
      <c r="P19" s="21">
        <v>12301</v>
      </c>
      <c r="Q19" s="21">
        <v>871</v>
      </c>
      <c r="R19" s="21">
        <v>449</v>
      </c>
      <c r="S19" s="21">
        <v>0</v>
      </c>
      <c r="T19" s="24">
        <v>3949</v>
      </c>
      <c r="U19" s="24">
        <v>1057</v>
      </c>
      <c r="V19" s="24">
        <v>18270</v>
      </c>
      <c r="W19" s="25">
        <v>2557</v>
      </c>
      <c r="X19" s="25">
        <v>783</v>
      </c>
      <c r="Y19" s="21">
        <v>2822</v>
      </c>
      <c r="Z19" s="24">
        <v>955</v>
      </c>
      <c r="AA19" s="24">
        <v>8</v>
      </c>
      <c r="AB19" s="24">
        <v>8</v>
      </c>
      <c r="AC19" s="24">
        <v>0</v>
      </c>
      <c r="AD19" s="24">
        <v>0</v>
      </c>
      <c r="AE19" s="24">
        <v>74</v>
      </c>
      <c r="AF19" s="24">
        <v>48</v>
      </c>
      <c r="AG19" s="24">
        <v>26</v>
      </c>
      <c r="AH19" s="24">
        <v>0</v>
      </c>
      <c r="AI19" s="24">
        <v>581</v>
      </c>
      <c r="AJ19" s="24">
        <v>25</v>
      </c>
      <c r="AK19" s="24">
        <v>71</v>
      </c>
      <c r="AL19" s="24">
        <v>154</v>
      </c>
      <c r="AM19" s="24">
        <v>9</v>
      </c>
      <c r="AN19" s="24">
        <v>693</v>
      </c>
      <c r="AP19" s="27"/>
      <c r="AQ19" s="27"/>
      <c r="AR19" s="27"/>
      <c r="AS19" s="28"/>
      <c r="AT19" s="29"/>
      <c r="AU19" s="30"/>
      <c r="AV19" s="30"/>
      <c r="AW19" s="30"/>
      <c r="AX19" s="30"/>
      <c r="AY19" s="30"/>
      <c r="AZ19" s="30"/>
      <c r="BA19" s="30"/>
      <c r="BB19" s="31"/>
      <c r="BC19" s="30"/>
      <c r="BD19" s="30"/>
      <c r="BE19" s="30"/>
      <c r="BF19" s="30"/>
      <c r="BG19" s="31"/>
      <c r="BH19" s="30"/>
      <c r="BI19" s="30"/>
      <c r="BJ19" s="30"/>
      <c r="BK19" s="31"/>
      <c r="BL19" s="30"/>
      <c r="BM19" s="32"/>
      <c r="BN19" s="31"/>
      <c r="BO19" s="33"/>
      <c r="BP19" s="31"/>
      <c r="BQ19" s="30"/>
      <c r="BR19" s="31"/>
      <c r="BS19" s="31"/>
      <c r="BT19" s="31"/>
      <c r="BU19" s="31"/>
      <c r="BV19" s="31"/>
      <c r="BW19" s="31"/>
      <c r="BX19" s="31"/>
      <c r="BY19" s="31"/>
      <c r="BZ19" s="31"/>
      <c r="CA19" s="31"/>
      <c r="CB19" s="31"/>
      <c r="CC19" s="31"/>
      <c r="CD19" s="31"/>
      <c r="CE19" s="34"/>
      <c r="CF19" s="34"/>
      <c r="CG19" s="34"/>
      <c r="CH19" s="34"/>
      <c r="CI19" s="34"/>
      <c r="CJ19" s="34"/>
      <c r="CK19" s="34"/>
      <c r="CL19" s="34"/>
      <c r="CM19" s="34"/>
      <c r="CN19" s="34"/>
      <c r="CO19" s="34"/>
      <c r="CP19" s="34"/>
      <c r="CQ19" s="34"/>
      <c r="CR19" s="34"/>
      <c r="CS19" s="34"/>
      <c r="CT19" s="34"/>
      <c r="CU19" s="34"/>
      <c r="CV19" s="34"/>
      <c r="CW19" s="34"/>
      <c r="CX19" s="34"/>
    </row>
    <row r="20" spans="1:102">
      <c r="A20" s="13" t="s">
        <v>101</v>
      </c>
      <c r="B20" s="13" t="s">
        <v>102</v>
      </c>
      <c r="C20" s="21" t="s">
        <v>102</v>
      </c>
      <c r="D20" s="22">
        <v>64116</v>
      </c>
      <c r="E20" s="23">
        <v>1064</v>
      </c>
      <c r="F20" s="24">
        <v>12492</v>
      </c>
      <c r="G20" s="24">
        <v>12492</v>
      </c>
      <c r="H20" s="21">
        <v>2058</v>
      </c>
      <c r="I20" s="21">
        <v>10434</v>
      </c>
      <c r="J20" s="21">
        <v>0</v>
      </c>
      <c r="K20" s="24">
        <v>15333</v>
      </c>
      <c r="L20" s="24">
        <v>4643</v>
      </c>
      <c r="M20" s="21">
        <v>0</v>
      </c>
      <c r="N20" s="21">
        <v>0</v>
      </c>
      <c r="O20" s="21">
        <v>3035</v>
      </c>
      <c r="P20" s="21">
        <v>1567</v>
      </c>
      <c r="Q20" s="21">
        <v>14</v>
      </c>
      <c r="R20" s="21">
        <v>53</v>
      </c>
      <c r="S20" s="21">
        <v>0</v>
      </c>
      <c r="T20" s="24">
        <v>5536</v>
      </c>
      <c r="U20" s="24">
        <v>2900</v>
      </c>
      <c r="V20" s="24">
        <v>10676</v>
      </c>
      <c r="W20" s="25">
        <v>6605</v>
      </c>
      <c r="X20" s="25">
        <v>0</v>
      </c>
      <c r="Y20" s="21">
        <v>6836</v>
      </c>
      <c r="Z20" s="24">
        <v>5503</v>
      </c>
      <c r="AA20" s="24">
        <v>177</v>
      </c>
      <c r="AB20" s="24">
        <v>162</v>
      </c>
      <c r="AC20" s="24">
        <v>0</v>
      </c>
      <c r="AD20" s="24">
        <v>15</v>
      </c>
      <c r="AE20" s="24">
        <v>26</v>
      </c>
      <c r="AF20" s="24">
        <v>26</v>
      </c>
      <c r="AG20" s="24">
        <v>0</v>
      </c>
      <c r="AH20" s="24">
        <v>0</v>
      </c>
      <c r="AI20" s="24">
        <v>89</v>
      </c>
      <c r="AJ20" s="24">
        <v>56</v>
      </c>
      <c r="AK20" s="24">
        <v>34</v>
      </c>
      <c r="AL20" s="24">
        <v>189</v>
      </c>
      <c r="AM20" s="24">
        <v>0</v>
      </c>
      <c r="AN20" s="24">
        <v>6939</v>
      </c>
      <c r="AP20" s="27"/>
      <c r="AQ20" s="27"/>
      <c r="AR20" s="27"/>
      <c r="AS20" s="28"/>
      <c r="AT20" s="29"/>
      <c r="AU20" s="30"/>
      <c r="AV20" s="30"/>
      <c r="AW20" s="30"/>
      <c r="AX20" s="30"/>
      <c r="AY20" s="30"/>
      <c r="AZ20" s="30"/>
      <c r="BA20" s="30"/>
      <c r="BB20" s="31"/>
      <c r="BC20" s="30"/>
      <c r="BD20" s="30"/>
      <c r="BE20" s="30"/>
      <c r="BF20" s="30"/>
      <c r="BG20" s="31"/>
      <c r="BH20" s="30"/>
      <c r="BI20" s="30"/>
      <c r="BJ20" s="30"/>
      <c r="BK20" s="31"/>
      <c r="BL20" s="30"/>
      <c r="BM20" s="32"/>
      <c r="BN20" s="31"/>
      <c r="BO20" s="33"/>
      <c r="BP20" s="31"/>
      <c r="BQ20" s="30"/>
      <c r="BR20" s="31"/>
      <c r="BS20" s="31"/>
      <c r="BT20" s="31"/>
      <c r="BU20" s="31"/>
      <c r="BV20" s="31"/>
      <c r="BW20" s="31"/>
      <c r="BX20" s="31"/>
      <c r="BY20" s="31"/>
      <c r="BZ20" s="31"/>
      <c r="CA20" s="31"/>
      <c r="CB20" s="31"/>
      <c r="CC20" s="31"/>
      <c r="CD20" s="31"/>
      <c r="CE20" s="34"/>
      <c r="CF20" s="34"/>
      <c r="CG20" s="34"/>
      <c r="CH20" s="34"/>
      <c r="CI20" s="34"/>
      <c r="CJ20" s="34"/>
      <c r="CK20" s="34"/>
      <c r="CL20" s="34"/>
      <c r="CM20" s="34"/>
      <c r="CN20" s="34"/>
      <c r="CO20" s="34"/>
      <c r="CP20" s="34"/>
      <c r="CQ20" s="34"/>
      <c r="CR20" s="34"/>
      <c r="CS20" s="34"/>
      <c r="CT20" s="34"/>
      <c r="CU20" s="34"/>
      <c r="CV20" s="34"/>
      <c r="CW20" s="34"/>
      <c r="CX20" s="34"/>
    </row>
    <row r="21" spans="1:102">
      <c r="A21" s="13" t="s">
        <v>103</v>
      </c>
      <c r="B21" s="13" t="s">
        <v>104</v>
      </c>
      <c r="C21" s="21" t="s">
        <v>104</v>
      </c>
      <c r="D21" s="22">
        <v>1358596</v>
      </c>
      <c r="E21" s="23">
        <v>16399</v>
      </c>
      <c r="F21" s="24">
        <v>93824</v>
      </c>
      <c r="G21" s="24">
        <v>90477</v>
      </c>
      <c r="H21" s="21">
        <v>70487</v>
      </c>
      <c r="I21" s="21">
        <v>19990</v>
      </c>
      <c r="J21" s="21">
        <v>0</v>
      </c>
      <c r="K21" s="24">
        <v>201518</v>
      </c>
      <c r="L21" s="24">
        <v>84064</v>
      </c>
      <c r="M21" s="21">
        <v>1793</v>
      </c>
      <c r="N21" s="21">
        <v>1722</v>
      </c>
      <c r="O21" s="21">
        <v>10114</v>
      </c>
      <c r="P21" s="21">
        <v>61859</v>
      </c>
      <c r="Q21" s="21">
        <v>15358</v>
      </c>
      <c r="R21" s="21">
        <v>3516</v>
      </c>
      <c r="S21" s="21"/>
      <c r="T21" s="24">
        <v>22218</v>
      </c>
      <c r="U21" s="24">
        <v>5924</v>
      </c>
      <c r="V21" s="24">
        <v>205298</v>
      </c>
      <c r="W21" s="25">
        <v>4071</v>
      </c>
      <c r="X21" s="25">
        <v>3317</v>
      </c>
      <c r="Y21" s="21">
        <v>24516</v>
      </c>
      <c r="Z21" s="24">
        <v>8671</v>
      </c>
      <c r="AA21" s="24">
        <v>824</v>
      </c>
      <c r="AB21" s="24">
        <v>820</v>
      </c>
      <c r="AC21" s="24">
        <v>4</v>
      </c>
      <c r="AD21" s="24">
        <v>0</v>
      </c>
      <c r="AE21" s="24">
        <v>1349</v>
      </c>
      <c r="AF21" s="24">
        <v>849</v>
      </c>
      <c r="AG21" s="24">
        <v>500</v>
      </c>
      <c r="AH21" s="24">
        <v>0</v>
      </c>
      <c r="AI21" s="24">
        <v>903</v>
      </c>
      <c r="AJ21" s="24">
        <v>153</v>
      </c>
      <c r="AK21" s="24">
        <v>4857</v>
      </c>
      <c r="AL21" s="24">
        <v>15467</v>
      </c>
      <c r="AM21" s="24">
        <v>0</v>
      </c>
      <c r="AN21" s="24">
        <v>8457</v>
      </c>
      <c r="AP21" s="27"/>
      <c r="AQ21" s="27"/>
      <c r="AR21" s="27"/>
      <c r="AS21" s="28"/>
      <c r="AT21" s="29"/>
      <c r="AU21" s="30"/>
      <c r="AV21" s="30"/>
      <c r="AW21" s="30"/>
      <c r="AX21" s="30"/>
      <c r="AY21" s="30"/>
      <c r="AZ21" s="30"/>
      <c r="BA21" s="30"/>
      <c r="BB21" s="31"/>
      <c r="BC21" s="30"/>
      <c r="BD21" s="30"/>
      <c r="BE21" s="30"/>
      <c r="BF21" s="30"/>
      <c r="BG21" s="31"/>
      <c r="BH21" s="30"/>
      <c r="BI21" s="30"/>
      <c r="BJ21" s="30"/>
      <c r="BK21" s="31"/>
      <c r="BL21" s="30"/>
      <c r="BM21" s="32"/>
      <c r="BN21" s="31"/>
      <c r="BO21" s="33"/>
      <c r="BP21" s="31"/>
      <c r="BQ21" s="30"/>
      <c r="BR21" s="31"/>
      <c r="BS21" s="31"/>
      <c r="BT21" s="31"/>
      <c r="BU21" s="31"/>
      <c r="BV21" s="31"/>
      <c r="BW21" s="31"/>
      <c r="BX21" s="31"/>
      <c r="BY21" s="31"/>
      <c r="BZ21" s="31"/>
      <c r="CA21" s="31"/>
      <c r="CB21" s="31"/>
      <c r="CC21" s="31"/>
      <c r="CD21" s="31"/>
      <c r="CE21" s="34"/>
      <c r="CF21" s="34"/>
      <c r="CG21" s="34"/>
      <c r="CH21" s="34"/>
      <c r="CI21" s="34"/>
      <c r="CJ21" s="34"/>
      <c r="CK21" s="34"/>
      <c r="CL21" s="34"/>
      <c r="CM21" s="34"/>
      <c r="CN21" s="34"/>
      <c r="CO21" s="34"/>
      <c r="CP21" s="34"/>
      <c r="CQ21" s="34"/>
      <c r="CR21" s="34"/>
      <c r="CS21" s="34"/>
      <c r="CT21" s="34"/>
      <c r="CU21" s="34"/>
      <c r="CV21" s="34"/>
      <c r="CW21" s="34"/>
      <c r="CX21" s="34"/>
    </row>
    <row r="22" spans="1:102">
      <c r="A22" s="215" t="s">
        <v>105</v>
      </c>
      <c r="B22" s="215" t="s">
        <v>106</v>
      </c>
      <c r="C22" s="216" t="s">
        <v>106</v>
      </c>
      <c r="D22" s="217">
        <v>67871</v>
      </c>
      <c r="E22" s="218">
        <v>5447</v>
      </c>
      <c r="F22" s="219">
        <v>42222</v>
      </c>
      <c r="G22" s="219">
        <v>42222</v>
      </c>
      <c r="H22" s="216">
        <v>3420</v>
      </c>
      <c r="I22" s="216">
        <v>38802</v>
      </c>
      <c r="J22" s="216">
        <v>0</v>
      </c>
      <c r="K22" s="219">
        <v>38869</v>
      </c>
      <c r="L22" s="219">
        <v>0</v>
      </c>
      <c r="M22" s="216" t="s">
        <v>67</v>
      </c>
      <c r="N22" s="216">
        <v>20</v>
      </c>
      <c r="O22" s="216" t="s">
        <v>67</v>
      </c>
      <c r="P22" s="216" t="s">
        <v>67</v>
      </c>
      <c r="Q22" s="216">
        <v>7500</v>
      </c>
      <c r="R22" s="216">
        <v>5</v>
      </c>
      <c r="S22" s="216" t="s">
        <v>67</v>
      </c>
      <c r="T22" s="219">
        <v>7394</v>
      </c>
      <c r="U22" s="219">
        <v>2584</v>
      </c>
      <c r="V22" s="219">
        <v>37230</v>
      </c>
      <c r="W22" s="220" t="s">
        <v>67</v>
      </c>
      <c r="X22" s="220">
        <v>0</v>
      </c>
      <c r="Y22" s="216">
        <v>3562</v>
      </c>
      <c r="Z22" s="219">
        <v>3354</v>
      </c>
      <c r="AA22" s="219">
        <v>80</v>
      </c>
      <c r="AB22" s="219">
        <v>79</v>
      </c>
      <c r="AC22" s="219">
        <v>1</v>
      </c>
      <c r="AD22" s="219">
        <v>0</v>
      </c>
      <c r="AE22" s="219">
        <v>7</v>
      </c>
      <c r="AF22" s="219">
        <v>3</v>
      </c>
      <c r="AG22" s="219">
        <v>4</v>
      </c>
      <c r="AH22" s="219">
        <v>0</v>
      </c>
      <c r="AI22" s="219">
        <v>0</v>
      </c>
      <c r="AJ22" s="219">
        <v>0</v>
      </c>
      <c r="AK22" s="219">
        <v>0</v>
      </c>
      <c r="AL22" s="219">
        <v>0</v>
      </c>
      <c r="AM22" s="219">
        <v>0</v>
      </c>
      <c r="AN22" s="219">
        <v>4806</v>
      </c>
      <c r="AO22" s="221"/>
      <c r="AP22" s="222"/>
      <c r="AQ22" s="222"/>
      <c r="AR22" s="222"/>
      <c r="AS22" s="223"/>
      <c r="AT22" s="224"/>
      <c r="AU22" s="225"/>
      <c r="AV22" s="225"/>
      <c r="AW22" s="225"/>
      <c r="AX22" s="225"/>
      <c r="AY22" s="225"/>
      <c r="AZ22" s="225"/>
      <c r="BA22" s="226"/>
      <c r="BB22" s="226"/>
      <c r="BC22" s="225"/>
      <c r="BD22" s="225"/>
      <c r="BE22" s="225"/>
      <c r="BF22" s="225"/>
      <c r="BG22" s="226"/>
      <c r="BH22" s="225"/>
      <c r="BI22" s="225"/>
      <c r="BJ22" s="225"/>
      <c r="BK22" s="226"/>
      <c r="BL22" s="225"/>
      <c r="BM22" s="227"/>
      <c r="BN22" s="226"/>
      <c r="BO22" s="228"/>
      <c r="BP22" s="226"/>
      <c r="BQ22" s="225"/>
      <c r="BR22" s="226"/>
      <c r="BS22" s="226"/>
      <c r="BT22" s="226"/>
      <c r="BU22" s="226"/>
      <c r="BV22" s="226"/>
      <c r="BW22" s="226"/>
      <c r="BX22" s="226"/>
      <c r="BY22" s="226"/>
      <c r="BZ22" s="226"/>
      <c r="CA22" s="226"/>
      <c r="CB22" s="226"/>
      <c r="CC22" s="226"/>
      <c r="CD22" s="226"/>
      <c r="CE22" s="229"/>
      <c r="CF22" s="229"/>
      <c r="CG22" s="229"/>
      <c r="CH22" s="229"/>
      <c r="CI22" s="229"/>
      <c r="CJ22" s="229"/>
      <c r="CK22" s="229"/>
      <c r="CL22" s="229"/>
      <c r="CM22" s="229"/>
      <c r="CN22" s="229"/>
      <c r="CO22" s="229"/>
      <c r="CP22" s="229"/>
      <c r="CQ22" s="229"/>
      <c r="CR22" s="229"/>
      <c r="CS22" s="229"/>
      <c r="CT22" s="229"/>
      <c r="CU22" s="229"/>
      <c r="CV22" s="229"/>
      <c r="CW22" s="229"/>
      <c r="CX22" s="229"/>
    </row>
    <row r="23" spans="1:102">
      <c r="A23" s="13" t="s">
        <v>107</v>
      </c>
      <c r="B23" s="13" t="s">
        <v>108</v>
      </c>
      <c r="C23" s="21" t="s">
        <v>108</v>
      </c>
      <c r="D23" s="22">
        <v>315993</v>
      </c>
      <c r="E23" s="23">
        <v>26365</v>
      </c>
      <c r="F23" s="24">
        <v>76693</v>
      </c>
      <c r="G23" s="24">
        <v>76693</v>
      </c>
      <c r="H23" s="21">
        <v>4535</v>
      </c>
      <c r="I23" s="21">
        <v>72158</v>
      </c>
      <c r="J23" s="21">
        <v>0</v>
      </c>
      <c r="K23" s="24">
        <v>83326</v>
      </c>
      <c r="L23" s="24">
        <v>97595</v>
      </c>
      <c r="M23" s="21">
        <v>57</v>
      </c>
      <c r="N23" s="21">
        <v>48</v>
      </c>
      <c r="O23" s="21">
        <v>91093</v>
      </c>
      <c r="P23" s="21">
        <v>5</v>
      </c>
      <c r="Q23" s="21">
        <v>2555</v>
      </c>
      <c r="R23" s="21">
        <v>149</v>
      </c>
      <c r="S23" s="21">
        <v>3740</v>
      </c>
      <c r="T23" s="24">
        <v>10724</v>
      </c>
      <c r="U23" s="24">
        <v>5913</v>
      </c>
      <c r="V23" s="24">
        <v>32943</v>
      </c>
      <c r="W23" s="25">
        <v>7953</v>
      </c>
      <c r="X23" s="25">
        <v>1173</v>
      </c>
      <c r="Y23" s="21">
        <v>5957</v>
      </c>
      <c r="Z23" s="24">
        <v>22177</v>
      </c>
      <c r="AA23" s="24">
        <v>1</v>
      </c>
      <c r="AB23" s="24">
        <v>1</v>
      </c>
      <c r="AC23" s="24">
        <v>0</v>
      </c>
      <c r="AD23" s="24">
        <v>0</v>
      </c>
      <c r="AE23" s="24">
        <v>35</v>
      </c>
      <c r="AF23" s="24">
        <v>27</v>
      </c>
      <c r="AG23" s="24">
        <v>8</v>
      </c>
      <c r="AH23" s="24">
        <v>0</v>
      </c>
      <c r="AI23" s="24">
        <v>26</v>
      </c>
      <c r="AJ23" s="24">
        <v>438</v>
      </c>
      <c r="AK23" s="24">
        <v>67</v>
      </c>
      <c r="AL23" s="24">
        <v>259</v>
      </c>
      <c r="AM23" s="24">
        <v>44</v>
      </c>
      <c r="AN23" s="24">
        <v>14285</v>
      </c>
      <c r="AP23" s="27"/>
      <c r="AQ23" s="27"/>
      <c r="AR23" s="27"/>
      <c r="AS23" s="28"/>
      <c r="AT23" s="29"/>
      <c r="AU23" s="30"/>
      <c r="AV23" s="30"/>
      <c r="AW23" s="30"/>
      <c r="AX23" s="30"/>
      <c r="AY23" s="30"/>
      <c r="AZ23" s="30"/>
      <c r="BA23" s="31"/>
      <c r="BB23" s="31"/>
      <c r="BC23" s="30"/>
      <c r="BD23" s="30"/>
      <c r="BE23" s="30"/>
      <c r="BF23" s="30"/>
      <c r="BG23" s="31"/>
      <c r="BH23" s="30"/>
      <c r="BI23" s="30"/>
      <c r="BJ23" s="30"/>
      <c r="BK23" s="31"/>
      <c r="BL23" s="30"/>
      <c r="BM23" s="32"/>
      <c r="BN23" s="31"/>
      <c r="BO23" s="33"/>
      <c r="BP23" s="31"/>
      <c r="BQ23" s="30"/>
      <c r="BR23" s="31"/>
      <c r="BS23" s="31"/>
      <c r="BT23" s="31"/>
      <c r="BU23" s="31"/>
      <c r="BV23" s="31"/>
      <c r="BW23" s="31"/>
      <c r="BX23" s="31"/>
      <c r="BY23" s="31"/>
      <c r="BZ23" s="31"/>
      <c r="CA23" s="31"/>
      <c r="CB23" s="31"/>
      <c r="CC23" s="31"/>
      <c r="CD23" s="31"/>
      <c r="CE23" s="34"/>
      <c r="CF23" s="34"/>
      <c r="CG23" s="34"/>
      <c r="CH23" s="34"/>
      <c r="CI23" s="34"/>
      <c r="CJ23" s="34"/>
      <c r="CK23" s="34"/>
      <c r="CL23" s="34"/>
      <c r="CM23" s="34"/>
      <c r="CN23" s="34"/>
      <c r="CO23" s="34"/>
      <c r="CP23" s="34"/>
      <c r="CQ23" s="34"/>
      <c r="CR23" s="34"/>
      <c r="CS23" s="34"/>
      <c r="CT23" s="34"/>
      <c r="CU23" s="34"/>
      <c r="CV23" s="34"/>
      <c r="CW23" s="34"/>
      <c r="CX23" s="34"/>
    </row>
    <row r="24" spans="1:102">
      <c r="A24" s="13" t="s">
        <v>109</v>
      </c>
      <c r="B24" s="13" t="s">
        <v>110</v>
      </c>
      <c r="C24" s="21" t="s">
        <v>110</v>
      </c>
      <c r="D24" s="22">
        <v>36914</v>
      </c>
      <c r="E24" s="23">
        <v>12779</v>
      </c>
      <c r="F24" s="24">
        <v>63153</v>
      </c>
      <c r="G24" s="24">
        <v>60899</v>
      </c>
      <c r="H24" s="21">
        <v>37244</v>
      </c>
      <c r="I24" s="21">
        <v>20617</v>
      </c>
      <c r="J24" s="21">
        <v>3038</v>
      </c>
      <c r="K24" s="24">
        <v>14850</v>
      </c>
      <c r="L24" s="24">
        <v>54463</v>
      </c>
      <c r="M24" s="21">
        <v>1420</v>
      </c>
      <c r="N24" s="21">
        <v>594</v>
      </c>
      <c r="O24" s="21">
        <v>24729</v>
      </c>
      <c r="P24" s="21">
        <v>24144</v>
      </c>
      <c r="Q24" s="21">
        <v>2271</v>
      </c>
      <c r="R24" s="21">
        <v>707</v>
      </c>
      <c r="S24" s="21">
        <v>816</v>
      </c>
      <c r="T24" s="24">
        <v>8766</v>
      </c>
      <c r="U24" s="24">
        <v>5307</v>
      </c>
      <c r="V24" s="24">
        <v>25775</v>
      </c>
      <c r="W24" s="25">
        <v>3562</v>
      </c>
      <c r="X24" s="25">
        <v>370</v>
      </c>
      <c r="Y24" s="21">
        <v>3432</v>
      </c>
      <c r="Z24" s="24">
        <v>3598</v>
      </c>
      <c r="AA24" s="24">
        <v>632</v>
      </c>
      <c r="AB24" s="24">
        <v>632</v>
      </c>
      <c r="AC24" s="24">
        <v>0</v>
      </c>
      <c r="AD24" s="24">
        <v>0</v>
      </c>
      <c r="AE24" s="24">
        <v>122</v>
      </c>
      <c r="AF24" s="24">
        <v>90</v>
      </c>
      <c r="AG24" s="24">
        <v>32</v>
      </c>
      <c r="AH24" s="24">
        <v>0</v>
      </c>
      <c r="AI24" s="24">
        <v>458</v>
      </c>
      <c r="AJ24" s="24">
        <v>129</v>
      </c>
      <c r="AK24" s="24">
        <v>654</v>
      </c>
      <c r="AL24" s="24">
        <v>328</v>
      </c>
      <c r="AM24" s="24">
        <v>9</v>
      </c>
      <c r="AN24" s="24">
        <v>5347</v>
      </c>
      <c r="AP24" s="27"/>
      <c r="AQ24" s="27"/>
      <c r="AR24" s="27"/>
      <c r="AS24" s="28"/>
      <c r="AT24" s="29"/>
      <c r="AU24" s="30"/>
      <c r="AV24" s="30"/>
      <c r="AW24" s="30"/>
      <c r="AX24" s="30"/>
      <c r="AY24" s="30"/>
      <c r="AZ24" s="30"/>
      <c r="BA24" s="31"/>
      <c r="BB24" s="31"/>
      <c r="BC24" s="30"/>
      <c r="BD24" s="30"/>
      <c r="BE24" s="30"/>
      <c r="BF24" s="30"/>
      <c r="BG24" s="31"/>
      <c r="BH24" s="30"/>
      <c r="BI24" s="30"/>
      <c r="BJ24" s="30"/>
      <c r="BK24" s="31"/>
      <c r="BL24" s="30"/>
      <c r="BM24" s="32"/>
      <c r="BN24" s="31"/>
      <c r="BO24" s="33"/>
      <c r="BP24" s="31"/>
      <c r="BQ24" s="30"/>
      <c r="BR24" s="31"/>
      <c r="BS24" s="31"/>
      <c r="BT24" s="31"/>
      <c r="BU24" s="31"/>
      <c r="BV24" s="31"/>
      <c r="BW24" s="31"/>
      <c r="BX24" s="31"/>
      <c r="BY24" s="31"/>
      <c r="BZ24" s="31"/>
      <c r="CA24" s="31"/>
      <c r="CB24" s="31"/>
      <c r="CC24" s="31"/>
      <c r="CD24" s="31"/>
      <c r="CE24" s="34"/>
      <c r="CF24" s="34"/>
      <c r="CG24" s="34"/>
      <c r="CH24" s="34"/>
      <c r="CI24" s="34"/>
      <c r="CJ24" s="34"/>
      <c r="CK24" s="34"/>
      <c r="CL24" s="34"/>
      <c r="CM24" s="34"/>
      <c r="CN24" s="34"/>
      <c r="CO24" s="34"/>
      <c r="CP24" s="34"/>
      <c r="CQ24" s="34"/>
      <c r="CR24" s="34"/>
      <c r="CS24" s="34"/>
      <c r="CT24" s="34"/>
      <c r="CU24" s="34"/>
      <c r="CV24" s="34"/>
      <c r="CW24" s="34"/>
      <c r="CX24" s="34"/>
    </row>
    <row r="25" spans="1:102">
      <c r="A25" s="13" t="s">
        <v>111</v>
      </c>
      <c r="B25" s="13" t="s">
        <v>112</v>
      </c>
      <c r="C25" s="21" t="s">
        <v>112</v>
      </c>
      <c r="D25" s="22">
        <v>175439</v>
      </c>
      <c r="E25" s="23">
        <v>7044</v>
      </c>
      <c r="F25" s="24">
        <v>51725</v>
      </c>
      <c r="G25" s="24">
        <v>51725</v>
      </c>
      <c r="H25" s="21">
        <v>23781</v>
      </c>
      <c r="I25" s="21">
        <v>27146</v>
      </c>
      <c r="J25" s="21">
        <v>798</v>
      </c>
      <c r="K25" s="24">
        <v>0</v>
      </c>
      <c r="L25" s="24">
        <v>13088</v>
      </c>
      <c r="M25" s="21">
        <v>53</v>
      </c>
      <c r="N25" s="21">
        <v>18</v>
      </c>
      <c r="O25" s="21">
        <v>3513</v>
      </c>
      <c r="P25" s="21">
        <v>9470</v>
      </c>
      <c r="Q25" s="21">
        <v>34</v>
      </c>
      <c r="R25" s="21">
        <v>0</v>
      </c>
      <c r="S25" s="21">
        <v>0</v>
      </c>
      <c r="T25" s="24">
        <v>4986</v>
      </c>
      <c r="U25" s="24">
        <v>2872</v>
      </c>
      <c r="V25" s="24">
        <v>17</v>
      </c>
      <c r="W25" s="25">
        <v>2461</v>
      </c>
      <c r="X25" s="25">
        <v>1876</v>
      </c>
      <c r="Y25" s="21">
        <v>3143</v>
      </c>
      <c r="Z25" s="24">
        <v>9072</v>
      </c>
      <c r="AA25" s="24">
        <v>4</v>
      </c>
      <c r="AB25" s="24">
        <v>4</v>
      </c>
      <c r="AC25" s="24">
        <v>0</v>
      </c>
      <c r="AD25" s="24">
        <v>0</v>
      </c>
      <c r="AE25" s="24">
        <v>10</v>
      </c>
      <c r="AF25" s="24">
        <v>3</v>
      </c>
      <c r="AG25" s="24">
        <v>7</v>
      </c>
      <c r="AH25" s="24">
        <v>0</v>
      </c>
      <c r="AI25" s="24">
        <v>34</v>
      </c>
      <c r="AJ25" s="24">
        <v>2</v>
      </c>
      <c r="AK25" s="24">
        <v>34</v>
      </c>
      <c r="AL25" s="24">
        <v>26</v>
      </c>
      <c r="AM25" s="24">
        <v>13</v>
      </c>
      <c r="AN25" s="24">
        <v>11985</v>
      </c>
      <c r="AP25" s="27"/>
      <c r="AQ25" s="27"/>
      <c r="AR25" s="27"/>
      <c r="AS25" s="28"/>
      <c r="AT25" s="29"/>
      <c r="AU25" s="30"/>
      <c r="AV25" s="30"/>
      <c r="AW25" s="30"/>
      <c r="AX25" s="30"/>
      <c r="AY25" s="30"/>
      <c r="AZ25" s="30"/>
      <c r="BA25" s="30"/>
      <c r="BB25" s="31"/>
      <c r="BC25" s="30"/>
      <c r="BD25" s="30"/>
      <c r="BE25" s="30"/>
      <c r="BF25" s="30"/>
      <c r="BG25" s="31"/>
      <c r="BH25" s="30"/>
      <c r="BI25" s="30"/>
      <c r="BJ25" s="30"/>
      <c r="BK25" s="31"/>
      <c r="BL25" s="30"/>
      <c r="BM25" s="32"/>
      <c r="BN25" s="31"/>
      <c r="BO25" s="33"/>
      <c r="BP25" s="31"/>
      <c r="BQ25" s="30"/>
      <c r="BR25" s="31"/>
      <c r="BS25" s="31"/>
      <c r="BT25" s="31"/>
      <c r="BU25" s="31"/>
      <c r="BV25" s="31"/>
      <c r="BW25" s="31"/>
      <c r="BX25" s="31"/>
      <c r="BY25" s="31"/>
      <c r="BZ25" s="31"/>
      <c r="CA25" s="31"/>
      <c r="CB25" s="31"/>
      <c r="CC25" s="31"/>
      <c r="CD25" s="31"/>
      <c r="CE25" s="34"/>
      <c r="CF25" s="34"/>
      <c r="CG25" s="34"/>
      <c r="CH25" s="34"/>
      <c r="CI25" s="34"/>
      <c r="CJ25" s="34"/>
      <c r="CK25" s="34"/>
      <c r="CL25" s="34"/>
      <c r="CM25" s="34"/>
      <c r="CN25" s="34"/>
      <c r="CO25" s="34"/>
      <c r="CP25" s="34"/>
      <c r="CQ25" s="34"/>
      <c r="CR25" s="34"/>
      <c r="CS25" s="34"/>
      <c r="CT25" s="34"/>
      <c r="CU25" s="34"/>
      <c r="CV25" s="34"/>
      <c r="CW25" s="34"/>
      <c r="CX25" s="34"/>
    </row>
    <row r="26" spans="1:102">
      <c r="A26" s="13" t="s">
        <v>113</v>
      </c>
      <c r="B26" s="13" t="s">
        <v>114</v>
      </c>
      <c r="C26" s="21" t="s">
        <v>114</v>
      </c>
      <c r="D26" s="22">
        <v>126360</v>
      </c>
      <c r="E26" s="23">
        <v>2182</v>
      </c>
      <c r="F26" s="24">
        <v>60761</v>
      </c>
      <c r="G26" s="24">
        <v>60187</v>
      </c>
      <c r="H26" s="21">
        <v>11562</v>
      </c>
      <c r="I26" s="21">
        <v>48625</v>
      </c>
      <c r="J26" s="21">
        <v>0</v>
      </c>
      <c r="K26" s="24">
        <v>43723</v>
      </c>
      <c r="L26" s="24">
        <v>42929</v>
      </c>
      <c r="M26" s="21">
        <v>365</v>
      </c>
      <c r="N26" s="21">
        <v>220</v>
      </c>
      <c r="O26" s="21">
        <v>26785</v>
      </c>
      <c r="P26" s="21">
        <v>15304</v>
      </c>
      <c r="Q26" s="21">
        <v>69</v>
      </c>
      <c r="R26" s="21">
        <v>216</v>
      </c>
      <c r="S26" s="21">
        <v>0</v>
      </c>
      <c r="T26" s="24">
        <v>8704</v>
      </c>
      <c r="U26" s="24">
        <v>2817</v>
      </c>
      <c r="V26" s="24">
        <v>49741</v>
      </c>
      <c r="W26" s="25">
        <v>5057</v>
      </c>
      <c r="X26" s="25">
        <v>870</v>
      </c>
      <c r="Y26" s="21">
        <v>2867</v>
      </c>
      <c r="Z26" s="24">
        <v>2309</v>
      </c>
      <c r="AA26" s="24">
        <v>26</v>
      </c>
      <c r="AB26" s="24">
        <v>26</v>
      </c>
      <c r="AC26" s="24">
        <v>0</v>
      </c>
      <c r="AD26" s="24">
        <v>0</v>
      </c>
      <c r="AE26" s="24">
        <v>7</v>
      </c>
      <c r="AF26" s="24">
        <v>7</v>
      </c>
      <c r="AG26" s="24">
        <v>0</v>
      </c>
      <c r="AH26" s="24">
        <v>0</v>
      </c>
      <c r="AI26" s="24">
        <v>0</v>
      </c>
      <c r="AJ26" s="24">
        <v>0</v>
      </c>
      <c r="AK26" s="24">
        <v>0</v>
      </c>
      <c r="AL26" s="24">
        <v>0</v>
      </c>
      <c r="AM26" s="24">
        <v>22</v>
      </c>
      <c r="AN26" s="24">
        <v>4205</v>
      </c>
      <c r="AP26" s="27"/>
      <c r="AQ26" s="27"/>
      <c r="AR26" s="27"/>
      <c r="AS26" s="28"/>
      <c r="AT26" s="29"/>
      <c r="AU26" s="30"/>
      <c r="AV26" s="30"/>
      <c r="AW26" s="30"/>
      <c r="AX26" s="30"/>
      <c r="AY26" s="30"/>
      <c r="AZ26" s="30"/>
      <c r="BA26" s="31"/>
      <c r="BB26" s="31"/>
      <c r="BC26" s="30"/>
      <c r="BD26" s="30"/>
      <c r="BE26" s="30"/>
      <c r="BF26" s="30"/>
      <c r="BG26" s="31"/>
      <c r="BH26" s="30"/>
      <c r="BI26" s="30"/>
      <c r="BJ26" s="30"/>
      <c r="BK26" s="31"/>
      <c r="BL26" s="30"/>
      <c r="BM26" s="32"/>
      <c r="BN26" s="31"/>
      <c r="BO26" s="33"/>
      <c r="BP26" s="31"/>
      <c r="BQ26" s="30"/>
      <c r="BR26" s="31"/>
      <c r="BS26" s="31"/>
      <c r="BT26" s="31"/>
      <c r="BU26" s="31"/>
      <c r="BV26" s="31"/>
      <c r="BW26" s="31"/>
      <c r="BX26" s="31"/>
      <c r="BY26" s="31"/>
      <c r="BZ26" s="31"/>
      <c r="CA26" s="31"/>
      <c r="CB26" s="31"/>
      <c r="CC26" s="31"/>
      <c r="CD26" s="31"/>
      <c r="CE26" s="34"/>
      <c r="CF26" s="34"/>
      <c r="CG26" s="34"/>
      <c r="CH26" s="34"/>
      <c r="CI26" s="34"/>
      <c r="CJ26" s="34"/>
      <c r="CK26" s="34"/>
      <c r="CL26" s="34"/>
      <c r="CM26" s="34"/>
      <c r="CN26" s="34"/>
      <c r="CO26" s="34"/>
      <c r="CP26" s="34"/>
      <c r="CQ26" s="34"/>
      <c r="CR26" s="34"/>
      <c r="CS26" s="34"/>
      <c r="CT26" s="34"/>
      <c r="CU26" s="34"/>
      <c r="CV26" s="34"/>
      <c r="CW26" s="34"/>
      <c r="CX26" s="34"/>
    </row>
    <row r="27" spans="1:102">
      <c r="A27" s="13" t="s">
        <v>115</v>
      </c>
      <c r="B27" s="13" t="s">
        <v>116</v>
      </c>
      <c r="C27" s="21" t="s">
        <v>116</v>
      </c>
      <c r="D27" s="22">
        <v>155986</v>
      </c>
      <c r="E27" s="23">
        <v>162</v>
      </c>
      <c r="F27" s="24">
        <v>31497</v>
      </c>
      <c r="G27" s="24">
        <v>31113</v>
      </c>
      <c r="H27" s="21">
        <v>556</v>
      </c>
      <c r="I27" s="21">
        <v>30517</v>
      </c>
      <c r="J27" s="21">
        <v>40</v>
      </c>
      <c r="K27" s="24">
        <v>70429</v>
      </c>
      <c r="L27" s="24">
        <v>19786</v>
      </c>
      <c r="M27" s="21">
        <v>20</v>
      </c>
      <c r="N27" s="21">
        <v>0</v>
      </c>
      <c r="O27" s="21">
        <v>6110</v>
      </c>
      <c r="P27" s="21">
        <v>13005</v>
      </c>
      <c r="Q27" s="21">
        <v>510</v>
      </c>
      <c r="R27" s="21">
        <v>141</v>
      </c>
      <c r="S27" s="21">
        <v>0</v>
      </c>
      <c r="T27" s="24">
        <v>4810</v>
      </c>
      <c r="U27" s="24">
        <v>3291</v>
      </c>
      <c r="V27" s="24">
        <v>77815</v>
      </c>
      <c r="W27" s="25">
        <v>4847</v>
      </c>
      <c r="X27" s="25">
        <v>3028</v>
      </c>
      <c r="Y27" s="21">
        <v>3074</v>
      </c>
      <c r="Z27" s="24">
        <v>8413</v>
      </c>
      <c r="AA27" s="24">
        <v>538</v>
      </c>
      <c r="AB27" s="24">
        <v>538</v>
      </c>
      <c r="AC27" s="24">
        <v>0</v>
      </c>
      <c r="AD27" s="24">
        <v>0</v>
      </c>
      <c r="AE27" s="24">
        <v>97</v>
      </c>
      <c r="AF27" s="24">
        <v>88</v>
      </c>
      <c r="AG27" s="24">
        <v>9</v>
      </c>
      <c r="AH27" s="24">
        <v>0</v>
      </c>
      <c r="AI27" s="24">
        <v>307</v>
      </c>
      <c r="AJ27" s="24">
        <v>257</v>
      </c>
      <c r="AK27" s="24">
        <v>0</v>
      </c>
      <c r="AL27" s="24">
        <v>1919</v>
      </c>
      <c r="AM27" s="24">
        <v>4</v>
      </c>
      <c r="AN27" s="24">
        <v>8881</v>
      </c>
      <c r="AP27" s="27"/>
      <c r="AQ27" s="27"/>
      <c r="AR27" s="27"/>
      <c r="AS27" s="28"/>
      <c r="AT27" s="29"/>
      <c r="AU27" s="30"/>
      <c r="AV27" s="30"/>
      <c r="AW27" s="30"/>
      <c r="AX27" s="30"/>
      <c r="AY27" s="30"/>
      <c r="AZ27" s="30"/>
      <c r="BA27" s="30"/>
      <c r="BB27" s="31"/>
      <c r="BC27" s="30"/>
      <c r="BD27" s="30"/>
      <c r="BE27" s="30"/>
      <c r="BF27" s="30"/>
      <c r="BG27" s="31"/>
      <c r="BH27" s="30"/>
      <c r="BI27" s="30"/>
      <c r="BJ27" s="30"/>
      <c r="BK27" s="31"/>
      <c r="BL27" s="30"/>
      <c r="BM27" s="32"/>
      <c r="BN27" s="31"/>
      <c r="BO27" s="33"/>
      <c r="BP27" s="31"/>
      <c r="BQ27" s="30"/>
      <c r="BR27" s="31"/>
      <c r="BS27" s="31"/>
      <c r="BT27" s="31"/>
      <c r="BU27" s="31"/>
      <c r="BV27" s="31"/>
      <c r="BW27" s="31"/>
      <c r="BX27" s="31"/>
      <c r="BY27" s="31"/>
      <c r="BZ27" s="31"/>
      <c r="CA27" s="31"/>
      <c r="CB27" s="31"/>
      <c r="CC27" s="31"/>
      <c r="CD27" s="31"/>
      <c r="CE27" s="34"/>
      <c r="CF27" s="34"/>
      <c r="CG27" s="34"/>
      <c r="CH27" s="34"/>
      <c r="CI27" s="34"/>
      <c r="CJ27" s="34"/>
      <c r="CK27" s="34"/>
      <c r="CL27" s="34"/>
      <c r="CM27" s="34"/>
      <c r="CN27" s="34"/>
      <c r="CO27" s="34"/>
      <c r="CP27" s="34"/>
      <c r="CQ27" s="34"/>
      <c r="CR27" s="34"/>
      <c r="CS27" s="34"/>
      <c r="CT27" s="34"/>
      <c r="CU27" s="34"/>
      <c r="CV27" s="34"/>
      <c r="CW27" s="34"/>
      <c r="CX27" s="34"/>
    </row>
    <row r="28" spans="1:102">
      <c r="A28" s="13" t="s">
        <v>117</v>
      </c>
      <c r="B28" s="13" t="s">
        <v>118</v>
      </c>
      <c r="C28" s="21" t="s">
        <v>118</v>
      </c>
      <c r="D28" s="22">
        <v>572874</v>
      </c>
      <c r="E28" s="23">
        <v>11624</v>
      </c>
      <c r="F28" s="24">
        <v>73850</v>
      </c>
      <c r="G28" s="24">
        <v>34569</v>
      </c>
      <c r="H28" s="21">
        <v>23874</v>
      </c>
      <c r="I28" s="21">
        <v>10695</v>
      </c>
      <c r="J28" s="21">
        <v>0</v>
      </c>
      <c r="K28" s="24">
        <v>0</v>
      </c>
      <c r="L28" s="24">
        <v>6349</v>
      </c>
      <c r="M28" s="21">
        <v>0</v>
      </c>
      <c r="N28" s="21">
        <v>0</v>
      </c>
      <c r="O28" s="21">
        <v>2892</v>
      </c>
      <c r="P28" s="21">
        <v>3354</v>
      </c>
      <c r="Q28" s="21">
        <v>0</v>
      </c>
      <c r="R28" s="21">
        <v>103</v>
      </c>
      <c r="S28" s="21">
        <v>0</v>
      </c>
      <c r="T28" s="24">
        <v>9814</v>
      </c>
      <c r="U28" s="24">
        <v>5470</v>
      </c>
      <c r="V28" s="24">
        <v>0</v>
      </c>
      <c r="W28" s="25">
        <v>16999</v>
      </c>
      <c r="X28" s="25" t="s">
        <v>67</v>
      </c>
      <c r="Y28" s="21">
        <v>16730</v>
      </c>
      <c r="Z28" s="24">
        <v>6872</v>
      </c>
      <c r="AA28" s="24">
        <v>1283</v>
      </c>
      <c r="AB28" s="24">
        <v>1283</v>
      </c>
      <c r="AC28" s="24">
        <v>0</v>
      </c>
      <c r="AD28" s="24">
        <v>0</v>
      </c>
      <c r="AE28" s="24">
        <v>199</v>
      </c>
      <c r="AF28" s="24">
        <v>158</v>
      </c>
      <c r="AG28" s="24">
        <v>41</v>
      </c>
      <c r="AH28" s="24">
        <v>0</v>
      </c>
      <c r="AI28" s="24">
        <v>237</v>
      </c>
      <c r="AJ28" s="24">
        <v>401</v>
      </c>
      <c r="AK28" s="24">
        <v>367</v>
      </c>
      <c r="AL28" s="24">
        <v>4106</v>
      </c>
      <c r="AM28" s="24">
        <v>0</v>
      </c>
      <c r="AN28" s="24">
        <v>10137</v>
      </c>
      <c r="AP28" s="27"/>
      <c r="AQ28" s="27"/>
      <c r="AR28" s="27"/>
      <c r="AS28" s="28"/>
      <c r="AT28" s="29"/>
      <c r="AU28" s="30"/>
      <c r="AV28" s="30"/>
      <c r="AW28" s="30"/>
      <c r="AX28" s="30"/>
      <c r="AY28" s="30"/>
      <c r="AZ28" s="30"/>
      <c r="BA28" s="30"/>
      <c r="BB28" s="31"/>
      <c r="BC28" s="30"/>
      <c r="BD28" s="30"/>
      <c r="BE28" s="30"/>
      <c r="BF28" s="30"/>
      <c r="BG28" s="31"/>
      <c r="BH28" s="30"/>
      <c r="BI28" s="30"/>
      <c r="BJ28" s="30"/>
      <c r="BK28" s="31"/>
      <c r="BL28" s="30"/>
      <c r="BM28" s="32"/>
      <c r="BN28" s="31"/>
      <c r="BO28" s="33"/>
      <c r="BP28" s="31"/>
      <c r="BQ28" s="30"/>
      <c r="BR28" s="31"/>
      <c r="BS28" s="31"/>
      <c r="BT28" s="31"/>
      <c r="BU28" s="31"/>
      <c r="BV28" s="31"/>
      <c r="BW28" s="31"/>
      <c r="BX28" s="31"/>
      <c r="BY28" s="31"/>
      <c r="BZ28" s="31"/>
      <c r="CA28" s="31"/>
      <c r="CB28" s="31"/>
      <c r="CC28" s="31"/>
      <c r="CD28" s="31"/>
      <c r="CE28" s="34"/>
      <c r="CF28" s="34"/>
      <c r="CG28" s="34"/>
      <c r="CH28" s="34"/>
      <c r="CI28" s="34"/>
      <c r="CJ28" s="34"/>
      <c r="CK28" s="34"/>
      <c r="CL28" s="34"/>
      <c r="CM28" s="34"/>
      <c r="CN28" s="34"/>
      <c r="CO28" s="34"/>
      <c r="CP28" s="34"/>
      <c r="CQ28" s="34"/>
      <c r="CR28" s="34"/>
      <c r="CS28" s="34"/>
      <c r="CT28" s="34"/>
      <c r="CU28" s="34"/>
      <c r="CV28" s="34"/>
      <c r="CW28" s="34"/>
      <c r="CX28" s="34"/>
    </row>
    <row r="29" spans="1:102">
      <c r="A29" s="13" t="s">
        <v>119</v>
      </c>
      <c r="B29" s="13" t="s">
        <v>120</v>
      </c>
      <c r="C29" s="21" t="s">
        <v>120</v>
      </c>
      <c r="D29" s="22">
        <v>56044</v>
      </c>
      <c r="E29" s="23">
        <v>3657</v>
      </c>
      <c r="F29" s="24">
        <v>39764</v>
      </c>
      <c r="G29" s="24">
        <v>39764</v>
      </c>
      <c r="H29" s="21" t="s">
        <v>67</v>
      </c>
      <c r="I29" s="21" t="s">
        <v>67</v>
      </c>
      <c r="J29" s="21" t="s">
        <v>67</v>
      </c>
      <c r="K29" s="24">
        <v>24956</v>
      </c>
      <c r="L29" s="24">
        <v>5401</v>
      </c>
      <c r="M29" s="21">
        <v>2650</v>
      </c>
      <c r="N29" s="21">
        <v>0</v>
      </c>
      <c r="O29" s="21">
        <v>178</v>
      </c>
      <c r="P29" s="21">
        <v>2366</v>
      </c>
      <c r="Q29" s="21">
        <v>221</v>
      </c>
      <c r="R29" s="21">
        <v>6</v>
      </c>
      <c r="S29" s="21">
        <v>0</v>
      </c>
      <c r="T29" s="24">
        <v>6758</v>
      </c>
      <c r="U29" s="24">
        <v>2467</v>
      </c>
      <c r="V29" s="24">
        <v>0</v>
      </c>
      <c r="W29" s="25">
        <v>1204</v>
      </c>
      <c r="X29" s="25">
        <v>2575</v>
      </c>
      <c r="Y29" s="21">
        <v>8135</v>
      </c>
      <c r="Z29" s="24">
        <v>35567</v>
      </c>
      <c r="AA29" s="24">
        <v>11</v>
      </c>
      <c r="AB29" s="24">
        <v>0</v>
      </c>
      <c r="AC29" s="24">
        <v>0</v>
      </c>
      <c r="AD29" s="24">
        <v>11</v>
      </c>
      <c r="AE29" s="24">
        <v>169</v>
      </c>
      <c r="AF29" s="24">
        <v>125</v>
      </c>
      <c r="AG29" s="24">
        <v>34</v>
      </c>
      <c r="AH29" s="24">
        <v>10</v>
      </c>
      <c r="AI29" s="24">
        <v>371</v>
      </c>
      <c r="AJ29" s="24">
        <v>333</v>
      </c>
      <c r="AK29" s="24">
        <v>486</v>
      </c>
      <c r="AL29" s="24">
        <v>2</v>
      </c>
      <c r="AM29" s="24">
        <v>2</v>
      </c>
      <c r="AN29" s="24">
        <v>43562</v>
      </c>
      <c r="AP29" s="27"/>
      <c r="AQ29" s="27"/>
      <c r="AR29" s="27"/>
      <c r="AS29" s="28"/>
      <c r="AT29" s="29"/>
      <c r="AU29" s="30"/>
      <c r="AV29" s="30"/>
      <c r="AW29" s="30"/>
      <c r="AX29" s="30"/>
      <c r="AY29" s="30"/>
      <c r="AZ29" s="31"/>
      <c r="BA29" s="31"/>
      <c r="BB29" s="31"/>
      <c r="BC29" s="30"/>
      <c r="BD29" s="30"/>
      <c r="BE29" s="30"/>
      <c r="BF29" s="30"/>
      <c r="BG29" s="31"/>
      <c r="BH29" s="30"/>
      <c r="BI29" s="30"/>
      <c r="BJ29" s="30"/>
      <c r="BK29" s="31"/>
      <c r="BL29" s="30"/>
      <c r="BM29" s="32"/>
      <c r="BN29" s="31"/>
      <c r="BO29" s="33"/>
      <c r="BP29" s="31"/>
      <c r="BQ29" s="30"/>
      <c r="BR29" s="31"/>
      <c r="BS29" s="31"/>
      <c r="BT29" s="31"/>
      <c r="BU29" s="31"/>
      <c r="BV29" s="31"/>
      <c r="BW29" s="31"/>
      <c r="BX29" s="31"/>
      <c r="BY29" s="31"/>
      <c r="BZ29" s="31"/>
      <c r="CA29" s="31"/>
      <c r="CB29" s="31"/>
      <c r="CC29" s="31"/>
      <c r="CD29" s="31"/>
      <c r="CE29" s="34"/>
      <c r="CF29" s="34"/>
      <c r="CG29" s="34"/>
      <c r="CH29" s="34"/>
      <c r="CI29" s="34"/>
      <c r="CJ29" s="34"/>
      <c r="CK29" s="34"/>
      <c r="CL29" s="34"/>
      <c r="CM29" s="34"/>
      <c r="CN29" s="34"/>
      <c r="CO29" s="34"/>
      <c r="CP29" s="34"/>
      <c r="CQ29" s="34"/>
      <c r="CR29" s="34"/>
      <c r="CS29" s="34"/>
      <c r="CT29" s="34"/>
      <c r="CU29" s="34"/>
      <c r="CV29" s="34"/>
      <c r="CW29" s="34"/>
      <c r="CX29" s="34"/>
    </row>
    <row r="30" spans="1:102">
      <c r="A30" s="13" t="s">
        <v>121</v>
      </c>
      <c r="B30" s="13" t="s">
        <v>122</v>
      </c>
      <c r="C30" s="21" t="s">
        <v>122</v>
      </c>
      <c r="D30" s="22">
        <v>159278</v>
      </c>
      <c r="E30" s="23">
        <v>6260</v>
      </c>
      <c r="F30" s="24">
        <v>41648</v>
      </c>
      <c r="G30" s="24">
        <v>41124</v>
      </c>
      <c r="H30" s="21">
        <v>1049</v>
      </c>
      <c r="I30" s="21">
        <v>40075</v>
      </c>
      <c r="J30" s="21">
        <v>0</v>
      </c>
      <c r="K30" s="24">
        <v>30566</v>
      </c>
      <c r="L30" s="24">
        <v>27870</v>
      </c>
      <c r="M30" s="21">
        <v>136</v>
      </c>
      <c r="N30" s="21">
        <v>0</v>
      </c>
      <c r="O30" s="21">
        <v>3033</v>
      </c>
      <c r="P30" s="21">
        <v>23358</v>
      </c>
      <c r="Q30" s="21">
        <v>1231</v>
      </c>
      <c r="R30" s="21">
        <v>112</v>
      </c>
      <c r="S30" s="21">
        <v>0</v>
      </c>
      <c r="T30" s="24">
        <v>8650</v>
      </c>
      <c r="U30" s="24">
        <v>2956</v>
      </c>
      <c r="V30" s="24">
        <v>37679</v>
      </c>
      <c r="W30" s="25">
        <v>1189</v>
      </c>
      <c r="X30" s="25">
        <v>500</v>
      </c>
      <c r="Y30" s="21">
        <v>1686</v>
      </c>
      <c r="Z30" s="24">
        <v>9610</v>
      </c>
      <c r="AA30" s="24">
        <v>176</v>
      </c>
      <c r="AB30" s="24">
        <v>176</v>
      </c>
      <c r="AC30" s="24">
        <v>0</v>
      </c>
      <c r="AD30" s="24">
        <v>0</v>
      </c>
      <c r="AE30" s="24">
        <v>211</v>
      </c>
      <c r="AF30" s="24">
        <v>161</v>
      </c>
      <c r="AG30" s="24">
        <v>50</v>
      </c>
      <c r="AH30" s="24">
        <v>0</v>
      </c>
      <c r="AI30" s="24">
        <v>404</v>
      </c>
      <c r="AJ30" s="24">
        <v>23</v>
      </c>
      <c r="AK30" s="24">
        <v>104</v>
      </c>
      <c r="AL30" s="24">
        <v>0</v>
      </c>
      <c r="AM30" s="24">
        <v>0</v>
      </c>
      <c r="AN30" s="24">
        <v>11117</v>
      </c>
      <c r="AP30" s="27"/>
      <c r="AQ30" s="27"/>
      <c r="AR30" s="27"/>
      <c r="AS30" s="28"/>
      <c r="AT30" s="29"/>
      <c r="AU30" s="30"/>
      <c r="AV30" s="30"/>
      <c r="AW30" s="30"/>
      <c r="AX30" s="30"/>
      <c r="AY30" s="30"/>
      <c r="AZ30" s="30"/>
      <c r="BA30" s="31"/>
      <c r="BB30" s="31"/>
      <c r="BC30" s="30"/>
      <c r="BD30" s="30"/>
      <c r="BE30" s="30"/>
      <c r="BF30" s="30"/>
      <c r="BG30" s="31"/>
      <c r="BH30" s="30"/>
      <c r="BI30" s="30"/>
      <c r="BJ30" s="30"/>
      <c r="BK30" s="31"/>
      <c r="BL30" s="30"/>
      <c r="BM30" s="32"/>
      <c r="BN30" s="31"/>
      <c r="BO30" s="33"/>
      <c r="BP30" s="31"/>
      <c r="BQ30" s="30"/>
      <c r="BR30" s="31"/>
      <c r="BS30" s="31"/>
      <c r="BT30" s="31"/>
      <c r="BU30" s="31"/>
      <c r="BV30" s="31"/>
      <c r="BW30" s="31"/>
      <c r="BX30" s="31"/>
      <c r="BY30" s="31"/>
      <c r="BZ30" s="31"/>
      <c r="CA30" s="31"/>
      <c r="CB30" s="31"/>
      <c r="CC30" s="31"/>
      <c r="CD30" s="31"/>
      <c r="CE30" s="34"/>
      <c r="CF30" s="34"/>
      <c r="CG30" s="34"/>
      <c r="CH30" s="34"/>
      <c r="CI30" s="34"/>
      <c r="CJ30" s="34"/>
      <c r="CK30" s="34"/>
      <c r="CL30" s="34"/>
      <c r="CM30" s="34"/>
      <c r="CN30" s="34"/>
      <c r="CO30" s="34"/>
      <c r="CP30" s="34"/>
      <c r="CQ30" s="34"/>
      <c r="CR30" s="34"/>
      <c r="CS30" s="34"/>
      <c r="CT30" s="34"/>
      <c r="CU30" s="34"/>
      <c r="CV30" s="34"/>
      <c r="CW30" s="34"/>
      <c r="CX30" s="34"/>
    </row>
    <row r="31" spans="1:102">
      <c r="A31" s="13" t="s">
        <v>123</v>
      </c>
      <c r="B31" s="13" t="s">
        <v>124</v>
      </c>
      <c r="C31" s="21" t="s">
        <v>124</v>
      </c>
      <c r="D31" s="22">
        <v>67434</v>
      </c>
      <c r="E31" s="23">
        <v>4751</v>
      </c>
      <c r="F31" s="24">
        <v>3882</v>
      </c>
      <c r="G31" s="24">
        <v>3846</v>
      </c>
      <c r="H31" s="21">
        <v>938</v>
      </c>
      <c r="I31" s="21">
        <v>2908</v>
      </c>
      <c r="J31" s="21">
        <v>0</v>
      </c>
      <c r="K31" s="24">
        <v>4216</v>
      </c>
      <c r="L31" s="24">
        <v>496</v>
      </c>
      <c r="M31" s="21">
        <v>7</v>
      </c>
      <c r="N31" s="21">
        <v>0</v>
      </c>
      <c r="O31" s="21">
        <v>0</v>
      </c>
      <c r="P31" s="21">
        <v>417</v>
      </c>
      <c r="Q31" s="21">
        <v>72</v>
      </c>
      <c r="R31" s="21">
        <v>0</v>
      </c>
      <c r="S31" s="21">
        <v>0</v>
      </c>
      <c r="T31" s="24">
        <v>2814</v>
      </c>
      <c r="U31" s="24">
        <v>508</v>
      </c>
      <c r="V31" s="24">
        <v>2883</v>
      </c>
      <c r="W31" s="25">
        <v>739</v>
      </c>
      <c r="X31" s="25">
        <v>28</v>
      </c>
      <c r="Y31" s="21">
        <v>1756</v>
      </c>
      <c r="Z31" s="24">
        <v>3911</v>
      </c>
      <c r="AA31" s="24">
        <v>23</v>
      </c>
      <c r="AB31" s="24">
        <v>23</v>
      </c>
      <c r="AC31" s="24">
        <v>0</v>
      </c>
      <c r="AD31" s="24">
        <v>0</v>
      </c>
      <c r="AE31" s="24">
        <v>36</v>
      </c>
      <c r="AF31" s="24">
        <v>25</v>
      </c>
      <c r="AG31" s="24">
        <v>11</v>
      </c>
      <c r="AH31" s="24">
        <v>0</v>
      </c>
      <c r="AI31" s="24">
        <v>66</v>
      </c>
      <c r="AJ31" s="24">
        <v>175</v>
      </c>
      <c r="AK31" s="24">
        <v>203</v>
      </c>
      <c r="AL31" s="24">
        <v>3</v>
      </c>
      <c r="AM31" s="24">
        <v>3</v>
      </c>
      <c r="AN31" s="24">
        <v>3976</v>
      </c>
      <c r="AP31" s="27"/>
      <c r="AQ31" s="27"/>
      <c r="AR31" s="27"/>
      <c r="AS31" s="28"/>
      <c r="AT31" s="29"/>
      <c r="AU31" s="30"/>
      <c r="AV31" s="30"/>
      <c r="AW31" s="30"/>
      <c r="AX31" s="30"/>
      <c r="AY31" s="30"/>
      <c r="AZ31" s="30"/>
      <c r="BA31" s="31"/>
      <c r="BB31" s="31"/>
      <c r="BC31" s="30"/>
      <c r="BD31" s="30"/>
      <c r="BE31" s="30"/>
      <c r="BF31" s="30"/>
      <c r="BG31" s="31"/>
      <c r="BH31" s="30"/>
      <c r="BI31" s="30"/>
      <c r="BJ31" s="30"/>
      <c r="BK31" s="31"/>
      <c r="BL31" s="30"/>
      <c r="BM31" s="32"/>
      <c r="BN31" s="31"/>
      <c r="BO31" s="33"/>
      <c r="BP31" s="31"/>
      <c r="BQ31" s="30"/>
      <c r="BR31" s="31"/>
      <c r="BS31" s="31"/>
      <c r="BT31" s="31"/>
      <c r="BU31" s="31"/>
      <c r="BV31" s="31"/>
      <c r="BW31" s="31"/>
      <c r="BX31" s="31"/>
      <c r="BY31" s="31"/>
      <c r="BZ31" s="31"/>
      <c r="CA31" s="31"/>
      <c r="CB31" s="31"/>
      <c r="CC31" s="31"/>
      <c r="CD31" s="31"/>
      <c r="CE31" s="34"/>
      <c r="CF31" s="34"/>
      <c r="CG31" s="34"/>
      <c r="CH31" s="34"/>
      <c r="CI31" s="34"/>
      <c r="CJ31" s="34"/>
      <c r="CK31" s="34"/>
      <c r="CL31" s="34"/>
      <c r="CM31" s="34"/>
      <c r="CN31" s="34"/>
      <c r="CO31" s="34"/>
      <c r="CP31" s="34"/>
      <c r="CQ31" s="34"/>
      <c r="CR31" s="34"/>
      <c r="CS31" s="34"/>
      <c r="CT31" s="34"/>
      <c r="CU31" s="34"/>
      <c r="CV31" s="34"/>
      <c r="CW31" s="34"/>
      <c r="CX31" s="34"/>
    </row>
    <row r="32" spans="1:102">
      <c r="A32" s="13" t="s">
        <v>125</v>
      </c>
      <c r="B32" s="13" t="s">
        <v>126</v>
      </c>
      <c r="C32" s="21" t="s">
        <v>126</v>
      </c>
      <c r="D32" s="22">
        <v>288077</v>
      </c>
      <c r="E32" s="23">
        <v>14512</v>
      </c>
      <c r="F32" s="24">
        <v>88896</v>
      </c>
      <c r="G32" s="24">
        <v>88137</v>
      </c>
      <c r="H32" s="21">
        <v>7938</v>
      </c>
      <c r="I32" s="21">
        <v>80199</v>
      </c>
      <c r="J32" s="21">
        <v>0</v>
      </c>
      <c r="K32" s="24">
        <v>27286</v>
      </c>
      <c r="L32" s="24">
        <v>51095</v>
      </c>
      <c r="M32" s="21">
        <v>54</v>
      </c>
      <c r="N32" s="21">
        <v>128</v>
      </c>
      <c r="O32" s="21">
        <v>5732</v>
      </c>
      <c r="P32" s="21">
        <v>38081</v>
      </c>
      <c r="Q32" s="21">
        <v>7028</v>
      </c>
      <c r="R32" s="21">
        <v>215</v>
      </c>
      <c r="S32" s="21"/>
      <c r="T32" s="24">
        <v>13275</v>
      </c>
      <c r="U32" s="24">
        <v>8852</v>
      </c>
      <c r="V32" s="24">
        <v>7366</v>
      </c>
      <c r="W32" s="25">
        <v>7938</v>
      </c>
      <c r="X32" s="25">
        <v>1362</v>
      </c>
      <c r="Y32" s="21">
        <v>11235</v>
      </c>
      <c r="Z32" s="24">
        <v>29683</v>
      </c>
      <c r="AA32" s="24">
        <v>215</v>
      </c>
      <c r="AB32" s="24">
        <v>214</v>
      </c>
      <c r="AC32" s="24">
        <v>1</v>
      </c>
      <c r="AD32" s="24">
        <v>0</v>
      </c>
      <c r="AE32" s="24">
        <v>551</v>
      </c>
      <c r="AF32" s="24">
        <v>431</v>
      </c>
      <c r="AG32" s="24">
        <v>120</v>
      </c>
      <c r="AH32" s="24">
        <v>0</v>
      </c>
      <c r="AI32" s="24">
        <v>1295</v>
      </c>
      <c r="AJ32" s="24">
        <v>1107</v>
      </c>
      <c r="AK32" s="24">
        <v>436</v>
      </c>
      <c r="AL32" s="24">
        <v>1304</v>
      </c>
      <c r="AM32" s="24">
        <v>531</v>
      </c>
      <c r="AN32" s="24">
        <v>12573</v>
      </c>
      <c r="AP32" s="27"/>
      <c r="AQ32" s="27"/>
      <c r="AR32" s="27"/>
      <c r="AS32" s="28"/>
      <c r="AT32" s="29"/>
      <c r="AU32" s="30"/>
      <c r="AV32" s="30"/>
      <c r="AW32" s="30"/>
      <c r="AX32" s="30"/>
      <c r="AY32" s="30"/>
      <c r="AZ32" s="30"/>
      <c r="BA32" s="31"/>
      <c r="BB32" s="31"/>
      <c r="BC32" s="30"/>
      <c r="BD32" s="30"/>
      <c r="BE32" s="30"/>
      <c r="BF32" s="30"/>
      <c r="BG32" s="31"/>
      <c r="BH32" s="30"/>
      <c r="BI32" s="30"/>
      <c r="BJ32" s="30"/>
      <c r="BK32" s="31"/>
      <c r="BL32" s="30"/>
      <c r="BM32" s="32"/>
      <c r="BN32" s="31"/>
      <c r="BO32" s="33"/>
      <c r="BP32" s="31"/>
      <c r="BQ32" s="30"/>
      <c r="BR32" s="31"/>
      <c r="BS32" s="31"/>
      <c r="BT32" s="31"/>
      <c r="BU32" s="31"/>
      <c r="BV32" s="31"/>
      <c r="BW32" s="31"/>
      <c r="BX32" s="31"/>
      <c r="BY32" s="31"/>
      <c r="BZ32" s="31"/>
      <c r="CA32" s="31"/>
      <c r="CB32" s="31"/>
      <c r="CC32" s="31"/>
      <c r="CD32" s="31"/>
      <c r="CE32" s="34"/>
      <c r="CF32" s="34"/>
      <c r="CG32" s="34"/>
      <c r="CH32" s="34"/>
      <c r="CI32" s="34"/>
      <c r="CJ32" s="34"/>
      <c r="CK32" s="34"/>
      <c r="CL32" s="34"/>
      <c r="CM32" s="34"/>
      <c r="CN32" s="34"/>
      <c r="CO32" s="34"/>
      <c r="CP32" s="34"/>
      <c r="CQ32" s="34"/>
      <c r="CR32" s="34"/>
      <c r="CS32" s="34"/>
      <c r="CT32" s="34"/>
      <c r="CU32" s="34"/>
      <c r="CV32" s="34"/>
      <c r="CW32" s="34"/>
      <c r="CX32" s="34"/>
    </row>
    <row r="33" spans="1:102">
      <c r="A33" s="13" t="s">
        <v>127</v>
      </c>
      <c r="B33" s="13" t="s">
        <v>128</v>
      </c>
      <c r="C33" s="21" t="s">
        <v>128</v>
      </c>
      <c r="D33" s="22">
        <v>276756</v>
      </c>
      <c r="E33" s="23">
        <v>2070</v>
      </c>
      <c r="F33" s="24">
        <v>4772</v>
      </c>
      <c r="G33" s="24">
        <v>4283</v>
      </c>
      <c r="H33" s="21">
        <v>1887</v>
      </c>
      <c r="I33" s="21">
        <v>2396</v>
      </c>
      <c r="J33" s="21">
        <v>0</v>
      </c>
      <c r="K33" s="24">
        <v>2657</v>
      </c>
      <c r="L33" s="24">
        <v>14563</v>
      </c>
      <c r="M33" s="21">
        <v>281</v>
      </c>
      <c r="N33" s="21">
        <v>26</v>
      </c>
      <c r="O33" s="21">
        <v>484</v>
      </c>
      <c r="P33" s="21">
        <v>11360</v>
      </c>
      <c r="Q33" s="21">
        <v>550</v>
      </c>
      <c r="R33" s="21">
        <v>40</v>
      </c>
      <c r="S33" s="21">
        <v>1822</v>
      </c>
      <c r="T33" s="24">
        <v>8801</v>
      </c>
      <c r="U33" s="24">
        <v>3112</v>
      </c>
      <c r="V33" s="24">
        <v>2608</v>
      </c>
      <c r="W33" s="25">
        <v>2</v>
      </c>
      <c r="X33" s="25">
        <v>462</v>
      </c>
      <c r="Y33" s="21">
        <v>1516</v>
      </c>
      <c r="Z33" s="24">
        <v>3379</v>
      </c>
      <c r="AA33" s="24">
        <v>164</v>
      </c>
      <c r="AB33" s="24">
        <v>164</v>
      </c>
      <c r="AC33" s="24">
        <v>0</v>
      </c>
      <c r="AD33" s="24">
        <v>0</v>
      </c>
      <c r="AE33" s="24">
        <v>132</v>
      </c>
      <c r="AF33" s="24">
        <v>91</v>
      </c>
      <c r="AG33" s="24">
        <v>29</v>
      </c>
      <c r="AH33" s="24">
        <v>12</v>
      </c>
      <c r="AI33" s="24">
        <v>47</v>
      </c>
      <c r="AJ33" s="24">
        <v>110</v>
      </c>
      <c r="AK33" s="24">
        <v>81</v>
      </c>
      <c r="AL33" s="24">
        <v>70</v>
      </c>
      <c r="AM33" s="24">
        <v>0</v>
      </c>
      <c r="AN33" s="24">
        <v>4824</v>
      </c>
      <c r="AP33" s="27"/>
      <c r="AQ33" s="27"/>
      <c r="AR33" s="27"/>
      <c r="AS33" s="28"/>
      <c r="AT33" s="29"/>
      <c r="AU33" s="30"/>
      <c r="AV33" s="30"/>
      <c r="AW33" s="30"/>
      <c r="AX33" s="30"/>
      <c r="AY33" s="30"/>
      <c r="AZ33" s="30"/>
      <c r="BA33" s="31"/>
      <c r="BB33" s="31"/>
      <c r="BC33" s="30"/>
      <c r="BD33" s="30"/>
      <c r="BE33" s="30"/>
      <c r="BF33" s="30"/>
      <c r="BG33" s="31"/>
      <c r="BH33" s="30"/>
      <c r="BI33" s="30"/>
      <c r="BJ33" s="30"/>
      <c r="BK33" s="31"/>
      <c r="BL33" s="30"/>
      <c r="BM33" s="32"/>
      <c r="BN33" s="31"/>
      <c r="BO33" s="33"/>
      <c r="BP33" s="31"/>
      <c r="BQ33" s="30"/>
      <c r="BR33" s="31"/>
      <c r="BS33" s="31"/>
      <c r="BT33" s="31"/>
      <c r="BU33" s="31"/>
      <c r="BV33" s="31"/>
      <c r="BW33" s="31"/>
      <c r="BX33" s="31"/>
      <c r="BY33" s="31"/>
      <c r="BZ33" s="31"/>
      <c r="CA33" s="31"/>
      <c r="CB33" s="31"/>
      <c r="CC33" s="31"/>
      <c r="CD33" s="31"/>
      <c r="CE33" s="34"/>
      <c r="CF33" s="34"/>
      <c r="CG33" s="34"/>
      <c r="CH33" s="34"/>
      <c r="CI33" s="34"/>
      <c r="CJ33" s="34"/>
      <c r="CK33" s="34"/>
      <c r="CL33" s="34"/>
      <c r="CM33" s="34"/>
      <c r="CN33" s="34"/>
      <c r="CO33" s="34"/>
      <c r="CP33" s="34"/>
      <c r="CQ33" s="34"/>
      <c r="CR33" s="34"/>
      <c r="CS33" s="34"/>
      <c r="CT33" s="34"/>
      <c r="CU33" s="34"/>
      <c r="CV33" s="34"/>
      <c r="CW33" s="34"/>
      <c r="CX33" s="34"/>
    </row>
    <row r="34" spans="1:102">
      <c r="A34" s="13" t="s">
        <v>129</v>
      </c>
      <c r="B34" s="13" t="s">
        <v>130</v>
      </c>
      <c r="C34" s="21" t="s">
        <v>130</v>
      </c>
      <c r="D34" s="22">
        <v>64314</v>
      </c>
      <c r="E34" s="23">
        <v>742</v>
      </c>
      <c r="F34" s="24">
        <v>26665</v>
      </c>
      <c r="G34" s="24">
        <v>26335</v>
      </c>
      <c r="H34" s="21">
        <v>10983</v>
      </c>
      <c r="I34" s="21">
        <v>14064</v>
      </c>
      <c r="J34" s="21">
        <v>1288</v>
      </c>
      <c r="K34" s="24">
        <v>39472</v>
      </c>
      <c r="L34" s="24">
        <v>18280</v>
      </c>
      <c r="M34" s="21">
        <v>7495</v>
      </c>
      <c r="N34" s="21">
        <v>61</v>
      </c>
      <c r="O34" s="21">
        <v>0</v>
      </c>
      <c r="P34" s="21">
        <v>9745</v>
      </c>
      <c r="Q34" s="21">
        <v>270</v>
      </c>
      <c r="R34" s="21">
        <v>792</v>
      </c>
      <c r="S34" s="21">
        <v>32</v>
      </c>
      <c r="T34" s="24">
        <v>5529</v>
      </c>
      <c r="U34" s="24">
        <v>2147</v>
      </c>
      <c r="V34" s="24">
        <v>45652</v>
      </c>
      <c r="W34" s="25">
        <v>3134</v>
      </c>
      <c r="X34" s="25">
        <v>1535</v>
      </c>
      <c r="Y34" s="21">
        <v>4029</v>
      </c>
      <c r="Z34" s="24">
        <v>5441</v>
      </c>
      <c r="AA34" s="24">
        <v>397</v>
      </c>
      <c r="AB34" s="24">
        <v>397</v>
      </c>
      <c r="AC34" s="24">
        <v>0</v>
      </c>
      <c r="AD34" s="24">
        <v>0</v>
      </c>
      <c r="AE34" s="24">
        <v>515</v>
      </c>
      <c r="AF34" s="24">
        <v>331</v>
      </c>
      <c r="AG34" s="24">
        <v>184</v>
      </c>
      <c r="AH34" s="24">
        <v>0</v>
      </c>
      <c r="AI34" s="24">
        <v>673</v>
      </c>
      <c r="AJ34" s="24">
        <v>565</v>
      </c>
      <c r="AK34" s="24">
        <v>1604</v>
      </c>
      <c r="AL34" s="24">
        <v>112</v>
      </c>
      <c r="AM34" s="24">
        <v>0</v>
      </c>
      <c r="AN34" s="24">
        <v>8365</v>
      </c>
      <c r="AP34" s="27"/>
      <c r="AQ34" s="27"/>
      <c r="AR34" s="27"/>
      <c r="AS34" s="28"/>
      <c r="AT34" s="29"/>
      <c r="AU34" s="30"/>
      <c r="AV34" s="30"/>
      <c r="AW34" s="30"/>
      <c r="AX34" s="30"/>
      <c r="AY34" s="30"/>
      <c r="AZ34" s="30"/>
      <c r="BA34" s="30"/>
      <c r="BB34" s="31"/>
      <c r="BC34" s="30"/>
      <c r="BD34" s="30"/>
      <c r="BE34" s="30"/>
      <c r="BF34" s="30"/>
      <c r="BG34" s="31"/>
      <c r="BH34" s="30"/>
      <c r="BI34" s="30"/>
      <c r="BJ34" s="30"/>
      <c r="BK34" s="31"/>
      <c r="BL34" s="30"/>
      <c r="BM34" s="32"/>
      <c r="BN34" s="31"/>
      <c r="BO34" s="33"/>
      <c r="BP34" s="31"/>
      <c r="BQ34" s="30"/>
      <c r="BR34" s="31"/>
      <c r="BS34" s="31"/>
      <c r="BT34" s="31"/>
      <c r="BU34" s="31"/>
      <c r="BV34" s="31"/>
      <c r="BW34" s="31"/>
      <c r="BX34" s="31"/>
      <c r="BY34" s="31"/>
      <c r="BZ34" s="31"/>
      <c r="CA34" s="31"/>
      <c r="CB34" s="31"/>
      <c r="CC34" s="31"/>
      <c r="CD34" s="31"/>
      <c r="CE34" s="34"/>
      <c r="CF34" s="34"/>
      <c r="CG34" s="34"/>
      <c r="CH34" s="34"/>
      <c r="CI34" s="34"/>
      <c r="CJ34" s="34"/>
      <c r="CK34" s="34"/>
      <c r="CL34" s="34"/>
      <c r="CM34" s="34"/>
      <c r="CN34" s="34"/>
      <c r="CO34" s="34"/>
      <c r="CP34" s="34"/>
      <c r="CQ34" s="34"/>
      <c r="CR34" s="34"/>
      <c r="CS34" s="34"/>
      <c r="CT34" s="34"/>
      <c r="CU34" s="34"/>
      <c r="CV34" s="34"/>
      <c r="CW34" s="34"/>
      <c r="CX34" s="34"/>
    </row>
    <row r="35" spans="1:102" ht="13">
      <c r="A35" s="27"/>
      <c r="B35" s="27"/>
      <c r="C35" s="27" t="s">
        <v>132</v>
      </c>
      <c r="D35" s="27">
        <f t="shared" ref="D35:AN35" si="0">SUM(D3:D34)</f>
        <v>7896244</v>
      </c>
      <c r="E35" s="27">
        <f t="shared" si="0"/>
        <v>258151</v>
      </c>
      <c r="F35" s="27">
        <f t="shared" si="0"/>
        <v>2255783</v>
      </c>
      <c r="G35" s="27">
        <f t="shared" si="0"/>
        <v>2118151</v>
      </c>
      <c r="H35" s="27">
        <f t="shared" si="0"/>
        <v>525826</v>
      </c>
      <c r="I35" s="27">
        <f t="shared" si="0"/>
        <v>1336172</v>
      </c>
      <c r="J35" s="27">
        <f t="shared" si="0"/>
        <v>102525</v>
      </c>
      <c r="K35" s="27">
        <f t="shared" si="0"/>
        <v>2221421</v>
      </c>
      <c r="L35" s="27">
        <f t="shared" si="0"/>
        <v>1393602</v>
      </c>
      <c r="M35" s="27">
        <f t="shared" si="0"/>
        <v>41313</v>
      </c>
      <c r="N35" s="27">
        <f t="shared" si="0"/>
        <v>34863</v>
      </c>
      <c r="O35" s="27">
        <f t="shared" si="0"/>
        <v>411062</v>
      </c>
      <c r="P35" s="27">
        <f t="shared" si="0"/>
        <v>796473</v>
      </c>
      <c r="Q35" s="27">
        <f t="shared" si="0"/>
        <v>101056</v>
      </c>
      <c r="R35" s="27">
        <f t="shared" si="0"/>
        <v>11225</v>
      </c>
      <c r="S35" s="27">
        <f t="shared" si="0"/>
        <v>19284</v>
      </c>
      <c r="T35" s="27">
        <f t="shared" si="0"/>
        <v>286147</v>
      </c>
      <c r="U35" s="27">
        <f t="shared" si="0"/>
        <v>126496</v>
      </c>
      <c r="V35" s="27">
        <f t="shared" si="0"/>
        <v>2102671</v>
      </c>
      <c r="W35" s="27">
        <f t="shared" si="0"/>
        <v>184229</v>
      </c>
      <c r="X35" s="27">
        <f t="shared" si="0"/>
        <v>55481</v>
      </c>
      <c r="Y35" s="27">
        <f t="shared" si="0"/>
        <v>245644</v>
      </c>
      <c r="Z35" s="27">
        <f t="shared" si="0"/>
        <v>387945</v>
      </c>
      <c r="AA35" s="27">
        <f t="shared" si="0"/>
        <v>18659</v>
      </c>
      <c r="AB35" s="27">
        <f t="shared" si="0"/>
        <v>18618</v>
      </c>
      <c r="AC35" s="27">
        <f t="shared" si="0"/>
        <v>12</v>
      </c>
      <c r="AD35" s="27">
        <f t="shared" si="0"/>
        <v>29</v>
      </c>
      <c r="AE35" s="27">
        <f t="shared" si="0"/>
        <v>11869</v>
      </c>
      <c r="AF35" s="27">
        <f t="shared" si="0"/>
        <v>9339</v>
      </c>
      <c r="AG35" s="27">
        <f t="shared" si="0"/>
        <v>2311</v>
      </c>
      <c r="AH35" s="27">
        <f t="shared" si="0"/>
        <v>219</v>
      </c>
      <c r="AI35" s="27">
        <f t="shared" si="0"/>
        <v>12406</v>
      </c>
      <c r="AJ35" s="27">
        <f t="shared" si="0"/>
        <v>6983</v>
      </c>
      <c r="AK35" s="27">
        <f t="shared" si="0"/>
        <v>23323</v>
      </c>
      <c r="AL35" s="27">
        <f t="shared" si="0"/>
        <v>33423</v>
      </c>
      <c r="AM35" s="27">
        <f t="shared" si="0"/>
        <v>14495</v>
      </c>
      <c r="AN35" s="27">
        <f t="shared" si="0"/>
        <v>378071</v>
      </c>
      <c r="AP35" s="27"/>
      <c r="AQ35" s="27"/>
      <c r="AR35" s="27"/>
      <c r="AS35" s="28"/>
      <c r="AT35" s="29"/>
      <c r="AU35" s="30"/>
      <c r="AV35" s="30"/>
      <c r="AW35" s="30"/>
      <c r="AX35" s="30"/>
      <c r="AY35" s="30"/>
      <c r="AZ35" s="30"/>
      <c r="BA35" s="31"/>
      <c r="BB35" s="31"/>
      <c r="BC35" s="30"/>
      <c r="BD35" s="30"/>
      <c r="BE35" s="30"/>
      <c r="BF35" s="30"/>
      <c r="BG35" s="31"/>
      <c r="BH35" s="30"/>
      <c r="BI35" s="30"/>
      <c r="BJ35" s="30"/>
      <c r="BK35" s="31"/>
      <c r="BL35" s="30"/>
      <c r="BM35" s="32"/>
      <c r="BN35" s="31"/>
      <c r="BO35" s="36"/>
      <c r="BP35" s="31"/>
      <c r="BQ35" s="31"/>
      <c r="BR35" s="31"/>
      <c r="BS35" s="31"/>
      <c r="BT35" s="31"/>
      <c r="BU35" s="31"/>
      <c r="BV35" s="31"/>
      <c r="BW35" s="31"/>
      <c r="BX35" s="31"/>
      <c r="BY35" s="31"/>
      <c r="BZ35" s="31"/>
      <c r="CA35" s="31"/>
      <c r="CB35" s="31"/>
      <c r="CC35" s="31"/>
      <c r="CD35" s="31"/>
      <c r="CE35" s="34"/>
      <c r="CF35" s="34"/>
      <c r="CG35" s="34"/>
      <c r="CH35" s="34"/>
      <c r="CI35" s="34"/>
      <c r="CJ35" s="34"/>
      <c r="CK35" s="34"/>
      <c r="CL35" s="34"/>
      <c r="CM35" s="34"/>
      <c r="CN35" s="34"/>
      <c r="CO35" s="34"/>
      <c r="CP35" s="34"/>
      <c r="CQ35" s="34"/>
      <c r="CR35" s="34"/>
      <c r="CS35" s="34"/>
      <c r="CT35" s="34"/>
      <c r="CU35" s="34"/>
      <c r="CV35" s="34"/>
      <c r="CW35" s="34"/>
      <c r="CX35" s="34"/>
    </row>
    <row r="36" spans="1:102" ht="40.5" customHeight="1">
      <c r="A36" s="37"/>
      <c r="B36" s="37"/>
      <c r="C36" s="37"/>
      <c r="D36" s="37"/>
      <c r="E36" s="37"/>
      <c r="F36" s="38"/>
      <c r="G36" s="39"/>
      <c r="H36" s="39"/>
      <c r="I36" s="37"/>
      <c r="J36" s="40"/>
      <c r="K36" s="41"/>
      <c r="L36" s="40"/>
      <c r="M36" s="40"/>
      <c r="N36" s="40"/>
      <c r="O36" s="40"/>
      <c r="P36" s="40"/>
      <c r="Q36" s="37"/>
      <c r="R36" s="37"/>
      <c r="S36" s="37"/>
      <c r="T36" s="37"/>
      <c r="U36" s="37"/>
      <c r="V36" s="37"/>
      <c r="W36" s="42"/>
      <c r="X36" s="37"/>
      <c r="Y36" s="37"/>
      <c r="Z36" s="37"/>
      <c r="AA36" s="37"/>
      <c r="AB36" s="37"/>
      <c r="AC36" s="42">
        <f>137957+32478</f>
        <v>170435</v>
      </c>
      <c r="AD36" s="42"/>
      <c r="AE36" s="42"/>
      <c r="AF36" s="43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44"/>
      <c r="AT36" s="44"/>
      <c r="AU36" s="44"/>
      <c r="AV36" s="44"/>
      <c r="AW36" s="44"/>
      <c r="AX36" s="44"/>
      <c r="AY36" s="44"/>
      <c r="AZ36" s="44"/>
      <c r="BA36" s="44"/>
      <c r="BB36" s="44"/>
      <c r="BC36" s="44"/>
      <c r="BD36" s="44"/>
      <c r="BE36" s="44"/>
      <c r="BF36" s="44"/>
      <c r="BG36" s="44"/>
      <c r="BH36" s="44"/>
      <c r="BI36" s="44"/>
      <c r="BJ36" s="44"/>
      <c r="BK36" s="44"/>
      <c r="BL36" s="44"/>
      <c r="BM36" s="44"/>
      <c r="BN36" s="44"/>
      <c r="BO36" s="44"/>
      <c r="BP36" s="44"/>
      <c r="BQ36" s="44"/>
      <c r="BR36" s="44"/>
      <c r="BS36" s="44"/>
      <c r="BT36" s="44"/>
      <c r="BU36" s="44"/>
      <c r="BV36" s="44"/>
      <c r="BW36" s="44"/>
      <c r="BX36" s="44"/>
      <c r="BY36" s="44"/>
      <c r="BZ36" s="44"/>
      <c r="CA36" s="44"/>
      <c r="CB36" s="44"/>
      <c r="CC36" s="44"/>
      <c r="CD36" s="44"/>
      <c r="CE36" s="34"/>
      <c r="CF36" s="34"/>
      <c r="CG36" s="34"/>
      <c r="CH36" s="34"/>
      <c r="CI36" s="34"/>
      <c r="CJ36" s="34"/>
      <c r="CK36" s="34"/>
      <c r="CL36" s="34"/>
      <c r="CM36" s="34"/>
      <c r="CN36" s="34"/>
      <c r="CO36" s="34"/>
      <c r="CP36" s="34"/>
      <c r="CQ36" s="34"/>
      <c r="CR36" s="34"/>
      <c r="CS36" s="34"/>
      <c r="CT36" s="34"/>
      <c r="CU36" s="34"/>
      <c r="CV36" s="34"/>
      <c r="CW36" s="34"/>
      <c r="CX36" s="34"/>
    </row>
    <row r="37" spans="1:102" ht="13">
      <c r="A37" s="37"/>
      <c r="B37" s="37"/>
      <c r="C37" s="37"/>
      <c r="D37" s="37"/>
      <c r="E37" s="37"/>
      <c r="F37" s="38"/>
      <c r="G37" s="37"/>
      <c r="H37" s="37"/>
      <c r="I37" s="37"/>
      <c r="J37" s="37"/>
      <c r="K37" s="45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  <c r="AA37" s="37"/>
      <c r="AB37" s="37"/>
      <c r="AC37" s="46"/>
      <c r="AD37" s="4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/>
      <c r="AQ37" s="37"/>
      <c r="AR37" s="37"/>
      <c r="AS37" s="44"/>
      <c r="AT37" s="44"/>
      <c r="AU37" s="44"/>
      <c r="AV37" s="44"/>
      <c r="AW37" s="44"/>
      <c r="AX37" s="44"/>
      <c r="AY37" s="44"/>
      <c r="AZ37" s="44"/>
      <c r="BA37" s="44"/>
      <c r="BB37" s="44"/>
      <c r="BC37" s="44"/>
      <c r="BD37" s="44"/>
      <c r="BE37" s="44"/>
      <c r="BF37" s="44"/>
      <c r="BG37" s="44"/>
      <c r="BH37" s="44"/>
      <c r="BI37" s="44"/>
      <c r="BJ37" s="44"/>
      <c r="BK37" s="44"/>
      <c r="BL37" s="44"/>
      <c r="BM37" s="44"/>
      <c r="BN37" s="44"/>
      <c r="BO37" s="44"/>
      <c r="BP37" s="44"/>
      <c r="BQ37" s="44"/>
      <c r="BR37" s="44"/>
      <c r="BS37" s="44"/>
      <c r="BT37" s="44"/>
      <c r="BU37" s="44"/>
      <c r="BV37" s="44"/>
      <c r="BW37" s="44"/>
      <c r="BX37" s="44"/>
      <c r="BY37" s="44"/>
      <c r="BZ37" s="44"/>
      <c r="CA37" s="44"/>
      <c r="CB37" s="44"/>
      <c r="CC37" s="44"/>
      <c r="CD37" s="44"/>
      <c r="CE37" s="34"/>
      <c r="CF37" s="34"/>
      <c r="CG37" s="34"/>
      <c r="CH37" s="34"/>
      <c r="CI37" s="34"/>
      <c r="CJ37" s="34"/>
      <c r="CK37" s="34"/>
      <c r="CL37" s="34"/>
      <c r="CM37" s="34"/>
      <c r="CN37" s="34"/>
      <c r="CO37" s="34"/>
      <c r="CP37" s="34"/>
      <c r="CQ37" s="34"/>
      <c r="CR37" s="34"/>
      <c r="CS37" s="34"/>
      <c r="CT37" s="34"/>
      <c r="CU37" s="34"/>
      <c r="CV37" s="34"/>
      <c r="CW37" s="34"/>
      <c r="CX37" s="34"/>
    </row>
    <row r="38" spans="1:102" ht="13">
      <c r="A38" s="37"/>
      <c r="B38" s="37"/>
      <c r="C38" s="37"/>
      <c r="D38" s="37"/>
      <c r="E38" s="37"/>
      <c r="F38" s="38"/>
      <c r="G38" s="37"/>
      <c r="H38" s="37"/>
      <c r="I38" s="37"/>
      <c r="J38" s="37"/>
      <c r="K38" s="45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  <c r="AA38" s="37"/>
      <c r="AB38" s="37"/>
      <c r="AC38" s="46"/>
      <c r="AD38" s="4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44"/>
      <c r="AT38" s="44"/>
      <c r="AU38" s="44"/>
      <c r="AV38" s="44"/>
      <c r="AW38" s="44"/>
      <c r="AX38" s="44"/>
      <c r="AY38" s="44"/>
      <c r="AZ38" s="44"/>
      <c r="BA38" s="44"/>
      <c r="BB38" s="44"/>
      <c r="BC38" s="44"/>
      <c r="BD38" s="44"/>
      <c r="BE38" s="44"/>
      <c r="BF38" s="44"/>
      <c r="BG38" s="44"/>
      <c r="BH38" s="44"/>
      <c r="BI38" s="44"/>
      <c r="BJ38" s="44"/>
      <c r="BK38" s="44"/>
      <c r="BL38" s="44"/>
      <c r="BM38" s="44"/>
      <c r="BN38" s="44"/>
      <c r="BO38" s="44"/>
      <c r="BP38" s="44"/>
      <c r="BQ38" s="44"/>
      <c r="BR38" s="44"/>
      <c r="BS38" s="44"/>
      <c r="BT38" s="44"/>
      <c r="BU38" s="44"/>
      <c r="BV38" s="44"/>
      <c r="BW38" s="44"/>
      <c r="BX38" s="44"/>
      <c r="BY38" s="44"/>
      <c r="BZ38" s="44"/>
      <c r="CA38" s="44"/>
      <c r="CB38" s="44"/>
      <c r="CC38" s="44"/>
      <c r="CD38" s="44"/>
      <c r="CE38" s="34"/>
      <c r="CF38" s="34"/>
      <c r="CG38" s="34"/>
      <c r="CH38" s="34"/>
      <c r="CI38" s="34"/>
      <c r="CJ38" s="34"/>
      <c r="CK38" s="34"/>
      <c r="CL38" s="34"/>
      <c r="CM38" s="34"/>
      <c r="CN38" s="34"/>
      <c r="CO38" s="34"/>
      <c r="CP38" s="34"/>
      <c r="CQ38" s="34"/>
      <c r="CR38" s="34"/>
      <c r="CS38" s="34"/>
      <c r="CT38" s="34"/>
      <c r="CU38" s="34"/>
      <c r="CV38" s="34"/>
      <c r="CW38" s="34"/>
      <c r="CX38" s="34"/>
    </row>
    <row r="39" spans="1:102" ht="13">
      <c r="A39" s="37"/>
      <c r="B39" s="37"/>
      <c r="C39" s="37"/>
      <c r="D39" s="37"/>
      <c r="E39" s="37"/>
      <c r="F39" s="38"/>
      <c r="G39" s="37"/>
      <c r="H39" s="37"/>
      <c r="I39" s="37"/>
      <c r="J39" s="37"/>
      <c r="K39" s="45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46"/>
      <c r="AD39" s="4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44"/>
      <c r="AT39" s="44"/>
      <c r="AU39" s="44"/>
      <c r="AV39" s="44"/>
      <c r="AW39" s="44"/>
      <c r="AX39" s="44"/>
      <c r="AY39" s="44"/>
      <c r="AZ39" s="44"/>
      <c r="BA39" s="44"/>
      <c r="BB39" s="44"/>
      <c r="BC39" s="44"/>
      <c r="BD39" s="44"/>
      <c r="BE39" s="44"/>
      <c r="BF39" s="44"/>
      <c r="BG39" s="44"/>
      <c r="BH39" s="44"/>
      <c r="BI39" s="44"/>
      <c r="BJ39" s="44"/>
      <c r="BK39" s="44"/>
      <c r="BL39" s="44"/>
      <c r="BM39" s="44"/>
      <c r="BN39" s="44"/>
      <c r="BO39" s="44"/>
      <c r="BP39" s="44"/>
      <c r="BQ39" s="44"/>
      <c r="BR39" s="44"/>
      <c r="BS39" s="44"/>
      <c r="BT39" s="44"/>
      <c r="BU39" s="44"/>
      <c r="BV39" s="44"/>
      <c r="BW39" s="44"/>
      <c r="BX39" s="44"/>
      <c r="BY39" s="44"/>
      <c r="BZ39" s="44"/>
      <c r="CA39" s="44"/>
      <c r="CB39" s="44"/>
      <c r="CC39" s="44"/>
      <c r="CD39" s="44"/>
      <c r="CE39" s="34"/>
      <c r="CF39" s="34"/>
      <c r="CG39" s="34"/>
      <c r="CH39" s="34"/>
      <c r="CI39" s="34"/>
      <c r="CJ39" s="34"/>
      <c r="CK39" s="34"/>
      <c r="CL39" s="34"/>
      <c r="CM39" s="34"/>
      <c r="CN39" s="34"/>
      <c r="CO39" s="34"/>
      <c r="CP39" s="34"/>
      <c r="CQ39" s="34"/>
      <c r="CR39" s="34"/>
      <c r="CS39" s="34"/>
      <c r="CT39" s="34"/>
      <c r="CU39" s="34"/>
      <c r="CV39" s="34"/>
      <c r="CW39" s="34"/>
      <c r="CX39" s="34"/>
    </row>
    <row r="40" spans="1:102" ht="13">
      <c r="A40" s="37"/>
      <c r="B40" s="37"/>
      <c r="C40" s="37"/>
      <c r="D40" s="37"/>
      <c r="E40" s="37"/>
      <c r="F40" s="38"/>
      <c r="G40" s="37"/>
      <c r="H40" s="37"/>
      <c r="I40" s="37"/>
      <c r="J40" s="37"/>
      <c r="K40" s="45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46"/>
      <c r="AD40" s="4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44"/>
      <c r="AT40" s="44"/>
      <c r="AU40" s="44"/>
      <c r="AV40" s="44"/>
      <c r="AW40" s="44"/>
      <c r="AX40" s="44"/>
      <c r="AY40" s="44"/>
      <c r="AZ40" s="44"/>
      <c r="BA40" s="44"/>
      <c r="BB40" s="44"/>
      <c r="BC40" s="44"/>
      <c r="BD40" s="44"/>
      <c r="BE40" s="44"/>
      <c r="BF40" s="44"/>
      <c r="BG40" s="44"/>
      <c r="BH40" s="44"/>
      <c r="BI40" s="44"/>
      <c r="BJ40" s="44"/>
      <c r="BK40" s="44"/>
      <c r="BL40" s="44"/>
      <c r="BM40" s="44"/>
      <c r="BN40" s="44"/>
      <c r="BO40" s="44"/>
      <c r="BP40" s="44"/>
      <c r="BQ40" s="44"/>
      <c r="BR40" s="44"/>
      <c r="BS40" s="44"/>
      <c r="BT40" s="44"/>
      <c r="BU40" s="44"/>
      <c r="BV40" s="44"/>
      <c r="BW40" s="44"/>
      <c r="BX40" s="44"/>
      <c r="BY40" s="44"/>
      <c r="BZ40" s="44"/>
      <c r="CA40" s="44"/>
      <c r="CB40" s="44"/>
      <c r="CC40" s="44"/>
      <c r="CD40" s="44"/>
      <c r="CE40" s="34"/>
      <c r="CF40" s="34"/>
      <c r="CG40" s="34"/>
      <c r="CH40" s="34"/>
      <c r="CI40" s="34"/>
      <c r="CJ40" s="34"/>
      <c r="CK40" s="34"/>
      <c r="CL40" s="34"/>
      <c r="CM40" s="34"/>
      <c r="CN40" s="34"/>
      <c r="CO40" s="34"/>
      <c r="CP40" s="34"/>
      <c r="CQ40" s="34"/>
      <c r="CR40" s="34"/>
      <c r="CS40" s="34"/>
      <c r="CT40" s="34"/>
      <c r="CU40" s="34"/>
      <c r="CV40" s="34"/>
      <c r="CW40" s="34"/>
      <c r="CX40" s="34"/>
    </row>
    <row r="41" spans="1:102" ht="13">
      <c r="A41" s="34"/>
      <c r="B41" s="34"/>
      <c r="C41" s="34"/>
      <c r="D41" s="34"/>
      <c r="E41" s="34"/>
      <c r="F41" s="38"/>
      <c r="G41" s="37"/>
      <c r="H41" s="37"/>
      <c r="I41" s="37"/>
      <c r="J41" s="37"/>
      <c r="K41" s="45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46"/>
      <c r="AD41" s="4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44"/>
      <c r="AT41" s="44"/>
      <c r="AU41" s="44"/>
      <c r="AV41" s="44"/>
      <c r="AW41" s="44"/>
      <c r="AX41" s="44"/>
      <c r="AY41" s="44"/>
      <c r="AZ41" s="44"/>
      <c r="BA41" s="44"/>
      <c r="BB41" s="44"/>
      <c r="BC41" s="44"/>
      <c r="BD41" s="44"/>
      <c r="BE41" s="44"/>
      <c r="BF41" s="44"/>
      <c r="BG41" s="44"/>
      <c r="BH41" s="44"/>
      <c r="BI41" s="44"/>
      <c r="BJ41" s="44"/>
      <c r="BK41" s="44"/>
      <c r="BL41" s="44"/>
      <c r="BM41" s="44"/>
      <c r="BN41" s="44"/>
      <c r="BO41" s="44"/>
      <c r="BP41" s="44"/>
      <c r="BQ41" s="44"/>
      <c r="BR41" s="44"/>
      <c r="BS41" s="44"/>
      <c r="BT41" s="44"/>
      <c r="BU41" s="44"/>
      <c r="BV41" s="44"/>
      <c r="BW41" s="44"/>
      <c r="BX41" s="44"/>
      <c r="BY41" s="44"/>
      <c r="BZ41" s="44"/>
      <c r="CA41" s="44"/>
      <c r="CB41" s="44"/>
      <c r="CC41" s="44"/>
      <c r="CD41" s="44"/>
      <c r="CE41" s="34"/>
      <c r="CF41" s="34"/>
      <c r="CG41" s="34"/>
      <c r="CH41" s="34"/>
      <c r="CI41" s="34"/>
      <c r="CJ41" s="34"/>
      <c r="CK41" s="34"/>
      <c r="CL41" s="34"/>
      <c r="CM41" s="34"/>
      <c r="CN41" s="34"/>
      <c r="CO41" s="34"/>
      <c r="CP41" s="34"/>
      <c r="CQ41" s="34"/>
      <c r="CR41" s="34"/>
      <c r="CS41" s="34"/>
      <c r="CT41" s="34"/>
      <c r="CU41" s="34"/>
      <c r="CV41" s="34"/>
      <c r="CW41" s="34"/>
      <c r="CX41" s="34"/>
    </row>
    <row r="42" spans="1:102" ht="13">
      <c r="A42" s="34"/>
      <c r="B42" s="34"/>
      <c r="C42" s="34"/>
      <c r="D42" s="34"/>
      <c r="E42" s="34"/>
      <c r="F42" s="34"/>
      <c r="G42" s="34"/>
      <c r="H42" s="34"/>
      <c r="I42" s="34"/>
      <c r="J42" s="48"/>
      <c r="K42" s="48"/>
      <c r="L42" s="48"/>
      <c r="M42" s="34"/>
      <c r="N42" s="34"/>
      <c r="O42" s="34"/>
      <c r="P42" s="34"/>
      <c r="Q42" s="34"/>
      <c r="R42" s="34"/>
      <c r="S42" s="34"/>
      <c r="T42" s="48"/>
      <c r="U42" s="48"/>
      <c r="V42" s="48"/>
      <c r="W42" s="34"/>
      <c r="X42" s="48"/>
      <c r="Y42" s="48"/>
      <c r="Z42" s="48"/>
      <c r="AA42" s="34"/>
      <c r="AB42" s="34"/>
      <c r="AC42" s="49"/>
      <c r="AD42" s="50"/>
      <c r="AE42" s="34"/>
      <c r="AF42" s="34"/>
      <c r="AG42" s="34"/>
      <c r="AH42" s="34"/>
      <c r="AI42" s="34"/>
      <c r="AJ42" s="34"/>
      <c r="AK42" s="34"/>
      <c r="AL42" s="34"/>
      <c r="AM42" s="34"/>
      <c r="AN42" s="34"/>
      <c r="AO42" s="34"/>
      <c r="AP42" s="37"/>
      <c r="AQ42" s="37"/>
      <c r="AR42" s="37"/>
      <c r="AS42" s="44"/>
      <c r="AT42" s="44"/>
      <c r="AU42" s="44"/>
      <c r="AV42" s="44"/>
      <c r="AW42" s="44"/>
      <c r="AX42" s="44"/>
      <c r="AY42" s="44"/>
      <c r="AZ42" s="44"/>
      <c r="BA42" s="44"/>
      <c r="BB42" s="44"/>
      <c r="BC42" s="44"/>
      <c r="BD42" s="44"/>
      <c r="BE42" s="44"/>
      <c r="BF42" s="44"/>
      <c r="BG42" s="44"/>
      <c r="BH42" s="44"/>
      <c r="BI42" s="44"/>
      <c r="BJ42" s="44"/>
      <c r="BK42" s="44"/>
      <c r="BL42" s="44"/>
      <c r="BM42" s="44"/>
      <c r="BN42" s="44"/>
      <c r="BO42" s="44"/>
      <c r="BP42" s="44"/>
      <c r="BQ42" s="44"/>
      <c r="BR42" s="44"/>
      <c r="BS42" s="44"/>
      <c r="BT42" s="44"/>
      <c r="BU42" s="44"/>
      <c r="BV42" s="44"/>
      <c r="BW42" s="44"/>
      <c r="BX42" s="44"/>
      <c r="BY42" s="44"/>
      <c r="BZ42" s="44"/>
      <c r="CA42" s="44"/>
      <c r="CB42" s="44"/>
      <c r="CC42" s="44"/>
      <c r="CD42" s="44"/>
      <c r="CE42" s="34"/>
      <c r="CF42" s="34"/>
      <c r="CG42" s="34"/>
      <c r="CH42" s="34"/>
      <c r="CI42" s="34"/>
      <c r="CJ42" s="34"/>
      <c r="CK42" s="34"/>
      <c r="CL42" s="34"/>
      <c r="CM42" s="34"/>
      <c r="CN42" s="34"/>
      <c r="CO42" s="34"/>
      <c r="CP42" s="34"/>
      <c r="CQ42" s="34"/>
      <c r="CR42" s="34"/>
      <c r="CS42" s="34"/>
      <c r="CT42" s="34"/>
      <c r="CU42" s="34"/>
      <c r="CV42" s="34"/>
      <c r="CW42" s="34"/>
      <c r="CX42" s="34"/>
    </row>
    <row r="43" spans="1:102" ht="13">
      <c r="A43" s="34"/>
      <c r="B43" s="34"/>
      <c r="C43" s="34"/>
      <c r="D43" s="34"/>
      <c r="E43" s="34"/>
      <c r="F43" s="34"/>
      <c r="G43" s="34"/>
      <c r="H43" s="34"/>
      <c r="I43" s="51"/>
      <c r="J43" s="334" t="s">
        <v>178</v>
      </c>
      <c r="K43" s="330"/>
      <c r="L43" s="331"/>
      <c r="M43" s="37"/>
      <c r="N43" s="34"/>
      <c r="O43" s="34"/>
      <c r="P43" s="34"/>
      <c r="Q43" s="34"/>
      <c r="R43" s="34"/>
      <c r="S43" s="51"/>
      <c r="T43" s="336" t="s">
        <v>179</v>
      </c>
      <c r="U43" s="330"/>
      <c r="V43" s="331"/>
      <c r="W43" s="52"/>
      <c r="X43" s="337" t="s">
        <v>180</v>
      </c>
      <c r="Y43" s="330"/>
      <c r="Z43" s="331"/>
      <c r="AA43" s="53"/>
      <c r="AB43" s="34"/>
      <c r="AC43" s="49"/>
      <c r="AD43" s="50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7"/>
      <c r="AQ43" s="37"/>
      <c r="AR43" s="37"/>
      <c r="AS43" s="44"/>
      <c r="AT43" s="44"/>
      <c r="AU43" s="44"/>
      <c r="AV43" s="44"/>
      <c r="AW43" s="44"/>
      <c r="AX43" s="44"/>
      <c r="AY43" s="44"/>
      <c r="AZ43" s="44"/>
      <c r="BA43" s="44"/>
      <c r="BB43" s="44"/>
      <c r="BC43" s="44"/>
      <c r="BD43" s="44"/>
      <c r="BE43" s="44"/>
      <c r="BF43" s="44"/>
      <c r="BG43" s="44"/>
      <c r="BH43" s="44"/>
      <c r="BI43" s="44"/>
      <c r="BJ43" s="44"/>
      <c r="BK43" s="44"/>
      <c r="BL43" s="44"/>
      <c r="BM43" s="44"/>
      <c r="BN43" s="44"/>
      <c r="BO43" s="44"/>
      <c r="BP43" s="44"/>
      <c r="BQ43" s="44"/>
      <c r="BR43" s="44"/>
      <c r="BS43" s="44"/>
      <c r="BT43" s="44"/>
      <c r="BU43" s="44"/>
      <c r="BV43" s="44"/>
      <c r="BW43" s="44"/>
      <c r="BX43" s="44"/>
      <c r="BY43" s="44"/>
      <c r="BZ43" s="44"/>
      <c r="CA43" s="44"/>
      <c r="CB43" s="44"/>
      <c r="CC43" s="44"/>
      <c r="CD43" s="44"/>
      <c r="CE43" s="34"/>
      <c r="CF43" s="34"/>
      <c r="CG43" s="34"/>
      <c r="CH43" s="34"/>
      <c r="CI43" s="34"/>
      <c r="CJ43" s="34"/>
      <c r="CK43" s="34"/>
      <c r="CL43" s="34"/>
      <c r="CM43" s="34"/>
      <c r="CN43" s="34"/>
      <c r="CO43" s="34"/>
      <c r="CP43" s="34"/>
      <c r="CQ43" s="34"/>
      <c r="CR43" s="34"/>
      <c r="CS43" s="34"/>
      <c r="CT43" s="34"/>
      <c r="CU43" s="34"/>
      <c r="CV43" s="34"/>
      <c r="CW43" s="34"/>
      <c r="CX43" s="34"/>
    </row>
    <row r="44" spans="1:102" ht="13">
      <c r="A44" s="34"/>
      <c r="B44" s="34"/>
      <c r="C44" s="34"/>
      <c r="D44" s="34"/>
      <c r="E44" s="34"/>
      <c r="F44" s="34"/>
      <c r="G44" s="34"/>
      <c r="H44" s="34"/>
      <c r="I44" s="51"/>
      <c r="J44" s="335"/>
      <c r="K44" s="332"/>
      <c r="L44" s="333"/>
      <c r="M44" s="37"/>
      <c r="N44" s="34"/>
      <c r="O44" s="34"/>
      <c r="P44" s="34"/>
      <c r="Q44" s="34"/>
      <c r="R44" s="34"/>
      <c r="S44" s="51"/>
      <c r="T44" s="335"/>
      <c r="U44" s="332"/>
      <c r="V44" s="333"/>
      <c r="W44" s="52"/>
      <c r="X44" s="335"/>
      <c r="Y44" s="332"/>
      <c r="Z44" s="333"/>
      <c r="AA44" s="53"/>
      <c r="AB44" s="34"/>
      <c r="AC44" s="49"/>
      <c r="AD44" s="50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7"/>
      <c r="AQ44" s="37"/>
      <c r="AR44" s="37"/>
      <c r="AS44" s="44"/>
      <c r="AT44" s="44"/>
      <c r="AU44" s="44"/>
      <c r="AV44" s="44"/>
      <c r="AW44" s="44"/>
      <c r="AX44" s="44"/>
      <c r="AY44" s="44"/>
      <c r="AZ44" s="44"/>
      <c r="BA44" s="44"/>
      <c r="BB44" s="44"/>
      <c r="BC44" s="44"/>
      <c r="BD44" s="44"/>
      <c r="BE44" s="44"/>
      <c r="BF44" s="44"/>
      <c r="BG44" s="44"/>
      <c r="BH44" s="44"/>
      <c r="BI44" s="44"/>
      <c r="BJ44" s="44"/>
      <c r="BK44" s="44"/>
      <c r="BL44" s="44"/>
      <c r="BM44" s="44"/>
      <c r="BN44" s="44"/>
      <c r="BO44" s="44"/>
      <c r="BP44" s="44"/>
      <c r="BQ44" s="44"/>
      <c r="BR44" s="44"/>
      <c r="BS44" s="44"/>
      <c r="BT44" s="44"/>
      <c r="BU44" s="44"/>
      <c r="BV44" s="44"/>
      <c r="BW44" s="44"/>
      <c r="BX44" s="44"/>
      <c r="BY44" s="44"/>
      <c r="BZ44" s="44"/>
      <c r="CA44" s="44"/>
      <c r="CB44" s="44"/>
      <c r="CC44" s="44"/>
      <c r="CD44" s="44"/>
      <c r="CE44" s="34"/>
      <c r="CF44" s="34"/>
      <c r="CG44" s="34"/>
      <c r="CH44" s="34"/>
      <c r="CI44" s="34"/>
      <c r="CJ44" s="34"/>
      <c r="CK44" s="34"/>
      <c r="CL44" s="34"/>
      <c r="CM44" s="34"/>
      <c r="CN44" s="34"/>
      <c r="CO44" s="34"/>
      <c r="CP44" s="34"/>
      <c r="CQ44" s="34"/>
      <c r="CR44" s="34"/>
      <c r="CS44" s="34"/>
      <c r="CT44" s="34"/>
      <c r="CU44" s="34"/>
      <c r="CV44" s="34"/>
      <c r="CW44" s="34"/>
      <c r="CX44" s="34"/>
    </row>
    <row r="45" spans="1:102">
      <c r="A45" s="34"/>
      <c r="B45" s="34"/>
      <c r="C45" s="34"/>
      <c r="D45" s="34"/>
      <c r="E45" s="34"/>
      <c r="F45" s="34"/>
      <c r="G45" s="34"/>
      <c r="H45" s="34"/>
      <c r="I45" s="51"/>
      <c r="J45" s="54" t="s">
        <v>181</v>
      </c>
      <c r="K45" s="338">
        <f>L114</f>
        <v>181730</v>
      </c>
      <c r="L45" s="325"/>
      <c r="M45" s="37"/>
      <c r="N45" s="34"/>
      <c r="O45" s="34"/>
      <c r="P45" s="34"/>
      <c r="Q45" s="34"/>
      <c r="R45" s="34"/>
      <c r="S45" s="51"/>
      <c r="T45" s="54" t="s">
        <v>181</v>
      </c>
      <c r="U45" s="55">
        <f>W114</f>
        <v>190677</v>
      </c>
      <c r="V45" s="56"/>
      <c r="W45" s="52"/>
      <c r="X45" s="54" t="s">
        <v>181</v>
      </c>
      <c r="Y45" s="339">
        <f>AA114</f>
        <v>26442</v>
      </c>
      <c r="Z45" s="325"/>
      <c r="AA45" s="53"/>
      <c r="AB45" s="58"/>
      <c r="AC45" s="34"/>
      <c r="AD45" s="34"/>
      <c r="AE45" s="34"/>
      <c r="AF45" s="34"/>
      <c r="AG45" s="34"/>
      <c r="AH45" s="34"/>
      <c r="AI45" s="34"/>
      <c r="AJ45" s="34"/>
      <c r="AK45" s="34"/>
      <c r="AL45" s="34"/>
      <c r="AM45" s="34"/>
      <c r="AN45" s="34"/>
      <c r="AO45" s="34"/>
      <c r="AP45" s="37"/>
      <c r="AQ45" s="37"/>
      <c r="AR45" s="37"/>
      <c r="AS45" s="44"/>
      <c r="AT45" s="44"/>
      <c r="AU45" s="44"/>
      <c r="AV45" s="44"/>
      <c r="AW45" s="44"/>
      <c r="AX45" s="44"/>
      <c r="AY45" s="44"/>
      <c r="AZ45" s="44"/>
      <c r="BA45" s="44"/>
      <c r="BB45" s="44"/>
      <c r="BC45" s="44"/>
      <c r="BD45" s="44"/>
      <c r="BE45" s="44"/>
      <c r="BF45" s="44"/>
      <c r="BG45" s="44"/>
      <c r="BH45" s="44"/>
      <c r="BI45" s="44"/>
      <c r="BJ45" s="44"/>
      <c r="BK45" s="44"/>
      <c r="BL45" s="44"/>
      <c r="BM45" s="44"/>
      <c r="BN45" s="44"/>
      <c r="BO45" s="44"/>
      <c r="BP45" s="44"/>
      <c r="BQ45" s="44"/>
      <c r="BR45" s="44"/>
      <c r="BS45" s="44"/>
      <c r="BT45" s="44"/>
      <c r="BU45" s="44"/>
      <c r="BV45" s="44"/>
      <c r="BW45" s="44"/>
      <c r="BX45" s="44"/>
      <c r="BY45" s="44"/>
      <c r="BZ45" s="44"/>
      <c r="CA45" s="44"/>
      <c r="CB45" s="44"/>
      <c r="CC45" s="44"/>
      <c r="CD45" s="44"/>
      <c r="CE45" s="34"/>
      <c r="CF45" s="34"/>
      <c r="CG45" s="34"/>
      <c r="CH45" s="34"/>
      <c r="CI45" s="34"/>
      <c r="CJ45" s="34"/>
      <c r="CK45" s="34"/>
      <c r="CL45" s="34"/>
      <c r="CM45" s="34"/>
      <c r="CN45" s="34"/>
      <c r="CO45" s="34"/>
      <c r="CP45" s="34"/>
      <c r="CQ45" s="34"/>
      <c r="CR45" s="34"/>
      <c r="CS45" s="34"/>
      <c r="CT45" s="34"/>
      <c r="CU45" s="34"/>
      <c r="CV45" s="34"/>
      <c r="CW45" s="34"/>
      <c r="CX45" s="34"/>
    </row>
    <row r="46" spans="1:102" ht="13">
      <c r="A46" s="34"/>
      <c r="B46" s="34"/>
      <c r="C46" s="34"/>
      <c r="D46" s="34"/>
      <c r="E46" s="34"/>
      <c r="F46" s="38"/>
      <c r="G46" s="48"/>
      <c r="H46" s="34"/>
      <c r="I46" s="34"/>
      <c r="J46" s="59"/>
      <c r="K46" s="60"/>
      <c r="L46" s="61"/>
      <c r="M46" s="34"/>
      <c r="N46" s="34"/>
      <c r="O46" s="34"/>
      <c r="P46" s="34"/>
      <c r="Q46" s="34"/>
      <c r="R46" s="34"/>
      <c r="S46" s="34"/>
      <c r="T46" s="60"/>
      <c r="U46" s="61"/>
      <c r="V46" s="62"/>
      <c r="W46" s="53"/>
      <c r="X46" s="63"/>
      <c r="AA46" s="64"/>
      <c r="AB46" s="34"/>
      <c r="AC46" s="34"/>
      <c r="AD46" s="34"/>
      <c r="AE46" s="34"/>
      <c r="AF46" s="34"/>
      <c r="AG46" s="34"/>
      <c r="AH46" s="34"/>
      <c r="AI46" s="34"/>
      <c r="AJ46" s="34"/>
      <c r="AK46" s="34"/>
      <c r="AL46" s="34"/>
      <c r="AM46" s="34"/>
      <c r="AN46" s="34"/>
      <c r="AO46" s="34"/>
      <c r="AP46" s="34"/>
      <c r="AQ46" s="34"/>
      <c r="AR46" s="34"/>
      <c r="AS46" s="65"/>
      <c r="AT46" s="65"/>
      <c r="AU46" s="65"/>
      <c r="AV46" s="65"/>
      <c r="AW46" s="65"/>
      <c r="AX46" s="65"/>
      <c r="AY46" s="65"/>
      <c r="AZ46" s="65"/>
      <c r="BA46" s="44"/>
      <c r="BB46" s="44"/>
      <c r="BC46" s="44"/>
      <c r="BD46" s="44"/>
      <c r="BE46" s="44"/>
      <c r="BF46" s="44"/>
      <c r="BG46" s="44"/>
      <c r="BH46" s="44"/>
      <c r="BI46" s="44"/>
      <c r="BJ46" s="44"/>
      <c r="BK46" s="44"/>
      <c r="BL46" s="44"/>
      <c r="BM46" s="44"/>
      <c r="BN46" s="44"/>
      <c r="BO46" s="44"/>
      <c r="BP46" s="44"/>
      <c r="BQ46" s="44"/>
      <c r="BR46" s="44"/>
      <c r="BS46" s="44"/>
      <c r="BT46" s="44"/>
      <c r="BU46" s="44"/>
      <c r="BV46" s="44"/>
      <c r="BW46" s="44"/>
      <c r="BX46" s="44"/>
      <c r="BY46" s="44"/>
      <c r="BZ46" s="44"/>
      <c r="CA46" s="44"/>
      <c r="CB46" s="44"/>
      <c r="CC46" s="44"/>
      <c r="CD46" s="44"/>
      <c r="CE46" s="34"/>
      <c r="CF46" s="34"/>
      <c r="CG46" s="34"/>
      <c r="CH46" s="34"/>
      <c r="CI46" s="34"/>
      <c r="CJ46" s="34"/>
      <c r="CK46" s="34"/>
      <c r="CL46" s="34"/>
      <c r="CM46" s="34"/>
      <c r="CN46" s="34"/>
      <c r="CO46" s="34"/>
      <c r="CP46" s="34"/>
      <c r="CQ46" s="34"/>
      <c r="CR46" s="34"/>
      <c r="CS46" s="34"/>
      <c r="CT46" s="34"/>
      <c r="CU46" s="34"/>
      <c r="CV46" s="34"/>
      <c r="CW46" s="34"/>
      <c r="CX46" s="34"/>
    </row>
    <row r="47" spans="1:102" ht="14">
      <c r="A47" s="34"/>
      <c r="B47" s="34"/>
      <c r="C47" s="34"/>
      <c r="D47" s="34"/>
      <c r="E47" s="51"/>
      <c r="F47" s="66" t="s">
        <v>182</v>
      </c>
      <c r="G47" s="67" t="s">
        <v>66</v>
      </c>
      <c r="H47" s="68"/>
      <c r="I47" s="34"/>
      <c r="J47" s="34"/>
      <c r="K47" s="34"/>
      <c r="L47" s="51"/>
      <c r="M47" s="34"/>
      <c r="N47" s="34"/>
      <c r="O47" s="34"/>
      <c r="P47" s="34"/>
      <c r="Q47" s="34"/>
      <c r="R47" s="34"/>
      <c r="S47" s="34"/>
      <c r="T47" s="34"/>
      <c r="U47" s="51"/>
      <c r="V47" s="69"/>
      <c r="W47" s="68"/>
      <c r="X47" s="59"/>
      <c r="Y47" s="34"/>
      <c r="Z47" s="34"/>
      <c r="AA47" s="34"/>
      <c r="AB47" s="34"/>
      <c r="AC47" s="34"/>
      <c r="AD47" s="34"/>
      <c r="AE47" s="34"/>
      <c r="AF47" s="34"/>
      <c r="AG47" s="34"/>
      <c r="AH47" s="34"/>
      <c r="AI47" s="34"/>
      <c r="AJ47" s="34"/>
      <c r="AK47" s="34"/>
      <c r="AL47" s="34"/>
      <c r="AM47" s="34"/>
      <c r="AN47" s="34"/>
      <c r="AO47" s="34"/>
      <c r="AP47" s="34"/>
      <c r="AQ47" s="34"/>
      <c r="AR47" s="59"/>
      <c r="AS47" s="44"/>
      <c r="AT47" s="44"/>
      <c r="AU47" s="44"/>
      <c r="AV47" s="44"/>
      <c r="AW47" s="44"/>
      <c r="AX47" s="44"/>
      <c r="AY47" s="44"/>
      <c r="AZ47" s="44"/>
      <c r="BA47" s="44"/>
      <c r="BB47" s="44"/>
      <c r="BC47" s="44"/>
      <c r="BD47" s="44"/>
      <c r="BE47" s="44"/>
      <c r="BF47" s="44"/>
      <c r="BG47" s="44"/>
      <c r="BH47" s="44"/>
      <c r="BI47" s="44"/>
      <c r="BJ47" s="44"/>
      <c r="BK47" s="44"/>
      <c r="BL47" s="44"/>
      <c r="BM47" s="44"/>
      <c r="BN47" s="44"/>
      <c r="BO47" s="44"/>
      <c r="BP47" s="44"/>
      <c r="BQ47" s="44"/>
      <c r="BR47" s="44"/>
      <c r="BS47" s="44"/>
      <c r="BT47" s="44"/>
      <c r="BU47" s="44"/>
      <c r="BV47" s="44"/>
      <c r="BW47" s="44"/>
      <c r="BX47" s="44"/>
      <c r="BY47" s="44"/>
      <c r="BZ47" s="44"/>
      <c r="CA47" s="44"/>
      <c r="CB47" s="44"/>
      <c r="CC47" s="44"/>
      <c r="CD47" s="44"/>
      <c r="CE47" s="34"/>
      <c r="CF47" s="34"/>
      <c r="CG47" s="34"/>
      <c r="CH47" s="34"/>
      <c r="CI47" s="34"/>
      <c r="CJ47" s="34"/>
      <c r="CK47" s="34"/>
      <c r="CL47" s="34"/>
      <c r="CM47" s="34"/>
      <c r="CN47" s="34"/>
      <c r="CO47" s="34"/>
      <c r="CP47" s="34"/>
      <c r="CQ47" s="34"/>
      <c r="CR47" s="34"/>
      <c r="CS47" s="34"/>
      <c r="CT47" s="34"/>
      <c r="CU47" s="34"/>
      <c r="CV47" s="34"/>
      <c r="CW47" s="34"/>
      <c r="CX47" s="34"/>
    </row>
    <row r="48" spans="1:102" ht="8.25" customHeight="1">
      <c r="A48" s="34"/>
      <c r="B48" s="34"/>
      <c r="C48" s="34"/>
      <c r="D48" s="34"/>
      <c r="E48" s="34"/>
      <c r="F48" s="61"/>
      <c r="G48" s="60"/>
      <c r="H48" s="34"/>
      <c r="I48" s="34"/>
      <c r="J48" s="34"/>
      <c r="K48" s="34"/>
      <c r="L48" s="51"/>
      <c r="M48" s="34"/>
      <c r="N48" s="34" t="s">
        <v>183</v>
      </c>
      <c r="O48" s="34"/>
      <c r="P48" s="34"/>
      <c r="Q48" s="34"/>
      <c r="R48" s="34"/>
      <c r="S48" s="34"/>
      <c r="T48" s="34"/>
      <c r="U48" s="51"/>
      <c r="V48" s="69"/>
      <c r="W48" s="68"/>
      <c r="X48" s="68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4"/>
      <c r="AN48" s="34"/>
      <c r="AO48" s="34"/>
      <c r="AP48" s="34"/>
      <c r="AQ48" s="34"/>
      <c r="AR48" s="59"/>
      <c r="AS48" s="44"/>
      <c r="AT48" s="44"/>
      <c r="AU48" s="44"/>
      <c r="AV48" s="44"/>
      <c r="AW48" s="44"/>
      <c r="AX48" s="44"/>
      <c r="AY48" s="44"/>
      <c r="AZ48" s="44"/>
      <c r="BA48" s="44"/>
      <c r="BB48" s="44"/>
      <c r="BC48" s="44"/>
      <c r="BD48" s="44"/>
      <c r="BE48" s="44"/>
      <c r="BF48" s="44"/>
      <c r="BG48" s="44"/>
      <c r="BH48" s="44"/>
      <c r="BI48" s="44"/>
      <c r="BJ48" s="44"/>
      <c r="BK48" s="44"/>
      <c r="BL48" s="44"/>
      <c r="BM48" s="44"/>
      <c r="BN48" s="44"/>
      <c r="BO48" s="44"/>
      <c r="BP48" s="44"/>
      <c r="BQ48" s="44"/>
      <c r="BR48" s="44"/>
      <c r="BS48" s="44"/>
      <c r="BT48" s="44"/>
      <c r="BU48" s="44"/>
      <c r="BV48" s="44"/>
      <c r="BW48" s="44"/>
      <c r="BX48" s="44"/>
      <c r="BY48" s="44"/>
      <c r="BZ48" s="44"/>
      <c r="CA48" s="44"/>
      <c r="CB48" s="44"/>
      <c r="CC48" s="44"/>
      <c r="CD48" s="44"/>
      <c r="CE48" s="34"/>
      <c r="CF48" s="34"/>
      <c r="CG48" s="34"/>
      <c r="CH48" s="34"/>
      <c r="CI48" s="34"/>
      <c r="CJ48" s="34"/>
      <c r="CK48" s="34"/>
      <c r="CL48" s="34"/>
      <c r="CM48" s="34"/>
      <c r="CN48" s="34"/>
      <c r="CO48" s="34"/>
      <c r="CP48" s="34"/>
      <c r="CQ48" s="34"/>
      <c r="CR48" s="34"/>
      <c r="CS48" s="34"/>
      <c r="CT48" s="34"/>
      <c r="CU48" s="34"/>
      <c r="CV48" s="34"/>
      <c r="CW48" s="34"/>
      <c r="CX48" s="34"/>
    </row>
    <row r="49" spans="1:102" ht="6" customHeight="1">
      <c r="A49" s="34"/>
      <c r="B49" s="34"/>
      <c r="C49" s="34"/>
      <c r="D49" s="34"/>
      <c r="E49" s="34"/>
      <c r="F49" s="70"/>
      <c r="G49" s="70"/>
      <c r="H49" s="70"/>
      <c r="I49" s="70"/>
      <c r="J49" s="71"/>
      <c r="K49" s="71"/>
      <c r="L49" s="72"/>
      <c r="M49" s="70"/>
      <c r="N49" s="73"/>
      <c r="O49" s="70"/>
      <c r="P49" s="74"/>
      <c r="Q49" s="70"/>
      <c r="R49" s="70"/>
      <c r="S49" s="70"/>
      <c r="T49" s="73"/>
      <c r="U49" s="74"/>
      <c r="V49" s="75"/>
      <c r="W49" s="73"/>
      <c r="X49" s="73"/>
      <c r="Y49" s="71"/>
      <c r="Z49" s="71"/>
      <c r="AA49" s="71"/>
      <c r="AB49" s="70"/>
      <c r="AC49" s="34"/>
      <c r="AD49" s="34"/>
      <c r="AE49" s="34"/>
      <c r="AF49" s="34"/>
      <c r="AG49" s="34"/>
      <c r="AH49" s="34"/>
      <c r="AI49" s="34"/>
      <c r="AJ49" s="34"/>
      <c r="AK49" s="34"/>
      <c r="AL49" s="34"/>
      <c r="AM49" s="34"/>
      <c r="AN49" s="34"/>
      <c r="AO49" s="34"/>
      <c r="AP49" s="48"/>
      <c r="AQ49" s="48"/>
      <c r="AR49" s="76"/>
      <c r="AS49" s="44"/>
      <c r="AT49" s="44"/>
      <c r="AU49" s="44"/>
      <c r="AV49" s="44"/>
      <c r="AW49" s="44"/>
      <c r="AX49" s="44"/>
      <c r="AY49" s="44"/>
      <c r="AZ49" s="44"/>
      <c r="BA49" s="44"/>
      <c r="BB49" s="44"/>
      <c r="BC49" s="44"/>
      <c r="BD49" s="44"/>
      <c r="BE49" s="44"/>
      <c r="BF49" s="44"/>
      <c r="BG49" s="44"/>
      <c r="BH49" s="44"/>
      <c r="BI49" s="44"/>
      <c r="BJ49" s="44"/>
      <c r="BK49" s="44"/>
      <c r="BL49" s="44"/>
      <c r="BM49" s="44"/>
      <c r="BN49" s="44"/>
      <c r="BO49" s="44"/>
      <c r="BP49" s="44"/>
      <c r="BQ49" s="44"/>
      <c r="BR49" s="44"/>
      <c r="BS49" s="44"/>
      <c r="BT49" s="44"/>
      <c r="BU49" s="44"/>
      <c r="BV49" s="44"/>
      <c r="BW49" s="44"/>
      <c r="BX49" s="44"/>
      <c r="BY49" s="44"/>
      <c r="BZ49" s="44"/>
      <c r="CA49" s="44"/>
      <c r="CB49" s="44"/>
      <c r="CC49" s="44"/>
      <c r="CD49" s="44"/>
      <c r="CE49" s="34"/>
      <c r="CF49" s="34"/>
      <c r="CG49" s="34"/>
      <c r="CH49" s="34"/>
      <c r="CI49" s="34"/>
      <c r="CJ49" s="34"/>
      <c r="CK49" s="34"/>
      <c r="CL49" s="34"/>
      <c r="CM49" s="34"/>
      <c r="CN49" s="34"/>
      <c r="CO49" s="34"/>
      <c r="CP49" s="34"/>
      <c r="CQ49" s="34"/>
      <c r="CR49" s="34"/>
      <c r="CS49" s="34"/>
      <c r="CT49" s="34"/>
      <c r="CU49" s="34"/>
      <c r="CV49" s="34"/>
      <c r="CW49" s="34"/>
      <c r="CX49" s="34"/>
    </row>
    <row r="50" spans="1:102" ht="13">
      <c r="A50" s="34"/>
      <c r="B50" s="34"/>
      <c r="C50" s="34"/>
      <c r="D50" s="34"/>
      <c r="E50" s="34"/>
      <c r="F50" s="77"/>
      <c r="G50" s="77"/>
      <c r="H50" s="77"/>
      <c r="I50" s="78"/>
      <c r="J50" s="343" t="s">
        <v>184</v>
      </c>
      <c r="K50" s="327"/>
      <c r="L50" s="344"/>
      <c r="M50" s="73"/>
      <c r="N50" s="70"/>
      <c r="O50" s="70"/>
      <c r="P50" s="79"/>
      <c r="Q50" s="80"/>
      <c r="R50" s="80"/>
      <c r="S50" s="80"/>
      <c r="T50" s="80"/>
      <c r="U50" s="81"/>
      <c r="V50" s="82"/>
      <c r="W50" s="83"/>
      <c r="X50" s="84"/>
      <c r="Y50" s="80"/>
      <c r="Z50" s="80"/>
      <c r="AA50" s="80"/>
      <c r="AB50" s="80"/>
      <c r="AC50" s="34"/>
      <c r="AD50" s="34"/>
      <c r="AE50" s="34"/>
      <c r="AF50" s="34"/>
      <c r="AG50" s="34"/>
      <c r="AH50" s="34"/>
      <c r="AI50" s="34"/>
      <c r="AJ50" s="34"/>
      <c r="AK50" s="34"/>
      <c r="AL50" s="34"/>
      <c r="AM50" s="34"/>
      <c r="AN50" s="34"/>
      <c r="AO50" s="34"/>
      <c r="AP50" s="34"/>
      <c r="AQ50" s="34"/>
      <c r="AR50" s="34"/>
      <c r="AS50" s="65"/>
      <c r="AT50" s="65"/>
      <c r="AU50" s="65"/>
      <c r="AV50" s="65"/>
      <c r="AW50" s="65"/>
      <c r="AX50" s="65"/>
      <c r="AY50" s="65"/>
      <c r="AZ50" s="65"/>
      <c r="BA50" s="65"/>
      <c r="BB50" s="65"/>
      <c r="BC50" s="65"/>
      <c r="BD50" s="65"/>
      <c r="BE50" s="65"/>
      <c r="BF50" s="65"/>
      <c r="BG50" s="65"/>
      <c r="BH50" s="65"/>
      <c r="BI50" s="65"/>
      <c r="BJ50" s="65"/>
      <c r="BK50" s="65"/>
      <c r="BL50" s="65"/>
      <c r="BM50" s="65"/>
      <c r="BN50" s="65"/>
      <c r="BO50" s="65"/>
      <c r="BP50" s="65"/>
      <c r="BQ50" s="65"/>
      <c r="BR50" s="65"/>
      <c r="BS50" s="65"/>
      <c r="BT50" s="65"/>
      <c r="BU50" s="65"/>
      <c r="BV50" s="65"/>
      <c r="BW50" s="65"/>
      <c r="BX50" s="65"/>
      <c r="BY50" s="65"/>
      <c r="BZ50" s="65"/>
      <c r="CA50" s="65"/>
      <c r="CB50" s="65"/>
      <c r="CC50" s="65"/>
      <c r="CD50" s="85"/>
      <c r="CE50" s="34"/>
      <c r="CF50" s="34"/>
      <c r="CG50" s="34"/>
      <c r="CH50" s="34"/>
      <c r="CI50" s="34"/>
      <c r="CJ50" s="34"/>
      <c r="CK50" s="34"/>
      <c r="CL50" s="34"/>
      <c r="CM50" s="34"/>
      <c r="CN50" s="34"/>
      <c r="CO50" s="34"/>
      <c r="CP50" s="34"/>
      <c r="CQ50" s="34"/>
      <c r="CR50" s="34"/>
      <c r="CS50" s="34"/>
      <c r="CT50" s="34"/>
      <c r="CU50" s="34"/>
      <c r="CV50" s="34"/>
      <c r="CW50" s="34"/>
      <c r="CX50" s="34"/>
    </row>
    <row r="51" spans="1:102" ht="13">
      <c r="A51" s="34"/>
      <c r="B51" s="348" t="s">
        <v>185</v>
      </c>
      <c r="C51" s="349"/>
      <c r="D51" s="350"/>
      <c r="E51" s="51"/>
      <c r="F51" s="354" t="s">
        <v>186</v>
      </c>
      <c r="G51" s="349"/>
      <c r="H51" s="350"/>
      <c r="I51" s="86"/>
      <c r="J51" s="345"/>
      <c r="K51" s="346"/>
      <c r="L51" s="347"/>
      <c r="M51" s="87"/>
      <c r="N51" s="77"/>
      <c r="O51" s="77"/>
      <c r="P51" s="77"/>
      <c r="Q51" s="88"/>
      <c r="R51" s="89"/>
      <c r="S51" s="77"/>
      <c r="T51" s="90"/>
      <c r="U51" s="78"/>
      <c r="V51" s="82"/>
      <c r="W51" s="83"/>
      <c r="X51" s="91"/>
      <c r="Y51" s="89"/>
      <c r="Z51" s="89"/>
      <c r="AA51" s="89"/>
      <c r="AB51" s="89"/>
      <c r="AC51" s="38"/>
      <c r="AD51" s="37"/>
      <c r="AE51" s="34"/>
      <c r="AF51" s="45"/>
      <c r="AG51" s="34"/>
      <c r="AH51" s="34"/>
      <c r="AI51" s="34"/>
      <c r="AJ51" s="34"/>
      <c r="AK51" s="34"/>
      <c r="AL51" s="34"/>
      <c r="AM51" s="34"/>
      <c r="AN51" s="34"/>
      <c r="AO51" s="34"/>
      <c r="AP51" s="34"/>
      <c r="AQ51" s="34"/>
      <c r="AR51" s="34"/>
      <c r="AS51" s="65"/>
      <c r="AT51" s="65"/>
      <c r="AU51" s="65"/>
      <c r="AV51" s="65"/>
      <c r="AW51" s="65"/>
      <c r="AX51" s="65"/>
      <c r="AY51" s="65"/>
      <c r="AZ51" s="65"/>
      <c r="BA51" s="65"/>
      <c r="BB51" s="65"/>
      <c r="BC51" s="65"/>
      <c r="BD51" s="65"/>
      <c r="BE51" s="65"/>
      <c r="BF51" s="65"/>
      <c r="BG51" s="65"/>
      <c r="BH51" s="65"/>
      <c r="BI51" s="65"/>
      <c r="BJ51" s="65"/>
      <c r="BK51" s="65"/>
      <c r="BL51" s="65"/>
      <c r="BM51" s="65"/>
      <c r="BN51" s="65"/>
      <c r="BO51" s="65"/>
      <c r="BP51" s="65"/>
      <c r="BQ51" s="65"/>
      <c r="BR51" s="65"/>
      <c r="BS51" s="65"/>
      <c r="BT51" s="65"/>
      <c r="BU51" s="65"/>
      <c r="BV51" s="65"/>
      <c r="BW51" s="65"/>
      <c r="BX51" s="65"/>
      <c r="BY51" s="65"/>
      <c r="BZ51" s="65"/>
      <c r="CA51" s="65"/>
      <c r="CB51" s="65"/>
      <c r="CC51" s="65"/>
      <c r="CD51" s="85"/>
      <c r="CE51" s="34"/>
      <c r="CF51" s="34"/>
      <c r="CG51" s="34"/>
      <c r="CH51" s="34"/>
      <c r="CI51" s="34"/>
      <c r="CJ51" s="34"/>
      <c r="CK51" s="34"/>
      <c r="CL51" s="34"/>
      <c r="CM51" s="34"/>
      <c r="CN51" s="34"/>
      <c r="CO51" s="34"/>
      <c r="CP51" s="34"/>
      <c r="CQ51" s="34"/>
      <c r="CR51" s="34"/>
      <c r="CS51" s="34"/>
      <c r="CT51" s="34"/>
      <c r="CU51" s="34"/>
      <c r="CV51" s="34"/>
      <c r="CW51" s="34"/>
      <c r="CX51" s="34"/>
    </row>
    <row r="52" spans="1:102">
      <c r="A52" s="51"/>
      <c r="B52" s="351"/>
      <c r="C52" s="352"/>
      <c r="D52" s="353"/>
      <c r="E52" s="92"/>
      <c r="F52" s="351"/>
      <c r="G52" s="352"/>
      <c r="H52" s="353"/>
      <c r="I52" s="93"/>
      <c r="J52" s="94" t="s">
        <v>181</v>
      </c>
      <c r="K52" s="95">
        <f>H114</f>
        <v>113864</v>
      </c>
      <c r="L52" s="96">
        <f>(K52/G53)*100</f>
        <v>98.778541189534323</v>
      </c>
      <c r="M52" s="97"/>
      <c r="N52" s="323" t="s">
        <v>187</v>
      </c>
      <c r="O52" s="324"/>
      <c r="P52" s="325"/>
      <c r="Q52" s="86"/>
      <c r="R52" s="323" t="s">
        <v>188</v>
      </c>
      <c r="S52" s="324"/>
      <c r="T52" s="325"/>
      <c r="U52" s="98"/>
      <c r="V52" s="62"/>
      <c r="W52" s="99"/>
      <c r="X52" s="326" t="s">
        <v>189</v>
      </c>
      <c r="Y52" s="327"/>
      <c r="Z52" s="327"/>
      <c r="AA52" s="100"/>
      <c r="AB52" s="329" t="s">
        <v>190</v>
      </c>
      <c r="AC52" s="330"/>
      <c r="AD52" s="331"/>
      <c r="AE52" s="101"/>
      <c r="AF52" s="329" t="s">
        <v>191</v>
      </c>
      <c r="AG52" s="330"/>
      <c r="AH52" s="331"/>
      <c r="AI52" s="102"/>
      <c r="AJ52" s="102"/>
      <c r="AK52" s="34"/>
      <c r="AL52" s="34"/>
      <c r="AM52" s="34"/>
      <c r="AN52" s="34"/>
      <c r="AO52" s="34"/>
      <c r="AP52" s="34"/>
      <c r="AQ52" s="34"/>
      <c r="AR52" s="34"/>
      <c r="AS52" s="65"/>
      <c r="AT52" s="65"/>
      <c r="AU52" s="65"/>
      <c r="AV52" s="65"/>
      <c r="AW52" s="65"/>
      <c r="AX52" s="65"/>
      <c r="AY52" s="65"/>
      <c r="AZ52" s="65"/>
      <c r="BA52" s="65"/>
      <c r="BB52" s="65"/>
      <c r="BC52" s="65"/>
      <c r="BD52" s="65"/>
      <c r="BE52" s="65"/>
      <c r="BF52" s="65"/>
      <c r="BG52" s="65"/>
      <c r="BH52" s="65"/>
      <c r="BI52" s="65"/>
      <c r="BJ52" s="65"/>
      <c r="BK52" s="65"/>
      <c r="BL52" s="65"/>
      <c r="BM52" s="65"/>
      <c r="BN52" s="65"/>
      <c r="BO52" s="65"/>
      <c r="BP52" s="65"/>
      <c r="BQ52" s="65"/>
      <c r="BR52" s="65"/>
      <c r="BS52" s="65"/>
      <c r="BT52" s="65"/>
      <c r="BU52" s="65"/>
      <c r="BV52" s="65"/>
      <c r="BW52" s="65"/>
      <c r="BX52" s="65"/>
      <c r="BY52" s="65"/>
      <c r="BZ52" s="65"/>
      <c r="CA52" s="65"/>
      <c r="CB52" s="65"/>
      <c r="CC52" s="65"/>
      <c r="CD52" s="85"/>
      <c r="CE52" s="34"/>
      <c r="CF52" s="34"/>
      <c r="CG52" s="34"/>
      <c r="CH52" s="34"/>
      <c r="CI52" s="34"/>
      <c r="CJ52" s="34"/>
      <c r="CK52" s="34"/>
      <c r="CL52" s="34"/>
      <c r="CM52" s="34"/>
      <c r="CN52" s="34"/>
      <c r="CO52" s="34"/>
      <c r="CP52" s="34"/>
      <c r="CQ52" s="34"/>
      <c r="CR52" s="34"/>
      <c r="CS52" s="34"/>
      <c r="CT52" s="34"/>
      <c r="CU52" s="34"/>
      <c r="CV52" s="34"/>
      <c r="CW52" s="34"/>
      <c r="CX52" s="34"/>
    </row>
    <row r="53" spans="1:102" ht="24.75" customHeight="1">
      <c r="A53" s="51"/>
      <c r="B53" s="378" t="s">
        <v>192</v>
      </c>
      <c r="C53" s="380">
        <f>D114</f>
        <v>419044</v>
      </c>
      <c r="D53" s="384">
        <f>C53/C58*100</f>
        <v>96.467451984281368</v>
      </c>
      <c r="E53" s="373"/>
      <c r="F53" s="374" t="s">
        <v>181</v>
      </c>
      <c r="G53" s="375">
        <f>G114</f>
        <v>115272</v>
      </c>
      <c r="H53" s="377">
        <f>(G53/G53)*100</f>
        <v>100</v>
      </c>
      <c r="I53" s="361"/>
      <c r="J53" s="103" t="s">
        <v>193</v>
      </c>
      <c r="K53" s="104" t="str">
        <f>I114</f>
        <v>NSS</v>
      </c>
      <c r="L53" s="105" t="e">
        <f>(K53/K52)*100</f>
        <v>#VALUE!</v>
      </c>
      <c r="M53" s="363"/>
      <c r="N53" s="365" t="s">
        <v>181</v>
      </c>
      <c r="O53" s="367">
        <f>K45+K52</f>
        <v>295594</v>
      </c>
      <c r="P53" s="368"/>
      <c r="Q53" s="370"/>
      <c r="R53" s="371" t="s">
        <v>181</v>
      </c>
      <c r="S53" s="355">
        <f>Q61+U62</f>
        <v>153960</v>
      </c>
      <c r="T53" s="357" t="e">
        <f>(S54/O54)*100</f>
        <v>#DIV/0!</v>
      </c>
      <c r="U53" s="359"/>
      <c r="V53" s="106"/>
      <c r="W53" s="340"/>
      <c r="X53" s="328"/>
      <c r="Y53" s="328"/>
      <c r="Z53" s="328"/>
      <c r="AA53" s="340"/>
      <c r="AB53" s="332"/>
      <c r="AC53" s="332"/>
      <c r="AD53" s="333"/>
      <c r="AE53" s="341"/>
      <c r="AF53" s="332"/>
      <c r="AG53" s="332"/>
      <c r="AH53" s="333"/>
      <c r="AI53" s="102"/>
      <c r="AJ53" s="102"/>
      <c r="AK53" s="34"/>
      <c r="AL53" s="34"/>
      <c r="AM53" s="34"/>
      <c r="AN53" s="34"/>
      <c r="AO53" s="34"/>
      <c r="AP53" s="34"/>
      <c r="AQ53" s="34"/>
      <c r="AR53" s="34"/>
      <c r="AS53" s="65"/>
      <c r="AT53" s="65"/>
      <c r="AU53" s="65"/>
      <c r="AV53" s="65"/>
      <c r="AW53" s="65"/>
      <c r="AX53" s="65"/>
      <c r="AY53" s="65"/>
      <c r="AZ53" s="65"/>
      <c r="BA53" s="65"/>
      <c r="BB53" s="65"/>
      <c r="BC53" s="65"/>
      <c r="BD53" s="65"/>
      <c r="BE53" s="65"/>
      <c r="BF53" s="65"/>
      <c r="BG53" s="65"/>
      <c r="BH53" s="65"/>
      <c r="BI53" s="65"/>
      <c r="BJ53" s="65"/>
      <c r="BK53" s="65"/>
      <c r="BL53" s="65"/>
      <c r="BM53" s="65"/>
      <c r="BN53" s="65"/>
      <c r="BO53" s="65"/>
      <c r="BP53" s="65"/>
      <c r="BQ53" s="65"/>
      <c r="BR53" s="65"/>
      <c r="BS53" s="65"/>
      <c r="BT53" s="65"/>
      <c r="BU53" s="65"/>
      <c r="BV53" s="65"/>
      <c r="BW53" s="65"/>
      <c r="BX53" s="65"/>
      <c r="BY53" s="65"/>
      <c r="BZ53" s="65"/>
      <c r="CA53" s="65"/>
      <c r="CB53" s="65"/>
      <c r="CC53" s="65"/>
      <c r="CD53" s="85"/>
      <c r="CE53" s="34"/>
      <c r="CF53" s="34"/>
      <c r="CG53" s="34"/>
      <c r="CH53" s="34"/>
      <c r="CI53" s="34"/>
      <c r="CJ53" s="34"/>
      <c r="CK53" s="34"/>
      <c r="CL53" s="34"/>
      <c r="CM53" s="34"/>
      <c r="CN53" s="34"/>
      <c r="CO53" s="34"/>
      <c r="CP53" s="34"/>
      <c r="CQ53" s="34"/>
      <c r="CR53" s="34"/>
      <c r="CS53" s="34"/>
      <c r="CT53" s="34"/>
      <c r="CU53" s="34"/>
      <c r="CV53" s="34"/>
      <c r="CW53" s="34"/>
      <c r="CX53" s="34"/>
    </row>
    <row r="54" spans="1:102" ht="13">
      <c r="A54" s="51"/>
      <c r="B54" s="356"/>
      <c r="C54" s="356"/>
      <c r="D54" s="335"/>
      <c r="E54" s="332"/>
      <c r="F54" s="358"/>
      <c r="G54" s="376"/>
      <c r="H54" s="362"/>
      <c r="I54" s="362"/>
      <c r="J54" s="107" t="s">
        <v>194</v>
      </c>
      <c r="K54" s="108" t="str">
        <f>J114</f>
        <v>NSS</v>
      </c>
      <c r="L54" s="109" t="e">
        <f>(K54/K52)*100</f>
        <v>#VALUE!</v>
      </c>
      <c r="M54" s="364"/>
      <c r="N54" s="366"/>
      <c r="O54" s="333"/>
      <c r="P54" s="369"/>
      <c r="Q54" s="346"/>
      <c r="R54" s="372"/>
      <c r="S54" s="356"/>
      <c r="T54" s="358"/>
      <c r="U54" s="360"/>
      <c r="V54" s="110"/>
      <c r="W54" s="332"/>
      <c r="X54" s="111" t="s">
        <v>181</v>
      </c>
      <c r="Y54" s="112">
        <f>Z114</f>
        <v>25656</v>
      </c>
      <c r="Z54" s="113"/>
      <c r="AA54" s="332"/>
      <c r="AB54" s="54" t="s">
        <v>181</v>
      </c>
      <c r="AC54" s="57">
        <f>Y54+Y45</f>
        <v>52098</v>
      </c>
      <c r="AD54" s="114"/>
      <c r="AE54" s="342"/>
      <c r="AF54" s="54" t="s">
        <v>181</v>
      </c>
      <c r="AG54" s="115">
        <f>AO114</f>
        <v>28609</v>
      </c>
      <c r="AH54" s="115"/>
      <c r="AI54" s="116"/>
      <c r="AJ54" s="117"/>
      <c r="AK54" s="34"/>
      <c r="AL54" s="34"/>
      <c r="AM54" s="34"/>
      <c r="AN54" s="34"/>
      <c r="AO54" s="34"/>
      <c r="AP54" s="34"/>
      <c r="AQ54" s="34"/>
      <c r="AR54" s="34"/>
      <c r="AS54" s="65"/>
      <c r="AT54" s="65"/>
      <c r="AU54" s="65"/>
      <c r="AV54" s="65"/>
      <c r="AW54" s="65"/>
      <c r="AX54" s="65"/>
      <c r="AY54" s="65"/>
      <c r="AZ54" s="65"/>
      <c r="BA54" s="65"/>
      <c r="BB54" s="65"/>
      <c r="BC54" s="65"/>
      <c r="BD54" s="65"/>
      <c r="BE54" s="65"/>
      <c r="BF54" s="65"/>
      <c r="BG54" s="65"/>
      <c r="BH54" s="65"/>
      <c r="BI54" s="65"/>
      <c r="BJ54" s="65"/>
      <c r="BK54" s="65"/>
      <c r="BL54" s="65"/>
      <c r="BM54" s="65"/>
      <c r="BN54" s="65"/>
      <c r="BO54" s="65"/>
      <c r="BP54" s="65"/>
      <c r="BQ54" s="65"/>
      <c r="BR54" s="65"/>
      <c r="BS54" s="65"/>
      <c r="BT54" s="65"/>
      <c r="BU54" s="65"/>
      <c r="BV54" s="65"/>
      <c r="BW54" s="65"/>
      <c r="BX54" s="65"/>
      <c r="BY54" s="65"/>
      <c r="BZ54" s="65"/>
      <c r="CA54" s="65"/>
      <c r="CB54" s="65"/>
      <c r="CC54" s="65"/>
      <c r="CD54" s="85"/>
      <c r="CE54" s="34"/>
      <c r="CF54" s="34"/>
      <c r="CG54" s="34"/>
      <c r="CH54" s="34"/>
      <c r="CI54" s="34"/>
      <c r="CJ54" s="34"/>
      <c r="CK54" s="34"/>
      <c r="CL54" s="34"/>
      <c r="CM54" s="34"/>
      <c r="CN54" s="34"/>
      <c r="CO54" s="34"/>
      <c r="CP54" s="34"/>
      <c r="CQ54" s="34"/>
      <c r="CR54" s="34"/>
      <c r="CS54" s="34"/>
      <c r="CT54" s="34"/>
      <c r="CU54" s="34"/>
      <c r="CV54" s="34"/>
      <c r="CW54" s="34"/>
      <c r="CX54" s="34"/>
    </row>
    <row r="55" spans="1:102" ht="13">
      <c r="A55" s="51"/>
      <c r="B55" s="378" t="s">
        <v>195</v>
      </c>
      <c r="C55" s="380">
        <f>E114</f>
        <v>15345</v>
      </c>
      <c r="D55" s="381">
        <f>C55/C58*100</f>
        <v>3.5325480157186298</v>
      </c>
      <c r="E55" s="59"/>
      <c r="F55" s="118"/>
      <c r="G55" s="118"/>
      <c r="H55" s="118"/>
      <c r="I55" s="119"/>
      <c r="J55" s="120" t="s">
        <v>196</v>
      </c>
      <c r="K55" s="120" t="str">
        <f>K114</f>
        <v>NSS</v>
      </c>
      <c r="L55" s="121" t="e">
        <f>(K55/K52)*100</f>
        <v>#VALUE!</v>
      </c>
      <c r="M55" s="122"/>
      <c r="N55" s="392"/>
      <c r="O55" s="122"/>
      <c r="P55" s="392"/>
      <c r="Q55" s="124"/>
      <c r="R55" s="125"/>
      <c r="S55" s="126"/>
      <c r="T55" s="87"/>
      <c r="U55" s="125"/>
      <c r="V55" s="392"/>
      <c r="W55" s="127"/>
      <c r="X55" s="127"/>
      <c r="Y55" s="127"/>
      <c r="Z55" s="127"/>
      <c r="AA55" s="128"/>
      <c r="AB55" s="129"/>
      <c r="AC55" s="60"/>
      <c r="AD55" s="127"/>
      <c r="AE55" s="128"/>
      <c r="AF55" s="130"/>
      <c r="AG55" s="60"/>
      <c r="AH55" s="60"/>
      <c r="AI55" s="34"/>
      <c r="AJ55" s="34"/>
      <c r="AK55" s="34"/>
      <c r="AL55" s="34"/>
      <c r="AM55" s="34"/>
      <c r="AN55" s="34"/>
      <c r="AO55" s="34"/>
      <c r="AP55" s="34"/>
      <c r="AQ55" s="34"/>
      <c r="AR55" s="34"/>
      <c r="AS55" s="65"/>
      <c r="AT55" s="65"/>
      <c r="AU55" s="65"/>
      <c r="AV55" s="65"/>
      <c r="AW55" s="65"/>
      <c r="AX55" s="65"/>
      <c r="AY55" s="65"/>
      <c r="AZ55" s="65"/>
      <c r="BA55" s="65"/>
      <c r="BB55" s="65"/>
      <c r="BC55" s="65"/>
      <c r="BD55" s="65"/>
      <c r="BE55" s="65"/>
      <c r="BF55" s="65"/>
      <c r="BG55" s="65"/>
      <c r="BH55" s="65"/>
      <c r="BI55" s="65"/>
      <c r="BJ55" s="65"/>
      <c r="BK55" s="65"/>
      <c r="BL55" s="65"/>
      <c r="BM55" s="65"/>
      <c r="BN55" s="65"/>
      <c r="BO55" s="65"/>
      <c r="BP55" s="65"/>
      <c r="BQ55" s="65"/>
      <c r="BR55" s="65"/>
      <c r="BS55" s="65"/>
      <c r="BT55" s="65"/>
      <c r="BU55" s="65"/>
      <c r="BV55" s="65"/>
      <c r="BW55" s="65"/>
      <c r="BX55" s="65"/>
      <c r="BY55" s="65"/>
      <c r="BZ55" s="65"/>
      <c r="CA55" s="65"/>
      <c r="CB55" s="65"/>
      <c r="CC55" s="65"/>
      <c r="CD55" s="85"/>
      <c r="CE55" s="34"/>
      <c r="CF55" s="34"/>
      <c r="CG55" s="34"/>
      <c r="CH55" s="34"/>
      <c r="CI55" s="34"/>
      <c r="CJ55" s="34"/>
      <c r="CK55" s="34"/>
      <c r="CL55" s="34"/>
      <c r="CM55" s="34"/>
      <c r="CN55" s="34"/>
      <c r="CO55" s="34"/>
      <c r="CP55" s="34"/>
      <c r="CQ55" s="34"/>
      <c r="CR55" s="34"/>
      <c r="CS55" s="34"/>
      <c r="CT55" s="34"/>
      <c r="CU55" s="34"/>
      <c r="CV55" s="34"/>
      <c r="CW55" s="34"/>
      <c r="CX55" s="34"/>
    </row>
    <row r="56" spans="1:102" ht="13">
      <c r="A56" s="51"/>
      <c r="B56" s="379"/>
      <c r="C56" s="379"/>
      <c r="D56" s="379"/>
      <c r="E56" s="68"/>
      <c r="F56" s="88"/>
      <c r="G56" s="88"/>
      <c r="H56" s="88"/>
      <c r="I56" s="88"/>
      <c r="J56" s="87"/>
      <c r="K56" s="127"/>
      <c r="L56" s="127"/>
      <c r="M56" s="74"/>
      <c r="N56" s="393"/>
      <c r="O56" s="131"/>
      <c r="P56" s="393"/>
      <c r="Q56" s="132"/>
      <c r="R56" s="74"/>
      <c r="S56" s="133"/>
      <c r="T56" s="73"/>
      <c r="U56" s="74"/>
      <c r="V56" s="393"/>
      <c r="W56" s="70"/>
      <c r="X56" s="70"/>
      <c r="Y56" s="70"/>
      <c r="Z56" s="70"/>
      <c r="AA56" s="134"/>
      <c r="AB56" s="135"/>
      <c r="AC56" s="34"/>
      <c r="AD56" s="136"/>
      <c r="AE56" s="137"/>
      <c r="AF56" s="138"/>
      <c r="AG56" s="34"/>
      <c r="AH56" s="34"/>
      <c r="AI56" s="34"/>
      <c r="AJ56" s="34"/>
      <c r="AK56" s="34"/>
      <c r="AL56" s="34"/>
      <c r="AM56" s="34"/>
      <c r="AN56" s="34"/>
      <c r="AO56" s="34"/>
      <c r="AP56" s="34"/>
      <c r="AQ56" s="34"/>
      <c r="AR56" s="34"/>
      <c r="AS56" s="65"/>
      <c r="AT56" s="65"/>
      <c r="AU56" s="65"/>
      <c r="AV56" s="65"/>
      <c r="AW56" s="65"/>
      <c r="AX56" s="65"/>
      <c r="AY56" s="65"/>
      <c r="AZ56" s="65"/>
      <c r="BA56" s="65"/>
      <c r="BB56" s="65"/>
      <c r="BC56" s="65"/>
      <c r="BD56" s="65"/>
      <c r="BE56" s="65"/>
      <c r="BF56" s="65"/>
      <c r="BG56" s="65"/>
      <c r="BH56" s="65"/>
      <c r="BI56" s="65"/>
      <c r="BJ56" s="65"/>
      <c r="BK56" s="65"/>
      <c r="BL56" s="65"/>
      <c r="BM56" s="65"/>
      <c r="BN56" s="65"/>
      <c r="BO56" s="65"/>
      <c r="BP56" s="65"/>
      <c r="BQ56" s="65"/>
      <c r="BR56" s="65"/>
      <c r="BS56" s="65"/>
      <c r="BT56" s="65"/>
      <c r="BU56" s="65"/>
      <c r="BV56" s="65"/>
      <c r="BW56" s="65"/>
      <c r="BX56" s="65"/>
      <c r="BY56" s="65"/>
      <c r="BZ56" s="65"/>
      <c r="CA56" s="65"/>
      <c r="CB56" s="65"/>
      <c r="CC56" s="65"/>
      <c r="CD56" s="85"/>
      <c r="CE56" s="34"/>
      <c r="CF56" s="34"/>
      <c r="CG56" s="34"/>
      <c r="CH56" s="34"/>
      <c r="CI56" s="34"/>
      <c r="CJ56" s="34"/>
      <c r="CK56" s="34"/>
      <c r="CL56" s="34"/>
      <c r="CM56" s="34"/>
      <c r="CN56" s="34"/>
      <c r="CO56" s="34"/>
      <c r="CP56" s="34"/>
      <c r="CQ56" s="34"/>
      <c r="CR56" s="34"/>
      <c r="CS56" s="34"/>
      <c r="CT56" s="34"/>
      <c r="CU56" s="34"/>
      <c r="CV56" s="34"/>
      <c r="CW56" s="34"/>
      <c r="CX56" s="34"/>
    </row>
    <row r="57" spans="1:102" ht="13">
      <c r="A57" s="51"/>
      <c r="B57" s="356"/>
      <c r="C57" s="356"/>
      <c r="D57" s="356"/>
      <c r="E57" s="68"/>
      <c r="F57" s="88"/>
      <c r="G57" s="88"/>
      <c r="H57" s="88"/>
      <c r="I57" s="88"/>
      <c r="J57" s="73"/>
      <c r="K57" s="70"/>
      <c r="L57" s="70"/>
      <c r="M57" s="74"/>
      <c r="N57" s="393"/>
      <c r="O57" s="131"/>
      <c r="P57" s="393"/>
      <c r="Q57" s="73"/>
      <c r="R57" s="74"/>
      <c r="S57" s="133"/>
      <c r="T57" s="73"/>
      <c r="U57" s="74"/>
      <c r="V57" s="393"/>
      <c r="W57" s="70"/>
      <c r="X57" s="70"/>
      <c r="Y57" s="70"/>
      <c r="Z57" s="70"/>
      <c r="AA57" s="134"/>
      <c r="AB57" s="135"/>
      <c r="AC57" s="139"/>
      <c r="AD57" s="60"/>
      <c r="AE57" s="60"/>
      <c r="AF57" s="60"/>
      <c r="AG57" s="34"/>
      <c r="AH57" s="34"/>
      <c r="AI57" s="34"/>
      <c r="AJ57" s="34"/>
      <c r="AK57" s="34"/>
      <c r="AL57" s="34"/>
      <c r="AM57" s="34"/>
      <c r="AN57" s="34"/>
      <c r="AO57" s="34"/>
      <c r="AP57" s="34"/>
      <c r="AQ57" s="34"/>
      <c r="AR57" s="34"/>
      <c r="AS57" s="65"/>
      <c r="AT57" s="65"/>
      <c r="AU57" s="65"/>
      <c r="AV57" s="65"/>
      <c r="AW57" s="65"/>
      <c r="AX57" s="65"/>
      <c r="AY57" s="65"/>
      <c r="AZ57" s="65"/>
      <c r="BA57" s="65"/>
      <c r="BB57" s="65"/>
      <c r="BC57" s="65"/>
      <c r="BD57" s="65"/>
      <c r="BE57" s="65"/>
      <c r="BF57" s="65"/>
      <c r="BG57" s="65"/>
      <c r="BH57" s="65"/>
      <c r="BI57" s="65"/>
      <c r="BJ57" s="65"/>
      <c r="BK57" s="65"/>
      <c r="BL57" s="65"/>
      <c r="BM57" s="65"/>
      <c r="BN57" s="65"/>
      <c r="BO57" s="65"/>
      <c r="BP57" s="65"/>
      <c r="BQ57" s="65"/>
      <c r="BR57" s="65"/>
      <c r="BS57" s="65"/>
      <c r="BT57" s="65"/>
      <c r="BU57" s="65"/>
      <c r="BV57" s="65"/>
      <c r="BW57" s="65"/>
      <c r="BX57" s="65"/>
      <c r="BY57" s="65"/>
      <c r="BZ57" s="65"/>
      <c r="CA57" s="65"/>
      <c r="CB57" s="65"/>
      <c r="CC57" s="65"/>
      <c r="CD57" s="85"/>
      <c r="CE57" s="34"/>
      <c r="CF57" s="34"/>
      <c r="CG57" s="34"/>
      <c r="CH57" s="34"/>
      <c r="CI57" s="34"/>
      <c r="CJ57" s="34"/>
      <c r="CK57" s="34"/>
      <c r="CL57" s="34"/>
      <c r="CM57" s="34"/>
      <c r="CN57" s="34"/>
      <c r="CO57" s="34"/>
      <c r="CP57" s="34"/>
      <c r="CQ57" s="34"/>
      <c r="CR57" s="34"/>
      <c r="CS57" s="34"/>
      <c r="CT57" s="34"/>
      <c r="CU57" s="34"/>
      <c r="CV57" s="34"/>
      <c r="CW57" s="34"/>
      <c r="CX57" s="34"/>
    </row>
    <row r="58" spans="1:102" ht="20.25" customHeight="1">
      <c r="A58" s="51"/>
      <c r="B58" s="140" t="s">
        <v>197</v>
      </c>
      <c r="C58" s="382">
        <f>C55+C53</f>
        <v>434389</v>
      </c>
      <c r="D58" s="383"/>
      <c r="E58" s="68"/>
      <c r="F58" s="88"/>
      <c r="G58" s="88"/>
      <c r="H58" s="88"/>
      <c r="I58" s="88"/>
      <c r="J58" s="73"/>
      <c r="K58" s="70"/>
      <c r="L58" s="70"/>
      <c r="M58" s="74"/>
      <c r="N58" s="393"/>
      <c r="O58" s="131"/>
      <c r="P58" s="393"/>
      <c r="Q58" s="73"/>
      <c r="R58" s="74"/>
      <c r="S58" s="133"/>
      <c r="T58" s="73"/>
      <c r="U58" s="74"/>
      <c r="V58" s="393"/>
      <c r="W58" s="70"/>
      <c r="X58" s="70"/>
      <c r="Y58" s="70"/>
      <c r="Z58" s="70"/>
      <c r="AA58" s="134"/>
      <c r="AB58" s="135"/>
      <c r="AC58" s="139"/>
      <c r="AD58" s="34"/>
      <c r="AE58" s="34"/>
      <c r="AF58" s="34"/>
      <c r="AG58" s="34"/>
      <c r="AH58" s="34"/>
      <c r="AI58" s="34"/>
      <c r="AJ58" s="34"/>
      <c r="AK58" s="34"/>
      <c r="AL58" s="34"/>
      <c r="AM58" s="34"/>
      <c r="AN58" s="34"/>
      <c r="AO58" s="34"/>
      <c r="AP58" s="34"/>
      <c r="AQ58" s="34"/>
      <c r="AR58" s="34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/>
      <c r="BL58" s="65"/>
      <c r="BM58" s="65"/>
      <c r="BN58" s="65"/>
      <c r="BO58" s="65"/>
      <c r="BP58" s="65"/>
      <c r="BQ58" s="65"/>
      <c r="BR58" s="65"/>
      <c r="BS58" s="65"/>
      <c r="BT58" s="65"/>
      <c r="BU58" s="65"/>
      <c r="BV58" s="65"/>
      <c r="BW58" s="65"/>
      <c r="BX58" s="65"/>
      <c r="BY58" s="65"/>
      <c r="BZ58" s="65"/>
      <c r="CA58" s="65"/>
      <c r="CB58" s="65"/>
      <c r="CC58" s="65"/>
      <c r="CD58" s="85"/>
      <c r="CE58" s="34"/>
      <c r="CF58" s="34"/>
      <c r="CG58" s="34"/>
      <c r="CH58" s="34"/>
      <c r="CI58" s="34"/>
      <c r="CJ58" s="34"/>
      <c r="CK58" s="34"/>
      <c r="CL58" s="34"/>
      <c r="CM58" s="34"/>
      <c r="CN58" s="34"/>
      <c r="CO58" s="34"/>
      <c r="CP58" s="34"/>
      <c r="CQ58" s="34"/>
      <c r="CR58" s="34"/>
      <c r="CS58" s="34"/>
      <c r="CT58" s="34"/>
      <c r="CU58" s="34"/>
      <c r="CV58" s="34"/>
      <c r="CW58" s="34"/>
      <c r="CX58" s="34"/>
    </row>
    <row r="59" spans="1:102" ht="13">
      <c r="A59" s="34"/>
      <c r="B59" s="60"/>
      <c r="C59" s="60"/>
      <c r="D59" s="60"/>
      <c r="E59" s="34"/>
      <c r="F59" s="77"/>
      <c r="G59" s="77"/>
      <c r="H59" s="88"/>
      <c r="I59" s="78"/>
      <c r="J59" s="88"/>
      <c r="K59" s="70"/>
      <c r="L59" s="141"/>
      <c r="M59" s="72"/>
      <c r="N59" s="393"/>
      <c r="O59" s="131"/>
      <c r="P59" s="393"/>
      <c r="Q59" s="141"/>
      <c r="R59" s="72"/>
      <c r="S59" s="133"/>
      <c r="T59" s="141"/>
      <c r="U59" s="72"/>
      <c r="V59" s="394"/>
      <c r="W59" s="70"/>
      <c r="X59" s="70"/>
      <c r="Y59" s="70"/>
      <c r="Z59" s="123"/>
      <c r="AA59" s="127"/>
      <c r="AB59" s="142"/>
      <c r="AC59" s="143"/>
      <c r="AD59" s="34"/>
      <c r="AE59" s="34"/>
      <c r="AF59" s="34"/>
      <c r="AG59" s="34"/>
      <c r="AH59" s="34"/>
      <c r="AI59" s="34"/>
      <c r="AJ59" s="34"/>
      <c r="AK59" s="34"/>
      <c r="AL59" s="34"/>
      <c r="AM59" s="34"/>
      <c r="AN59" s="34"/>
      <c r="AO59" s="34"/>
      <c r="AP59" s="34"/>
      <c r="AQ59" s="34"/>
      <c r="AR59" s="34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/>
      <c r="BL59" s="65"/>
      <c r="BM59" s="65"/>
      <c r="BN59" s="65"/>
      <c r="BO59" s="65"/>
      <c r="BP59" s="65"/>
      <c r="BQ59" s="65"/>
      <c r="BR59" s="65"/>
      <c r="BS59" s="65"/>
      <c r="BT59" s="65"/>
      <c r="BU59" s="65"/>
      <c r="BV59" s="65"/>
      <c r="BW59" s="65"/>
      <c r="BX59" s="65"/>
      <c r="BY59" s="65"/>
      <c r="BZ59" s="65"/>
      <c r="CA59" s="65"/>
      <c r="CB59" s="65"/>
      <c r="CC59" s="65"/>
      <c r="CD59" s="85"/>
      <c r="CE59" s="34"/>
      <c r="CF59" s="34"/>
      <c r="CG59" s="34"/>
      <c r="CH59" s="34"/>
      <c r="CI59" s="34"/>
      <c r="CJ59" s="34"/>
      <c r="CK59" s="34"/>
      <c r="CL59" s="34"/>
      <c r="CM59" s="34"/>
      <c r="CN59" s="34"/>
      <c r="CO59" s="34"/>
      <c r="CP59" s="34"/>
      <c r="CQ59" s="34"/>
      <c r="CR59" s="34"/>
      <c r="CS59" s="34"/>
      <c r="CT59" s="34"/>
      <c r="CU59" s="34"/>
      <c r="CV59" s="34"/>
      <c r="CW59" s="34"/>
      <c r="CX59" s="34"/>
    </row>
    <row r="60" spans="1:102" ht="31.5" customHeight="1">
      <c r="A60" s="34"/>
      <c r="B60" s="34"/>
      <c r="C60" s="34"/>
      <c r="D60" s="34"/>
      <c r="E60" s="51"/>
      <c r="F60" s="144"/>
      <c r="G60" s="145" t="s">
        <v>198</v>
      </c>
      <c r="H60" s="132"/>
      <c r="I60" s="78"/>
      <c r="J60" s="88"/>
      <c r="K60" s="74"/>
      <c r="L60" s="64"/>
      <c r="M60" s="64"/>
      <c r="N60" s="64"/>
      <c r="O60" s="131"/>
      <c r="P60" s="395" t="s">
        <v>199</v>
      </c>
      <c r="Q60" s="324"/>
      <c r="R60" s="325"/>
      <c r="S60" s="146"/>
      <c r="T60" s="147"/>
      <c r="U60" s="148"/>
      <c r="V60" s="148"/>
      <c r="W60" s="64"/>
      <c r="X60" s="64"/>
      <c r="Y60" s="149"/>
      <c r="Z60" s="385" t="s">
        <v>200</v>
      </c>
      <c r="AA60" s="386"/>
      <c r="AB60" s="387"/>
      <c r="AC60" s="52"/>
      <c r="AD60" s="150"/>
      <c r="AE60" s="151"/>
      <c r="AF60" s="151"/>
      <c r="AG60" s="53"/>
      <c r="AH60" s="64"/>
      <c r="AI60" s="64"/>
      <c r="AJ60" s="64"/>
      <c r="AK60" s="34"/>
      <c r="AL60" s="34"/>
      <c r="AM60" s="34"/>
      <c r="AN60" s="34"/>
      <c r="AO60" s="34"/>
      <c r="AP60" s="34"/>
      <c r="AQ60" s="34"/>
      <c r="AR60" s="34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/>
      <c r="BL60" s="65"/>
      <c r="BM60" s="65"/>
      <c r="BN60" s="65"/>
      <c r="BO60" s="65"/>
      <c r="BP60" s="65"/>
      <c r="BQ60" s="65"/>
      <c r="BR60" s="65"/>
      <c r="BS60" s="65"/>
      <c r="BT60" s="65"/>
      <c r="BU60" s="65"/>
      <c r="BV60" s="65"/>
      <c r="BW60" s="65"/>
      <c r="BX60" s="65"/>
      <c r="BY60" s="65"/>
      <c r="BZ60" s="65"/>
      <c r="CA60" s="65"/>
      <c r="CB60" s="65"/>
      <c r="CC60" s="65"/>
      <c r="CD60" s="85"/>
      <c r="CE60" s="34"/>
      <c r="CF60" s="34"/>
      <c r="CG60" s="34"/>
      <c r="CH60" s="34"/>
      <c r="CI60" s="34"/>
      <c r="CJ60" s="34"/>
      <c r="CK60" s="34"/>
      <c r="CL60" s="34"/>
      <c r="CM60" s="34"/>
      <c r="CN60" s="34"/>
      <c r="CO60" s="34"/>
      <c r="CP60" s="34"/>
      <c r="CQ60" s="34"/>
      <c r="CR60" s="34"/>
      <c r="CS60" s="34"/>
      <c r="CT60" s="34"/>
      <c r="CU60" s="34"/>
      <c r="CV60" s="34"/>
      <c r="CW60" s="34"/>
      <c r="CX60" s="34"/>
    </row>
    <row r="61" spans="1:102" ht="13">
      <c r="A61" s="34"/>
      <c r="B61" s="34"/>
      <c r="C61" s="34"/>
      <c r="D61" s="34"/>
      <c r="E61" s="34"/>
      <c r="F61" s="118"/>
      <c r="G61" s="118"/>
      <c r="H61" s="88"/>
      <c r="I61" s="78"/>
      <c r="J61" s="88"/>
      <c r="K61" s="74"/>
      <c r="L61" s="64"/>
      <c r="M61" s="64"/>
      <c r="N61" s="64"/>
      <c r="O61" s="131"/>
      <c r="P61" s="152" t="s">
        <v>181</v>
      </c>
      <c r="Q61" s="153">
        <f>SUM(Q62:Q68)</f>
        <v>141095</v>
      </c>
      <c r="R61" s="154"/>
      <c r="S61" s="155"/>
      <c r="T61" s="323" t="s">
        <v>201</v>
      </c>
      <c r="U61" s="324"/>
      <c r="V61" s="325"/>
      <c r="W61" s="53"/>
      <c r="X61" s="64"/>
      <c r="Y61" s="149"/>
      <c r="Z61" s="156" t="s">
        <v>181</v>
      </c>
      <c r="AA61" s="157">
        <f>SUM(AA62:AA63)</f>
        <v>134</v>
      </c>
      <c r="AB61" s="158"/>
      <c r="AC61" s="52"/>
      <c r="AD61" s="385" t="s">
        <v>202</v>
      </c>
      <c r="AE61" s="386"/>
      <c r="AF61" s="387"/>
      <c r="AG61" s="53"/>
      <c r="AH61" s="64"/>
      <c r="AI61" s="64"/>
      <c r="AJ61" s="64"/>
      <c r="AK61" s="34"/>
      <c r="AL61" s="34"/>
      <c r="AM61" s="34"/>
      <c r="AN61" s="34"/>
      <c r="AO61" s="34"/>
      <c r="AP61" s="34"/>
      <c r="AQ61" s="34"/>
      <c r="AR61" s="34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/>
      <c r="BL61" s="65"/>
      <c r="BM61" s="65"/>
      <c r="BN61" s="65"/>
      <c r="BO61" s="65"/>
      <c r="BP61" s="65"/>
      <c r="BQ61" s="65"/>
      <c r="BR61" s="65"/>
      <c r="BS61" s="65"/>
      <c r="BT61" s="65"/>
      <c r="BU61" s="65"/>
      <c r="BV61" s="65"/>
      <c r="BW61" s="65"/>
      <c r="BX61" s="65"/>
      <c r="BY61" s="65"/>
      <c r="BZ61" s="65"/>
      <c r="CA61" s="65"/>
      <c r="CB61" s="65"/>
      <c r="CC61" s="65"/>
      <c r="CD61" s="85"/>
      <c r="CE61" s="51"/>
      <c r="CF61" s="34"/>
      <c r="CG61" s="34"/>
      <c r="CH61" s="34"/>
      <c r="CI61" s="34"/>
      <c r="CJ61" s="34"/>
      <c r="CK61" s="34"/>
      <c r="CL61" s="34"/>
      <c r="CM61" s="34"/>
      <c r="CN61" s="34"/>
      <c r="CO61" s="34"/>
      <c r="CP61" s="34"/>
      <c r="CQ61" s="34"/>
      <c r="CR61" s="34"/>
      <c r="CS61" s="34"/>
      <c r="CT61" s="34"/>
      <c r="CU61" s="34"/>
      <c r="CV61" s="34"/>
      <c r="CW61" s="34"/>
      <c r="CX61" s="34"/>
    </row>
    <row r="62" spans="1:102" ht="39.75" customHeight="1">
      <c r="A62" s="34"/>
      <c r="B62" s="34"/>
      <c r="C62" s="34"/>
      <c r="D62" s="34"/>
      <c r="E62" s="34"/>
      <c r="F62" s="88"/>
      <c r="G62" s="88"/>
      <c r="H62" s="88"/>
      <c r="I62" s="78"/>
      <c r="J62" s="88"/>
      <c r="K62" s="74"/>
      <c r="L62" s="64"/>
      <c r="M62" s="64"/>
      <c r="N62" s="64"/>
      <c r="O62" s="131"/>
      <c r="P62" s="159" t="s">
        <v>203</v>
      </c>
      <c r="Q62" s="160">
        <f>Q114</f>
        <v>34532</v>
      </c>
      <c r="R62" s="161">
        <f>(Q62/Q61)*100</f>
        <v>24.474290371735353</v>
      </c>
      <c r="S62" s="122"/>
      <c r="T62" s="162" t="s">
        <v>181</v>
      </c>
      <c r="U62" s="163">
        <f>U114</f>
        <v>12865</v>
      </c>
      <c r="V62" s="164" t="e">
        <f>(U62/O54)*100</f>
        <v>#DIV/0!</v>
      </c>
      <c r="W62" s="53"/>
      <c r="X62" s="64"/>
      <c r="Y62" s="149"/>
      <c r="Z62" s="165" t="s">
        <v>204</v>
      </c>
      <c r="AA62" s="166">
        <f>AK114</f>
        <v>70</v>
      </c>
      <c r="AB62" s="167">
        <f>(AA62/AA61)*100</f>
        <v>52.238805970149251</v>
      </c>
      <c r="AC62" s="52"/>
      <c r="AD62" s="168" t="s">
        <v>181</v>
      </c>
      <c r="AE62" s="169">
        <f>AE63+AE65+AE64</f>
        <v>237</v>
      </c>
      <c r="AF62" s="170"/>
      <c r="AG62" s="53"/>
      <c r="AH62" s="64"/>
      <c r="AI62" s="64"/>
      <c r="AJ62" s="64"/>
      <c r="AK62" s="34"/>
      <c r="AL62" s="34"/>
      <c r="AM62" s="34"/>
      <c r="AN62" s="34"/>
      <c r="AO62" s="34"/>
      <c r="AP62" s="34"/>
      <c r="AQ62" s="34"/>
      <c r="AR62" s="34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/>
      <c r="BL62" s="65"/>
      <c r="BM62" s="65"/>
      <c r="BN62" s="65"/>
      <c r="BO62" s="65"/>
      <c r="BP62" s="65"/>
      <c r="BQ62" s="65"/>
      <c r="BR62" s="65"/>
      <c r="BS62" s="65"/>
      <c r="BT62" s="65"/>
      <c r="BU62" s="65"/>
      <c r="BV62" s="65"/>
      <c r="BW62" s="65"/>
      <c r="BX62" s="65"/>
      <c r="BY62" s="65"/>
      <c r="BZ62" s="65"/>
      <c r="CA62" s="65"/>
      <c r="CB62" s="65"/>
      <c r="CC62" s="65"/>
      <c r="CD62" s="85"/>
      <c r="CE62" s="51"/>
      <c r="CF62" s="34"/>
      <c r="CG62" s="34"/>
      <c r="CH62" s="34"/>
      <c r="CI62" s="34"/>
      <c r="CJ62" s="34"/>
      <c r="CK62" s="34"/>
      <c r="CL62" s="34"/>
      <c r="CM62" s="34"/>
      <c r="CN62" s="34"/>
      <c r="CO62" s="34"/>
      <c r="CP62" s="34"/>
      <c r="CQ62" s="34"/>
      <c r="CR62" s="34"/>
      <c r="CS62" s="34"/>
      <c r="CT62" s="34"/>
      <c r="CU62" s="34"/>
      <c r="CV62" s="34"/>
      <c r="CW62" s="34"/>
      <c r="CX62" s="34"/>
    </row>
    <row r="63" spans="1:102" ht="40.5" customHeight="1">
      <c r="A63" s="34"/>
      <c r="B63" s="34"/>
      <c r="C63" s="34"/>
      <c r="D63" s="34"/>
      <c r="E63" s="34"/>
      <c r="F63" s="88"/>
      <c r="G63" s="171"/>
      <c r="H63" s="88"/>
      <c r="I63" s="78"/>
      <c r="J63" s="88"/>
      <c r="K63" s="74"/>
      <c r="L63" s="64"/>
      <c r="M63" s="64"/>
      <c r="N63" s="64"/>
      <c r="O63" s="97"/>
      <c r="P63" s="172" t="s">
        <v>205</v>
      </c>
      <c r="Q63" s="104">
        <f>N114</f>
        <v>1546</v>
      </c>
      <c r="R63" s="173">
        <f>(Q63/Q61)*100</f>
        <v>1.0957156525745064</v>
      </c>
      <c r="S63" s="131"/>
      <c r="T63" s="174"/>
      <c r="U63" s="175"/>
      <c r="V63" s="176"/>
      <c r="W63" s="64"/>
      <c r="X63" s="64"/>
      <c r="Y63" s="149"/>
      <c r="Z63" s="165" t="s">
        <v>206</v>
      </c>
      <c r="AA63" s="166">
        <f>AL114</f>
        <v>64</v>
      </c>
      <c r="AB63" s="167">
        <f>(AA63/AA61)*100</f>
        <v>47.761194029850742</v>
      </c>
      <c r="AC63" s="52"/>
      <c r="AD63" s="177" t="s">
        <v>207</v>
      </c>
      <c r="AE63" s="104">
        <f>AC114</f>
        <v>237</v>
      </c>
      <c r="AF63" s="170">
        <f>(AE63/AE62)*100</f>
        <v>100</v>
      </c>
      <c r="AG63" s="53"/>
      <c r="AH63" s="64"/>
      <c r="AI63" s="64"/>
      <c r="AJ63" s="64"/>
      <c r="AK63" s="34"/>
      <c r="AL63" s="34"/>
      <c r="AM63" s="34"/>
      <c r="AN63" s="34"/>
      <c r="AO63" s="34"/>
      <c r="AP63" s="34"/>
      <c r="AQ63" s="34"/>
      <c r="AR63" s="34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/>
      <c r="BL63" s="65"/>
      <c r="BM63" s="65"/>
      <c r="BN63" s="65"/>
      <c r="BO63" s="65"/>
      <c r="BP63" s="65"/>
      <c r="BQ63" s="65"/>
      <c r="BR63" s="65"/>
      <c r="BS63" s="65"/>
      <c r="BT63" s="65"/>
      <c r="BU63" s="65"/>
      <c r="BV63" s="65"/>
      <c r="BW63" s="65"/>
      <c r="BX63" s="65"/>
      <c r="BY63" s="65"/>
      <c r="BZ63" s="65"/>
      <c r="CA63" s="65"/>
      <c r="CB63" s="65"/>
      <c r="CC63" s="65"/>
      <c r="CD63" s="85"/>
      <c r="CE63" s="51"/>
      <c r="CF63" s="34"/>
      <c r="CG63" s="34"/>
      <c r="CH63" s="34"/>
      <c r="CI63" s="34"/>
      <c r="CJ63" s="34"/>
      <c r="CK63" s="34"/>
      <c r="CL63" s="34"/>
      <c r="CM63" s="34"/>
      <c r="CN63" s="34"/>
      <c r="CO63" s="34"/>
      <c r="CP63" s="34"/>
      <c r="CQ63" s="34"/>
      <c r="CR63" s="34"/>
      <c r="CS63" s="34"/>
      <c r="CT63" s="34"/>
      <c r="CU63" s="34"/>
      <c r="CV63" s="34"/>
      <c r="CW63" s="34"/>
      <c r="CX63" s="34"/>
    </row>
    <row r="64" spans="1:102" ht="28">
      <c r="A64" s="34"/>
      <c r="B64" s="34"/>
      <c r="C64" s="34"/>
      <c r="D64" s="34"/>
      <c r="E64" s="34"/>
      <c r="F64" s="88"/>
      <c r="G64" s="171"/>
      <c r="H64" s="88"/>
      <c r="I64" s="78"/>
      <c r="J64" s="88"/>
      <c r="K64" s="74"/>
      <c r="L64" s="64"/>
      <c r="M64" s="64"/>
      <c r="N64" s="64"/>
      <c r="O64" s="97"/>
      <c r="P64" s="172" t="s">
        <v>208</v>
      </c>
      <c r="Q64" s="104">
        <f>P114</f>
        <v>85006</v>
      </c>
      <c r="R64" s="173">
        <f>(Q64/Q61)*100</f>
        <v>60.247351075516498</v>
      </c>
      <c r="S64" s="131"/>
      <c r="T64" s="323" t="s">
        <v>209</v>
      </c>
      <c r="U64" s="324"/>
      <c r="V64" s="325"/>
      <c r="W64" s="53"/>
      <c r="X64" s="64"/>
      <c r="Y64" s="64"/>
      <c r="AC64" s="149"/>
      <c r="AD64" s="177" t="s">
        <v>210</v>
      </c>
      <c r="AE64" s="104">
        <f>AD114</f>
        <v>0</v>
      </c>
      <c r="AF64" s="170">
        <f>(AE64/AE62)*100</f>
        <v>0</v>
      </c>
      <c r="AG64" s="178"/>
      <c r="AH64" s="64"/>
      <c r="AI64" s="64"/>
      <c r="AJ64" s="64"/>
      <c r="AK64" s="34"/>
      <c r="AL64" s="34"/>
      <c r="AM64" s="34"/>
      <c r="AN64" s="34"/>
      <c r="AO64" s="34"/>
      <c r="AP64" s="34"/>
      <c r="AQ64" s="34"/>
      <c r="AR64" s="34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/>
      <c r="BL64" s="65"/>
      <c r="BM64" s="65"/>
      <c r="BN64" s="65"/>
      <c r="BO64" s="65"/>
      <c r="BP64" s="65"/>
      <c r="BQ64" s="65"/>
      <c r="BR64" s="65"/>
      <c r="BS64" s="65"/>
      <c r="BT64" s="65"/>
      <c r="BU64" s="65"/>
      <c r="BV64" s="65"/>
      <c r="BW64" s="65"/>
      <c r="BX64" s="65"/>
      <c r="BY64" s="65"/>
      <c r="BZ64" s="65"/>
      <c r="CA64" s="65"/>
      <c r="CB64" s="65"/>
      <c r="CC64" s="65"/>
      <c r="CD64" s="85"/>
      <c r="CE64" s="51"/>
      <c r="CF64" s="34"/>
      <c r="CG64" s="34"/>
      <c r="CH64" s="34"/>
      <c r="CI64" s="34"/>
      <c r="CJ64" s="34"/>
      <c r="CK64" s="34"/>
      <c r="CL64" s="34"/>
      <c r="CM64" s="34"/>
      <c r="CN64" s="34"/>
      <c r="CO64" s="34"/>
      <c r="CP64" s="34"/>
      <c r="CQ64" s="34"/>
      <c r="CR64" s="34"/>
      <c r="CS64" s="34"/>
      <c r="CT64" s="34"/>
      <c r="CU64" s="34"/>
      <c r="CV64" s="34"/>
      <c r="CW64" s="34"/>
      <c r="CX64" s="34"/>
    </row>
    <row r="65" spans="1:102" ht="28">
      <c r="A65" s="34"/>
      <c r="B65" s="34"/>
      <c r="C65" s="34"/>
      <c r="D65" s="34"/>
      <c r="E65" s="34"/>
      <c r="F65" s="88"/>
      <c r="G65" s="88"/>
      <c r="H65" s="88"/>
      <c r="I65" s="78"/>
      <c r="J65" s="88"/>
      <c r="K65" s="74"/>
      <c r="L65" s="64"/>
      <c r="M65" s="64"/>
      <c r="N65" s="64"/>
      <c r="O65" s="73"/>
      <c r="P65" s="172" t="s">
        <v>211</v>
      </c>
      <c r="Q65" s="104">
        <f>O114</f>
        <v>17390</v>
      </c>
      <c r="R65" s="173">
        <f>(Q65/Q61)*100</f>
        <v>12.32502923562139</v>
      </c>
      <c r="S65" s="70"/>
      <c r="T65" s="162" t="s">
        <v>181</v>
      </c>
      <c r="U65" s="162">
        <f>V114</f>
        <v>10019</v>
      </c>
      <c r="V65" s="179">
        <f>(U65/U62)*100</f>
        <v>77.877963466770311</v>
      </c>
      <c r="W65" s="53"/>
      <c r="X65" s="64"/>
      <c r="Y65" s="64"/>
      <c r="Z65" s="64"/>
      <c r="AA65" s="70"/>
      <c r="AB65" s="70"/>
      <c r="AC65" s="70"/>
      <c r="AD65" s="177" t="s">
        <v>212</v>
      </c>
      <c r="AE65" s="104">
        <f>AE114</f>
        <v>0</v>
      </c>
      <c r="AF65" s="170">
        <f>(AE65/AE62)*100</f>
        <v>0</v>
      </c>
      <c r="AG65" s="135"/>
      <c r="AH65" s="34"/>
      <c r="AI65" s="34"/>
      <c r="AJ65" s="34"/>
      <c r="AK65" s="34"/>
      <c r="AL65" s="34"/>
      <c r="AM65" s="34"/>
      <c r="AN65" s="34"/>
      <c r="AO65" s="34"/>
      <c r="AP65" s="34"/>
      <c r="AQ65" s="34"/>
      <c r="AR65" s="34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/>
      <c r="BL65" s="65"/>
      <c r="BM65" s="65"/>
      <c r="BN65" s="65"/>
      <c r="BO65" s="65"/>
      <c r="BP65" s="65"/>
      <c r="BQ65" s="65"/>
      <c r="BR65" s="65"/>
      <c r="BS65" s="65"/>
      <c r="BT65" s="65"/>
      <c r="BU65" s="65"/>
      <c r="BV65" s="65"/>
      <c r="BW65" s="65"/>
      <c r="BX65" s="65"/>
      <c r="BY65" s="65"/>
      <c r="BZ65" s="65"/>
      <c r="CA65" s="65"/>
      <c r="CB65" s="65"/>
      <c r="CC65" s="65"/>
      <c r="CD65" s="85"/>
      <c r="CE65" s="51"/>
      <c r="CF65" s="34"/>
      <c r="CG65" s="34"/>
      <c r="CH65" s="34"/>
      <c r="CI65" s="34"/>
      <c r="CJ65" s="34"/>
      <c r="CK65" s="34"/>
      <c r="CL65" s="34"/>
      <c r="CM65" s="34"/>
      <c r="CN65" s="34"/>
      <c r="CO65" s="34"/>
      <c r="CP65" s="34"/>
      <c r="CQ65" s="34"/>
      <c r="CR65" s="34"/>
      <c r="CS65" s="34"/>
      <c r="CT65" s="34"/>
      <c r="CU65" s="34"/>
      <c r="CV65" s="34"/>
      <c r="CW65" s="51"/>
      <c r="CX65" s="34"/>
    </row>
    <row r="66" spans="1:102" ht="14">
      <c r="A66" s="34"/>
      <c r="B66" s="34"/>
      <c r="C66" s="34"/>
      <c r="D66" s="34"/>
      <c r="E66" s="34"/>
      <c r="F66" s="88"/>
      <c r="G66" s="88"/>
      <c r="H66" s="88"/>
      <c r="I66" s="78"/>
      <c r="J66" s="88"/>
      <c r="K66" s="74"/>
      <c r="L66" s="64"/>
      <c r="M66" s="64"/>
      <c r="N66" s="64"/>
      <c r="O66" s="73"/>
      <c r="P66" s="180" t="s">
        <v>153</v>
      </c>
      <c r="Q66" s="108">
        <f>R114</f>
        <v>1335</v>
      </c>
      <c r="R66" s="181">
        <f>(Q66/Q61)*100</f>
        <v>0.94617101952585136</v>
      </c>
      <c r="S66" s="70"/>
      <c r="T66" s="64"/>
      <c r="U66" s="64"/>
      <c r="V66" s="64">
        <f>U65/S53</f>
        <v>6.5075344245258515E-2</v>
      </c>
      <c r="W66" s="64"/>
      <c r="X66" s="64"/>
      <c r="Y66" s="64"/>
      <c r="AA66" s="73"/>
      <c r="AB66" s="70"/>
      <c r="AC66" s="70"/>
      <c r="AD66" s="70"/>
      <c r="AE66" s="182"/>
      <c r="AF66" s="127"/>
      <c r="AG66" s="70"/>
      <c r="AH66" s="34"/>
      <c r="AI66" s="34"/>
      <c r="AJ66" s="34"/>
      <c r="AK66" s="34"/>
      <c r="AL66" s="34"/>
      <c r="AM66" s="34"/>
      <c r="AN66" s="34"/>
      <c r="AO66" s="34"/>
      <c r="AP66" s="34"/>
      <c r="AQ66" s="34"/>
      <c r="AR66" s="34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/>
      <c r="BL66" s="65"/>
      <c r="BM66" s="65"/>
      <c r="BN66" s="65"/>
      <c r="BO66" s="65"/>
      <c r="BP66" s="65"/>
      <c r="BQ66" s="65"/>
      <c r="BR66" s="65"/>
      <c r="BS66" s="65"/>
      <c r="BT66" s="65"/>
      <c r="BU66" s="65"/>
      <c r="BV66" s="65"/>
      <c r="BW66" s="65"/>
      <c r="BX66" s="65"/>
      <c r="BY66" s="65"/>
      <c r="BZ66" s="65"/>
      <c r="CA66" s="65"/>
      <c r="CB66" s="65"/>
      <c r="CC66" s="65"/>
      <c r="CD66" s="65"/>
      <c r="CE66" s="60"/>
      <c r="CF66" s="60"/>
      <c r="CG66" s="60"/>
      <c r="CH66" s="60"/>
      <c r="CI66" s="60"/>
      <c r="CJ66" s="60"/>
      <c r="CK66" s="60"/>
      <c r="CL66" s="60"/>
      <c r="CM66" s="60"/>
      <c r="CN66" s="60"/>
      <c r="CO66" s="60"/>
      <c r="CP66" s="60"/>
      <c r="CQ66" s="60"/>
      <c r="CR66" s="60"/>
      <c r="CS66" s="60"/>
      <c r="CT66" s="60"/>
      <c r="CU66" s="60"/>
      <c r="CV66" s="60"/>
      <c r="CW66" s="61"/>
      <c r="CX66" s="34"/>
    </row>
    <row r="67" spans="1:102" ht="14">
      <c r="A67" s="34"/>
      <c r="B67" s="34"/>
      <c r="C67" s="34"/>
      <c r="D67" s="34"/>
      <c r="E67" s="34"/>
      <c r="F67" s="88"/>
      <c r="G67" s="88"/>
      <c r="H67" s="88"/>
      <c r="I67" s="78"/>
      <c r="J67" s="88"/>
      <c r="K67" s="74"/>
      <c r="L67" s="64"/>
      <c r="M67" s="64"/>
      <c r="N67" s="64"/>
      <c r="O67" s="73"/>
      <c r="P67" s="183" t="s">
        <v>154</v>
      </c>
      <c r="Q67" s="166">
        <f>S114</f>
        <v>1270</v>
      </c>
      <c r="R67" s="184">
        <f>(Q67/Q61)*100</f>
        <v>0.90010276763882491</v>
      </c>
      <c r="S67" s="70"/>
      <c r="T67" s="64"/>
      <c r="U67" s="64"/>
      <c r="V67" s="64"/>
      <c r="W67" s="64"/>
      <c r="X67" s="64"/>
      <c r="Y67" s="64"/>
      <c r="AA67" s="73"/>
      <c r="AB67" s="70"/>
      <c r="AC67" s="70"/>
      <c r="AD67" s="70"/>
      <c r="AE67" s="70"/>
      <c r="AF67" s="70"/>
      <c r="AG67" s="70"/>
      <c r="AH67" s="34"/>
      <c r="AI67" s="34"/>
      <c r="AJ67" s="34"/>
      <c r="AK67" s="34"/>
      <c r="AL67" s="34"/>
      <c r="AM67" s="34"/>
      <c r="AN67" s="34"/>
      <c r="AO67" s="34"/>
      <c r="AP67" s="34"/>
      <c r="AQ67" s="34"/>
      <c r="AR67" s="34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/>
      <c r="BL67" s="65"/>
      <c r="BM67" s="65"/>
      <c r="BN67" s="65"/>
      <c r="BO67" s="65"/>
      <c r="BP67" s="65"/>
      <c r="BQ67" s="65"/>
      <c r="BR67" s="65"/>
      <c r="BS67" s="65"/>
      <c r="BT67" s="65"/>
      <c r="BU67" s="65"/>
      <c r="BV67" s="65"/>
      <c r="BW67" s="65"/>
      <c r="BX67" s="65"/>
      <c r="BY67" s="65"/>
      <c r="BZ67" s="65"/>
      <c r="CA67" s="65"/>
      <c r="CB67" s="65"/>
      <c r="CC67" s="65"/>
      <c r="CD67" s="65"/>
      <c r="CE67" s="34"/>
      <c r="CF67" s="34"/>
      <c r="CG67" s="34"/>
      <c r="CH67" s="34"/>
      <c r="CI67" s="34"/>
      <c r="CJ67" s="34"/>
      <c r="CK67" s="34"/>
      <c r="CL67" s="34"/>
      <c r="CM67" s="34"/>
      <c r="CN67" s="34"/>
      <c r="CO67" s="34"/>
      <c r="CP67" s="34"/>
      <c r="CQ67" s="34"/>
      <c r="CR67" s="34"/>
      <c r="CS67" s="34"/>
      <c r="CT67" s="34"/>
      <c r="CU67" s="34"/>
      <c r="CV67" s="34"/>
      <c r="CW67" s="51"/>
      <c r="CX67" s="34"/>
    </row>
    <row r="68" spans="1:102" ht="28">
      <c r="A68" s="34"/>
      <c r="B68" s="34"/>
      <c r="C68" s="34"/>
      <c r="D68" s="34"/>
      <c r="E68" s="34"/>
      <c r="F68" s="88"/>
      <c r="G68" s="88"/>
      <c r="H68" s="88"/>
      <c r="I68" s="78"/>
      <c r="J68" s="88"/>
      <c r="K68" s="74"/>
      <c r="L68" s="64"/>
      <c r="M68" s="64"/>
      <c r="N68" s="64"/>
      <c r="O68" s="73"/>
      <c r="P68" s="183" t="s">
        <v>213</v>
      </c>
      <c r="Q68" s="166">
        <f>T114</f>
        <v>16</v>
      </c>
      <c r="R68" s="184">
        <f>(Q68/Q61)*100</f>
        <v>1.1339877387575746E-2</v>
      </c>
      <c r="S68" s="70"/>
      <c r="T68" s="64"/>
      <c r="U68" s="64"/>
      <c r="V68" s="64"/>
      <c r="W68" s="64"/>
      <c r="X68" s="64"/>
      <c r="Y68" s="64"/>
      <c r="AA68" s="73"/>
      <c r="AB68" s="70"/>
      <c r="AC68" s="70"/>
      <c r="AD68" s="70"/>
      <c r="AE68" s="70"/>
      <c r="AF68" s="70"/>
      <c r="AG68" s="70"/>
      <c r="AH68" s="34"/>
      <c r="AI68" s="34"/>
      <c r="AJ68" s="34"/>
      <c r="AK68" s="34"/>
      <c r="AL68" s="34"/>
      <c r="AM68" s="34"/>
      <c r="AN68" s="34"/>
      <c r="AO68" s="34"/>
      <c r="AP68" s="34"/>
      <c r="AQ68" s="34"/>
      <c r="AR68" s="34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/>
      <c r="BL68" s="65"/>
      <c r="BM68" s="65"/>
      <c r="BN68" s="65"/>
      <c r="BO68" s="65"/>
      <c r="BP68" s="65"/>
      <c r="BQ68" s="65"/>
      <c r="BR68" s="65"/>
      <c r="BS68" s="65"/>
      <c r="BT68" s="65"/>
      <c r="BU68" s="65"/>
      <c r="BV68" s="65"/>
      <c r="BW68" s="65"/>
      <c r="BX68" s="65"/>
      <c r="BY68" s="65"/>
      <c r="BZ68" s="65"/>
      <c r="CA68" s="65"/>
      <c r="CB68" s="65"/>
      <c r="CC68" s="65"/>
      <c r="CD68" s="65"/>
      <c r="CE68" s="34"/>
      <c r="CF68" s="34"/>
      <c r="CG68" s="34"/>
      <c r="CH68" s="34"/>
      <c r="CI68" s="34"/>
      <c r="CJ68" s="34"/>
      <c r="CK68" s="34"/>
      <c r="CL68" s="34"/>
      <c r="CM68" s="34"/>
      <c r="CN68" s="34"/>
      <c r="CO68" s="34"/>
      <c r="CP68" s="34"/>
      <c r="CQ68" s="34"/>
      <c r="CR68" s="34"/>
      <c r="CS68" s="34"/>
      <c r="CT68" s="34"/>
      <c r="CU68" s="34"/>
      <c r="CV68" s="34"/>
      <c r="CW68" s="51"/>
      <c r="CX68" s="34"/>
    </row>
    <row r="69" spans="1:102" ht="13">
      <c r="A69" s="34"/>
      <c r="B69" s="34"/>
      <c r="C69" s="34"/>
      <c r="D69" s="34"/>
      <c r="E69" s="34"/>
      <c r="F69" s="88"/>
      <c r="G69" s="88"/>
      <c r="H69" s="88"/>
      <c r="I69" s="78"/>
      <c r="J69" s="88"/>
      <c r="K69" s="74"/>
      <c r="L69" s="185"/>
      <c r="M69" s="128"/>
      <c r="N69" s="129"/>
      <c r="O69" s="141"/>
      <c r="P69" s="70"/>
      <c r="Q69" s="70"/>
      <c r="R69" s="70"/>
      <c r="S69" s="70"/>
      <c r="T69" s="64"/>
      <c r="U69" s="64"/>
      <c r="V69" s="64"/>
      <c r="W69" s="64"/>
      <c r="X69" s="64"/>
      <c r="Y69" s="64"/>
      <c r="AA69" s="70"/>
      <c r="AB69" s="70"/>
      <c r="AC69" s="70"/>
      <c r="AD69" s="70"/>
      <c r="AE69" s="70"/>
      <c r="AF69" s="70"/>
      <c r="AG69" s="70"/>
      <c r="AH69" s="34"/>
      <c r="AI69" s="34"/>
      <c r="AJ69" s="34"/>
      <c r="AK69" s="34"/>
      <c r="AL69" s="34"/>
      <c r="AM69" s="34"/>
      <c r="AN69" s="34"/>
      <c r="AO69" s="34"/>
      <c r="AP69" s="34"/>
      <c r="AQ69" s="34"/>
      <c r="AR69" s="34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/>
      <c r="BL69" s="65"/>
      <c r="BM69" s="65"/>
      <c r="BN69" s="65"/>
      <c r="BO69" s="65"/>
      <c r="BP69" s="65"/>
      <c r="BQ69" s="65"/>
      <c r="BR69" s="65"/>
      <c r="BS69" s="65"/>
      <c r="BT69" s="65"/>
      <c r="BU69" s="65"/>
      <c r="BV69" s="65"/>
      <c r="BW69" s="65"/>
      <c r="BX69" s="65"/>
      <c r="BY69" s="65"/>
      <c r="BZ69" s="65"/>
      <c r="CA69" s="65"/>
      <c r="CB69" s="65"/>
      <c r="CC69" s="65"/>
      <c r="CD69" s="65"/>
      <c r="CE69" s="34"/>
      <c r="CF69" s="34"/>
      <c r="CG69" s="34"/>
      <c r="CH69" s="34"/>
      <c r="CI69" s="34"/>
      <c r="CJ69" s="34"/>
      <c r="CK69" s="34"/>
      <c r="CL69" s="34"/>
      <c r="CM69" s="34"/>
      <c r="CN69" s="34"/>
      <c r="CO69" s="34"/>
      <c r="CP69" s="34"/>
      <c r="CQ69" s="34"/>
      <c r="CR69" s="34"/>
      <c r="CS69" s="34"/>
      <c r="CT69" s="34"/>
      <c r="CU69" s="34"/>
      <c r="CV69" s="34"/>
      <c r="CW69" s="51"/>
      <c r="CX69" s="34"/>
    </row>
    <row r="70" spans="1:102" ht="13">
      <c r="A70" s="34"/>
      <c r="B70" s="34"/>
      <c r="C70" s="34"/>
      <c r="D70" s="34"/>
      <c r="E70" s="34"/>
      <c r="F70" s="88"/>
      <c r="G70" s="88"/>
      <c r="H70" s="88"/>
      <c r="I70" s="78"/>
      <c r="J70" s="88"/>
      <c r="K70" s="70"/>
      <c r="L70" s="182"/>
      <c r="M70" s="127"/>
      <c r="N70" s="186"/>
      <c r="O70" s="70"/>
      <c r="P70" s="73"/>
      <c r="Q70" s="70"/>
      <c r="R70" s="70"/>
      <c r="S70" s="70"/>
      <c r="T70" s="64"/>
      <c r="U70" s="64"/>
      <c r="V70" s="64"/>
      <c r="W70" s="64"/>
      <c r="X70" s="64"/>
      <c r="Y70" s="64"/>
      <c r="AA70" s="70"/>
      <c r="AB70" s="70"/>
      <c r="AC70" s="70"/>
      <c r="AD70" s="70"/>
      <c r="AE70" s="70"/>
      <c r="AF70" s="70"/>
      <c r="AG70" s="70"/>
      <c r="AH70" s="34"/>
      <c r="AI70" s="34"/>
      <c r="AJ70" s="34"/>
      <c r="AK70" s="34"/>
      <c r="AL70" s="34"/>
      <c r="AM70" s="34"/>
      <c r="AN70" s="34"/>
      <c r="AO70" s="34"/>
      <c r="AP70" s="34"/>
      <c r="AQ70" s="34"/>
      <c r="AR70" s="34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/>
      <c r="BL70" s="65"/>
      <c r="BM70" s="65"/>
      <c r="BN70" s="65"/>
      <c r="BO70" s="65"/>
      <c r="BP70" s="65"/>
      <c r="BQ70" s="65"/>
      <c r="BR70" s="65"/>
      <c r="BS70" s="65"/>
      <c r="BT70" s="65"/>
      <c r="BU70" s="65"/>
      <c r="BV70" s="65"/>
      <c r="BW70" s="65"/>
      <c r="BX70" s="65"/>
      <c r="BY70" s="65"/>
      <c r="BZ70" s="65"/>
      <c r="CA70" s="65"/>
      <c r="CB70" s="65"/>
      <c r="CC70" s="65"/>
      <c r="CD70" s="65"/>
      <c r="CE70" s="34"/>
      <c r="CF70" s="34"/>
      <c r="CG70" s="34"/>
      <c r="CH70" s="34"/>
      <c r="CI70" s="34"/>
      <c r="CJ70" s="34"/>
      <c r="CK70" s="34"/>
      <c r="CL70" s="34"/>
      <c r="CM70" s="34"/>
      <c r="CN70" s="34"/>
      <c r="CO70" s="34"/>
      <c r="CP70" s="34"/>
      <c r="CQ70" s="34"/>
      <c r="CR70" s="34"/>
      <c r="CS70" s="34"/>
      <c r="CT70" s="34"/>
      <c r="CU70" s="34"/>
      <c r="CV70" s="34"/>
      <c r="CW70" s="51"/>
      <c r="CX70" s="34"/>
    </row>
    <row r="71" spans="1:102" ht="13">
      <c r="A71" s="34"/>
      <c r="B71" s="34"/>
      <c r="C71" s="34"/>
      <c r="D71" s="34"/>
      <c r="E71" s="34"/>
      <c r="F71" s="187" t="s">
        <v>214</v>
      </c>
      <c r="G71" s="187"/>
      <c r="H71" s="187"/>
      <c r="I71" s="188"/>
      <c r="J71" s="187"/>
      <c r="K71" s="70"/>
      <c r="L71" s="70"/>
      <c r="M71" s="70"/>
      <c r="N71" s="70"/>
      <c r="O71" s="70"/>
      <c r="P71" s="73"/>
      <c r="Q71" s="70"/>
      <c r="R71" s="70"/>
      <c r="S71" s="70"/>
      <c r="T71" s="64"/>
      <c r="U71" s="64"/>
      <c r="V71" s="64"/>
      <c r="W71" s="64"/>
      <c r="X71" s="64"/>
      <c r="Y71" s="64"/>
      <c r="AA71" s="70"/>
      <c r="AB71" s="71"/>
      <c r="AC71" s="70"/>
      <c r="AD71" s="71"/>
      <c r="AE71" s="70"/>
      <c r="AF71" s="70"/>
      <c r="AG71" s="70"/>
      <c r="AH71" s="34"/>
      <c r="AI71" s="34"/>
      <c r="AJ71" s="34"/>
      <c r="AK71" s="34"/>
      <c r="AL71" s="34"/>
      <c r="AM71" s="34"/>
      <c r="AN71" s="34"/>
      <c r="AO71" s="34"/>
      <c r="AP71" s="34"/>
      <c r="AQ71" s="34"/>
      <c r="AR71" s="34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/>
      <c r="BL71" s="65"/>
      <c r="BM71" s="65"/>
      <c r="BN71" s="65"/>
      <c r="BO71" s="65"/>
      <c r="BP71" s="65"/>
      <c r="BQ71" s="65"/>
      <c r="BR71" s="65"/>
      <c r="BS71" s="65"/>
      <c r="BT71" s="65"/>
      <c r="BU71" s="65"/>
      <c r="BV71" s="65"/>
      <c r="BW71" s="65"/>
      <c r="BX71" s="65"/>
      <c r="BY71" s="65"/>
      <c r="BZ71" s="65"/>
      <c r="CA71" s="65"/>
      <c r="CB71" s="65"/>
      <c r="CC71" s="65"/>
      <c r="CD71" s="65"/>
      <c r="CE71" s="34"/>
      <c r="CF71" s="34"/>
      <c r="CG71" s="34"/>
      <c r="CH71" s="34"/>
      <c r="CI71" s="34"/>
      <c r="CJ71" s="34"/>
      <c r="CK71" s="34"/>
      <c r="CL71" s="34"/>
      <c r="CM71" s="34"/>
      <c r="CN71" s="34"/>
      <c r="CO71" s="34"/>
      <c r="CP71" s="34"/>
      <c r="CQ71" s="34"/>
      <c r="CR71" s="34"/>
      <c r="CS71" s="34"/>
      <c r="CT71" s="34"/>
      <c r="CU71" s="34"/>
      <c r="CV71" s="34"/>
      <c r="CW71" s="51"/>
      <c r="CX71" s="34"/>
    </row>
    <row r="72" spans="1:102" ht="13">
      <c r="A72" s="34"/>
      <c r="B72" s="34"/>
      <c r="C72" s="34"/>
      <c r="D72" s="34"/>
      <c r="E72" s="34"/>
      <c r="F72" s="189"/>
      <c r="G72" s="187"/>
      <c r="H72" s="187"/>
      <c r="I72" s="188"/>
      <c r="J72" s="187"/>
      <c r="K72" s="70"/>
      <c r="L72" s="70"/>
      <c r="M72" s="70"/>
      <c r="N72" s="70"/>
      <c r="O72" s="70"/>
      <c r="P72" s="70"/>
      <c r="Q72" s="70"/>
      <c r="R72" s="70"/>
      <c r="S72" s="70"/>
      <c r="T72" s="64"/>
      <c r="U72" s="64"/>
      <c r="V72" s="64"/>
      <c r="W72" s="64"/>
      <c r="X72" s="64"/>
      <c r="Y72" s="64"/>
      <c r="Z72" s="388" t="s">
        <v>215</v>
      </c>
      <c r="AA72" s="327"/>
      <c r="AB72" s="389"/>
      <c r="AC72" s="70"/>
      <c r="AD72" s="70"/>
      <c r="AE72" s="70"/>
      <c r="AF72" s="70"/>
      <c r="AG72" s="70"/>
      <c r="AH72" s="34"/>
      <c r="AI72" s="34"/>
      <c r="AJ72" s="34"/>
      <c r="AK72" s="34"/>
      <c r="AL72" s="34"/>
      <c r="AM72" s="34"/>
      <c r="AN72" s="34"/>
      <c r="AO72" s="34"/>
      <c r="AP72" s="34"/>
      <c r="AQ72" s="34"/>
      <c r="AR72" s="34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/>
      <c r="BL72" s="65"/>
      <c r="BM72" s="65"/>
      <c r="BN72" s="65"/>
      <c r="BO72" s="65"/>
      <c r="BP72" s="65"/>
      <c r="BQ72" s="65"/>
      <c r="BR72" s="65"/>
      <c r="BS72" s="65"/>
      <c r="BT72" s="65"/>
      <c r="BU72" s="65"/>
      <c r="BV72" s="65"/>
      <c r="BW72" s="65"/>
      <c r="BX72" s="65"/>
      <c r="BY72" s="65"/>
      <c r="BZ72" s="65"/>
      <c r="CA72" s="65"/>
      <c r="CB72" s="65"/>
      <c r="CC72" s="65"/>
      <c r="CD72" s="65"/>
      <c r="CE72" s="34"/>
      <c r="CF72" s="34"/>
      <c r="CG72" s="34"/>
      <c r="CH72" s="34"/>
      <c r="CI72" s="34"/>
      <c r="CJ72" s="34"/>
      <c r="CK72" s="34"/>
      <c r="CL72" s="34"/>
      <c r="CM72" s="34"/>
      <c r="CN72" s="34"/>
      <c r="CO72" s="34"/>
      <c r="CP72" s="34"/>
      <c r="CQ72" s="34"/>
      <c r="CR72" s="34"/>
      <c r="CS72" s="34"/>
      <c r="CT72" s="34"/>
      <c r="CU72" s="34"/>
      <c r="CV72" s="34"/>
      <c r="CW72" s="51"/>
      <c r="CX72" s="34"/>
    </row>
    <row r="73" spans="1:102" ht="13">
      <c r="A73" s="34"/>
      <c r="B73" s="34"/>
      <c r="C73" s="34"/>
      <c r="D73" s="34"/>
      <c r="E73" s="34"/>
      <c r="F73" s="190" t="s">
        <v>216</v>
      </c>
      <c r="G73" s="187"/>
      <c r="H73" s="187"/>
      <c r="I73" s="188"/>
      <c r="J73" s="187"/>
      <c r="K73" s="70"/>
      <c r="L73" s="70"/>
      <c r="M73" s="70"/>
      <c r="N73" s="70"/>
      <c r="O73" s="70"/>
      <c r="P73" s="70"/>
      <c r="Q73" s="70"/>
      <c r="R73" s="70"/>
      <c r="S73" s="70"/>
      <c r="T73" s="64"/>
      <c r="U73" s="64"/>
      <c r="V73" s="64"/>
      <c r="W73" s="64"/>
      <c r="X73" s="64"/>
      <c r="Y73" s="64"/>
      <c r="Z73" s="390"/>
      <c r="AA73" s="346"/>
      <c r="AB73" s="391"/>
      <c r="AC73" s="70"/>
      <c r="AD73" s="70"/>
      <c r="AE73" s="70"/>
      <c r="AF73" s="70"/>
      <c r="AG73" s="70"/>
      <c r="AH73" s="34"/>
      <c r="AI73" s="34"/>
      <c r="AJ73" s="34"/>
      <c r="AK73" s="34"/>
      <c r="AL73" s="34"/>
      <c r="AM73" s="34"/>
      <c r="AN73" s="34"/>
      <c r="AO73" s="34"/>
      <c r="AP73" s="34"/>
      <c r="AQ73" s="34"/>
      <c r="AR73" s="34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/>
      <c r="BL73" s="65"/>
      <c r="BM73" s="65"/>
      <c r="BN73" s="65"/>
      <c r="BO73" s="65"/>
      <c r="BP73" s="65"/>
      <c r="BQ73" s="65"/>
      <c r="BR73" s="65"/>
      <c r="BS73" s="65"/>
      <c r="BT73" s="65"/>
      <c r="BU73" s="65"/>
      <c r="BV73" s="65"/>
      <c r="BW73" s="65"/>
      <c r="BX73" s="65"/>
      <c r="BY73" s="65"/>
      <c r="BZ73" s="65"/>
      <c r="CA73" s="65"/>
      <c r="CB73" s="65"/>
      <c r="CC73" s="65"/>
      <c r="CD73" s="65"/>
      <c r="CE73" s="34"/>
      <c r="CF73" s="34"/>
      <c r="CG73" s="34"/>
      <c r="CH73" s="34"/>
      <c r="CI73" s="34"/>
      <c r="CJ73" s="34"/>
      <c r="CK73" s="34"/>
      <c r="CL73" s="34"/>
      <c r="CM73" s="34"/>
      <c r="CN73" s="34"/>
      <c r="CO73" s="34"/>
      <c r="CP73" s="34"/>
      <c r="CQ73" s="34"/>
      <c r="CR73" s="34"/>
      <c r="CS73" s="34"/>
      <c r="CT73" s="34"/>
      <c r="CU73" s="34"/>
      <c r="CV73" s="34"/>
      <c r="CW73" s="51"/>
      <c r="CX73" s="34"/>
    </row>
    <row r="74" spans="1:102" ht="13">
      <c r="A74" s="34"/>
      <c r="B74" s="34"/>
      <c r="C74" s="34"/>
      <c r="D74" s="34"/>
      <c r="E74" s="34"/>
      <c r="F74" s="191"/>
      <c r="G74" s="34"/>
      <c r="H74" s="34"/>
      <c r="I74" s="51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64"/>
      <c r="U74" s="64"/>
      <c r="V74" s="64"/>
      <c r="W74" s="64"/>
      <c r="X74" s="64"/>
      <c r="Y74" s="64"/>
      <c r="Z74" s="168" t="s">
        <v>181</v>
      </c>
      <c r="AA74" s="169">
        <f>AA75+AA77+AA76</f>
        <v>127</v>
      </c>
      <c r="AB74" s="192" t="e">
        <f>((AA74/W138)*R78%)*100</f>
        <v>#DIV/0!</v>
      </c>
      <c r="AC74" s="34"/>
      <c r="AD74" s="48"/>
      <c r="AE74" s="48"/>
      <c r="AF74" s="48"/>
      <c r="AG74" s="34"/>
      <c r="AH74" s="34"/>
      <c r="AI74" s="34"/>
      <c r="AJ74" s="34"/>
      <c r="AK74" s="34"/>
      <c r="AL74" s="34"/>
      <c r="AM74" s="34"/>
      <c r="AN74" s="34"/>
      <c r="AO74" s="34"/>
      <c r="AP74" s="34"/>
      <c r="AQ74" s="34"/>
      <c r="AR74" s="34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/>
      <c r="BL74" s="65"/>
      <c r="BM74" s="65"/>
      <c r="BN74" s="65"/>
      <c r="BO74" s="65"/>
      <c r="BP74" s="65"/>
      <c r="BQ74" s="65"/>
      <c r="BR74" s="65"/>
      <c r="BS74" s="65"/>
      <c r="BT74" s="65"/>
      <c r="BU74" s="65"/>
      <c r="BV74" s="65"/>
      <c r="BW74" s="65"/>
      <c r="BX74" s="65"/>
      <c r="BY74" s="65"/>
      <c r="BZ74" s="65"/>
      <c r="CA74" s="65"/>
      <c r="CB74" s="65"/>
      <c r="CC74" s="65"/>
      <c r="CD74" s="65"/>
      <c r="CE74" s="34"/>
      <c r="CF74" s="34"/>
      <c r="CG74" s="34"/>
      <c r="CH74" s="34"/>
      <c r="CI74" s="34"/>
      <c r="CJ74" s="34"/>
      <c r="CK74" s="34"/>
      <c r="CL74" s="34"/>
      <c r="CM74" s="34"/>
      <c r="CN74" s="34"/>
      <c r="CO74" s="34"/>
      <c r="CP74" s="34"/>
      <c r="CQ74" s="34"/>
      <c r="CR74" s="34"/>
      <c r="CS74" s="34"/>
      <c r="CT74" s="34"/>
      <c r="CU74" s="34"/>
      <c r="CV74" s="34"/>
      <c r="CW74" s="51"/>
      <c r="CX74" s="34"/>
    </row>
    <row r="75" spans="1:102">
      <c r="A75" s="34"/>
      <c r="B75" s="34"/>
      <c r="C75" s="34"/>
      <c r="D75" s="34"/>
      <c r="E75" s="34"/>
      <c r="F75" s="191"/>
      <c r="G75" s="34"/>
      <c r="H75" s="34"/>
      <c r="I75" s="51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64"/>
      <c r="U75" s="64"/>
      <c r="V75" s="64"/>
      <c r="W75" s="64"/>
      <c r="X75" s="64"/>
      <c r="Y75" s="149"/>
      <c r="Z75" s="193" t="s">
        <v>210</v>
      </c>
      <c r="AA75" s="104">
        <f>AH114</f>
        <v>30</v>
      </c>
      <c r="AB75" s="170">
        <f>(AA75/AA74)*100</f>
        <v>23.622047244094489</v>
      </c>
      <c r="AC75" s="139"/>
      <c r="AD75" s="388" t="s">
        <v>174</v>
      </c>
      <c r="AE75" s="327"/>
      <c r="AF75" s="389"/>
      <c r="AG75" s="68"/>
      <c r="AH75" s="34"/>
      <c r="AI75" s="34"/>
      <c r="AJ75" s="34"/>
      <c r="AK75" s="34"/>
      <c r="AL75" s="34"/>
      <c r="AM75" s="34"/>
      <c r="AN75" s="34"/>
      <c r="AO75" s="34"/>
      <c r="AP75" s="34"/>
      <c r="AQ75" s="34"/>
      <c r="AR75" s="34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/>
      <c r="BL75" s="65"/>
      <c r="BM75" s="65"/>
      <c r="BN75" s="65"/>
      <c r="BO75" s="65"/>
      <c r="BP75" s="65"/>
      <c r="BQ75" s="65"/>
      <c r="BR75" s="65"/>
      <c r="BS75" s="65"/>
      <c r="BT75" s="65"/>
      <c r="BU75" s="65"/>
      <c r="BV75" s="65"/>
      <c r="BW75" s="65"/>
      <c r="BX75" s="65"/>
      <c r="BY75" s="65"/>
      <c r="BZ75" s="65"/>
      <c r="CA75" s="65"/>
      <c r="CB75" s="65"/>
      <c r="CC75" s="65"/>
      <c r="CD75" s="65"/>
      <c r="CE75" s="34"/>
      <c r="CF75" s="34"/>
      <c r="CG75" s="34"/>
      <c r="CH75" s="34"/>
      <c r="CI75" s="34"/>
      <c r="CJ75" s="34"/>
      <c r="CK75" s="34"/>
      <c r="CL75" s="34"/>
      <c r="CM75" s="34"/>
      <c r="CN75" s="34"/>
      <c r="CO75" s="34"/>
      <c r="CP75" s="34"/>
      <c r="CQ75" s="34"/>
      <c r="CR75" s="34"/>
      <c r="CS75" s="34"/>
      <c r="CT75" s="34"/>
      <c r="CU75" s="34"/>
      <c r="CV75" s="34"/>
      <c r="CW75" s="51"/>
      <c r="CX75" s="34"/>
    </row>
    <row r="76" spans="1:102">
      <c r="A76" s="34"/>
      <c r="B76" s="34"/>
      <c r="C76" s="34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64"/>
      <c r="U76" s="64"/>
      <c r="V76" s="64"/>
      <c r="W76" s="64"/>
      <c r="X76" s="64"/>
      <c r="Y76" s="149"/>
      <c r="Z76" s="193" t="s">
        <v>207</v>
      </c>
      <c r="AA76" s="104">
        <f>AG114</f>
        <v>97</v>
      </c>
      <c r="AB76" s="170">
        <f>(AA76/AA74)*100</f>
        <v>76.377952755905511</v>
      </c>
      <c r="AC76" s="139"/>
      <c r="AD76" s="390"/>
      <c r="AE76" s="346"/>
      <c r="AF76" s="391"/>
      <c r="AG76" s="68"/>
      <c r="AH76" s="34"/>
      <c r="AI76" s="34"/>
      <c r="AJ76" s="34"/>
      <c r="AK76" s="34"/>
      <c r="AL76" s="34"/>
      <c r="AM76" s="34"/>
      <c r="AN76" s="34"/>
      <c r="AO76" s="34"/>
      <c r="AP76" s="34"/>
      <c r="AQ76" s="34"/>
      <c r="AR76" s="34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/>
      <c r="BL76" s="65"/>
      <c r="BM76" s="65"/>
      <c r="BN76" s="65"/>
      <c r="BO76" s="65"/>
      <c r="BP76" s="65"/>
      <c r="BQ76" s="65"/>
      <c r="BR76" s="65"/>
      <c r="BS76" s="65"/>
      <c r="BT76" s="65"/>
      <c r="BU76" s="65"/>
      <c r="BV76" s="65"/>
      <c r="BW76" s="65"/>
      <c r="BX76" s="65"/>
      <c r="BY76" s="65"/>
      <c r="BZ76" s="65"/>
      <c r="CA76" s="65"/>
      <c r="CB76" s="65"/>
      <c r="CC76" s="65"/>
      <c r="CD76" s="65"/>
      <c r="CE76" s="34"/>
      <c r="CF76" s="34"/>
      <c r="CG76" s="34"/>
      <c r="CH76" s="34"/>
      <c r="CI76" s="34"/>
      <c r="CJ76" s="34"/>
      <c r="CK76" s="34"/>
      <c r="CL76" s="34"/>
      <c r="CM76" s="34"/>
      <c r="CN76" s="34"/>
      <c r="CO76" s="34"/>
      <c r="CP76" s="34"/>
      <c r="CQ76" s="34"/>
      <c r="CR76" s="34"/>
      <c r="CS76" s="34"/>
      <c r="CT76" s="34"/>
      <c r="CU76" s="34"/>
      <c r="CV76" s="34"/>
      <c r="CW76" s="51"/>
      <c r="CX76" s="34"/>
    </row>
    <row r="77" spans="1:102" ht="13">
      <c r="A77" s="34"/>
      <c r="B77" s="34"/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64"/>
      <c r="U77" s="64"/>
      <c r="V77" s="64"/>
      <c r="W77" s="64"/>
      <c r="X77" s="64"/>
      <c r="Y77" s="149"/>
      <c r="Z77" s="194" t="s">
        <v>212</v>
      </c>
      <c r="AA77" s="195">
        <f>AI114</f>
        <v>0</v>
      </c>
      <c r="AB77" s="196">
        <f>(AA77/AA74)*100</f>
        <v>0</v>
      </c>
      <c r="AC77" s="52"/>
      <c r="AD77" s="197" t="s">
        <v>181</v>
      </c>
      <c r="AE77" s="198">
        <f>SUM(AE78:AE80)</f>
        <v>140</v>
      </c>
      <c r="AF77" s="164" t="e">
        <f>((AE77/AA139)*AB74%)*100</f>
        <v>#DIV/0!</v>
      </c>
      <c r="AG77" s="53"/>
      <c r="AH77" s="34"/>
      <c r="AI77" s="34"/>
      <c r="AJ77" s="34"/>
      <c r="AK77" s="34"/>
      <c r="AL77" s="34"/>
      <c r="AM77" s="34"/>
      <c r="AN77" s="34"/>
      <c r="AO77" s="34"/>
      <c r="AP77" s="34"/>
      <c r="AQ77" s="34"/>
      <c r="AR77" s="34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/>
      <c r="BL77" s="65"/>
      <c r="BM77" s="65"/>
      <c r="BN77" s="65"/>
      <c r="BO77" s="65"/>
      <c r="BP77" s="65"/>
      <c r="BQ77" s="65"/>
      <c r="BR77" s="65"/>
      <c r="BS77" s="65"/>
      <c r="BT77" s="65"/>
      <c r="BU77" s="65"/>
      <c r="BV77" s="65"/>
      <c r="BW77" s="65"/>
      <c r="BX77" s="65"/>
      <c r="BY77" s="65"/>
      <c r="BZ77" s="65"/>
      <c r="CA77" s="65"/>
      <c r="CB77" s="65"/>
      <c r="CC77" s="65"/>
      <c r="CD77" s="65"/>
      <c r="CE77" s="34"/>
      <c r="CF77" s="34"/>
      <c r="CG77" s="34"/>
      <c r="CH77" s="34"/>
      <c r="CI77" s="34"/>
      <c r="CJ77" s="34"/>
      <c r="CK77" s="34"/>
      <c r="CL77" s="34"/>
      <c r="CM77" s="34"/>
      <c r="CN77" s="34"/>
      <c r="CO77" s="34"/>
      <c r="CP77" s="34"/>
      <c r="CQ77" s="34"/>
      <c r="CR77" s="34"/>
      <c r="CS77" s="34"/>
      <c r="CT77" s="34"/>
      <c r="CU77" s="34"/>
      <c r="CV77" s="34"/>
      <c r="CW77" s="51"/>
      <c r="CX77" s="34"/>
    </row>
    <row r="78" spans="1:102">
      <c r="A78" s="34"/>
      <c r="B78" s="34"/>
      <c r="C78" s="34"/>
      <c r="D78" s="34"/>
      <c r="E78" s="34"/>
      <c r="F78" s="199"/>
      <c r="G78" s="200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64"/>
      <c r="U78" s="64"/>
      <c r="V78" s="64"/>
      <c r="W78" s="64"/>
      <c r="X78" s="64"/>
      <c r="Y78" s="149"/>
      <c r="AC78" s="52"/>
      <c r="AD78" s="201" t="s">
        <v>217</v>
      </c>
      <c r="AE78" s="166">
        <f>AJ114</f>
        <v>140</v>
      </c>
      <c r="AF78" s="167">
        <f>(AE78/AE77)*100</f>
        <v>100</v>
      </c>
      <c r="AG78" s="53"/>
      <c r="AH78" s="34"/>
      <c r="AI78" s="34"/>
      <c r="AJ78" s="34"/>
      <c r="AK78" s="34"/>
      <c r="AL78" s="34"/>
      <c r="AM78" s="34"/>
      <c r="AN78" s="34"/>
      <c r="AO78" s="34"/>
      <c r="AP78" s="34"/>
      <c r="AQ78" s="34"/>
      <c r="AR78" s="34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/>
      <c r="BL78" s="65"/>
      <c r="BM78" s="65"/>
      <c r="BN78" s="65"/>
      <c r="BO78" s="65"/>
      <c r="BP78" s="65"/>
      <c r="BQ78" s="65"/>
      <c r="BR78" s="65"/>
      <c r="BS78" s="65"/>
      <c r="BT78" s="65"/>
      <c r="BU78" s="65"/>
      <c r="BV78" s="65"/>
      <c r="BW78" s="65"/>
      <c r="BX78" s="65"/>
      <c r="BY78" s="65"/>
      <c r="BZ78" s="65"/>
      <c r="CA78" s="65"/>
      <c r="CB78" s="65"/>
      <c r="CC78" s="65"/>
      <c r="CD78" s="65"/>
      <c r="CE78" s="34"/>
      <c r="CF78" s="34"/>
      <c r="CG78" s="34"/>
      <c r="CH78" s="34"/>
      <c r="CI78" s="34"/>
      <c r="CJ78" s="34"/>
      <c r="CK78" s="34"/>
      <c r="CL78" s="34"/>
      <c r="CM78" s="34"/>
      <c r="CN78" s="34"/>
      <c r="CO78" s="34"/>
      <c r="CP78" s="34"/>
      <c r="CQ78" s="34"/>
      <c r="CR78" s="34"/>
      <c r="CS78" s="34"/>
      <c r="CT78" s="34"/>
      <c r="CU78" s="34"/>
      <c r="CV78" s="34"/>
      <c r="CW78" s="51"/>
      <c r="CX78" s="34"/>
    </row>
    <row r="79" spans="1:102">
      <c r="A79" s="34"/>
      <c r="B79" s="34"/>
      <c r="C79" s="34"/>
      <c r="D79" s="34"/>
      <c r="E79" s="34"/>
      <c r="F79" s="199"/>
      <c r="G79" s="200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64"/>
      <c r="U79" s="64"/>
      <c r="V79" s="64"/>
      <c r="W79" s="64"/>
      <c r="X79" s="64"/>
      <c r="Y79" s="149"/>
      <c r="AC79" s="52"/>
      <c r="AD79" s="201" t="s">
        <v>218</v>
      </c>
      <c r="AE79" s="166">
        <f>AM114</f>
        <v>0</v>
      </c>
      <c r="AF79" s="167">
        <f>(AE79/AE77)*100</f>
        <v>0</v>
      </c>
      <c r="AG79" s="53"/>
      <c r="AH79" s="34"/>
      <c r="AI79" s="34"/>
      <c r="AJ79" s="34"/>
      <c r="AK79" s="34"/>
      <c r="AL79" s="34"/>
      <c r="AM79" s="34"/>
      <c r="AN79" s="34"/>
      <c r="AO79" s="34"/>
      <c r="AP79" s="34"/>
      <c r="AQ79" s="34"/>
      <c r="AR79" s="34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/>
      <c r="BL79" s="65"/>
      <c r="BM79" s="65"/>
      <c r="BN79" s="65"/>
      <c r="BO79" s="65"/>
      <c r="BP79" s="65"/>
      <c r="BQ79" s="65"/>
      <c r="BR79" s="65"/>
      <c r="BS79" s="65"/>
      <c r="BT79" s="65"/>
      <c r="BU79" s="65"/>
      <c r="BV79" s="65"/>
      <c r="BW79" s="65"/>
      <c r="BX79" s="65"/>
      <c r="BY79" s="65"/>
      <c r="BZ79" s="65"/>
      <c r="CA79" s="65"/>
      <c r="CB79" s="65"/>
      <c r="CC79" s="65"/>
      <c r="CD79" s="65"/>
      <c r="CE79" s="34"/>
      <c r="CF79" s="34"/>
      <c r="CG79" s="34"/>
      <c r="CH79" s="34"/>
      <c r="CI79" s="34"/>
      <c r="CJ79" s="34"/>
      <c r="CK79" s="34"/>
      <c r="CL79" s="34"/>
      <c r="CM79" s="34"/>
      <c r="CN79" s="34"/>
      <c r="CO79" s="34"/>
      <c r="CP79" s="34"/>
      <c r="CQ79" s="34"/>
      <c r="CR79" s="34"/>
      <c r="CS79" s="34"/>
      <c r="CT79" s="34"/>
      <c r="CU79" s="34"/>
      <c r="CV79" s="34"/>
      <c r="CW79" s="51"/>
      <c r="CX79" s="34"/>
    </row>
    <row r="80" spans="1:102">
      <c r="A80" s="34"/>
      <c r="B80" s="34"/>
      <c r="C80" s="34"/>
      <c r="D80" s="34"/>
      <c r="E80" s="34"/>
      <c r="F80" s="199"/>
      <c r="G80" s="200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64"/>
      <c r="U80" s="64"/>
      <c r="V80" s="64"/>
      <c r="W80" s="64"/>
      <c r="X80" s="64"/>
      <c r="Y80" s="149"/>
      <c r="AC80" s="52"/>
      <c r="AD80" s="202" t="s">
        <v>175</v>
      </c>
      <c r="AE80" s="203">
        <f>AN114</f>
        <v>0</v>
      </c>
      <c r="AF80" s="204">
        <f>(AE80/AE77)*100</f>
        <v>0</v>
      </c>
      <c r="AG80" s="53"/>
      <c r="AH80" s="34"/>
      <c r="AI80" s="34"/>
      <c r="AJ80" s="34"/>
      <c r="AK80" s="34"/>
      <c r="AL80" s="34"/>
      <c r="AM80" s="34"/>
      <c r="AN80" s="34"/>
      <c r="AO80" s="34"/>
      <c r="AP80" s="34"/>
      <c r="AQ80" s="34"/>
      <c r="AR80" s="34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/>
      <c r="BL80" s="65"/>
      <c r="BM80" s="65"/>
      <c r="BN80" s="65"/>
      <c r="BO80" s="65"/>
      <c r="BP80" s="65"/>
      <c r="BQ80" s="65"/>
      <c r="BR80" s="65"/>
      <c r="BS80" s="65"/>
      <c r="BT80" s="65"/>
      <c r="BU80" s="65"/>
      <c r="BV80" s="65"/>
      <c r="BW80" s="65"/>
      <c r="BX80" s="65"/>
      <c r="BY80" s="65"/>
      <c r="BZ80" s="65"/>
      <c r="CA80" s="65"/>
      <c r="CB80" s="65"/>
      <c r="CC80" s="65"/>
      <c r="CD80" s="65"/>
      <c r="CE80" s="34"/>
      <c r="CF80" s="34"/>
      <c r="CG80" s="34"/>
      <c r="CH80" s="34"/>
      <c r="CI80" s="34"/>
      <c r="CJ80" s="34"/>
      <c r="CK80" s="34"/>
      <c r="CL80" s="34"/>
      <c r="CM80" s="34"/>
      <c r="CN80" s="34"/>
      <c r="CO80" s="34"/>
      <c r="CP80" s="34"/>
      <c r="CQ80" s="34"/>
      <c r="CR80" s="34"/>
      <c r="CS80" s="34"/>
      <c r="CT80" s="34"/>
      <c r="CU80" s="34"/>
      <c r="CV80" s="34"/>
      <c r="CW80" s="51"/>
      <c r="CX80" s="34"/>
    </row>
    <row r="81" spans="1:102">
      <c r="A81" s="34"/>
      <c r="B81" s="34"/>
      <c r="C81" s="34"/>
      <c r="D81" s="34"/>
      <c r="E81" s="34"/>
      <c r="F81" s="199"/>
      <c r="G81" s="200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64"/>
      <c r="U81" s="64"/>
      <c r="V81" s="64"/>
      <c r="W81" s="64"/>
      <c r="X81" s="64"/>
      <c r="Y81" s="64"/>
      <c r="Z81" s="63"/>
      <c r="AA81" s="63"/>
      <c r="AB81" s="63"/>
      <c r="AC81" s="64"/>
      <c r="AD81" s="60"/>
      <c r="AE81" s="63"/>
      <c r="AF81" s="63"/>
      <c r="AG81" s="64"/>
      <c r="AH81" s="34"/>
      <c r="AI81" s="34"/>
      <c r="AJ81" s="34"/>
      <c r="AK81" s="34"/>
      <c r="AL81" s="34"/>
      <c r="AM81" s="34"/>
      <c r="AN81" s="34"/>
      <c r="AO81" s="34"/>
      <c r="AP81" s="34"/>
      <c r="AQ81" s="34"/>
      <c r="AR81" s="34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/>
      <c r="BL81" s="65"/>
      <c r="BM81" s="65"/>
      <c r="BN81" s="65"/>
      <c r="BO81" s="65"/>
      <c r="BP81" s="65"/>
      <c r="BQ81" s="65"/>
      <c r="BR81" s="65"/>
      <c r="BS81" s="65"/>
      <c r="BT81" s="65"/>
      <c r="BU81" s="65"/>
      <c r="BV81" s="65"/>
      <c r="BW81" s="65"/>
      <c r="BX81" s="65"/>
      <c r="BY81" s="65"/>
      <c r="BZ81" s="65"/>
      <c r="CA81" s="65"/>
      <c r="CB81" s="65"/>
      <c r="CC81" s="65"/>
      <c r="CD81" s="65"/>
      <c r="CE81" s="34"/>
      <c r="CF81" s="34"/>
      <c r="CG81" s="34"/>
      <c r="CH81" s="34"/>
      <c r="CI81" s="34"/>
      <c r="CJ81" s="34"/>
      <c r="CK81" s="34"/>
      <c r="CL81" s="34"/>
      <c r="CM81" s="34"/>
      <c r="CN81" s="34"/>
      <c r="CO81" s="34"/>
      <c r="CP81" s="34"/>
      <c r="CQ81" s="34"/>
      <c r="CR81" s="34"/>
      <c r="CS81" s="34"/>
      <c r="CT81" s="34"/>
      <c r="CU81" s="34"/>
      <c r="CV81" s="34"/>
      <c r="CW81" s="51"/>
      <c r="CX81" s="34"/>
    </row>
    <row r="82" spans="1:102">
      <c r="A82" s="34"/>
      <c r="B82" s="34"/>
      <c r="C82" s="34"/>
      <c r="D82" s="34"/>
      <c r="E82" s="34"/>
      <c r="F82" s="199"/>
      <c r="G82" s="200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64"/>
      <c r="U82" s="64"/>
      <c r="V82" s="64"/>
      <c r="W82" s="64"/>
      <c r="X82" s="64"/>
      <c r="Y82" s="64"/>
      <c r="Z82" s="64"/>
      <c r="AA82" s="64"/>
      <c r="AB82" s="64"/>
      <c r="AC82" s="64"/>
      <c r="AD82" s="34"/>
      <c r="AE82" s="64"/>
      <c r="AF82" s="64"/>
      <c r="AG82" s="64"/>
      <c r="AH82" s="34"/>
      <c r="AI82" s="34"/>
      <c r="AJ82" s="34"/>
      <c r="AK82" s="34"/>
      <c r="AL82" s="34"/>
      <c r="AM82" s="34"/>
      <c r="AN82" s="34"/>
      <c r="AO82" s="34"/>
      <c r="AP82" s="34"/>
      <c r="AQ82" s="34"/>
      <c r="AR82" s="34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/>
      <c r="BL82" s="65"/>
      <c r="BM82" s="65"/>
      <c r="BN82" s="65"/>
      <c r="BO82" s="65"/>
      <c r="BP82" s="65"/>
      <c r="BQ82" s="65"/>
      <c r="BR82" s="65"/>
      <c r="BS82" s="65"/>
      <c r="BT82" s="65"/>
      <c r="BU82" s="65"/>
      <c r="BV82" s="65"/>
      <c r="BW82" s="65"/>
      <c r="BX82" s="65"/>
      <c r="BY82" s="65"/>
      <c r="BZ82" s="65"/>
      <c r="CA82" s="65"/>
      <c r="CB82" s="65"/>
      <c r="CC82" s="65"/>
      <c r="CD82" s="65"/>
      <c r="CE82" s="34"/>
      <c r="CF82" s="34"/>
      <c r="CG82" s="34"/>
      <c r="CH82" s="34"/>
      <c r="CI82" s="34"/>
      <c r="CJ82" s="34"/>
      <c r="CK82" s="34"/>
      <c r="CL82" s="34"/>
      <c r="CM82" s="34"/>
      <c r="CN82" s="34"/>
      <c r="CO82" s="34"/>
      <c r="CP82" s="34"/>
      <c r="CQ82" s="34"/>
      <c r="CR82" s="34"/>
      <c r="CS82" s="34"/>
      <c r="CT82" s="34"/>
      <c r="CU82" s="34"/>
      <c r="CV82" s="34"/>
      <c r="CW82" s="51"/>
      <c r="CX82" s="34"/>
    </row>
    <row r="83" spans="1:102">
      <c r="A83" s="34"/>
      <c r="B83" s="34"/>
      <c r="C83" s="34"/>
      <c r="D83" s="34"/>
      <c r="E83" s="34"/>
      <c r="F83" s="199"/>
      <c r="G83" s="200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64"/>
      <c r="U83" s="64"/>
      <c r="V83" s="64"/>
      <c r="W83" s="64"/>
      <c r="X83" s="64"/>
      <c r="Y83" s="64"/>
      <c r="Z83" s="64"/>
      <c r="AA83" s="34"/>
      <c r="AB83" s="34"/>
      <c r="AC83" s="34"/>
      <c r="AD83" s="34"/>
      <c r="AE83" s="136"/>
      <c r="AF83" s="134"/>
      <c r="AG83" s="138"/>
      <c r="AH83" s="34"/>
      <c r="AI83" s="34"/>
      <c r="AJ83" s="34"/>
      <c r="AK83" s="34"/>
      <c r="AL83" s="34"/>
      <c r="AM83" s="34"/>
      <c r="AN83" s="34"/>
      <c r="AO83" s="34"/>
      <c r="AP83" s="34"/>
      <c r="AQ83" s="34"/>
      <c r="AR83" s="34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/>
      <c r="BL83" s="65"/>
      <c r="BM83" s="65"/>
      <c r="BN83" s="65"/>
      <c r="BO83" s="65"/>
      <c r="BP83" s="65"/>
      <c r="BQ83" s="65"/>
      <c r="BR83" s="65"/>
      <c r="BS83" s="65"/>
      <c r="BT83" s="65"/>
      <c r="BU83" s="65"/>
      <c r="BV83" s="65"/>
      <c r="BW83" s="65"/>
      <c r="BX83" s="65"/>
      <c r="BY83" s="65"/>
      <c r="BZ83" s="65"/>
      <c r="CA83" s="65"/>
      <c r="CB83" s="65"/>
      <c r="CC83" s="65"/>
      <c r="CD83" s="65"/>
      <c r="CE83" s="34"/>
      <c r="CF83" s="34"/>
      <c r="CG83" s="34"/>
      <c r="CH83" s="34"/>
      <c r="CI83" s="34"/>
      <c r="CJ83" s="34"/>
      <c r="CK83" s="34"/>
      <c r="CL83" s="34"/>
      <c r="CM83" s="34"/>
      <c r="CN83" s="34"/>
      <c r="CO83" s="34"/>
      <c r="CP83" s="34"/>
      <c r="CQ83" s="34"/>
      <c r="CR83" s="34"/>
      <c r="CS83" s="34"/>
      <c r="CT83" s="34"/>
      <c r="CU83" s="34"/>
      <c r="CV83" s="34"/>
      <c r="CW83" s="51"/>
      <c r="CX83" s="34"/>
    </row>
    <row r="84" spans="1:102">
      <c r="A84" s="34"/>
      <c r="B84" s="34"/>
      <c r="C84" s="34"/>
      <c r="D84" s="34"/>
      <c r="E84" s="34"/>
      <c r="F84" s="199"/>
      <c r="G84" s="200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64"/>
      <c r="U84" s="64"/>
      <c r="V84" s="64"/>
      <c r="W84" s="64"/>
      <c r="X84" s="64"/>
      <c r="Y84" s="64"/>
      <c r="Z84" s="64"/>
      <c r="AA84" s="34"/>
      <c r="AB84" s="34"/>
      <c r="AC84" s="34"/>
      <c r="AD84" s="34"/>
      <c r="AE84" s="34"/>
      <c r="AF84" s="34"/>
      <c r="AG84" s="34"/>
      <c r="AH84" s="34"/>
      <c r="AI84" s="34"/>
      <c r="AJ84" s="34"/>
      <c r="AK84" s="34"/>
      <c r="AL84" s="34"/>
      <c r="AM84" s="34"/>
      <c r="AN84" s="34"/>
      <c r="AO84" s="34"/>
      <c r="AP84" s="34"/>
      <c r="AQ84" s="34"/>
      <c r="AR84" s="34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/>
      <c r="BL84" s="65"/>
      <c r="BM84" s="65"/>
      <c r="BN84" s="65"/>
      <c r="BO84" s="65"/>
      <c r="BP84" s="65"/>
      <c r="BQ84" s="65"/>
      <c r="BR84" s="65"/>
      <c r="BS84" s="65"/>
      <c r="BT84" s="65"/>
      <c r="BU84" s="65"/>
      <c r="BV84" s="65"/>
      <c r="BW84" s="65"/>
      <c r="BX84" s="65"/>
      <c r="BY84" s="65"/>
      <c r="BZ84" s="65"/>
      <c r="CA84" s="65"/>
      <c r="CB84" s="65"/>
      <c r="CC84" s="65"/>
      <c r="CD84" s="65"/>
      <c r="CE84" s="34"/>
      <c r="CF84" s="34"/>
      <c r="CG84" s="34"/>
      <c r="CH84" s="34"/>
      <c r="CI84" s="34"/>
      <c r="CJ84" s="34"/>
      <c r="CK84" s="34"/>
      <c r="CL84" s="34"/>
      <c r="CM84" s="34"/>
      <c r="CN84" s="34"/>
      <c r="CO84" s="34"/>
      <c r="CP84" s="34"/>
      <c r="CQ84" s="34"/>
      <c r="CR84" s="34"/>
      <c r="CS84" s="34"/>
      <c r="CT84" s="34"/>
      <c r="CU84" s="34"/>
      <c r="CV84" s="34"/>
      <c r="CW84" s="51"/>
      <c r="CX84" s="34"/>
    </row>
    <row r="85" spans="1:102">
      <c r="A85" s="34"/>
      <c r="B85" s="34"/>
      <c r="C85" s="34"/>
      <c r="D85" s="34"/>
      <c r="E85" s="34"/>
      <c r="F85" s="199"/>
      <c r="G85" s="200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64"/>
      <c r="U85" s="64"/>
      <c r="V85" s="64"/>
      <c r="W85" s="64"/>
      <c r="X85" s="64"/>
      <c r="Y85" s="64"/>
      <c r="Z85" s="64"/>
      <c r="AA85" s="34"/>
      <c r="AB85" s="34"/>
      <c r="AC85" s="34"/>
      <c r="AD85" s="34"/>
      <c r="AE85" s="34"/>
      <c r="AF85" s="34"/>
      <c r="AG85" s="34"/>
      <c r="AH85" s="34"/>
      <c r="AI85" s="34"/>
      <c r="AJ85" s="34"/>
      <c r="AK85" s="34"/>
      <c r="AL85" s="34"/>
      <c r="AM85" s="34"/>
      <c r="AN85" s="34"/>
      <c r="AO85" s="34"/>
      <c r="AP85" s="34"/>
      <c r="AQ85" s="34"/>
      <c r="AR85" s="34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/>
      <c r="BL85" s="65"/>
      <c r="BM85" s="65"/>
      <c r="BN85" s="65"/>
      <c r="BO85" s="65"/>
      <c r="BP85" s="65"/>
      <c r="BQ85" s="65"/>
      <c r="BR85" s="65"/>
      <c r="BS85" s="65"/>
      <c r="BT85" s="65"/>
      <c r="BU85" s="65"/>
      <c r="BV85" s="65"/>
      <c r="BW85" s="65"/>
      <c r="BX85" s="65"/>
      <c r="BY85" s="65"/>
      <c r="BZ85" s="65"/>
      <c r="CA85" s="65"/>
      <c r="CB85" s="65"/>
      <c r="CC85" s="65"/>
      <c r="CD85" s="65"/>
      <c r="CE85" s="34"/>
      <c r="CF85" s="34"/>
      <c r="CG85" s="34"/>
      <c r="CH85" s="34"/>
      <c r="CI85" s="34"/>
      <c r="CJ85" s="34"/>
      <c r="CK85" s="34"/>
      <c r="CL85" s="34"/>
      <c r="CM85" s="34"/>
      <c r="CN85" s="34"/>
      <c r="CO85" s="34"/>
      <c r="CP85" s="34"/>
      <c r="CQ85" s="34"/>
      <c r="CR85" s="34"/>
      <c r="CS85" s="34"/>
      <c r="CT85" s="34"/>
      <c r="CU85" s="34"/>
      <c r="CV85" s="34"/>
      <c r="CW85" s="51"/>
      <c r="CX85" s="34"/>
    </row>
    <row r="86" spans="1:102">
      <c r="A86" s="34"/>
      <c r="B86" s="34"/>
      <c r="C86" s="34"/>
      <c r="D86" s="34"/>
      <c r="E86" s="34"/>
      <c r="F86" s="199"/>
      <c r="G86" s="200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64"/>
      <c r="U86" s="64"/>
      <c r="V86" s="64"/>
      <c r="W86" s="64"/>
      <c r="X86" s="64"/>
      <c r="Y86" s="64"/>
      <c r="Z86" s="64"/>
      <c r="AA86" s="34"/>
      <c r="AB86" s="34"/>
      <c r="AC86" s="34"/>
      <c r="AD86" s="34"/>
      <c r="AE86" s="34"/>
      <c r="AF86" s="34"/>
      <c r="AG86" s="34"/>
      <c r="AH86" s="34"/>
      <c r="AI86" s="34"/>
      <c r="AJ86" s="34"/>
      <c r="AK86" s="34"/>
      <c r="AL86" s="34"/>
      <c r="AM86" s="34"/>
      <c r="AN86" s="34"/>
      <c r="AO86" s="34"/>
      <c r="AP86" s="34"/>
      <c r="AQ86" s="34"/>
      <c r="AR86" s="34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/>
      <c r="BL86" s="65"/>
      <c r="BM86" s="65"/>
      <c r="BN86" s="65"/>
      <c r="BO86" s="65"/>
      <c r="BP86" s="65"/>
      <c r="BQ86" s="65"/>
      <c r="BR86" s="65"/>
      <c r="BS86" s="65"/>
      <c r="BT86" s="65"/>
      <c r="BU86" s="65"/>
      <c r="BV86" s="65"/>
      <c r="BW86" s="65"/>
      <c r="BX86" s="65"/>
      <c r="BY86" s="65"/>
      <c r="BZ86" s="65"/>
      <c r="CA86" s="65"/>
      <c r="CB86" s="65"/>
      <c r="CC86" s="65"/>
      <c r="CD86" s="65"/>
      <c r="CE86" s="34"/>
      <c r="CF86" s="34"/>
      <c r="CG86" s="34"/>
      <c r="CH86" s="34"/>
      <c r="CI86" s="34"/>
      <c r="CJ86" s="34"/>
      <c r="CK86" s="34"/>
      <c r="CL86" s="34"/>
      <c r="CM86" s="34"/>
      <c r="CN86" s="34"/>
      <c r="CO86" s="34"/>
      <c r="CP86" s="34"/>
      <c r="CQ86" s="34"/>
      <c r="CR86" s="34"/>
      <c r="CS86" s="34"/>
      <c r="CT86" s="34"/>
      <c r="CU86" s="34"/>
      <c r="CV86" s="34"/>
      <c r="CW86" s="51"/>
      <c r="CX86" s="34"/>
    </row>
    <row r="87" spans="1:102">
      <c r="A87" s="34"/>
      <c r="B87" s="34"/>
      <c r="C87" s="34"/>
      <c r="D87" s="34"/>
      <c r="E87" s="34"/>
      <c r="F87" s="199"/>
      <c r="G87" s="200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64"/>
      <c r="U87" s="64"/>
      <c r="V87" s="64"/>
      <c r="W87" s="64"/>
      <c r="X87" s="64"/>
      <c r="Y87" s="64"/>
      <c r="Z87" s="64"/>
      <c r="AA87" s="34"/>
      <c r="AB87" s="34"/>
      <c r="AC87" s="34"/>
      <c r="AD87" s="34"/>
      <c r="AE87" s="34"/>
      <c r="AF87" s="34"/>
      <c r="AG87" s="34"/>
      <c r="AH87" s="34"/>
      <c r="AI87" s="34"/>
      <c r="AJ87" s="34"/>
      <c r="AK87" s="34"/>
      <c r="AL87" s="34"/>
      <c r="AM87" s="34"/>
      <c r="AN87" s="34"/>
      <c r="AO87" s="34"/>
      <c r="AP87" s="34"/>
      <c r="AQ87" s="34"/>
      <c r="AR87" s="34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/>
      <c r="BL87" s="65"/>
      <c r="BM87" s="65"/>
      <c r="BN87" s="65"/>
      <c r="BO87" s="65"/>
      <c r="BP87" s="65"/>
      <c r="BQ87" s="65"/>
      <c r="BR87" s="65"/>
      <c r="BS87" s="65"/>
      <c r="BT87" s="65"/>
      <c r="BU87" s="65"/>
      <c r="BV87" s="65"/>
      <c r="BW87" s="65"/>
      <c r="BX87" s="65"/>
      <c r="BY87" s="65"/>
      <c r="BZ87" s="65"/>
      <c r="CA87" s="65"/>
      <c r="CB87" s="65"/>
      <c r="CC87" s="65"/>
      <c r="CD87" s="65"/>
      <c r="CE87" s="34"/>
      <c r="CF87" s="34"/>
      <c r="CG87" s="34"/>
      <c r="CH87" s="34"/>
      <c r="CI87" s="34"/>
      <c r="CJ87" s="34"/>
      <c r="CK87" s="34"/>
      <c r="CL87" s="34"/>
      <c r="CM87" s="34"/>
      <c r="CN87" s="34"/>
      <c r="CO87" s="34"/>
      <c r="CP87" s="34"/>
      <c r="CQ87" s="34"/>
      <c r="CR87" s="34"/>
      <c r="CS87" s="34"/>
      <c r="CT87" s="34"/>
      <c r="CU87" s="34"/>
      <c r="CV87" s="34"/>
      <c r="CW87" s="51"/>
      <c r="CX87" s="34"/>
    </row>
    <row r="88" spans="1:102">
      <c r="A88" s="34"/>
      <c r="B88" s="34"/>
      <c r="C88" s="34"/>
      <c r="D88" s="34"/>
      <c r="E88" s="34"/>
      <c r="F88" s="199"/>
      <c r="G88" s="200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64"/>
      <c r="U88" s="64"/>
      <c r="V88" s="64"/>
      <c r="W88" s="64"/>
      <c r="X88" s="64"/>
      <c r="Y88" s="64"/>
      <c r="Z88" s="64"/>
      <c r="AA88" s="34"/>
      <c r="AB88" s="34"/>
      <c r="AC88" s="34"/>
      <c r="AD88" s="34"/>
      <c r="AE88" s="34"/>
      <c r="AF88" s="34"/>
      <c r="AG88" s="34"/>
      <c r="AH88" s="34"/>
      <c r="AI88" s="34"/>
      <c r="AJ88" s="34"/>
      <c r="AK88" s="34"/>
      <c r="AL88" s="34"/>
      <c r="AM88" s="34"/>
      <c r="AN88" s="34"/>
      <c r="AO88" s="34"/>
      <c r="AP88" s="34"/>
      <c r="AQ88" s="34"/>
      <c r="AR88" s="34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/>
      <c r="BL88" s="65"/>
      <c r="BM88" s="65"/>
      <c r="BN88" s="65"/>
      <c r="BO88" s="65"/>
      <c r="BP88" s="65"/>
      <c r="BQ88" s="65"/>
      <c r="BR88" s="65"/>
      <c r="BS88" s="65"/>
      <c r="BT88" s="65"/>
      <c r="BU88" s="65"/>
      <c r="BV88" s="65"/>
      <c r="BW88" s="65"/>
      <c r="BX88" s="65"/>
      <c r="BY88" s="65"/>
      <c r="BZ88" s="65"/>
      <c r="CA88" s="65"/>
      <c r="CB88" s="65"/>
      <c r="CC88" s="65"/>
      <c r="CD88" s="65"/>
      <c r="CE88" s="34"/>
      <c r="CF88" s="34"/>
      <c r="CG88" s="34"/>
      <c r="CH88" s="34"/>
      <c r="CI88" s="34"/>
      <c r="CJ88" s="34"/>
      <c r="CK88" s="34"/>
      <c r="CL88" s="34"/>
      <c r="CM88" s="34"/>
      <c r="CN88" s="34"/>
      <c r="CO88" s="34"/>
      <c r="CP88" s="34"/>
      <c r="CQ88" s="34"/>
      <c r="CR88" s="34"/>
      <c r="CS88" s="34"/>
      <c r="CT88" s="34"/>
      <c r="CU88" s="34"/>
      <c r="CV88" s="34"/>
      <c r="CW88" s="51"/>
      <c r="CX88" s="34"/>
    </row>
    <row r="89" spans="1:102">
      <c r="A89" s="34"/>
      <c r="B89" s="34"/>
      <c r="C89" s="34"/>
      <c r="D89" s="34"/>
      <c r="E89" s="34"/>
      <c r="F89" s="199"/>
      <c r="G89" s="200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64"/>
      <c r="U89" s="64"/>
      <c r="V89" s="64"/>
      <c r="W89" s="64"/>
      <c r="X89" s="64"/>
      <c r="Y89" s="64"/>
      <c r="Z89" s="64"/>
      <c r="AA89" s="34"/>
      <c r="AB89" s="34"/>
      <c r="AC89" s="34"/>
      <c r="AD89" s="34"/>
      <c r="AE89" s="34"/>
      <c r="AF89" s="34"/>
      <c r="AG89" s="34"/>
      <c r="AH89" s="34"/>
      <c r="AI89" s="34"/>
      <c r="AJ89" s="34"/>
      <c r="AK89" s="34"/>
      <c r="AL89" s="34"/>
      <c r="AM89" s="34"/>
      <c r="AN89" s="34"/>
      <c r="AO89" s="34"/>
      <c r="AP89" s="34"/>
      <c r="AQ89" s="34"/>
      <c r="AR89" s="34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/>
      <c r="BL89" s="65"/>
      <c r="BM89" s="65"/>
      <c r="BN89" s="65"/>
      <c r="BO89" s="65"/>
      <c r="BP89" s="65"/>
      <c r="BQ89" s="65"/>
      <c r="BR89" s="65"/>
      <c r="BS89" s="65"/>
      <c r="BT89" s="65"/>
      <c r="BU89" s="65"/>
      <c r="BV89" s="65"/>
      <c r="BW89" s="65"/>
      <c r="BX89" s="65"/>
      <c r="BY89" s="65"/>
      <c r="BZ89" s="65"/>
      <c r="CA89" s="65"/>
      <c r="CB89" s="65"/>
      <c r="CC89" s="65"/>
      <c r="CD89" s="65"/>
      <c r="CE89" s="34"/>
      <c r="CF89" s="34"/>
      <c r="CG89" s="34"/>
      <c r="CH89" s="34"/>
      <c r="CI89" s="34"/>
      <c r="CJ89" s="34"/>
      <c r="CK89" s="34"/>
      <c r="CL89" s="34"/>
      <c r="CM89" s="34"/>
      <c r="CN89" s="34"/>
      <c r="CO89" s="34"/>
      <c r="CP89" s="34"/>
      <c r="CQ89" s="34"/>
      <c r="CR89" s="34"/>
      <c r="CS89" s="34"/>
      <c r="CT89" s="34"/>
      <c r="CU89" s="34"/>
      <c r="CV89" s="34"/>
      <c r="CW89" s="51"/>
      <c r="CX89" s="34"/>
    </row>
    <row r="90" spans="1:102">
      <c r="A90" s="34"/>
      <c r="B90" s="34"/>
      <c r="C90" s="34"/>
      <c r="D90" s="34"/>
      <c r="E90" s="34"/>
      <c r="F90" s="199"/>
      <c r="G90" s="200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64"/>
      <c r="U90" s="64"/>
      <c r="V90" s="64"/>
      <c r="W90" s="64"/>
      <c r="X90" s="64"/>
      <c r="Y90" s="64"/>
      <c r="Z90" s="64"/>
      <c r="AA90" s="34"/>
      <c r="AB90" s="34"/>
      <c r="AC90" s="34"/>
      <c r="AD90" s="34"/>
      <c r="AE90" s="34"/>
      <c r="AF90" s="34"/>
      <c r="AG90" s="34"/>
      <c r="AH90" s="34"/>
      <c r="AI90" s="34"/>
      <c r="AJ90" s="34"/>
      <c r="AK90" s="34"/>
      <c r="AL90" s="34"/>
      <c r="AM90" s="34"/>
      <c r="AN90" s="34"/>
      <c r="AO90" s="34"/>
      <c r="AP90" s="34"/>
      <c r="AQ90" s="34"/>
      <c r="AR90" s="34"/>
      <c r="AS90" s="65"/>
      <c r="AT90" s="65"/>
      <c r="AU90" s="65"/>
      <c r="AV90" s="65"/>
      <c r="AW90" s="65"/>
      <c r="AX90" s="65"/>
      <c r="AY90" s="65"/>
      <c r="AZ90" s="65"/>
      <c r="BA90" s="65"/>
      <c r="BB90" s="65"/>
      <c r="BC90" s="65"/>
      <c r="BD90" s="65"/>
      <c r="BE90" s="65"/>
      <c r="BF90" s="65"/>
      <c r="BG90" s="65"/>
      <c r="BH90" s="65"/>
      <c r="BI90" s="65"/>
      <c r="BJ90" s="65"/>
      <c r="BK90" s="65"/>
      <c r="BL90" s="65"/>
      <c r="BM90" s="65"/>
      <c r="BN90" s="65"/>
      <c r="BO90" s="65"/>
      <c r="BP90" s="65"/>
      <c r="BQ90" s="65"/>
      <c r="BR90" s="65"/>
      <c r="BS90" s="65"/>
      <c r="BT90" s="65"/>
      <c r="BU90" s="65"/>
      <c r="BV90" s="65"/>
      <c r="BW90" s="65"/>
      <c r="BX90" s="65"/>
      <c r="BY90" s="65"/>
      <c r="BZ90" s="65"/>
      <c r="CA90" s="65"/>
      <c r="CB90" s="65"/>
      <c r="CC90" s="65"/>
      <c r="CD90" s="65"/>
      <c r="CE90" s="34"/>
      <c r="CF90" s="34"/>
      <c r="CG90" s="34"/>
      <c r="CH90" s="34"/>
      <c r="CI90" s="34"/>
      <c r="CJ90" s="34"/>
      <c r="CK90" s="34"/>
      <c r="CL90" s="34"/>
      <c r="CM90" s="34"/>
      <c r="CN90" s="34"/>
      <c r="CO90" s="34"/>
      <c r="CP90" s="34"/>
      <c r="CQ90" s="34"/>
      <c r="CR90" s="34"/>
      <c r="CS90" s="34"/>
      <c r="CT90" s="34"/>
      <c r="CU90" s="34"/>
      <c r="CV90" s="34"/>
      <c r="CW90" s="51"/>
      <c r="CX90" s="34"/>
    </row>
    <row r="91" spans="1:102">
      <c r="A91" s="34"/>
      <c r="B91" s="34"/>
      <c r="C91" s="34"/>
      <c r="D91" s="34"/>
      <c r="E91" s="34"/>
      <c r="F91" s="199"/>
      <c r="G91" s="200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64"/>
      <c r="U91" s="64"/>
      <c r="V91" s="64"/>
      <c r="W91" s="64"/>
      <c r="X91" s="64"/>
      <c r="Y91" s="64"/>
      <c r="Z91" s="64"/>
      <c r="AA91" s="34"/>
      <c r="AB91" s="34"/>
      <c r="AC91" s="34"/>
      <c r="AD91" s="34"/>
      <c r="AE91" s="34"/>
      <c r="AF91" s="34"/>
      <c r="AG91" s="34"/>
      <c r="AH91" s="34"/>
      <c r="AI91" s="34"/>
      <c r="AJ91" s="34"/>
      <c r="AK91" s="34"/>
      <c r="AL91" s="34"/>
      <c r="AM91" s="34"/>
      <c r="AN91" s="34"/>
      <c r="AO91" s="34"/>
      <c r="AP91" s="34"/>
      <c r="AQ91" s="34"/>
      <c r="AR91" s="34"/>
      <c r="AS91" s="65"/>
      <c r="AT91" s="65"/>
      <c r="AU91" s="65"/>
      <c r="AV91" s="65"/>
      <c r="AW91" s="65"/>
      <c r="AX91" s="65"/>
      <c r="AY91" s="65"/>
      <c r="AZ91" s="65"/>
      <c r="BA91" s="65"/>
      <c r="BB91" s="65"/>
      <c r="BC91" s="65"/>
      <c r="BD91" s="65"/>
      <c r="BE91" s="65"/>
      <c r="BF91" s="65"/>
      <c r="BG91" s="65"/>
      <c r="BH91" s="65"/>
      <c r="BI91" s="65"/>
      <c r="BJ91" s="65"/>
      <c r="BK91" s="65"/>
      <c r="BL91" s="65"/>
      <c r="BM91" s="65"/>
      <c r="BN91" s="65"/>
      <c r="BO91" s="65"/>
      <c r="BP91" s="65"/>
      <c r="BQ91" s="65"/>
      <c r="BR91" s="65"/>
      <c r="BS91" s="65"/>
      <c r="BT91" s="65"/>
      <c r="BU91" s="65"/>
      <c r="BV91" s="65"/>
      <c r="BW91" s="65"/>
      <c r="BX91" s="65"/>
      <c r="BY91" s="65"/>
      <c r="BZ91" s="65"/>
      <c r="CA91" s="65"/>
      <c r="CB91" s="65"/>
      <c r="CC91" s="65"/>
      <c r="CD91" s="65"/>
      <c r="CE91" s="34"/>
      <c r="CF91" s="34"/>
      <c r="CG91" s="34"/>
      <c r="CH91" s="34"/>
      <c r="CI91" s="34"/>
      <c r="CJ91" s="34"/>
      <c r="CK91" s="34"/>
      <c r="CL91" s="34"/>
      <c r="CM91" s="34"/>
      <c r="CN91" s="34"/>
      <c r="CO91" s="34"/>
      <c r="CP91" s="34"/>
      <c r="CQ91" s="34"/>
      <c r="CR91" s="34"/>
      <c r="CS91" s="34"/>
      <c r="CT91" s="34"/>
      <c r="CU91" s="34"/>
      <c r="CV91" s="34"/>
      <c r="CW91" s="51"/>
      <c r="CX91" s="34"/>
    </row>
    <row r="92" spans="1:102">
      <c r="A92" s="34"/>
      <c r="B92" s="34"/>
      <c r="C92" s="34"/>
      <c r="D92" s="34"/>
      <c r="E92" s="34"/>
      <c r="F92" s="199"/>
      <c r="G92" s="200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64"/>
      <c r="U92" s="64"/>
      <c r="V92" s="64"/>
      <c r="W92" s="64"/>
      <c r="X92" s="64"/>
      <c r="Y92" s="64"/>
      <c r="Z92" s="64"/>
      <c r="AA92" s="34"/>
      <c r="AB92" s="34"/>
      <c r="AC92" s="34"/>
      <c r="AD92" s="34"/>
      <c r="AE92" s="34"/>
      <c r="AF92" s="34"/>
      <c r="AG92" s="34"/>
      <c r="AH92" s="34"/>
      <c r="AI92" s="34"/>
      <c r="AJ92" s="34"/>
      <c r="AK92" s="34"/>
      <c r="AL92" s="34"/>
      <c r="AM92" s="34"/>
      <c r="AN92" s="34"/>
      <c r="AO92" s="34"/>
      <c r="AP92" s="34"/>
      <c r="AQ92" s="34"/>
      <c r="AR92" s="34"/>
      <c r="AS92" s="65"/>
      <c r="AT92" s="65"/>
      <c r="AU92" s="65"/>
      <c r="AV92" s="65"/>
      <c r="AW92" s="65"/>
      <c r="AX92" s="65"/>
      <c r="AY92" s="65"/>
      <c r="AZ92" s="65"/>
      <c r="BA92" s="65"/>
      <c r="BB92" s="65"/>
      <c r="BC92" s="65"/>
      <c r="BD92" s="65"/>
      <c r="BE92" s="65"/>
      <c r="BF92" s="65"/>
      <c r="BG92" s="65"/>
      <c r="BH92" s="65"/>
      <c r="BI92" s="65"/>
      <c r="BJ92" s="65"/>
      <c r="BK92" s="65"/>
      <c r="BL92" s="65"/>
      <c r="BM92" s="65"/>
      <c r="BN92" s="65"/>
      <c r="BO92" s="65"/>
      <c r="BP92" s="65"/>
      <c r="BQ92" s="65"/>
      <c r="BR92" s="65"/>
      <c r="BS92" s="65"/>
      <c r="BT92" s="65"/>
      <c r="BU92" s="65"/>
      <c r="BV92" s="65"/>
      <c r="BW92" s="65"/>
      <c r="BX92" s="65"/>
      <c r="BY92" s="65"/>
      <c r="BZ92" s="65"/>
      <c r="CA92" s="65"/>
      <c r="CB92" s="65"/>
      <c r="CC92" s="65"/>
      <c r="CD92" s="65"/>
      <c r="CE92" s="34"/>
      <c r="CF92" s="34"/>
      <c r="CG92" s="34"/>
      <c r="CH92" s="34"/>
      <c r="CI92" s="34"/>
      <c r="CJ92" s="34"/>
      <c r="CK92" s="34"/>
      <c r="CL92" s="34"/>
      <c r="CM92" s="34"/>
      <c r="CN92" s="34"/>
      <c r="CO92" s="34"/>
      <c r="CP92" s="34"/>
      <c r="CQ92" s="34"/>
      <c r="CR92" s="34"/>
      <c r="CS92" s="34"/>
      <c r="CT92" s="34"/>
      <c r="CU92" s="34"/>
      <c r="CV92" s="34"/>
      <c r="CW92" s="51"/>
      <c r="CX92" s="34"/>
    </row>
    <row r="93" spans="1:102">
      <c r="A93" s="34"/>
      <c r="B93" s="34"/>
      <c r="C93" s="34"/>
      <c r="D93" s="34"/>
      <c r="E93" s="34"/>
      <c r="F93" s="199"/>
      <c r="G93" s="200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64"/>
      <c r="U93" s="64"/>
      <c r="V93" s="64"/>
      <c r="W93" s="64"/>
      <c r="X93" s="64"/>
      <c r="Y93" s="64"/>
      <c r="Z93" s="64"/>
      <c r="AA93" s="34"/>
      <c r="AB93" s="34"/>
      <c r="AC93" s="34"/>
      <c r="AD93" s="34"/>
      <c r="AE93" s="34"/>
      <c r="AF93" s="34"/>
      <c r="AG93" s="34"/>
      <c r="AH93" s="34"/>
      <c r="AI93" s="34"/>
      <c r="AJ93" s="34"/>
      <c r="AK93" s="34"/>
      <c r="AL93" s="34"/>
      <c r="AM93" s="34"/>
      <c r="AN93" s="34"/>
      <c r="AO93" s="34"/>
      <c r="AP93" s="34"/>
      <c r="AQ93" s="34"/>
      <c r="AR93" s="34"/>
      <c r="AS93" s="65"/>
      <c r="AT93" s="65"/>
      <c r="AU93" s="65"/>
      <c r="AV93" s="65"/>
      <c r="AW93" s="65"/>
      <c r="AX93" s="65"/>
      <c r="AY93" s="65"/>
      <c r="AZ93" s="65"/>
      <c r="BA93" s="65"/>
      <c r="BB93" s="65"/>
      <c r="BC93" s="65"/>
      <c r="BD93" s="65"/>
      <c r="BE93" s="65"/>
      <c r="BF93" s="65"/>
      <c r="BG93" s="65"/>
      <c r="BH93" s="65"/>
      <c r="BI93" s="65"/>
      <c r="BJ93" s="65"/>
      <c r="BK93" s="65"/>
      <c r="BL93" s="65"/>
      <c r="BM93" s="65"/>
      <c r="BN93" s="65"/>
      <c r="BO93" s="65"/>
      <c r="BP93" s="65"/>
      <c r="BQ93" s="65"/>
      <c r="BR93" s="65"/>
      <c r="BS93" s="65"/>
      <c r="BT93" s="65"/>
      <c r="BU93" s="65"/>
      <c r="BV93" s="65"/>
      <c r="BW93" s="65"/>
      <c r="BX93" s="65"/>
      <c r="BY93" s="65"/>
      <c r="BZ93" s="65"/>
      <c r="CA93" s="65"/>
      <c r="CB93" s="65"/>
      <c r="CC93" s="65"/>
      <c r="CD93" s="65"/>
      <c r="CE93" s="34"/>
      <c r="CF93" s="34"/>
      <c r="CG93" s="34"/>
      <c r="CH93" s="34"/>
      <c r="CI93" s="34"/>
      <c r="CJ93" s="34"/>
      <c r="CK93" s="34"/>
      <c r="CL93" s="34"/>
      <c r="CM93" s="34"/>
      <c r="CN93" s="34"/>
      <c r="CO93" s="34"/>
      <c r="CP93" s="34"/>
      <c r="CQ93" s="34"/>
      <c r="CR93" s="34"/>
      <c r="CS93" s="34"/>
      <c r="CT93" s="34"/>
      <c r="CU93" s="34"/>
      <c r="CV93" s="34"/>
      <c r="CW93" s="51"/>
      <c r="CX93" s="34"/>
    </row>
    <row r="94" spans="1:102">
      <c r="A94" s="34"/>
      <c r="B94" s="34"/>
      <c r="C94" s="34"/>
      <c r="D94" s="34"/>
      <c r="E94" s="34"/>
      <c r="F94" s="199"/>
      <c r="G94" s="200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64"/>
      <c r="U94" s="64"/>
      <c r="V94" s="64"/>
      <c r="W94" s="64"/>
      <c r="X94" s="64"/>
      <c r="Y94" s="64"/>
      <c r="Z94" s="64"/>
      <c r="AA94" s="34"/>
      <c r="AB94" s="34"/>
      <c r="AC94" s="34"/>
      <c r="AD94" s="34"/>
      <c r="AE94" s="34"/>
      <c r="AF94" s="34"/>
      <c r="AG94" s="34"/>
      <c r="AH94" s="34"/>
      <c r="AI94" s="34"/>
      <c r="AJ94" s="34"/>
      <c r="AK94" s="34"/>
      <c r="AL94" s="34"/>
      <c r="AM94" s="34"/>
      <c r="AN94" s="34"/>
      <c r="AO94" s="34"/>
      <c r="AP94" s="34"/>
      <c r="AQ94" s="34"/>
      <c r="AR94" s="34"/>
      <c r="AS94" s="65"/>
      <c r="AT94" s="65"/>
      <c r="AU94" s="65"/>
      <c r="AV94" s="65"/>
      <c r="AW94" s="65"/>
      <c r="AX94" s="65"/>
      <c r="AY94" s="65"/>
      <c r="AZ94" s="65"/>
      <c r="BA94" s="65"/>
      <c r="BB94" s="65"/>
      <c r="BC94" s="65"/>
      <c r="BD94" s="65"/>
      <c r="BE94" s="65"/>
      <c r="BF94" s="65"/>
      <c r="BG94" s="65"/>
      <c r="BH94" s="65"/>
      <c r="BI94" s="65"/>
      <c r="BJ94" s="65"/>
      <c r="BK94" s="65"/>
      <c r="BL94" s="65"/>
      <c r="BM94" s="65"/>
      <c r="BN94" s="65"/>
      <c r="BO94" s="65"/>
      <c r="BP94" s="65"/>
      <c r="BQ94" s="65"/>
      <c r="BR94" s="65"/>
      <c r="BS94" s="65"/>
      <c r="BT94" s="65"/>
      <c r="BU94" s="65"/>
      <c r="BV94" s="65"/>
      <c r="BW94" s="65"/>
      <c r="BX94" s="65"/>
      <c r="BY94" s="65"/>
      <c r="BZ94" s="65"/>
      <c r="CA94" s="65"/>
      <c r="CB94" s="65"/>
      <c r="CC94" s="65"/>
      <c r="CD94" s="65"/>
      <c r="CE94" s="34"/>
      <c r="CF94" s="34"/>
      <c r="CG94" s="34"/>
      <c r="CH94" s="34"/>
      <c r="CI94" s="34"/>
      <c r="CJ94" s="34"/>
      <c r="CK94" s="34"/>
      <c r="CL94" s="34"/>
      <c r="CM94" s="34"/>
      <c r="CN94" s="34"/>
      <c r="CO94" s="34"/>
      <c r="CP94" s="34"/>
      <c r="CQ94" s="34"/>
      <c r="CR94" s="34"/>
      <c r="CS94" s="34"/>
      <c r="CT94" s="34"/>
      <c r="CU94" s="34"/>
      <c r="CV94" s="34"/>
      <c r="CW94" s="51"/>
      <c r="CX94" s="34"/>
    </row>
    <row r="95" spans="1:102">
      <c r="A95" s="34"/>
      <c r="B95" s="34"/>
      <c r="C95" s="34"/>
      <c r="D95" s="34"/>
      <c r="E95" s="34"/>
      <c r="F95" s="199"/>
      <c r="G95" s="200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64"/>
      <c r="U95" s="64"/>
      <c r="V95" s="64"/>
      <c r="W95" s="64"/>
      <c r="X95" s="34"/>
      <c r="Y95" s="34"/>
      <c r="Z95" s="34"/>
      <c r="AA95" s="34"/>
      <c r="AB95" s="34"/>
      <c r="AC95" s="34"/>
      <c r="AD95" s="34"/>
      <c r="AE95" s="34"/>
      <c r="AF95" s="34"/>
      <c r="AG95" s="34"/>
      <c r="AH95" s="34"/>
      <c r="AI95" s="34"/>
      <c r="AJ95" s="34"/>
      <c r="AK95" s="34"/>
      <c r="AL95" s="34"/>
      <c r="AM95" s="34"/>
      <c r="AN95" s="34"/>
      <c r="AO95" s="34"/>
      <c r="AP95" s="34"/>
      <c r="AQ95" s="34"/>
      <c r="AR95" s="34"/>
      <c r="AS95" s="65"/>
      <c r="AT95" s="65"/>
      <c r="AU95" s="65"/>
      <c r="AV95" s="65"/>
      <c r="AW95" s="65"/>
      <c r="AX95" s="65"/>
      <c r="AY95" s="65"/>
      <c r="AZ95" s="65"/>
      <c r="BA95" s="65"/>
      <c r="BB95" s="65"/>
      <c r="BC95" s="65"/>
      <c r="BD95" s="65"/>
      <c r="BE95" s="65"/>
      <c r="BF95" s="65"/>
      <c r="BG95" s="65"/>
      <c r="BH95" s="65"/>
      <c r="BI95" s="65"/>
      <c r="BJ95" s="65"/>
      <c r="BK95" s="65"/>
      <c r="BL95" s="65"/>
      <c r="BM95" s="65"/>
      <c r="BN95" s="65"/>
      <c r="BO95" s="65"/>
      <c r="BP95" s="65"/>
      <c r="BQ95" s="65"/>
      <c r="BR95" s="65"/>
      <c r="BS95" s="65"/>
      <c r="BT95" s="65"/>
      <c r="BU95" s="65"/>
      <c r="BV95" s="65"/>
      <c r="BW95" s="65"/>
      <c r="BX95" s="65"/>
      <c r="BY95" s="65"/>
      <c r="BZ95" s="65"/>
      <c r="CA95" s="65"/>
      <c r="CB95" s="65"/>
      <c r="CC95" s="65"/>
      <c r="CD95" s="65"/>
      <c r="CE95" s="34"/>
      <c r="CF95" s="34"/>
      <c r="CG95" s="34"/>
      <c r="CH95" s="34"/>
      <c r="CI95" s="34"/>
      <c r="CJ95" s="34"/>
      <c r="CK95" s="34"/>
      <c r="CL95" s="34"/>
      <c r="CM95" s="34"/>
      <c r="CN95" s="34"/>
      <c r="CO95" s="34"/>
      <c r="CP95" s="34"/>
      <c r="CQ95" s="34"/>
      <c r="CR95" s="34"/>
      <c r="CS95" s="34"/>
      <c r="CT95" s="34"/>
      <c r="CU95" s="34"/>
      <c r="CV95" s="34"/>
      <c r="CW95" s="51"/>
      <c r="CX95" s="34"/>
    </row>
    <row r="96" spans="1:102">
      <c r="A96" s="34"/>
      <c r="B96" s="34"/>
      <c r="C96" s="34"/>
      <c r="D96" s="34"/>
      <c r="E96" s="34"/>
      <c r="F96" s="199"/>
      <c r="G96" s="200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  <c r="U96" s="34"/>
      <c r="V96" s="34"/>
      <c r="W96" s="34"/>
      <c r="X96" s="34"/>
      <c r="Y96" s="34"/>
      <c r="Z96" s="51"/>
      <c r="AA96" s="34"/>
      <c r="AB96" s="34"/>
      <c r="AC96" s="34"/>
      <c r="AD96" s="34"/>
      <c r="AE96" s="34"/>
      <c r="AF96" s="34"/>
      <c r="AG96" s="34"/>
      <c r="AH96" s="34"/>
      <c r="AI96" s="34"/>
      <c r="AJ96" s="34"/>
      <c r="AK96" s="34"/>
      <c r="AL96" s="34"/>
      <c r="AM96" s="34"/>
      <c r="AN96" s="34"/>
      <c r="AO96" s="34"/>
      <c r="AP96" s="34"/>
      <c r="AQ96" s="34"/>
      <c r="AR96" s="34"/>
      <c r="AS96" s="65"/>
      <c r="AT96" s="65"/>
      <c r="AU96" s="65"/>
      <c r="AV96" s="65"/>
      <c r="AW96" s="65"/>
      <c r="AX96" s="65"/>
      <c r="AY96" s="65"/>
      <c r="AZ96" s="65"/>
      <c r="BA96" s="65"/>
      <c r="BB96" s="65"/>
      <c r="BC96" s="65"/>
      <c r="BD96" s="65"/>
      <c r="BE96" s="65"/>
      <c r="BF96" s="65"/>
      <c r="BG96" s="65"/>
      <c r="BH96" s="65"/>
      <c r="BI96" s="65"/>
      <c r="BJ96" s="65"/>
      <c r="BK96" s="65"/>
      <c r="BL96" s="65"/>
      <c r="BM96" s="65"/>
      <c r="BN96" s="65"/>
      <c r="BO96" s="65"/>
      <c r="BP96" s="65"/>
      <c r="BQ96" s="65"/>
      <c r="BR96" s="65"/>
      <c r="BS96" s="65"/>
      <c r="BT96" s="65"/>
      <c r="BU96" s="65"/>
      <c r="BV96" s="65"/>
      <c r="BW96" s="65"/>
      <c r="BX96" s="65"/>
      <c r="BY96" s="65"/>
      <c r="BZ96" s="65"/>
      <c r="CA96" s="65"/>
      <c r="CB96" s="65"/>
      <c r="CC96" s="65"/>
      <c r="CD96" s="65"/>
      <c r="CE96" s="34"/>
      <c r="CF96" s="34"/>
      <c r="CG96" s="34"/>
      <c r="CH96" s="34"/>
      <c r="CI96" s="34"/>
      <c r="CJ96" s="34"/>
      <c r="CK96" s="34"/>
      <c r="CL96" s="34"/>
      <c r="CM96" s="34"/>
      <c r="CN96" s="34"/>
      <c r="CO96" s="34"/>
      <c r="CP96" s="34"/>
      <c r="CQ96" s="34"/>
      <c r="CR96" s="34"/>
      <c r="CS96" s="34"/>
      <c r="CT96" s="34"/>
      <c r="CU96" s="34"/>
      <c r="CV96" s="34"/>
      <c r="CW96" s="51"/>
      <c r="CX96" s="34"/>
    </row>
    <row r="97" spans="1:102">
      <c r="A97" s="34"/>
      <c r="B97" s="34"/>
      <c r="C97" s="34"/>
      <c r="D97" s="34"/>
      <c r="E97" s="34"/>
      <c r="F97" s="199"/>
      <c r="G97" s="200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  <c r="U97" s="34"/>
      <c r="V97" s="34"/>
      <c r="W97" s="34"/>
      <c r="X97" s="34"/>
      <c r="Y97" s="34"/>
      <c r="Z97" s="51"/>
      <c r="AA97" s="34"/>
      <c r="AB97" s="34"/>
      <c r="AC97" s="51"/>
      <c r="AD97" s="34"/>
      <c r="AE97" s="34"/>
      <c r="AF97" s="34"/>
      <c r="AG97" s="34"/>
      <c r="AH97" s="34"/>
      <c r="AI97" s="34"/>
      <c r="AJ97" s="34"/>
      <c r="AK97" s="34"/>
      <c r="AL97" s="34"/>
      <c r="AM97" s="34"/>
      <c r="AN97" s="34"/>
      <c r="AO97" s="34"/>
      <c r="AP97" s="34"/>
      <c r="AQ97" s="34"/>
      <c r="AR97" s="34"/>
      <c r="AS97" s="65"/>
      <c r="AT97" s="65"/>
      <c r="AU97" s="65"/>
      <c r="AV97" s="65"/>
      <c r="AW97" s="65"/>
      <c r="AX97" s="65"/>
      <c r="AY97" s="65"/>
      <c r="AZ97" s="65"/>
      <c r="BA97" s="65"/>
      <c r="BB97" s="65"/>
      <c r="BC97" s="65"/>
      <c r="BD97" s="65"/>
      <c r="BE97" s="65"/>
      <c r="BF97" s="65"/>
      <c r="BG97" s="65"/>
      <c r="BH97" s="65"/>
      <c r="BI97" s="65"/>
      <c r="BJ97" s="65"/>
      <c r="BK97" s="65"/>
      <c r="BL97" s="65"/>
      <c r="BM97" s="65"/>
      <c r="BN97" s="65"/>
      <c r="BO97" s="65"/>
      <c r="BP97" s="65"/>
      <c r="BQ97" s="65"/>
      <c r="BR97" s="65"/>
      <c r="BS97" s="65"/>
      <c r="BT97" s="65"/>
      <c r="BU97" s="65"/>
      <c r="BV97" s="65"/>
      <c r="BW97" s="65"/>
      <c r="BX97" s="65"/>
      <c r="BY97" s="65"/>
      <c r="BZ97" s="65"/>
      <c r="CA97" s="65"/>
      <c r="CB97" s="65"/>
      <c r="CC97" s="65"/>
      <c r="CD97" s="65"/>
      <c r="CE97" s="34"/>
      <c r="CF97" s="34"/>
      <c r="CG97" s="34"/>
      <c r="CH97" s="34"/>
      <c r="CI97" s="34"/>
      <c r="CJ97" s="34"/>
      <c r="CK97" s="34"/>
      <c r="CL97" s="34"/>
      <c r="CM97" s="34"/>
      <c r="CN97" s="34"/>
      <c r="CO97" s="34"/>
      <c r="CP97" s="34"/>
      <c r="CQ97" s="34"/>
      <c r="CR97" s="34"/>
      <c r="CS97" s="34"/>
      <c r="CT97" s="34"/>
      <c r="CU97" s="34"/>
      <c r="CV97" s="34"/>
      <c r="CW97" s="51"/>
      <c r="CX97" s="34"/>
    </row>
    <row r="98" spans="1:102">
      <c r="A98" s="34"/>
      <c r="B98" s="34"/>
      <c r="C98" s="34"/>
      <c r="D98" s="34"/>
      <c r="E98" s="34"/>
      <c r="F98" s="199"/>
      <c r="G98" s="200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51"/>
      <c r="U98" s="34"/>
      <c r="V98" s="34"/>
      <c r="W98" s="34"/>
      <c r="X98" s="34"/>
      <c r="Y98" s="34"/>
      <c r="Z98" s="51"/>
      <c r="AA98" s="34"/>
      <c r="AB98" s="34"/>
      <c r="AC98" s="51"/>
      <c r="AD98" s="34"/>
      <c r="AE98" s="34"/>
      <c r="AF98" s="34"/>
      <c r="AG98" s="34"/>
      <c r="AH98" s="34"/>
      <c r="AI98" s="34"/>
      <c r="AJ98" s="34"/>
      <c r="AK98" s="34"/>
      <c r="AL98" s="34"/>
      <c r="AM98" s="34"/>
      <c r="AN98" s="34"/>
      <c r="AO98" s="34"/>
      <c r="AP98" s="34"/>
      <c r="AQ98" s="34"/>
      <c r="AR98" s="34"/>
      <c r="AS98" s="65"/>
      <c r="AT98" s="65"/>
      <c r="AU98" s="65"/>
      <c r="AV98" s="65"/>
      <c r="AW98" s="65"/>
      <c r="AX98" s="65"/>
      <c r="AY98" s="65"/>
      <c r="AZ98" s="65"/>
      <c r="BA98" s="65"/>
      <c r="BB98" s="65"/>
      <c r="BC98" s="65"/>
      <c r="BD98" s="65"/>
      <c r="BE98" s="65"/>
      <c r="BF98" s="65"/>
      <c r="BG98" s="65"/>
      <c r="BH98" s="65"/>
      <c r="BI98" s="65"/>
      <c r="BJ98" s="65"/>
      <c r="BK98" s="65"/>
      <c r="BL98" s="65"/>
      <c r="BM98" s="65"/>
      <c r="BN98" s="65"/>
      <c r="BO98" s="65"/>
      <c r="BP98" s="65"/>
      <c r="BQ98" s="65"/>
      <c r="BR98" s="65"/>
      <c r="BS98" s="65"/>
      <c r="BT98" s="65"/>
      <c r="BU98" s="65"/>
      <c r="BV98" s="65"/>
      <c r="BW98" s="65"/>
      <c r="BX98" s="65"/>
      <c r="BY98" s="65"/>
      <c r="BZ98" s="65"/>
      <c r="CA98" s="65"/>
      <c r="CB98" s="65"/>
      <c r="CC98" s="65"/>
      <c r="CD98" s="65"/>
      <c r="CE98" s="34"/>
      <c r="CF98" s="34"/>
      <c r="CG98" s="34"/>
      <c r="CH98" s="34"/>
      <c r="CI98" s="34"/>
      <c r="CJ98" s="34"/>
      <c r="CK98" s="34"/>
      <c r="CL98" s="34"/>
      <c r="CM98" s="34"/>
      <c r="CN98" s="34"/>
      <c r="CO98" s="34"/>
      <c r="CP98" s="34"/>
      <c r="CQ98" s="34"/>
      <c r="CR98" s="34"/>
      <c r="CS98" s="34"/>
      <c r="CT98" s="34"/>
      <c r="CU98" s="34"/>
      <c r="CV98" s="34"/>
      <c r="CW98" s="51"/>
      <c r="CX98" s="34"/>
    </row>
    <row r="99" spans="1:102">
      <c r="A99" s="34"/>
      <c r="B99" s="34"/>
      <c r="C99" s="34"/>
      <c r="D99" s="34"/>
      <c r="E99" s="34"/>
      <c r="F99" s="199"/>
      <c r="G99" s="200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51"/>
      <c r="U99" s="34"/>
      <c r="V99" s="34"/>
      <c r="W99" s="34"/>
      <c r="X99" s="34"/>
      <c r="Y99" s="34"/>
      <c r="Z99" s="51"/>
      <c r="AA99" s="34"/>
      <c r="AB99" s="34"/>
      <c r="AC99" s="51"/>
      <c r="AD99" s="34"/>
      <c r="AE99" s="34"/>
      <c r="AF99" s="34"/>
      <c r="AG99" s="34"/>
      <c r="AH99" s="34"/>
      <c r="AI99" s="34"/>
      <c r="AJ99" s="34"/>
      <c r="AK99" s="34"/>
      <c r="AL99" s="34"/>
      <c r="AM99" s="34"/>
      <c r="AN99" s="34"/>
      <c r="AO99" s="34"/>
      <c r="AP99" s="34"/>
      <c r="AQ99" s="34"/>
      <c r="AR99" s="34"/>
      <c r="AS99" s="65"/>
      <c r="AT99" s="65"/>
      <c r="AU99" s="65"/>
      <c r="AV99" s="65"/>
      <c r="AW99" s="65"/>
      <c r="AX99" s="65"/>
      <c r="AY99" s="65"/>
      <c r="AZ99" s="65"/>
      <c r="BA99" s="65"/>
      <c r="BB99" s="65"/>
      <c r="BC99" s="65"/>
      <c r="BD99" s="65"/>
      <c r="BE99" s="65"/>
      <c r="BF99" s="65"/>
      <c r="BG99" s="65"/>
      <c r="BH99" s="65"/>
      <c r="BI99" s="65"/>
      <c r="BJ99" s="65"/>
      <c r="BK99" s="65"/>
      <c r="BL99" s="65"/>
      <c r="BM99" s="65"/>
      <c r="BN99" s="65"/>
      <c r="BO99" s="65"/>
      <c r="BP99" s="65"/>
      <c r="BQ99" s="65"/>
      <c r="BR99" s="65"/>
      <c r="BS99" s="65"/>
      <c r="BT99" s="65"/>
      <c r="BU99" s="65"/>
      <c r="BV99" s="65"/>
      <c r="BW99" s="65"/>
      <c r="BX99" s="65"/>
      <c r="BY99" s="65"/>
      <c r="BZ99" s="65"/>
      <c r="CA99" s="65"/>
      <c r="CB99" s="65"/>
      <c r="CC99" s="65"/>
      <c r="CD99" s="65"/>
      <c r="CE99" s="34"/>
      <c r="CF99" s="34"/>
      <c r="CG99" s="34"/>
      <c r="CH99" s="34"/>
      <c r="CI99" s="34"/>
      <c r="CJ99" s="34"/>
      <c r="CK99" s="34"/>
      <c r="CL99" s="34"/>
      <c r="CM99" s="34"/>
      <c r="CN99" s="34"/>
      <c r="CO99" s="34"/>
      <c r="CP99" s="34"/>
      <c r="CQ99" s="34"/>
      <c r="CR99" s="34"/>
      <c r="CS99" s="34"/>
      <c r="CT99" s="34"/>
      <c r="CU99" s="34"/>
      <c r="CV99" s="34"/>
      <c r="CW99" s="51"/>
      <c r="CX99" s="34"/>
    </row>
    <row r="100" spans="1:102">
      <c r="A100" s="34"/>
      <c r="B100" s="34"/>
      <c r="C100" s="34"/>
      <c r="D100" s="34"/>
      <c r="E100" s="34"/>
      <c r="F100" s="199"/>
      <c r="G100" s="200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51"/>
      <c r="U100" s="34"/>
      <c r="V100" s="34"/>
      <c r="W100" s="34"/>
      <c r="X100" s="34"/>
      <c r="Y100" s="34"/>
      <c r="Z100" s="51"/>
      <c r="AA100" s="34"/>
      <c r="AB100" s="34"/>
      <c r="AC100" s="51"/>
      <c r="AD100" s="34"/>
      <c r="AE100" s="34"/>
      <c r="AF100" s="34"/>
      <c r="AG100" s="34"/>
      <c r="AH100" s="34"/>
      <c r="AI100" s="34"/>
      <c r="AJ100" s="34"/>
      <c r="AK100" s="34"/>
      <c r="AL100" s="34"/>
      <c r="AM100" s="34"/>
      <c r="AN100" s="34"/>
      <c r="AO100" s="34"/>
      <c r="AP100" s="34"/>
      <c r="AQ100" s="34"/>
      <c r="AR100" s="34"/>
      <c r="AS100" s="65"/>
      <c r="AT100" s="65"/>
      <c r="AU100" s="65"/>
      <c r="AV100" s="65"/>
      <c r="AW100" s="65"/>
      <c r="AX100" s="65"/>
      <c r="AY100" s="65"/>
      <c r="AZ100" s="65"/>
      <c r="BA100" s="65"/>
      <c r="BB100" s="65"/>
      <c r="BC100" s="65"/>
      <c r="BD100" s="65"/>
      <c r="BE100" s="65"/>
      <c r="BF100" s="65"/>
      <c r="BG100" s="65"/>
      <c r="BH100" s="65"/>
      <c r="BI100" s="65"/>
      <c r="BJ100" s="65"/>
      <c r="BK100" s="65"/>
      <c r="BL100" s="65"/>
      <c r="BM100" s="65"/>
      <c r="BN100" s="65"/>
      <c r="BO100" s="65"/>
      <c r="BP100" s="65"/>
      <c r="BQ100" s="65"/>
      <c r="BR100" s="65"/>
      <c r="BS100" s="65"/>
      <c r="BT100" s="65"/>
      <c r="BU100" s="65"/>
      <c r="BV100" s="65"/>
      <c r="BW100" s="65"/>
      <c r="BX100" s="65"/>
      <c r="BY100" s="65"/>
      <c r="BZ100" s="65"/>
      <c r="CA100" s="65"/>
      <c r="CB100" s="65"/>
      <c r="CC100" s="65"/>
      <c r="CD100" s="65"/>
      <c r="CE100" s="34"/>
      <c r="CF100" s="34"/>
      <c r="CG100" s="34"/>
      <c r="CH100" s="34"/>
      <c r="CI100" s="34"/>
      <c r="CJ100" s="34"/>
      <c r="CK100" s="34"/>
      <c r="CL100" s="34"/>
      <c r="CM100" s="34"/>
      <c r="CN100" s="34"/>
      <c r="CO100" s="34"/>
      <c r="CP100" s="34"/>
      <c r="CQ100" s="34"/>
      <c r="CR100" s="34"/>
      <c r="CS100" s="34"/>
      <c r="CT100" s="34"/>
      <c r="CU100" s="34"/>
      <c r="CV100" s="34"/>
      <c r="CW100" s="51"/>
      <c r="CX100" s="34"/>
    </row>
    <row r="101" spans="1:102">
      <c r="A101" s="34"/>
      <c r="B101" s="34"/>
      <c r="C101" s="34"/>
      <c r="D101" s="34"/>
      <c r="E101" s="34"/>
      <c r="F101" s="199"/>
      <c r="G101" s="200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51"/>
      <c r="U101" s="34"/>
      <c r="V101" s="34"/>
      <c r="W101" s="34"/>
      <c r="X101" s="34"/>
      <c r="Y101" s="34"/>
      <c r="Z101" s="51"/>
      <c r="AA101" s="34"/>
      <c r="AB101" s="34"/>
      <c r="AC101" s="51"/>
      <c r="AD101" s="34"/>
      <c r="AE101" s="34"/>
      <c r="AF101" s="34"/>
      <c r="AG101" s="34"/>
      <c r="AH101" s="34"/>
      <c r="AI101" s="34"/>
      <c r="AJ101" s="34"/>
      <c r="AK101" s="34"/>
      <c r="AL101" s="34"/>
      <c r="AM101" s="34"/>
      <c r="AN101" s="34"/>
      <c r="AO101" s="34"/>
      <c r="AP101" s="34"/>
      <c r="AQ101" s="34"/>
      <c r="AR101" s="34"/>
      <c r="AS101" s="65"/>
      <c r="AT101" s="65"/>
      <c r="AU101" s="65"/>
      <c r="AV101" s="65"/>
      <c r="AW101" s="65"/>
      <c r="AX101" s="65"/>
      <c r="AY101" s="65"/>
      <c r="AZ101" s="65"/>
      <c r="BA101" s="65"/>
      <c r="BB101" s="65"/>
      <c r="BC101" s="65"/>
      <c r="BD101" s="65"/>
      <c r="BE101" s="65"/>
      <c r="BF101" s="65"/>
      <c r="BG101" s="65"/>
      <c r="BH101" s="65"/>
      <c r="BI101" s="65"/>
      <c r="BJ101" s="65"/>
      <c r="BK101" s="65"/>
      <c r="BL101" s="65"/>
      <c r="BM101" s="65"/>
      <c r="BN101" s="65"/>
      <c r="BO101" s="65"/>
      <c r="BP101" s="65"/>
      <c r="BQ101" s="65"/>
      <c r="BR101" s="65"/>
      <c r="BS101" s="65"/>
      <c r="BT101" s="65"/>
      <c r="BU101" s="65"/>
      <c r="BV101" s="65"/>
      <c r="BW101" s="65"/>
      <c r="BX101" s="65"/>
      <c r="BY101" s="65"/>
      <c r="BZ101" s="65"/>
      <c r="CA101" s="65"/>
      <c r="CB101" s="65"/>
      <c r="CC101" s="65"/>
      <c r="CD101" s="65"/>
      <c r="CE101" s="34"/>
      <c r="CF101" s="34"/>
      <c r="CG101" s="34"/>
      <c r="CH101" s="34"/>
      <c r="CI101" s="34"/>
      <c r="CJ101" s="34"/>
      <c r="CK101" s="34"/>
      <c r="CL101" s="34"/>
      <c r="CM101" s="34"/>
      <c r="CN101" s="34"/>
      <c r="CO101" s="34"/>
      <c r="CP101" s="34"/>
      <c r="CQ101" s="34"/>
      <c r="CR101" s="34"/>
      <c r="CS101" s="34"/>
      <c r="CT101" s="34"/>
      <c r="CU101" s="34"/>
      <c r="CV101" s="34"/>
      <c r="CW101" s="51"/>
      <c r="CX101" s="34"/>
    </row>
    <row r="102" spans="1:102">
      <c r="A102" s="34"/>
      <c r="B102" s="34"/>
      <c r="C102" s="34"/>
      <c r="D102" s="34"/>
      <c r="E102" s="34"/>
      <c r="F102" s="199"/>
      <c r="G102" s="200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51"/>
      <c r="U102" s="34"/>
      <c r="V102" s="34"/>
      <c r="W102" s="34"/>
      <c r="X102" s="34"/>
      <c r="Y102" s="34"/>
      <c r="Z102" s="51"/>
      <c r="AA102" s="34"/>
      <c r="AB102" s="34"/>
      <c r="AC102" s="51"/>
      <c r="AD102" s="34"/>
      <c r="AE102" s="34"/>
      <c r="AF102" s="34"/>
      <c r="AG102" s="34"/>
      <c r="AH102" s="34"/>
      <c r="AI102" s="34"/>
      <c r="AJ102" s="34"/>
      <c r="AK102" s="34"/>
      <c r="AL102" s="34"/>
      <c r="AM102" s="34"/>
      <c r="AN102" s="34"/>
      <c r="AO102" s="34"/>
      <c r="AP102" s="34"/>
      <c r="AQ102" s="34"/>
      <c r="AR102" s="34"/>
      <c r="AS102" s="65"/>
      <c r="AT102" s="65"/>
      <c r="AU102" s="65"/>
      <c r="AV102" s="65"/>
      <c r="AW102" s="65"/>
      <c r="AX102" s="65"/>
      <c r="AY102" s="65"/>
      <c r="AZ102" s="65"/>
      <c r="BA102" s="65"/>
      <c r="BB102" s="65"/>
      <c r="BC102" s="65"/>
      <c r="BD102" s="65"/>
      <c r="BE102" s="65"/>
      <c r="BF102" s="65"/>
      <c r="BG102" s="65"/>
      <c r="BH102" s="65"/>
      <c r="BI102" s="65"/>
      <c r="BJ102" s="65"/>
      <c r="BK102" s="65"/>
      <c r="BL102" s="65"/>
      <c r="BM102" s="65"/>
      <c r="BN102" s="65"/>
      <c r="BO102" s="65"/>
      <c r="BP102" s="65"/>
      <c r="BQ102" s="65"/>
      <c r="BR102" s="65"/>
      <c r="BS102" s="65"/>
      <c r="BT102" s="65"/>
      <c r="BU102" s="65"/>
      <c r="BV102" s="65"/>
      <c r="BW102" s="65"/>
      <c r="BX102" s="65"/>
      <c r="BY102" s="65"/>
      <c r="BZ102" s="65"/>
      <c r="CA102" s="65"/>
      <c r="CB102" s="65"/>
      <c r="CC102" s="65"/>
      <c r="CD102" s="65"/>
      <c r="CE102" s="34"/>
      <c r="CF102" s="34"/>
      <c r="CG102" s="34"/>
      <c r="CH102" s="34"/>
      <c r="CI102" s="34"/>
      <c r="CJ102" s="34"/>
      <c r="CK102" s="34"/>
      <c r="CL102" s="34"/>
      <c r="CM102" s="34"/>
      <c r="CN102" s="34"/>
      <c r="CO102" s="34"/>
      <c r="CP102" s="34"/>
      <c r="CQ102" s="34"/>
      <c r="CR102" s="34"/>
      <c r="CS102" s="34"/>
      <c r="CT102" s="34"/>
      <c r="CU102" s="34"/>
      <c r="CV102" s="34"/>
      <c r="CW102" s="51"/>
      <c r="CX102" s="34"/>
    </row>
    <row r="103" spans="1:102">
      <c r="A103" s="34"/>
      <c r="B103" s="34"/>
      <c r="C103" s="34"/>
      <c r="D103" s="34"/>
      <c r="E103" s="34"/>
      <c r="F103" s="199"/>
      <c r="G103" s="200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51"/>
      <c r="U103" s="34"/>
      <c r="V103" s="34"/>
      <c r="W103" s="34"/>
      <c r="X103" s="34"/>
      <c r="Y103" s="34"/>
      <c r="Z103" s="51"/>
      <c r="AA103" s="34"/>
      <c r="AB103" s="34"/>
      <c r="AC103" s="51"/>
      <c r="AD103" s="34"/>
      <c r="AE103" s="34"/>
      <c r="AF103" s="34"/>
      <c r="AG103" s="34"/>
      <c r="AH103" s="34"/>
      <c r="AI103" s="34"/>
      <c r="AJ103" s="34"/>
      <c r="AK103" s="34"/>
      <c r="AL103" s="34"/>
      <c r="AM103" s="34"/>
      <c r="AN103" s="34"/>
      <c r="AO103" s="34"/>
      <c r="AP103" s="34"/>
      <c r="AQ103" s="34"/>
      <c r="AR103" s="34"/>
      <c r="AS103" s="65"/>
      <c r="AT103" s="65"/>
      <c r="AU103" s="65"/>
      <c r="AV103" s="65"/>
      <c r="AW103" s="65"/>
      <c r="AX103" s="65"/>
      <c r="AY103" s="65"/>
      <c r="AZ103" s="65"/>
      <c r="BA103" s="65"/>
      <c r="BB103" s="65"/>
      <c r="BC103" s="65"/>
      <c r="BD103" s="65"/>
      <c r="BE103" s="65"/>
      <c r="BF103" s="65"/>
      <c r="BG103" s="65"/>
      <c r="BH103" s="65"/>
      <c r="BI103" s="65"/>
      <c r="BJ103" s="65"/>
      <c r="BK103" s="65"/>
      <c r="BL103" s="65"/>
      <c r="BM103" s="65"/>
      <c r="BN103" s="65"/>
      <c r="BO103" s="65"/>
      <c r="BP103" s="65"/>
      <c r="BQ103" s="65"/>
      <c r="BR103" s="65"/>
      <c r="BS103" s="65"/>
      <c r="BT103" s="65"/>
      <c r="BU103" s="65"/>
      <c r="BV103" s="65"/>
      <c r="BW103" s="65"/>
      <c r="BX103" s="65"/>
      <c r="BY103" s="65"/>
      <c r="BZ103" s="65"/>
      <c r="CA103" s="65"/>
      <c r="CB103" s="65"/>
      <c r="CC103" s="65"/>
      <c r="CD103" s="65"/>
      <c r="CE103" s="34"/>
      <c r="CF103" s="34"/>
      <c r="CG103" s="34"/>
      <c r="CH103" s="34"/>
      <c r="CI103" s="34"/>
      <c r="CJ103" s="34"/>
      <c r="CK103" s="34"/>
      <c r="CL103" s="34"/>
      <c r="CM103" s="34"/>
      <c r="CN103" s="34"/>
      <c r="CO103" s="34"/>
      <c r="CP103" s="34"/>
      <c r="CQ103" s="34"/>
      <c r="CR103" s="34"/>
      <c r="CS103" s="34"/>
      <c r="CT103" s="34"/>
      <c r="CU103" s="34"/>
      <c r="CV103" s="34"/>
      <c r="CW103" s="51"/>
      <c r="CX103" s="34"/>
    </row>
    <row r="104" spans="1:102">
      <c r="A104" s="34"/>
      <c r="B104" s="34"/>
      <c r="C104" s="34"/>
      <c r="D104" s="34"/>
      <c r="E104" s="34"/>
      <c r="F104" s="199"/>
      <c r="G104" s="200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51"/>
      <c r="U104" s="34"/>
      <c r="V104" s="34"/>
      <c r="W104" s="34"/>
      <c r="X104" s="34"/>
      <c r="Y104" s="34"/>
      <c r="Z104" s="51"/>
      <c r="AA104" s="34"/>
      <c r="AB104" s="34"/>
      <c r="AC104" s="51"/>
      <c r="AD104" s="34"/>
      <c r="AE104" s="34"/>
      <c r="AF104" s="34"/>
      <c r="AG104" s="34"/>
      <c r="AH104" s="34"/>
      <c r="AI104" s="34"/>
      <c r="AJ104" s="34"/>
      <c r="AK104" s="34"/>
      <c r="AL104" s="34"/>
      <c r="AM104" s="34"/>
      <c r="AN104" s="34"/>
      <c r="AO104" s="34"/>
      <c r="AP104" s="34"/>
      <c r="AQ104" s="34"/>
      <c r="AR104" s="34"/>
      <c r="AS104" s="65"/>
      <c r="AT104" s="65"/>
      <c r="AU104" s="65"/>
      <c r="AV104" s="65"/>
      <c r="AW104" s="65"/>
      <c r="AX104" s="65"/>
      <c r="AY104" s="65"/>
      <c r="AZ104" s="65"/>
      <c r="BA104" s="65"/>
      <c r="BB104" s="65"/>
      <c r="BC104" s="65"/>
      <c r="BD104" s="65"/>
      <c r="BE104" s="65"/>
      <c r="BF104" s="65"/>
      <c r="BG104" s="65"/>
      <c r="BH104" s="65"/>
      <c r="BI104" s="65"/>
      <c r="BJ104" s="65"/>
      <c r="BK104" s="65"/>
      <c r="BL104" s="65"/>
      <c r="BM104" s="65"/>
      <c r="BN104" s="65"/>
      <c r="BO104" s="65"/>
      <c r="BP104" s="65"/>
      <c r="BQ104" s="65"/>
      <c r="BR104" s="65"/>
      <c r="BS104" s="65"/>
      <c r="BT104" s="65"/>
      <c r="BU104" s="65"/>
      <c r="BV104" s="65"/>
      <c r="BW104" s="65"/>
      <c r="BX104" s="65"/>
      <c r="BY104" s="65"/>
      <c r="BZ104" s="65"/>
      <c r="CA104" s="65"/>
      <c r="CB104" s="65"/>
      <c r="CC104" s="65"/>
      <c r="CD104" s="65"/>
      <c r="CE104" s="34"/>
      <c r="CF104" s="34"/>
      <c r="CG104" s="34"/>
      <c r="CH104" s="34"/>
      <c r="CI104" s="34"/>
      <c r="CJ104" s="34"/>
      <c r="CK104" s="34"/>
      <c r="CL104" s="34"/>
      <c r="CM104" s="34"/>
      <c r="CN104" s="34"/>
      <c r="CO104" s="34"/>
      <c r="CP104" s="34"/>
      <c r="CQ104" s="34"/>
      <c r="CR104" s="34"/>
      <c r="CS104" s="34"/>
      <c r="CT104" s="34"/>
      <c r="CU104" s="34"/>
      <c r="CV104" s="34"/>
      <c r="CW104" s="51"/>
      <c r="CX104" s="34"/>
    </row>
    <row r="105" spans="1:102">
      <c r="A105" s="34"/>
      <c r="B105" s="34"/>
      <c r="C105" s="34"/>
      <c r="D105" s="34"/>
      <c r="E105" s="34"/>
      <c r="F105" s="199"/>
      <c r="G105" s="200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51"/>
      <c r="U105" s="34"/>
      <c r="V105" s="34"/>
      <c r="W105" s="34"/>
      <c r="X105" s="34"/>
      <c r="Y105" s="34"/>
      <c r="Z105" s="51"/>
      <c r="AA105" s="34"/>
      <c r="AB105" s="34"/>
      <c r="AC105" s="51"/>
      <c r="AD105" s="34"/>
      <c r="AE105" s="34"/>
      <c r="AF105" s="34"/>
      <c r="AG105" s="34"/>
      <c r="AH105" s="34"/>
      <c r="AI105" s="34"/>
      <c r="AJ105" s="34"/>
      <c r="AK105" s="34"/>
      <c r="AL105" s="34"/>
      <c r="AM105" s="34"/>
      <c r="AN105" s="34"/>
      <c r="AO105" s="34"/>
      <c r="AP105" s="34"/>
      <c r="AQ105" s="34"/>
      <c r="AR105" s="34"/>
      <c r="AS105" s="65"/>
      <c r="AT105" s="65"/>
      <c r="AU105" s="65"/>
      <c r="AV105" s="65"/>
      <c r="AW105" s="65"/>
      <c r="AX105" s="65"/>
      <c r="AY105" s="65"/>
      <c r="AZ105" s="65"/>
      <c r="BA105" s="65"/>
      <c r="BB105" s="65"/>
      <c r="BC105" s="65"/>
      <c r="BD105" s="65"/>
      <c r="BE105" s="65"/>
      <c r="BF105" s="65"/>
      <c r="BG105" s="65"/>
      <c r="BH105" s="65"/>
      <c r="BI105" s="65"/>
      <c r="BJ105" s="65"/>
      <c r="BK105" s="65"/>
      <c r="BL105" s="65"/>
      <c r="BM105" s="65"/>
      <c r="BN105" s="65"/>
      <c r="BO105" s="65"/>
      <c r="BP105" s="65"/>
      <c r="BQ105" s="65"/>
      <c r="BR105" s="65"/>
      <c r="BS105" s="65"/>
      <c r="BT105" s="65"/>
      <c r="BU105" s="65"/>
      <c r="BV105" s="65"/>
      <c r="BW105" s="65"/>
      <c r="BX105" s="65"/>
      <c r="BY105" s="65"/>
      <c r="BZ105" s="65"/>
      <c r="CA105" s="65"/>
      <c r="CB105" s="65"/>
      <c r="CC105" s="65"/>
      <c r="CD105" s="65"/>
      <c r="CE105" s="34"/>
      <c r="CF105" s="34"/>
      <c r="CG105" s="34"/>
      <c r="CH105" s="34"/>
      <c r="CI105" s="34"/>
      <c r="CJ105" s="34"/>
      <c r="CK105" s="34"/>
      <c r="CL105" s="34"/>
      <c r="CM105" s="34"/>
      <c r="CN105" s="34"/>
      <c r="CO105" s="34"/>
      <c r="CP105" s="34"/>
      <c r="CQ105" s="34"/>
      <c r="CR105" s="34"/>
      <c r="CS105" s="34"/>
      <c r="CT105" s="34"/>
      <c r="CU105" s="34"/>
      <c r="CV105" s="34"/>
      <c r="CW105" s="51"/>
      <c r="CX105" s="34"/>
    </row>
    <row r="106" spans="1:102">
      <c r="A106" s="34"/>
      <c r="B106" s="34"/>
      <c r="C106" s="34"/>
      <c r="D106" s="34"/>
      <c r="E106" s="34"/>
      <c r="F106" s="199"/>
      <c r="G106" s="200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51"/>
      <c r="U106" s="34"/>
      <c r="V106" s="34"/>
      <c r="W106" s="34"/>
      <c r="X106" s="34"/>
      <c r="Y106" s="34"/>
      <c r="Z106" s="51"/>
      <c r="AA106" s="34"/>
      <c r="AB106" s="34"/>
      <c r="AC106" s="51"/>
      <c r="AD106" s="34"/>
      <c r="AE106" s="34"/>
      <c r="AF106" s="34"/>
      <c r="AG106" s="34"/>
      <c r="AH106" s="34"/>
      <c r="AI106" s="34"/>
      <c r="AJ106" s="34"/>
      <c r="AK106" s="34"/>
      <c r="AL106" s="34"/>
      <c r="AM106" s="34"/>
      <c r="AN106" s="34"/>
      <c r="AO106" s="34"/>
      <c r="AP106" s="34"/>
      <c r="AQ106" s="34"/>
      <c r="AR106" s="34"/>
      <c r="AS106" s="65"/>
      <c r="AT106" s="65"/>
      <c r="AU106" s="65"/>
      <c r="AV106" s="65"/>
      <c r="AW106" s="65"/>
      <c r="AX106" s="65"/>
      <c r="AY106" s="65"/>
      <c r="AZ106" s="65"/>
      <c r="BA106" s="65"/>
      <c r="BB106" s="65"/>
      <c r="BC106" s="65"/>
      <c r="BD106" s="65"/>
      <c r="BE106" s="65"/>
      <c r="BF106" s="65"/>
      <c r="BG106" s="65"/>
      <c r="BH106" s="65"/>
      <c r="BI106" s="65"/>
      <c r="BJ106" s="65"/>
      <c r="BK106" s="65"/>
      <c r="BL106" s="65"/>
      <c r="BM106" s="65"/>
      <c r="BN106" s="65"/>
      <c r="BO106" s="65"/>
      <c r="BP106" s="65"/>
      <c r="BQ106" s="65"/>
      <c r="BR106" s="65"/>
      <c r="BS106" s="65"/>
      <c r="BT106" s="65"/>
      <c r="BU106" s="65"/>
      <c r="BV106" s="65"/>
      <c r="BW106" s="65"/>
      <c r="BX106" s="65"/>
      <c r="BY106" s="65"/>
      <c r="BZ106" s="65"/>
      <c r="CA106" s="65"/>
      <c r="CB106" s="65"/>
      <c r="CC106" s="65"/>
      <c r="CD106" s="65"/>
      <c r="CE106" s="34"/>
      <c r="CF106" s="34"/>
      <c r="CG106" s="34"/>
      <c r="CH106" s="34"/>
      <c r="CI106" s="34"/>
      <c r="CJ106" s="34"/>
      <c r="CK106" s="34"/>
      <c r="CL106" s="34"/>
      <c r="CM106" s="34"/>
      <c r="CN106" s="34"/>
      <c r="CO106" s="34"/>
      <c r="CP106" s="34"/>
      <c r="CQ106" s="34"/>
      <c r="CR106" s="34"/>
      <c r="CS106" s="34"/>
      <c r="CT106" s="34"/>
      <c r="CU106" s="34"/>
      <c r="CV106" s="34"/>
      <c r="CW106" s="51"/>
      <c r="CX106" s="34"/>
    </row>
    <row r="107" spans="1:102">
      <c r="A107" s="34"/>
      <c r="B107" s="34"/>
      <c r="C107" s="34"/>
      <c r="D107" s="34"/>
      <c r="E107" s="34"/>
      <c r="F107" s="199"/>
      <c r="G107" s="200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51"/>
      <c r="U107" s="34"/>
      <c r="V107" s="34"/>
      <c r="W107" s="34"/>
      <c r="X107" s="34"/>
      <c r="Y107" s="34"/>
      <c r="Z107" s="51"/>
      <c r="AA107" s="34"/>
      <c r="AB107" s="34"/>
      <c r="AC107" s="51"/>
      <c r="AD107" s="34"/>
      <c r="AE107" s="34"/>
      <c r="AF107" s="34"/>
      <c r="AG107" s="34"/>
      <c r="AH107" s="34"/>
      <c r="AI107" s="34"/>
      <c r="AJ107" s="34"/>
      <c r="AK107" s="34"/>
      <c r="AL107" s="34"/>
      <c r="AM107" s="34"/>
      <c r="AN107" s="34"/>
      <c r="AO107" s="34"/>
      <c r="AP107" s="34"/>
      <c r="AQ107" s="34"/>
      <c r="AR107" s="34"/>
      <c r="AS107" s="65"/>
      <c r="AT107" s="65"/>
      <c r="AU107" s="65"/>
      <c r="AV107" s="65"/>
      <c r="AW107" s="65"/>
      <c r="AX107" s="65"/>
      <c r="AY107" s="65"/>
      <c r="AZ107" s="65"/>
      <c r="BA107" s="65"/>
      <c r="BB107" s="65"/>
      <c r="BC107" s="65"/>
      <c r="BD107" s="65"/>
      <c r="BE107" s="65"/>
      <c r="BF107" s="65"/>
      <c r="BG107" s="65"/>
      <c r="BH107" s="65"/>
      <c r="BI107" s="65"/>
      <c r="BJ107" s="65"/>
      <c r="BK107" s="65"/>
      <c r="BL107" s="65"/>
      <c r="BM107" s="65"/>
      <c r="BN107" s="65"/>
      <c r="BO107" s="65"/>
      <c r="BP107" s="65"/>
      <c r="BQ107" s="65"/>
      <c r="BR107" s="65"/>
      <c r="BS107" s="65"/>
      <c r="BT107" s="65"/>
      <c r="BU107" s="65"/>
      <c r="BV107" s="65"/>
      <c r="BW107" s="65"/>
      <c r="BX107" s="65"/>
      <c r="BY107" s="65"/>
      <c r="BZ107" s="65"/>
      <c r="CA107" s="65"/>
      <c r="CB107" s="65"/>
      <c r="CC107" s="65"/>
      <c r="CD107" s="65"/>
      <c r="CE107" s="34"/>
      <c r="CF107" s="34"/>
      <c r="CG107" s="34"/>
      <c r="CH107" s="34"/>
      <c r="CI107" s="34"/>
      <c r="CJ107" s="34"/>
      <c r="CK107" s="34"/>
      <c r="CL107" s="34"/>
      <c r="CM107" s="34"/>
      <c r="CN107" s="34"/>
      <c r="CO107" s="34"/>
      <c r="CP107" s="34"/>
      <c r="CQ107" s="34"/>
      <c r="CR107" s="34"/>
      <c r="CS107" s="34"/>
      <c r="CT107" s="34"/>
      <c r="CU107" s="34"/>
      <c r="CV107" s="34"/>
      <c r="CW107" s="51"/>
      <c r="CX107" s="34"/>
    </row>
    <row r="108" spans="1:102">
      <c r="A108" s="34"/>
      <c r="B108" s="34"/>
      <c r="C108" s="34"/>
      <c r="D108" s="34"/>
      <c r="E108" s="34"/>
      <c r="F108" s="199"/>
      <c r="G108" s="200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51"/>
      <c r="U108" s="34"/>
      <c r="V108" s="34"/>
      <c r="W108" s="34"/>
      <c r="X108" s="34"/>
      <c r="Y108" s="34"/>
      <c r="Z108" s="51"/>
      <c r="AA108" s="34"/>
      <c r="AB108" s="34"/>
      <c r="AC108" s="51"/>
      <c r="AD108" s="34"/>
      <c r="AE108" s="34"/>
      <c r="AF108" s="34"/>
      <c r="AG108" s="34"/>
      <c r="AH108" s="34"/>
      <c r="AI108" s="34"/>
      <c r="AJ108" s="34"/>
      <c r="AK108" s="34"/>
      <c r="AL108" s="34"/>
      <c r="AM108" s="34"/>
      <c r="AN108" s="34"/>
      <c r="AO108" s="34"/>
      <c r="AP108" s="34"/>
      <c r="AQ108" s="34"/>
      <c r="AR108" s="34"/>
      <c r="AS108" s="65"/>
      <c r="AT108" s="65"/>
      <c r="AU108" s="65"/>
      <c r="AV108" s="65"/>
      <c r="AW108" s="65"/>
      <c r="AX108" s="65"/>
      <c r="AY108" s="65"/>
      <c r="AZ108" s="65"/>
      <c r="BA108" s="65"/>
      <c r="BB108" s="65"/>
      <c r="BC108" s="65"/>
      <c r="BD108" s="65"/>
      <c r="BE108" s="65"/>
      <c r="BF108" s="65"/>
      <c r="BG108" s="65"/>
      <c r="BH108" s="65"/>
      <c r="BI108" s="65"/>
      <c r="BJ108" s="65"/>
      <c r="BK108" s="65"/>
      <c r="BL108" s="65"/>
      <c r="BM108" s="65"/>
      <c r="BN108" s="65"/>
      <c r="BO108" s="65"/>
      <c r="BP108" s="65"/>
      <c r="BQ108" s="65"/>
      <c r="BR108" s="65"/>
      <c r="BS108" s="65"/>
      <c r="BT108" s="65"/>
      <c r="BU108" s="65"/>
      <c r="BV108" s="65"/>
      <c r="BW108" s="65"/>
      <c r="BX108" s="65"/>
      <c r="BY108" s="65"/>
      <c r="BZ108" s="65"/>
      <c r="CA108" s="65"/>
      <c r="CB108" s="65"/>
      <c r="CC108" s="65"/>
      <c r="CD108" s="65"/>
      <c r="CE108" s="34"/>
      <c r="CF108" s="34"/>
      <c r="CG108" s="34"/>
      <c r="CH108" s="34"/>
      <c r="CI108" s="34"/>
      <c r="CJ108" s="34"/>
      <c r="CK108" s="34"/>
      <c r="CL108" s="34"/>
      <c r="CM108" s="34"/>
      <c r="CN108" s="34"/>
      <c r="CO108" s="34"/>
      <c r="CP108" s="34"/>
      <c r="CQ108" s="34"/>
      <c r="CR108" s="34"/>
      <c r="CS108" s="34"/>
      <c r="CT108" s="34"/>
      <c r="CU108" s="34"/>
      <c r="CV108" s="34"/>
      <c r="CW108" s="51"/>
      <c r="CX108" s="34"/>
    </row>
    <row r="109" spans="1:102">
      <c r="A109" s="34"/>
      <c r="B109" s="34"/>
      <c r="C109" s="34"/>
      <c r="D109" s="34"/>
      <c r="E109" s="34"/>
      <c r="F109" s="21"/>
      <c r="G109" s="205"/>
      <c r="H109" s="34"/>
      <c r="I109" s="51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51"/>
      <c r="U109" s="34"/>
      <c r="V109" s="34"/>
      <c r="W109" s="34"/>
      <c r="X109" s="34"/>
      <c r="Y109" s="34"/>
      <c r="Z109" s="51"/>
      <c r="AA109" s="34"/>
      <c r="AB109" s="34"/>
      <c r="AC109" s="51"/>
      <c r="AD109" s="34"/>
      <c r="AE109" s="34"/>
      <c r="AF109" s="34"/>
      <c r="AG109" s="34"/>
      <c r="AH109" s="34"/>
      <c r="AI109" s="34"/>
      <c r="AJ109" s="34"/>
      <c r="AK109" s="34"/>
      <c r="AL109" s="34"/>
      <c r="AM109" s="34"/>
      <c r="AN109" s="34"/>
      <c r="AO109" s="34"/>
      <c r="AP109" s="34"/>
      <c r="AQ109" s="34"/>
      <c r="AR109" s="34"/>
      <c r="AS109" s="65"/>
      <c r="AT109" s="65"/>
      <c r="AU109" s="65"/>
      <c r="AV109" s="65"/>
      <c r="AW109" s="65"/>
      <c r="AX109" s="65"/>
      <c r="AY109" s="65"/>
      <c r="AZ109" s="65"/>
      <c r="BA109" s="65"/>
      <c r="BB109" s="65"/>
      <c r="BC109" s="65"/>
      <c r="BD109" s="65"/>
      <c r="BE109" s="65"/>
      <c r="BF109" s="65"/>
      <c r="BG109" s="65"/>
      <c r="BH109" s="65"/>
      <c r="BI109" s="65"/>
      <c r="BJ109" s="65"/>
      <c r="BK109" s="65"/>
      <c r="BL109" s="65"/>
      <c r="BM109" s="65"/>
      <c r="BN109" s="65"/>
      <c r="BO109" s="65"/>
      <c r="BP109" s="65"/>
      <c r="BQ109" s="65"/>
      <c r="BR109" s="65"/>
      <c r="BS109" s="65"/>
      <c r="BT109" s="65"/>
      <c r="BU109" s="65"/>
      <c r="BV109" s="65"/>
      <c r="BW109" s="65"/>
      <c r="BX109" s="65"/>
      <c r="BY109" s="65"/>
      <c r="BZ109" s="65"/>
      <c r="CA109" s="65"/>
      <c r="CB109" s="65"/>
      <c r="CC109" s="65"/>
      <c r="CD109" s="65"/>
      <c r="CE109" s="34"/>
      <c r="CF109" s="34"/>
      <c r="CG109" s="34"/>
      <c r="CH109" s="34"/>
      <c r="CI109" s="34"/>
      <c r="CJ109" s="34"/>
      <c r="CK109" s="34"/>
      <c r="CL109" s="34"/>
      <c r="CM109" s="34"/>
      <c r="CN109" s="34"/>
      <c r="CO109" s="34"/>
      <c r="CP109" s="34"/>
      <c r="CQ109" s="34"/>
      <c r="CR109" s="34"/>
      <c r="CS109" s="34"/>
      <c r="CT109" s="34"/>
      <c r="CU109" s="34"/>
      <c r="CV109" s="34"/>
      <c r="CW109" s="51"/>
      <c r="CX109" s="34"/>
    </row>
    <row r="110" spans="1:102" ht="13">
      <c r="A110" s="34"/>
      <c r="B110" s="34"/>
      <c r="C110" s="34"/>
      <c r="D110" s="34"/>
      <c r="E110" s="34"/>
      <c r="F110" s="34"/>
      <c r="G110" s="34"/>
      <c r="H110" s="34"/>
      <c r="I110" s="51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51"/>
      <c r="U110" s="34"/>
      <c r="V110" s="34"/>
      <c r="W110" s="34"/>
      <c r="X110" s="34"/>
      <c r="Y110" s="34"/>
      <c r="Z110" s="51"/>
      <c r="AA110" s="34"/>
      <c r="AB110" s="34"/>
      <c r="AC110" s="51"/>
      <c r="AD110" s="34"/>
      <c r="AE110" s="34"/>
      <c r="AF110" s="34"/>
      <c r="AG110" s="34"/>
      <c r="AH110" s="34"/>
      <c r="AI110" s="34"/>
      <c r="AJ110" s="34"/>
      <c r="AK110" s="34"/>
      <c r="AL110" s="34"/>
      <c r="AM110" s="34"/>
      <c r="AN110" s="34"/>
      <c r="AO110" s="34"/>
      <c r="AP110" s="34"/>
      <c r="AQ110" s="34"/>
      <c r="AR110" s="34"/>
      <c r="AS110" s="65"/>
      <c r="AT110" s="65"/>
      <c r="AU110" s="65"/>
      <c r="AV110" s="65"/>
      <c r="AW110" s="65"/>
      <c r="AX110" s="65"/>
      <c r="AY110" s="65"/>
      <c r="AZ110" s="65"/>
      <c r="BA110" s="65"/>
      <c r="BB110" s="65"/>
      <c r="BC110" s="65"/>
      <c r="BD110" s="65"/>
      <c r="BE110" s="65"/>
      <c r="BF110" s="65"/>
      <c r="BG110" s="65"/>
      <c r="BH110" s="65"/>
      <c r="BI110" s="65"/>
      <c r="BJ110" s="65"/>
      <c r="BK110" s="65"/>
      <c r="BL110" s="65"/>
      <c r="BM110" s="65"/>
      <c r="BN110" s="65"/>
      <c r="BO110" s="65"/>
      <c r="BP110" s="65"/>
      <c r="BQ110" s="65"/>
      <c r="BR110" s="65"/>
      <c r="BS110" s="65"/>
      <c r="BT110" s="65"/>
      <c r="BU110" s="65"/>
      <c r="BV110" s="65"/>
      <c r="BW110" s="65"/>
      <c r="BX110" s="65"/>
      <c r="BY110" s="65"/>
      <c r="BZ110" s="65"/>
      <c r="CA110" s="65"/>
      <c r="CB110" s="65"/>
      <c r="CC110" s="65"/>
      <c r="CD110" s="65"/>
      <c r="CE110" s="34"/>
      <c r="CF110" s="34"/>
      <c r="CG110" s="34"/>
      <c r="CH110" s="34"/>
      <c r="CI110" s="34"/>
      <c r="CJ110" s="34"/>
      <c r="CK110" s="34"/>
      <c r="CL110" s="34"/>
      <c r="CM110" s="34"/>
      <c r="CN110" s="34"/>
      <c r="CO110" s="34"/>
      <c r="CP110" s="34"/>
      <c r="CQ110" s="34"/>
      <c r="CR110" s="34"/>
      <c r="CS110" s="34"/>
      <c r="CT110" s="34"/>
      <c r="CU110" s="34"/>
      <c r="CV110" s="34"/>
      <c r="CW110" s="51"/>
      <c r="CX110" s="34"/>
    </row>
    <row r="111" spans="1:102" ht="13">
      <c r="A111" s="34"/>
      <c r="B111" s="34"/>
      <c r="C111" s="34"/>
      <c r="D111" s="34"/>
      <c r="E111" s="34"/>
      <c r="F111" s="34"/>
      <c r="G111" s="34"/>
      <c r="H111" s="34"/>
      <c r="I111" s="51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51"/>
      <c r="U111" s="34"/>
      <c r="V111" s="34"/>
      <c r="W111" s="34"/>
      <c r="X111" s="34"/>
      <c r="Y111" s="34"/>
      <c r="Z111" s="51"/>
      <c r="AA111" s="34"/>
      <c r="AB111" s="34"/>
      <c r="AC111" s="51"/>
      <c r="AD111" s="34"/>
      <c r="AE111" s="34"/>
      <c r="AF111" s="34"/>
      <c r="AG111" s="34"/>
      <c r="AH111" s="34"/>
      <c r="AI111" s="34"/>
      <c r="AJ111" s="34"/>
      <c r="AK111" s="34"/>
      <c r="AL111" s="34"/>
      <c r="AM111" s="34"/>
      <c r="AN111" s="34"/>
      <c r="AO111" s="34"/>
      <c r="AP111" s="34"/>
      <c r="AQ111" s="34"/>
      <c r="AR111" s="34"/>
      <c r="AS111" s="65"/>
      <c r="AT111" s="65"/>
      <c r="AU111" s="65"/>
      <c r="AV111" s="65"/>
      <c r="AW111" s="65"/>
      <c r="AX111" s="65"/>
      <c r="AY111" s="65"/>
      <c r="AZ111" s="65"/>
      <c r="BA111" s="65"/>
      <c r="BB111" s="65"/>
      <c r="BC111" s="65"/>
      <c r="BD111" s="65"/>
      <c r="BE111" s="65"/>
      <c r="BF111" s="65"/>
      <c r="BG111" s="65"/>
      <c r="BH111" s="65"/>
      <c r="BI111" s="65"/>
      <c r="BJ111" s="65"/>
      <c r="BK111" s="65"/>
      <c r="BL111" s="65"/>
      <c r="BM111" s="65"/>
      <c r="BN111" s="65"/>
      <c r="BO111" s="65"/>
      <c r="BP111" s="65"/>
      <c r="BQ111" s="65"/>
      <c r="BR111" s="65"/>
      <c r="BS111" s="65"/>
      <c r="BT111" s="65"/>
      <c r="BU111" s="65"/>
      <c r="BV111" s="65"/>
      <c r="BW111" s="65"/>
      <c r="BX111" s="65"/>
      <c r="BY111" s="65"/>
      <c r="BZ111" s="65"/>
      <c r="CA111" s="65"/>
      <c r="CB111" s="65"/>
      <c r="CC111" s="65"/>
      <c r="CD111" s="65"/>
      <c r="CE111" s="34"/>
      <c r="CF111" s="34"/>
      <c r="CG111" s="34"/>
      <c r="CH111" s="34"/>
      <c r="CI111" s="34"/>
      <c r="CJ111" s="34"/>
      <c r="CK111" s="34"/>
      <c r="CL111" s="34"/>
      <c r="CM111" s="34"/>
      <c r="CN111" s="34"/>
      <c r="CO111" s="34"/>
      <c r="CP111" s="34"/>
      <c r="CQ111" s="34"/>
      <c r="CR111" s="34"/>
      <c r="CS111" s="34"/>
      <c r="CT111" s="34"/>
      <c r="CU111" s="34"/>
      <c r="CV111" s="34"/>
      <c r="CW111" s="51"/>
      <c r="CX111" s="34"/>
    </row>
    <row r="112" spans="1:102" ht="13">
      <c r="A112" s="34"/>
      <c r="B112" s="34"/>
      <c r="C112" s="34"/>
      <c r="D112" s="34"/>
      <c r="E112" s="34"/>
      <c r="F112" s="34"/>
      <c r="G112" s="34"/>
      <c r="H112" s="34"/>
      <c r="I112" s="51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51"/>
      <c r="U112" s="34"/>
      <c r="V112" s="34"/>
      <c r="W112" s="34"/>
      <c r="X112" s="34"/>
      <c r="Y112" s="34"/>
      <c r="Z112" s="51"/>
      <c r="AA112" s="34"/>
      <c r="AB112" s="34"/>
      <c r="AC112" s="51"/>
      <c r="AD112" s="34"/>
      <c r="AE112" s="34"/>
      <c r="AF112" s="34"/>
      <c r="AG112" s="34"/>
      <c r="AH112" s="34"/>
      <c r="AI112" s="34"/>
      <c r="AJ112" s="34"/>
      <c r="AK112" s="34"/>
      <c r="AL112" s="34"/>
      <c r="AM112" s="34"/>
      <c r="AN112" s="34"/>
      <c r="AO112" s="34"/>
      <c r="AP112" s="34"/>
      <c r="AQ112" s="34"/>
      <c r="AR112" s="34"/>
      <c r="AS112" s="65"/>
      <c r="AT112" s="65"/>
      <c r="AU112" s="65"/>
      <c r="AV112" s="65"/>
      <c r="AW112" s="65"/>
      <c r="AX112" s="65"/>
      <c r="AY112" s="65"/>
      <c r="AZ112" s="65"/>
      <c r="BA112" s="65"/>
      <c r="BB112" s="65"/>
      <c r="BC112" s="65"/>
      <c r="BD112" s="65"/>
      <c r="BE112" s="65"/>
      <c r="BF112" s="65"/>
      <c r="BG112" s="65"/>
      <c r="BH112" s="65"/>
      <c r="BI112" s="65"/>
      <c r="BJ112" s="65"/>
      <c r="BK112" s="65"/>
      <c r="BL112" s="65"/>
      <c r="BM112" s="65"/>
      <c r="BN112" s="65"/>
      <c r="BO112" s="65"/>
      <c r="BP112" s="65"/>
      <c r="BQ112" s="65"/>
      <c r="BR112" s="65"/>
      <c r="BS112" s="65"/>
      <c r="BT112" s="65"/>
      <c r="BU112" s="65"/>
      <c r="BV112" s="65"/>
      <c r="BW112" s="65"/>
      <c r="BX112" s="65"/>
      <c r="BY112" s="65"/>
      <c r="BZ112" s="65"/>
      <c r="CA112" s="65"/>
      <c r="CB112" s="65"/>
      <c r="CC112" s="65"/>
      <c r="CD112" s="65"/>
      <c r="CE112" s="34"/>
      <c r="CF112" s="34"/>
      <c r="CG112" s="34"/>
      <c r="CH112" s="34"/>
      <c r="CI112" s="34"/>
      <c r="CJ112" s="34"/>
      <c r="CK112" s="34"/>
      <c r="CL112" s="34"/>
      <c r="CM112" s="34"/>
      <c r="CN112" s="34"/>
      <c r="CO112" s="34"/>
      <c r="CP112" s="34"/>
      <c r="CQ112" s="34"/>
      <c r="CR112" s="34"/>
      <c r="CS112" s="34"/>
      <c r="CT112" s="34"/>
      <c r="CU112" s="34"/>
      <c r="CV112" s="34"/>
      <c r="CW112" s="51"/>
      <c r="CX112" s="34"/>
    </row>
    <row r="113" spans="1:102" ht="13">
      <c r="A113" s="34"/>
      <c r="B113" s="34"/>
      <c r="C113" s="34"/>
      <c r="D113" s="206" t="s">
        <v>140</v>
      </c>
      <c r="E113" s="206" t="s">
        <v>219</v>
      </c>
      <c r="F113" s="207" t="s">
        <v>220</v>
      </c>
      <c r="G113" s="207" t="s">
        <v>142</v>
      </c>
      <c r="H113" s="207" t="s">
        <v>221</v>
      </c>
      <c r="I113" s="208" t="s">
        <v>144</v>
      </c>
      <c r="J113" s="207" t="s">
        <v>145</v>
      </c>
      <c r="K113" s="207" t="s">
        <v>146</v>
      </c>
      <c r="L113" s="207" t="s">
        <v>222</v>
      </c>
      <c r="M113" s="207" t="s">
        <v>148</v>
      </c>
      <c r="N113" s="207" t="s">
        <v>149</v>
      </c>
      <c r="O113" s="207" t="s">
        <v>150</v>
      </c>
      <c r="P113" s="207" t="s">
        <v>151</v>
      </c>
      <c r="Q113" s="207" t="s">
        <v>152</v>
      </c>
      <c r="R113" s="207" t="s">
        <v>153</v>
      </c>
      <c r="S113" s="209" t="s">
        <v>154</v>
      </c>
      <c r="T113" s="210" t="s">
        <v>155</v>
      </c>
      <c r="U113" s="209" t="s">
        <v>156</v>
      </c>
      <c r="V113" s="209" t="s">
        <v>204</v>
      </c>
      <c r="W113" s="209" t="s">
        <v>158</v>
      </c>
      <c r="X113" s="207" t="s">
        <v>223</v>
      </c>
      <c r="Y113" s="207" t="s">
        <v>160</v>
      </c>
      <c r="Z113" s="208" t="s">
        <v>161</v>
      </c>
      <c r="AA113" s="207" t="s">
        <v>162</v>
      </c>
      <c r="AB113" s="207" t="s">
        <v>163</v>
      </c>
      <c r="AC113" s="208" t="s">
        <v>164</v>
      </c>
      <c r="AD113" s="207" t="s">
        <v>165</v>
      </c>
      <c r="AE113" s="207" t="s">
        <v>166</v>
      </c>
      <c r="AF113" s="207" t="s">
        <v>167</v>
      </c>
      <c r="AG113" s="207" t="s">
        <v>168</v>
      </c>
      <c r="AH113" s="209" t="s">
        <v>169</v>
      </c>
      <c r="AI113" s="209" t="s">
        <v>170</v>
      </c>
      <c r="AJ113" s="209" t="s">
        <v>171</v>
      </c>
      <c r="AK113" s="209" t="s">
        <v>172</v>
      </c>
      <c r="AL113" s="207" t="s">
        <v>173</v>
      </c>
      <c r="AM113" s="207" t="s">
        <v>174</v>
      </c>
      <c r="AN113" s="207" t="s">
        <v>175</v>
      </c>
      <c r="AO113" s="207" t="s">
        <v>224</v>
      </c>
      <c r="AP113" s="207"/>
      <c r="AQ113" s="207"/>
      <c r="AR113" s="207"/>
      <c r="AS113" s="207"/>
      <c r="AT113" s="65"/>
      <c r="AU113" s="65"/>
      <c r="AV113" s="65"/>
      <c r="AW113" s="65"/>
      <c r="AX113" s="65"/>
      <c r="AY113" s="65"/>
      <c r="AZ113" s="65"/>
      <c r="BA113" s="65"/>
      <c r="BB113" s="65"/>
      <c r="BC113" s="65"/>
      <c r="BD113" s="65"/>
      <c r="BE113" s="65"/>
      <c r="BF113" s="65"/>
      <c r="BG113" s="65"/>
      <c r="BH113" s="65"/>
      <c r="BI113" s="65"/>
      <c r="BJ113" s="65"/>
      <c r="BK113" s="65"/>
      <c r="BL113" s="65"/>
      <c r="BM113" s="65"/>
      <c r="BN113" s="65"/>
      <c r="BO113" s="65"/>
      <c r="BP113" s="65"/>
      <c r="BQ113" s="65"/>
      <c r="BR113" s="65"/>
      <c r="BS113" s="65"/>
      <c r="BT113" s="65"/>
      <c r="BU113" s="65"/>
      <c r="BV113" s="65"/>
      <c r="BW113" s="65"/>
      <c r="BX113" s="65"/>
      <c r="BY113" s="65"/>
      <c r="BZ113" s="65"/>
      <c r="CA113" s="65"/>
      <c r="CB113" s="65"/>
      <c r="CC113" s="65"/>
      <c r="CD113" s="65"/>
      <c r="CE113" s="211"/>
      <c r="CF113" s="211"/>
      <c r="CG113" s="211"/>
      <c r="CH113" s="211"/>
      <c r="CI113" s="211"/>
      <c r="CJ113" s="211"/>
      <c r="CK113" s="211"/>
      <c r="CL113" s="211"/>
      <c r="CM113" s="211"/>
      <c r="CN113" s="211"/>
      <c r="CO113" s="211"/>
      <c r="CP113" s="211"/>
      <c r="CQ113" s="211"/>
      <c r="CR113" s="211"/>
      <c r="CS113" s="211"/>
      <c r="CT113" s="211"/>
      <c r="CU113" s="211"/>
      <c r="CV113" s="211"/>
      <c r="CW113" s="212"/>
      <c r="CX113" s="211"/>
    </row>
    <row r="114" spans="1:102" ht="13">
      <c r="A114" s="34"/>
      <c r="B114" s="34"/>
      <c r="C114" s="34"/>
      <c r="D114" s="34">
        <f t="array" ref="D114">IFERROR(INDEX('Censos 2024'!$C$3:$AR$35,$I$119,COLUMNS($C$114:D114)),"")</f>
        <v>419044</v>
      </c>
      <c r="E114" s="34">
        <f t="array" ref="E114">IFERROR(INDEX('Censos 2024'!$C$3:$AR$35,$I$119,COLUMNS($C$114:E114)),"")</f>
        <v>15345</v>
      </c>
      <c r="F114" s="34" t="str">
        <f t="array" ref="F114">IFERROR(INDEX('Censos 2024'!$C$3:$AR$35,$I$119,COLUMNS($C$114)),"")</f>
        <v>Baja California</v>
      </c>
      <c r="G114" s="34">
        <f t="array" ref="G114">IFERROR(INDEX('Censos 2024'!$E$3:$AR$35,$I$119,COLUMNS($E$114:F114)),"")</f>
        <v>115272</v>
      </c>
      <c r="H114" s="34">
        <f t="array" ref="H114">IFERROR(INDEX('Censos 2024'!$E$3:$AR$35,$I$119,COLUMNS($E$114:G114)),"")</f>
        <v>113864</v>
      </c>
      <c r="I114" s="51" t="str">
        <f t="array" ref="I114">IFERROR(INDEX('Censos 2024'!$E$3:$AR$35,$I$119,COLUMNS($E$114:H114)),"")</f>
        <v>NSS</v>
      </c>
      <c r="J114" s="34" t="str">
        <f t="array" ref="J114">IFERROR(INDEX('Censos 2024'!$E$3:$AR$35,$I$119,COLUMNS($E$114:I114)),"")</f>
        <v>NSS</v>
      </c>
      <c r="K114" s="34" t="str">
        <f t="array" ref="K114">IFERROR(INDEX('Censos 2024'!$E$3:$AR$35,$I$119,COLUMNS($E$114:J114)),"")</f>
        <v>NSS</v>
      </c>
      <c r="L114" s="34">
        <f t="array" ref="L114">IFERROR(INDEX('Censos 2024'!$E$3:$AR$35,$I$119,COLUMNS($E$114:K114)),"")</f>
        <v>181730</v>
      </c>
      <c r="M114" s="34">
        <f t="array" ref="M114">IFERROR(INDEX('Censos 2024'!$E$3:$AR$35,$I$119,COLUMNS($E$114:L114)),"")</f>
        <v>140745</v>
      </c>
      <c r="N114" s="34">
        <f t="array" ref="N114">IFERROR(INDEX('Censos 2024'!$E$3:$AR$35,$I$119,COLUMNS($E$114:M114)),"")</f>
        <v>1546</v>
      </c>
      <c r="O114" s="34">
        <f t="array" ref="O114">IFERROR(INDEX('Censos 2024'!$E$3:$AR$35,$I$119,COLUMNS($E$114:N114)),"")</f>
        <v>17390</v>
      </c>
      <c r="P114" s="34">
        <f t="array" ref="P114">IFERROR(INDEX('Censos 2024'!$E$3:$AR$35,$I$119,COLUMNS($E$114:O114)),"")</f>
        <v>85006</v>
      </c>
      <c r="Q114" s="34">
        <f t="array" ref="Q114">IFERROR(INDEX('Censos 2024'!$E$3:$AR$35,$I$119,COLUMNS($E$114:P114)),"")</f>
        <v>34532</v>
      </c>
      <c r="R114" s="34">
        <f t="array" ref="R114">IFERROR(INDEX('Censos 2024'!$E$3:$AR$35,$I$119,COLUMNS($E$114:Q114)),"")</f>
        <v>1335</v>
      </c>
      <c r="S114" s="34">
        <f t="array" ref="S114">IFERROR(INDEX('Censos 2024'!$E$3:$AR$35,$I$119,COLUMNS($E$114:R114)),"")</f>
        <v>1270</v>
      </c>
      <c r="T114" s="51">
        <f t="array" ref="T114">IFERROR(INDEX('Censos 2024'!$E$3:$AR$35,$I$119,COLUMNS($E$114:S114)),"")</f>
        <v>16</v>
      </c>
      <c r="U114" s="34">
        <f t="array" ref="U114">IFERROR(INDEX('Censos 2024'!$E$3:$AR$35,$I$119,COLUMNS($E$114:T114)),"")</f>
        <v>12865</v>
      </c>
      <c r="V114" s="34">
        <f t="array" ref="V114">IFERROR(INDEX('Censos 2024'!$E$3:$AR$35,$I$119,COLUMNS($E$114:U114)),"")</f>
        <v>10019</v>
      </c>
      <c r="W114" s="34">
        <f t="array" ref="W114">IFERROR(INDEX('Censos 2024'!$E$3:$AR$35,$I$119,COLUMNS($E$114:V114)),"")</f>
        <v>190677</v>
      </c>
      <c r="X114" s="34">
        <f t="array" ref="X114">IFERROR(INDEX('Censos 2024'!$E$3:$AR$35,$I$119,COLUMNS($E$114:W114)),"")</f>
        <v>27990</v>
      </c>
      <c r="Y114" s="34">
        <f t="array" ref="Y114">IFERROR(INDEX('Censos 2024'!$E$3:$AR$35,$I$119,COLUMNS($E$114:X114)),"")</f>
        <v>11716</v>
      </c>
      <c r="Z114" s="51">
        <f t="array" ref="Z114">IFERROR(INDEX('Censos 2024'!$E$3:$AR$35,$I$119,COLUMNS($E$114:Y114)),"")</f>
        <v>25656</v>
      </c>
      <c r="AA114" s="34">
        <f t="array" ref="AA114">IFERROR(INDEX('Censos 2024'!$E$3:$AR$35,$I$119,COLUMNS($E$114:Z114)),"")</f>
        <v>26442</v>
      </c>
      <c r="AB114" s="34">
        <f t="array" ref="AB114">IFERROR(INDEX('Censos 2024'!$E$3:$AR$35,$I$119,COLUMNS($E$114:AA114)),"")</f>
        <v>237</v>
      </c>
      <c r="AC114" s="51">
        <f t="array" ref="AC114">IFERROR(INDEX('Censos 2024'!$E$3:$AR$35,$I$119,COLUMNS($E$114:AB114)),"")</f>
        <v>237</v>
      </c>
      <c r="AD114" s="34">
        <f t="array" ref="AD114">IFERROR(INDEX('Censos 2024'!$E$3:$AR$35,$I$119,COLUMNS($E$114:AC114)),"")</f>
        <v>0</v>
      </c>
      <c r="AE114" s="34">
        <f t="array" ref="AE114">IFERROR(INDEX('Censos 2024'!$E$3:$AR$35,$I$119,COLUMNS($E$114:AD114)),"")</f>
        <v>0</v>
      </c>
      <c r="AF114" s="34">
        <f t="array" ref="AF114">IFERROR(INDEX('Censos 2024'!$E$3:$AR$35,$I$119,COLUMNS($E$114:AE114)),"")</f>
        <v>127</v>
      </c>
      <c r="AG114" s="34">
        <f t="array" ref="AG114">IFERROR(INDEX('Censos 2024'!$E$3:$AR$35,$I$119,COLUMNS($E$114:AF114)),"")</f>
        <v>97</v>
      </c>
      <c r="AH114" s="34">
        <f t="array" ref="AH114">IFERROR(INDEX('Censos 2024'!$E$3:$AR$35,$I$119,COLUMNS($E$114:AG114)),"")</f>
        <v>30</v>
      </c>
      <c r="AI114" s="34">
        <f t="array" ref="AI114">IFERROR(INDEX('Censos 2024'!$E$3:$AR$35,$I$119,COLUMNS($E$114:AH114)),"")</f>
        <v>0</v>
      </c>
      <c r="AJ114" s="34">
        <f t="array" ref="AJ114">IFERROR(INDEX('Censos 2024'!$E$3:$AR$35,$I$119,COLUMNS($E$114:AI114)),"")</f>
        <v>140</v>
      </c>
      <c r="AK114" s="34">
        <f t="array" ref="AK114">IFERROR(INDEX('Censos 2024'!$E$3:$AR$35,$I$119,COLUMNS($E$114:AJ114)),"")</f>
        <v>70</v>
      </c>
      <c r="AL114" s="34">
        <f t="array" ref="AL114">IFERROR(INDEX('Censos 2024'!$E$3:$AR$35,$I$119,COLUMNS($E$114:AK114)),"")</f>
        <v>64</v>
      </c>
      <c r="AM114" s="34">
        <f t="array" ref="AM114">IFERROR(INDEX('Censos 2024'!$E$3:$AR$35,$I$119,COLUMNS($E$114:AL114)),"")</f>
        <v>0</v>
      </c>
      <c r="AN114" s="34">
        <f t="array" ref="AN114">IFERROR(INDEX('Censos 2024'!$E$3:$AR$35,$I$119,COLUMNS($E$114:AM114)),"")</f>
        <v>0</v>
      </c>
      <c r="AO114" s="34">
        <f t="array" ref="AO114">IFERROR(INDEX('Censos 2024'!$E$3:$AR$35,$I$119,COLUMNS($E$114:AN114)),"")</f>
        <v>28609</v>
      </c>
      <c r="AP114" s="34"/>
      <c r="AQ114" s="34"/>
      <c r="AR114" s="34"/>
      <c r="AS114" s="34"/>
      <c r="AT114" s="65"/>
      <c r="AU114" s="65"/>
      <c r="AV114" s="65"/>
      <c r="AW114" s="65"/>
      <c r="AX114" s="65"/>
      <c r="AY114" s="65"/>
      <c r="AZ114" s="65"/>
      <c r="BA114" s="65"/>
      <c r="BB114" s="65"/>
      <c r="BC114" s="65"/>
      <c r="BD114" s="65"/>
      <c r="BE114" s="65"/>
      <c r="BF114" s="65"/>
      <c r="BG114" s="65"/>
      <c r="BH114" s="65"/>
      <c r="BI114" s="65"/>
      <c r="BJ114" s="65"/>
      <c r="BK114" s="65"/>
      <c r="BL114" s="65"/>
      <c r="BM114" s="65"/>
      <c r="BN114" s="65"/>
      <c r="BO114" s="65"/>
      <c r="BP114" s="65"/>
      <c r="BQ114" s="65"/>
      <c r="BR114" s="65"/>
      <c r="BS114" s="65"/>
      <c r="BT114" s="65"/>
      <c r="BU114" s="65"/>
      <c r="BV114" s="65"/>
      <c r="BW114" s="65"/>
      <c r="BX114" s="65"/>
      <c r="BY114" s="65"/>
      <c r="BZ114" s="65"/>
      <c r="CA114" s="65"/>
      <c r="CB114" s="65"/>
      <c r="CC114" s="65"/>
      <c r="CD114" s="65"/>
      <c r="CE114" s="34"/>
      <c r="CF114" s="34"/>
      <c r="CG114" s="34"/>
      <c r="CH114" s="34"/>
      <c r="CI114" s="34"/>
      <c r="CJ114" s="34"/>
      <c r="CK114" s="34"/>
      <c r="CL114" s="34"/>
      <c r="CM114" s="34"/>
      <c r="CN114" s="34"/>
      <c r="CO114" s="34"/>
      <c r="CP114" s="34"/>
      <c r="CQ114" s="34"/>
      <c r="CR114" s="34"/>
      <c r="CS114" s="34"/>
      <c r="CT114" s="34"/>
      <c r="CU114" s="34"/>
      <c r="CV114" s="34"/>
      <c r="CW114" s="51"/>
      <c r="CX114" s="34"/>
    </row>
    <row r="115" spans="1:102" ht="13">
      <c r="A115" s="34"/>
      <c r="B115" s="34"/>
      <c r="C115" s="34"/>
      <c r="D115" s="34"/>
      <c r="E115" s="34"/>
      <c r="F115" s="34"/>
      <c r="G115" s="34"/>
      <c r="H115" s="34"/>
      <c r="I115" s="51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51"/>
      <c r="U115" s="34"/>
      <c r="V115" s="34"/>
      <c r="W115" s="34"/>
      <c r="X115" s="34"/>
      <c r="Y115" s="34"/>
      <c r="Z115" s="51"/>
      <c r="AA115" s="34"/>
      <c r="AB115" s="34"/>
      <c r="AC115" s="51"/>
      <c r="AD115" s="34"/>
      <c r="AE115" s="34"/>
      <c r="AF115" s="34"/>
      <c r="AG115" s="34"/>
      <c r="AH115" s="34"/>
      <c r="AI115" s="34"/>
      <c r="AJ115" s="34"/>
      <c r="AK115" s="34"/>
      <c r="AL115" s="34"/>
      <c r="AM115" s="34"/>
      <c r="AN115" s="34"/>
      <c r="AO115" s="34"/>
      <c r="AP115" s="34"/>
      <c r="AQ115" s="34"/>
      <c r="AR115" s="34"/>
      <c r="AS115" s="65"/>
      <c r="AT115" s="65"/>
      <c r="AU115" s="65"/>
      <c r="AV115" s="65"/>
      <c r="AW115" s="65"/>
      <c r="AX115" s="65"/>
      <c r="AY115" s="65"/>
      <c r="AZ115" s="65"/>
      <c r="BA115" s="65"/>
      <c r="BB115" s="65"/>
      <c r="BC115" s="65"/>
      <c r="BD115" s="65"/>
      <c r="BE115" s="65"/>
      <c r="BF115" s="65"/>
      <c r="BG115" s="65"/>
      <c r="BH115" s="65"/>
      <c r="BI115" s="65"/>
      <c r="BJ115" s="65"/>
      <c r="BK115" s="65"/>
      <c r="BL115" s="65"/>
      <c r="BM115" s="65"/>
      <c r="BN115" s="65"/>
      <c r="BO115" s="65"/>
      <c r="BP115" s="65"/>
      <c r="BQ115" s="65"/>
      <c r="BR115" s="65"/>
      <c r="BS115" s="65"/>
      <c r="BT115" s="65"/>
      <c r="BU115" s="65"/>
      <c r="BV115" s="65"/>
      <c r="BW115" s="65"/>
      <c r="BX115" s="65"/>
      <c r="BY115" s="65"/>
      <c r="BZ115" s="65"/>
      <c r="CA115" s="65"/>
      <c r="CB115" s="65"/>
      <c r="CC115" s="65"/>
      <c r="CD115" s="65"/>
      <c r="CE115" s="34"/>
      <c r="CF115" s="34"/>
      <c r="CG115" s="34"/>
      <c r="CH115" s="34"/>
      <c r="CI115" s="34"/>
      <c r="CJ115" s="34"/>
      <c r="CK115" s="34"/>
      <c r="CL115" s="34"/>
      <c r="CM115" s="34"/>
      <c r="CN115" s="34"/>
      <c r="CO115" s="34"/>
      <c r="CP115" s="34"/>
      <c r="CQ115" s="34"/>
      <c r="CR115" s="34"/>
      <c r="CS115" s="34"/>
      <c r="CT115" s="34"/>
      <c r="CU115" s="34"/>
      <c r="CV115" s="34"/>
      <c r="CW115" s="51"/>
      <c r="CX115" s="34"/>
    </row>
    <row r="116" spans="1:102" ht="13">
      <c r="A116" s="34"/>
      <c r="B116" s="34"/>
      <c r="C116" s="34"/>
      <c r="D116" s="34"/>
      <c r="E116" s="34"/>
      <c r="F116" s="34"/>
      <c r="G116" s="34"/>
      <c r="H116" s="34"/>
      <c r="I116" s="51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51"/>
      <c r="U116" s="34"/>
      <c r="V116" s="34"/>
      <c r="W116" s="34"/>
      <c r="X116" s="34"/>
      <c r="Y116" s="34"/>
      <c r="Z116" s="51"/>
      <c r="AA116" s="34"/>
      <c r="AB116" s="34"/>
      <c r="AC116" s="51"/>
      <c r="AD116" s="34"/>
      <c r="AE116" s="34"/>
      <c r="AF116" s="34"/>
      <c r="AG116" s="34"/>
      <c r="AH116" s="34"/>
      <c r="AI116" s="34"/>
      <c r="AJ116" s="34"/>
      <c r="AK116" s="34"/>
      <c r="AL116" s="34"/>
      <c r="AM116" s="34"/>
      <c r="AN116" s="34"/>
      <c r="AO116" s="34"/>
      <c r="AP116" s="34"/>
      <c r="AQ116" s="34"/>
      <c r="AR116" s="34"/>
      <c r="AS116" s="65"/>
      <c r="AT116" s="65"/>
      <c r="AU116" s="65"/>
      <c r="AV116" s="65"/>
      <c r="AW116" s="65"/>
      <c r="AX116" s="65"/>
      <c r="AY116" s="65"/>
      <c r="AZ116" s="65"/>
      <c r="BA116" s="65"/>
      <c r="BB116" s="65"/>
      <c r="BC116" s="65"/>
      <c r="BD116" s="65"/>
      <c r="BE116" s="65"/>
      <c r="BF116" s="65"/>
      <c r="BG116" s="65"/>
      <c r="BH116" s="65"/>
      <c r="BI116" s="65"/>
      <c r="BJ116" s="65"/>
      <c r="BK116" s="65"/>
      <c r="BL116" s="65"/>
      <c r="BM116" s="65"/>
      <c r="BN116" s="65"/>
      <c r="BO116" s="65"/>
      <c r="BP116" s="65"/>
      <c r="BQ116" s="65"/>
      <c r="BR116" s="65"/>
      <c r="BS116" s="65"/>
      <c r="BT116" s="65"/>
      <c r="BU116" s="65"/>
      <c r="BV116" s="65"/>
      <c r="BW116" s="65"/>
      <c r="BX116" s="65"/>
      <c r="BY116" s="65"/>
      <c r="BZ116" s="65"/>
      <c r="CA116" s="65"/>
      <c r="CB116" s="65"/>
      <c r="CC116" s="65"/>
      <c r="CD116" s="65"/>
      <c r="CE116" s="34"/>
      <c r="CF116" s="34"/>
      <c r="CG116" s="34"/>
      <c r="CH116" s="34"/>
      <c r="CI116" s="34"/>
      <c r="CJ116" s="34"/>
      <c r="CK116" s="34"/>
      <c r="CL116" s="34"/>
      <c r="CM116" s="34"/>
      <c r="CN116" s="34"/>
      <c r="CO116" s="34"/>
      <c r="CP116" s="34"/>
      <c r="CQ116" s="34"/>
      <c r="CR116" s="34"/>
      <c r="CS116" s="34"/>
      <c r="CT116" s="34"/>
      <c r="CU116" s="34"/>
      <c r="CV116" s="34"/>
      <c r="CW116" s="51"/>
      <c r="CX116" s="34"/>
    </row>
    <row r="117" spans="1:102" ht="13">
      <c r="A117" s="34"/>
      <c r="B117" s="34"/>
      <c r="C117" s="34"/>
      <c r="D117" s="34"/>
      <c r="E117" s="34"/>
      <c r="F117" s="48"/>
      <c r="G117" s="48"/>
      <c r="H117" s="48"/>
      <c r="I117" s="143"/>
      <c r="J117" s="48"/>
      <c r="K117" s="48"/>
      <c r="L117" s="34"/>
      <c r="M117" s="34"/>
      <c r="N117" s="34"/>
      <c r="O117" s="34"/>
      <c r="P117" s="34"/>
      <c r="Q117" s="34"/>
      <c r="R117" s="34"/>
      <c r="S117" s="34"/>
      <c r="T117" s="51"/>
      <c r="U117" s="34"/>
      <c r="V117" s="34"/>
      <c r="W117" s="34"/>
      <c r="X117" s="34"/>
      <c r="Y117" s="34"/>
      <c r="Z117" s="51"/>
      <c r="AA117" s="34"/>
      <c r="AB117" s="34"/>
      <c r="AC117" s="51"/>
      <c r="AD117" s="34"/>
      <c r="AE117" s="34"/>
      <c r="AF117" s="34"/>
      <c r="AG117" s="34"/>
      <c r="AH117" s="34"/>
      <c r="AI117" s="34"/>
      <c r="AJ117" s="34"/>
      <c r="AK117" s="34"/>
      <c r="AL117" s="34"/>
      <c r="AM117" s="34"/>
      <c r="AN117" s="34"/>
      <c r="AO117" s="34"/>
      <c r="AP117" s="34"/>
      <c r="AQ117" s="34"/>
      <c r="AR117" s="34"/>
      <c r="AS117" s="65"/>
      <c r="AT117" s="65"/>
      <c r="AU117" s="65"/>
      <c r="AV117" s="65"/>
      <c r="AW117" s="65"/>
      <c r="AX117" s="65"/>
      <c r="AY117" s="65"/>
      <c r="AZ117" s="65"/>
      <c r="BA117" s="65"/>
      <c r="BB117" s="65"/>
      <c r="BC117" s="65"/>
      <c r="BD117" s="65"/>
      <c r="BE117" s="65"/>
      <c r="BF117" s="65"/>
      <c r="BG117" s="65"/>
      <c r="BH117" s="65"/>
      <c r="BI117" s="65"/>
      <c r="BJ117" s="65"/>
      <c r="BK117" s="65"/>
      <c r="BL117" s="65"/>
      <c r="BM117" s="65"/>
      <c r="BN117" s="65"/>
      <c r="BO117" s="65"/>
      <c r="BP117" s="65"/>
      <c r="BQ117" s="65"/>
      <c r="BR117" s="65"/>
      <c r="BS117" s="65"/>
      <c r="BT117" s="65"/>
      <c r="BU117" s="65"/>
      <c r="BV117" s="65"/>
      <c r="BW117" s="65"/>
      <c r="BX117" s="65"/>
      <c r="BY117" s="65"/>
      <c r="BZ117" s="65"/>
      <c r="CA117" s="65"/>
      <c r="CB117" s="65"/>
      <c r="CC117" s="65"/>
      <c r="CD117" s="65"/>
      <c r="CE117" s="34"/>
      <c r="CF117" s="34"/>
      <c r="CG117" s="34"/>
      <c r="CH117" s="34"/>
      <c r="CI117" s="34"/>
      <c r="CJ117" s="34"/>
      <c r="CK117" s="34"/>
      <c r="CL117" s="34"/>
      <c r="CM117" s="34"/>
      <c r="CN117" s="34"/>
      <c r="CO117" s="34"/>
      <c r="CP117" s="34"/>
      <c r="CQ117" s="34"/>
      <c r="CR117" s="34"/>
      <c r="CS117" s="34"/>
      <c r="CT117" s="34"/>
      <c r="CU117" s="34"/>
      <c r="CV117" s="34"/>
      <c r="CW117" s="51"/>
      <c r="CX117" s="34"/>
    </row>
    <row r="118" spans="1:102" ht="13">
      <c r="A118" s="34"/>
      <c r="B118" s="34"/>
      <c r="C118" s="34"/>
      <c r="D118" s="34"/>
      <c r="E118" s="34"/>
      <c r="F118" s="34" t="s">
        <v>220</v>
      </c>
      <c r="G118" s="34" t="s">
        <v>225</v>
      </c>
      <c r="H118" s="34" t="s">
        <v>226</v>
      </c>
      <c r="I118" s="51" t="s">
        <v>227</v>
      </c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51"/>
      <c r="U118" s="34"/>
      <c r="V118" s="34"/>
      <c r="W118" s="34"/>
      <c r="X118" s="34"/>
      <c r="Y118" s="34"/>
      <c r="Z118" s="34"/>
      <c r="AA118" s="34"/>
      <c r="AB118" s="34"/>
      <c r="AC118" s="51"/>
      <c r="AD118" s="34"/>
      <c r="AE118" s="34"/>
      <c r="AF118" s="34"/>
      <c r="AG118" s="34"/>
      <c r="AH118" s="34"/>
      <c r="AI118" s="34"/>
      <c r="AJ118" s="34"/>
      <c r="AK118" s="34"/>
      <c r="AL118" s="34"/>
      <c r="AM118" s="34"/>
      <c r="AN118" s="34"/>
      <c r="AO118" s="34"/>
      <c r="AP118" s="34"/>
      <c r="AQ118" s="34"/>
      <c r="AR118" s="34"/>
      <c r="AS118" s="65"/>
      <c r="AT118" s="65"/>
      <c r="AU118" s="65"/>
      <c r="AV118" s="65"/>
      <c r="AW118" s="65"/>
      <c r="AX118" s="65"/>
      <c r="AY118" s="65"/>
      <c r="AZ118" s="65"/>
      <c r="BA118" s="65"/>
      <c r="BB118" s="65"/>
      <c r="BC118" s="65"/>
      <c r="BD118" s="65"/>
      <c r="BE118" s="65"/>
      <c r="BF118" s="65"/>
      <c r="BG118" s="65"/>
      <c r="BH118" s="65"/>
      <c r="BI118" s="65"/>
      <c r="BJ118" s="65"/>
      <c r="BK118" s="65"/>
      <c r="BL118" s="65"/>
      <c r="BM118" s="65"/>
      <c r="BN118" s="65"/>
      <c r="BO118" s="65"/>
      <c r="BP118" s="65"/>
      <c r="BQ118" s="65"/>
      <c r="BR118" s="65"/>
      <c r="BS118" s="65"/>
      <c r="BT118" s="65"/>
      <c r="BU118" s="65"/>
      <c r="BV118" s="65"/>
      <c r="BW118" s="65"/>
      <c r="BX118" s="65"/>
      <c r="BY118" s="65"/>
      <c r="BZ118" s="65"/>
      <c r="CA118" s="65"/>
      <c r="CB118" s="65"/>
      <c r="CC118" s="65"/>
      <c r="CD118" s="65"/>
      <c r="CE118" s="34"/>
      <c r="CF118" s="34"/>
      <c r="CG118" s="34"/>
      <c r="CH118" s="34"/>
      <c r="CI118" s="34"/>
      <c r="CJ118" s="34"/>
      <c r="CK118" s="34"/>
      <c r="CL118" s="34"/>
      <c r="CM118" s="34"/>
      <c r="CN118" s="34"/>
      <c r="CO118" s="34"/>
      <c r="CP118" s="34"/>
      <c r="CQ118" s="34"/>
      <c r="CR118" s="34"/>
      <c r="CS118" s="34"/>
      <c r="CT118" s="34"/>
      <c r="CU118" s="34"/>
      <c r="CV118" s="34"/>
      <c r="CW118" s="51"/>
      <c r="CX118" s="34"/>
    </row>
    <row r="119" spans="1:102">
      <c r="A119" s="34"/>
      <c r="B119" s="34"/>
      <c r="C119" s="34"/>
      <c r="D119" s="34"/>
      <c r="E119" s="34"/>
      <c r="F119" s="21" t="s">
        <v>63</v>
      </c>
      <c r="G119" s="205">
        <v>1</v>
      </c>
      <c r="H119" s="34" t="str">
        <f t="shared" ref="H119:H151" si="1">IF($G$47=F119,G119,"")</f>
        <v/>
      </c>
      <c r="I119" s="51">
        <f>IFERROR(SMALL($H$119:$H$151,G119),"")</f>
        <v>2</v>
      </c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51"/>
      <c r="U119" s="34"/>
      <c r="V119" s="34"/>
      <c r="W119" s="34"/>
      <c r="X119" s="34"/>
      <c r="Y119" s="34"/>
      <c r="Z119" s="34"/>
      <c r="AA119" s="34"/>
      <c r="AB119" s="34"/>
      <c r="AC119" s="51"/>
      <c r="AD119" s="34"/>
      <c r="AE119" s="34"/>
      <c r="AF119" s="34"/>
      <c r="AG119" s="34"/>
      <c r="AH119" s="34"/>
      <c r="AI119" s="34"/>
      <c r="AJ119" s="34"/>
      <c r="AK119" s="34"/>
      <c r="AL119" s="34"/>
      <c r="AM119" s="34"/>
      <c r="AN119" s="34"/>
      <c r="AO119" s="34"/>
      <c r="AP119" s="34"/>
      <c r="AQ119" s="34"/>
      <c r="AR119" s="34"/>
      <c r="AS119" s="65"/>
      <c r="AT119" s="65"/>
      <c r="AU119" s="65"/>
      <c r="AV119" s="65"/>
      <c r="AW119" s="65"/>
      <c r="AX119" s="65"/>
      <c r="AY119" s="65"/>
      <c r="AZ119" s="65"/>
      <c r="BA119" s="65"/>
      <c r="BB119" s="65"/>
      <c r="BC119" s="65"/>
      <c r="BD119" s="65"/>
      <c r="BE119" s="65"/>
      <c r="BF119" s="65"/>
      <c r="BG119" s="65"/>
      <c r="BH119" s="65"/>
      <c r="BI119" s="65"/>
      <c r="BJ119" s="65"/>
      <c r="BK119" s="65"/>
      <c r="BL119" s="65"/>
      <c r="BM119" s="65"/>
      <c r="BN119" s="65"/>
      <c r="BO119" s="65"/>
      <c r="BP119" s="65"/>
      <c r="BQ119" s="65"/>
      <c r="BR119" s="65"/>
      <c r="BS119" s="65"/>
      <c r="BT119" s="65"/>
      <c r="BU119" s="65"/>
      <c r="BV119" s="65"/>
      <c r="BW119" s="65"/>
      <c r="BX119" s="65"/>
      <c r="BY119" s="65"/>
      <c r="BZ119" s="65"/>
      <c r="CA119" s="65"/>
      <c r="CB119" s="65"/>
      <c r="CC119" s="65"/>
      <c r="CD119" s="65"/>
      <c r="CE119" s="34"/>
      <c r="CF119" s="34"/>
      <c r="CG119" s="34"/>
      <c r="CH119" s="34"/>
      <c r="CI119" s="34"/>
      <c r="CJ119" s="34"/>
      <c r="CK119" s="34"/>
      <c r="CL119" s="34"/>
      <c r="CM119" s="34"/>
      <c r="CN119" s="34"/>
      <c r="CO119" s="34"/>
      <c r="CP119" s="34"/>
      <c r="CQ119" s="34"/>
      <c r="CR119" s="34"/>
      <c r="CS119" s="34"/>
      <c r="CT119" s="34"/>
      <c r="CU119" s="34"/>
      <c r="CV119" s="34"/>
      <c r="CW119" s="51"/>
      <c r="CX119" s="34"/>
    </row>
    <row r="120" spans="1:102">
      <c r="A120" s="34"/>
      <c r="B120" s="34"/>
      <c r="C120" s="34"/>
      <c r="D120" s="34"/>
      <c r="E120" s="34"/>
      <c r="F120" s="21" t="s">
        <v>66</v>
      </c>
      <c r="G120" s="205">
        <v>2</v>
      </c>
      <c r="H120" s="34">
        <f t="shared" si="1"/>
        <v>2</v>
      </c>
      <c r="I120" s="51" t="str">
        <f t="shared" ref="I120:I151" si="2">IFERROR(SMALL($H$78:$H$110,G120),"")</f>
        <v/>
      </c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51"/>
      <c r="U120" s="34"/>
      <c r="V120" s="34"/>
      <c r="W120" s="34"/>
      <c r="X120" s="34"/>
      <c r="Y120" s="34"/>
      <c r="Z120" s="34"/>
      <c r="AA120" s="34"/>
      <c r="AB120" s="34"/>
      <c r="AC120" s="51"/>
      <c r="AD120" s="34"/>
      <c r="AE120" s="34"/>
      <c r="AF120" s="34"/>
      <c r="AG120" s="34"/>
      <c r="AH120" s="34"/>
      <c r="AI120" s="34"/>
      <c r="AJ120" s="34"/>
      <c r="AK120" s="34"/>
      <c r="AL120" s="34"/>
      <c r="AM120" s="34"/>
      <c r="AN120" s="34"/>
      <c r="AO120" s="34"/>
      <c r="AP120" s="34"/>
      <c r="AQ120" s="34"/>
      <c r="AR120" s="34"/>
      <c r="AS120" s="65"/>
      <c r="AT120" s="65"/>
      <c r="AU120" s="65"/>
      <c r="AV120" s="65"/>
      <c r="AW120" s="65"/>
      <c r="AX120" s="65"/>
      <c r="AY120" s="65"/>
      <c r="AZ120" s="65"/>
      <c r="BA120" s="65"/>
      <c r="BB120" s="65"/>
      <c r="BC120" s="65"/>
      <c r="BD120" s="65"/>
      <c r="BE120" s="65"/>
      <c r="BF120" s="65"/>
      <c r="BG120" s="65"/>
      <c r="BH120" s="65"/>
      <c r="BI120" s="65"/>
      <c r="BJ120" s="65"/>
      <c r="BK120" s="65"/>
      <c r="BL120" s="65"/>
      <c r="BM120" s="65"/>
      <c r="BN120" s="65"/>
      <c r="BO120" s="65"/>
      <c r="BP120" s="65"/>
      <c r="BQ120" s="65"/>
      <c r="BR120" s="65"/>
      <c r="BS120" s="65"/>
      <c r="BT120" s="65"/>
      <c r="BU120" s="65"/>
      <c r="BV120" s="65"/>
      <c r="BW120" s="65"/>
      <c r="BX120" s="65"/>
      <c r="BY120" s="65"/>
      <c r="BZ120" s="65"/>
      <c r="CA120" s="65"/>
      <c r="CB120" s="65"/>
      <c r="CC120" s="65"/>
      <c r="CD120" s="65"/>
      <c r="CE120" s="34"/>
      <c r="CF120" s="34"/>
      <c r="CG120" s="34"/>
      <c r="CH120" s="34"/>
      <c r="CI120" s="34"/>
      <c r="CJ120" s="34"/>
      <c r="CK120" s="34"/>
      <c r="CL120" s="34"/>
      <c r="CM120" s="34"/>
      <c r="CN120" s="34"/>
      <c r="CO120" s="34"/>
      <c r="CP120" s="34"/>
      <c r="CQ120" s="34"/>
      <c r="CR120" s="34"/>
      <c r="CS120" s="34"/>
      <c r="CT120" s="34"/>
      <c r="CU120" s="34"/>
      <c r="CV120" s="34"/>
      <c r="CW120" s="51"/>
      <c r="CX120" s="34"/>
    </row>
    <row r="121" spans="1:102">
      <c r="A121" s="34"/>
      <c r="B121" s="34"/>
      <c r="C121" s="34"/>
      <c r="D121" s="34"/>
      <c r="E121" s="34"/>
      <c r="F121" s="21" t="s">
        <v>69</v>
      </c>
      <c r="G121" s="205">
        <v>3</v>
      </c>
      <c r="H121" s="34" t="str">
        <f t="shared" si="1"/>
        <v/>
      </c>
      <c r="I121" s="51" t="str">
        <f t="shared" si="2"/>
        <v/>
      </c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51"/>
      <c r="U121" s="34"/>
      <c r="V121" s="34"/>
      <c r="W121" s="34"/>
      <c r="X121" s="34"/>
      <c r="Y121" s="34"/>
      <c r="Z121" s="34"/>
      <c r="AA121" s="34"/>
      <c r="AB121" s="34"/>
      <c r="AC121" s="51"/>
      <c r="AD121" s="34"/>
      <c r="AE121" s="34"/>
      <c r="AF121" s="34"/>
      <c r="AG121" s="34"/>
      <c r="AH121" s="34"/>
      <c r="AI121" s="34"/>
      <c r="AJ121" s="34"/>
      <c r="AK121" s="34"/>
      <c r="AL121" s="34"/>
      <c r="AM121" s="34"/>
      <c r="AN121" s="34"/>
      <c r="AO121" s="34"/>
      <c r="AP121" s="34"/>
      <c r="AQ121" s="34"/>
      <c r="AR121" s="34"/>
      <c r="AS121" s="65"/>
      <c r="AT121" s="65"/>
      <c r="AU121" s="65"/>
      <c r="AV121" s="65"/>
      <c r="AW121" s="65"/>
      <c r="AX121" s="65"/>
      <c r="AY121" s="65"/>
      <c r="AZ121" s="65"/>
      <c r="BA121" s="65"/>
      <c r="BB121" s="65"/>
      <c r="BC121" s="65"/>
      <c r="BD121" s="65"/>
      <c r="BE121" s="65"/>
      <c r="BF121" s="65"/>
      <c r="BG121" s="65"/>
      <c r="BH121" s="65"/>
      <c r="BI121" s="65"/>
      <c r="BJ121" s="65"/>
      <c r="BK121" s="65"/>
      <c r="BL121" s="65"/>
      <c r="BM121" s="65"/>
      <c r="BN121" s="65"/>
      <c r="BO121" s="65"/>
      <c r="BP121" s="65"/>
      <c r="BQ121" s="65"/>
      <c r="BR121" s="65"/>
      <c r="BS121" s="65"/>
      <c r="BT121" s="65"/>
      <c r="BU121" s="65"/>
      <c r="BV121" s="65"/>
      <c r="BW121" s="65"/>
      <c r="BX121" s="65"/>
      <c r="BY121" s="65"/>
      <c r="BZ121" s="65"/>
      <c r="CA121" s="65"/>
      <c r="CB121" s="65"/>
      <c r="CC121" s="65"/>
      <c r="CD121" s="65"/>
      <c r="CE121" s="34"/>
      <c r="CF121" s="34"/>
      <c r="CG121" s="34"/>
      <c r="CH121" s="34"/>
      <c r="CI121" s="34"/>
      <c r="CJ121" s="34"/>
      <c r="CK121" s="34"/>
      <c r="CL121" s="34"/>
      <c r="CM121" s="34"/>
      <c r="CN121" s="34"/>
      <c r="CO121" s="34"/>
      <c r="CP121" s="34"/>
      <c r="CQ121" s="34"/>
      <c r="CR121" s="34"/>
      <c r="CS121" s="34"/>
      <c r="CT121" s="34"/>
      <c r="CU121" s="34"/>
      <c r="CV121" s="34"/>
      <c r="CW121" s="51"/>
      <c r="CX121" s="34"/>
    </row>
    <row r="122" spans="1:102">
      <c r="A122" s="34"/>
      <c r="B122" s="34"/>
      <c r="C122" s="34"/>
      <c r="D122" s="34"/>
      <c r="E122" s="34"/>
      <c r="F122" s="21" t="s">
        <v>71</v>
      </c>
      <c r="G122" s="205">
        <v>4</v>
      </c>
      <c r="H122" s="34" t="str">
        <f t="shared" si="1"/>
        <v/>
      </c>
      <c r="I122" s="51" t="str">
        <f t="shared" si="2"/>
        <v/>
      </c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51"/>
      <c r="U122" s="34"/>
      <c r="V122" s="34"/>
      <c r="W122" s="34"/>
      <c r="X122" s="34"/>
      <c r="Y122" s="34"/>
      <c r="Z122" s="34"/>
      <c r="AA122" s="34"/>
      <c r="AB122" s="34"/>
      <c r="AC122" s="51"/>
      <c r="AD122" s="34"/>
      <c r="AE122" s="34"/>
      <c r="AF122" s="34"/>
      <c r="AG122" s="34"/>
      <c r="AH122" s="34"/>
      <c r="AI122" s="34"/>
      <c r="AJ122" s="34"/>
      <c r="AK122" s="34"/>
      <c r="AL122" s="34"/>
      <c r="AM122" s="34"/>
      <c r="AN122" s="34"/>
      <c r="AO122" s="34"/>
      <c r="AP122" s="34"/>
      <c r="AQ122" s="34"/>
      <c r="AR122" s="34"/>
      <c r="AS122" s="65"/>
      <c r="AT122" s="65"/>
      <c r="AU122" s="65"/>
      <c r="AV122" s="65"/>
      <c r="AW122" s="65"/>
      <c r="AX122" s="65"/>
      <c r="AY122" s="65"/>
      <c r="AZ122" s="65"/>
      <c r="BA122" s="65"/>
      <c r="BB122" s="65"/>
      <c r="BC122" s="65"/>
      <c r="BD122" s="65"/>
      <c r="BE122" s="65"/>
      <c r="BF122" s="65"/>
      <c r="BG122" s="65"/>
      <c r="BH122" s="65"/>
      <c r="BI122" s="65"/>
      <c r="BJ122" s="65"/>
      <c r="BK122" s="65"/>
      <c r="BL122" s="65"/>
      <c r="BM122" s="65"/>
      <c r="BN122" s="65"/>
      <c r="BO122" s="65"/>
      <c r="BP122" s="65"/>
      <c r="BQ122" s="65"/>
      <c r="BR122" s="65"/>
      <c r="BS122" s="65"/>
      <c r="BT122" s="65"/>
      <c r="BU122" s="65"/>
      <c r="BV122" s="65"/>
      <c r="BW122" s="65"/>
      <c r="BX122" s="65"/>
      <c r="BY122" s="65"/>
      <c r="BZ122" s="65"/>
      <c r="CA122" s="65"/>
      <c r="CB122" s="65"/>
      <c r="CC122" s="65"/>
      <c r="CD122" s="65"/>
      <c r="CE122" s="34"/>
      <c r="CF122" s="34"/>
      <c r="CG122" s="34"/>
      <c r="CH122" s="34"/>
      <c r="CI122" s="34"/>
      <c r="CJ122" s="34"/>
      <c r="CK122" s="34"/>
      <c r="CL122" s="34"/>
      <c r="CM122" s="34"/>
      <c r="CN122" s="34"/>
      <c r="CO122" s="34"/>
      <c r="CP122" s="34"/>
      <c r="CQ122" s="34"/>
      <c r="CR122" s="34"/>
      <c r="CS122" s="34"/>
      <c r="CT122" s="34"/>
      <c r="CU122" s="34"/>
      <c r="CV122" s="34"/>
      <c r="CW122" s="51"/>
      <c r="CX122" s="34"/>
    </row>
    <row r="123" spans="1:102">
      <c r="A123" s="34"/>
      <c r="B123" s="34"/>
      <c r="C123" s="34"/>
      <c r="D123" s="34"/>
      <c r="E123" s="34"/>
      <c r="F123" s="21" t="s">
        <v>73</v>
      </c>
      <c r="G123" s="205">
        <v>5</v>
      </c>
      <c r="H123" s="34" t="str">
        <f t="shared" si="1"/>
        <v/>
      </c>
      <c r="I123" s="51" t="str">
        <f t="shared" si="2"/>
        <v/>
      </c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51"/>
      <c r="U123" s="34"/>
      <c r="V123" s="34"/>
      <c r="W123" s="34"/>
      <c r="X123" s="34"/>
      <c r="Y123" s="34"/>
      <c r="Z123" s="34"/>
      <c r="AA123" s="34"/>
      <c r="AB123" s="34"/>
      <c r="AC123" s="51"/>
      <c r="AD123" s="34"/>
      <c r="AE123" s="34"/>
      <c r="AF123" s="34"/>
      <c r="AG123" s="34"/>
      <c r="AH123" s="34"/>
      <c r="AI123" s="34"/>
      <c r="AJ123" s="34"/>
      <c r="AK123" s="34"/>
      <c r="AL123" s="34"/>
      <c r="AM123" s="34"/>
      <c r="AN123" s="34"/>
      <c r="AO123" s="34"/>
      <c r="AP123" s="34"/>
      <c r="AQ123" s="34"/>
      <c r="AR123" s="34"/>
      <c r="AS123" s="65"/>
      <c r="AT123" s="65"/>
      <c r="AU123" s="65"/>
      <c r="AV123" s="65"/>
      <c r="AW123" s="65"/>
      <c r="AX123" s="65"/>
      <c r="AY123" s="65"/>
      <c r="AZ123" s="65"/>
      <c r="BA123" s="65"/>
      <c r="BB123" s="65"/>
      <c r="BC123" s="65"/>
      <c r="BD123" s="65"/>
      <c r="BE123" s="65"/>
      <c r="BF123" s="65"/>
      <c r="BG123" s="65"/>
      <c r="BH123" s="65"/>
      <c r="BI123" s="65"/>
      <c r="BJ123" s="65"/>
      <c r="BK123" s="65"/>
      <c r="BL123" s="65"/>
      <c r="BM123" s="65"/>
      <c r="BN123" s="65"/>
      <c r="BO123" s="65"/>
      <c r="BP123" s="65"/>
      <c r="BQ123" s="65"/>
      <c r="BR123" s="65"/>
      <c r="BS123" s="65"/>
      <c r="BT123" s="65"/>
      <c r="BU123" s="65"/>
      <c r="BV123" s="65"/>
      <c r="BW123" s="65"/>
      <c r="BX123" s="65"/>
      <c r="BY123" s="65"/>
      <c r="BZ123" s="65"/>
      <c r="CA123" s="65"/>
      <c r="CB123" s="65"/>
      <c r="CC123" s="65"/>
      <c r="CD123" s="65"/>
      <c r="CE123" s="34"/>
      <c r="CF123" s="34"/>
      <c r="CG123" s="34"/>
      <c r="CH123" s="34"/>
      <c r="CI123" s="34"/>
      <c r="CJ123" s="34"/>
      <c r="CK123" s="34"/>
      <c r="CL123" s="34"/>
      <c r="CM123" s="34"/>
      <c r="CN123" s="34"/>
      <c r="CO123" s="34"/>
      <c r="CP123" s="34"/>
      <c r="CQ123" s="34"/>
      <c r="CR123" s="34"/>
      <c r="CS123" s="34"/>
      <c r="CT123" s="34"/>
      <c r="CU123" s="34"/>
      <c r="CV123" s="34"/>
      <c r="CW123" s="51"/>
      <c r="CX123" s="34"/>
    </row>
    <row r="124" spans="1:102">
      <c r="A124" s="34"/>
      <c r="B124" s="34"/>
      <c r="C124" s="34"/>
      <c r="D124" s="34"/>
      <c r="E124" s="34"/>
      <c r="F124" s="21" t="s">
        <v>75</v>
      </c>
      <c r="G124" s="205">
        <v>6</v>
      </c>
      <c r="H124" s="34" t="str">
        <f t="shared" si="1"/>
        <v/>
      </c>
      <c r="I124" s="51" t="str">
        <f t="shared" si="2"/>
        <v/>
      </c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51"/>
      <c r="U124" s="34"/>
      <c r="V124" s="34"/>
      <c r="W124" s="34"/>
      <c r="X124" s="34"/>
      <c r="Y124" s="34"/>
      <c r="Z124" s="34"/>
      <c r="AA124" s="34"/>
      <c r="AB124" s="34"/>
      <c r="AC124" s="51"/>
      <c r="AD124" s="34"/>
      <c r="AE124" s="34"/>
      <c r="AF124" s="34"/>
      <c r="AG124" s="34"/>
      <c r="AH124" s="34"/>
      <c r="AI124" s="34"/>
      <c r="AJ124" s="34"/>
      <c r="AK124" s="34"/>
      <c r="AL124" s="34"/>
      <c r="AM124" s="34"/>
      <c r="AN124" s="34"/>
      <c r="AO124" s="34"/>
      <c r="AP124" s="34"/>
      <c r="AQ124" s="34"/>
      <c r="AR124" s="34"/>
      <c r="AS124" s="65"/>
      <c r="AT124" s="65"/>
      <c r="AU124" s="65"/>
      <c r="AV124" s="65"/>
      <c r="AW124" s="65"/>
      <c r="AX124" s="65"/>
      <c r="AY124" s="65"/>
      <c r="AZ124" s="65"/>
      <c r="BA124" s="65"/>
      <c r="BB124" s="65"/>
      <c r="BC124" s="65"/>
      <c r="BD124" s="65"/>
      <c r="BE124" s="65"/>
      <c r="BF124" s="65"/>
      <c r="BG124" s="65"/>
      <c r="BH124" s="65"/>
      <c r="BI124" s="65"/>
      <c r="BJ124" s="65"/>
      <c r="BK124" s="65"/>
      <c r="BL124" s="65"/>
      <c r="BM124" s="65"/>
      <c r="BN124" s="65"/>
      <c r="BO124" s="65"/>
      <c r="BP124" s="65"/>
      <c r="BQ124" s="65"/>
      <c r="BR124" s="65"/>
      <c r="BS124" s="65"/>
      <c r="BT124" s="65"/>
      <c r="BU124" s="65"/>
      <c r="BV124" s="65"/>
      <c r="BW124" s="65"/>
      <c r="BX124" s="65"/>
      <c r="BY124" s="65"/>
      <c r="BZ124" s="65"/>
      <c r="CA124" s="65"/>
      <c r="CB124" s="65"/>
      <c r="CC124" s="65"/>
      <c r="CD124" s="65"/>
      <c r="CE124" s="34"/>
      <c r="CF124" s="34"/>
      <c r="CG124" s="34"/>
      <c r="CH124" s="34"/>
      <c r="CI124" s="34"/>
      <c r="CJ124" s="34"/>
      <c r="CK124" s="34"/>
      <c r="CL124" s="34"/>
      <c r="CM124" s="34"/>
      <c r="CN124" s="34"/>
      <c r="CO124" s="34"/>
      <c r="CP124" s="34"/>
      <c r="CQ124" s="34"/>
      <c r="CR124" s="34"/>
      <c r="CS124" s="34"/>
      <c r="CT124" s="34"/>
      <c r="CU124" s="34"/>
      <c r="CV124" s="34"/>
      <c r="CW124" s="51"/>
      <c r="CX124" s="34"/>
    </row>
    <row r="125" spans="1:102">
      <c r="A125" s="34"/>
      <c r="B125" s="34"/>
      <c r="C125" s="34"/>
      <c r="D125" s="34"/>
      <c r="E125" s="34"/>
      <c r="F125" s="21" t="s">
        <v>77</v>
      </c>
      <c r="G125" s="205">
        <v>7</v>
      </c>
      <c r="H125" s="34" t="str">
        <f t="shared" si="1"/>
        <v/>
      </c>
      <c r="I125" s="51" t="str">
        <f t="shared" si="2"/>
        <v/>
      </c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51"/>
      <c r="U125" s="34"/>
      <c r="V125" s="34"/>
      <c r="W125" s="34"/>
      <c r="X125" s="34"/>
      <c r="Y125" s="34"/>
      <c r="Z125" s="34"/>
      <c r="AA125" s="34"/>
      <c r="AB125" s="34"/>
      <c r="AC125" s="51"/>
      <c r="AD125" s="34"/>
      <c r="AE125" s="34"/>
      <c r="AF125" s="34"/>
      <c r="AG125" s="34"/>
      <c r="AH125" s="34"/>
      <c r="AI125" s="34"/>
      <c r="AJ125" s="34"/>
      <c r="AK125" s="34"/>
      <c r="AL125" s="34"/>
      <c r="AM125" s="34"/>
      <c r="AN125" s="34"/>
      <c r="AO125" s="34"/>
      <c r="AP125" s="34"/>
      <c r="AQ125" s="34"/>
      <c r="AR125" s="34"/>
      <c r="AS125" s="65"/>
      <c r="AT125" s="65"/>
      <c r="AU125" s="65"/>
      <c r="AV125" s="65"/>
      <c r="AW125" s="65"/>
      <c r="AX125" s="65"/>
      <c r="AY125" s="65"/>
      <c r="AZ125" s="65"/>
      <c r="BA125" s="65"/>
      <c r="BB125" s="65"/>
      <c r="BC125" s="65"/>
      <c r="BD125" s="65"/>
      <c r="BE125" s="65"/>
      <c r="BF125" s="65"/>
      <c r="BG125" s="65"/>
      <c r="BH125" s="65"/>
      <c r="BI125" s="65"/>
      <c r="BJ125" s="65"/>
      <c r="BK125" s="65"/>
      <c r="BL125" s="65"/>
      <c r="BM125" s="65"/>
      <c r="BN125" s="65"/>
      <c r="BO125" s="65"/>
      <c r="BP125" s="65"/>
      <c r="BQ125" s="65"/>
      <c r="BR125" s="65"/>
      <c r="BS125" s="65"/>
      <c r="BT125" s="65"/>
      <c r="BU125" s="65"/>
      <c r="BV125" s="65"/>
      <c r="BW125" s="65"/>
      <c r="BX125" s="65"/>
      <c r="BY125" s="65"/>
      <c r="BZ125" s="65"/>
      <c r="CA125" s="65"/>
      <c r="CB125" s="65"/>
      <c r="CC125" s="65"/>
      <c r="CD125" s="65"/>
      <c r="CE125" s="34"/>
      <c r="CF125" s="34"/>
      <c r="CG125" s="34"/>
      <c r="CH125" s="34"/>
      <c r="CI125" s="34"/>
      <c r="CJ125" s="34"/>
      <c r="CK125" s="34"/>
      <c r="CL125" s="34"/>
      <c r="CM125" s="34"/>
      <c r="CN125" s="34"/>
      <c r="CO125" s="34"/>
      <c r="CP125" s="34"/>
      <c r="CQ125" s="34"/>
      <c r="CR125" s="34"/>
      <c r="CS125" s="34"/>
      <c r="CT125" s="34"/>
      <c r="CU125" s="34"/>
      <c r="CV125" s="34"/>
      <c r="CW125" s="51"/>
      <c r="CX125" s="34"/>
    </row>
    <row r="126" spans="1:102">
      <c r="A126" s="34"/>
      <c r="B126" s="34"/>
      <c r="C126" s="34"/>
      <c r="D126" s="34"/>
      <c r="E126" s="34"/>
      <c r="F126" s="21" t="s">
        <v>79</v>
      </c>
      <c r="G126" s="205">
        <v>8</v>
      </c>
      <c r="H126" s="34" t="str">
        <f t="shared" si="1"/>
        <v/>
      </c>
      <c r="I126" s="51" t="str">
        <f t="shared" si="2"/>
        <v/>
      </c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51"/>
      <c r="U126" s="34"/>
      <c r="V126" s="34"/>
      <c r="W126" s="34"/>
      <c r="X126" s="34"/>
      <c r="Y126" s="34"/>
      <c r="Z126" s="34"/>
      <c r="AA126" s="34"/>
      <c r="AB126" s="34"/>
      <c r="AC126" s="51"/>
      <c r="AD126" s="34"/>
      <c r="AE126" s="34"/>
      <c r="AF126" s="34"/>
      <c r="AG126" s="34"/>
      <c r="AH126" s="34"/>
      <c r="AI126" s="34"/>
      <c r="AJ126" s="34"/>
      <c r="AK126" s="34"/>
      <c r="AL126" s="34"/>
      <c r="AM126" s="34"/>
      <c r="AN126" s="34"/>
      <c r="AO126" s="34"/>
      <c r="AP126" s="34"/>
      <c r="AQ126" s="34"/>
      <c r="AR126" s="34"/>
      <c r="AS126" s="65"/>
      <c r="AT126" s="65"/>
      <c r="AU126" s="65"/>
      <c r="AV126" s="65"/>
      <c r="AW126" s="65"/>
      <c r="AX126" s="65"/>
      <c r="AY126" s="65"/>
      <c r="AZ126" s="65"/>
      <c r="BA126" s="65"/>
      <c r="BB126" s="65"/>
      <c r="BC126" s="65"/>
      <c r="BD126" s="65"/>
      <c r="BE126" s="65"/>
      <c r="BF126" s="65"/>
      <c r="BG126" s="65"/>
      <c r="BH126" s="65"/>
      <c r="BI126" s="65"/>
      <c r="BJ126" s="65"/>
      <c r="BK126" s="65"/>
      <c r="BL126" s="65"/>
      <c r="BM126" s="65"/>
      <c r="BN126" s="65"/>
      <c r="BO126" s="65"/>
      <c r="BP126" s="65"/>
      <c r="BQ126" s="65"/>
      <c r="BR126" s="65"/>
      <c r="BS126" s="65"/>
      <c r="BT126" s="65"/>
      <c r="BU126" s="65"/>
      <c r="BV126" s="65"/>
      <c r="BW126" s="65"/>
      <c r="BX126" s="65"/>
      <c r="BY126" s="65"/>
      <c r="BZ126" s="65"/>
      <c r="CA126" s="65"/>
      <c r="CB126" s="65"/>
      <c r="CC126" s="65"/>
      <c r="CD126" s="65"/>
      <c r="CE126" s="34"/>
      <c r="CF126" s="34"/>
      <c r="CG126" s="34"/>
      <c r="CH126" s="34"/>
      <c r="CI126" s="34"/>
      <c r="CJ126" s="34"/>
      <c r="CK126" s="34"/>
      <c r="CL126" s="34"/>
      <c r="CM126" s="34"/>
      <c r="CN126" s="34"/>
      <c r="CO126" s="34"/>
      <c r="CP126" s="34"/>
      <c r="CQ126" s="34"/>
      <c r="CR126" s="34"/>
      <c r="CS126" s="34"/>
      <c r="CT126" s="34"/>
      <c r="CU126" s="34"/>
      <c r="CV126" s="34"/>
      <c r="CW126" s="51"/>
      <c r="CX126" s="34"/>
    </row>
    <row r="127" spans="1:102">
      <c r="A127" s="34"/>
      <c r="B127" s="34"/>
      <c r="C127" s="34"/>
      <c r="D127" s="34"/>
      <c r="E127" s="34"/>
      <c r="F127" s="21" t="s">
        <v>83</v>
      </c>
      <c r="G127" s="205">
        <v>9</v>
      </c>
      <c r="H127" s="34" t="str">
        <f t="shared" si="1"/>
        <v/>
      </c>
      <c r="I127" s="51" t="str">
        <f t="shared" si="2"/>
        <v/>
      </c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51"/>
      <c r="U127" s="34"/>
      <c r="V127" s="34"/>
      <c r="W127" s="34"/>
      <c r="X127" s="34"/>
      <c r="Y127" s="34"/>
      <c r="Z127" s="34"/>
      <c r="AA127" s="34"/>
      <c r="AB127" s="34"/>
      <c r="AC127" s="51"/>
      <c r="AD127" s="34"/>
      <c r="AE127" s="34"/>
      <c r="AF127" s="34"/>
      <c r="AG127" s="34"/>
      <c r="AH127" s="34"/>
      <c r="AI127" s="34"/>
      <c r="AJ127" s="34"/>
      <c r="AK127" s="34"/>
      <c r="AL127" s="34"/>
      <c r="AM127" s="34"/>
      <c r="AN127" s="34"/>
      <c r="AO127" s="34"/>
      <c r="AP127" s="34"/>
      <c r="AQ127" s="34"/>
      <c r="AR127" s="34"/>
      <c r="AS127" s="65"/>
      <c r="AT127" s="65"/>
      <c r="AU127" s="65"/>
      <c r="AV127" s="65"/>
      <c r="AW127" s="65"/>
      <c r="AX127" s="65"/>
      <c r="AY127" s="65"/>
      <c r="AZ127" s="65"/>
      <c r="BA127" s="65"/>
      <c r="BB127" s="65"/>
      <c r="BC127" s="65"/>
      <c r="BD127" s="65"/>
      <c r="BE127" s="65"/>
      <c r="BF127" s="65"/>
      <c r="BG127" s="65"/>
      <c r="BH127" s="65"/>
      <c r="BI127" s="65"/>
      <c r="BJ127" s="65"/>
      <c r="BK127" s="65"/>
      <c r="BL127" s="65"/>
      <c r="BM127" s="65"/>
      <c r="BN127" s="65"/>
      <c r="BO127" s="65"/>
      <c r="BP127" s="65"/>
      <c r="BQ127" s="65"/>
      <c r="BR127" s="65"/>
      <c r="BS127" s="65"/>
      <c r="BT127" s="65"/>
      <c r="BU127" s="65"/>
      <c r="BV127" s="65"/>
      <c r="BW127" s="65"/>
      <c r="BX127" s="65"/>
      <c r="BY127" s="65"/>
      <c r="BZ127" s="65"/>
      <c r="CA127" s="65"/>
      <c r="CB127" s="65"/>
      <c r="CC127" s="65"/>
      <c r="CD127" s="65"/>
      <c r="CE127" s="34"/>
      <c r="CF127" s="34"/>
      <c r="CG127" s="34"/>
      <c r="CH127" s="34"/>
      <c r="CI127" s="34"/>
      <c r="CJ127" s="34"/>
      <c r="CK127" s="34"/>
      <c r="CL127" s="34"/>
      <c r="CM127" s="34"/>
      <c r="CN127" s="34"/>
      <c r="CO127" s="34"/>
      <c r="CP127" s="34"/>
      <c r="CQ127" s="34"/>
      <c r="CR127" s="34"/>
      <c r="CS127" s="34"/>
      <c r="CT127" s="34"/>
      <c r="CU127" s="34"/>
      <c r="CV127" s="34"/>
      <c r="CW127" s="51"/>
      <c r="CX127" s="34"/>
    </row>
    <row r="128" spans="1:102">
      <c r="A128" s="34"/>
      <c r="B128" s="34"/>
      <c r="C128" s="34"/>
      <c r="D128" s="34"/>
      <c r="E128" s="34"/>
      <c r="F128" s="21" t="s">
        <v>86</v>
      </c>
      <c r="G128" s="205">
        <v>10</v>
      </c>
      <c r="H128" s="34" t="str">
        <f t="shared" si="1"/>
        <v/>
      </c>
      <c r="I128" s="51" t="str">
        <f t="shared" si="2"/>
        <v/>
      </c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  <c r="U128" s="68"/>
      <c r="V128" s="34"/>
      <c r="W128" s="34"/>
      <c r="X128" s="34"/>
      <c r="Y128" s="34"/>
      <c r="Z128" s="34"/>
      <c r="AA128" s="34"/>
      <c r="AB128" s="34"/>
      <c r="AC128" s="51"/>
      <c r="AD128" s="34"/>
      <c r="AE128" s="34"/>
      <c r="AF128" s="34"/>
      <c r="AG128" s="34"/>
      <c r="AH128" s="34"/>
      <c r="AI128" s="34"/>
      <c r="AJ128" s="34"/>
      <c r="AK128" s="34"/>
      <c r="AL128" s="34"/>
      <c r="AM128" s="34"/>
      <c r="AN128" s="34"/>
      <c r="AO128" s="34"/>
      <c r="AP128" s="34"/>
      <c r="AQ128" s="34"/>
      <c r="AR128" s="34"/>
      <c r="AS128" s="65"/>
      <c r="AT128" s="65"/>
      <c r="AU128" s="65"/>
      <c r="AV128" s="65"/>
      <c r="AW128" s="65"/>
      <c r="AX128" s="65"/>
      <c r="AY128" s="65"/>
      <c r="AZ128" s="65"/>
      <c r="BA128" s="65"/>
      <c r="BB128" s="65"/>
      <c r="BC128" s="65"/>
      <c r="BD128" s="65"/>
      <c r="BE128" s="65"/>
      <c r="BF128" s="65"/>
      <c r="BG128" s="65"/>
      <c r="BH128" s="65"/>
      <c r="BI128" s="65"/>
      <c r="BJ128" s="65"/>
      <c r="BK128" s="65"/>
      <c r="BL128" s="65"/>
      <c r="BM128" s="65"/>
      <c r="BN128" s="65"/>
      <c r="BO128" s="65"/>
      <c r="BP128" s="65"/>
      <c r="BQ128" s="65"/>
      <c r="BR128" s="65"/>
      <c r="BS128" s="65"/>
      <c r="BT128" s="65"/>
      <c r="BU128" s="65"/>
      <c r="BV128" s="65"/>
      <c r="BW128" s="65"/>
      <c r="BX128" s="65"/>
      <c r="BY128" s="65"/>
      <c r="BZ128" s="65"/>
      <c r="CA128" s="65"/>
      <c r="CB128" s="65"/>
      <c r="CC128" s="65"/>
      <c r="CD128" s="65"/>
      <c r="CE128" s="34"/>
      <c r="CF128" s="34"/>
      <c r="CG128" s="34"/>
      <c r="CH128" s="34"/>
      <c r="CI128" s="34"/>
      <c r="CJ128" s="34"/>
      <c r="CK128" s="34"/>
      <c r="CL128" s="34"/>
      <c r="CM128" s="34"/>
      <c r="CN128" s="34"/>
      <c r="CO128" s="34"/>
      <c r="CP128" s="34"/>
      <c r="CQ128" s="34"/>
      <c r="CR128" s="34"/>
      <c r="CS128" s="34"/>
      <c r="CT128" s="34"/>
      <c r="CU128" s="34"/>
      <c r="CV128" s="34"/>
      <c r="CW128" s="51"/>
      <c r="CX128" s="34"/>
    </row>
    <row r="129" spans="1:102">
      <c r="A129" s="34"/>
      <c r="B129" s="34"/>
      <c r="C129" s="34"/>
      <c r="D129" s="34"/>
      <c r="E129" s="34"/>
      <c r="F129" s="21" t="s">
        <v>88</v>
      </c>
      <c r="G129" s="205">
        <v>11</v>
      </c>
      <c r="H129" s="34" t="str">
        <f t="shared" si="1"/>
        <v/>
      </c>
      <c r="I129" s="51" t="str">
        <f t="shared" si="2"/>
        <v/>
      </c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  <c r="U129" s="68"/>
      <c r="V129" s="34"/>
      <c r="W129" s="34"/>
      <c r="X129" s="34"/>
      <c r="Y129" s="34"/>
      <c r="Z129" s="34"/>
      <c r="AA129" s="34"/>
      <c r="AB129" s="34"/>
      <c r="AC129" s="51"/>
      <c r="AD129" s="34"/>
      <c r="AE129" s="34"/>
      <c r="AF129" s="34"/>
      <c r="AG129" s="34"/>
      <c r="AH129" s="34"/>
      <c r="AI129" s="34"/>
      <c r="AJ129" s="34"/>
      <c r="AK129" s="34"/>
      <c r="AL129" s="34"/>
      <c r="AM129" s="34"/>
      <c r="AN129" s="34"/>
      <c r="AO129" s="34"/>
      <c r="AP129" s="34"/>
      <c r="AQ129" s="34"/>
      <c r="AR129" s="34"/>
      <c r="AS129" s="65"/>
      <c r="AT129" s="65"/>
      <c r="AU129" s="65"/>
      <c r="AV129" s="65"/>
      <c r="AW129" s="65"/>
      <c r="AX129" s="65"/>
      <c r="AY129" s="65"/>
      <c r="AZ129" s="65"/>
      <c r="BA129" s="65"/>
      <c r="BB129" s="65"/>
      <c r="BC129" s="65"/>
      <c r="BD129" s="65"/>
      <c r="BE129" s="65"/>
      <c r="BF129" s="65"/>
      <c r="BG129" s="65"/>
      <c r="BH129" s="65"/>
      <c r="BI129" s="65"/>
      <c r="BJ129" s="65"/>
      <c r="BK129" s="65"/>
      <c r="BL129" s="65"/>
      <c r="BM129" s="65"/>
      <c r="BN129" s="65"/>
      <c r="BO129" s="65"/>
      <c r="BP129" s="65"/>
      <c r="BQ129" s="65"/>
      <c r="BR129" s="65"/>
      <c r="BS129" s="65"/>
      <c r="BT129" s="65"/>
      <c r="BU129" s="65"/>
      <c r="BV129" s="65"/>
      <c r="BW129" s="65"/>
      <c r="BX129" s="65"/>
      <c r="BY129" s="65"/>
      <c r="BZ129" s="65"/>
      <c r="CA129" s="65"/>
      <c r="CB129" s="65"/>
      <c r="CC129" s="65"/>
      <c r="CD129" s="65"/>
      <c r="CE129" s="34"/>
      <c r="CF129" s="34"/>
      <c r="CG129" s="34"/>
      <c r="CH129" s="34"/>
      <c r="CI129" s="34"/>
      <c r="CJ129" s="34"/>
      <c r="CK129" s="34"/>
      <c r="CL129" s="34"/>
      <c r="CM129" s="34"/>
      <c r="CN129" s="34"/>
      <c r="CO129" s="34"/>
      <c r="CP129" s="34"/>
      <c r="CQ129" s="34"/>
      <c r="CR129" s="34"/>
      <c r="CS129" s="34"/>
      <c r="CT129" s="34"/>
      <c r="CU129" s="34"/>
      <c r="CV129" s="34"/>
      <c r="CW129" s="51"/>
      <c r="CX129" s="34"/>
    </row>
    <row r="130" spans="1:102">
      <c r="A130" s="34"/>
      <c r="B130" s="34"/>
      <c r="C130" s="34"/>
      <c r="D130" s="34"/>
      <c r="E130" s="34"/>
      <c r="F130" s="21" t="s">
        <v>90</v>
      </c>
      <c r="G130" s="205">
        <v>12</v>
      </c>
      <c r="H130" s="34" t="str">
        <f t="shared" si="1"/>
        <v/>
      </c>
      <c r="I130" s="51" t="str">
        <f t="shared" si="2"/>
        <v/>
      </c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  <c r="U130" s="34"/>
      <c r="V130" s="34"/>
      <c r="W130" s="34"/>
      <c r="X130" s="34"/>
      <c r="Y130" s="34"/>
      <c r="Z130" s="34"/>
      <c r="AA130" s="34"/>
      <c r="AB130" s="34"/>
      <c r="AC130" s="51"/>
      <c r="AD130" s="34"/>
      <c r="AE130" s="34"/>
      <c r="AF130" s="34"/>
      <c r="AG130" s="34"/>
      <c r="AH130" s="34"/>
      <c r="AI130" s="34"/>
      <c r="AJ130" s="34"/>
      <c r="AK130" s="34"/>
      <c r="AL130" s="34"/>
      <c r="AM130" s="34"/>
      <c r="AN130" s="34"/>
      <c r="AO130" s="34"/>
      <c r="AP130" s="34"/>
      <c r="AQ130" s="34"/>
      <c r="AR130" s="34"/>
      <c r="AS130" s="65"/>
      <c r="AT130" s="65"/>
      <c r="AU130" s="65"/>
      <c r="AV130" s="65"/>
      <c r="AW130" s="65"/>
      <c r="AX130" s="65"/>
      <c r="AY130" s="65"/>
      <c r="AZ130" s="65"/>
      <c r="BA130" s="65"/>
      <c r="BB130" s="65"/>
      <c r="BC130" s="65"/>
      <c r="BD130" s="65"/>
      <c r="BE130" s="65"/>
      <c r="BF130" s="65"/>
      <c r="BG130" s="65"/>
      <c r="BH130" s="65"/>
      <c r="BI130" s="65"/>
      <c r="BJ130" s="65"/>
      <c r="BK130" s="65"/>
      <c r="BL130" s="65"/>
      <c r="BM130" s="65"/>
      <c r="BN130" s="65"/>
      <c r="BO130" s="65"/>
      <c r="BP130" s="65"/>
      <c r="BQ130" s="65"/>
      <c r="BR130" s="65"/>
      <c r="BS130" s="65"/>
      <c r="BT130" s="65"/>
      <c r="BU130" s="65"/>
      <c r="BV130" s="65"/>
      <c r="BW130" s="65"/>
      <c r="BX130" s="65"/>
      <c r="BY130" s="65"/>
      <c r="BZ130" s="65"/>
      <c r="CA130" s="65"/>
      <c r="CB130" s="65"/>
      <c r="CC130" s="65"/>
      <c r="CD130" s="65"/>
      <c r="CE130" s="34"/>
      <c r="CF130" s="34"/>
      <c r="CG130" s="34"/>
      <c r="CH130" s="34"/>
      <c r="CI130" s="34"/>
      <c r="CJ130" s="34"/>
      <c r="CK130" s="34"/>
      <c r="CL130" s="34"/>
      <c r="CM130" s="34"/>
      <c r="CN130" s="34"/>
      <c r="CO130" s="34"/>
      <c r="CP130" s="34"/>
      <c r="CQ130" s="34"/>
      <c r="CR130" s="34"/>
      <c r="CS130" s="34"/>
      <c r="CT130" s="34"/>
      <c r="CU130" s="34"/>
      <c r="CV130" s="34"/>
      <c r="CW130" s="51"/>
      <c r="CX130" s="34"/>
    </row>
    <row r="131" spans="1:102">
      <c r="A131" s="34"/>
      <c r="B131" s="34"/>
      <c r="C131" s="34"/>
      <c r="D131" s="34"/>
      <c r="E131" s="34"/>
      <c r="F131" s="21" t="s">
        <v>92</v>
      </c>
      <c r="G131" s="205">
        <v>13</v>
      </c>
      <c r="H131" s="34" t="str">
        <f t="shared" si="1"/>
        <v/>
      </c>
      <c r="I131" s="51" t="str">
        <f t="shared" si="2"/>
        <v/>
      </c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  <c r="U131" s="34"/>
      <c r="V131" s="34"/>
      <c r="W131" s="34"/>
      <c r="X131" s="34"/>
      <c r="Y131" s="34"/>
      <c r="Z131" s="34"/>
      <c r="AA131" s="34"/>
      <c r="AB131" s="34"/>
      <c r="AC131" s="51"/>
      <c r="AD131" s="34"/>
      <c r="AE131" s="34"/>
      <c r="AF131" s="34"/>
      <c r="AG131" s="34"/>
      <c r="AH131" s="34"/>
      <c r="AI131" s="34"/>
      <c r="AJ131" s="34"/>
      <c r="AK131" s="34"/>
      <c r="AL131" s="34"/>
      <c r="AM131" s="34"/>
      <c r="AN131" s="34"/>
      <c r="AO131" s="34"/>
      <c r="AP131" s="34"/>
      <c r="AQ131" s="34"/>
      <c r="AR131" s="34"/>
      <c r="AS131" s="65"/>
      <c r="AT131" s="65"/>
      <c r="AU131" s="65"/>
      <c r="AV131" s="65"/>
      <c r="AW131" s="65"/>
      <c r="AX131" s="65"/>
      <c r="AY131" s="65"/>
      <c r="AZ131" s="65"/>
      <c r="BA131" s="65"/>
      <c r="BB131" s="65"/>
      <c r="BC131" s="65"/>
      <c r="BD131" s="65"/>
      <c r="BE131" s="65"/>
      <c r="BF131" s="65"/>
      <c r="BG131" s="65"/>
      <c r="BH131" s="65"/>
      <c r="BI131" s="65"/>
      <c r="BJ131" s="65"/>
      <c r="BK131" s="65"/>
      <c r="BL131" s="65"/>
      <c r="BM131" s="65"/>
      <c r="BN131" s="65"/>
      <c r="BO131" s="65"/>
      <c r="BP131" s="65"/>
      <c r="BQ131" s="65"/>
      <c r="BR131" s="65"/>
      <c r="BS131" s="65"/>
      <c r="BT131" s="65"/>
      <c r="BU131" s="65"/>
      <c r="BV131" s="65"/>
      <c r="BW131" s="65"/>
      <c r="BX131" s="65"/>
      <c r="BY131" s="65"/>
      <c r="BZ131" s="65"/>
      <c r="CA131" s="65"/>
      <c r="CB131" s="65"/>
      <c r="CC131" s="65"/>
      <c r="CD131" s="65"/>
      <c r="CE131" s="34"/>
      <c r="CF131" s="34"/>
      <c r="CG131" s="34"/>
      <c r="CH131" s="34"/>
      <c r="CI131" s="34"/>
      <c r="CJ131" s="34"/>
      <c r="CK131" s="34"/>
      <c r="CL131" s="34"/>
      <c r="CM131" s="34"/>
      <c r="CN131" s="34"/>
      <c r="CO131" s="34"/>
      <c r="CP131" s="34"/>
      <c r="CQ131" s="34"/>
      <c r="CR131" s="34"/>
      <c r="CS131" s="34"/>
      <c r="CT131" s="34"/>
      <c r="CU131" s="34"/>
      <c r="CV131" s="34"/>
      <c r="CW131" s="51"/>
      <c r="CX131" s="34"/>
    </row>
    <row r="132" spans="1:102">
      <c r="A132" s="34"/>
      <c r="B132" s="34"/>
      <c r="C132" s="34"/>
      <c r="D132" s="34"/>
      <c r="E132" s="34"/>
      <c r="F132" s="21" t="s">
        <v>94</v>
      </c>
      <c r="G132" s="205">
        <v>14</v>
      </c>
      <c r="H132" s="34" t="str">
        <f t="shared" si="1"/>
        <v/>
      </c>
      <c r="I132" s="51" t="str">
        <f t="shared" si="2"/>
        <v/>
      </c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  <c r="U132" s="34"/>
      <c r="V132" s="34"/>
      <c r="W132" s="34"/>
      <c r="X132" s="34"/>
      <c r="Y132" s="34"/>
      <c r="Z132" s="34"/>
      <c r="AA132" s="34"/>
      <c r="AB132" s="34"/>
      <c r="AC132" s="51"/>
      <c r="AD132" s="34"/>
      <c r="AE132" s="34"/>
      <c r="AF132" s="34"/>
      <c r="AG132" s="34"/>
      <c r="AH132" s="34"/>
      <c r="AI132" s="34"/>
      <c r="AJ132" s="34"/>
      <c r="AK132" s="34"/>
      <c r="AL132" s="34"/>
      <c r="AM132" s="34"/>
      <c r="AN132" s="34"/>
      <c r="AO132" s="34"/>
      <c r="AP132" s="34"/>
      <c r="AQ132" s="34"/>
      <c r="AR132" s="34"/>
      <c r="AS132" s="65"/>
      <c r="AT132" s="65"/>
      <c r="AU132" s="65"/>
      <c r="AV132" s="65"/>
      <c r="AW132" s="65"/>
      <c r="AX132" s="65"/>
      <c r="AY132" s="65"/>
      <c r="AZ132" s="65"/>
      <c r="BA132" s="65"/>
      <c r="BB132" s="65"/>
      <c r="BC132" s="65"/>
      <c r="BD132" s="65"/>
      <c r="BE132" s="65"/>
      <c r="BF132" s="65"/>
      <c r="BG132" s="65"/>
      <c r="BH132" s="65"/>
      <c r="BI132" s="65"/>
      <c r="BJ132" s="65"/>
      <c r="BK132" s="65"/>
      <c r="BL132" s="65"/>
      <c r="BM132" s="65"/>
      <c r="BN132" s="65"/>
      <c r="BO132" s="65"/>
      <c r="BP132" s="65"/>
      <c r="BQ132" s="65"/>
      <c r="BR132" s="65"/>
      <c r="BS132" s="65"/>
      <c r="BT132" s="65"/>
      <c r="BU132" s="65"/>
      <c r="BV132" s="65"/>
      <c r="BW132" s="65"/>
      <c r="BX132" s="65"/>
      <c r="BY132" s="65"/>
      <c r="BZ132" s="65"/>
      <c r="CA132" s="65"/>
      <c r="CB132" s="65"/>
      <c r="CC132" s="65"/>
      <c r="CD132" s="65"/>
      <c r="CE132" s="34"/>
      <c r="CF132" s="34"/>
      <c r="CG132" s="34"/>
      <c r="CH132" s="34"/>
      <c r="CI132" s="34"/>
      <c r="CJ132" s="34"/>
      <c r="CK132" s="34"/>
      <c r="CL132" s="34"/>
      <c r="CM132" s="34"/>
      <c r="CN132" s="34"/>
      <c r="CO132" s="34"/>
      <c r="CP132" s="34"/>
      <c r="CQ132" s="34"/>
      <c r="CR132" s="34"/>
      <c r="CS132" s="34"/>
      <c r="CT132" s="34"/>
      <c r="CU132" s="34"/>
      <c r="CV132" s="34"/>
      <c r="CW132" s="51"/>
      <c r="CX132" s="34"/>
    </row>
    <row r="133" spans="1:102">
      <c r="A133" s="34"/>
      <c r="B133" s="34"/>
      <c r="C133" s="34"/>
      <c r="D133" s="34"/>
      <c r="E133" s="34"/>
      <c r="F133" s="21" t="s">
        <v>96</v>
      </c>
      <c r="G133" s="205">
        <v>15</v>
      </c>
      <c r="H133" s="34" t="str">
        <f t="shared" si="1"/>
        <v/>
      </c>
      <c r="I133" s="51" t="str">
        <f t="shared" si="2"/>
        <v/>
      </c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  <c r="U133" s="34"/>
      <c r="V133" s="51"/>
      <c r="W133" s="34"/>
      <c r="X133" s="34"/>
      <c r="Y133" s="34"/>
      <c r="Z133" s="34"/>
      <c r="AA133" s="34"/>
      <c r="AB133" s="34"/>
      <c r="AC133" s="34"/>
      <c r="AD133" s="34"/>
      <c r="AE133" s="34"/>
      <c r="AF133" s="34"/>
      <c r="AG133" s="34"/>
      <c r="AH133" s="34"/>
      <c r="AI133" s="34"/>
      <c r="AJ133" s="34"/>
      <c r="AK133" s="34"/>
      <c r="AL133" s="34"/>
      <c r="AM133" s="34"/>
      <c r="AN133" s="34"/>
      <c r="AO133" s="34"/>
      <c r="AP133" s="34"/>
      <c r="AQ133" s="34"/>
      <c r="AR133" s="34"/>
      <c r="AS133" s="65"/>
      <c r="AT133" s="65"/>
      <c r="AU133" s="65"/>
      <c r="AV133" s="65"/>
      <c r="AW133" s="65"/>
      <c r="AX133" s="65"/>
      <c r="AY133" s="65"/>
      <c r="AZ133" s="65"/>
      <c r="BA133" s="65"/>
      <c r="BB133" s="65"/>
      <c r="BC133" s="65"/>
      <c r="BD133" s="65"/>
      <c r="BE133" s="65"/>
      <c r="BF133" s="65"/>
      <c r="BG133" s="65"/>
      <c r="BH133" s="65"/>
      <c r="BI133" s="65"/>
      <c r="BJ133" s="65"/>
      <c r="BK133" s="65"/>
      <c r="BL133" s="65"/>
      <c r="BM133" s="65"/>
      <c r="BN133" s="65"/>
      <c r="BO133" s="65"/>
      <c r="BP133" s="65"/>
      <c r="BQ133" s="65"/>
      <c r="BR133" s="65"/>
      <c r="BS133" s="65"/>
      <c r="BT133" s="65"/>
      <c r="BU133" s="65"/>
      <c r="BV133" s="65"/>
      <c r="BW133" s="65"/>
      <c r="BX133" s="65"/>
      <c r="BY133" s="65"/>
      <c r="BZ133" s="65"/>
      <c r="CA133" s="65"/>
      <c r="CB133" s="65"/>
      <c r="CC133" s="65"/>
      <c r="CD133" s="65"/>
      <c r="CE133" s="34"/>
      <c r="CF133" s="34"/>
      <c r="CG133" s="34"/>
      <c r="CH133" s="34"/>
      <c r="CI133" s="34"/>
      <c r="CJ133" s="34"/>
      <c r="CK133" s="34"/>
      <c r="CL133" s="34"/>
      <c r="CM133" s="34"/>
      <c r="CN133" s="34"/>
      <c r="CO133" s="34"/>
      <c r="CP133" s="34"/>
      <c r="CQ133" s="34"/>
      <c r="CR133" s="34"/>
      <c r="CS133" s="34"/>
      <c r="CT133" s="34"/>
      <c r="CU133" s="34"/>
      <c r="CV133" s="34"/>
      <c r="CW133" s="51"/>
      <c r="CX133" s="34"/>
    </row>
    <row r="134" spans="1:102">
      <c r="A134" s="34"/>
      <c r="B134" s="34"/>
      <c r="C134" s="34"/>
      <c r="D134" s="34"/>
      <c r="E134" s="34"/>
      <c r="F134" s="21" t="s">
        <v>98</v>
      </c>
      <c r="G134" s="205">
        <v>16</v>
      </c>
      <c r="H134" s="34" t="str">
        <f t="shared" si="1"/>
        <v/>
      </c>
      <c r="I134" s="51" t="str">
        <f t="shared" si="2"/>
        <v/>
      </c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  <c r="U134" s="34"/>
      <c r="V134" s="51"/>
      <c r="W134" s="34"/>
      <c r="X134" s="34"/>
      <c r="Y134" s="34"/>
      <c r="Z134" s="34"/>
      <c r="AA134" s="34"/>
      <c r="AB134" s="34"/>
      <c r="AC134" s="34"/>
      <c r="AD134" s="34"/>
      <c r="AE134" s="34"/>
      <c r="AF134" s="34"/>
      <c r="AG134" s="34"/>
      <c r="AH134" s="34"/>
      <c r="AI134" s="34"/>
      <c r="AJ134" s="34"/>
      <c r="AK134" s="34"/>
      <c r="AL134" s="34"/>
      <c r="AM134" s="34"/>
      <c r="AN134" s="34"/>
      <c r="AO134" s="34"/>
      <c r="AP134" s="34"/>
      <c r="AQ134" s="34"/>
      <c r="AR134" s="34"/>
      <c r="AS134" s="65"/>
      <c r="AT134" s="65"/>
      <c r="AU134" s="65"/>
      <c r="AV134" s="65"/>
      <c r="AW134" s="65"/>
      <c r="AX134" s="65"/>
      <c r="AY134" s="65"/>
      <c r="AZ134" s="65"/>
      <c r="BA134" s="65"/>
      <c r="BB134" s="65"/>
      <c r="BC134" s="65"/>
      <c r="BD134" s="65"/>
      <c r="BE134" s="65"/>
      <c r="BF134" s="65"/>
      <c r="BG134" s="65"/>
      <c r="BH134" s="65"/>
      <c r="BI134" s="65"/>
      <c r="BJ134" s="65"/>
      <c r="BK134" s="65"/>
      <c r="BL134" s="65"/>
      <c r="BM134" s="65"/>
      <c r="BN134" s="65"/>
      <c r="BO134" s="65"/>
      <c r="BP134" s="65"/>
      <c r="BQ134" s="65"/>
      <c r="BR134" s="65"/>
      <c r="BS134" s="65"/>
      <c r="BT134" s="65"/>
      <c r="BU134" s="65"/>
      <c r="BV134" s="65"/>
      <c r="BW134" s="65"/>
      <c r="BX134" s="65"/>
      <c r="BY134" s="65"/>
      <c r="BZ134" s="65"/>
      <c r="CA134" s="65"/>
      <c r="CB134" s="65"/>
      <c r="CC134" s="65"/>
      <c r="CD134" s="65"/>
      <c r="CE134" s="34"/>
      <c r="CF134" s="34"/>
      <c r="CG134" s="34"/>
      <c r="CH134" s="34"/>
      <c r="CI134" s="34"/>
      <c r="CJ134" s="34"/>
      <c r="CK134" s="34"/>
      <c r="CL134" s="34"/>
      <c r="CM134" s="34"/>
      <c r="CN134" s="34"/>
      <c r="CO134" s="34"/>
      <c r="CP134" s="34"/>
      <c r="CQ134" s="34"/>
      <c r="CR134" s="34"/>
      <c r="CS134" s="34"/>
      <c r="CT134" s="34"/>
      <c r="CU134" s="34"/>
      <c r="CV134" s="34"/>
      <c r="CW134" s="51"/>
      <c r="CX134" s="34"/>
    </row>
    <row r="135" spans="1:102">
      <c r="A135" s="34"/>
      <c r="B135" s="34"/>
      <c r="C135" s="34"/>
      <c r="D135" s="34"/>
      <c r="E135" s="34"/>
      <c r="F135" s="21" t="s">
        <v>100</v>
      </c>
      <c r="G135" s="205">
        <v>17</v>
      </c>
      <c r="H135" s="34" t="str">
        <f t="shared" si="1"/>
        <v/>
      </c>
      <c r="I135" s="51" t="str">
        <f t="shared" si="2"/>
        <v/>
      </c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  <c r="U135" s="34"/>
      <c r="V135" s="51"/>
      <c r="W135" s="34"/>
      <c r="X135" s="34"/>
      <c r="Y135" s="34"/>
      <c r="Z135" s="34"/>
      <c r="AA135" s="34"/>
      <c r="AB135" s="34"/>
      <c r="AC135" s="34"/>
      <c r="AD135" s="34"/>
      <c r="AE135" s="34"/>
      <c r="AF135" s="34"/>
      <c r="AG135" s="34"/>
      <c r="AH135" s="34"/>
      <c r="AI135" s="34"/>
      <c r="AJ135" s="34"/>
      <c r="AK135" s="34"/>
      <c r="AL135" s="34"/>
      <c r="AM135" s="34"/>
      <c r="AN135" s="34"/>
      <c r="AO135" s="34"/>
      <c r="AP135" s="34"/>
      <c r="AQ135" s="34"/>
      <c r="AR135" s="34"/>
      <c r="AS135" s="65"/>
      <c r="AT135" s="65"/>
      <c r="AU135" s="65"/>
      <c r="AV135" s="65"/>
      <c r="AW135" s="65"/>
      <c r="AX135" s="65"/>
      <c r="AY135" s="65"/>
      <c r="AZ135" s="65"/>
      <c r="BA135" s="65"/>
      <c r="BB135" s="65"/>
      <c r="BC135" s="65"/>
      <c r="BD135" s="65"/>
      <c r="BE135" s="65"/>
      <c r="BF135" s="65"/>
      <c r="BG135" s="65"/>
      <c r="BH135" s="65"/>
      <c r="BI135" s="65"/>
      <c r="BJ135" s="65"/>
      <c r="BK135" s="65"/>
      <c r="BL135" s="65"/>
      <c r="BM135" s="65"/>
      <c r="BN135" s="65"/>
      <c r="BO135" s="65"/>
      <c r="BP135" s="65"/>
      <c r="BQ135" s="65"/>
      <c r="BR135" s="65"/>
      <c r="BS135" s="65"/>
      <c r="BT135" s="65"/>
      <c r="BU135" s="65"/>
      <c r="BV135" s="65"/>
      <c r="BW135" s="65"/>
      <c r="BX135" s="65"/>
      <c r="BY135" s="65"/>
      <c r="BZ135" s="65"/>
      <c r="CA135" s="65"/>
      <c r="CB135" s="65"/>
      <c r="CC135" s="65"/>
      <c r="CD135" s="65"/>
      <c r="CE135" s="34"/>
      <c r="CF135" s="34"/>
      <c r="CG135" s="34"/>
      <c r="CH135" s="34"/>
      <c r="CI135" s="34"/>
      <c r="CJ135" s="34"/>
      <c r="CK135" s="34"/>
      <c r="CL135" s="34"/>
      <c r="CM135" s="34"/>
      <c r="CN135" s="34"/>
      <c r="CO135" s="34"/>
      <c r="CP135" s="34"/>
      <c r="CQ135" s="34"/>
      <c r="CR135" s="34"/>
      <c r="CS135" s="34"/>
      <c r="CT135" s="34"/>
      <c r="CU135" s="34"/>
      <c r="CV135" s="34"/>
      <c r="CW135" s="51"/>
      <c r="CX135" s="34"/>
    </row>
    <row r="136" spans="1:102">
      <c r="A136" s="34"/>
      <c r="B136" s="34"/>
      <c r="C136" s="34"/>
      <c r="D136" s="34"/>
      <c r="E136" s="34"/>
      <c r="F136" s="21" t="s">
        <v>102</v>
      </c>
      <c r="G136" s="205">
        <v>18</v>
      </c>
      <c r="H136" s="34" t="str">
        <f t="shared" si="1"/>
        <v/>
      </c>
      <c r="I136" s="51" t="str">
        <f t="shared" si="2"/>
        <v/>
      </c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  <c r="U136" s="34"/>
      <c r="V136" s="51"/>
      <c r="W136" s="34"/>
      <c r="X136" s="34"/>
      <c r="Y136" s="34"/>
      <c r="Z136" s="34"/>
      <c r="AA136" s="34"/>
      <c r="AB136" s="34"/>
      <c r="AC136" s="34"/>
      <c r="AD136" s="34"/>
      <c r="AE136" s="34"/>
      <c r="AF136" s="34"/>
      <c r="AG136" s="34"/>
      <c r="AH136" s="34"/>
      <c r="AI136" s="34"/>
      <c r="AJ136" s="34"/>
      <c r="AK136" s="34"/>
      <c r="AL136" s="34"/>
      <c r="AM136" s="34"/>
      <c r="AN136" s="34"/>
      <c r="AO136" s="34"/>
      <c r="AP136" s="34"/>
      <c r="AQ136" s="34"/>
      <c r="AR136" s="34"/>
      <c r="AS136" s="65"/>
      <c r="AT136" s="65"/>
      <c r="AU136" s="65"/>
      <c r="AV136" s="65"/>
      <c r="AW136" s="65"/>
      <c r="AX136" s="65"/>
      <c r="AY136" s="65"/>
      <c r="AZ136" s="65"/>
      <c r="BA136" s="65"/>
      <c r="BB136" s="65"/>
      <c r="BC136" s="65"/>
      <c r="BD136" s="65"/>
      <c r="BE136" s="65"/>
      <c r="BF136" s="65"/>
      <c r="BG136" s="65"/>
      <c r="BH136" s="65"/>
      <c r="BI136" s="65"/>
      <c r="BJ136" s="65"/>
      <c r="BK136" s="65"/>
      <c r="BL136" s="65"/>
      <c r="BM136" s="65"/>
      <c r="BN136" s="65"/>
      <c r="BO136" s="65"/>
      <c r="BP136" s="65"/>
      <c r="BQ136" s="65"/>
      <c r="BR136" s="65"/>
      <c r="BS136" s="65"/>
      <c r="BT136" s="65"/>
      <c r="BU136" s="65"/>
      <c r="BV136" s="65"/>
      <c r="BW136" s="65"/>
      <c r="BX136" s="65"/>
      <c r="BY136" s="65"/>
      <c r="BZ136" s="65"/>
      <c r="CA136" s="65"/>
      <c r="CB136" s="65"/>
      <c r="CC136" s="65"/>
      <c r="CD136" s="65"/>
      <c r="CE136" s="34"/>
      <c r="CF136" s="34"/>
      <c r="CG136" s="34"/>
      <c r="CH136" s="34"/>
      <c r="CI136" s="34"/>
      <c r="CJ136" s="34"/>
      <c r="CK136" s="34"/>
      <c r="CL136" s="34"/>
      <c r="CM136" s="34"/>
      <c r="CN136" s="34"/>
      <c r="CO136" s="34"/>
      <c r="CP136" s="34"/>
      <c r="CQ136" s="34"/>
      <c r="CR136" s="34"/>
      <c r="CS136" s="34"/>
      <c r="CT136" s="34"/>
      <c r="CU136" s="34"/>
      <c r="CV136" s="34"/>
      <c r="CW136" s="51"/>
      <c r="CX136" s="34"/>
    </row>
    <row r="137" spans="1:102">
      <c r="A137" s="34"/>
      <c r="B137" s="34"/>
      <c r="C137" s="34"/>
      <c r="D137" s="34"/>
      <c r="E137" s="34"/>
      <c r="F137" s="21" t="s">
        <v>104</v>
      </c>
      <c r="G137" s="205">
        <v>19</v>
      </c>
      <c r="H137" s="34" t="str">
        <f t="shared" si="1"/>
        <v/>
      </c>
      <c r="I137" s="51" t="str">
        <f t="shared" si="2"/>
        <v/>
      </c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  <c r="U137" s="34"/>
      <c r="V137" s="51"/>
      <c r="W137" s="34"/>
      <c r="X137" s="34"/>
      <c r="Y137" s="34"/>
      <c r="Z137" s="34"/>
      <c r="AA137" s="34"/>
      <c r="AB137" s="34"/>
      <c r="AC137" s="34"/>
      <c r="AD137" s="34"/>
      <c r="AE137" s="34"/>
      <c r="AF137" s="34"/>
      <c r="AG137" s="34"/>
      <c r="AH137" s="34"/>
      <c r="AI137" s="34"/>
      <c r="AJ137" s="34"/>
      <c r="AK137" s="34"/>
      <c r="AL137" s="34"/>
      <c r="AM137" s="34"/>
      <c r="AN137" s="34"/>
      <c r="AO137" s="34"/>
      <c r="AP137" s="34"/>
      <c r="AQ137" s="34"/>
      <c r="AR137" s="34"/>
      <c r="AS137" s="65"/>
      <c r="AT137" s="65"/>
      <c r="AU137" s="65"/>
      <c r="AV137" s="65"/>
      <c r="AW137" s="65"/>
      <c r="AX137" s="65"/>
      <c r="AY137" s="65"/>
      <c r="AZ137" s="65"/>
      <c r="BA137" s="65"/>
      <c r="BB137" s="65"/>
      <c r="BC137" s="65"/>
      <c r="BD137" s="65"/>
      <c r="BE137" s="65"/>
      <c r="BF137" s="65"/>
      <c r="BG137" s="65"/>
      <c r="BH137" s="65"/>
      <c r="BI137" s="65"/>
      <c r="BJ137" s="65"/>
      <c r="BK137" s="65"/>
      <c r="BL137" s="65"/>
      <c r="BM137" s="65"/>
      <c r="BN137" s="65"/>
      <c r="BO137" s="65"/>
      <c r="BP137" s="65"/>
      <c r="BQ137" s="65"/>
      <c r="BR137" s="65"/>
      <c r="BS137" s="65"/>
      <c r="BT137" s="65"/>
      <c r="BU137" s="65"/>
      <c r="BV137" s="65"/>
      <c r="BW137" s="65"/>
      <c r="BX137" s="65"/>
      <c r="BY137" s="65"/>
      <c r="BZ137" s="65"/>
      <c r="CA137" s="65"/>
      <c r="CB137" s="65"/>
      <c r="CC137" s="65"/>
      <c r="CD137" s="65"/>
      <c r="CE137" s="34"/>
      <c r="CF137" s="34"/>
      <c r="CG137" s="34"/>
      <c r="CH137" s="34"/>
      <c r="CI137" s="34"/>
      <c r="CJ137" s="34"/>
      <c r="CK137" s="34"/>
      <c r="CL137" s="34"/>
      <c r="CM137" s="34"/>
      <c r="CN137" s="34"/>
      <c r="CO137" s="34"/>
      <c r="CP137" s="34"/>
      <c r="CQ137" s="34"/>
      <c r="CR137" s="34"/>
      <c r="CS137" s="34"/>
      <c r="CT137" s="34"/>
      <c r="CU137" s="34"/>
      <c r="CV137" s="34"/>
      <c r="CW137" s="51"/>
      <c r="CX137" s="34"/>
    </row>
    <row r="138" spans="1:102">
      <c r="A138" s="34"/>
      <c r="B138" s="34"/>
      <c r="C138" s="34"/>
      <c r="D138" s="34"/>
      <c r="E138" s="34"/>
      <c r="F138" s="21" t="s">
        <v>106</v>
      </c>
      <c r="G138" s="205">
        <v>20</v>
      </c>
      <c r="H138" s="34" t="str">
        <f t="shared" si="1"/>
        <v/>
      </c>
      <c r="I138" s="51" t="str">
        <f t="shared" si="2"/>
        <v/>
      </c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51"/>
      <c r="W138" s="34"/>
      <c r="X138" s="34"/>
      <c r="Y138" s="34"/>
      <c r="Z138" s="34"/>
      <c r="AA138" s="34"/>
      <c r="AB138" s="34"/>
      <c r="AC138" s="34"/>
      <c r="AD138" s="34"/>
      <c r="AE138" s="34"/>
      <c r="AF138" s="34"/>
      <c r="AG138" s="34"/>
      <c r="AH138" s="34"/>
      <c r="AI138" s="34"/>
      <c r="AJ138" s="34"/>
      <c r="AK138" s="34"/>
      <c r="AL138" s="34"/>
      <c r="AM138" s="34"/>
      <c r="AN138" s="34"/>
      <c r="AO138" s="34"/>
      <c r="AP138" s="34"/>
      <c r="AQ138" s="34"/>
      <c r="AR138" s="34"/>
      <c r="AS138" s="65"/>
      <c r="AT138" s="65"/>
      <c r="AU138" s="65"/>
      <c r="AV138" s="65"/>
      <c r="AW138" s="65"/>
      <c r="AX138" s="65"/>
      <c r="AY138" s="65"/>
      <c r="AZ138" s="65"/>
      <c r="BA138" s="65"/>
      <c r="BB138" s="65"/>
      <c r="BC138" s="65"/>
      <c r="BD138" s="65"/>
      <c r="BE138" s="65"/>
      <c r="BF138" s="65"/>
      <c r="BG138" s="65"/>
      <c r="BH138" s="65"/>
      <c r="BI138" s="65"/>
      <c r="BJ138" s="65"/>
      <c r="BK138" s="65"/>
      <c r="BL138" s="65"/>
      <c r="BM138" s="65"/>
      <c r="BN138" s="65"/>
      <c r="BO138" s="65"/>
      <c r="BP138" s="65"/>
      <c r="BQ138" s="65"/>
      <c r="BR138" s="65"/>
      <c r="BS138" s="65"/>
      <c r="BT138" s="65"/>
      <c r="BU138" s="65"/>
      <c r="BV138" s="65"/>
      <c r="BW138" s="65"/>
      <c r="BX138" s="65"/>
      <c r="BY138" s="65"/>
      <c r="BZ138" s="65"/>
      <c r="CA138" s="65"/>
      <c r="CB138" s="65"/>
      <c r="CC138" s="65"/>
      <c r="CD138" s="65"/>
      <c r="CE138" s="34"/>
      <c r="CF138" s="34"/>
      <c r="CG138" s="34"/>
      <c r="CH138" s="34"/>
      <c r="CI138" s="34"/>
      <c r="CJ138" s="34"/>
      <c r="CK138" s="34"/>
      <c r="CL138" s="34"/>
      <c r="CM138" s="34"/>
      <c r="CN138" s="34"/>
      <c r="CO138" s="34"/>
      <c r="CP138" s="34"/>
      <c r="CQ138" s="34"/>
      <c r="CR138" s="34"/>
      <c r="CS138" s="34"/>
      <c r="CT138" s="34"/>
      <c r="CU138" s="34"/>
      <c r="CV138" s="34"/>
      <c r="CW138" s="51"/>
      <c r="CX138" s="34"/>
    </row>
    <row r="139" spans="1:102">
      <c r="A139" s="34"/>
      <c r="B139" s="34"/>
      <c r="C139" s="34"/>
      <c r="D139" s="34"/>
      <c r="E139" s="34"/>
      <c r="F139" s="21" t="s">
        <v>108</v>
      </c>
      <c r="G139" s="205">
        <v>21</v>
      </c>
      <c r="H139" s="34" t="str">
        <f t="shared" si="1"/>
        <v/>
      </c>
      <c r="I139" s="51" t="str">
        <f t="shared" si="2"/>
        <v/>
      </c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  <c r="U139" s="34"/>
      <c r="V139" s="139"/>
      <c r="W139" s="34"/>
      <c r="X139" s="34"/>
      <c r="Y139" s="34"/>
      <c r="Z139" s="34"/>
      <c r="AA139" s="34"/>
      <c r="AB139" s="34"/>
      <c r="AC139" s="34"/>
      <c r="AD139" s="34"/>
      <c r="AE139" s="34"/>
      <c r="AF139" s="34"/>
      <c r="AG139" s="34"/>
      <c r="AH139" s="34"/>
      <c r="AI139" s="34"/>
      <c r="AJ139" s="34"/>
      <c r="AK139" s="34"/>
      <c r="AL139" s="34"/>
      <c r="AM139" s="34"/>
      <c r="AN139" s="34"/>
      <c r="AO139" s="34"/>
      <c r="AP139" s="34"/>
      <c r="AQ139" s="34"/>
      <c r="AR139" s="34"/>
      <c r="AS139" s="65"/>
      <c r="AT139" s="65"/>
      <c r="AU139" s="65"/>
      <c r="AV139" s="65"/>
      <c r="AW139" s="65"/>
      <c r="AX139" s="65"/>
      <c r="AY139" s="65"/>
      <c r="AZ139" s="65"/>
      <c r="BA139" s="65"/>
      <c r="BB139" s="65"/>
      <c r="BC139" s="65"/>
      <c r="BD139" s="65"/>
      <c r="BE139" s="65"/>
      <c r="BF139" s="65"/>
      <c r="BG139" s="65"/>
      <c r="BH139" s="65"/>
      <c r="BI139" s="65"/>
      <c r="BJ139" s="65"/>
      <c r="BK139" s="65"/>
      <c r="BL139" s="65"/>
      <c r="BM139" s="65"/>
      <c r="BN139" s="65"/>
      <c r="BO139" s="65"/>
      <c r="BP139" s="65"/>
      <c r="BQ139" s="65"/>
      <c r="BR139" s="65"/>
      <c r="BS139" s="65"/>
      <c r="BT139" s="65"/>
      <c r="BU139" s="65"/>
      <c r="BV139" s="65"/>
      <c r="BW139" s="65"/>
      <c r="BX139" s="65"/>
      <c r="BY139" s="65"/>
      <c r="BZ139" s="65"/>
      <c r="CA139" s="65"/>
      <c r="CB139" s="65"/>
      <c r="CC139" s="65"/>
      <c r="CD139" s="65"/>
      <c r="CE139" s="34"/>
      <c r="CF139" s="34"/>
      <c r="CG139" s="34"/>
      <c r="CH139" s="34"/>
      <c r="CI139" s="34"/>
      <c r="CJ139" s="34"/>
      <c r="CK139" s="34"/>
      <c r="CL139" s="34"/>
      <c r="CM139" s="34"/>
      <c r="CN139" s="34"/>
      <c r="CO139" s="34"/>
      <c r="CP139" s="34"/>
      <c r="CQ139" s="34"/>
      <c r="CR139" s="34"/>
      <c r="CS139" s="34"/>
      <c r="CT139" s="34"/>
      <c r="CU139" s="34"/>
      <c r="CV139" s="34"/>
      <c r="CW139" s="51"/>
      <c r="CX139" s="34"/>
    </row>
    <row r="140" spans="1:102">
      <c r="A140" s="34"/>
      <c r="B140" s="34"/>
      <c r="C140" s="34"/>
      <c r="D140" s="34"/>
      <c r="E140" s="34"/>
      <c r="F140" s="21" t="s">
        <v>110</v>
      </c>
      <c r="G140" s="205">
        <v>22</v>
      </c>
      <c r="H140" s="34" t="str">
        <f t="shared" si="1"/>
        <v/>
      </c>
      <c r="I140" s="51" t="str">
        <f t="shared" si="2"/>
        <v/>
      </c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  <c r="U140" s="34"/>
      <c r="V140" s="139"/>
      <c r="W140" s="34"/>
      <c r="X140" s="34"/>
      <c r="Y140" s="34"/>
      <c r="Z140" s="34"/>
      <c r="AA140" s="34"/>
      <c r="AB140" s="34"/>
      <c r="AC140" s="34"/>
      <c r="AD140" s="34"/>
      <c r="AE140" s="34"/>
      <c r="AF140" s="34"/>
      <c r="AG140" s="34"/>
      <c r="AH140" s="34"/>
      <c r="AI140" s="34"/>
      <c r="AJ140" s="34"/>
      <c r="AK140" s="34"/>
      <c r="AL140" s="34"/>
      <c r="AM140" s="34"/>
      <c r="AN140" s="34"/>
      <c r="AO140" s="34"/>
      <c r="AP140" s="34"/>
      <c r="AQ140" s="34"/>
      <c r="AR140" s="34"/>
      <c r="AS140" s="65"/>
      <c r="AT140" s="65"/>
      <c r="AU140" s="65"/>
      <c r="AV140" s="65"/>
      <c r="AW140" s="65"/>
      <c r="AX140" s="65"/>
      <c r="AY140" s="65"/>
      <c r="AZ140" s="65"/>
      <c r="BA140" s="65"/>
      <c r="BB140" s="65"/>
      <c r="BC140" s="65"/>
      <c r="BD140" s="65"/>
      <c r="BE140" s="65"/>
      <c r="BF140" s="65"/>
      <c r="BG140" s="65"/>
      <c r="BH140" s="65"/>
      <c r="BI140" s="65"/>
      <c r="BJ140" s="65"/>
      <c r="BK140" s="65"/>
      <c r="BL140" s="65"/>
      <c r="BM140" s="65"/>
      <c r="BN140" s="65"/>
      <c r="BO140" s="65"/>
      <c r="BP140" s="65"/>
      <c r="BQ140" s="65"/>
      <c r="BR140" s="65"/>
      <c r="BS140" s="65"/>
      <c r="BT140" s="65"/>
      <c r="BU140" s="65"/>
      <c r="BV140" s="65"/>
      <c r="BW140" s="65"/>
      <c r="BX140" s="65"/>
      <c r="BY140" s="65"/>
      <c r="BZ140" s="65"/>
      <c r="CA140" s="65"/>
      <c r="CB140" s="65"/>
      <c r="CC140" s="65"/>
      <c r="CD140" s="65"/>
      <c r="CE140" s="34"/>
      <c r="CF140" s="34"/>
      <c r="CG140" s="34"/>
      <c r="CH140" s="34"/>
      <c r="CI140" s="34"/>
      <c r="CJ140" s="34"/>
      <c r="CK140" s="34"/>
      <c r="CL140" s="34"/>
      <c r="CM140" s="34"/>
      <c r="CN140" s="34"/>
      <c r="CO140" s="34"/>
      <c r="CP140" s="34"/>
      <c r="CQ140" s="34"/>
      <c r="CR140" s="34"/>
      <c r="CS140" s="34"/>
      <c r="CT140" s="34"/>
      <c r="CU140" s="34"/>
      <c r="CV140" s="34"/>
      <c r="CW140" s="51"/>
      <c r="CX140" s="34"/>
    </row>
    <row r="141" spans="1:102">
      <c r="A141" s="34"/>
      <c r="B141" s="34"/>
      <c r="C141" s="34"/>
      <c r="D141" s="34"/>
      <c r="E141" s="34"/>
      <c r="F141" s="21" t="s">
        <v>112</v>
      </c>
      <c r="G141" s="205">
        <v>23</v>
      </c>
      <c r="H141" s="34" t="str">
        <f t="shared" si="1"/>
        <v/>
      </c>
      <c r="I141" s="51" t="str">
        <f t="shared" si="2"/>
        <v/>
      </c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  <c r="U141" s="34"/>
      <c r="V141" s="139"/>
      <c r="W141" s="34"/>
      <c r="X141" s="34"/>
      <c r="Y141" s="34"/>
      <c r="Z141" s="34"/>
      <c r="AA141" s="34"/>
      <c r="AB141" s="34"/>
      <c r="AC141" s="34"/>
      <c r="AD141" s="34"/>
      <c r="AE141" s="34"/>
      <c r="AF141" s="34"/>
      <c r="AG141" s="34"/>
      <c r="AH141" s="34"/>
      <c r="AI141" s="34"/>
      <c r="AJ141" s="34"/>
      <c r="AK141" s="34"/>
      <c r="AL141" s="34"/>
      <c r="AM141" s="34"/>
      <c r="AN141" s="34"/>
      <c r="AO141" s="34"/>
      <c r="AP141" s="34"/>
      <c r="AQ141" s="34"/>
      <c r="AR141" s="34"/>
      <c r="AS141" s="65"/>
      <c r="AT141" s="65"/>
      <c r="AU141" s="65"/>
      <c r="AV141" s="65"/>
      <c r="AW141" s="65"/>
      <c r="AX141" s="65"/>
      <c r="AY141" s="65"/>
      <c r="AZ141" s="65"/>
      <c r="BA141" s="65"/>
      <c r="BB141" s="65"/>
      <c r="BC141" s="65"/>
      <c r="BD141" s="65"/>
      <c r="BE141" s="65"/>
      <c r="BF141" s="65"/>
      <c r="BG141" s="65"/>
      <c r="BH141" s="65"/>
      <c r="BI141" s="65"/>
      <c r="BJ141" s="65"/>
      <c r="BK141" s="65"/>
      <c r="BL141" s="65"/>
      <c r="BM141" s="65"/>
      <c r="BN141" s="65"/>
      <c r="BO141" s="65"/>
      <c r="BP141" s="65"/>
      <c r="BQ141" s="65"/>
      <c r="BR141" s="65"/>
      <c r="BS141" s="65"/>
      <c r="BT141" s="65"/>
      <c r="BU141" s="65"/>
      <c r="BV141" s="65"/>
      <c r="BW141" s="65"/>
      <c r="BX141" s="65"/>
      <c r="BY141" s="65"/>
      <c r="BZ141" s="65"/>
      <c r="CA141" s="65"/>
      <c r="CB141" s="65"/>
      <c r="CC141" s="65"/>
      <c r="CD141" s="65"/>
      <c r="CE141" s="34"/>
      <c r="CF141" s="34"/>
      <c r="CG141" s="34"/>
      <c r="CH141" s="34"/>
      <c r="CI141" s="34"/>
      <c r="CJ141" s="34"/>
      <c r="CK141" s="34"/>
      <c r="CL141" s="34"/>
      <c r="CM141" s="34"/>
      <c r="CN141" s="34"/>
      <c r="CO141" s="34"/>
      <c r="CP141" s="34"/>
      <c r="CQ141" s="34"/>
      <c r="CR141" s="34"/>
      <c r="CS141" s="34"/>
      <c r="CT141" s="34"/>
      <c r="CU141" s="34"/>
      <c r="CV141" s="34"/>
      <c r="CW141" s="51"/>
      <c r="CX141" s="34"/>
    </row>
    <row r="142" spans="1:102">
      <c r="A142" s="34"/>
      <c r="B142" s="34"/>
      <c r="C142" s="34"/>
      <c r="D142" s="34"/>
      <c r="E142" s="34"/>
      <c r="F142" s="21" t="s">
        <v>114</v>
      </c>
      <c r="G142" s="205">
        <v>24</v>
      </c>
      <c r="H142" s="34" t="str">
        <f t="shared" si="1"/>
        <v/>
      </c>
      <c r="I142" s="51" t="str">
        <f t="shared" si="2"/>
        <v/>
      </c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  <c r="U142" s="34"/>
      <c r="V142" s="139"/>
      <c r="W142" s="34"/>
      <c r="X142" s="34"/>
      <c r="Y142" s="34"/>
      <c r="Z142" s="34"/>
      <c r="AA142" s="34"/>
      <c r="AB142" s="34"/>
      <c r="AC142" s="34"/>
      <c r="AD142" s="34"/>
      <c r="AE142" s="34"/>
      <c r="AF142" s="34"/>
      <c r="AG142" s="34"/>
      <c r="AH142" s="34"/>
      <c r="AI142" s="34"/>
      <c r="AJ142" s="34"/>
      <c r="AK142" s="34"/>
      <c r="AL142" s="34"/>
      <c r="AM142" s="34"/>
      <c r="AN142" s="34"/>
      <c r="AO142" s="34"/>
      <c r="AP142" s="34"/>
      <c r="AQ142" s="34"/>
      <c r="AR142" s="34"/>
      <c r="AS142" s="65"/>
      <c r="AT142" s="65"/>
      <c r="AU142" s="65"/>
      <c r="AV142" s="65"/>
      <c r="AW142" s="65"/>
      <c r="AX142" s="65"/>
      <c r="AY142" s="65"/>
      <c r="AZ142" s="65"/>
      <c r="BA142" s="65"/>
      <c r="BB142" s="65"/>
      <c r="BC142" s="65"/>
      <c r="BD142" s="65"/>
      <c r="BE142" s="65"/>
      <c r="BF142" s="65"/>
      <c r="BG142" s="65"/>
      <c r="BH142" s="65"/>
      <c r="BI142" s="65"/>
      <c r="BJ142" s="65"/>
      <c r="BK142" s="65"/>
      <c r="BL142" s="65"/>
      <c r="BM142" s="65"/>
      <c r="BN142" s="65"/>
      <c r="BO142" s="65"/>
      <c r="BP142" s="65"/>
      <c r="BQ142" s="65"/>
      <c r="BR142" s="65"/>
      <c r="BS142" s="65"/>
      <c r="BT142" s="65"/>
      <c r="BU142" s="65"/>
      <c r="BV142" s="65"/>
      <c r="BW142" s="65"/>
      <c r="BX142" s="65"/>
      <c r="BY142" s="65"/>
      <c r="BZ142" s="65"/>
      <c r="CA142" s="65"/>
      <c r="CB142" s="65"/>
      <c r="CC142" s="65"/>
      <c r="CD142" s="65"/>
      <c r="CE142" s="34"/>
      <c r="CF142" s="34"/>
      <c r="CG142" s="34"/>
      <c r="CH142" s="34"/>
      <c r="CI142" s="34"/>
      <c r="CJ142" s="34"/>
      <c r="CK142" s="34"/>
      <c r="CL142" s="34"/>
      <c r="CM142" s="34"/>
      <c r="CN142" s="34"/>
      <c r="CO142" s="34"/>
      <c r="CP142" s="34"/>
      <c r="CQ142" s="34"/>
      <c r="CR142" s="34"/>
      <c r="CS142" s="34"/>
      <c r="CT142" s="34"/>
      <c r="CU142" s="34"/>
      <c r="CV142" s="34"/>
      <c r="CW142" s="51"/>
      <c r="CX142" s="34"/>
    </row>
    <row r="143" spans="1:102">
      <c r="A143" s="34"/>
      <c r="B143" s="34"/>
      <c r="C143" s="34"/>
      <c r="D143" s="34"/>
      <c r="E143" s="34"/>
      <c r="F143" s="21" t="s">
        <v>116</v>
      </c>
      <c r="G143" s="205">
        <v>25</v>
      </c>
      <c r="H143" s="34" t="str">
        <f t="shared" si="1"/>
        <v/>
      </c>
      <c r="I143" s="51" t="str">
        <f t="shared" si="2"/>
        <v/>
      </c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  <c r="U143" s="34"/>
      <c r="V143" s="139"/>
      <c r="W143" s="34"/>
      <c r="X143" s="34"/>
      <c r="Y143" s="34"/>
      <c r="Z143" s="34"/>
      <c r="AA143" s="34"/>
      <c r="AB143" s="34"/>
      <c r="AC143" s="34"/>
      <c r="AD143" s="34"/>
      <c r="AE143" s="34"/>
      <c r="AF143" s="34"/>
      <c r="AG143" s="34"/>
      <c r="AH143" s="34"/>
      <c r="AI143" s="34"/>
      <c r="AJ143" s="34"/>
      <c r="AK143" s="34"/>
      <c r="AL143" s="34"/>
      <c r="AM143" s="34"/>
      <c r="AN143" s="34"/>
      <c r="AO143" s="34"/>
      <c r="AP143" s="34"/>
      <c r="AQ143" s="34"/>
      <c r="AR143" s="34"/>
      <c r="AS143" s="65"/>
      <c r="AT143" s="65"/>
      <c r="AU143" s="65"/>
      <c r="AV143" s="65"/>
      <c r="AW143" s="65"/>
      <c r="AX143" s="65"/>
      <c r="AY143" s="65"/>
      <c r="AZ143" s="65"/>
      <c r="BA143" s="65"/>
      <c r="BB143" s="65"/>
      <c r="BC143" s="65"/>
      <c r="BD143" s="65"/>
      <c r="BE143" s="65"/>
      <c r="BF143" s="65"/>
      <c r="BG143" s="65"/>
      <c r="BH143" s="65"/>
      <c r="BI143" s="65"/>
      <c r="BJ143" s="65"/>
      <c r="BK143" s="65"/>
      <c r="BL143" s="65"/>
      <c r="BM143" s="65"/>
      <c r="BN143" s="65"/>
      <c r="BO143" s="65"/>
      <c r="BP143" s="65"/>
      <c r="BQ143" s="65"/>
      <c r="BR143" s="65"/>
      <c r="BS143" s="65"/>
      <c r="BT143" s="65"/>
      <c r="BU143" s="65"/>
      <c r="BV143" s="65"/>
      <c r="BW143" s="65"/>
      <c r="BX143" s="65"/>
      <c r="BY143" s="65"/>
      <c r="BZ143" s="65"/>
      <c r="CA143" s="65"/>
      <c r="CB143" s="65"/>
      <c r="CC143" s="65"/>
      <c r="CD143" s="65"/>
      <c r="CE143" s="34"/>
      <c r="CF143" s="34"/>
      <c r="CG143" s="34"/>
      <c r="CH143" s="34"/>
      <c r="CI143" s="34"/>
      <c r="CJ143" s="34"/>
      <c r="CK143" s="34"/>
      <c r="CL143" s="34"/>
      <c r="CM143" s="34"/>
      <c r="CN143" s="34"/>
      <c r="CO143" s="34"/>
      <c r="CP143" s="34"/>
      <c r="CQ143" s="34"/>
      <c r="CR143" s="34"/>
      <c r="CS143" s="34"/>
      <c r="CT143" s="34"/>
      <c r="CU143" s="34"/>
      <c r="CV143" s="34"/>
      <c r="CW143" s="51"/>
      <c r="CX143" s="34"/>
    </row>
    <row r="144" spans="1:102">
      <c r="A144" s="34"/>
      <c r="B144" s="34"/>
      <c r="C144" s="34"/>
      <c r="D144" s="34"/>
      <c r="E144" s="34"/>
      <c r="F144" s="21" t="s">
        <v>118</v>
      </c>
      <c r="G144" s="205">
        <v>26</v>
      </c>
      <c r="H144" s="34" t="str">
        <f t="shared" si="1"/>
        <v/>
      </c>
      <c r="I144" s="51" t="str">
        <f t="shared" si="2"/>
        <v/>
      </c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  <c r="U144" s="34"/>
      <c r="V144" s="139"/>
      <c r="W144" s="34"/>
      <c r="X144" s="34"/>
      <c r="Y144" s="34"/>
      <c r="Z144" s="34"/>
      <c r="AA144" s="34"/>
      <c r="AB144" s="34"/>
      <c r="AC144" s="34"/>
      <c r="AD144" s="34"/>
      <c r="AE144" s="34"/>
      <c r="AF144" s="34"/>
      <c r="AG144" s="34"/>
      <c r="AH144" s="34"/>
      <c r="AI144" s="34"/>
      <c r="AJ144" s="34"/>
      <c r="AK144" s="34"/>
      <c r="AL144" s="34"/>
      <c r="AM144" s="34"/>
      <c r="AN144" s="34"/>
      <c r="AO144" s="34"/>
      <c r="AP144" s="34"/>
      <c r="AQ144" s="34"/>
      <c r="AR144" s="34"/>
      <c r="AS144" s="65"/>
      <c r="AT144" s="65"/>
      <c r="AU144" s="65"/>
      <c r="AV144" s="65"/>
      <c r="AW144" s="65"/>
      <c r="AX144" s="65"/>
      <c r="AY144" s="65"/>
      <c r="AZ144" s="65"/>
      <c r="BA144" s="65"/>
      <c r="BB144" s="65"/>
      <c r="BC144" s="65"/>
      <c r="BD144" s="65"/>
      <c r="BE144" s="65"/>
      <c r="BF144" s="65"/>
      <c r="BG144" s="65"/>
      <c r="BH144" s="65"/>
      <c r="BI144" s="65"/>
      <c r="BJ144" s="65"/>
      <c r="BK144" s="65"/>
      <c r="BL144" s="65"/>
      <c r="BM144" s="65"/>
      <c r="BN144" s="65"/>
      <c r="BO144" s="65"/>
      <c r="BP144" s="65"/>
      <c r="BQ144" s="65"/>
      <c r="BR144" s="65"/>
      <c r="BS144" s="65"/>
      <c r="BT144" s="65"/>
      <c r="BU144" s="65"/>
      <c r="BV144" s="65"/>
      <c r="BW144" s="65"/>
      <c r="BX144" s="65"/>
      <c r="BY144" s="65"/>
      <c r="BZ144" s="65"/>
      <c r="CA144" s="65"/>
      <c r="CB144" s="65"/>
      <c r="CC144" s="65"/>
      <c r="CD144" s="65"/>
      <c r="CE144" s="34"/>
      <c r="CF144" s="34"/>
      <c r="CG144" s="34"/>
      <c r="CH144" s="34"/>
      <c r="CI144" s="34"/>
      <c r="CJ144" s="34"/>
      <c r="CK144" s="34"/>
      <c r="CL144" s="34"/>
      <c r="CM144" s="34"/>
      <c r="CN144" s="34"/>
      <c r="CO144" s="34"/>
      <c r="CP144" s="34"/>
      <c r="CQ144" s="34"/>
      <c r="CR144" s="34"/>
      <c r="CS144" s="34"/>
      <c r="CT144" s="34"/>
      <c r="CU144" s="34"/>
      <c r="CV144" s="34"/>
      <c r="CW144" s="51"/>
      <c r="CX144" s="34"/>
    </row>
    <row r="145" spans="1:102">
      <c r="A145" s="34"/>
      <c r="B145" s="34"/>
      <c r="C145" s="34"/>
      <c r="D145" s="34"/>
      <c r="E145" s="34"/>
      <c r="F145" s="21" t="s">
        <v>120</v>
      </c>
      <c r="G145" s="205">
        <v>27</v>
      </c>
      <c r="H145" s="34" t="str">
        <f t="shared" si="1"/>
        <v/>
      </c>
      <c r="I145" s="51" t="str">
        <f t="shared" si="2"/>
        <v/>
      </c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  <c r="U145" s="34"/>
      <c r="V145" s="139"/>
      <c r="W145" s="34"/>
      <c r="X145" s="34"/>
      <c r="Y145" s="34"/>
      <c r="Z145" s="34"/>
      <c r="AA145" s="34"/>
      <c r="AB145" s="34"/>
      <c r="AC145" s="34"/>
      <c r="AD145" s="34"/>
      <c r="AE145" s="34"/>
      <c r="AF145" s="34"/>
      <c r="AG145" s="34"/>
      <c r="AH145" s="34"/>
      <c r="AI145" s="34"/>
      <c r="AJ145" s="34"/>
      <c r="AK145" s="34"/>
      <c r="AL145" s="34"/>
      <c r="AM145" s="34"/>
      <c r="AN145" s="34"/>
      <c r="AO145" s="34"/>
      <c r="AP145" s="34"/>
      <c r="AQ145" s="34"/>
      <c r="AR145" s="34"/>
      <c r="AS145" s="65"/>
      <c r="AT145" s="65"/>
      <c r="AU145" s="65"/>
      <c r="AV145" s="65"/>
      <c r="AW145" s="65"/>
      <c r="AX145" s="65"/>
      <c r="AY145" s="65"/>
      <c r="AZ145" s="65"/>
      <c r="BA145" s="65"/>
      <c r="BB145" s="65"/>
      <c r="BC145" s="65"/>
      <c r="BD145" s="65"/>
      <c r="BE145" s="65"/>
      <c r="BF145" s="65"/>
      <c r="BG145" s="65"/>
      <c r="BH145" s="65"/>
      <c r="BI145" s="65"/>
      <c r="BJ145" s="65"/>
      <c r="BK145" s="65"/>
      <c r="BL145" s="65"/>
      <c r="BM145" s="65"/>
      <c r="BN145" s="65"/>
      <c r="BO145" s="65"/>
      <c r="BP145" s="65"/>
      <c r="BQ145" s="65"/>
      <c r="BR145" s="65"/>
      <c r="BS145" s="65"/>
      <c r="BT145" s="65"/>
      <c r="BU145" s="65"/>
      <c r="BV145" s="65"/>
      <c r="BW145" s="65"/>
      <c r="BX145" s="65"/>
      <c r="BY145" s="65"/>
      <c r="BZ145" s="65"/>
      <c r="CA145" s="65"/>
      <c r="CB145" s="65"/>
      <c r="CC145" s="65"/>
      <c r="CD145" s="65"/>
      <c r="CE145" s="34"/>
      <c r="CF145" s="34"/>
      <c r="CG145" s="34"/>
      <c r="CH145" s="34"/>
      <c r="CI145" s="34"/>
      <c r="CJ145" s="34"/>
      <c r="CK145" s="34"/>
      <c r="CL145" s="34"/>
      <c r="CM145" s="34"/>
      <c r="CN145" s="34"/>
      <c r="CO145" s="34"/>
      <c r="CP145" s="34"/>
      <c r="CQ145" s="34"/>
      <c r="CR145" s="34"/>
      <c r="CS145" s="34"/>
      <c r="CT145" s="34"/>
      <c r="CU145" s="34"/>
      <c r="CV145" s="34"/>
      <c r="CW145" s="51"/>
      <c r="CX145" s="34"/>
    </row>
    <row r="146" spans="1:102">
      <c r="A146" s="34"/>
      <c r="B146" s="34"/>
      <c r="C146" s="34"/>
      <c r="D146" s="34"/>
      <c r="E146" s="34"/>
      <c r="F146" s="21" t="s">
        <v>122</v>
      </c>
      <c r="G146" s="205">
        <v>28</v>
      </c>
      <c r="H146" s="34" t="str">
        <f t="shared" si="1"/>
        <v/>
      </c>
      <c r="I146" s="51" t="str">
        <f t="shared" si="2"/>
        <v/>
      </c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  <c r="U146" s="34"/>
      <c r="V146" s="37"/>
      <c r="W146" s="48"/>
      <c r="X146" s="48"/>
      <c r="Y146" s="48"/>
      <c r="Z146" s="48"/>
      <c r="AA146" s="48"/>
      <c r="AB146" s="48"/>
      <c r="AC146" s="48"/>
      <c r="AD146" s="48"/>
      <c r="AE146" s="48"/>
      <c r="AF146" s="48"/>
      <c r="AG146" s="48"/>
      <c r="AH146" s="48"/>
      <c r="AI146" s="48"/>
      <c r="AJ146" s="34"/>
      <c r="AK146" s="34"/>
      <c r="AL146" s="34"/>
      <c r="AM146" s="34"/>
      <c r="AN146" s="34"/>
      <c r="AO146" s="34"/>
      <c r="AP146" s="34"/>
      <c r="AQ146" s="34"/>
      <c r="AR146" s="34"/>
      <c r="AS146" s="65"/>
      <c r="AT146" s="65"/>
      <c r="AU146" s="65"/>
      <c r="AV146" s="65"/>
      <c r="AW146" s="65"/>
      <c r="AX146" s="65"/>
      <c r="AY146" s="65"/>
      <c r="AZ146" s="65"/>
      <c r="BA146" s="65"/>
      <c r="BB146" s="65"/>
      <c r="BC146" s="65"/>
      <c r="BD146" s="65"/>
      <c r="BE146" s="65"/>
      <c r="BF146" s="65"/>
      <c r="BG146" s="65"/>
      <c r="BH146" s="65"/>
      <c r="BI146" s="65"/>
      <c r="BJ146" s="65"/>
      <c r="BK146" s="65"/>
      <c r="BL146" s="65"/>
      <c r="BM146" s="65"/>
      <c r="BN146" s="65"/>
      <c r="BO146" s="65"/>
      <c r="BP146" s="65"/>
      <c r="BQ146" s="65"/>
      <c r="BR146" s="65"/>
      <c r="BS146" s="65"/>
      <c r="BT146" s="65"/>
      <c r="BU146" s="65"/>
      <c r="BV146" s="65"/>
      <c r="BW146" s="65"/>
      <c r="BX146" s="65"/>
      <c r="BY146" s="65"/>
      <c r="BZ146" s="65"/>
      <c r="CA146" s="65"/>
      <c r="CB146" s="65"/>
      <c r="CC146" s="65"/>
      <c r="CD146" s="65"/>
      <c r="CE146" s="34"/>
      <c r="CF146" s="34"/>
      <c r="CG146" s="34"/>
      <c r="CH146" s="34"/>
      <c r="CI146" s="34"/>
      <c r="CJ146" s="34"/>
      <c r="CK146" s="34"/>
      <c r="CL146" s="34"/>
      <c r="CM146" s="34"/>
      <c r="CN146" s="34"/>
      <c r="CO146" s="34"/>
      <c r="CP146" s="34"/>
      <c r="CQ146" s="34"/>
      <c r="CR146" s="34"/>
      <c r="CS146" s="34"/>
      <c r="CT146" s="34"/>
      <c r="CU146" s="34"/>
      <c r="CV146" s="34"/>
      <c r="CW146" s="51"/>
      <c r="CX146" s="34"/>
    </row>
    <row r="147" spans="1:102">
      <c r="A147" s="34"/>
      <c r="B147" s="34"/>
      <c r="C147" s="34"/>
      <c r="D147" s="34"/>
      <c r="E147" s="34"/>
      <c r="F147" s="21" t="s">
        <v>124</v>
      </c>
      <c r="G147" s="205">
        <v>29</v>
      </c>
      <c r="H147" s="34" t="str">
        <f t="shared" si="1"/>
        <v/>
      </c>
      <c r="I147" s="51" t="str">
        <f t="shared" si="2"/>
        <v/>
      </c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  <c r="U147" s="51"/>
      <c r="V147" s="34"/>
      <c r="W147" s="34"/>
      <c r="X147" s="34"/>
      <c r="Y147" s="34"/>
      <c r="Z147" s="34"/>
      <c r="AA147" s="34"/>
      <c r="AB147" s="34"/>
      <c r="AC147" s="34"/>
      <c r="AD147" s="34"/>
      <c r="AE147" s="34"/>
      <c r="AF147" s="34"/>
      <c r="AG147" s="34"/>
      <c r="AH147" s="34"/>
      <c r="AI147" s="34"/>
      <c r="AJ147" s="68"/>
      <c r="AK147" s="34"/>
      <c r="AL147" s="34"/>
      <c r="AM147" s="34"/>
      <c r="AN147" s="34"/>
      <c r="AO147" s="34"/>
      <c r="AP147" s="34"/>
      <c r="AQ147" s="34"/>
      <c r="AR147" s="34"/>
      <c r="AS147" s="65"/>
      <c r="AT147" s="65"/>
      <c r="AU147" s="65"/>
      <c r="AV147" s="65"/>
      <c r="AW147" s="65"/>
      <c r="AX147" s="65"/>
      <c r="AY147" s="65"/>
      <c r="AZ147" s="65"/>
      <c r="BA147" s="65"/>
      <c r="BB147" s="65"/>
      <c r="BC147" s="65"/>
      <c r="BD147" s="65"/>
      <c r="BE147" s="65"/>
      <c r="BF147" s="65"/>
      <c r="BG147" s="65"/>
      <c r="BH147" s="65"/>
      <c r="BI147" s="65"/>
      <c r="BJ147" s="65"/>
      <c r="BK147" s="65"/>
      <c r="BL147" s="65"/>
      <c r="BM147" s="65"/>
      <c r="BN147" s="65"/>
      <c r="BO147" s="65"/>
      <c r="BP147" s="65"/>
      <c r="BQ147" s="65"/>
      <c r="BR147" s="65"/>
      <c r="BS147" s="65"/>
      <c r="BT147" s="65"/>
      <c r="BU147" s="65"/>
      <c r="BV147" s="65"/>
      <c r="BW147" s="65"/>
      <c r="BX147" s="65"/>
      <c r="BY147" s="65"/>
      <c r="BZ147" s="65"/>
      <c r="CA147" s="65"/>
      <c r="CB147" s="65"/>
      <c r="CC147" s="65"/>
      <c r="CD147" s="65"/>
      <c r="CE147" s="34"/>
      <c r="CF147" s="34"/>
      <c r="CG147" s="34"/>
      <c r="CH147" s="34"/>
      <c r="CI147" s="34"/>
      <c r="CJ147" s="34"/>
      <c r="CK147" s="34"/>
      <c r="CL147" s="34"/>
      <c r="CM147" s="34"/>
      <c r="CN147" s="34"/>
      <c r="CO147" s="34"/>
      <c r="CP147" s="34"/>
      <c r="CQ147" s="34"/>
      <c r="CR147" s="34"/>
      <c r="CS147" s="34"/>
      <c r="CT147" s="34"/>
      <c r="CU147" s="34"/>
      <c r="CV147" s="34"/>
      <c r="CW147" s="51"/>
      <c r="CX147" s="51"/>
    </row>
    <row r="148" spans="1:102">
      <c r="A148" s="34"/>
      <c r="B148" s="34"/>
      <c r="C148" s="34"/>
      <c r="D148" s="34"/>
      <c r="E148" s="34"/>
      <c r="F148" s="21" t="s">
        <v>126</v>
      </c>
      <c r="G148" s="205">
        <v>30</v>
      </c>
      <c r="H148" s="34" t="str">
        <f t="shared" si="1"/>
        <v/>
      </c>
      <c r="I148" s="51" t="str">
        <f t="shared" si="2"/>
        <v/>
      </c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  <c r="U148" s="51"/>
      <c r="V148" s="34"/>
      <c r="W148" s="34"/>
      <c r="X148" s="34"/>
      <c r="Y148" s="34"/>
      <c r="Z148" s="34"/>
      <c r="AA148" s="34"/>
      <c r="AB148" s="34"/>
      <c r="AC148" s="34"/>
      <c r="AD148" s="34"/>
      <c r="AE148" s="34"/>
      <c r="AF148" s="34"/>
      <c r="AG148" s="34"/>
      <c r="AH148" s="34"/>
      <c r="AI148" s="34"/>
      <c r="AJ148" s="68"/>
      <c r="AK148" s="34"/>
      <c r="AL148" s="34"/>
      <c r="AM148" s="34"/>
      <c r="AN148" s="34"/>
      <c r="AO148" s="34"/>
      <c r="AP148" s="34"/>
      <c r="AQ148" s="34"/>
      <c r="AR148" s="34"/>
      <c r="AS148" s="65"/>
      <c r="AT148" s="65"/>
      <c r="AU148" s="65"/>
      <c r="AV148" s="65"/>
      <c r="AW148" s="65"/>
      <c r="AX148" s="65"/>
      <c r="AY148" s="65"/>
      <c r="AZ148" s="65"/>
      <c r="BA148" s="65"/>
      <c r="BB148" s="65"/>
      <c r="BC148" s="65"/>
      <c r="BD148" s="65"/>
      <c r="BE148" s="65"/>
      <c r="BF148" s="65"/>
      <c r="BG148" s="65"/>
      <c r="BH148" s="65"/>
      <c r="BI148" s="65"/>
      <c r="BJ148" s="65"/>
      <c r="BK148" s="65"/>
      <c r="BL148" s="65"/>
      <c r="BM148" s="65"/>
      <c r="BN148" s="65"/>
      <c r="BO148" s="65"/>
      <c r="BP148" s="65"/>
      <c r="BQ148" s="65"/>
      <c r="BR148" s="65"/>
      <c r="BS148" s="65"/>
      <c r="BT148" s="65"/>
      <c r="BU148" s="65"/>
      <c r="BV148" s="65"/>
      <c r="BW148" s="65"/>
      <c r="BX148" s="65"/>
      <c r="BY148" s="65"/>
      <c r="BZ148" s="65"/>
      <c r="CA148" s="65"/>
      <c r="CB148" s="65"/>
      <c r="CC148" s="65"/>
      <c r="CD148" s="65"/>
      <c r="CE148" s="34"/>
      <c r="CF148" s="34"/>
      <c r="CG148" s="34"/>
      <c r="CH148" s="34"/>
      <c r="CI148" s="34"/>
      <c r="CJ148" s="34"/>
      <c r="CK148" s="34"/>
      <c r="CL148" s="34"/>
      <c r="CM148" s="34"/>
      <c r="CN148" s="34"/>
      <c r="CO148" s="34"/>
      <c r="CP148" s="34"/>
      <c r="CQ148" s="34"/>
      <c r="CR148" s="34"/>
      <c r="CS148" s="34"/>
      <c r="CT148" s="34"/>
      <c r="CU148" s="34"/>
      <c r="CV148" s="34"/>
      <c r="CW148" s="51"/>
      <c r="CX148" s="51"/>
    </row>
    <row r="149" spans="1:102">
      <c r="A149" s="34"/>
      <c r="B149" s="34"/>
      <c r="C149" s="34"/>
      <c r="D149" s="34"/>
      <c r="E149" s="34"/>
      <c r="F149" s="21" t="s">
        <v>128</v>
      </c>
      <c r="G149" s="205">
        <v>31</v>
      </c>
      <c r="H149" s="34" t="str">
        <f t="shared" si="1"/>
        <v/>
      </c>
      <c r="I149" s="51" t="str">
        <f t="shared" si="2"/>
        <v/>
      </c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  <c r="U149" s="51"/>
      <c r="V149" s="34"/>
      <c r="W149" s="34"/>
      <c r="X149" s="34"/>
      <c r="Y149" s="34"/>
      <c r="Z149" s="34"/>
      <c r="AA149" s="34"/>
      <c r="AB149" s="34"/>
      <c r="AC149" s="34"/>
      <c r="AD149" s="34"/>
      <c r="AE149" s="34"/>
      <c r="AF149" s="34"/>
      <c r="AG149" s="34"/>
      <c r="AH149" s="34"/>
      <c r="AI149" s="34"/>
      <c r="AJ149" s="68"/>
      <c r="AK149" s="34"/>
      <c r="AL149" s="34"/>
      <c r="AM149" s="34"/>
      <c r="AN149" s="34"/>
      <c r="AO149" s="34"/>
      <c r="AP149" s="34"/>
      <c r="AQ149" s="34"/>
      <c r="AR149" s="34"/>
      <c r="AS149" s="65"/>
      <c r="AT149" s="65"/>
      <c r="AU149" s="65"/>
      <c r="AV149" s="65"/>
      <c r="AW149" s="65"/>
      <c r="AX149" s="65"/>
      <c r="AY149" s="65"/>
      <c r="AZ149" s="65"/>
      <c r="BA149" s="65"/>
      <c r="BB149" s="65"/>
      <c r="BC149" s="65"/>
      <c r="BD149" s="65"/>
      <c r="BE149" s="65"/>
      <c r="BF149" s="65"/>
      <c r="BG149" s="65"/>
      <c r="BH149" s="65"/>
      <c r="BI149" s="65"/>
      <c r="BJ149" s="65"/>
      <c r="BK149" s="65"/>
      <c r="BL149" s="65"/>
      <c r="BM149" s="65"/>
      <c r="BN149" s="65"/>
      <c r="BO149" s="65"/>
      <c r="BP149" s="65"/>
      <c r="BQ149" s="65"/>
      <c r="BR149" s="65"/>
      <c r="BS149" s="65"/>
      <c r="BT149" s="65"/>
      <c r="BU149" s="65"/>
      <c r="BV149" s="65"/>
      <c r="BW149" s="65"/>
      <c r="BX149" s="65"/>
      <c r="BY149" s="65"/>
      <c r="BZ149" s="65"/>
      <c r="CA149" s="65"/>
      <c r="CB149" s="65"/>
      <c r="CC149" s="65"/>
      <c r="CD149" s="65"/>
      <c r="CE149" s="34"/>
      <c r="CF149" s="34"/>
      <c r="CG149" s="34"/>
      <c r="CH149" s="34"/>
      <c r="CI149" s="34"/>
      <c r="CJ149" s="34"/>
      <c r="CK149" s="34"/>
      <c r="CL149" s="34"/>
      <c r="CM149" s="34"/>
      <c r="CN149" s="34"/>
      <c r="CO149" s="34"/>
      <c r="CP149" s="34"/>
      <c r="CQ149" s="34"/>
      <c r="CR149" s="34"/>
      <c r="CS149" s="34"/>
      <c r="CT149" s="34"/>
      <c r="CU149" s="34"/>
      <c r="CV149" s="34"/>
      <c r="CW149" s="51"/>
      <c r="CX149" s="51"/>
    </row>
    <row r="150" spans="1:102">
      <c r="A150" s="34"/>
      <c r="B150" s="34"/>
      <c r="C150" s="34"/>
      <c r="D150" s="34"/>
      <c r="E150" s="34"/>
      <c r="F150" s="21" t="s">
        <v>130</v>
      </c>
      <c r="G150" s="205">
        <v>32</v>
      </c>
      <c r="H150" s="34" t="str">
        <f t="shared" si="1"/>
        <v/>
      </c>
      <c r="I150" s="51" t="str">
        <f t="shared" si="2"/>
        <v/>
      </c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  <c r="U150" s="51"/>
      <c r="V150" s="34"/>
      <c r="W150" s="34"/>
      <c r="X150" s="34"/>
      <c r="Y150" s="34"/>
      <c r="Z150" s="34"/>
      <c r="AA150" s="34"/>
      <c r="AB150" s="34"/>
      <c r="AC150" s="34"/>
      <c r="AD150" s="34"/>
      <c r="AE150" s="34"/>
      <c r="AF150" s="34"/>
      <c r="AG150" s="34"/>
      <c r="AH150" s="34"/>
      <c r="AI150" s="34"/>
      <c r="AJ150" s="68"/>
      <c r="AK150" s="34"/>
      <c r="AL150" s="34"/>
      <c r="AM150" s="34"/>
      <c r="AN150" s="34"/>
      <c r="AO150" s="34"/>
      <c r="AP150" s="34"/>
      <c r="AQ150" s="34"/>
      <c r="AR150" s="34"/>
      <c r="AS150" s="65"/>
      <c r="AT150" s="65"/>
      <c r="AU150" s="65"/>
      <c r="AV150" s="65"/>
      <c r="AW150" s="65"/>
      <c r="AX150" s="65"/>
      <c r="AY150" s="65"/>
      <c r="AZ150" s="65"/>
      <c r="BA150" s="65"/>
      <c r="BB150" s="65"/>
      <c r="BC150" s="65"/>
      <c r="BD150" s="65"/>
      <c r="BE150" s="65"/>
      <c r="BF150" s="65"/>
      <c r="BG150" s="65"/>
      <c r="BH150" s="65"/>
      <c r="BI150" s="65"/>
      <c r="BJ150" s="65"/>
      <c r="BK150" s="65"/>
      <c r="BL150" s="65"/>
      <c r="BM150" s="65"/>
      <c r="BN150" s="65"/>
      <c r="BO150" s="65"/>
      <c r="BP150" s="65"/>
      <c r="BQ150" s="65"/>
      <c r="BR150" s="65"/>
      <c r="BS150" s="65"/>
      <c r="BT150" s="65"/>
      <c r="BU150" s="65"/>
      <c r="BV150" s="65"/>
      <c r="BW150" s="65"/>
      <c r="BX150" s="65"/>
      <c r="BY150" s="65"/>
      <c r="BZ150" s="65"/>
      <c r="CA150" s="65"/>
      <c r="CB150" s="65"/>
      <c r="CC150" s="65"/>
      <c r="CD150" s="65"/>
      <c r="CE150" s="34"/>
      <c r="CF150" s="34"/>
      <c r="CG150" s="34"/>
      <c r="CH150" s="34"/>
      <c r="CI150" s="34"/>
      <c r="CJ150" s="34"/>
      <c r="CK150" s="34"/>
      <c r="CL150" s="34"/>
      <c r="CM150" s="34"/>
      <c r="CN150" s="34"/>
      <c r="CO150" s="34"/>
      <c r="CP150" s="34"/>
      <c r="CQ150" s="34"/>
      <c r="CR150" s="34"/>
      <c r="CS150" s="34"/>
      <c r="CT150" s="34"/>
      <c r="CU150" s="34"/>
      <c r="CV150" s="34"/>
      <c r="CW150" s="51"/>
      <c r="CX150" s="51"/>
    </row>
    <row r="151" spans="1:102" ht="13">
      <c r="A151" s="34"/>
      <c r="B151" s="34"/>
      <c r="C151" s="34"/>
      <c r="D151" s="34"/>
      <c r="E151" s="34"/>
      <c r="F151" s="34" t="s">
        <v>132</v>
      </c>
      <c r="G151" s="34">
        <f>ROWS($F$119:F151)</f>
        <v>33</v>
      </c>
      <c r="H151" s="34" t="str">
        <f t="shared" si="1"/>
        <v/>
      </c>
      <c r="I151" s="51" t="str">
        <f t="shared" si="2"/>
        <v/>
      </c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  <c r="U151" s="51"/>
      <c r="V151" s="34"/>
      <c r="W151" s="34"/>
      <c r="X151" s="34"/>
      <c r="Y151" s="34"/>
      <c r="Z151" s="34"/>
      <c r="AA151" s="34"/>
      <c r="AB151" s="34"/>
      <c r="AC151" s="34"/>
      <c r="AD151" s="34"/>
      <c r="AE151" s="34"/>
      <c r="AF151" s="34"/>
      <c r="AG151" s="34"/>
      <c r="AH151" s="34"/>
      <c r="AI151" s="34"/>
      <c r="AJ151" s="68"/>
      <c r="AK151" s="34"/>
      <c r="AL151" s="34"/>
      <c r="AM151" s="34"/>
      <c r="AN151" s="34"/>
      <c r="AO151" s="34"/>
      <c r="AP151" s="34"/>
      <c r="AQ151" s="34"/>
      <c r="AR151" s="34"/>
      <c r="AS151" s="65"/>
      <c r="AT151" s="65"/>
      <c r="AU151" s="65"/>
      <c r="AV151" s="65"/>
      <c r="AW151" s="65"/>
      <c r="AX151" s="65"/>
      <c r="AY151" s="65"/>
      <c r="AZ151" s="65"/>
      <c r="BA151" s="65"/>
      <c r="BB151" s="65"/>
      <c r="BC151" s="65"/>
      <c r="BD151" s="65"/>
      <c r="BE151" s="65"/>
      <c r="BF151" s="65"/>
      <c r="BG151" s="65"/>
      <c r="BH151" s="65"/>
      <c r="BI151" s="65"/>
      <c r="BJ151" s="65"/>
      <c r="BK151" s="65"/>
      <c r="BL151" s="65"/>
      <c r="BM151" s="65"/>
      <c r="BN151" s="65"/>
      <c r="BO151" s="65"/>
      <c r="BP151" s="65"/>
      <c r="BQ151" s="65"/>
      <c r="BR151" s="65"/>
      <c r="BS151" s="65"/>
      <c r="BT151" s="65"/>
      <c r="BU151" s="65"/>
      <c r="BV151" s="65"/>
      <c r="BW151" s="65"/>
      <c r="BX151" s="65"/>
      <c r="BY151" s="65"/>
      <c r="BZ151" s="65"/>
      <c r="CA151" s="65"/>
      <c r="CB151" s="65"/>
      <c r="CC151" s="65"/>
      <c r="CD151" s="65"/>
      <c r="CE151" s="34"/>
      <c r="CF151" s="34"/>
      <c r="CG151" s="34"/>
      <c r="CH151" s="34"/>
      <c r="CI151" s="34"/>
      <c r="CJ151" s="34"/>
      <c r="CK151" s="34"/>
      <c r="CL151" s="34"/>
      <c r="CM151" s="34"/>
      <c r="CN151" s="34"/>
      <c r="CO151" s="34"/>
      <c r="CP151" s="34"/>
      <c r="CQ151" s="34"/>
      <c r="CR151" s="34"/>
      <c r="CS151" s="34"/>
      <c r="CT151" s="34"/>
      <c r="CU151" s="34"/>
      <c r="CV151" s="34"/>
      <c r="CW151" s="34"/>
      <c r="CX151" s="37"/>
    </row>
    <row r="152" spans="1:102" ht="13">
      <c r="A152" s="34"/>
      <c r="B152" s="34"/>
      <c r="C152" s="34"/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  <c r="U152" s="51"/>
      <c r="V152" s="34"/>
      <c r="W152" s="34"/>
      <c r="X152" s="34"/>
      <c r="Y152" s="34"/>
      <c r="Z152" s="34"/>
      <c r="AA152" s="34"/>
      <c r="AB152" s="34"/>
      <c r="AC152" s="34"/>
      <c r="AD152" s="34"/>
      <c r="AE152" s="34"/>
      <c r="AF152" s="34"/>
      <c r="AG152" s="34"/>
      <c r="AH152" s="34"/>
      <c r="AI152" s="34"/>
      <c r="AJ152" s="68"/>
      <c r="AK152" s="34"/>
      <c r="AL152" s="34"/>
      <c r="AM152" s="34"/>
      <c r="AN152" s="34"/>
      <c r="AO152" s="34"/>
      <c r="AP152" s="34"/>
      <c r="AQ152" s="34"/>
      <c r="AR152" s="34"/>
      <c r="AS152" s="65"/>
      <c r="AT152" s="65"/>
      <c r="AU152" s="65"/>
      <c r="AV152" s="65"/>
      <c r="AW152" s="65"/>
      <c r="AX152" s="65"/>
      <c r="AY152" s="65"/>
      <c r="AZ152" s="65"/>
      <c r="BA152" s="65"/>
      <c r="BB152" s="65"/>
      <c r="BC152" s="65"/>
      <c r="BD152" s="65"/>
      <c r="BE152" s="65"/>
      <c r="BF152" s="65"/>
      <c r="BG152" s="65"/>
      <c r="BH152" s="65"/>
      <c r="BI152" s="65"/>
      <c r="BJ152" s="65"/>
      <c r="BK152" s="65"/>
      <c r="BL152" s="65"/>
      <c r="BM152" s="65"/>
      <c r="BN152" s="65"/>
      <c r="BO152" s="65"/>
      <c r="BP152" s="65"/>
      <c r="BQ152" s="65"/>
      <c r="BR152" s="65"/>
      <c r="BS152" s="65"/>
      <c r="BT152" s="65"/>
      <c r="BU152" s="65"/>
      <c r="BV152" s="65"/>
      <c r="BW152" s="65"/>
      <c r="BX152" s="65"/>
      <c r="BY152" s="65"/>
      <c r="BZ152" s="65"/>
      <c r="CA152" s="65"/>
      <c r="CB152" s="65"/>
      <c r="CC152" s="65"/>
      <c r="CD152" s="65"/>
      <c r="CE152" s="34"/>
      <c r="CF152" s="34"/>
      <c r="CG152" s="34"/>
      <c r="CH152" s="34"/>
      <c r="CI152" s="34"/>
      <c r="CJ152" s="34"/>
      <c r="CK152" s="34"/>
      <c r="CL152" s="34"/>
      <c r="CM152" s="34"/>
      <c r="CN152" s="34"/>
      <c r="CO152" s="34"/>
      <c r="CP152" s="34"/>
      <c r="CQ152" s="34"/>
      <c r="CR152" s="34"/>
      <c r="CS152" s="34"/>
      <c r="CT152" s="34"/>
      <c r="CU152" s="34"/>
      <c r="CV152" s="34"/>
      <c r="CW152" s="34"/>
      <c r="CX152" s="51"/>
    </row>
    <row r="153" spans="1:102" ht="13">
      <c r="A153" s="34"/>
      <c r="B153" s="34"/>
      <c r="C153" s="34"/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  <c r="U153" s="51"/>
      <c r="V153" s="34"/>
      <c r="W153" s="34"/>
      <c r="X153" s="34"/>
      <c r="Y153" s="34"/>
      <c r="Z153" s="34"/>
      <c r="AA153" s="34"/>
      <c r="AB153" s="34"/>
      <c r="AC153" s="34"/>
      <c r="AD153" s="34"/>
      <c r="AE153" s="34"/>
      <c r="AF153" s="34"/>
      <c r="AG153" s="34"/>
      <c r="AH153" s="34"/>
      <c r="AI153" s="34"/>
      <c r="AJ153" s="68"/>
      <c r="AK153" s="34"/>
      <c r="AL153" s="34"/>
      <c r="AM153" s="34"/>
      <c r="AN153" s="34"/>
      <c r="AO153" s="34"/>
      <c r="AP153" s="34"/>
      <c r="AQ153" s="34"/>
      <c r="AR153" s="34"/>
      <c r="AS153" s="65"/>
      <c r="AT153" s="65"/>
      <c r="AU153" s="65"/>
      <c r="AV153" s="65"/>
      <c r="AW153" s="65"/>
      <c r="AX153" s="65"/>
      <c r="AY153" s="65"/>
      <c r="AZ153" s="65"/>
      <c r="BA153" s="65"/>
      <c r="BB153" s="65"/>
      <c r="BC153" s="65"/>
      <c r="BD153" s="65"/>
      <c r="BE153" s="65"/>
      <c r="BF153" s="65"/>
      <c r="BG153" s="65"/>
      <c r="BH153" s="65"/>
      <c r="BI153" s="65"/>
      <c r="BJ153" s="65"/>
      <c r="BK153" s="65"/>
      <c r="BL153" s="65"/>
      <c r="BM153" s="65"/>
      <c r="BN153" s="65"/>
      <c r="BO153" s="65"/>
      <c r="BP153" s="65"/>
      <c r="BQ153" s="65"/>
      <c r="BR153" s="65"/>
      <c r="BS153" s="65"/>
      <c r="BT153" s="65"/>
      <c r="BU153" s="65"/>
      <c r="BV153" s="65"/>
      <c r="BW153" s="65"/>
      <c r="BX153" s="65"/>
      <c r="BY153" s="65"/>
      <c r="BZ153" s="65"/>
      <c r="CA153" s="65"/>
      <c r="CB153" s="65"/>
      <c r="CC153" s="65"/>
      <c r="CD153" s="65"/>
      <c r="CE153" s="34"/>
      <c r="CF153" s="34"/>
      <c r="CG153" s="34"/>
      <c r="CH153" s="34"/>
      <c r="CI153" s="34"/>
      <c r="CJ153" s="34"/>
      <c r="CK153" s="34"/>
      <c r="CL153" s="34"/>
      <c r="CM153" s="34"/>
      <c r="CN153" s="34"/>
      <c r="CO153" s="34"/>
      <c r="CP153" s="34"/>
      <c r="CQ153" s="34"/>
      <c r="CR153" s="34"/>
      <c r="CS153" s="34"/>
      <c r="CT153" s="34"/>
      <c r="CU153" s="34"/>
      <c r="CV153" s="34"/>
      <c r="CW153" s="34"/>
      <c r="CX153" s="51"/>
    </row>
    <row r="154" spans="1:102" ht="13">
      <c r="A154" s="34"/>
      <c r="B154" s="34"/>
      <c r="C154" s="34"/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  <c r="U154" s="51"/>
      <c r="V154" s="34"/>
      <c r="W154" s="34"/>
      <c r="X154" s="34"/>
      <c r="Y154" s="34"/>
      <c r="Z154" s="34"/>
      <c r="AA154" s="34"/>
      <c r="AB154" s="34"/>
      <c r="AC154" s="34"/>
      <c r="AD154" s="34"/>
      <c r="AE154" s="34"/>
      <c r="AF154" s="34"/>
      <c r="AG154" s="34"/>
      <c r="AH154" s="34"/>
      <c r="AI154" s="34"/>
      <c r="AJ154" s="68"/>
      <c r="AK154" s="34"/>
      <c r="AL154" s="34"/>
      <c r="AM154" s="34"/>
      <c r="AN154" s="34"/>
      <c r="AO154" s="34"/>
      <c r="AP154" s="34"/>
      <c r="AQ154" s="34"/>
      <c r="AR154" s="34"/>
      <c r="AS154" s="65"/>
      <c r="AT154" s="65"/>
      <c r="AU154" s="65"/>
      <c r="AV154" s="65"/>
      <c r="AW154" s="65"/>
      <c r="AX154" s="65"/>
      <c r="AY154" s="65"/>
      <c r="AZ154" s="65"/>
      <c r="BA154" s="65"/>
      <c r="BB154" s="65"/>
      <c r="BC154" s="65"/>
      <c r="BD154" s="65"/>
      <c r="BE154" s="65"/>
      <c r="BF154" s="65"/>
      <c r="BG154" s="65"/>
      <c r="BH154" s="65"/>
      <c r="BI154" s="65"/>
      <c r="BJ154" s="65"/>
      <c r="BK154" s="65"/>
      <c r="BL154" s="65"/>
      <c r="BM154" s="65"/>
      <c r="BN154" s="65"/>
      <c r="BO154" s="65"/>
      <c r="BP154" s="65"/>
      <c r="BQ154" s="65"/>
      <c r="BR154" s="65"/>
      <c r="BS154" s="65"/>
      <c r="BT154" s="65"/>
      <c r="BU154" s="65"/>
      <c r="BV154" s="65"/>
      <c r="BW154" s="65"/>
      <c r="BX154" s="65"/>
      <c r="BY154" s="65"/>
      <c r="BZ154" s="65"/>
      <c r="CA154" s="65"/>
      <c r="CB154" s="65"/>
      <c r="CC154" s="65"/>
      <c r="CD154" s="65"/>
      <c r="CE154" s="34"/>
      <c r="CF154" s="34"/>
      <c r="CG154" s="34"/>
      <c r="CH154" s="34"/>
      <c r="CI154" s="34"/>
      <c r="CJ154" s="34"/>
      <c r="CK154" s="34"/>
      <c r="CL154" s="34"/>
      <c r="CM154" s="34"/>
      <c r="CN154" s="34"/>
      <c r="CO154" s="34"/>
      <c r="CP154" s="34"/>
      <c r="CQ154" s="34"/>
      <c r="CR154" s="34"/>
      <c r="CS154" s="34"/>
      <c r="CT154" s="34"/>
      <c r="CU154" s="34"/>
      <c r="CV154" s="34"/>
      <c r="CW154" s="34"/>
      <c r="CX154" s="51"/>
    </row>
    <row r="155" spans="1:102" ht="13">
      <c r="A155" s="34"/>
      <c r="B155" s="34"/>
      <c r="C155" s="34"/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  <c r="U155" s="51"/>
      <c r="V155" s="34"/>
      <c r="W155" s="34"/>
      <c r="X155" s="34"/>
      <c r="Y155" s="34"/>
      <c r="Z155" s="34"/>
      <c r="AA155" s="34"/>
      <c r="AB155" s="34"/>
      <c r="AC155" s="34"/>
      <c r="AD155" s="34"/>
      <c r="AE155" s="34"/>
      <c r="AF155" s="34"/>
      <c r="AG155" s="34"/>
      <c r="AH155" s="34"/>
      <c r="AI155" s="34"/>
      <c r="AJ155" s="68"/>
      <c r="AK155" s="34"/>
      <c r="AL155" s="34"/>
      <c r="AM155" s="34"/>
      <c r="AN155" s="34"/>
      <c r="AO155" s="34"/>
      <c r="AP155" s="34"/>
      <c r="AQ155" s="34"/>
      <c r="AR155" s="34"/>
      <c r="AS155" s="65"/>
      <c r="AT155" s="65"/>
      <c r="AU155" s="65"/>
      <c r="AV155" s="65"/>
      <c r="AW155" s="65"/>
      <c r="AX155" s="65"/>
      <c r="AY155" s="65"/>
      <c r="AZ155" s="65"/>
      <c r="BA155" s="65"/>
      <c r="BB155" s="65"/>
      <c r="BC155" s="65"/>
      <c r="BD155" s="65"/>
      <c r="BE155" s="65"/>
      <c r="BF155" s="65"/>
      <c r="BG155" s="65"/>
      <c r="BH155" s="65"/>
      <c r="BI155" s="65"/>
      <c r="BJ155" s="65"/>
      <c r="BK155" s="65"/>
      <c r="BL155" s="65"/>
      <c r="BM155" s="65"/>
      <c r="BN155" s="65"/>
      <c r="BO155" s="65"/>
      <c r="BP155" s="65"/>
      <c r="BQ155" s="65"/>
      <c r="BR155" s="65"/>
      <c r="BS155" s="65"/>
      <c r="BT155" s="65"/>
      <c r="BU155" s="65"/>
      <c r="BV155" s="65"/>
      <c r="BW155" s="65"/>
      <c r="BX155" s="65"/>
      <c r="BY155" s="65"/>
      <c r="BZ155" s="65"/>
      <c r="CA155" s="65"/>
      <c r="CB155" s="65"/>
      <c r="CC155" s="65"/>
      <c r="CD155" s="65"/>
      <c r="CE155" s="34"/>
      <c r="CF155" s="34"/>
      <c r="CG155" s="34"/>
      <c r="CH155" s="34"/>
      <c r="CI155" s="34"/>
      <c r="CJ155" s="34"/>
      <c r="CK155" s="34"/>
      <c r="CL155" s="34"/>
      <c r="CM155" s="34"/>
      <c r="CN155" s="34"/>
      <c r="CO155" s="34"/>
      <c r="CP155" s="34"/>
      <c r="CQ155" s="34"/>
      <c r="CR155" s="34"/>
      <c r="CS155" s="34"/>
      <c r="CT155" s="34"/>
      <c r="CU155" s="34"/>
      <c r="CV155" s="34"/>
      <c r="CW155" s="34"/>
      <c r="CX155" s="51"/>
    </row>
    <row r="156" spans="1:102" ht="13">
      <c r="A156" s="34"/>
      <c r="B156" s="34"/>
      <c r="C156" s="34"/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  <c r="U156" s="51"/>
      <c r="V156" s="34"/>
      <c r="W156" s="34"/>
      <c r="X156" s="34"/>
      <c r="Y156" s="34"/>
      <c r="Z156" s="34"/>
      <c r="AA156" s="34"/>
      <c r="AB156" s="34"/>
      <c r="AC156" s="34"/>
      <c r="AD156" s="34"/>
      <c r="AE156" s="34"/>
      <c r="AF156" s="34"/>
      <c r="AG156" s="34"/>
      <c r="AH156" s="34"/>
      <c r="AI156" s="34"/>
      <c r="AJ156" s="68"/>
      <c r="AK156" s="34"/>
      <c r="AL156" s="34"/>
      <c r="AM156" s="34"/>
      <c r="AN156" s="34"/>
      <c r="AO156" s="34"/>
      <c r="AP156" s="34"/>
      <c r="AQ156" s="34"/>
      <c r="AR156" s="34"/>
      <c r="AS156" s="65"/>
      <c r="AT156" s="65"/>
      <c r="AU156" s="65"/>
      <c r="AV156" s="65"/>
      <c r="AW156" s="65"/>
      <c r="AX156" s="65"/>
      <c r="AY156" s="65"/>
      <c r="AZ156" s="65"/>
      <c r="BA156" s="65"/>
      <c r="BB156" s="65"/>
      <c r="BC156" s="65"/>
      <c r="BD156" s="65"/>
      <c r="BE156" s="65"/>
      <c r="BF156" s="65"/>
      <c r="BG156" s="65"/>
      <c r="BH156" s="65"/>
      <c r="BI156" s="65"/>
      <c r="BJ156" s="65"/>
      <c r="BK156" s="65"/>
      <c r="BL156" s="65"/>
      <c r="BM156" s="65"/>
      <c r="BN156" s="65"/>
      <c r="BO156" s="65"/>
      <c r="BP156" s="65"/>
      <c r="BQ156" s="65"/>
      <c r="BR156" s="65"/>
      <c r="BS156" s="65"/>
      <c r="BT156" s="65"/>
      <c r="BU156" s="65"/>
      <c r="BV156" s="65"/>
      <c r="BW156" s="65"/>
      <c r="BX156" s="65"/>
      <c r="BY156" s="65"/>
      <c r="BZ156" s="65"/>
      <c r="CA156" s="65"/>
      <c r="CB156" s="65"/>
      <c r="CC156" s="65"/>
      <c r="CD156" s="65"/>
      <c r="CE156" s="34"/>
      <c r="CF156" s="34"/>
      <c r="CG156" s="34"/>
      <c r="CH156" s="34"/>
      <c r="CI156" s="34"/>
      <c r="CJ156" s="34"/>
      <c r="CK156" s="34"/>
      <c r="CL156" s="34"/>
      <c r="CM156" s="34"/>
      <c r="CN156" s="34"/>
      <c r="CO156" s="34"/>
      <c r="CP156" s="34"/>
      <c r="CQ156" s="34"/>
      <c r="CR156" s="34"/>
      <c r="CS156" s="34"/>
      <c r="CT156" s="34"/>
      <c r="CU156" s="34"/>
      <c r="CV156" s="34"/>
      <c r="CW156" s="34"/>
      <c r="CX156" s="51"/>
    </row>
    <row r="157" spans="1:102" ht="13">
      <c r="A157" s="34"/>
      <c r="B157" s="34"/>
      <c r="C157" s="34"/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  <c r="U157" s="51"/>
      <c r="V157" s="34"/>
      <c r="W157" s="34"/>
      <c r="X157" s="34"/>
      <c r="Y157" s="34"/>
      <c r="Z157" s="34"/>
      <c r="AA157" s="34"/>
      <c r="AB157" s="34"/>
      <c r="AC157" s="34"/>
      <c r="AD157" s="34"/>
      <c r="AE157" s="34"/>
      <c r="AF157" s="34"/>
      <c r="AG157" s="34"/>
      <c r="AH157" s="34"/>
      <c r="AI157" s="34"/>
      <c r="AJ157" s="68"/>
      <c r="AK157" s="34"/>
      <c r="AL157" s="34"/>
      <c r="AM157" s="34"/>
      <c r="AN157" s="34"/>
      <c r="AO157" s="34"/>
      <c r="AP157" s="34"/>
      <c r="AQ157" s="34"/>
      <c r="AR157" s="34"/>
      <c r="AS157" s="65"/>
      <c r="AT157" s="65"/>
      <c r="AU157" s="65"/>
      <c r="AV157" s="65"/>
      <c r="AW157" s="65"/>
      <c r="AX157" s="65"/>
      <c r="AY157" s="65"/>
      <c r="AZ157" s="65"/>
      <c r="BA157" s="65"/>
      <c r="BB157" s="65"/>
      <c r="BC157" s="65"/>
      <c r="BD157" s="65"/>
      <c r="BE157" s="65"/>
      <c r="BF157" s="65"/>
      <c r="BG157" s="65"/>
      <c r="BH157" s="65"/>
      <c r="BI157" s="65"/>
      <c r="BJ157" s="65"/>
      <c r="BK157" s="65"/>
      <c r="BL157" s="65"/>
      <c r="BM157" s="65"/>
      <c r="BN157" s="65"/>
      <c r="BO157" s="65"/>
      <c r="BP157" s="65"/>
      <c r="BQ157" s="65"/>
      <c r="BR157" s="65"/>
      <c r="BS157" s="65"/>
      <c r="BT157" s="65"/>
      <c r="BU157" s="65"/>
      <c r="BV157" s="65"/>
      <c r="BW157" s="65"/>
      <c r="BX157" s="65"/>
      <c r="BY157" s="65"/>
      <c r="BZ157" s="65"/>
      <c r="CA157" s="65"/>
      <c r="CB157" s="65"/>
      <c r="CC157" s="65"/>
      <c r="CD157" s="65"/>
      <c r="CE157" s="34"/>
      <c r="CF157" s="34"/>
      <c r="CG157" s="34"/>
      <c r="CH157" s="34"/>
      <c r="CI157" s="34"/>
      <c r="CJ157" s="34"/>
      <c r="CK157" s="34"/>
      <c r="CL157" s="34"/>
      <c r="CM157" s="34"/>
      <c r="CN157" s="34"/>
      <c r="CO157" s="34"/>
      <c r="CP157" s="34"/>
      <c r="CQ157" s="34"/>
      <c r="CR157" s="34"/>
      <c r="CS157" s="34"/>
      <c r="CT157" s="34"/>
      <c r="CU157" s="34"/>
      <c r="CV157" s="34"/>
      <c r="CW157" s="34"/>
      <c r="CX157" s="51"/>
    </row>
    <row r="158" spans="1:102" ht="13">
      <c r="A158" s="34"/>
      <c r="B158" s="34"/>
      <c r="C158" s="34"/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  <c r="U158" s="51"/>
      <c r="V158" s="34"/>
      <c r="W158" s="34"/>
      <c r="X158" s="34"/>
      <c r="Y158" s="34"/>
      <c r="Z158" s="34"/>
      <c r="AA158" s="34"/>
      <c r="AB158" s="34"/>
      <c r="AC158" s="34"/>
      <c r="AD158" s="34"/>
      <c r="AE158" s="34"/>
      <c r="AF158" s="34"/>
      <c r="AG158" s="34"/>
      <c r="AH158" s="34"/>
      <c r="AI158" s="34"/>
      <c r="AJ158" s="68"/>
      <c r="AK158" s="34"/>
      <c r="AL158" s="34"/>
      <c r="AM158" s="34"/>
      <c r="AN158" s="34"/>
      <c r="AO158" s="34"/>
      <c r="AP158" s="34"/>
      <c r="AQ158" s="34"/>
      <c r="AR158" s="34"/>
      <c r="AS158" s="65"/>
      <c r="AT158" s="65"/>
      <c r="AU158" s="65"/>
      <c r="AV158" s="65"/>
      <c r="AW158" s="65"/>
      <c r="AX158" s="65"/>
      <c r="AY158" s="65"/>
      <c r="AZ158" s="65"/>
      <c r="BA158" s="65"/>
      <c r="BB158" s="65"/>
      <c r="BC158" s="65"/>
      <c r="BD158" s="65"/>
      <c r="BE158" s="65"/>
      <c r="BF158" s="65"/>
      <c r="BG158" s="65"/>
      <c r="BH158" s="65"/>
      <c r="BI158" s="65"/>
      <c r="BJ158" s="65"/>
      <c r="BK158" s="65"/>
      <c r="BL158" s="65"/>
      <c r="BM158" s="65"/>
      <c r="BN158" s="65"/>
      <c r="BO158" s="65"/>
      <c r="BP158" s="65"/>
      <c r="BQ158" s="65"/>
      <c r="BR158" s="65"/>
      <c r="BS158" s="65"/>
      <c r="BT158" s="65"/>
      <c r="BU158" s="65"/>
      <c r="BV158" s="65"/>
      <c r="BW158" s="65"/>
      <c r="BX158" s="65"/>
      <c r="BY158" s="65"/>
      <c r="BZ158" s="65"/>
      <c r="CA158" s="65"/>
      <c r="CB158" s="65"/>
      <c r="CC158" s="65"/>
      <c r="CD158" s="65"/>
      <c r="CE158" s="34"/>
      <c r="CF158" s="34"/>
      <c r="CG158" s="34"/>
      <c r="CH158" s="34"/>
      <c r="CI158" s="34"/>
      <c r="CJ158" s="34"/>
      <c r="CK158" s="34"/>
      <c r="CL158" s="34"/>
      <c r="CM158" s="34"/>
      <c r="CN158" s="34"/>
      <c r="CO158" s="34"/>
      <c r="CP158" s="34"/>
      <c r="CQ158" s="34"/>
      <c r="CR158" s="34"/>
      <c r="CS158" s="34"/>
      <c r="CT158" s="34"/>
      <c r="CU158" s="34"/>
      <c r="CV158" s="34"/>
      <c r="CW158" s="34"/>
      <c r="CX158" s="51"/>
    </row>
    <row r="159" spans="1:102" ht="13">
      <c r="A159" s="34"/>
      <c r="B159" s="34"/>
      <c r="C159" s="34"/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  <c r="U159" s="51"/>
      <c r="V159" s="34"/>
      <c r="W159" s="34"/>
      <c r="X159" s="34"/>
      <c r="Y159" s="34"/>
      <c r="Z159" s="34"/>
      <c r="AA159" s="34"/>
      <c r="AB159" s="34"/>
      <c r="AC159" s="34"/>
      <c r="AD159" s="34"/>
      <c r="AE159" s="34"/>
      <c r="AF159" s="34"/>
      <c r="AG159" s="34"/>
      <c r="AH159" s="34"/>
      <c r="AI159" s="34"/>
      <c r="AJ159" s="68"/>
      <c r="AK159" s="34"/>
      <c r="AL159" s="34"/>
      <c r="AM159" s="34"/>
      <c r="AN159" s="34"/>
      <c r="AO159" s="34"/>
      <c r="AP159" s="34"/>
      <c r="AQ159" s="34"/>
      <c r="AR159" s="34"/>
      <c r="AS159" s="65"/>
      <c r="AT159" s="65"/>
      <c r="AU159" s="65"/>
      <c r="AV159" s="65"/>
      <c r="AW159" s="65"/>
      <c r="AX159" s="65"/>
      <c r="AY159" s="65"/>
      <c r="AZ159" s="65"/>
      <c r="BA159" s="65"/>
      <c r="BB159" s="65"/>
      <c r="BC159" s="65"/>
      <c r="BD159" s="65"/>
      <c r="BE159" s="65"/>
      <c r="BF159" s="65"/>
      <c r="BG159" s="65"/>
      <c r="BH159" s="65"/>
      <c r="BI159" s="65"/>
      <c r="BJ159" s="65"/>
      <c r="BK159" s="65"/>
      <c r="BL159" s="65"/>
      <c r="BM159" s="65"/>
      <c r="BN159" s="65"/>
      <c r="BO159" s="65"/>
      <c r="BP159" s="65"/>
      <c r="BQ159" s="65"/>
      <c r="BR159" s="65"/>
      <c r="BS159" s="65"/>
      <c r="BT159" s="65"/>
      <c r="BU159" s="65"/>
      <c r="BV159" s="65"/>
      <c r="BW159" s="65"/>
      <c r="BX159" s="65"/>
      <c r="BY159" s="65"/>
      <c r="BZ159" s="65"/>
      <c r="CA159" s="65"/>
      <c r="CB159" s="65"/>
      <c r="CC159" s="65"/>
      <c r="CD159" s="65"/>
      <c r="CE159" s="34"/>
      <c r="CF159" s="34"/>
      <c r="CG159" s="34"/>
      <c r="CH159" s="34"/>
      <c r="CI159" s="34"/>
      <c r="CJ159" s="34"/>
      <c r="CK159" s="34"/>
      <c r="CL159" s="34"/>
      <c r="CM159" s="34"/>
      <c r="CN159" s="34"/>
      <c r="CO159" s="34"/>
      <c r="CP159" s="34"/>
      <c r="CQ159" s="34"/>
      <c r="CR159" s="34"/>
      <c r="CS159" s="34"/>
      <c r="CT159" s="34"/>
      <c r="CU159" s="34"/>
      <c r="CV159" s="34"/>
      <c r="CW159" s="34"/>
      <c r="CX159" s="51"/>
    </row>
    <row r="160" spans="1:102" ht="13">
      <c r="A160" s="34"/>
      <c r="B160" s="34"/>
      <c r="C160" s="34"/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  <c r="U160" s="51"/>
      <c r="V160" s="34"/>
      <c r="W160" s="34"/>
      <c r="X160" s="34"/>
      <c r="Y160" s="34"/>
      <c r="Z160" s="34"/>
      <c r="AA160" s="34"/>
      <c r="AB160" s="34"/>
      <c r="AC160" s="34"/>
      <c r="AD160" s="34"/>
      <c r="AE160" s="34"/>
      <c r="AF160" s="34"/>
      <c r="AG160" s="34"/>
      <c r="AH160" s="34"/>
      <c r="AI160" s="34"/>
      <c r="AJ160" s="68"/>
      <c r="AK160" s="34"/>
      <c r="AL160" s="34"/>
      <c r="AM160" s="34"/>
      <c r="AN160" s="34"/>
      <c r="AO160" s="34"/>
      <c r="AP160" s="34"/>
      <c r="AQ160" s="34"/>
      <c r="AR160" s="34"/>
      <c r="AS160" s="65"/>
      <c r="AT160" s="65"/>
      <c r="AU160" s="65"/>
      <c r="AV160" s="65"/>
      <c r="AW160" s="65"/>
      <c r="AX160" s="65"/>
      <c r="AY160" s="65"/>
      <c r="AZ160" s="65"/>
      <c r="BA160" s="65"/>
      <c r="BB160" s="65"/>
      <c r="BC160" s="65"/>
      <c r="BD160" s="65"/>
      <c r="BE160" s="65"/>
      <c r="BF160" s="65"/>
      <c r="BG160" s="65"/>
      <c r="BH160" s="65"/>
      <c r="BI160" s="65"/>
      <c r="BJ160" s="65"/>
      <c r="BK160" s="65"/>
      <c r="BL160" s="65"/>
      <c r="BM160" s="65"/>
      <c r="BN160" s="65"/>
      <c r="BO160" s="65"/>
      <c r="BP160" s="65"/>
      <c r="BQ160" s="65"/>
      <c r="BR160" s="65"/>
      <c r="BS160" s="65"/>
      <c r="BT160" s="65"/>
      <c r="BU160" s="65"/>
      <c r="BV160" s="65"/>
      <c r="BW160" s="65"/>
      <c r="BX160" s="65"/>
      <c r="BY160" s="65"/>
      <c r="BZ160" s="65"/>
      <c r="CA160" s="65"/>
      <c r="CB160" s="65"/>
      <c r="CC160" s="65"/>
      <c r="CD160" s="65"/>
      <c r="CE160" s="34"/>
      <c r="CF160" s="34"/>
      <c r="CG160" s="34"/>
      <c r="CH160" s="34"/>
      <c r="CI160" s="34"/>
      <c r="CJ160" s="34"/>
      <c r="CK160" s="34"/>
      <c r="CL160" s="34"/>
      <c r="CM160" s="34"/>
      <c r="CN160" s="34"/>
      <c r="CO160" s="34"/>
      <c r="CP160" s="34"/>
      <c r="CQ160" s="34"/>
      <c r="CR160" s="34"/>
      <c r="CS160" s="34"/>
      <c r="CT160" s="34"/>
      <c r="CU160" s="34"/>
      <c r="CV160" s="34"/>
      <c r="CW160" s="34"/>
      <c r="CX160" s="51"/>
    </row>
    <row r="161" spans="1:102" ht="13">
      <c r="A161" s="34"/>
      <c r="B161" s="34"/>
      <c r="C161" s="34"/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  <c r="U161" s="51"/>
      <c r="V161" s="34"/>
      <c r="W161" s="34"/>
      <c r="X161" s="34"/>
      <c r="Y161" s="34"/>
      <c r="Z161" s="34"/>
      <c r="AA161" s="34"/>
      <c r="AB161" s="34"/>
      <c r="AC161" s="34"/>
      <c r="AD161" s="34"/>
      <c r="AE161" s="34"/>
      <c r="AF161" s="34"/>
      <c r="AG161" s="34"/>
      <c r="AH161" s="34"/>
      <c r="AI161" s="34"/>
      <c r="AJ161" s="68"/>
      <c r="AK161" s="34"/>
      <c r="AL161" s="34"/>
      <c r="AM161" s="34"/>
      <c r="AN161" s="34"/>
      <c r="AO161" s="34"/>
      <c r="AP161" s="34"/>
      <c r="AQ161" s="34"/>
      <c r="AR161" s="34"/>
      <c r="AS161" s="65"/>
      <c r="AT161" s="65"/>
      <c r="AU161" s="65"/>
      <c r="AV161" s="65"/>
      <c r="AW161" s="65"/>
      <c r="AX161" s="65"/>
      <c r="AY161" s="65"/>
      <c r="AZ161" s="65"/>
      <c r="BA161" s="65"/>
      <c r="BB161" s="65"/>
      <c r="BC161" s="65"/>
      <c r="BD161" s="65"/>
      <c r="BE161" s="65"/>
      <c r="BF161" s="65"/>
      <c r="BG161" s="65"/>
      <c r="BH161" s="65"/>
      <c r="BI161" s="65"/>
      <c r="BJ161" s="65"/>
      <c r="BK161" s="65"/>
      <c r="BL161" s="65"/>
      <c r="BM161" s="65"/>
      <c r="BN161" s="65"/>
      <c r="BO161" s="65"/>
      <c r="BP161" s="65"/>
      <c r="BQ161" s="65"/>
      <c r="BR161" s="65"/>
      <c r="BS161" s="65"/>
      <c r="BT161" s="65"/>
      <c r="BU161" s="65"/>
      <c r="BV161" s="65"/>
      <c r="BW161" s="65"/>
      <c r="BX161" s="65"/>
      <c r="BY161" s="65"/>
      <c r="BZ161" s="65"/>
      <c r="CA161" s="65"/>
      <c r="CB161" s="65"/>
      <c r="CC161" s="65"/>
      <c r="CD161" s="65"/>
      <c r="CE161" s="34"/>
      <c r="CF161" s="34"/>
      <c r="CG161" s="34"/>
      <c r="CH161" s="34"/>
      <c r="CI161" s="34"/>
      <c r="CJ161" s="34"/>
      <c r="CK161" s="34"/>
      <c r="CL161" s="34"/>
      <c r="CM161" s="34"/>
      <c r="CN161" s="34"/>
      <c r="CO161" s="34"/>
      <c r="CP161" s="34"/>
      <c r="CQ161" s="34"/>
      <c r="CR161" s="34"/>
      <c r="CS161" s="34"/>
      <c r="CT161" s="34"/>
      <c r="CU161" s="34"/>
      <c r="CV161" s="34"/>
      <c r="CW161" s="34"/>
      <c r="CX161" s="51"/>
    </row>
    <row r="162" spans="1:102" ht="13">
      <c r="A162" s="34"/>
      <c r="B162" s="34"/>
      <c r="C162" s="34"/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  <c r="U162" s="51"/>
      <c r="V162" s="34"/>
      <c r="W162" s="34"/>
      <c r="X162" s="34"/>
      <c r="Y162" s="34"/>
      <c r="Z162" s="34"/>
      <c r="AA162" s="34"/>
      <c r="AB162" s="34"/>
      <c r="AC162" s="34"/>
      <c r="AD162" s="34"/>
      <c r="AE162" s="34"/>
      <c r="AF162" s="34"/>
      <c r="AG162" s="34"/>
      <c r="AH162" s="34"/>
      <c r="AI162" s="34"/>
      <c r="AJ162" s="68"/>
      <c r="AK162" s="34"/>
      <c r="AL162" s="34"/>
      <c r="AM162" s="34"/>
      <c r="AN162" s="34"/>
      <c r="AO162" s="34"/>
      <c r="AP162" s="34"/>
      <c r="AQ162" s="34"/>
      <c r="AR162" s="34"/>
      <c r="AS162" s="65"/>
      <c r="AT162" s="65"/>
      <c r="AU162" s="65"/>
      <c r="AV162" s="65"/>
      <c r="AW162" s="65"/>
      <c r="AX162" s="65"/>
      <c r="AY162" s="65"/>
      <c r="AZ162" s="65"/>
      <c r="BA162" s="65"/>
      <c r="BB162" s="65"/>
      <c r="BC162" s="65"/>
      <c r="BD162" s="65"/>
      <c r="BE162" s="65"/>
      <c r="BF162" s="65"/>
      <c r="BG162" s="65"/>
      <c r="BH162" s="65"/>
      <c r="BI162" s="65"/>
      <c r="BJ162" s="65"/>
      <c r="BK162" s="65"/>
      <c r="BL162" s="65"/>
      <c r="BM162" s="65"/>
      <c r="BN162" s="65"/>
      <c r="BO162" s="65"/>
      <c r="BP162" s="65"/>
      <c r="BQ162" s="65"/>
      <c r="BR162" s="65"/>
      <c r="BS162" s="65"/>
      <c r="BT162" s="65"/>
      <c r="BU162" s="65"/>
      <c r="BV162" s="65"/>
      <c r="BW162" s="65"/>
      <c r="BX162" s="65"/>
      <c r="BY162" s="65"/>
      <c r="BZ162" s="65"/>
      <c r="CA162" s="65"/>
      <c r="CB162" s="65"/>
      <c r="CC162" s="65"/>
      <c r="CD162" s="65"/>
      <c r="CE162" s="34"/>
      <c r="CF162" s="34"/>
      <c r="CG162" s="34"/>
      <c r="CH162" s="34"/>
      <c r="CI162" s="34"/>
      <c r="CJ162" s="34"/>
      <c r="CK162" s="34"/>
      <c r="CL162" s="34"/>
      <c r="CM162" s="34"/>
      <c r="CN162" s="34"/>
      <c r="CO162" s="34"/>
      <c r="CP162" s="34"/>
      <c r="CQ162" s="34"/>
      <c r="CR162" s="34"/>
      <c r="CS162" s="34"/>
      <c r="CT162" s="34"/>
      <c r="CU162" s="34"/>
      <c r="CV162" s="34"/>
      <c r="CW162" s="34"/>
      <c r="CX162" s="51"/>
    </row>
    <row r="163" spans="1:102" ht="13">
      <c r="A163" s="34"/>
      <c r="B163" s="34"/>
      <c r="C163" s="34"/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  <c r="U163" s="51"/>
      <c r="V163" s="34"/>
      <c r="W163" s="34"/>
      <c r="X163" s="34"/>
      <c r="Y163" s="34"/>
      <c r="Z163" s="34"/>
      <c r="AA163" s="34"/>
      <c r="AB163" s="34"/>
      <c r="AC163" s="34"/>
      <c r="AD163" s="34"/>
      <c r="AE163" s="34"/>
      <c r="AF163" s="34"/>
      <c r="AG163" s="34"/>
      <c r="AH163" s="34"/>
      <c r="AI163" s="34"/>
      <c r="AJ163" s="68"/>
      <c r="AK163" s="34"/>
      <c r="AL163" s="34"/>
      <c r="AM163" s="34"/>
      <c r="AN163" s="34"/>
      <c r="AO163" s="34"/>
      <c r="AP163" s="34"/>
      <c r="AQ163" s="34"/>
      <c r="AR163" s="34"/>
      <c r="AS163" s="65"/>
      <c r="AT163" s="65"/>
      <c r="AU163" s="65"/>
      <c r="AV163" s="65"/>
      <c r="AW163" s="65"/>
      <c r="AX163" s="65"/>
      <c r="AY163" s="65"/>
      <c r="AZ163" s="65"/>
      <c r="BA163" s="65"/>
      <c r="BB163" s="65"/>
      <c r="BC163" s="65"/>
      <c r="BD163" s="65"/>
      <c r="BE163" s="65"/>
      <c r="BF163" s="65"/>
      <c r="BG163" s="65"/>
      <c r="BH163" s="65"/>
      <c r="BI163" s="65"/>
      <c r="BJ163" s="65"/>
      <c r="BK163" s="65"/>
      <c r="BL163" s="65"/>
      <c r="BM163" s="65"/>
      <c r="BN163" s="65"/>
      <c r="BO163" s="65"/>
      <c r="BP163" s="65"/>
      <c r="BQ163" s="65"/>
      <c r="BR163" s="65"/>
      <c r="BS163" s="65"/>
      <c r="BT163" s="65"/>
      <c r="BU163" s="65"/>
      <c r="BV163" s="65"/>
      <c r="BW163" s="65"/>
      <c r="BX163" s="65"/>
      <c r="BY163" s="65"/>
      <c r="BZ163" s="65"/>
      <c r="CA163" s="65"/>
      <c r="CB163" s="65"/>
      <c r="CC163" s="65"/>
      <c r="CD163" s="65"/>
      <c r="CE163" s="34"/>
      <c r="CF163" s="34"/>
      <c r="CG163" s="34"/>
      <c r="CH163" s="34"/>
      <c r="CI163" s="34"/>
      <c r="CJ163" s="34"/>
      <c r="CK163" s="34"/>
      <c r="CL163" s="34"/>
      <c r="CM163" s="34"/>
      <c r="CN163" s="34"/>
      <c r="CO163" s="34"/>
      <c r="CP163" s="34"/>
      <c r="CQ163" s="34"/>
      <c r="CR163" s="34"/>
      <c r="CS163" s="34"/>
      <c r="CT163" s="34"/>
      <c r="CU163" s="34"/>
      <c r="CV163" s="34"/>
      <c r="CW163" s="34"/>
      <c r="CX163" s="51"/>
    </row>
    <row r="164" spans="1:102" ht="13">
      <c r="A164" s="34"/>
      <c r="B164" s="34"/>
      <c r="C164" s="34"/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  <c r="U164" s="51"/>
      <c r="V164" s="34"/>
      <c r="W164" s="34"/>
      <c r="X164" s="34"/>
      <c r="Y164" s="34"/>
      <c r="Z164" s="34"/>
      <c r="AA164" s="34"/>
      <c r="AB164" s="34"/>
      <c r="AC164" s="34"/>
      <c r="AD164" s="34"/>
      <c r="AE164" s="34"/>
      <c r="AF164" s="34"/>
      <c r="AG164" s="34"/>
      <c r="AH164" s="34"/>
      <c r="AI164" s="34"/>
      <c r="AJ164" s="68"/>
      <c r="AK164" s="34"/>
      <c r="AL164" s="34"/>
      <c r="AM164" s="34"/>
      <c r="AN164" s="34"/>
      <c r="AO164" s="34"/>
      <c r="AP164" s="34"/>
      <c r="AQ164" s="34"/>
      <c r="AR164" s="34"/>
      <c r="AS164" s="65"/>
      <c r="AT164" s="65"/>
      <c r="AU164" s="65"/>
      <c r="AV164" s="65"/>
      <c r="AW164" s="65"/>
      <c r="AX164" s="65"/>
      <c r="AY164" s="65"/>
      <c r="AZ164" s="65"/>
      <c r="BA164" s="65"/>
      <c r="BB164" s="65"/>
      <c r="BC164" s="65"/>
      <c r="BD164" s="65"/>
      <c r="BE164" s="65"/>
      <c r="BF164" s="65"/>
      <c r="BG164" s="65"/>
      <c r="BH164" s="65"/>
      <c r="BI164" s="65"/>
      <c r="BJ164" s="65"/>
      <c r="BK164" s="65"/>
      <c r="BL164" s="65"/>
      <c r="BM164" s="65"/>
      <c r="BN164" s="65"/>
      <c r="BO164" s="65"/>
      <c r="BP164" s="65"/>
      <c r="BQ164" s="65"/>
      <c r="BR164" s="65"/>
      <c r="BS164" s="65"/>
      <c r="BT164" s="65"/>
      <c r="BU164" s="65"/>
      <c r="BV164" s="65"/>
      <c r="BW164" s="65"/>
      <c r="BX164" s="65"/>
      <c r="BY164" s="65"/>
      <c r="BZ164" s="65"/>
      <c r="CA164" s="65"/>
      <c r="CB164" s="65"/>
      <c r="CC164" s="65"/>
      <c r="CD164" s="65"/>
      <c r="CE164" s="34"/>
      <c r="CF164" s="34"/>
      <c r="CG164" s="34"/>
      <c r="CH164" s="34"/>
      <c r="CI164" s="34"/>
      <c r="CJ164" s="34"/>
      <c r="CK164" s="34"/>
      <c r="CL164" s="34"/>
      <c r="CM164" s="34"/>
      <c r="CN164" s="34"/>
      <c r="CO164" s="34"/>
      <c r="CP164" s="34"/>
      <c r="CQ164" s="34"/>
      <c r="CR164" s="34"/>
      <c r="CS164" s="34"/>
      <c r="CT164" s="34"/>
      <c r="CU164" s="34"/>
      <c r="CV164" s="34"/>
      <c r="CW164" s="34"/>
      <c r="CX164" s="51"/>
    </row>
    <row r="165" spans="1:102" ht="13">
      <c r="A165" s="34"/>
      <c r="B165" s="34"/>
      <c r="C165" s="34"/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  <c r="U165" s="51"/>
      <c r="V165" s="34"/>
      <c r="W165" s="34"/>
      <c r="X165" s="34"/>
      <c r="Y165" s="34"/>
      <c r="Z165" s="34"/>
      <c r="AA165" s="34"/>
      <c r="AB165" s="34"/>
      <c r="AC165" s="34"/>
      <c r="AD165" s="34"/>
      <c r="AE165" s="34"/>
      <c r="AF165" s="34"/>
      <c r="AG165" s="34"/>
      <c r="AH165" s="34"/>
      <c r="AI165" s="34"/>
      <c r="AJ165" s="68"/>
      <c r="AK165" s="34"/>
      <c r="AL165" s="34"/>
      <c r="AM165" s="34"/>
      <c r="AN165" s="34"/>
      <c r="AO165" s="34"/>
      <c r="AP165" s="34"/>
      <c r="AQ165" s="34"/>
      <c r="AR165" s="34"/>
      <c r="AS165" s="65"/>
      <c r="AT165" s="65"/>
      <c r="AU165" s="65"/>
      <c r="AV165" s="65"/>
      <c r="AW165" s="65"/>
      <c r="AX165" s="65"/>
      <c r="AY165" s="65"/>
      <c r="AZ165" s="65"/>
      <c r="BA165" s="65"/>
      <c r="BB165" s="65"/>
      <c r="BC165" s="65"/>
      <c r="BD165" s="65"/>
      <c r="BE165" s="65"/>
      <c r="BF165" s="65"/>
      <c r="BG165" s="65"/>
      <c r="BH165" s="65"/>
      <c r="BI165" s="65"/>
      <c r="BJ165" s="65"/>
      <c r="BK165" s="65"/>
      <c r="BL165" s="65"/>
      <c r="BM165" s="65"/>
      <c r="BN165" s="65"/>
      <c r="BO165" s="65"/>
      <c r="BP165" s="65"/>
      <c r="BQ165" s="65"/>
      <c r="BR165" s="65"/>
      <c r="BS165" s="65"/>
      <c r="BT165" s="65"/>
      <c r="BU165" s="65"/>
      <c r="BV165" s="65"/>
      <c r="BW165" s="65"/>
      <c r="BX165" s="65"/>
      <c r="BY165" s="65"/>
      <c r="BZ165" s="65"/>
      <c r="CA165" s="65"/>
      <c r="CB165" s="65"/>
      <c r="CC165" s="65"/>
      <c r="CD165" s="65"/>
      <c r="CE165" s="34"/>
      <c r="CF165" s="34"/>
      <c r="CG165" s="34"/>
      <c r="CH165" s="34"/>
      <c r="CI165" s="34"/>
      <c r="CJ165" s="34"/>
      <c r="CK165" s="34"/>
      <c r="CL165" s="34"/>
      <c r="CM165" s="34"/>
      <c r="CN165" s="34"/>
      <c r="CO165" s="34"/>
      <c r="CP165" s="34"/>
      <c r="CQ165" s="34"/>
      <c r="CR165" s="34"/>
      <c r="CS165" s="34"/>
      <c r="CT165" s="34"/>
      <c r="CU165" s="34"/>
      <c r="CV165" s="34"/>
      <c r="CW165" s="34"/>
      <c r="CX165" s="51"/>
    </row>
    <row r="166" spans="1:102" ht="13">
      <c r="A166" s="34"/>
      <c r="B166" s="34"/>
      <c r="C166" s="34"/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  <c r="U166" s="51"/>
      <c r="V166" s="34"/>
      <c r="W166" s="34"/>
      <c r="X166" s="34"/>
      <c r="Y166" s="34"/>
      <c r="Z166" s="34"/>
      <c r="AA166" s="34"/>
      <c r="AB166" s="34"/>
      <c r="AC166" s="34"/>
      <c r="AD166" s="34"/>
      <c r="AE166" s="34"/>
      <c r="AF166" s="34"/>
      <c r="AG166" s="34"/>
      <c r="AH166" s="34"/>
      <c r="AI166" s="34"/>
      <c r="AJ166" s="68"/>
      <c r="AK166" s="34"/>
      <c r="AL166" s="34"/>
      <c r="AM166" s="34"/>
      <c r="AN166" s="34"/>
      <c r="AO166" s="34"/>
      <c r="AP166" s="34"/>
      <c r="AQ166" s="34"/>
      <c r="AR166" s="34"/>
      <c r="AS166" s="65"/>
      <c r="AT166" s="65"/>
      <c r="AU166" s="65"/>
      <c r="AV166" s="65"/>
      <c r="AW166" s="65"/>
      <c r="AX166" s="65"/>
      <c r="AY166" s="65"/>
      <c r="AZ166" s="65"/>
      <c r="BA166" s="65"/>
      <c r="BB166" s="65"/>
      <c r="BC166" s="65"/>
      <c r="BD166" s="65"/>
      <c r="BE166" s="65"/>
      <c r="BF166" s="65"/>
      <c r="BG166" s="65"/>
      <c r="BH166" s="65"/>
      <c r="BI166" s="65"/>
      <c r="BJ166" s="65"/>
      <c r="BK166" s="65"/>
      <c r="BL166" s="65"/>
      <c r="BM166" s="65"/>
      <c r="BN166" s="65"/>
      <c r="BO166" s="65"/>
      <c r="BP166" s="65"/>
      <c r="BQ166" s="65"/>
      <c r="BR166" s="65"/>
      <c r="BS166" s="65"/>
      <c r="BT166" s="65"/>
      <c r="BU166" s="65"/>
      <c r="BV166" s="65"/>
      <c r="BW166" s="65"/>
      <c r="BX166" s="65"/>
      <c r="BY166" s="65"/>
      <c r="BZ166" s="65"/>
      <c r="CA166" s="65"/>
      <c r="CB166" s="65"/>
      <c r="CC166" s="65"/>
      <c r="CD166" s="65"/>
      <c r="CE166" s="34"/>
      <c r="CF166" s="34"/>
      <c r="CG166" s="34"/>
      <c r="CH166" s="34"/>
      <c r="CI166" s="34"/>
      <c r="CJ166" s="34"/>
      <c r="CK166" s="34"/>
      <c r="CL166" s="34"/>
      <c r="CM166" s="34"/>
      <c r="CN166" s="34"/>
      <c r="CO166" s="34"/>
      <c r="CP166" s="34"/>
      <c r="CQ166" s="34"/>
      <c r="CR166" s="34"/>
      <c r="CS166" s="34"/>
      <c r="CT166" s="34"/>
      <c r="CU166" s="34"/>
      <c r="CV166" s="34"/>
      <c r="CW166" s="34"/>
      <c r="CX166" s="51"/>
    </row>
    <row r="167" spans="1:102" ht="13">
      <c r="A167" s="34"/>
      <c r="B167" s="34"/>
      <c r="C167" s="34"/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  <c r="U167" s="51"/>
      <c r="V167" s="34"/>
      <c r="W167" s="34"/>
      <c r="X167" s="34"/>
      <c r="Y167" s="34"/>
      <c r="Z167" s="34"/>
      <c r="AA167" s="34"/>
      <c r="AB167" s="34"/>
      <c r="AC167" s="34"/>
      <c r="AD167" s="34"/>
      <c r="AE167" s="34"/>
      <c r="AF167" s="34"/>
      <c r="AG167" s="34"/>
      <c r="AH167" s="34"/>
      <c r="AI167" s="34"/>
      <c r="AJ167" s="68"/>
      <c r="AK167" s="34"/>
      <c r="AL167" s="34"/>
      <c r="AM167" s="34"/>
      <c r="AN167" s="34"/>
      <c r="AO167" s="34"/>
      <c r="AP167" s="34"/>
      <c r="AQ167" s="34"/>
      <c r="AR167" s="34"/>
      <c r="AS167" s="65"/>
      <c r="AT167" s="65"/>
      <c r="AU167" s="65"/>
      <c r="AV167" s="65"/>
      <c r="AW167" s="65"/>
      <c r="AX167" s="65"/>
      <c r="AY167" s="65"/>
      <c r="AZ167" s="65"/>
      <c r="BA167" s="65"/>
      <c r="BB167" s="65"/>
      <c r="BC167" s="65"/>
      <c r="BD167" s="65"/>
      <c r="BE167" s="65"/>
      <c r="BF167" s="65"/>
      <c r="BG167" s="65"/>
      <c r="BH167" s="65"/>
      <c r="BI167" s="65"/>
      <c r="BJ167" s="65"/>
      <c r="BK167" s="65"/>
      <c r="BL167" s="65"/>
      <c r="BM167" s="65"/>
      <c r="BN167" s="65"/>
      <c r="BO167" s="65"/>
      <c r="BP167" s="65"/>
      <c r="BQ167" s="65"/>
      <c r="BR167" s="65"/>
      <c r="BS167" s="65"/>
      <c r="BT167" s="65"/>
      <c r="BU167" s="65"/>
      <c r="BV167" s="65"/>
      <c r="BW167" s="65"/>
      <c r="BX167" s="65"/>
      <c r="BY167" s="65"/>
      <c r="BZ167" s="65"/>
      <c r="CA167" s="65"/>
      <c r="CB167" s="65"/>
      <c r="CC167" s="65"/>
      <c r="CD167" s="65"/>
      <c r="CE167" s="34"/>
      <c r="CF167" s="34"/>
      <c r="CG167" s="34"/>
      <c r="CH167" s="34"/>
      <c r="CI167" s="34"/>
      <c r="CJ167" s="34"/>
      <c r="CK167" s="34"/>
      <c r="CL167" s="34"/>
      <c r="CM167" s="34"/>
      <c r="CN167" s="34"/>
      <c r="CO167" s="34"/>
      <c r="CP167" s="34"/>
      <c r="CQ167" s="34"/>
      <c r="CR167" s="34"/>
      <c r="CS167" s="34"/>
      <c r="CT167" s="34"/>
      <c r="CU167" s="34"/>
      <c r="CV167" s="34"/>
      <c r="CW167" s="34"/>
      <c r="CX167" s="51"/>
    </row>
    <row r="168" spans="1:102" ht="13">
      <c r="A168" s="34"/>
      <c r="B168" s="34"/>
      <c r="C168" s="34"/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  <c r="U168" s="51"/>
      <c r="V168" s="34"/>
      <c r="W168" s="34"/>
      <c r="X168" s="34"/>
      <c r="Y168" s="34"/>
      <c r="Z168" s="34"/>
      <c r="AA168" s="34"/>
      <c r="AB168" s="34"/>
      <c r="AC168" s="34"/>
      <c r="AD168" s="34"/>
      <c r="AE168" s="34"/>
      <c r="AF168" s="34"/>
      <c r="AG168" s="34"/>
      <c r="AH168" s="34"/>
      <c r="AI168" s="34"/>
      <c r="AJ168" s="68"/>
      <c r="AK168" s="34"/>
      <c r="AL168" s="34"/>
      <c r="AM168" s="34"/>
      <c r="AN168" s="34"/>
      <c r="AO168" s="34"/>
      <c r="AP168" s="34"/>
      <c r="AQ168" s="34"/>
      <c r="AR168" s="34"/>
      <c r="AS168" s="65"/>
      <c r="AT168" s="65"/>
      <c r="AU168" s="65"/>
      <c r="AV168" s="65"/>
      <c r="AW168" s="65"/>
      <c r="AX168" s="65"/>
      <c r="AY168" s="65"/>
      <c r="AZ168" s="65"/>
      <c r="BA168" s="65"/>
      <c r="BB168" s="65"/>
      <c r="BC168" s="65"/>
      <c r="BD168" s="65"/>
      <c r="BE168" s="65"/>
      <c r="BF168" s="65"/>
      <c r="BG168" s="65"/>
      <c r="BH168" s="65"/>
      <c r="BI168" s="65"/>
      <c r="BJ168" s="65"/>
      <c r="BK168" s="65"/>
      <c r="BL168" s="65"/>
      <c r="BM168" s="65"/>
      <c r="BN168" s="65"/>
      <c r="BO168" s="65"/>
      <c r="BP168" s="65"/>
      <c r="BQ168" s="65"/>
      <c r="BR168" s="65"/>
      <c r="BS168" s="65"/>
      <c r="BT168" s="65"/>
      <c r="BU168" s="65"/>
      <c r="BV168" s="65"/>
      <c r="BW168" s="65"/>
      <c r="BX168" s="65"/>
      <c r="BY168" s="65"/>
      <c r="BZ168" s="65"/>
      <c r="CA168" s="65"/>
      <c r="CB168" s="65"/>
      <c r="CC168" s="65"/>
      <c r="CD168" s="65"/>
      <c r="CE168" s="34"/>
      <c r="CF168" s="34"/>
      <c r="CG168" s="34"/>
      <c r="CH168" s="34"/>
      <c r="CI168" s="34"/>
      <c r="CJ168" s="34"/>
      <c r="CK168" s="34"/>
      <c r="CL168" s="34"/>
      <c r="CM168" s="34"/>
      <c r="CN168" s="34"/>
      <c r="CO168" s="34"/>
      <c r="CP168" s="34"/>
      <c r="CQ168" s="34"/>
      <c r="CR168" s="34"/>
      <c r="CS168" s="34"/>
      <c r="CT168" s="34"/>
      <c r="CU168" s="34"/>
      <c r="CV168" s="34"/>
      <c r="CW168" s="34"/>
      <c r="CX168" s="51"/>
    </row>
    <row r="169" spans="1:102" ht="13">
      <c r="A169" s="34"/>
      <c r="B169" s="34"/>
      <c r="C169" s="34"/>
      <c r="D169" s="34"/>
      <c r="E169" s="34"/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  <c r="U169" s="51"/>
      <c r="V169" s="34"/>
      <c r="W169" s="34"/>
      <c r="X169" s="34"/>
      <c r="Y169" s="34"/>
      <c r="Z169" s="34"/>
      <c r="AA169" s="34"/>
      <c r="AB169" s="34"/>
      <c r="AC169" s="34"/>
      <c r="AD169" s="34"/>
      <c r="AE169" s="34"/>
      <c r="AF169" s="34"/>
      <c r="AG169" s="34"/>
      <c r="AH169" s="34"/>
      <c r="AI169" s="34"/>
      <c r="AJ169" s="68"/>
      <c r="AK169" s="34"/>
      <c r="AL169" s="34"/>
      <c r="AM169" s="34"/>
      <c r="AN169" s="34"/>
      <c r="AO169" s="34"/>
      <c r="AP169" s="34"/>
      <c r="AQ169" s="34"/>
      <c r="AR169" s="34"/>
      <c r="AS169" s="65"/>
      <c r="AT169" s="65"/>
      <c r="AU169" s="65"/>
      <c r="AV169" s="65"/>
      <c r="AW169" s="65"/>
      <c r="AX169" s="65"/>
      <c r="AY169" s="65"/>
      <c r="AZ169" s="65"/>
      <c r="BA169" s="65"/>
      <c r="BB169" s="65"/>
      <c r="BC169" s="65"/>
      <c r="BD169" s="65"/>
      <c r="BE169" s="65"/>
      <c r="BF169" s="65"/>
      <c r="BG169" s="65"/>
      <c r="BH169" s="65"/>
      <c r="BI169" s="65"/>
      <c r="BJ169" s="65"/>
      <c r="BK169" s="65"/>
      <c r="BL169" s="65"/>
      <c r="BM169" s="65"/>
      <c r="BN169" s="65"/>
      <c r="BO169" s="65"/>
      <c r="BP169" s="65"/>
      <c r="BQ169" s="65"/>
      <c r="BR169" s="65"/>
      <c r="BS169" s="65"/>
      <c r="BT169" s="65"/>
      <c r="BU169" s="65"/>
      <c r="BV169" s="65"/>
      <c r="BW169" s="65"/>
      <c r="BX169" s="65"/>
      <c r="BY169" s="65"/>
      <c r="BZ169" s="65"/>
      <c r="CA169" s="65"/>
      <c r="CB169" s="65"/>
      <c r="CC169" s="65"/>
      <c r="CD169" s="65"/>
      <c r="CE169" s="34"/>
      <c r="CF169" s="34"/>
      <c r="CG169" s="34"/>
      <c r="CH169" s="34"/>
      <c r="CI169" s="34"/>
      <c r="CJ169" s="34"/>
      <c r="CK169" s="34"/>
      <c r="CL169" s="34"/>
      <c r="CM169" s="34"/>
      <c r="CN169" s="34"/>
      <c r="CO169" s="34"/>
      <c r="CP169" s="34"/>
      <c r="CQ169" s="34"/>
      <c r="CR169" s="34"/>
      <c r="CS169" s="34"/>
      <c r="CT169" s="34"/>
      <c r="CU169" s="34"/>
      <c r="CV169" s="34"/>
      <c r="CW169" s="34"/>
      <c r="CX169" s="51"/>
    </row>
    <row r="170" spans="1:102" ht="13">
      <c r="A170" s="34"/>
      <c r="B170" s="34"/>
      <c r="C170" s="34"/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  <c r="U170" s="51"/>
      <c r="V170" s="34"/>
      <c r="W170" s="34"/>
      <c r="X170" s="34"/>
      <c r="Y170" s="34"/>
      <c r="Z170" s="34"/>
      <c r="AA170" s="34"/>
      <c r="AB170" s="34"/>
      <c r="AC170" s="34"/>
      <c r="AD170" s="34"/>
      <c r="AE170" s="34"/>
      <c r="AF170" s="34"/>
      <c r="AG170" s="34"/>
      <c r="AH170" s="34"/>
      <c r="AI170" s="34"/>
      <c r="AJ170" s="68"/>
      <c r="AK170" s="34"/>
      <c r="AL170" s="34"/>
      <c r="AM170" s="34"/>
      <c r="AN170" s="34"/>
      <c r="AO170" s="34"/>
      <c r="AP170" s="34"/>
      <c r="AQ170" s="34"/>
      <c r="AR170" s="34"/>
      <c r="AS170" s="65"/>
      <c r="AT170" s="65"/>
      <c r="AU170" s="65"/>
      <c r="AV170" s="65"/>
      <c r="AW170" s="65"/>
      <c r="AX170" s="65"/>
      <c r="AY170" s="65"/>
      <c r="AZ170" s="65"/>
      <c r="BA170" s="65"/>
      <c r="BB170" s="65"/>
      <c r="BC170" s="65"/>
      <c r="BD170" s="65"/>
      <c r="BE170" s="65"/>
      <c r="BF170" s="65"/>
      <c r="BG170" s="65"/>
      <c r="BH170" s="65"/>
      <c r="BI170" s="65"/>
      <c r="BJ170" s="65"/>
      <c r="BK170" s="65"/>
      <c r="BL170" s="65"/>
      <c r="BM170" s="65"/>
      <c r="BN170" s="65"/>
      <c r="BO170" s="65"/>
      <c r="BP170" s="65"/>
      <c r="BQ170" s="65"/>
      <c r="BR170" s="65"/>
      <c r="BS170" s="65"/>
      <c r="BT170" s="65"/>
      <c r="BU170" s="65"/>
      <c r="BV170" s="65"/>
      <c r="BW170" s="65"/>
      <c r="BX170" s="65"/>
      <c r="BY170" s="65"/>
      <c r="BZ170" s="65"/>
      <c r="CA170" s="65"/>
      <c r="CB170" s="65"/>
      <c r="CC170" s="65"/>
      <c r="CD170" s="65"/>
      <c r="CE170" s="34"/>
      <c r="CF170" s="34"/>
      <c r="CG170" s="34"/>
      <c r="CH170" s="34"/>
      <c r="CI170" s="34"/>
      <c r="CJ170" s="34"/>
      <c r="CK170" s="34"/>
      <c r="CL170" s="34"/>
      <c r="CM170" s="34"/>
      <c r="CN170" s="34"/>
      <c r="CO170" s="34"/>
      <c r="CP170" s="34"/>
      <c r="CQ170" s="34"/>
      <c r="CR170" s="34"/>
      <c r="CS170" s="34"/>
      <c r="CT170" s="34"/>
      <c r="CU170" s="34"/>
      <c r="CV170" s="34"/>
      <c r="CW170" s="34"/>
      <c r="CX170" s="51"/>
    </row>
    <row r="171" spans="1:102" ht="13">
      <c r="A171" s="34"/>
      <c r="B171" s="34"/>
      <c r="C171" s="34"/>
      <c r="D171" s="34"/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  <c r="U171" s="51"/>
      <c r="V171" s="34"/>
      <c r="W171" s="34"/>
      <c r="X171" s="34"/>
      <c r="Y171" s="34"/>
      <c r="Z171" s="34"/>
      <c r="AA171" s="34"/>
      <c r="AB171" s="34"/>
      <c r="AC171" s="34"/>
      <c r="AD171" s="34"/>
      <c r="AE171" s="34"/>
      <c r="AF171" s="34"/>
      <c r="AG171" s="34"/>
      <c r="AH171" s="34"/>
      <c r="AI171" s="34"/>
      <c r="AJ171" s="68"/>
      <c r="AK171" s="34"/>
      <c r="AL171" s="34"/>
      <c r="AM171" s="34"/>
      <c r="AN171" s="34"/>
      <c r="AO171" s="34"/>
      <c r="AP171" s="34"/>
      <c r="AQ171" s="34"/>
      <c r="AR171" s="34"/>
      <c r="AS171" s="65"/>
      <c r="AT171" s="65"/>
      <c r="AU171" s="65"/>
      <c r="AV171" s="65"/>
      <c r="AW171" s="65"/>
      <c r="AX171" s="65"/>
      <c r="AY171" s="65"/>
      <c r="AZ171" s="65"/>
      <c r="BA171" s="65"/>
      <c r="BB171" s="65"/>
      <c r="BC171" s="65"/>
      <c r="BD171" s="65"/>
      <c r="BE171" s="65"/>
      <c r="BF171" s="65"/>
      <c r="BG171" s="65"/>
      <c r="BH171" s="65"/>
      <c r="BI171" s="65"/>
      <c r="BJ171" s="65"/>
      <c r="BK171" s="65"/>
      <c r="BL171" s="65"/>
      <c r="BM171" s="65"/>
      <c r="BN171" s="65"/>
      <c r="BO171" s="65"/>
      <c r="BP171" s="65"/>
      <c r="BQ171" s="65"/>
      <c r="BR171" s="65"/>
      <c r="BS171" s="65"/>
      <c r="BT171" s="65"/>
      <c r="BU171" s="65"/>
      <c r="BV171" s="65"/>
      <c r="BW171" s="65"/>
      <c r="BX171" s="65"/>
      <c r="BY171" s="65"/>
      <c r="BZ171" s="65"/>
      <c r="CA171" s="65"/>
      <c r="CB171" s="65"/>
      <c r="CC171" s="65"/>
      <c r="CD171" s="65"/>
      <c r="CE171" s="34"/>
      <c r="CF171" s="34"/>
      <c r="CG171" s="34"/>
      <c r="CH171" s="34"/>
      <c r="CI171" s="34"/>
      <c r="CJ171" s="34"/>
      <c r="CK171" s="34"/>
      <c r="CL171" s="34"/>
      <c r="CM171" s="34"/>
      <c r="CN171" s="34"/>
      <c r="CO171" s="34"/>
      <c r="CP171" s="34"/>
      <c r="CQ171" s="34"/>
      <c r="CR171" s="34"/>
      <c r="CS171" s="34"/>
      <c r="CT171" s="34"/>
      <c r="CU171" s="34"/>
      <c r="CV171" s="34"/>
      <c r="CW171" s="34"/>
      <c r="CX171" s="51"/>
    </row>
    <row r="172" spans="1:102" ht="13">
      <c r="A172" s="34"/>
      <c r="B172" s="34"/>
      <c r="C172" s="34"/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  <c r="U172" s="51"/>
      <c r="V172" s="34"/>
      <c r="W172" s="34"/>
      <c r="X172" s="34"/>
      <c r="Y172" s="34"/>
      <c r="Z172" s="34"/>
      <c r="AA172" s="34"/>
      <c r="AB172" s="34"/>
      <c r="AC172" s="34"/>
      <c r="AD172" s="34"/>
      <c r="AE172" s="34"/>
      <c r="AF172" s="34"/>
      <c r="AG172" s="34"/>
      <c r="AH172" s="34"/>
      <c r="AI172" s="34"/>
      <c r="AJ172" s="68"/>
      <c r="AK172" s="34"/>
      <c r="AL172" s="34"/>
      <c r="AM172" s="34"/>
      <c r="AN172" s="34"/>
      <c r="AO172" s="34"/>
      <c r="AP172" s="34"/>
      <c r="AQ172" s="34"/>
      <c r="AR172" s="34"/>
      <c r="AS172" s="65"/>
      <c r="AT172" s="65"/>
      <c r="AU172" s="65"/>
      <c r="AV172" s="65"/>
      <c r="AW172" s="65"/>
      <c r="AX172" s="65"/>
      <c r="AY172" s="65"/>
      <c r="AZ172" s="65"/>
      <c r="BA172" s="65"/>
      <c r="BB172" s="65"/>
      <c r="BC172" s="65"/>
      <c r="BD172" s="65"/>
      <c r="BE172" s="65"/>
      <c r="BF172" s="65"/>
      <c r="BG172" s="65"/>
      <c r="BH172" s="65"/>
      <c r="BI172" s="65"/>
      <c r="BJ172" s="65"/>
      <c r="BK172" s="65"/>
      <c r="BL172" s="65"/>
      <c r="BM172" s="65"/>
      <c r="BN172" s="65"/>
      <c r="BO172" s="65"/>
      <c r="BP172" s="65"/>
      <c r="BQ172" s="65"/>
      <c r="BR172" s="65"/>
      <c r="BS172" s="65"/>
      <c r="BT172" s="65"/>
      <c r="BU172" s="65"/>
      <c r="BV172" s="65"/>
      <c r="BW172" s="65"/>
      <c r="BX172" s="65"/>
      <c r="BY172" s="65"/>
      <c r="BZ172" s="65"/>
      <c r="CA172" s="65"/>
      <c r="CB172" s="65"/>
      <c r="CC172" s="65"/>
      <c r="CD172" s="65"/>
      <c r="CE172" s="34"/>
      <c r="CF172" s="34"/>
      <c r="CG172" s="34"/>
      <c r="CH172" s="34"/>
      <c r="CI172" s="34"/>
      <c r="CJ172" s="34"/>
      <c r="CK172" s="34"/>
      <c r="CL172" s="34"/>
      <c r="CM172" s="34"/>
      <c r="CN172" s="34"/>
      <c r="CO172" s="34"/>
      <c r="CP172" s="34"/>
      <c r="CQ172" s="34"/>
      <c r="CR172" s="34"/>
      <c r="CS172" s="34"/>
      <c r="CT172" s="34"/>
      <c r="CU172" s="34"/>
      <c r="CV172" s="34"/>
      <c r="CW172" s="34"/>
      <c r="CX172" s="51"/>
    </row>
    <row r="173" spans="1:102" ht="13">
      <c r="A173" s="34"/>
      <c r="B173" s="34"/>
      <c r="C173" s="34"/>
      <c r="D173" s="34"/>
      <c r="E173" s="34"/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34"/>
      <c r="U173" s="51"/>
      <c r="V173" s="34"/>
      <c r="W173" s="34"/>
      <c r="X173" s="34"/>
      <c r="Y173" s="34"/>
      <c r="Z173" s="34"/>
      <c r="AA173" s="34"/>
      <c r="AB173" s="34"/>
      <c r="AC173" s="34"/>
      <c r="AD173" s="34"/>
      <c r="AE173" s="34"/>
      <c r="AF173" s="34"/>
      <c r="AG173" s="34"/>
      <c r="AH173" s="34"/>
      <c r="AI173" s="34"/>
      <c r="AJ173" s="68"/>
      <c r="AK173" s="34"/>
      <c r="AL173" s="34"/>
      <c r="AM173" s="34"/>
      <c r="AN173" s="34"/>
      <c r="AO173" s="34"/>
      <c r="AP173" s="34"/>
      <c r="AQ173" s="34"/>
      <c r="AR173" s="34"/>
      <c r="AS173" s="65"/>
      <c r="AT173" s="65"/>
      <c r="AU173" s="65"/>
      <c r="AV173" s="65"/>
      <c r="AW173" s="65"/>
      <c r="AX173" s="65"/>
      <c r="AY173" s="65"/>
      <c r="AZ173" s="65"/>
      <c r="BA173" s="65"/>
      <c r="BB173" s="65"/>
      <c r="BC173" s="65"/>
      <c r="BD173" s="65"/>
      <c r="BE173" s="65"/>
      <c r="BF173" s="65"/>
      <c r="BG173" s="65"/>
      <c r="BH173" s="65"/>
      <c r="BI173" s="65"/>
      <c r="BJ173" s="65"/>
      <c r="BK173" s="65"/>
      <c r="BL173" s="65"/>
      <c r="BM173" s="65"/>
      <c r="BN173" s="65"/>
      <c r="BO173" s="65"/>
      <c r="BP173" s="65"/>
      <c r="BQ173" s="65"/>
      <c r="BR173" s="65"/>
      <c r="BS173" s="65"/>
      <c r="BT173" s="65"/>
      <c r="BU173" s="65"/>
      <c r="BV173" s="65"/>
      <c r="BW173" s="65"/>
      <c r="BX173" s="65"/>
      <c r="BY173" s="65"/>
      <c r="BZ173" s="65"/>
      <c r="CA173" s="65"/>
      <c r="CB173" s="65"/>
      <c r="CC173" s="65"/>
      <c r="CD173" s="65"/>
      <c r="CE173" s="34"/>
      <c r="CF173" s="34"/>
      <c r="CG173" s="34"/>
      <c r="CH173" s="34"/>
      <c r="CI173" s="34"/>
      <c r="CJ173" s="34"/>
      <c r="CK173" s="34"/>
      <c r="CL173" s="34"/>
      <c r="CM173" s="34"/>
      <c r="CN173" s="34"/>
      <c r="CO173" s="34"/>
      <c r="CP173" s="34"/>
      <c r="CQ173" s="34"/>
      <c r="CR173" s="34"/>
      <c r="CS173" s="34"/>
      <c r="CT173" s="34"/>
      <c r="CU173" s="34"/>
      <c r="CV173" s="34"/>
      <c r="CW173" s="34"/>
      <c r="CX173" s="51"/>
    </row>
    <row r="174" spans="1:102" ht="13">
      <c r="A174" s="34"/>
      <c r="B174" s="34"/>
      <c r="C174" s="34"/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  <c r="U174" s="51"/>
      <c r="V174" s="34"/>
      <c r="W174" s="34"/>
      <c r="X174" s="34"/>
      <c r="Y174" s="34"/>
      <c r="Z174" s="34"/>
      <c r="AA174" s="34"/>
      <c r="AB174" s="34"/>
      <c r="AC174" s="34"/>
      <c r="AD174" s="34"/>
      <c r="AE174" s="34"/>
      <c r="AF174" s="34"/>
      <c r="AG174" s="34"/>
      <c r="AH174" s="34"/>
      <c r="AI174" s="34"/>
      <c r="AJ174" s="68"/>
      <c r="AK174" s="34"/>
      <c r="AL174" s="34"/>
      <c r="AM174" s="34"/>
      <c r="AN174" s="34"/>
      <c r="AO174" s="34"/>
      <c r="AP174" s="34"/>
      <c r="AQ174" s="34"/>
      <c r="AR174" s="34"/>
      <c r="AS174" s="65"/>
      <c r="AT174" s="65"/>
      <c r="AU174" s="65"/>
      <c r="AV174" s="65"/>
      <c r="AW174" s="65"/>
      <c r="AX174" s="65"/>
      <c r="AY174" s="65"/>
      <c r="AZ174" s="65"/>
      <c r="BA174" s="65"/>
      <c r="BB174" s="65"/>
      <c r="BC174" s="65"/>
      <c r="BD174" s="65"/>
      <c r="BE174" s="65"/>
      <c r="BF174" s="65"/>
      <c r="BG174" s="65"/>
      <c r="BH174" s="65"/>
      <c r="BI174" s="65"/>
      <c r="BJ174" s="65"/>
      <c r="BK174" s="65"/>
      <c r="BL174" s="65"/>
      <c r="BM174" s="65"/>
      <c r="BN174" s="65"/>
      <c r="BO174" s="65"/>
      <c r="BP174" s="65"/>
      <c r="BQ174" s="65"/>
      <c r="BR174" s="65"/>
      <c r="BS174" s="65"/>
      <c r="BT174" s="65"/>
      <c r="BU174" s="65"/>
      <c r="BV174" s="65"/>
      <c r="BW174" s="65"/>
      <c r="BX174" s="65"/>
      <c r="BY174" s="65"/>
      <c r="BZ174" s="65"/>
      <c r="CA174" s="65"/>
      <c r="CB174" s="65"/>
      <c r="CC174" s="65"/>
      <c r="CD174" s="65"/>
      <c r="CE174" s="34"/>
      <c r="CF174" s="34"/>
      <c r="CG174" s="34"/>
      <c r="CH174" s="34"/>
      <c r="CI174" s="34"/>
      <c r="CJ174" s="34"/>
      <c r="CK174" s="34"/>
      <c r="CL174" s="34"/>
      <c r="CM174" s="34"/>
      <c r="CN174" s="34"/>
      <c r="CO174" s="34"/>
      <c r="CP174" s="34"/>
      <c r="CQ174" s="34"/>
      <c r="CR174" s="34"/>
      <c r="CS174" s="34"/>
      <c r="CT174" s="34"/>
      <c r="CU174" s="34"/>
      <c r="CV174" s="34"/>
      <c r="CW174" s="34"/>
      <c r="CX174" s="51"/>
    </row>
    <row r="175" spans="1:102" ht="13">
      <c r="A175" s="34"/>
      <c r="B175" s="34"/>
      <c r="C175" s="34"/>
      <c r="D175" s="34"/>
      <c r="E175" s="34"/>
      <c r="F175" s="34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  <c r="U175" s="51"/>
      <c r="V175" s="34"/>
      <c r="W175" s="34"/>
      <c r="X175" s="34"/>
      <c r="Y175" s="34"/>
      <c r="Z175" s="34"/>
      <c r="AA175" s="34"/>
      <c r="AB175" s="34"/>
      <c r="AC175" s="34"/>
      <c r="AD175" s="34"/>
      <c r="AE175" s="34"/>
      <c r="AF175" s="34"/>
      <c r="AG175" s="34"/>
      <c r="AH175" s="34"/>
      <c r="AI175" s="34"/>
      <c r="AJ175" s="68"/>
      <c r="AK175" s="34"/>
      <c r="AL175" s="34"/>
      <c r="AM175" s="34"/>
      <c r="AN175" s="34"/>
      <c r="AO175" s="34"/>
      <c r="AP175" s="34"/>
      <c r="AQ175" s="34"/>
      <c r="AR175" s="34"/>
      <c r="AS175" s="65"/>
      <c r="AT175" s="65"/>
      <c r="AU175" s="65"/>
      <c r="AV175" s="65"/>
      <c r="AW175" s="65"/>
      <c r="AX175" s="65"/>
      <c r="AY175" s="65"/>
      <c r="AZ175" s="65"/>
      <c r="BA175" s="65"/>
      <c r="BB175" s="65"/>
      <c r="BC175" s="65"/>
      <c r="BD175" s="65"/>
      <c r="BE175" s="65"/>
      <c r="BF175" s="65"/>
      <c r="BG175" s="65"/>
      <c r="BH175" s="65"/>
      <c r="BI175" s="65"/>
      <c r="BJ175" s="65"/>
      <c r="BK175" s="65"/>
      <c r="BL175" s="65"/>
      <c r="BM175" s="65"/>
      <c r="BN175" s="65"/>
      <c r="BO175" s="65"/>
      <c r="BP175" s="65"/>
      <c r="BQ175" s="65"/>
      <c r="BR175" s="65"/>
      <c r="BS175" s="65"/>
      <c r="BT175" s="65"/>
      <c r="BU175" s="65"/>
      <c r="BV175" s="65"/>
      <c r="BW175" s="65"/>
      <c r="BX175" s="65"/>
      <c r="BY175" s="65"/>
      <c r="BZ175" s="65"/>
      <c r="CA175" s="65"/>
      <c r="CB175" s="65"/>
      <c r="CC175" s="65"/>
      <c r="CD175" s="65"/>
      <c r="CE175" s="34"/>
      <c r="CF175" s="34"/>
      <c r="CG175" s="34"/>
      <c r="CH175" s="34"/>
      <c r="CI175" s="34"/>
      <c r="CJ175" s="34"/>
      <c r="CK175" s="34"/>
      <c r="CL175" s="34"/>
      <c r="CM175" s="34"/>
      <c r="CN175" s="34"/>
      <c r="CO175" s="34"/>
      <c r="CP175" s="34"/>
      <c r="CQ175" s="34"/>
      <c r="CR175" s="34"/>
      <c r="CS175" s="34"/>
      <c r="CT175" s="34"/>
      <c r="CU175" s="34"/>
      <c r="CV175" s="34"/>
      <c r="CW175" s="34"/>
      <c r="CX175" s="51"/>
    </row>
    <row r="176" spans="1:102" ht="13">
      <c r="A176" s="34"/>
      <c r="B176" s="34"/>
      <c r="C176" s="34"/>
      <c r="D176" s="34"/>
      <c r="E176" s="34"/>
      <c r="F176" s="34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  <c r="U176" s="51"/>
      <c r="V176" s="34"/>
      <c r="W176" s="34"/>
      <c r="X176" s="34"/>
      <c r="Y176" s="34"/>
      <c r="Z176" s="34"/>
      <c r="AA176" s="34"/>
      <c r="AB176" s="34"/>
      <c r="AC176" s="34"/>
      <c r="AD176" s="34"/>
      <c r="AE176" s="34"/>
      <c r="AF176" s="34"/>
      <c r="AG176" s="34"/>
      <c r="AH176" s="34"/>
      <c r="AI176" s="34"/>
      <c r="AJ176" s="68"/>
      <c r="AK176" s="34"/>
      <c r="AL176" s="34"/>
      <c r="AM176" s="34"/>
      <c r="AN176" s="34"/>
      <c r="AO176" s="34"/>
      <c r="AP176" s="34"/>
      <c r="AQ176" s="34"/>
      <c r="AR176" s="34"/>
      <c r="AS176" s="65"/>
      <c r="AT176" s="65"/>
      <c r="AU176" s="65"/>
      <c r="AV176" s="65"/>
      <c r="AW176" s="65"/>
      <c r="AX176" s="65"/>
      <c r="AY176" s="65"/>
      <c r="AZ176" s="65"/>
      <c r="BA176" s="65"/>
      <c r="BB176" s="65"/>
      <c r="BC176" s="65"/>
      <c r="BD176" s="65"/>
      <c r="BE176" s="65"/>
      <c r="BF176" s="65"/>
      <c r="BG176" s="65"/>
      <c r="BH176" s="65"/>
      <c r="BI176" s="65"/>
      <c r="BJ176" s="65"/>
      <c r="BK176" s="65"/>
      <c r="BL176" s="65"/>
      <c r="BM176" s="65"/>
      <c r="BN176" s="65"/>
      <c r="BO176" s="65"/>
      <c r="BP176" s="65"/>
      <c r="BQ176" s="65"/>
      <c r="BR176" s="65"/>
      <c r="BS176" s="65"/>
      <c r="BT176" s="65"/>
      <c r="BU176" s="65"/>
      <c r="BV176" s="65"/>
      <c r="BW176" s="65"/>
      <c r="BX176" s="65"/>
      <c r="BY176" s="65"/>
      <c r="BZ176" s="65"/>
      <c r="CA176" s="65"/>
      <c r="CB176" s="65"/>
      <c r="CC176" s="65"/>
      <c r="CD176" s="65"/>
      <c r="CE176" s="34"/>
      <c r="CF176" s="34"/>
      <c r="CG176" s="34"/>
      <c r="CH176" s="34"/>
      <c r="CI176" s="34"/>
      <c r="CJ176" s="34"/>
      <c r="CK176" s="34"/>
      <c r="CL176" s="34"/>
      <c r="CM176" s="34"/>
      <c r="CN176" s="34"/>
      <c r="CO176" s="34"/>
      <c r="CP176" s="34"/>
      <c r="CQ176" s="34"/>
      <c r="CR176" s="34"/>
      <c r="CS176" s="34"/>
      <c r="CT176" s="34"/>
      <c r="CU176" s="34"/>
      <c r="CV176" s="34"/>
      <c r="CW176" s="34"/>
      <c r="CX176" s="51"/>
    </row>
    <row r="177" spans="1:102" ht="13">
      <c r="A177" s="34"/>
      <c r="B177" s="34"/>
      <c r="C177" s="34"/>
      <c r="D177" s="34"/>
      <c r="E177" s="34"/>
      <c r="F177" s="34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  <c r="U177" s="51"/>
      <c r="V177" s="34"/>
      <c r="W177" s="34"/>
      <c r="X177" s="34"/>
      <c r="Y177" s="34"/>
      <c r="Z177" s="34"/>
      <c r="AA177" s="34"/>
      <c r="AB177" s="34"/>
      <c r="AC177" s="34"/>
      <c r="AD177" s="34"/>
      <c r="AE177" s="34"/>
      <c r="AF177" s="34"/>
      <c r="AG177" s="34"/>
      <c r="AH177" s="34"/>
      <c r="AI177" s="34"/>
      <c r="AJ177" s="68"/>
      <c r="AK177" s="34"/>
      <c r="AL177" s="34"/>
      <c r="AM177" s="34"/>
      <c r="AN177" s="34"/>
      <c r="AO177" s="34"/>
      <c r="AP177" s="34"/>
      <c r="AQ177" s="34"/>
      <c r="AR177" s="34"/>
      <c r="AS177" s="65"/>
      <c r="AT177" s="65"/>
      <c r="AU177" s="65"/>
      <c r="AV177" s="65"/>
      <c r="AW177" s="65"/>
      <c r="AX177" s="65"/>
      <c r="AY177" s="65"/>
      <c r="AZ177" s="65"/>
      <c r="BA177" s="65"/>
      <c r="BB177" s="65"/>
      <c r="BC177" s="65"/>
      <c r="BD177" s="65"/>
      <c r="BE177" s="65"/>
      <c r="BF177" s="65"/>
      <c r="BG177" s="65"/>
      <c r="BH177" s="65"/>
      <c r="BI177" s="65"/>
      <c r="BJ177" s="65"/>
      <c r="BK177" s="65"/>
      <c r="BL177" s="65"/>
      <c r="BM177" s="65"/>
      <c r="BN177" s="65"/>
      <c r="BO177" s="65"/>
      <c r="BP177" s="65"/>
      <c r="BQ177" s="65"/>
      <c r="BR177" s="65"/>
      <c r="BS177" s="65"/>
      <c r="BT177" s="65"/>
      <c r="BU177" s="65"/>
      <c r="BV177" s="65"/>
      <c r="BW177" s="65"/>
      <c r="BX177" s="65"/>
      <c r="BY177" s="65"/>
      <c r="BZ177" s="65"/>
      <c r="CA177" s="65"/>
      <c r="CB177" s="65"/>
      <c r="CC177" s="65"/>
      <c r="CD177" s="65"/>
      <c r="CE177" s="34"/>
      <c r="CF177" s="34"/>
      <c r="CG177" s="34"/>
      <c r="CH177" s="34"/>
      <c r="CI177" s="34"/>
      <c r="CJ177" s="34"/>
      <c r="CK177" s="34"/>
      <c r="CL177" s="34"/>
      <c r="CM177" s="34"/>
      <c r="CN177" s="34"/>
      <c r="CO177" s="34"/>
      <c r="CP177" s="34"/>
      <c r="CQ177" s="34"/>
      <c r="CR177" s="34"/>
      <c r="CS177" s="34"/>
      <c r="CT177" s="34"/>
      <c r="CU177" s="34"/>
      <c r="CV177" s="34"/>
      <c r="CW177" s="34"/>
      <c r="CX177" s="51"/>
    </row>
    <row r="178" spans="1:102" ht="13">
      <c r="A178" s="34"/>
      <c r="B178" s="34"/>
      <c r="C178" s="34"/>
      <c r="D178" s="34"/>
      <c r="E178" s="34"/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  <c r="U178" s="51"/>
      <c r="V178" s="34"/>
      <c r="W178" s="34"/>
      <c r="X178" s="34"/>
      <c r="Y178" s="34"/>
      <c r="Z178" s="34"/>
      <c r="AA178" s="34"/>
      <c r="AB178" s="34"/>
      <c r="AC178" s="34"/>
      <c r="AD178" s="34"/>
      <c r="AE178" s="34"/>
      <c r="AF178" s="34"/>
      <c r="AG178" s="34"/>
      <c r="AH178" s="34"/>
      <c r="AI178" s="34"/>
      <c r="AJ178" s="68"/>
      <c r="AK178" s="34"/>
      <c r="AL178" s="34"/>
      <c r="AM178" s="34"/>
      <c r="AN178" s="34"/>
      <c r="AO178" s="34"/>
      <c r="AP178" s="34"/>
      <c r="AQ178" s="34"/>
      <c r="AR178" s="34"/>
      <c r="AS178" s="65"/>
      <c r="AT178" s="65"/>
      <c r="AU178" s="65"/>
      <c r="AV178" s="65"/>
      <c r="AW178" s="65"/>
      <c r="AX178" s="65"/>
      <c r="AY178" s="65"/>
      <c r="AZ178" s="65"/>
      <c r="BA178" s="65"/>
      <c r="BB178" s="65"/>
      <c r="BC178" s="65"/>
      <c r="BD178" s="65"/>
      <c r="BE178" s="65"/>
      <c r="BF178" s="65"/>
      <c r="BG178" s="65"/>
      <c r="BH178" s="65"/>
      <c r="BI178" s="65"/>
      <c r="BJ178" s="65"/>
      <c r="BK178" s="65"/>
      <c r="BL178" s="65"/>
      <c r="BM178" s="65"/>
      <c r="BN178" s="65"/>
      <c r="BO178" s="65"/>
      <c r="BP178" s="65"/>
      <c r="BQ178" s="65"/>
      <c r="BR178" s="65"/>
      <c r="BS178" s="65"/>
      <c r="BT178" s="65"/>
      <c r="BU178" s="65"/>
      <c r="BV178" s="65"/>
      <c r="BW178" s="65"/>
      <c r="BX178" s="65"/>
      <c r="BY178" s="65"/>
      <c r="BZ178" s="65"/>
      <c r="CA178" s="65"/>
      <c r="CB178" s="65"/>
      <c r="CC178" s="65"/>
      <c r="CD178" s="65"/>
      <c r="CE178" s="34"/>
      <c r="CF178" s="34"/>
      <c r="CG178" s="34"/>
      <c r="CH178" s="34"/>
      <c r="CI178" s="34"/>
      <c r="CJ178" s="34"/>
      <c r="CK178" s="34"/>
      <c r="CL178" s="34"/>
      <c r="CM178" s="34"/>
      <c r="CN178" s="34"/>
      <c r="CO178" s="34"/>
      <c r="CP178" s="34"/>
      <c r="CQ178" s="34"/>
      <c r="CR178" s="34"/>
      <c r="CS178" s="34"/>
      <c r="CT178" s="34"/>
      <c r="CU178" s="34"/>
      <c r="CV178" s="34"/>
      <c r="CW178" s="34"/>
      <c r="CX178" s="51"/>
    </row>
    <row r="179" spans="1:102" ht="13">
      <c r="A179" s="34"/>
      <c r="B179" s="34"/>
      <c r="C179" s="34"/>
      <c r="D179" s="34"/>
      <c r="E179" s="34"/>
      <c r="F179" s="34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  <c r="U179" s="51"/>
      <c r="V179" s="34"/>
      <c r="W179" s="34"/>
      <c r="X179" s="34"/>
      <c r="Y179" s="34"/>
      <c r="Z179" s="34"/>
      <c r="AA179" s="34"/>
      <c r="AB179" s="34"/>
      <c r="AC179" s="34"/>
      <c r="AD179" s="34"/>
      <c r="AE179" s="34"/>
      <c r="AF179" s="34"/>
      <c r="AG179" s="34"/>
      <c r="AH179" s="34"/>
      <c r="AI179" s="34"/>
      <c r="AJ179" s="68"/>
      <c r="AK179" s="34"/>
      <c r="AL179" s="34"/>
      <c r="AM179" s="34"/>
      <c r="AN179" s="34"/>
      <c r="AO179" s="34"/>
      <c r="AP179" s="34"/>
      <c r="AQ179" s="34"/>
      <c r="AR179" s="34"/>
      <c r="AS179" s="65"/>
      <c r="AT179" s="65"/>
      <c r="AU179" s="65"/>
      <c r="AV179" s="65"/>
      <c r="AW179" s="65"/>
      <c r="AX179" s="65"/>
      <c r="AY179" s="65"/>
      <c r="AZ179" s="65"/>
      <c r="BA179" s="65"/>
      <c r="BB179" s="65"/>
      <c r="BC179" s="65"/>
      <c r="BD179" s="65"/>
      <c r="BE179" s="65"/>
      <c r="BF179" s="65"/>
      <c r="BG179" s="65"/>
      <c r="BH179" s="65"/>
      <c r="BI179" s="65"/>
      <c r="BJ179" s="65"/>
      <c r="BK179" s="65"/>
      <c r="BL179" s="65"/>
      <c r="BM179" s="65"/>
      <c r="BN179" s="65"/>
      <c r="BO179" s="65"/>
      <c r="BP179" s="65"/>
      <c r="BQ179" s="65"/>
      <c r="BR179" s="65"/>
      <c r="BS179" s="65"/>
      <c r="BT179" s="65"/>
      <c r="BU179" s="65"/>
      <c r="BV179" s="65"/>
      <c r="BW179" s="65"/>
      <c r="BX179" s="65"/>
      <c r="BY179" s="65"/>
      <c r="BZ179" s="65"/>
      <c r="CA179" s="65"/>
      <c r="CB179" s="65"/>
      <c r="CC179" s="65"/>
      <c r="CD179" s="65"/>
      <c r="CE179" s="34"/>
      <c r="CF179" s="34"/>
      <c r="CG179" s="34"/>
      <c r="CH179" s="34"/>
      <c r="CI179" s="34"/>
      <c r="CJ179" s="34"/>
      <c r="CK179" s="34"/>
      <c r="CL179" s="34"/>
      <c r="CM179" s="34"/>
      <c r="CN179" s="34"/>
      <c r="CO179" s="34"/>
      <c r="CP179" s="34"/>
      <c r="CQ179" s="34"/>
      <c r="CR179" s="34"/>
      <c r="CS179" s="34"/>
      <c r="CT179" s="34"/>
      <c r="CU179" s="34"/>
      <c r="CV179" s="34"/>
      <c r="CW179" s="34"/>
      <c r="CX179" s="51"/>
    </row>
    <row r="180" spans="1:102" ht="13">
      <c r="A180" s="34"/>
      <c r="B180" s="34"/>
      <c r="C180" s="34"/>
      <c r="D180" s="34"/>
      <c r="E180" s="34"/>
      <c r="F180" s="34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  <c r="U180" s="51"/>
      <c r="V180" s="34"/>
      <c r="W180" s="34"/>
      <c r="X180" s="34"/>
      <c r="Y180" s="34"/>
      <c r="Z180" s="34"/>
      <c r="AA180" s="34"/>
      <c r="AB180" s="34"/>
      <c r="AC180" s="34"/>
      <c r="AD180" s="34"/>
      <c r="AE180" s="34"/>
      <c r="AF180" s="34"/>
      <c r="AG180" s="34"/>
      <c r="AH180" s="34"/>
      <c r="AI180" s="34"/>
      <c r="AJ180" s="68"/>
      <c r="AK180" s="34"/>
      <c r="AL180" s="34"/>
      <c r="AM180" s="34"/>
      <c r="AN180" s="34"/>
      <c r="AO180" s="34"/>
      <c r="AP180" s="34"/>
      <c r="AQ180" s="34"/>
      <c r="AR180" s="34"/>
      <c r="AS180" s="65"/>
      <c r="AT180" s="65"/>
      <c r="AU180" s="65"/>
      <c r="AV180" s="65"/>
      <c r="AW180" s="65"/>
      <c r="AX180" s="65"/>
      <c r="AY180" s="65"/>
      <c r="AZ180" s="65"/>
      <c r="BA180" s="65"/>
      <c r="BB180" s="65"/>
      <c r="BC180" s="65"/>
      <c r="BD180" s="65"/>
      <c r="BE180" s="65"/>
      <c r="BF180" s="65"/>
      <c r="BG180" s="65"/>
      <c r="BH180" s="65"/>
      <c r="BI180" s="65"/>
      <c r="BJ180" s="65"/>
      <c r="BK180" s="65"/>
      <c r="BL180" s="65"/>
      <c r="BM180" s="65"/>
      <c r="BN180" s="65"/>
      <c r="BO180" s="65"/>
      <c r="BP180" s="65"/>
      <c r="BQ180" s="65"/>
      <c r="BR180" s="65"/>
      <c r="BS180" s="65"/>
      <c r="BT180" s="65"/>
      <c r="BU180" s="65"/>
      <c r="BV180" s="65"/>
      <c r="BW180" s="65"/>
      <c r="BX180" s="65"/>
      <c r="BY180" s="65"/>
      <c r="BZ180" s="65"/>
      <c r="CA180" s="65"/>
      <c r="CB180" s="65"/>
      <c r="CC180" s="65"/>
      <c r="CD180" s="65"/>
      <c r="CE180" s="34"/>
      <c r="CF180" s="34"/>
      <c r="CG180" s="34"/>
      <c r="CH180" s="34"/>
      <c r="CI180" s="34"/>
      <c r="CJ180" s="34"/>
      <c r="CK180" s="34"/>
      <c r="CL180" s="34"/>
      <c r="CM180" s="34"/>
      <c r="CN180" s="34"/>
      <c r="CO180" s="34"/>
      <c r="CP180" s="34"/>
      <c r="CQ180" s="34"/>
      <c r="CR180" s="34"/>
      <c r="CS180" s="34"/>
      <c r="CT180" s="34"/>
      <c r="CU180" s="34"/>
      <c r="CV180" s="34"/>
      <c r="CW180" s="34"/>
      <c r="CX180" s="51"/>
    </row>
    <row r="181" spans="1:102" ht="13">
      <c r="A181" s="34"/>
      <c r="B181" s="34"/>
      <c r="C181" s="34"/>
      <c r="D181" s="34"/>
      <c r="E181" s="34"/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  <c r="U181" s="51"/>
      <c r="V181" s="34"/>
      <c r="W181" s="34"/>
      <c r="X181" s="34"/>
      <c r="Y181" s="34"/>
      <c r="Z181" s="34"/>
      <c r="AA181" s="34"/>
      <c r="AB181" s="34"/>
      <c r="AC181" s="34"/>
      <c r="AD181" s="34"/>
      <c r="AE181" s="34"/>
      <c r="AF181" s="34"/>
      <c r="AG181" s="34"/>
      <c r="AH181" s="34"/>
      <c r="AI181" s="34"/>
      <c r="AJ181" s="68"/>
      <c r="AK181" s="34"/>
      <c r="AL181" s="34"/>
      <c r="AM181" s="34"/>
      <c r="AN181" s="34"/>
      <c r="AO181" s="34"/>
      <c r="AP181" s="34"/>
      <c r="AQ181" s="34"/>
      <c r="AR181" s="34"/>
      <c r="AS181" s="65"/>
      <c r="AT181" s="65"/>
      <c r="AU181" s="65"/>
      <c r="AV181" s="65"/>
      <c r="AW181" s="65"/>
      <c r="AX181" s="65"/>
      <c r="AY181" s="65"/>
      <c r="AZ181" s="65"/>
      <c r="BA181" s="65"/>
      <c r="BB181" s="65"/>
      <c r="BC181" s="65"/>
      <c r="BD181" s="65"/>
      <c r="BE181" s="65"/>
      <c r="BF181" s="65"/>
      <c r="BG181" s="65"/>
      <c r="BH181" s="65"/>
      <c r="BI181" s="65"/>
      <c r="BJ181" s="65"/>
      <c r="BK181" s="65"/>
      <c r="BL181" s="65"/>
      <c r="BM181" s="65"/>
      <c r="BN181" s="65"/>
      <c r="BO181" s="65"/>
      <c r="BP181" s="65"/>
      <c r="BQ181" s="65"/>
      <c r="BR181" s="65"/>
      <c r="BS181" s="65"/>
      <c r="BT181" s="65"/>
      <c r="BU181" s="65"/>
      <c r="BV181" s="65"/>
      <c r="BW181" s="65"/>
      <c r="BX181" s="65"/>
      <c r="BY181" s="65"/>
      <c r="BZ181" s="65"/>
      <c r="CA181" s="65"/>
      <c r="CB181" s="65"/>
      <c r="CC181" s="65"/>
      <c r="CD181" s="65"/>
      <c r="CE181" s="34"/>
      <c r="CF181" s="34"/>
      <c r="CG181" s="34"/>
      <c r="CH181" s="34"/>
      <c r="CI181" s="34"/>
      <c r="CJ181" s="34"/>
      <c r="CK181" s="34"/>
      <c r="CL181" s="34"/>
      <c r="CM181" s="34"/>
      <c r="CN181" s="34"/>
      <c r="CO181" s="34"/>
      <c r="CP181" s="34"/>
      <c r="CQ181" s="34"/>
      <c r="CR181" s="34"/>
      <c r="CS181" s="34"/>
      <c r="CT181" s="34"/>
      <c r="CU181" s="34"/>
      <c r="CV181" s="34"/>
      <c r="CW181" s="34"/>
      <c r="CX181" s="51"/>
    </row>
    <row r="182" spans="1:102" ht="13">
      <c r="A182" s="34"/>
      <c r="B182" s="34"/>
      <c r="C182" s="34"/>
      <c r="D182" s="34"/>
      <c r="E182" s="34"/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  <c r="U182" s="51"/>
      <c r="V182" s="34"/>
      <c r="W182" s="34"/>
      <c r="X182" s="34"/>
      <c r="Y182" s="34"/>
      <c r="Z182" s="34"/>
      <c r="AA182" s="34"/>
      <c r="AB182" s="34"/>
      <c r="AC182" s="34"/>
      <c r="AD182" s="34"/>
      <c r="AE182" s="34"/>
      <c r="AF182" s="34"/>
      <c r="AG182" s="34"/>
      <c r="AH182" s="34"/>
      <c r="AI182" s="34"/>
      <c r="AJ182" s="68"/>
      <c r="AK182" s="34"/>
      <c r="AL182" s="34"/>
      <c r="AM182" s="34"/>
      <c r="AN182" s="34"/>
      <c r="AO182" s="34"/>
      <c r="AP182" s="34"/>
      <c r="AQ182" s="34"/>
      <c r="AR182" s="34"/>
      <c r="AS182" s="65"/>
      <c r="AT182" s="65"/>
      <c r="AU182" s="65"/>
      <c r="AV182" s="65"/>
      <c r="AW182" s="65"/>
      <c r="AX182" s="65"/>
      <c r="AY182" s="65"/>
      <c r="AZ182" s="65"/>
      <c r="BA182" s="65"/>
      <c r="BB182" s="65"/>
      <c r="BC182" s="65"/>
      <c r="BD182" s="65"/>
      <c r="BE182" s="65"/>
      <c r="BF182" s="65"/>
      <c r="BG182" s="65"/>
      <c r="BH182" s="65"/>
      <c r="BI182" s="65"/>
      <c r="BJ182" s="65"/>
      <c r="BK182" s="65"/>
      <c r="BL182" s="65"/>
      <c r="BM182" s="65"/>
      <c r="BN182" s="65"/>
      <c r="BO182" s="65"/>
      <c r="BP182" s="65"/>
      <c r="BQ182" s="65"/>
      <c r="BR182" s="65"/>
      <c r="BS182" s="65"/>
      <c r="BT182" s="65"/>
      <c r="BU182" s="65"/>
      <c r="BV182" s="65"/>
      <c r="BW182" s="65"/>
      <c r="BX182" s="65"/>
      <c r="BY182" s="65"/>
      <c r="BZ182" s="65"/>
      <c r="CA182" s="65"/>
      <c r="CB182" s="65"/>
      <c r="CC182" s="65"/>
      <c r="CD182" s="65"/>
      <c r="CE182" s="34"/>
      <c r="CF182" s="34"/>
      <c r="CG182" s="34"/>
      <c r="CH182" s="34"/>
      <c r="CI182" s="34"/>
      <c r="CJ182" s="34"/>
      <c r="CK182" s="34"/>
      <c r="CL182" s="34"/>
      <c r="CM182" s="34"/>
      <c r="CN182" s="34"/>
      <c r="CO182" s="34"/>
      <c r="CP182" s="34"/>
      <c r="CQ182" s="34"/>
      <c r="CR182" s="34"/>
      <c r="CS182" s="34"/>
      <c r="CT182" s="34"/>
      <c r="CU182" s="34"/>
      <c r="CV182" s="34"/>
      <c r="CW182" s="34"/>
      <c r="CX182" s="51"/>
    </row>
    <row r="183" spans="1:102" ht="13">
      <c r="A183" s="34"/>
      <c r="B183" s="34"/>
      <c r="C183" s="34"/>
      <c r="D183" s="34"/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  <c r="U183" s="51"/>
      <c r="V183" s="34"/>
      <c r="W183" s="34"/>
      <c r="X183" s="34"/>
      <c r="Y183" s="34"/>
      <c r="Z183" s="34"/>
      <c r="AA183" s="34"/>
      <c r="AB183" s="34"/>
      <c r="AC183" s="34"/>
      <c r="AD183" s="34"/>
      <c r="AE183" s="34"/>
      <c r="AF183" s="34"/>
      <c r="AG183" s="34"/>
      <c r="AH183" s="34"/>
      <c r="AI183" s="34"/>
      <c r="AJ183" s="68"/>
      <c r="AK183" s="34"/>
      <c r="AL183" s="34"/>
      <c r="AM183" s="34"/>
      <c r="AN183" s="34"/>
      <c r="AO183" s="34"/>
      <c r="AP183" s="34"/>
      <c r="AQ183" s="34"/>
      <c r="AR183" s="34"/>
      <c r="AS183" s="65"/>
      <c r="AT183" s="65"/>
      <c r="AU183" s="65"/>
      <c r="AV183" s="65"/>
      <c r="AW183" s="65"/>
      <c r="AX183" s="65"/>
      <c r="AY183" s="65"/>
      <c r="AZ183" s="65"/>
      <c r="BA183" s="65"/>
      <c r="BB183" s="65"/>
      <c r="BC183" s="65"/>
      <c r="BD183" s="65"/>
      <c r="BE183" s="65"/>
      <c r="BF183" s="65"/>
      <c r="BG183" s="65"/>
      <c r="BH183" s="65"/>
      <c r="BI183" s="65"/>
      <c r="BJ183" s="65"/>
      <c r="BK183" s="65"/>
      <c r="BL183" s="65"/>
      <c r="BM183" s="65"/>
      <c r="BN183" s="65"/>
      <c r="BO183" s="65"/>
      <c r="BP183" s="65"/>
      <c r="BQ183" s="65"/>
      <c r="BR183" s="65"/>
      <c r="BS183" s="65"/>
      <c r="BT183" s="65"/>
      <c r="BU183" s="65"/>
      <c r="BV183" s="65"/>
      <c r="BW183" s="65"/>
      <c r="BX183" s="65"/>
      <c r="BY183" s="65"/>
      <c r="BZ183" s="65"/>
      <c r="CA183" s="65"/>
      <c r="CB183" s="65"/>
      <c r="CC183" s="65"/>
      <c r="CD183" s="65"/>
      <c r="CE183" s="34"/>
      <c r="CF183" s="34"/>
      <c r="CG183" s="34"/>
      <c r="CH183" s="34"/>
      <c r="CI183" s="34"/>
      <c r="CJ183" s="34"/>
      <c r="CK183" s="34"/>
      <c r="CL183" s="34"/>
      <c r="CM183" s="34"/>
      <c r="CN183" s="34"/>
      <c r="CO183" s="34"/>
      <c r="CP183" s="34"/>
      <c r="CQ183" s="34"/>
      <c r="CR183" s="34"/>
      <c r="CS183" s="34"/>
      <c r="CT183" s="34"/>
      <c r="CU183" s="34"/>
      <c r="CV183" s="34"/>
      <c r="CW183" s="34"/>
      <c r="CX183" s="34"/>
    </row>
    <row r="184" spans="1:102" ht="13">
      <c r="A184" s="34"/>
      <c r="B184" s="34"/>
      <c r="C184" s="34"/>
      <c r="D184" s="34"/>
      <c r="E184" s="34"/>
      <c r="F184" s="34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  <c r="U184" s="51"/>
      <c r="V184" s="34"/>
      <c r="W184" s="34"/>
      <c r="X184" s="34"/>
      <c r="Y184" s="34"/>
      <c r="Z184" s="34"/>
      <c r="AA184" s="34"/>
      <c r="AB184" s="34"/>
      <c r="AC184" s="34"/>
      <c r="AD184" s="34"/>
      <c r="AE184" s="34"/>
      <c r="AF184" s="34"/>
      <c r="AG184" s="34"/>
      <c r="AH184" s="34"/>
      <c r="AI184" s="34"/>
      <c r="AJ184" s="68"/>
      <c r="AK184" s="34"/>
      <c r="AL184" s="34"/>
      <c r="AM184" s="34"/>
      <c r="AN184" s="34"/>
      <c r="AO184" s="34"/>
      <c r="AP184" s="34"/>
      <c r="AQ184" s="34"/>
      <c r="AR184" s="34"/>
      <c r="AS184" s="65"/>
      <c r="AT184" s="65"/>
      <c r="AU184" s="65"/>
      <c r="AV184" s="65"/>
      <c r="AW184" s="65"/>
      <c r="AX184" s="65"/>
      <c r="AY184" s="65"/>
      <c r="AZ184" s="65"/>
      <c r="BA184" s="65"/>
      <c r="BB184" s="65"/>
      <c r="BC184" s="65"/>
      <c r="BD184" s="65"/>
      <c r="BE184" s="65"/>
      <c r="BF184" s="65"/>
      <c r="BG184" s="65"/>
      <c r="BH184" s="65"/>
      <c r="BI184" s="65"/>
      <c r="BJ184" s="65"/>
      <c r="BK184" s="65"/>
      <c r="BL184" s="65"/>
      <c r="BM184" s="65"/>
      <c r="BN184" s="65"/>
      <c r="BO184" s="65"/>
      <c r="BP184" s="65"/>
      <c r="BQ184" s="65"/>
      <c r="BR184" s="65"/>
      <c r="BS184" s="65"/>
      <c r="BT184" s="65"/>
      <c r="BU184" s="65"/>
      <c r="BV184" s="65"/>
      <c r="BW184" s="65"/>
      <c r="BX184" s="65"/>
      <c r="BY184" s="65"/>
      <c r="BZ184" s="65"/>
      <c r="CA184" s="65"/>
      <c r="CB184" s="65"/>
      <c r="CC184" s="65"/>
      <c r="CD184" s="65"/>
      <c r="CE184" s="34"/>
      <c r="CF184" s="34"/>
      <c r="CG184" s="34"/>
      <c r="CH184" s="34"/>
      <c r="CI184" s="34"/>
      <c r="CJ184" s="34"/>
      <c r="CK184" s="34"/>
      <c r="CL184" s="34"/>
      <c r="CM184" s="34"/>
      <c r="CN184" s="34"/>
      <c r="CO184" s="34"/>
      <c r="CP184" s="34"/>
      <c r="CQ184" s="34"/>
      <c r="CR184" s="34"/>
      <c r="CS184" s="34"/>
      <c r="CT184" s="34"/>
      <c r="CU184" s="34"/>
      <c r="CV184" s="34"/>
      <c r="CW184" s="34"/>
      <c r="CX184" s="34"/>
    </row>
    <row r="185" spans="1:102" ht="13">
      <c r="A185" s="34"/>
      <c r="B185" s="34"/>
      <c r="C185" s="34"/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  <c r="U185" s="51"/>
      <c r="V185" s="34"/>
      <c r="W185" s="34"/>
      <c r="X185" s="34"/>
      <c r="Y185" s="34"/>
      <c r="Z185" s="34"/>
      <c r="AA185" s="34"/>
      <c r="AB185" s="34"/>
      <c r="AC185" s="34"/>
      <c r="AD185" s="34"/>
      <c r="AE185" s="34"/>
      <c r="AF185" s="34"/>
      <c r="AG185" s="34"/>
      <c r="AH185" s="34"/>
      <c r="AI185" s="34"/>
      <c r="AJ185" s="68"/>
      <c r="AK185" s="34"/>
      <c r="AL185" s="34"/>
      <c r="AM185" s="34"/>
      <c r="AN185" s="34"/>
      <c r="AO185" s="34"/>
      <c r="AP185" s="34"/>
      <c r="AQ185" s="34"/>
      <c r="AR185" s="34"/>
      <c r="AS185" s="65"/>
      <c r="AT185" s="65"/>
      <c r="AU185" s="65"/>
      <c r="AV185" s="65"/>
      <c r="AW185" s="65"/>
      <c r="AX185" s="65"/>
      <c r="AY185" s="65"/>
      <c r="AZ185" s="65"/>
      <c r="BA185" s="65"/>
      <c r="BB185" s="65"/>
      <c r="BC185" s="65"/>
      <c r="BD185" s="65"/>
      <c r="BE185" s="65"/>
      <c r="BF185" s="65"/>
      <c r="BG185" s="65"/>
      <c r="BH185" s="65"/>
      <c r="BI185" s="65"/>
      <c r="BJ185" s="65"/>
      <c r="BK185" s="65"/>
      <c r="BL185" s="65"/>
      <c r="BM185" s="65"/>
      <c r="BN185" s="65"/>
      <c r="BO185" s="65"/>
      <c r="BP185" s="65"/>
      <c r="BQ185" s="65"/>
      <c r="BR185" s="65"/>
      <c r="BS185" s="65"/>
      <c r="BT185" s="65"/>
      <c r="BU185" s="65"/>
      <c r="BV185" s="65"/>
      <c r="BW185" s="65"/>
      <c r="BX185" s="65"/>
      <c r="BY185" s="65"/>
      <c r="BZ185" s="65"/>
      <c r="CA185" s="65"/>
      <c r="CB185" s="65"/>
      <c r="CC185" s="65"/>
      <c r="CD185" s="65"/>
      <c r="CE185" s="34"/>
      <c r="CF185" s="34"/>
      <c r="CG185" s="34"/>
      <c r="CH185" s="34"/>
      <c r="CI185" s="34"/>
      <c r="CJ185" s="34"/>
      <c r="CK185" s="34"/>
      <c r="CL185" s="34"/>
      <c r="CM185" s="34"/>
      <c r="CN185" s="34"/>
      <c r="CO185" s="34"/>
      <c r="CP185" s="34"/>
      <c r="CQ185" s="34"/>
      <c r="CR185" s="34"/>
      <c r="CS185" s="34"/>
      <c r="CT185" s="34"/>
      <c r="CU185" s="34"/>
      <c r="CV185" s="34"/>
      <c r="CW185" s="34"/>
      <c r="CX185" s="34"/>
    </row>
    <row r="186" spans="1:102" ht="13">
      <c r="A186" s="34"/>
      <c r="B186" s="34"/>
      <c r="C186" s="34"/>
      <c r="D186" s="34"/>
      <c r="E186" s="34"/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  <c r="U186" s="51"/>
      <c r="V186" s="34"/>
      <c r="W186" s="34"/>
      <c r="X186" s="34"/>
      <c r="Y186" s="34"/>
      <c r="Z186" s="34"/>
      <c r="AA186" s="34"/>
      <c r="AB186" s="34"/>
      <c r="AC186" s="34"/>
      <c r="AD186" s="34"/>
      <c r="AE186" s="34"/>
      <c r="AF186" s="34"/>
      <c r="AG186" s="34"/>
      <c r="AH186" s="34"/>
      <c r="AI186" s="34"/>
      <c r="AJ186" s="68"/>
      <c r="AK186" s="34"/>
      <c r="AL186" s="34"/>
      <c r="AM186" s="34"/>
      <c r="AN186" s="34"/>
      <c r="AO186" s="34"/>
      <c r="AP186" s="34"/>
      <c r="AQ186" s="34"/>
      <c r="AR186" s="34"/>
      <c r="AS186" s="65"/>
      <c r="AT186" s="65"/>
      <c r="AU186" s="65"/>
      <c r="AV186" s="65"/>
      <c r="AW186" s="65"/>
      <c r="AX186" s="65"/>
      <c r="AY186" s="65"/>
      <c r="AZ186" s="65"/>
      <c r="BA186" s="65"/>
      <c r="BB186" s="65"/>
      <c r="BC186" s="65"/>
      <c r="BD186" s="65"/>
      <c r="BE186" s="65"/>
      <c r="BF186" s="65"/>
      <c r="BG186" s="65"/>
      <c r="BH186" s="65"/>
      <c r="BI186" s="65"/>
      <c r="BJ186" s="65"/>
      <c r="BK186" s="65"/>
      <c r="BL186" s="65"/>
      <c r="BM186" s="65"/>
      <c r="BN186" s="65"/>
      <c r="BO186" s="65"/>
      <c r="BP186" s="65"/>
      <c r="BQ186" s="65"/>
      <c r="BR186" s="65"/>
      <c r="BS186" s="65"/>
      <c r="BT186" s="65"/>
      <c r="BU186" s="65"/>
      <c r="BV186" s="65"/>
      <c r="BW186" s="65"/>
      <c r="BX186" s="65"/>
      <c r="BY186" s="65"/>
      <c r="BZ186" s="65"/>
      <c r="CA186" s="65"/>
      <c r="CB186" s="65"/>
      <c r="CC186" s="65"/>
      <c r="CD186" s="65"/>
      <c r="CE186" s="34"/>
      <c r="CF186" s="34"/>
      <c r="CG186" s="34"/>
      <c r="CH186" s="34"/>
      <c r="CI186" s="34"/>
      <c r="CJ186" s="34"/>
      <c r="CK186" s="34"/>
      <c r="CL186" s="34"/>
      <c r="CM186" s="34"/>
      <c r="CN186" s="34"/>
      <c r="CO186" s="34"/>
      <c r="CP186" s="34"/>
      <c r="CQ186" s="34"/>
      <c r="CR186" s="34"/>
      <c r="CS186" s="34"/>
      <c r="CT186" s="34"/>
      <c r="CU186" s="34"/>
      <c r="CV186" s="34"/>
      <c r="CW186" s="34"/>
      <c r="CX186" s="37"/>
    </row>
    <row r="187" spans="1:102" ht="13">
      <c r="A187" s="34"/>
      <c r="B187" s="34"/>
      <c r="C187" s="34"/>
      <c r="D187" s="34"/>
      <c r="E187" s="34"/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  <c r="U187" s="51"/>
      <c r="V187" s="34"/>
      <c r="W187" s="34"/>
      <c r="X187" s="34"/>
      <c r="Y187" s="34"/>
      <c r="Z187" s="34"/>
      <c r="AA187" s="34"/>
      <c r="AB187" s="34"/>
      <c r="AC187" s="34"/>
      <c r="AD187" s="34"/>
      <c r="AE187" s="34"/>
      <c r="AF187" s="34"/>
      <c r="AG187" s="34"/>
      <c r="AH187" s="34"/>
      <c r="AI187" s="34"/>
      <c r="AJ187" s="68"/>
      <c r="AK187" s="34"/>
      <c r="AL187" s="34"/>
      <c r="AM187" s="34"/>
      <c r="AN187" s="34"/>
      <c r="AO187" s="34"/>
      <c r="AP187" s="34"/>
      <c r="AQ187" s="34"/>
      <c r="AR187" s="34"/>
      <c r="AS187" s="65"/>
      <c r="AT187" s="65"/>
      <c r="AU187" s="65"/>
      <c r="AV187" s="65"/>
      <c r="AW187" s="65"/>
      <c r="AX187" s="65"/>
      <c r="AY187" s="65"/>
      <c r="AZ187" s="65"/>
      <c r="BA187" s="65"/>
      <c r="BB187" s="65"/>
      <c r="BC187" s="65"/>
      <c r="BD187" s="65"/>
      <c r="BE187" s="65"/>
      <c r="BF187" s="65"/>
      <c r="BG187" s="65"/>
      <c r="BH187" s="65"/>
      <c r="BI187" s="65"/>
      <c r="BJ187" s="65"/>
      <c r="BK187" s="65"/>
      <c r="BL187" s="65"/>
      <c r="BM187" s="65"/>
      <c r="BN187" s="65"/>
      <c r="BO187" s="65"/>
      <c r="BP187" s="65"/>
      <c r="BQ187" s="65"/>
      <c r="BR187" s="65"/>
      <c r="BS187" s="65"/>
      <c r="BT187" s="65"/>
      <c r="BU187" s="65"/>
      <c r="BV187" s="65"/>
      <c r="BW187" s="65"/>
      <c r="BX187" s="65"/>
      <c r="BY187" s="65"/>
      <c r="BZ187" s="65"/>
      <c r="CA187" s="65"/>
      <c r="CB187" s="65"/>
      <c r="CC187" s="65"/>
      <c r="CD187" s="65"/>
      <c r="CE187" s="34"/>
      <c r="CF187" s="34"/>
      <c r="CG187" s="34"/>
      <c r="CH187" s="34"/>
      <c r="CI187" s="34"/>
      <c r="CJ187" s="34"/>
      <c r="CK187" s="34"/>
      <c r="CL187" s="34"/>
      <c r="CM187" s="34"/>
      <c r="CN187" s="34"/>
      <c r="CO187" s="34"/>
      <c r="CP187" s="34"/>
      <c r="CQ187" s="34"/>
      <c r="CR187" s="34"/>
      <c r="CS187" s="34"/>
      <c r="CT187" s="34"/>
      <c r="CU187" s="34"/>
      <c r="CV187" s="34"/>
      <c r="CW187" s="34"/>
      <c r="CX187" s="37"/>
    </row>
    <row r="188" spans="1:102" ht="13">
      <c r="A188" s="34"/>
      <c r="B188" s="34"/>
      <c r="C188" s="34"/>
      <c r="D188" s="34"/>
      <c r="E188" s="34"/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  <c r="U188" s="51"/>
      <c r="V188" s="34"/>
      <c r="W188" s="34"/>
      <c r="X188" s="34"/>
      <c r="Y188" s="34"/>
      <c r="Z188" s="34"/>
      <c r="AA188" s="34"/>
      <c r="AB188" s="34"/>
      <c r="AC188" s="34"/>
      <c r="AD188" s="34"/>
      <c r="AE188" s="34"/>
      <c r="AF188" s="34"/>
      <c r="AG188" s="34"/>
      <c r="AH188" s="34"/>
      <c r="AI188" s="34"/>
      <c r="AJ188" s="68"/>
      <c r="AK188" s="34"/>
      <c r="AL188" s="34"/>
      <c r="AM188" s="34"/>
      <c r="AN188" s="34"/>
      <c r="AO188" s="34"/>
      <c r="AP188" s="34"/>
      <c r="AQ188" s="34"/>
      <c r="AR188" s="34"/>
      <c r="AS188" s="65"/>
      <c r="AT188" s="65"/>
      <c r="AU188" s="65"/>
      <c r="AV188" s="65"/>
      <c r="AW188" s="65"/>
      <c r="AX188" s="65"/>
      <c r="AY188" s="65"/>
      <c r="AZ188" s="65"/>
      <c r="BA188" s="65"/>
      <c r="BB188" s="65"/>
      <c r="BC188" s="65"/>
      <c r="BD188" s="65"/>
      <c r="BE188" s="65"/>
      <c r="BF188" s="65"/>
      <c r="BG188" s="65"/>
      <c r="BH188" s="65"/>
      <c r="BI188" s="65"/>
      <c r="BJ188" s="65"/>
      <c r="BK188" s="65"/>
      <c r="BL188" s="65"/>
      <c r="BM188" s="65"/>
      <c r="BN188" s="65"/>
      <c r="BO188" s="65"/>
      <c r="BP188" s="65"/>
      <c r="BQ188" s="65"/>
      <c r="BR188" s="65"/>
      <c r="BS188" s="65"/>
      <c r="BT188" s="65"/>
      <c r="BU188" s="65"/>
      <c r="BV188" s="65"/>
      <c r="BW188" s="65"/>
      <c r="BX188" s="65"/>
      <c r="BY188" s="65"/>
      <c r="BZ188" s="65"/>
      <c r="CA188" s="65"/>
      <c r="CB188" s="65"/>
      <c r="CC188" s="65"/>
      <c r="CD188" s="65"/>
      <c r="CE188" s="34"/>
      <c r="CF188" s="34"/>
      <c r="CG188" s="34"/>
      <c r="CH188" s="34"/>
      <c r="CI188" s="34"/>
      <c r="CJ188" s="34"/>
      <c r="CK188" s="34"/>
      <c r="CL188" s="34"/>
      <c r="CM188" s="34"/>
      <c r="CN188" s="34"/>
      <c r="CO188" s="34"/>
      <c r="CP188" s="34"/>
      <c r="CQ188" s="34"/>
      <c r="CR188" s="34"/>
      <c r="CS188" s="34"/>
      <c r="CT188" s="34"/>
      <c r="CU188" s="34"/>
      <c r="CV188" s="34"/>
      <c r="CW188" s="34"/>
      <c r="CX188" s="37"/>
    </row>
    <row r="189" spans="1:102" ht="13">
      <c r="A189" s="34"/>
      <c r="B189" s="34"/>
      <c r="C189" s="34"/>
      <c r="D189" s="34"/>
      <c r="E189" s="34"/>
      <c r="F189" s="34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  <c r="U189" s="51"/>
      <c r="V189" s="34"/>
      <c r="W189" s="34"/>
      <c r="X189" s="34"/>
      <c r="Y189" s="34"/>
      <c r="Z189" s="34"/>
      <c r="AA189" s="34"/>
      <c r="AB189" s="34"/>
      <c r="AC189" s="34"/>
      <c r="AD189" s="34"/>
      <c r="AE189" s="34"/>
      <c r="AF189" s="34"/>
      <c r="AG189" s="34"/>
      <c r="AH189" s="34"/>
      <c r="AI189" s="34"/>
      <c r="AJ189" s="68"/>
      <c r="AK189" s="34"/>
      <c r="AL189" s="34"/>
      <c r="AM189" s="34"/>
      <c r="AN189" s="34"/>
      <c r="AO189" s="34"/>
      <c r="AP189" s="34"/>
      <c r="AQ189" s="34"/>
      <c r="AR189" s="34"/>
      <c r="AS189" s="65"/>
      <c r="AT189" s="65"/>
      <c r="AU189" s="65"/>
      <c r="AV189" s="65"/>
      <c r="AW189" s="65"/>
      <c r="AX189" s="65"/>
      <c r="AY189" s="65"/>
      <c r="AZ189" s="65"/>
      <c r="BA189" s="65"/>
      <c r="BB189" s="65"/>
      <c r="BC189" s="65"/>
      <c r="BD189" s="65"/>
      <c r="BE189" s="65"/>
      <c r="BF189" s="65"/>
      <c r="BG189" s="65"/>
      <c r="BH189" s="65"/>
      <c r="BI189" s="65"/>
      <c r="BJ189" s="65"/>
      <c r="BK189" s="65"/>
      <c r="BL189" s="65"/>
      <c r="BM189" s="65"/>
      <c r="BN189" s="65"/>
      <c r="BO189" s="65"/>
      <c r="BP189" s="65"/>
      <c r="BQ189" s="65"/>
      <c r="BR189" s="65"/>
      <c r="BS189" s="65"/>
      <c r="BT189" s="65"/>
      <c r="BU189" s="65"/>
      <c r="BV189" s="65"/>
      <c r="BW189" s="65"/>
      <c r="BX189" s="65"/>
      <c r="BY189" s="65"/>
      <c r="BZ189" s="65"/>
      <c r="CA189" s="65"/>
      <c r="CB189" s="65"/>
      <c r="CC189" s="65"/>
      <c r="CD189" s="65"/>
      <c r="CE189" s="34"/>
      <c r="CF189" s="34"/>
      <c r="CG189" s="34"/>
      <c r="CH189" s="34"/>
      <c r="CI189" s="34"/>
      <c r="CJ189" s="34"/>
      <c r="CK189" s="34"/>
      <c r="CL189" s="34"/>
      <c r="CM189" s="34"/>
      <c r="CN189" s="34"/>
      <c r="CO189" s="34"/>
      <c r="CP189" s="34"/>
      <c r="CQ189" s="34"/>
      <c r="CR189" s="34"/>
      <c r="CS189" s="34"/>
      <c r="CT189" s="34"/>
      <c r="CU189" s="34"/>
      <c r="CV189" s="34"/>
      <c r="CW189" s="34"/>
      <c r="CX189" s="37"/>
    </row>
    <row r="190" spans="1:102" ht="13">
      <c r="A190" s="34"/>
      <c r="B190" s="34"/>
      <c r="C190" s="34"/>
      <c r="D190" s="34"/>
      <c r="E190" s="34"/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  <c r="U190" s="51"/>
      <c r="V190" s="34"/>
      <c r="W190" s="34"/>
      <c r="X190" s="34"/>
      <c r="Y190" s="34"/>
      <c r="Z190" s="34"/>
      <c r="AA190" s="34"/>
      <c r="AB190" s="34"/>
      <c r="AC190" s="34"/>
      <c r="AD190" s="34"/>
      <c r="AE190" s="34"/>
      <c r="AF190" s="34"/>
      <c r="AG190" s="34"/>
      <c r="AH190" s="34"/>
      <c r="AI190" s="34"/>
      <c r="AJ190" s="68"/>
      <c r="AK190" s="34"/>
      <c r="AL190" s="34"/>
      <c r="AM190" s="34"/>
      <c r="AN190" s="34"/>
      <c r="AO190" s="34"/>
      <c r="AP190" s="34"/>
      <c r="AQ190" s="34"/>
      <c r="AR190" s="34"/>
      <c r="AS190" s="65"/>
      <c r="AT190" s="65"/>
      <c r="AU190" s="65"/>
      <c r="AV190" s="65"/>
      <c r="AW190" s="65"/>
      <c r="AX190" s="65"/>
      <c r="AY190" s="65"/>
      <c r="AZ190" s="65"/>
      <c r="BA190" s="65"/>
      <c r="BB190" s="65"/>
      <c r="BC190" s="65"/>
      <c r="BD190" s="65"/>
      <c r="BE190" s="65"/>
      <c r="BF190" s="65"/>
      <c r="BG190" s="65"/>
      <c r="BH190" s="65"/>
      <c r="BI190" s="65"/>
      <c r="BJ190" s="65"/>
      <c r="BK190" s="65"/>
      <c r="BL190" s="65"/>
      <c r="BM190" s="65"/>
      <c r="BN190" s="65"/>
      <c r="BO190" s="65"/>
      <c r="BP190" s="65"/>
      <c r="BQ190" s="65"/>
      <c r="BR190" s="65"/>
      <c r="BS190" s="65"/>
      <c r="BT190" s="65"/>
      <c r="BU190" s="65"/>
      <c r="BV190" s="65"/>
      <c r="BW190" s="65"/>
      <c r="BX190" s="65"/>
      <c r="BY190" s="65"/>
      <c r="BZ190" s="65"/>
      <c r="CA190" s="65"/>
      <c r="CB190" s="65"/>
      <c r="CC190" s="65"/>
      <c r="CD190" s="65"/>
      <c r="CE190" s="34"/>
      <c r="CF190" s="34"/>
      <c r="CG190" s="34"/>
      <c r="CH190" s="34"/>
      <c r="CI190" s="34"/>
      <c r="CJ190" s="34"/>
      <c r="CK190" s="34"/>
      <c r="CL190" s="34"/>
      <c r="CM190" s="34"/>
      <c r="CN190" s="34"/>
      <c r="CO190" s="34"/>
      <c r="CP190" s="34"/>
      <c r="CQ190" s="34"/>
      <c r="CR190" s="34"/>
      <c r="CS190" s="34"/>
      <c r="CT190" s="34"/>
      <c r="CU190" s="34"/>
      <c r="CV190" s="34"/>
      <c r="CW190" s="34"/>
      <c r="CX190" s="37"/>
    </row>
    <row r="191" spans="1:102" ht="13">
      <c r="A191" s="34"/>
      <c r="B191" s="34"/>
      <c r="C191" s="34"/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  <c r="U191" s="51"/>
      <c r="V191" s="34"/>
      <c r="W191" s="34"/>
      <c r="X191" s="34"/>
      <c r="Y191" s="34"/>
      <c r="Z191" s="34"/>
      <c r="AA191" s="34"/>
      <c r="AB191" s="34"/>
      <c r="AC191" s="34"/>
      <c r="AD191" s="34"/>
      <c r="AE191" s="34"/>
      <c r="AF191" s="34"/>
      <c r="AG191" s="34"/>
      <c r="AH191" s="34"/>
      <c r="AI191" s="34"/>
      <c r="AJ191" s="68"/>
      <c r="AK191" s="34"/>
      <c r="AL191" s="34"/>
      <c r="AM191" s="34"/>
      <c r="AN191" s="34"/>
      <c r="AO191" s="34"/>
      <c r="AP191" s="34"/>
      <c r="AQ191" s="34"/>
      <c r="AR191" s="34"/>
      <c r="AS191" s="65"/>
      <c r="AT191" s="65"/>
      <c r="AU191" s="65"/>
      <c r="AV191" s="65"/>
      <c r="AW191" s="65"/>
      <c r="AX191" s="65"/>
      <c r="AY191" s="65"/>
      <c r="AZ191" s="65"/>
      <c r="BA191" s="65"/>
      <c r="BB191" s="65"/>
      <c r="BC191" s="65"/>
      <c r="BD191" s="65"/>
      <c r="BE191" s="65"/>
      <c r="BF191" s="65"/>
      <c r="BG191" s="65"/>
      <c r="BH191" s="65"/>
      <c r="BI191" s="65"/>
      <c r="BJ191" s="65"/>
      <c r="BK191" s="65"/>
      <c r="BL191" s="65"/>
      <c r="BM191" s="65"/>
      <c r="BN191" s="65"/>
      <c r="BO191" s="65"/>
      <c r="BP191" s="65"/>
      <c r="BQ191" s="65"/>
      <c r="BR191" s="65"/>
      <c r="BS191" s="65"/>
      <c r="BT191" s="65"/>
      <c r="BU191" s="65"/>
      <c r="BV191" s="65"/>
      <c r="BW191" s="65"/>
      <c r="BX191" s="65"/>
      <c r="BY191" s="65"/>
      <c r="BZ191" s="65"/>
      <c r="CA191" s="65"/>
      <c r="CB191" s="65"/>
      <c r="CC191" s="65"/>
      <c r="CD191" s="65"/>
      <c r="CE191" s="34"/>
      <c r="CF191" s="34"/>
      <c r="CG191" s="34"/>
      <c r="CH191" s="34"/>
      <c r="CI191" s="34"/>
      <c r="CJ191" s="34"/>
      <c r="CK191" s="34"/>
      <c r="CL191" s="34"/>
      <c r="CM191" s="34"/>
      <c r="CN191" s="34"/>
      <c r="CO191" s="34"/>
      <c r="CP191" s="34"/>
      <c r="CQ191" s="34"/>
      <c r="CR191" s="34"/>
      <c r="CS191" s="34"/>
      <c r="CT191" s="34"/>
      <c r="CU191" s="34"/>
      <c r="CV191" s="34"/>
      <c r="CW191" s="34"/>
      <c r="CX191" s="37"/>
    </row>
    <row r="192" spans="1:102" ht="13">
      <c r="A192" s="34"/>
      <c r="B192" s="34"/>
      <c r="C192" s="34"/>
      <c r="D192" s="34"/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  <c r="U192" s="51"/>
      <c r="V192" s="34"/>
      <c r="W192" s="34"/>
      <c r="X192" s="34"/>
      <c r="Y192" s="34"/>
      <c r="Z192" s="34"/>
      <c r="AA192" s="34"/>
      <c r="AB192" s="34"/>
      <c r="AC192" s="34"/>
      <c r="AD192" s="34"/>
      <c r="AE192" s="34"/>
      <c r="AF192" s="34"/>
      <c r="AG192" s="34"/>
      <c r="AH192" s="34"/>
      <c r="AI192" s="34"/>
      <c r="AJ192" s="68"/>
      <c r="AK192" s="34"/>
      <c r="AL192" s="34"/>
      <c r="AM192" s="34"/>
      <c r="AN192" s="34"/>
      <c r="AO192" s="34"/>
      <c r="AP192" s="34"/>
      <c r="AQ192" s="34"/>
      <c r="AR192" s="34"/>
      <c r="AS192" s="65"/>
      <c r="AT192" s="65"/>
      <c r="AU192" s="65"/>
      <c r="AV192" s="65"/>
      <c r="AW192" s="65"/>
      <c r="AX192" s="65"/>
      <c r="AY192" s="65"/>
      <c r="AZ192" s="65"/>
      <c r="BA192" s="65"/>
      <c r="BB192" s="65"/>
      <c r="BC192" s="65"/>
      <c r="BD192" s="65"/>
      <c r="BE192" s="65"/>
      <c r="BF192" s="65"/>
      <c r="BG192" s="65"/>
      <c r="BH192" s="65"/>
      <c r="BI192" s="65"/>
      <c r="BJ192" s="65"/>
      <c r="BK192" s="65"/>
      <c r="BL192" s="65"/>
      <c r="BM192" s="65"/>
      <c r="BN192" s="65"/>
      <c r="BO192" s="65"/>
      <c r="BP192" s="65"/>
      <c r="BQ192" s="65"/>
      <c r="BR192" s="65"/>
      <c r="BS192" s="65"/>
      <c r="BT192" s="65"/>
      <c r="BU192" s="65"/>
      <c r="BV192" s="65"/>
      <c r="BW192" s="65"/>
      <c r="BX192" s="65"/>
      <c r="BY192" s="65"/>
      <c r="BZ192" s="65"/>
      <c r="CA192" s="65"/>
      <c r="CB192" s="65"/>
      <c r="CC192" s="65"/>
      <c r="CD192" s="65"/>
      <c r="CE192" s="34"/>
      <c r="CF192" s="34"/>
      <c r="CG192" s="34"/>
      <c r="CH192" s="34"/>
      <c r="CI192" s="34"/>
      <c r="CJ192" s="34"/>
      <c r="CK192" s="34"/>
      <c r="CL192" s="34"/>
      <c r="CM192" s="34"/>
      <c r="CN192" s="34"/>
      <c r="CO192" s="34"/>
      <c r="CP192" s="34"/>
      <c r="CQ192" s="34"/>
      <c r="CR192" s="34"/>
      <c r="CS192" s="34"/>
      <c r="CT192" s="34"/>
      <c r="CU192" s="34"/>
      <c r="CV192" s="34"/>
      <c r="CW192" s="34"/>
      <c r="CX192" s="37"/>
    </row>
    <row r="193" spans="1:102" ht="13">
      <c r="A193" s="34"/>
      <c r="B193" s="34"/>
      <c r="C193" s="34"/>
      <c r="D193" s="34"/>
      <c r="E193" s="34"/>
      <c r="F193" s="34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  <c r="U193" s="51"/>
      <c r="V193" s="34"/>
      <c r="W193" s="34"/>
      <c r="X193" s="34"/>
      <c r="Y193" s="34"/>
      <c r="Z193" s="34"/>
      <c r="AA193" s="34"/>
      <c r="AB193" s="34"/>
      <c r="AC193" s="34"/>
      <c r="AD193" s="34"/>
      <c r="AE193" s="34"/>
      <c r="AF193" s="34"/>
      <c r="AG193" s="34"/>
      <c r="AH193" s="34"/>
      <c r="AI193" s="34"/>
      <c r="AJ193" s="68"/>
      <c r="AK193" s="34"/>
      <c r="AL193" s="34"/>
      <c r="AM193" s="34"/>
      <c r="AN193" s="34"/>
      <c r="AO193" s="34"/>
      <c r="AP193" s="34"/>
      <c r="AQ193" s="34"/>
      <c r="AR193" s="34"/>
      <c r="AS193" s="65"/>
      <c r="AT193" s="65"/>
      <c r="AU193" s="65"/>
      <c r="AV193" s="65"/>
      <c r="AW193" s="65"/>
      <c r="AX193" s="65"/>
      <c r="AY193" s="65"/>
      <c r="AZ193" s="65"/>
      <c r="BA193" s="65"/>
      <c r="BB193" s="65"/>
      <c r="BC193" s="65"/>
      <c r="BD193" s="65"/>
      <c r="BE193" s="65"/>
      <c r="BF193" s="65"/>
      <c r="BG193" s="65"/>
      <c r="BH193" s="65"/>
      <c r="BI193" s="65"/>
      <c r="BJ193" s="65"/>
      <c r="BK193" s="65"/>
      <c r="BL193" s="65"/>
      <c r="BM193" s="65"/>
      <c r="BN193" s="65"/>
      <c r="BO193" s="65"/>
      <c r="BP193" s="65"/>
      <c r="BQ193" s="65"/>
      <c r="BR193" s="65"/>
      <c r="BS193" s="65"/>
      <c r="BT193" s="65"/>
      <c r="BU193" s="65"/>
      <c r="BV193" s="65"/>
      <c r="BW193" s="65"/>
      <c r="BX193" s="65"/>
      <c r="BY193" s="65"/>
      <c r="BZ193" s="65"/>
      <c r="CA193" s="65"/>
      <c r="CB193" s="65"/>
      <c r="CC193" s="65"/>
      <c r="CD193" s="65"/>
      <c r="CE193" s="34"/>
      <c r="CF193" s="34"/>
      <c r="CG193" s="34"/>
      <c r="CH193" s="34"/>
      <c r="CI193" s="34"/>
      <c r="CJ193" s="34"/>
      <c r="CK193" s="34"/>
      <c r="CL193" s="34"/>
      <c r="CM193" s="34"/>
      <c r="CN193" s="34"/>
      <c r="CO193" s="34"/>
      <c r="CP193" s="34"/>
      <c r="CQ193" s="34"/>
      <c r="CR193" s="34"/>
      <c r="CS193" s="34"/>
      <c r="CT193" s="34"/>
      <c r="CU193" s="34"/>
      <c r="CV193" s="34"/>
      <c r="CW193" s="34"/>
      <c r="CX193" s="37"/>
    </row>
    <row r="194" spans="1:102" ht="13">
      <c r="A194" s="34"/>
      <c r="B194" s="34"/>
      <c r="C194" s="34"/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  <c r="U194" s="51"/>
      <c r="V194" s="34"/>
      <c r="W194" s="34"/>
      <c r="X194" s="34"/>
      <c r="Y194" s="34"/>
      <c r="Z194" s="34"/>
      <c r="AA194" s="34"/>
      <c r="AB194" s="34"/>
      <c r="AC194" s="34"/>
      <c r="AD194" s="34"/>
      <c r="AE194" s="34"/>
      <c r="AF194" s="34"/>
      <c r="AG194" s="34"/>
      <c r="AH194" s="34"/>
      <c r="AI194" s="34"/>
      <c r="AJ194" s="68"/>
      <c r="AK194" s="34"/>
      <c r="AL194" s="34"/>
      <c r="AM194" s="34"/>
      <c r="AN194" s="34"/>
      <c r="AO194" s="34"/>
      <c r="AP194" s="34"/>
      <c r="AQ194" s="34"/>
      <c r="AR194" s="34"/>
      <c r="AS194" s="65"/>
      <c r="AT194" s="65"/>
      <c r="AU194" s="65"/>
      <c r="AV194" s="65"/>
      <c r="AW194" s="65"/>
      <c r="AX194" s="65"/>
      <c r="AY194" s="65"/>
      <c r="AZ194" s="65"/>
      <c r="BA194" s="65"/>
      <c r="BB194" s="65"/>
      <c r="BC194" s="65"/>
      <c r="BD194" s="65"/>
      <c r="BE194" s="65"/>
      <c r="BF194" s="65"/>
      <c r="BG194" s="65"/>
      <c r="BH194" s="65"/>
      <c r="BI194" s="65"/>
      <c r="BJ194" s="65"/>
      <c r="BK194" s="65"/>
      <c r="BL194" s="65"/>
      <c r="BM194" s="65"/>
      <c r="BN194" s="65"/>
      <c r="BO194" s="65"/>
      <c r="BP194" s="65"/>
      <c r="BQ194" s="65"/>
      <c r="BR194" s="65"/>
      <c r="BS194" s="65"/>
      <c r="BT194" s="65"/>
      <c r="BU194" s="65"/>
      <c r="BV194" s="65"/>
      <c r="BW194" s="65"/>
      <c r="BX194" s="65"/>
      <c r="BY194" s="65"/>
      <c r="BZ194" s="65"/>
      <c r="CA194" s="65"/>
      <c r="CB194" s="65"/>
      <c r="CC194" s="65"/>
      <c r="CD194" s="65"/>
      <c r="CE194" s="34"/>
      <c r="CF194" s="34"/>
      <c r="CG194" s="34"/>
      <c r="CH194" s="34"/>
      <c r="CI194" s="34"/>
      <c r="CJ194" s="34"/>
      <c r="CK194" s="34"/>
      <c r="CL194" s="34"/>
      <c r="CM194" s="34"/>
      <c r="CN194" s="34"/>
      <c r="CO194" s="34"/>
      <c r="CP194" s="34"/>
      <c r="CQ194" s="34"/>
      <c r="CR194" s="34"/>
      <c r="CS194" s="34"/>
      <c r="CT194" s="34"/>
      <c r="CU194" s="34"/>
      <c r="CV194" s="34"/>
      <c r="CW194" s="34"/>
      <c r="CX194" s="37"/>
    </row>
    <row r="195" spans="1:102" ht="13">
      <c r="A195" s="34"/>
      <c r="B195" s="34"/>
      <c r="C195" s="34"/>
      <c r="D195" s="34"/>
      <c r="E195" s="34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  <c r="U195" s="51"/>
      <c r="V195" s="34"/>
      <c r="W195" s="34"/>
      <c r="X195" s="34"/>
      <c r="Y195" s="34"/>
      <c r="Z195" s="34"/>
      <c r="AA195" s="34"/>
      <c r="AB195" s="34"/>
      <c r="AC195" s="34"/>
      <c r="AD195" s="34"/>
      <c r="AE195" s="34"/>
      <c r="AF195" s="34"/>
      <c r="AG195" s="34"/>
      <c r="AH195" s="34"/>
      <c r="AI195" s="34"/>
      <c r="AJ195" s="68"/>
      <c r="AK195" s="34"/>
      <c r="AL195" s="34"/>
      <c r="AM195" s="34"/>
      <c r="AN195" s="34"/>
      <c r="AO195" s="34"/>
      <c r="AP195" s="34"/>
      <c r="AQ195" s="34"/>
      <c r="AR195" s="34"/>
      <c r="AS195" s="65"/>
      <c r="AT195" s="65"/>
      <c r="AU195" s="65"/>
      <c r="AV195" s="65"/>
      <c r="AW195" s="65"/>
      <c r="AX195" s="65"/>
      <c r="AY195" s="65"/>
      <c r="AZ195" s="65"/>
      <c r="BA195" s="65"/>
      <c r="BB195" s="65"/>
      <c r="BC195" s="65"/>
      <c r="BD195" s="65"/>
      <c r="BE195" s="65"/>
      <c r="BF195" s="65"/>
      <c r="BG195" s="65"/>
      <c r="BH195" s="65"/>
      <c r="BI195" s="65"/>
      <c r="BJ195" s="65"/>
      <c r="BK195" s="65"/>
      <c r="BL195" s="65"/>
      <c r="BM195" s="65"/>
      <c r="BN195" s="65"/>
      <c r="BO195" s="65"/>
      <c r="BP195" s="65"/>
      <c r="BQ195" s="65"/>
      <c r="BR195" s="65"/>
      <c r="BS195" s="65"/>
      <c r="BT195" s="65"/>
      <c r="BU195" s="65"/>
      <c r="BV195" s="65"/>
      <c r="BW195" s="65"/>
      <c r="BX195" s="65"/>
      <c r="BY195" s="65"/>
      <c r="BZ195" s="65"/>
      <c r="CA195" s="65"/>
      <c r="CB195" s="65"/>
      <c r="CC195" s="65"/>
      <c r="CD195" s="65"/>
      <c r="CE195" s="34"/>
      <c r="CF195" s="34"/>
      <c r="CG195" s="34"/>
      <c r="CH195" s="34"/>
      <c r="CI195" s="34"/>
      <c r="CJ195" s="34"/>
      <c r="CK195" s="34"/>
      <c r="CL195" s="34"/>
      <c r="CM195" s="34"/>
      <c r="CN195" s="34"/>
      <c r="CO195" s="34"/>
      <c r="CP195" s="34"/>
      <c r="CQ195" s="34"/>
      <c r="CR195" s="34"/>
      <c r="CS195" s="34"/>
      <c r="CT195" s="34"/>
      <c r="CU195" s="34"/>
      <c r="CV195" s="34"/>
      <c r="CW195" s="34"/>
      <c r="CX195" s="37"/>
    </row>
    <row r="196" spans="1:102" ht="13">
      <c r="A196" s="34"/>
      <c r="B196" s="34"/>
      <c r="C196" s="34"/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  <c r="U196" s="51"/>
      <c r="V196" s="34"/>
      <c r="W196" s="34"/>
      <c r="X196" s="34"/>
      <c r="Y196" s="34"/>
      <c r="Z196" s="34"/>
      <c r="AA196" s="34"/>
      <c r="AB196" s="34"/>
      <c r="AC196" s="34"/>
      <c r="AD196" s="34"/>
      <c r="AE196" s="34"/>
      <c r="AF196" s="34"/>
      <c r="AG196" s="34"/>
      <c r="AH196" s="34"/>
      <c r="AI196" s="34"/>
      <c r="AJ196" s="68"/>
      <c r="AK196" s="34"/>
      <c r="AL196" s="34"/>
      <c r="AM196" s="34"/>
      <c r="AN196" s="34"/>
      <c r="AO196" s="34"/>
      <c r="AP196" s="34"/>
      <c r="AQ196" s="34"/>
      <c r="AR196" s="34"/>
      <c r="AS196" s="65"/>
      <c r="AT196" s="65"/>
      <c r="AU196" s="65"/>
      <c r="AV196" s="65"/>
      <c r="AW196" s="65"/>
      <c r="AX196" s="65"/>
      <c r="AY196" s="65"/>
      <c r="AZ196" s="65"/>
      <c r="BA196" s="65"/>
      <c r="BB196" s="65"/>
      <c r="BC196" s="65"/>
      <c r="BD196" s="65"/>
      <c r="BE196" s="65"/>
      <c r="BF196" s="65"/>
      <c r="BG196" s="65"/>
      <c r="BH196" s="65"/>
      <c r="BI196" s="65"/>
      <c r="BJ196" s="65"/>
      <c r="BK196" s="65"/>
      <c r="BL196" s="65"/>
      <c r="BM196" s="65"/>
      <c r="BN196" s="65"/>
      <c r="BO196" s="65"/>
      <c r="BP196" s="65"/>
      <c r="BQ196" s="65"/>
      <c r="BR196" s="65"/>
      <c r="BS196" s="65"/>
      <c r="BT196" s="65"/>
      <c r="BU196" s="65"/>
      <c r="BV196" s="65"/>
      <c r="BW196" s="65"/>
      <c r="BX196" s="65"/>
      <c r="BY196" s="65"/>
      <c r="BZ196" s="65"/>
      <c r="CA196" s="65"/>
      <c r="CB196" s="65"/>
      <c r="CC196" s="65"/>
      <c r="CD196" s="65"/>
      <c r="CE196" s="34"/>
      <c r="CF196" s="34"/>
      <c r="CG196" s="34"/>
      <c r="CH196" s="34"/>
      <c r="CI196" s="34"/>
      <c r="CJ196" s="34"/>
      <c r="CK196" s="34"/>
      <c r="CL196" s="34"/>
      <c r="CM196" s="34"/>
      <c r="CN196" s="34"/>
      <c r="CO196" s="34"/>
      <c r="CP196" s="34"/>
      <c r="CQ196" s="34"/>
      <c r="CR196" s="34"/>
      <c r="CS196" s="34"/>
      <c r="CT196" s="34"/>
      <c r="CU196" s="34"/>
      <c r="CV196" s="34"/>
      <c r="CW196" s="34"/>
      <c r="CX196" s="37"/>
    </row>
    <row r="197" spans="1:102" ht="13">
      <c r="A197" s="34"/>
      <c r="B197" s="34"/>
      <c r="C197" s="34"/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  <c r="U197" s="51"/>
      <c r="V197" s="34"/>
      <c r="W197" s="34"/>
      <c r="X197" s="34"/>
      <c r="Y197" s="34"/>
      <c r="Z197" s="34"/>
      <c r="AA197" s="34"/>
      <c r="AB197" s="34"/>
      <c r="AC197" s="34"/>
      <c r="AD197" s="34"/>
      <c r="AE197" s="34"/>
      <c r="AF197" s="34"/>
      <c r="AG197" s="34"/>
      <c r="AH197" s="34"/>
      <c r="AI197" s="34"/>
      <c r="AJ197" s="68"/>
      <c r="AK197" s="34"/>
      <c r="AL197" s="34"/>
      <c r="AM197" s="34"/>
      <c r="AN197" s="34"/>
      <c r="AO197" s="34"/>
      <c r="AP197" s="34"/>
      <c r="AQ197" s="34"/>
      <c r="AR197" s="34"/>
      <c r="AS197" s="65"/>
      <c r="AT197" s="65"/>
      <c r="AU197" s="65"/>
      <c r="AV197" s="65"/>
      <c r="AW197" s="65"/>
      <c r="AX197" s="65"/>
      <c r="AY197" s="65"/>
      <c r="AZ197" s="65"/>
      <c r="BA197" s="65"/>
      <c r="BB197" s="65"/>
      <c r="BC197" s="65"/>
      <c r="BD197" s="65"/>
      <c r="BE197" s="65"/>
      <c r="BF197" s="65"/>
      <c r="BG197" s="65"/>
      <c r="BH197" s="65"/>
      <c r="BI197" s="65"/>
      <c r="BJ197" s="65"/>
      <c r="BK197" s="65"/>
      <c r="BL197" s="65"/>
      <c r="BM197" s="65"/>
      <c r="BN197" s="65"/>
      <c r="BO197" s="65"/>
      <c r="BP197" s="65"/>
      <c r="BQ197" s="65"/>
      <c r="BR197" s="65"/>
      <c r="BS197" s="65"/>
      <c r="BT197" s="65"/>
      <c r="BU197" s="65"/>
      <c r="BV197" s="65"/>
      <c r="BW197" s="65"/>
      <c r="BX197" s="65"/>
      <c r="BY197" s="65"/>
      <c r="BZ197" s="65"/>
      <c r="CA197" s="65"/>
      <c r="CB197" s="65"/>
      <c r="CC197" s="65"/>
      <c r="CD197" s="65"/>
      <c r="CE197" s="34"/>
      <c r="CF197" s="34"/>
      <c r="CG197" s="34"/>
      <c r="CH197" s="34"/>
      <c r="CI197" s="34"/>
      <c r="CJ197" s="34"/>
      <c r="CK197" s="34"/>
      <c r="CL197" s="34"/>
      <c r="CM197" s="34"/>
      <c r="CN197" s="34"/>
      <c r="CO197" s="34"/>
      <c r="CP197" s="34"/>
      <c r="CQ197" s="34"/>
      <c r="CR197" s="34"/>
      <c r="CS197" s="34"/>
      <c r="CT197" s="34"/>
      <c r="CU197" s="34"/>
      <c r="CV197" s="34"/>
      <c r="CW197" s="34"/>
      <c r="CX197" s="37"/>
    </row>
    <row r="198" spans="1:102" ht="13">
      <c r="A198" s="34"/>
      <c r="B198" s="34"/>
      <c r="C198" s="34"/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  <c r="U198" s="51"/>
      <c r="V198" s="34"/>
      <c r="W198" s="34"/>
      <c r="X198" s="34"/>
      <c r="Y198" s="34"/>
      <c r="Z198" s="34"/>
      <c r="AA198" s="34"/>
      <c r="AB198" s="34"/>
      <c r="AC198" s="34"/>
      <c r="AD198" s="34"/>
      <c r="AE198" s="34"/>
      <c r="AF198" s="34"/>
      <c r="AG198" s="34"/>
      <c r="AH198" s="34"/>
      <c r="AI198" s="34"/>
      <c r="AJ198" s="68"/>
      <c r="AK198" s="34"/>
      <c r="AL198" s="34"/>
      <c r="AM198" s="34"/>
      <c r="AN198" s="34"/>
      <c r="AO198" s="34"/>
      <c r="AP198" s="34"/>
      <c r="AQ198" s="34"/>
      <c r="AR198" s="34"/>
      <c r="AS198" s="65"/>
      <c r="AT198" s="65"/>
      <c r="AU198" s="65"/>
      <c r="AV198" s="65"/>
      <c r="AW198" s="65"/>
      <c r="AX198" s="65"/>
      <c r="AY198" s="65"/>
      <c r="AZ198" s="65"/>
      <c r="BA198" s="65"/>
      <c r="BB198" s="65"/>
      <c r="BC198" s="65"/>
      <c r="BD198" s="65"/>
      <c r="BE198" s="65"/>
      <c r="BF198" s="65"/>
      <c r="BG198" s="65"/>
      <c r="BH198" s="65"/>
      <c r="BI198" s="65"/>
      <c r="BJ198" s="65"/>
      <c r="BK198" s="65"/>
      <c r="BL198" s="65"/>
      <c r="BM198" s="65"/>
      <c r="BN198" s="65"/>
      <c r="BO198" s="65"/>
      <c r="BP198" s="65"/>
      <c r="BQ198" s="65"/>
      <c r="BR198" s="65"/>
      <c r="BS198" s="65"/>
      <c r="BT198" s="65"/>
      <c r="BU198" s="65"/>
      <c r="BV198" s="65"/>
      <c r="BW198" s="65"/>
      <c r="BX198" s="65"/>
      <c r="BY198" s="65"/>
      <c r="BZ198" s="65"/>
      <c r="CA198" s="65"/>
      <c r="CB198" s="65"/>
      <c r="CC198" s="65"/>
      <c r="CD198" s="65"/>
      <c r="CE198" s="34"/>
      <c r="CF198" s="34"/>
      <c r="CG198" s="34"/>
      <c r="CH198" s="34"/>
      <c r="CI198" s="34"/>
      <c r="CJ198" s="34"/>
      <c r="CK198" s="34"/>
      <c r="CL198" s="34"/>
      <c r="CM198" s="34"/>
      <c r="CN198" s="34"/>
      <c r="CO198" s="34"/>
      <c r="CP198" s="34"/>
      <c r="CQ198" s="34"/>
      <c r="CR198" s="34"/>
      <c r="CS198" s="34"/>
      <c r="CT198" s="34"/>
      <c r="CU198" s="34"/>
      <c r="CV198" s="34"/>
      <c r="CW198" s="34"/>
      <c r="CX198" s="37"/>
    </row>
    <row r="199" spans="1:102" ht="13">
      <c r="A199" s="34"/>
      <c r="B199" s="34"/>
      <c r="C199" s="34"/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  <c r="U199" s="51"/>
      <c r="V199" s="34"/>
      <c r="W199" s="34"/>
      <c r="X199" s="34"/>
      <c r="Y199" s="34"/>
      <c r="Z199" s="34"/>
      <c r="AA199" s="34"/>
      <c r="AB199" s="34"/>
      <c r="AC199" s="34"/>
      <c r="AD199" s="34"/>
      <c r="AE199" s="34"/>
      <c r="AF199" s="34"/>
      <c r="AG199" s="34"/>
      <c r="AH199" s="34"/>
      <c r="AI199" s="34"/>
      <c r="AJ199" s="68"/>
      <c r="AK199" s="34"/>
      <c r="AL199" s="34"/>
      <c r="AM199" s="34"/>
      <c r="AN199" s="34"/>
      <c r="AO199" s="34"/>
      <c r="AP199" s="34"/>
      <c r="AQ199" s="34"/>
      <c r="AR199" s="34"/>
      <c r="AS199" s="65"/>
      <c r="AT199" s="65"/>
      <c r="AU199" s="65"/>
      <c r="AV199" s="65"/>
      <c r="AW199" s="65"/>
      <c r="AX199" s="65"/>
      <c r="AY199" s="65"/>
      <c r="AZ199" s="65"/>
      <c r="BA199" s="65"/>
      <c r="BB199" s="65"/>
      <c r="BC199" s="65"/>
      <c r="BD199" s="65"/>
      <c r="BE199" s="65"/>
      <c r="BF199" s="65"/>
      <c r="BG199" s="65"/>
      <c r="BH199" s="65"/>
      <c r="BI199" s="65"/>
      <c r="BJ199" s="65"/>
      <c r="BK199" s="65"/>
      <c r="BL199" s="65"/>
      <c r="BM199" s="65"/>
      <c r="BN199" s="65"/>
      <c r="BO199" s="65"/>
      <c r="BP199" s="65"/>
      <c r="BQ199" s="65"/>
      <c r="BR199" s="65"/>
      <c r="BS199" s="65"/>
      <c r="BT199" s="65"/>
      <c r="BU199" s="65"/>
      <c r="BV199" s="65"/>
      <c r="BW199" s="65"/>
      <c r="BX199" s="65"/>
      <c r="BY199" s="65"/>
      <c r="BZ199" s="65"/>
      <c r="CA199" s="65"/>
      <c r="CB199" s="65"/>
      <c r="CC199" s="65"/>
      <c r="CD199" s="65"/>
      <c r="CE199" s="34"/>
      <c r="CF199" s="34"/>
      <c r="CG199" s="34"/>
      <c r="CH199" s="34"/>
      <c r="CI199" s="34"/>
      <c r="CJ199" s="34"/>
      <c r="CK199" s="34"/>
      <c r="CL199" s="34"/>
      <c r="CM199" s="34"/>
      <c r="CN199" s="34"/>
      <c r="CO199" s="34"/>
      <c r="CP199" s="34"/>
      <c r="CQ199" s="34"/>
      <c r="CR199" s="34"/>
      <c r="CS199" s="34"/>
      <c r="CT199" s="34"/>
      <c r="CU199" s="34"/>
      <c r="CV199" s="34"/>
      <c r="CW199" s="34"/>
      <c r="CX199" s="37"/>
    </row>
    <row r="200" spans="1:102" ht="13">
      <c r="A200" s="34"/>
      <c r="B200" s="34"/>
      <c r="C200" s="34"/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  <c r="U200" s="51"/>
      <c r="V200" s="34"/>
      <c r="W200" s="34"/>
      <c r="X200" s="34"/>
      <c r="Y200" s="34"/>
      <c r="Z200" s="34"/>
      <c r="AA200" s="34"/>
      <c r="AB200" s="34"/>
      <c r="AC200" s="34"/>
      <c r="AD200" s="34"/>
      <c r="AE200" s="34"/>
      <c r="AF200" s="34"/>
      <c r="AG200" s="34"/>
      <c r="AH200" s="34"/>
      <c r="AI200" s="34"/>
      <c r="AJ200" s="68"/>
      <c r="AK200" s="34"/>
      <c r="AL200" s="34"/>
      <c r="AM200" s="34"/>
      <c r="AN200" s="34"/>
      <c r="AO200" s="34"/>
      <c r="AP200" s="34"/>
      <c r="AQ200" s="34"/>
      <c r="AR200" s="34"/>
      <c r="AS200" s="65"/>
      <c r="AT200" s="65"/>
      <c r="AU200" s="65"/>
      <c r="AV200" s="65"/>
      <c r="AW200" s="65"/>
      <c r="AX200" s="65"/>
      <c r="AY200" s="65"/>
      <c r="AZ200" s="65"/>
      <c r="BA200" s="65"/>
      <c r="BB200" s="65"/>
      <c r="BC200" s="65"/>
      <c r="BD200" s="65"/>
      <c r="BE200" s="65"/>
      <c r="BF200" s="65"/>
      <c r="BG200" s="65"/>
      <c r="BH200" s="65"/>
      <c r="BI200" s="65"/>
      <c r="BJ200" s="65"/>
      <c r="BK200" s="65"/>
      <c r="BL200" s="65"/>
      <c r="BM200" s="65"/>
      <c r="BN200" s="65"/>
      <c r="BO200" s="65"/>
      <c r="BP200" s="65"/>
      <c r="BQ200" s="65"/>
      <c r="BR200" s="65"/>
      <c r="BS200" s="65"/>
      <c r="BT200" s="65"/>
      <c r="BU200" s="65"/>
      <c r="BV200" s="65"/>
      <c r="BW200" s="65"/>
      <c r="BX200" s="65"/>
      <c r="BY200" s="65"/>
      <c r="BZ200" s="65"/>
      <c r="CA200" s="65"/>
      <c r="CB200" s="65"/>
      <c r="CC200" s="65"/>
      <c r="CD200" s="65"/>
      <c r="CE200" s="34"/>
      <c r="CF200" s="34"/>
      <c r="CG200" s="34"/>
      <c r="CH200" s="34"/>
      <c r="CI200" s="34"/>
      <c r="CJ200" s="34"/>
      <c r="CK200" s="34"/>
      <c r="CL200" s="34"/>
      <c r="CM200" s="34"/>
      <c r="CN200" s="34"/>
      <c r="CO200" s="34"/>
      <c r="CP200" s="34"/>
      <c r="CQ200" s="34"/>
      <c r="CR200" s="34"/>
      <c r="CS200" s="34"/>
      <c r="CT200" s="34"/>
      <c r="CU200" s="34"/>
      <c r="CV200" s="34"/>
      <c r="CW200" s="34"/>
      <c r="CX200" s="37"/>
    </row>
    <row r="201" spans="1:102" ht="13">
      <c r="A201" s="34"/>
      <c r="B201" s="34"/>
      <c r="C201" s="34"/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  <c r="U201" s="51"/>
      <c r="V201" s="34"/>
      <c r="W201" s="34"/>
      <c r="X201" s="34"/>
      <c r="Y201" s="34"/>
      <c r="Z201" s="34"/>
      <c r="AA201" s="34"/>
      <c r="AB201" s="34"/>
      <c r="AC201" s="34"/>
      <c r="AD201" s="34"/>
      <c r="AE201" s="34"/>
      <c r="AF201" s="34"/>
      <c r="AG201" s="34"/>
      <c r="AH201" s="34"/>
      <c r="AI201" s="34"/>
      <c r="AJ201" s="68"/>
      <c r="AK201" s="34"/>
      <c r="AL201" s="34"/>
      <c r="AM201" s="34"/>
      <c r="AN201" s="34"/>
      <c r="AO201" s="34"/>
      <c r="AP201" s="34"/>
      <c r="AQ201" s="34"/>
      <c r="AR201" s="34"/>
      <c r="AS201" s="65"/>
      <c r="AT201" s="65"/>
      <c r="AU201" s="65"/>
      <c r="AV201" s="65"/>
      <c r="AW201" s="65"/>
      <c r="AX201" s="65"/>
      <c r="AY201" s="65"/>
      <c r="AZ201" s="65"/>
      <c r="BA201" s="65"/>
      <c r="BB201" s="65"/>
      <c r="BC201" s="65"/>
      <c r="BD201" s="65"/>
      <c r="BE201" s="65"/>
      <c r="BF201" s="65"/>
      <c r="BG201" s="65"/>
      <c r="BH201" s="65"/>
      <c r="BI201" s="65"/>
      <c r="BJ201" s="65"/>
      <c r="BK201" s="65"/>
      <c r="BL201" s="65"/>
      <c r="BM201" s="65"/>
      <c r="BN201" s="65"/>
      <c r="BO201" s="65"/>
      <c r="BP201" s="65"/>
      <c r="BQ201" s="65"/>
      <c r="BR201" s="65"/>
      <c r="BS201" s="65"/>
      <c r="BT201" s="65"/>
      <c r="BU201" s="65"/>
      <c r="BV201" s="65"/>
      <c r="BW201" s="65"/>
      <c r="BX201" s="65"/>
      <c r="BY201" s="65"/>
      <c r="BZ201" s="65"/>
      <c r="CA201" s="65"/>
      <c r="CB201" s="65"/>
      <c r="CC201" s="65"/>
      <c r="CD201" s="65"/>
      <c r="CE201" s="34"/>
      <c r="CF201" s="34"/>
      <c r="CG201" s="34"/>
      <c r="CH201" s="34"/>
      <c r="CI201" s="34"/>
      <c r="CJ201" s="34"/>
      <c r="CK201" s="34"/>
      <c r="CL201" s="34"/>
      <c r="CM201" s="34"/>
      <c r="CN201" s="34"/>
      <c r="CO201" s="34"/>
      <c r="CP201" s="34"/>
      <c r="CQ201" s="34"/>
      <c r="CR201" s="34"/>
      <c r="CS201" s="34"/>
      <c r="CT201" s="34"/>
      <c r="CU201" s="34"/>
      <c r="CV201" s="34"/>
      <c r="CW201" s="34"/>
      <c r="CX201" s="37"/>
    </row>
    <row r="202" spans="1:102" ht="13">
      <c r="A202" s="37"/>
      <c r="B202" s="37"/>
      <c r="C202" s="37"/>
      <c r="D202" s="37"/>
      <c r="E202" s="37"/>
      <c r="F202" s="34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  <c r="U202" s="51"/>
      <c r="V202" s="34"/>
      <c r="W202" s="34"/>
      <c r="X202" s="34"/>
      <c r="Y202" s="34"/>
      <c r="Z202" s="34"/>
      <c r="AA202" s="34"/>
      <c r="AB202" s="34"/>
      <c r="AC202" s="34"/>
      <c r="AD202" s="34"/>
      <c r="AE202" s="34"/>
      <c r="AF202" s="34"/>
      <c r="AG202" s="34"/>
      <c r="AH202" s="34"/>
      <c r="AI202" s="34"/>
      <c r="AJ202" s="68"/>
      <c r="AK202" s="34"/>
      <c r="AL202" s="34"/>
      <c r="AM202" s="34"/>
      <c r="AN202" s="34"/>
      <c r="AO202" s="34"/>
      <c r="AP202" s="34"/>
      <c r="AQ202" s="34"/>
      <c r="AR202" s="34"/>
      <c r="AS202" s="65"/>
      <c r="AT202" s="65"/>
      <c r="AU202" s="65"/>
      <c r="AV202" s="65"/>
      <c r="AW202" s="65"/>
      <c r="AX202" s="65"/>
      <c r="AY202" s="65"/>
      <c r="AZ202" s="65"/>
      <c r="BA202" s="65"/>
      <c r="BB202" s="65"/>
      <c r="BC202" s="65"/>
      <c r="BD202" s="65"/>
      <c r="BE202" s="65"/>
      <c r="BF202" s="65"/>
      <c r="BG202" s="65"/>
      <c r="BH202" s="65"/>
      <c r="BI202" s="65"/>
      <c r="BJ202" s="65"/>
      <c r="BK202" s="65"/>
      <c r="BL202" s="65"/>
      <c r="BM202" s="65"/>
      <c r="BN202" s="65"/>
      <c r="BO202" s="65"/>
      <c r="BP202" s="65"/>
      <c r="BQ202" s="65"/>
      <c r="BR202" s="65"/>
      <c r="BS202" s="65"/>
      <c r="BT202" s="65"/>
      <c r="BU202" s="65"/>
      <c r="BV202" s="65"/>
      <c r="BW202" s="65"/>
      <c r="BX202" s="65"/>
      <c r="BY202" s="65"/>
      <c r="BZ202" s="65"/>
      <c r="CA202" s="65"/>
      <c r="CB202" s="65"/>
      <c r="CC202" s="65"/>
      <c r="CD202" s="65"/>
      <c r="CE202" s="34"/>
      <c r="CF202" s="34"/>
      <c r="CG202" s="34"/>
      <c r="CH202" s="34"/>
      <c r="CI202" s="34"/>
      <c r="CJ202" s="34"/>
      <c r="CK202" s="34"/>
      <c r="CL202" s="34"/>
      <c r="CM202" s="34"/>
      <c r="CN202" s="34"/>
      <c r="CO202" s="34"/>
      <c r="CP202" s="34"/>
      <c r="CQ202" s="34"/>
      <c r="CR202" s="34"/>
      <c r="CS202" s="34"/>
      <c r="CT202" s="34"/>
      <c r="CU202" s="34"/>
      <c r="CV202" s="34"/>
      <c r="CW202" s="34"/>
      <c r="CX202" s="37"/>
    </row>
    <row r="203" spans="1:102" ht="13">
      <c r="A203" s="37"/>
      <c r="B203" s="37"/>
      <c r="C203" s="37"/>
      <c r="D203" s="37"/>
      <c r="E203" s="37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  <c r="U203" s="51"/>
      <c r="V203" s="34"/>
      <c r="W203" s="34"/>
      <c r="X203" s="34"/>
      <c r="Y203" s="34"/>
      <c r="Z203" s="34"/>
      <c r="AA203" s="34"/>
      <c r="AB203" s="34"/>
      <c r="AC203" s="34"/>
      <c r="AD203" s="34"/>
      <c r="AE203" s="34"/>
      <c r="AF203" s="34"/>
      <c r="AG203" s="34"/>
      <c r="AH203" s="34"/>
      <c r="AI203" s="34"/>
      <c r="AJ203" s="68"/>
      <c r="AK203" s="34"/>
      <c r="AL203" s="34"/>
      <c r="AM203" s="34"/>
      <c r="AN203" s="34"/>
      <c r="AO203" s="34"/>
      <c r="AP203" s="34"/>
      <c r="AQ203" s="34"/>
      <c r="AR203" s="34"/>
      <c r="AS203" s="65"/>
      <c r="AT203" s="65"/>
      <c r="AU203" s="65"/>
      <c r="AV203" s="65"/>
      <c r="AW203" s="65"/>
      <c r="AX203" s="65"/>
      <c r="AY203" s="65"/>
      <c r="AZ203" s="65"/>
      <c r="BA203" s="65"/>
      <c r="BB203" s="65"/>
      <c r="BC203" s="65"/>
      <c r="BD203" s="65"/>
      <c r="BE203" s="65"/>
      <c r="BF203" s="65"/>
      <c r="BG203" s="65"/>
      <c r="BH203" s="65"/>
      <c r="BI203" s="65"/>
      <c r="BJ203" s="65"/>
      <c r="BK203" s="65"/>
      <c r="BL203" s="65"/>
      <c r="BM203" s="65"/>
      <c r="BN203" s="65"/>
      <c r="BO203" s="65"/>
      <c r="BP203" s="65"/>
      <c r="BQ203" s="65"/>
      <c r="BR203" s="65"/>
      <c r="BS203" s="65"/>
      <c r="BT203" s="65"/>
      <c r="BU203" s="65"/>
      <c r="BV203" s="65"/>
      <c r="BW203" s="65"/>
      <c r="BX203" s="65"/>
      <c r="BY203" s="65"/>
      <c r="BZ203" s="65"/>
      <c r="CA203" s="65"/>
      <c r="CB203" s="65"/>
      <c r="CC203" s="65"/>
      <c r="CD203" s="65"/>
      <c r="CE203" s="34"/>
      <c r="CF203" s="34"/>
      <c r="CG203" s="34"/>
      <c r="CH203" s="34"/>
      <c r="CI203" s="34"/>
      <c r="CJ203" s="34"/>
      <c r="CK203" s="34"/>
      <c r="CL203" s="34"/>
      <c r="CM203" s="34"/>
      <c r="CN203" s="34"/>
      <c r="CO203" s="34"/>
      <c r="CP203" s="34"/>
      <c r="CQ203" s="34"/>
      <c r="CR203" s="34"/>
      <c r="CS203" s="34"/>
      <c r="CT203" s="34"/>
      <c r="CU203" s="34"/>
      <c r="CV203" s="34"/>
      <c r="CW203" s="34"/>
      <c r="CX203" s="37"/>
    </row>
    <row r="204" spans="1:102" ht="13">
      <c r="A204" s="37"/>
      <c r="B204" s="37"/>
      <c r="C204" s="37"/>
      <c r="D204" s="37"/>
      <c r="E204" s="37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  <c r="U204" s="51"/>
      <c r="V204" s="34"/>
      <c r="W204" s="34"/>
      <c r="X204" s="34"/>
      <c r="Y204" s="34"/>
      <c r="Z204" s="34"/>
      <c r="AA204" s="34"/>
      <c r="AB204" s="34"/>
      <c r="AC204" s="34"/>
      <c r="AD204" s="34"/>
      <c r="AE204" s="34"/>
      <c r="AF204" s="34"/>
      <c r="AG204" s="34"/>
      <c r="AH204" s="34"/>
      <c r="AI204" s="34"/>
      <c r="AJ204" s="68"/>
      <c r="AK204" s="34"/>
      <c r="AL204" s="34"/>
      <c r="AM204" s="34"/>
      <c r="AN204" s="34"/>
      <c r="AO204" s="34"/>
      <c r="AP204" s="34"/>
      <c r="AQ204" s="34"/>
      <c r="AR204" s="34"/>
      <c r="AS204" s="65"/>
      <c r="AT204" s="65"/>
      <c r="AU204" s="65"/>
      <c r="AV204" s="65"/>
      <c r="AW204" s="65"/>
      <c r="AX204" s="65"/>
      <c r="AY204" s="65"/>
      <c r="AZ204" s="65"/>
      <c r="BA204" s="65"/>
      <c r="BB204" s="65"/>
      <c r="BC204" s="65"/>
      <c r="BD204" s="65"/>
      <c r="BE204" s="65"/>
      <c r="BF204" s="65"/>
      <c r="BG204" s="65"/>
      <c r="BH204" s="65"/>
      <c r="BI204" s="65"/>
      <c r="BJ204" s="65"/>
      <c r="BK204" s="65"/>
      <c r="BL204" s="65"/>
      <c r="BM204" s="65"/>
      <c r="BN204" s="65"/>
      <c r="BO204" s="65"/>
      <c r="BP204" s="65"/>
      <c r="BQ204" s="65"/>
      <c r="BR204" s="65"/>
      <c r="BS204" s="65"/>
      <c r="BT204" s="65"/>
      <c r="BU204" s="65"/>
      <c r="BV204" s="65"/>
      <c r="BW204" s="65"/>
      <c r="BX204" s="65"/>
      <c r="BY204" s="65"/>
      <c r="BZ204" s="65"/>
      <c r="CA204" s="65"/>
      <c r="CB204" s="65"/>
      <c r="CC204" s="65"/>
      <c r="CD204" s="65"/>
      <c r="CE204" s="34"/>
      <c r="CF204" s="34"/>
      <c r="CG204" s="34"/>
      <c r="CH204" s="34"/>
      <c r="CI204" s="34"/>
      <c r="CJ204" s="34"/>
      <c r="CK204" s="34"/>
      <c r="CL204" s="34"/>
      <c r="CM204" s="34"/>
      <c r="CN204" s="34"/>
      <c r="CO204" s="34"/>
      <c r="CP204" s="34"/>
      <c r="CQ204" s="34"/>
      <c r="CR204" s="34"/>
      <c r="CS204" s="34"/>
      <c r="CT204" s="34"/>
      <c r="CU204" s="34"/>
      <c r="CV204" s="34"/>
      <c r="CW204" s="34"/>
      <c r="CX204" s="37"/>
    </row>
    <row r="205" spans="1:102" ht="13">
      <c r="A205" s="37"/>
      <c r="B205" s="37"/>
      <c r="C205" s="37"/>
      <c r="D205" s="37"/>
      <c r="E205" s="37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  <c r="U205" s="51"/>
      <c r="V205" s="34"/>
      <c r="W205" s="34"/>
      <c r="X205" s="34"/>
      <c r="Y205" s="34"/>
      <c r="Z205" s="34"/>
      <c r="AA205" s="34"/>
      <c r="AB205" s="34"/>
      <c r="AC205" s="34"/>
      <c r="AD205" s="34"/>
      <c r="AE205" s="34"/>
      <c r="AF205" s="34"/>
      <c r="AG205" s="34"/>
      <c r="AH205" s="34"/>
      <c r="AI205" s="34"/>
      <c r="AJ205" s="68"/>
      <c r="AK205" s="34"/>
      <c r="AL205" s="34"/>
      <c r="AM205" s="34"/>
      <c r="AN205" s="34"/>
      <c r="AO205" s="34"/>
      <c r="AP205" s="34"/>
      <c r="AQ205" s="34"/>
      <c r="AR205" s="34"/>
      <c r="AS205" s="65"/>
      <c r="AT205" s="65"/>
      <c r="AU205" s="65"/>
      <c r="AV205" s="65"/>
      <c r="AW205" s="65"/>
      <c r="AX205" s="65"/>
      <c r="AY205" s="65"/>
      <c r="AZ205" s="65"/>
      <c r="BA205" s="65"/>
      <c r="BB205" s="65"/>
      <c r="BC205" s="65"/>
      <c r="BD205" s="65"/>
      <c r="BE205" s="65"/>
      <c r="BF205" s="65"/>
      <c r="BG205" s="65"/>
      <c r="BH205" s="65"/>
      <c r="BI205" s="65"/>
      <c r="BJ205" s="65"/>
      <c r="BK205" s="65"/>
      <c r="BL205" s="65"/>
      <c r="BM205" s="65"/>
      <c r="BN205" s="65"/>
      <c r="BO205" s="65"/>
      <c r="BP205" s="65"/>
      <c r="BQ205" s="65"/>
      <c r="BR205" s="65"/>
      <c r="BS205" s="65"/>
      <c r="BT205" s="65"/>
      <c r="BU205" s="65"/>
      <c r="BV205" s="65"/>
      <c r="BW205" s="65"/>
      <c r="BX205" s="65"/>
      <c r="BY205" s="65"/>
      <c r="BZ205" s="65"/>
      <c r="CA205" s="65"/>
      <c r="CB205" s="65"/>
      <c r="CC205" s="65"/>
      <c r="CD205" s="65"/>
      <c r="CE205" s="34"/>
      <c r="CF205" s="34"/>
      <c r="CG205" s="34"/>
      <c r="CH205" s="34"/>
      <c r="CI205" s="34"/>
      <c r="CJ205" s="34"/>
      <c r="CK205" s="34"/>
      <c r="CL205" s="34"/>
      <c r="CM205" s="34"/>
      <c r="CN205" s="34"/>
      <c r="CO205" s="34"/>
      <c r="CP205" s="34"/>
      <c r="CQ205" s="34"/>
      <c r="CR205" s="34"/>
      <c r="CS205" s="34"/>
      <c r="CT205" s="34"/>
      <c r="CU205" s="34"/>
      <c r="CV205" s="34"/>
      <c r="CW205" s="34"/>
      <c r="CX205" s="37"/>
    </row>
    <row r="206" spans="1:102" ht="13">
      <c r="A206" s="37"/>
      <c r="B206" s="37"/>
      <c r="C206" s="37"/>
      <c r="D206" s="37"/>
      <c r="E206" s="37"/>
      <c r="F206" s="34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  <c r="U206" s="51"/>
      <c r="V206" s="34"/>
      <c r="W206" s="34"/>
      <c r="X206" s="34"/>
      <c r="Y206" s="34"/>
      <c r="Z206" s="34"/>
      <c r="AA206" s="34"/>
      <c r="AB206" s="34"/>
      <c r="AC206" s="34"/>
      <c r="AD206" s="34"/>
      <c r="AE206" s="34"/>
      <c r="AF206" s="34"/>
      <c r="AG206" s="34"/>
      <c r="AH206" s="34"/>
      <c r="AI206" s="34"/>
      <c r="AJ206" s="68"/>
      <c r="AK206" s="34"/>
      <c r="AL206" s="34"/>
      <c r="AM206" s="34"/>
      <c r="AN206" s="34"/>
      <c r="AO206" s="34"/>
      <c r="AP206" s="34"/>
      <c r="AQ206" s="34"/>
      <c r="AR206" s="34"/>
      <c r="AS206" s="65"/>
      <c r="AT206" s="65"/>
      <c r="AU206" s="65"/>
      <c r="AV206" s="65"/>
      <c r="AW206" s="65"/>
      <c r="AX206" s="65"/>
      <c r="AY206" s="65"/>
      <c r="AZ206" s="65"/>
      <c r="BA206" s="65"/>
      <c r="BB206" s="65"/>
      <c r="BC206" s="65"/>
      <c r="BD206" s="65"/>
      <c r="BE206" s="65"/>
      <c r="BF206" s="65"/>
      <c r="BG206" s="65"/>
      <c r="BH206" s="65"/>
      <c r="BI206" s="65"/>
      <c r="BJ206" s="65"/>
      <c r="BK206" s="65"/>
      <c r="BL206" s="65"/>
      <c r="BM206" s="65"/>
      <c r="BN206" s="65"/>
      <c r="BO206" s="65"/>
      <c r="BP206" s="65"/>
      <c r="BQ206" s="65"/>
      <c r="BR206" s="65"/>
      <c r="BS206" s="65"/>
      <c r="BT206" s="65"/>
      <c r="BU206" s="65"/>
      <c r="BV206" s="65"/>
      <c r="BW206" s="65"/>
      <c r="BX206" s="65"/>
      <c r="BY206" s="65"/>
      <c r="BZ206" s="65"/>
      <c r="CA206" s="65"/>
      <c r="CB206" s="65"/>
      <c r="CC206" s="65"/>
      <c r="CD206" s="65"/>
      <c r="CE206" s="34"/>
      <c r="CF206" s="34"/>
      <c r="CG206" s="34"/>
      <c r="CH206" s="34"/>
      <c r="CI206" s="34"/>
      <c r="CJ206" s="34"/>
      <c r="CK206" s="34"/>
      <c r="CL206" s="34"/>
      <c r="CM206" s="34"/>
      <c r="CN206" s="34"/>
      <c r="CO206" s="34"/>
      <c r="CP206" s="34"/>
      <c r="CQ206" s="34"/>
      <c r="CR206" s="34"/>
      <c r="CS206" s="34"/>
      <c r="CT206" s="34"/>
      <c r="CU206" s="34"/>
      <c r="CV206" s="34"/>
      <c r="CW206" s="34"/>
      <c r="CX206" s="37"/>
    </row>
    <row r="207" spans="1:102" ht="13">
      <c r="A207" s="37"/>
      <c r="B207" s="37"/>
      <c r="C207" s="37"/>
      <c r="D207" s="37"/>
      <c r="E207" s="37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  <c r="U207" s="51"/>
      <c r="V207" s="34"/>
      <c r="W207" s="34"/>
      <c r="X207" s="34"/>
      <c r="Y207" s="34"/>
      <c r="Z207" s="34"/>
      <c r="AA207" s="34"/>
      <c r="AB207" s="34"/>
      <c r="AC207" s="34"/>
      <c r="AD207" s="34"/>
      <c r="AE207" s="34"/>
      <c r="AF207" s="34"/>
      <c r="AG207" s="34"/>
      <c r="AH207" s="34"/>
      <c r="AI207" s="34"/>
      <c r="AJ207" s="68"/>
      <c r="AK207" s="34"/>
      <c r="AL207" s="34"/>
      <c r="AM207" s="34"/>
      <c r="AN207" s="34"/>
      <c r="AO207" s="34"/>
      <c r="AP207" s="34"/>
      <c r="AQ207" s="34"/>
      <c r="AR207" s="34"/>
      <c r="AS207" s="65"/>
      <c r="AT207" s="65"/>
      <c r="AU207" s="65"/>
      <c r="AV207" s="65"/>
      <c r="AW207" s="65"/>
      <c r="AX207" s="65"/>
      <c r="AY207" s="65"/>
      <c r="AZ207" s="65"/>
      <c r="BA207" s="65"/>
      <c r="BB207" s="65"/>
      <c r="BC207" s="65"/>
      <c r="BD207" s="65"/>
      <c r="BE207" s="65"/>
      <c r="BF207" s="65"/>
      <c r="BG207" s="65"/>
      <c r="BH207" s="65"/>
      <c r="BI207" s="65"/>
      <c r="BJ207" s="65"/>
      <c r="BK207" s="65"/>
      <c r="BL207" s="65"/>
      <c r="BM207" s="65"/>
      <c r="BN207" s="65"/>
      <c r="BO207" s="65"/>
      <c r="BP207" s="65"/>
      <c r="BQ207" s="65"/>
      <c r="BR207" s="65"/>
      <c r="BS207" s="65"/>
      <c r="BT207" s="65"/>
      <c r="BU207" s="65"/>
      <c r="BV207" s="65"/>
      <c r="BW207" s="65"/>
      <c r="BX207" s="65"/>
      <c r="BY207" s="65"/>
      <c r="BZ207" s="65"/>
      <c r="CA207" s="65"/>
      <c r="CB207" s="65"/>
      <c r="CC207" s="65"/>
      <c r="CD207" s="65"/>
      <c r="CE207" s="34"/>
      <c r="CF207" s="34"/>
      <c r="CG207" s="34"/>
      <c r="CH207" s="34"/>
      <c r="CI207" s="34"/>
      <c r="CJ207" s="34"/>
      <c r="CK207" s="34"/>
      <c r="CL207" s="34"/>
      <c r="CM207" s="34"/>
      <c r="CN207" s="34"/>
      <c r="CO207" s="34"/>
      <c r="CP207" s="34"/>
      <c r="CQ207" s="34"/>
      <c r="CR207" s="34"/>
      <c r="CS207" s="34"/>
      <c r="CT207" s="34"/>
      <c r="CU207" s="34"/>
      <c r="CV207" s="34"/>
      <c r="CW207" s="34"/>
      <c r="CX207" s="37"/>
    </row>
    <row r="208" spans="1:102" ht="13">
      <c r="A208" s="37"/>
      <c r="B208" s="37"/>
      <c r="C208" s="37"/>
      <c r="D208" s="37"/>
      <c r="E208" s="37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  <c r="U208" s="51"/>
      <c r="V208" s="34"/>
      <c r="W208" s="34"/>
      <c r="X208" s="34"/>
      <c r="Y208" s="34"/>
      <c r="Z208" s="34"/>
      <c r="AA208" s="34"/>
      <c r="AB208" s="34"/>
      <c r="AC208" s="34"/>
      <c r="AD208" s="34"/>
      <c r="AE208" s="34"/>
      <c r="AF208" s="34"/>
      <c r="AG208" s="34"/>
      <c r="AH208" s="34"/>
      <c r="AI208" s="34"/>
      <c r="AJ208" s="68"/>
      <c r="AK208" s="34"/>
      <c r="AL208" s="34"/>
      <c r="AM208" s="34"/>
      <c r="AN208" s="34"/>
      <c r="AO208" s="34"/>
      <c r="AP208" s="34"/>
      <c r="AQ208" s="34"/>
      <c r="AR208" s="34"/>
      <c r="AS208" s="65"/>
      <c r="AT208" s="65"/>
      <c r="AU208" s="65"/>
      <c r="AV208" s="65"/>
      <c r="AW208" s="65"/>
      <c r="AX208" s="65"/>
      <c r="AY208" s="65"/>
      <c r="AZ208" s="65"/>
      <c r="BA208" s="65"/>
      <c r="BB208" s="65"/>
      <c r="BC208" s="65"/>
      <c r="BD208" s="65"/>
      <c r="BE208" s="65"/>
      <c r="BF208" s="65"/>
      <c r="BG208" s="65"/>
      <c r="BH208" s="65"/>
      <c r="BI208" s="65"/>
      <c r="BJ208" s="65"/>
      <c r="BK208" s="65"/>
      <c r="BL208" s="65"/>
      <c r="BM208" s="65"/>
      <c r="BN208" s="65"/>
      <c r="BO208" s="65"/>
      <c r="BP208" s="65"/>
      <c r="BQ208" s="65"/>
      <c r="BR208" s="65"/>
      <c r="BS208" s="65"/>
      <c r="BT208" s="65"/>
      <c r="BU208" s="65"/>
      <c r="BV208" s="65"/>
      <c r="BW208" s="65"/>
      <c r="BX208" s="65"/>
      <c r="BY208" s="65"/>
      <c r="BZ208" s="65"/>
      <c r="CA208" s="65"/>
      <c r="CB208" s="65"/>
      <c r="CC208" s="65"/>
      <c r="CD208" s="65"/>
      <c r="CE208" s="34"/>
      <c r="CF208" s="34"/>
      <c r="CG208" s="34"/>
      <c r="CH208" s="34"/>
      <c r="CI208" s="34"/>
      <c r="CJ208" s="34"/>
      <c r="CK208" s="34"/>
      <c r="CL208" s="34"/>
      <c r="CM208" s="34"/>
      <c r="CN208" s="34"/>
      <c r="CO208" s="34"/>
      <c r="CP208" s="34"/>
      <c r="CQ208" s="34"/>
      <c r="CR208" s="34"/>
      <c r="CS208" s="34"/>
      <c r="CT208" s="34"/>
      <c r="CU208" s="34"/>
      <c r="CV208" s="34"/>
      <c r="CW208" s="34"/>
      <c r="CX208" s="37"/>
    </row>
    <row r="209" spans="1:102" ht="13">
      <c r="A209" s="37"/>
      <c r="B209" s="37"/>
      <c r="C209" s="37"/>
      <c r="D209" s="37"/>
      <c r="E209" s="37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  <c r="U209" s="51"/>
      <c r="V209" s="34"/>
      <c r="W209" s="34"/>
      <c r="X209" s="34"/>
      <c r="Y209" s="34"/>
      <c r="Z209" s="34"/>
      <c r="AA209" s="34"/>
      <c r="AB209" s="34"/>
      <c r="AC209" s="34"/>
      <c r="AD209" s="34"/>
      <c r="AE209" s="34"/>
      <c r="AF209" s="34"/>
      <c r="AG209" s="34"/>
      <c r="AH209" s="34"/>
      <c r="AI209" s="34"/>
      <c r="AJ209" s="68"/>
      <c r="AK209" s="34"/>
      <c r="AL209" s="34"/>
      <c r="AM209" s="34"/>
      <c r="AN209" s="34"/>
      <c r="AO209" s="34"/>
      <c r="AP209" s="34"/>
      <c r="AQ209" s="34"/>
      <c r="AR209" s="34"/>
      <c r="AS209" s="65"/>
      <c r="AT209" s="65"/>
      <c r="AU209" s="65"/>
      <c r="AV209" s="65"/>
      <c r="AW209" s="65"/>
      <c r="AX209" s="65"/>
      <c r="AY209" s="65"/>
      <c r="AZ209" s="65"/>
      <c r="BA209" s="65"/>
      <c r="BB209" s="65"/>
      <c r="BC209" s="65"/>
      <c r="BD209" s="65"/>
      <c r="BE209" s="65"/>
      <c r="BF209" s="65"/>
      <c r="BG209" s="65"/>
      <c r="BH209" s="65"/>
      <c r="BI209" s="65"/>
      <c r="BJ209" s="65"/>
      <c r="BK209" s="65"/>
      <c r="BL209" s="65"/>
      <c r="BM209" s="65"/>
      <c r="BN209" s="65"/>
      <c r="BO209" s="65"/>
      <c r="BP209" s="65"/>
      <c r="BQ209" s="65"/>
      <c r="BR209" s="65"/>
      <c r="BS209" s="65"/>
      <c r="BT209" s="65"/>
      <c r="BU209" s="65"/>
      <c r="BV209" s="65"/>
      <c r="BW209" s="65"/>
      <c r="BX209" s="65"/>
      <c r="BY209" s="65"/>
      <c r="BZ209" s="65"/>
      <c r="CA209" s="65"/>
      <c r="CB209" s="65"/>
      <c r="CC209" s="65"/>
      <c r="CD209" s="65"/>
      <c r="CE209" s="34"/>
      <c r="CF209" s="34"/>
      <c r="CG209" s="34"/>
      <c r="CH209" s="34"/>
      <c r="CI209" s="34"/>
      <c r="CJ209" s="34"/>
      <c r="CK209" s="34"/>
      <c r="CL209" s="34"/>
      <c r="CM209" s="34"/>
      <c r="CN209" s="34"/>
      <c r="CO209" s="34"/>
      <c r="CP209" s="34"/>
      <c r="CQ209" s="34"/>
      <c r="CR209" s="34"/>
      <c r="CS209" s="34"/>
      <c r="CT209" s="34"/>
      <c r="CU209" s="34"/>
      <c r="CV209" s="34"/>
      <c r="CW209" s="34"/>
      <c r="CX209" s="37"/>
    </row>
    <row r="210" spans="1:102" ht="13">
      <c r="A210" s="37"/>
      <c r="B210" s="37"/>
      <c r="C210" s="37"/>
      <c r="D210" s="37"/>
      <c r="E210" s="37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  <c r="U210" s="51"/>
      <c r="V210" s="34"/>
      <c r="W210" s="34"/>
      <c r="X210" s="34"/>
      <c r="Y210" s="34"/>
      <c r="Z210" s="34"/>
      <c r="AA210" s="34"/>
      <c r="AB210" s="34"/>
      <c r="AC210" s="34"/>
      <c r="AD210" s="34"/>
      <c r="AE210" s="34"/>
      <c r="AF210" s="34"/>
      <c r="AG210" s="34"/>
      <c r="AH210" s="34"/>
      <c r="AI210" s="34"/>
      <c r="AJ210" s="68"/>
      <c r="AK210" s="34"/>
      <c r="AL210" s="34"/>
      <c r="AM210" s="34"/>
      <c r="AN210" s="34"/>
      <c r="AO210" s="34"/>
      <c r="AP210" s="34"/>
      <c r="AQ210" s="34"/>
      <c r="AR210" s="34"/>
      <c r="AS210" s="65"/>
      <c r="AT210" s="65"/>
      <c r="AU210" s="65"/>
      <c r="AV210" s="65"/>
      <c r="AW210" s="65"/>
      <c r="AX210" s="65"/>
      <c r="AY210" s="65"/>
      <c r="AZ210" s="65"/>
      <c r="BA210" s="65"/>
      <c r="BB210" s="65"/>
      <c r="BC210" s="65"/>
      <c r="BD210" s="65"/>
      <c r="BE210" s="65"/>
      <c r="BF210" s="65"/>
      <c r="BG210" s="65"/>
      <c r="BH210" s="65"/>
      <c r="BI210" s="65"/>
      <c r="BJ210" s="65"/>
      <c r="BK210" s="65"/>
      <c r="BL210" s="65"/>
      <c r="BM210" s="65"/>
      <c r="BN210" s="65"/>
      <c r="BO210" s="65"/>
      <c r="BP210" s="65"/>
      <c r="BQ210" s="65"/>
      <c r="BR210" s="65"/>
      <c r="BS210" s="65"/>
      <c r="BT210" s="65"/>
      <c r="BU210" s="65"/>
      <c r="BV210" s="65"/>
      <c r="BW210" s="65"/>
      <c r="BX210" s="65"/>
      <c r="BY210" s="65"/>
      <c r="BZ210" s="65"/>
      <c r="CA210" s="65"/>
      <c r="CB210" s="65"/>
      <c r="CC210" s="65"/>
      <c r="CD210" s="65"/>
      <c r="CE210" s="34"/>
      <c r="CF210" s="34"/>
      <c r="CG210" s="34"/>
      <c r="CH210" s="34"/>
      <c r="CI210" s="34"/>
      <c r="CJ210" s="34"/>
      <c r="CK210" s="34"/>
      <c r="CL210" s="34"/>
      <c r="CM210" s="34"/>
      <c r="CN210" s="34"/>
      <c r="CO210" s="34"/>
      <c r="CP210" s="34"/>
      <c r="CQ210" s="34"/>
      <c r="CR210" s="34"/>
      <c r="CS210" s="34"/>
      <c r="CT210" s="34"/>
      <c r="CU210" s="34"/>
      <c r="CV210" s="34"/>
      <c r="CW210" s="34"/>
      <c r="CX210" s="37"/>
    </row>
    <row r="211" spans="1:102" ht="13">
      <c r="A211" s="37"/>
      <c r="B211" s="37"/>
      <c r="C211" s="37"/>
      <c r="D211" s="37"/>
      <c r="E211" s="37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  <c r="U211" s="51"/>
      <c r="V211" s="34"/>
      <c r="W211" s="34"/>
      <c r="X211" s="34"/>
      <c r="Y211" s="34"/>
      <c r="Z211" s="34"/>
      <c r="AA211" s="34"/>
      <c r="AB211" s="34"/>
      <c r="AC211" s="34"/>
      <c r="AD211" s="34"/>
      <c r="AE211" s="34"/>
      <c r="AF211" s="34"/>
      <c r="AG211" s="34"/>
      <c r="AH211" s="34"/>
      <c r="AI211" s="34"/>
      <c r="AJ211" s="68"/>
      <c r="AK211" s="34"/>
      <c r="AL211" s="34"/>
      <c r="AM211" s="34"/>
      <c r="AN211" s="34"/>
      <c r="AO211" s="34"/>
      <c r="AP211" s="34"/>
      <c r="AQ211" s="34"/>
      <c r="AR211" s="34"/>
      <c r="AS211" s="65"/>
      <c r="AT211" s="65"/>
      <c r="AU211" s="65"/>
      <c r="AV211" s="65"/>
      <c r="AW211" s="65"/>
      <c r="AX211" s="65"/>
      <c r="AY211" s="65"/>
      <c r="AZ211" s="65"/>
      <c r="BA211" s="65"/>
      <c r="BB211" s="65"/>
      <c r="BC211" s="65"/>
      <c r="BD211" s="65"/>
      <c r="BE211" s="65"/>
      <c r="BF211" s="65"/>
      <c r="BG211" s="65"/>
      <c r="BH211" s="65"/>
      <c r="BI211" s="65"/>
      <c r="BJ211" s="65"/>
      <c r="BK211" s="65"/>
      <c r="BL211" s="65"/>
      <c r="BM211" s="65"/>
      <c r="BN211" s="65"/>
      <c r="BO211" s="65"/>
      <c r="BP211" s="65"/>
      <c r="BQ211" s="65"/>
      <c r="BR211" s="65"/>
      <c r="BS211" s="65"/>
      <c r="BT211" s="65"/>
      <c r="BU211" s="65"/>
      <c r="BV211" s="65"/>
      <c r="BW211" s="65"/>
      <c r="BX211" s="65"/>
      <c r="BY211" s="65"/>
      <c r="BZ211" s="65"/>
      <c r="CA211" s="65"/>
      <c r="CB211" s="65"/>
      <c r="CC211" s="65"/>
      <c r="CD211" s="65"/>
      <c r="CE211" s="34"/>
      <c r="CF211" s="34"/>
      <c r="CG211" s="34"/>
      <c r="CH211" s="34"/>
      <c r="CI211" s="34"/>
      <c r="CJ211" s="34"/>
      <c r="CK211" s="34"/>
      <c r="CL211" s="34"/>
      <c r="CM211" s="34"/>
      <c r="CN211" s="34"/>
      <c r="CO211" s="34"/>
      <c r="CP211" s="34"/>
      <c r="CQ211" s="34"/>
      <c r="CR211" s="34"/>
      <c r="CS211" s="34"/>
      <c r="CT211" s="34"/>
      <c r="CU211" s="34"/>
      <c r="CV211" s="34"/>
      <c r="CW211" s="34"/>
      <c r="CX211" s="37"/>
    </row>
    <row r="212" spans="1:102" ht="13">
      <c r="A212" s="37"/>
      <c r="B212" s="37"/>
      <c r="C212" s="37"/>
      <c r="D212" s="37"/>
      <c r="E212" s="37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  <c r="U212" s="51"/>
      <c r="V212" s="34"/>
      <c r="W212" s="34"/>
      <c r="X212" s="34"/>
      <c r="Y212" s="34"/>
      <c r="Z212" s="34"/>
      <c r="AA212" s="34"/>
      <c r="AB212" s="34"/>
      <c r="AC212" s="34"/>
      <c r="AD212" s="34"/>
      <c r="AE212" s="34"/>
      <c r="AF212" s="34"/>
      <c r="AG212" s="34"/>
      <c r="AH212" s="34"/>
      <c r="AI212" s="34"/>
      <c r="AJ212" s="68"/>
      <c r="AK212" s="34"/>
      <c r="AL212" s="34"/>
      <c r="AM212" s="34"/>
      <c r="AN212" s="34"/>
      <c r="AO212" s="34"/>
      <c r="AP212" s="34"/>
      <c r="AQ212" s="34"/>
      <c r="AR212" s="34"/>
      <c r="AS212" s="65"/>
      <c r="AT212" s="65"/>
      <c r="AU212" s="65"/>
      <c r="AV212" s="65"/>
      <c r="AW212" s="65"/>
      <c r="AX212" s="65"/>
      <c r="AY212" s="65"/>
      <c r="AZ212" s="65"/>
      <c r="BA212" s="65"/>
      <c r="BB212" s="65"/>
      <c r="BC212" s="65"/>
      <c r="BD212" s="65"/>
      <c r="BE212" s="65"/>
      <c r="BF212" s="65"/>
      <c r="BG212" s="65"/>
      <c r="BH212" s="65"/>
      <c r="BI212" s="65"/>
      <c r="BJ212" s="65"/>
      <c r="BK212" s="65"/>
      <c r="BL212" s="65"/>
      <c r="BM212" s="65"/>
      <c r="BN212" s="65"/>
      <c r="BO212" s="65"/>
      <c r="BP212" s="65"/>
      <c r="BQ212" s="65"/>
      <c r="BR212" s="65"/>
      <c r="BS212" s="65"/>
      <c r="BT212" s="65"/>
      <c r="BU212" s="65"/>
      <c r="BV212" s="65"/>
      <c r="BW212" s="65"/>
      <c r="BX212" s="65"/>
      <c r="BY212" s="65"/>
      <c r="BZ212" s="65"/>
      <c r="CA212" s="65"/>
      <c r="CB212" s="65"/>
      <c r="CC212" s="65"/>
      <c r="CD212" s="65"/>
      <c r="CE212" s="34"/>
      <c r="CF212" s="34"/>
      <c r="CG212" s="34"/>
      <c r="CH212" s="34"/>
      <c r="CI212" s="34"/>
      <c r="CJ212" s="34"/>
      <c r="CK212" s="34"/>
      <c r="CL212" s="34"/>
      <c r="CM212" s="34"/>
      <c r="CN212" s="34"/>
      <c r="CO212" s="34"/>
      <c r="CP212" s="34"/>
      <c r="CQ212" s="34"/>
      <c r="CR212" s="34"/>
      <c r="CS212" s="34"/>
      <c r="CT212" s="34"/>
      <c r="CU212" s="34"/>
      <c r="CV212" s="34"/>
      <c r="CW212" s="34"/>
      <c r="CX212" s="37"/>
    </row>
    <row r="213" spans="1:102" ht="13">
      <c r="A213" s="37"/>
      <c r="B213" s="37"/>
      <c r="C213" s="37"/>
      <c r="D213" s="37"/>
      <c r="E213" s="37"/>
      <c r="F213" s="34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  <c r="U213" s="51"/>
      <c r="V213" s="34"/>
      <c r="W213" s="34"/>
      <c r="X213" s="34"/>
      <c r="Y213" s="34"/>
      <c r="Z213" s="34"/>
      <c r="AA213" s="34"/>
      <c r="AB213" s="34"/>
      <c r="AC213" s="34"/>
      <c r="AD213" s="34"/>
      <c r="AE213" s="34"/>
      <c r="AF213" s="34"/>
      <c r="AG213" s="34"/>
      <c r="AH213" s="34"/>
      <c r="AI213" s="34"/>
      <c r="AJ213" s="68"/>
      <c r="AK213" s="34"/>
      <c r="AL213" s="34"/>
      <c r="AM213" s="34"/>
      <c r="AN213" s="34"/>
      <c r="AO213" s="34"/>
      <c r="AP213" s="34"/>
      <c r="AQ213" s="34"/>
      <c r="AR213" s="34"/>
      <c r="AS213" s="65"/>
      <c r="AT213" s="65"/>
      <c r="AU213" s="65"/>
      <c r="AV213" s="65"/>
      <c r="AW213" s="65"/>
      <c r="AX213" s="65"/>
      <c r="AY213" s="65"/>
      <c r="AZ213" s="65"/>
      <c r="BA213" s="65"/>
      <c r="BB213" s="65"/>
      <c r="BC213" s="65"/>
      <c r="BD213" s="65"/>
      <c r="BE213" s="65"/>
      <c r="BF213" s="65"/>
      <c r="BG213" s="65"/>
      <c r="BH213" s="65"/>
      <c r="BI213" s="65"/>
      <c r="BJ213" s="65"/>
      <c r="BK213" s="65"/>
      <c r="BL213" s="65"/>
      <c r="BM213" s="65"/>
      <c r="BN213" s="65"/>
      <c r="BO213" s="65"/>
      <c r="BP213" s="65"/>
      <c r="BQ213" s="65"/>
      <c r="BR213" s="65"/>
      <c r="BS213" s="65"/>
      <c r="BT213" s="65"/>
      <c r="BU213" s="65"/>
      <c r="BV213" s="65"/>
      <c r="BW213" s="65"/>
      <c r="BX213" s="65"/>
      <c r="BY213" s="65"/>
      <c r="BZ213" s="65"/>
      <c r="CA213" s="65"/>
      <c r="CB213" s="65"/>
      <c r="CC213" s="65"/>
      <c r="CD213" s="65"/>
      <c r="CE213" s="34"/>
      <c r="CF213" s="34"/>
      <c r="CG213" s="34"/>
      <c r="CH213" s="34"/>
      <c r="CI213" s="34"/>
      <c r="CJ213" s="34"/>
      <c r="CK213" s="34"/>
      <c r="CL213" s="34"/>
      <c r="CM213" s="34"/>
      <c r="CN213" s="34"/>
      <c r="CO213" s="34"/>
      <c r="CP213" s="34"/>
      <c r="CQ213" s="34"/>
      <c r="CR213" s="34"/>
      <c r="CS213" s="34"/>
      <c r="CT213" s="34"/>
      <c r="CU213" s="34"/>
      <c r="CV213" s="34"/>
      <c r="CW213" s="34"/>
      <c r="CX213" s="37"/>
    </row>
    <row r="214" spans="1:102" ht="13">
      <c r="A214" s="37"/>
      <c r="B214" s="37"/>
      <c r="C214" s="37"/>
      <c r="D214" s="37"/>
      <c r="E214" s="37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  <c r="U214" s="51"/>
      <c r="V214" s="34"/>
      <c r="W214" s="34"/>
      <c r="X214" s="34"/>
      <c r="Y214" s="34"/>
      <c r="Z214" s="34"/>
      <c r="AA214" s="34"/>
      <c r="AB214" s="34"/>
      <c r="AC214" s="34"/>
      <c r="AD214" s="34"/>
      <c r="AE214" s="34"/>
      <c r="AF214" s="34"/>
      <c r="AG214" s="34"/>
      <c r="AH214" s="34"/>
      <c r="AI214" s="34"/>
      <c r="AJ214" s="68"/>
      <c r="AK214" s="34"/>
      <c r="AL214" s="34"/>
      <c r="AM214" s="34"/>
      <c r="AN214" s="34"/>
      <c r="AO214" s="34"/>
      <c r="AP214" s="34"/>
      <c r="AQ214" s="34"/>
      <c r="AR214" s="34"/>
      <c r="AS214" s="65"/>
      <c r="AT214" s="65"/>
      <c r="AU214" s="65"/>
      <c r="AV214" s="65"/>
      <c r="AW214" s="65"/>
      <c r="AX214" s="65"/>
      <c r="AY214" s="65"/>
      <c r="AZ214" s="65"/>
      <c r="BA214" s="65"/>
      <c r="BB214" s="65"/>
      <c r="BC214" s="65"/>
      <c r="BD214" s="65"/>
      <c r="BE214" s="65"/>
      <c r="BF214" s="65"/>
      <c r="BG214" s="65"/>
      <c r="BH214" s="65"/>
      <c r="BI214" s="65"/>
      <c r="BJ214" s="65"/>
      <c r="BK214" s="65"/>
      <c r="BL214" s="65"/>
      <c r="BM214" s="65"/>
      <c r="BN214" s="65"/>
      <c r="BO214" s="65"/>
      <c r="BP214" s="65"/>
      <c r="BQ214" s="65"/>
      <c r="BR214" s="65"/>
      <c r="BS214" s="65"/>
      <c r="BT214" s="65"/>
      <c r="BU214" s="65"/>
      <c r="BV214" s="65"/>
      <c r="BW214" s="65"/>
      <c r="BX214" s="65"/>
      <c r="BY214" s="65"/>
      <c r="BZ214" s="65"/>
      <c r="CA214" s="65"/>
      <c r="CB214" s="65"/>
      <c r="CC214" s="65"/>
      <c r="CD214" s="65"/>
      <c r="CE214" s="34"/>
      <c r="CF214" s="34"/>
      <c r="CG214" s="34"/>
      <c r="CH214" s="34"/>
      <c r="CI214" s="34"/>
      <c r="CJ214" s="34"/>
      <c r="CK214" s="34"/>
      <c r="CL214" s="34"/>
      <c r="CM214" s="34"/>
      <c r="CN214" s="34"/>
      <c r="CO214" s="34"/>
      <c r="CP214" s="34"/>
      <c r="CQ214" s="34"/>
      <c r="CR214" s="34"/>
      <c r="CS214" s="34"/>
      <c r="CT214" s="34"/>
      <c r="CU214" s="34"/>
      <c r="CV214" s="34"/>
      <c r="CW214" s="34"/>
      <c r="CX214" s="37"/>
    </row>
    <row r="215" spans="1:102" ht="13">
      <c r="A215" s="37"/>
      <c r="B215" s="37"/>
      <c r="C215" s="37"/>
      <c r="D215" s="37"/>
      <c r="E215" s="37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  <c r="U215" s="51"/>
      <c r="V215" s="34"/>
      <c r="W215" s="34"/>
      <c r="X215" s="34"/>
      <c r="Y215" s="34"/>
      <c r="Z215" s="34"/>
      <c r="AA215" s="34"/>
      <c r="AB215" s="34"/>
      <c r="AC215" s="34"/>
      <c r="AD215" s="34"/>
      <c r="AE215" s="34"/>
      <c r="AF215" s="34"/>
      <c r="AG215" s="34"/>
      <c r="AH215" s="34"/>
      <c r="AI215" s="34"/>
      <c r="AJ215" s="68"/>
      <c r="AK215" s="34"/>
      <c r="AL215" s="34"/>
      <c r="AM215" s="34"/>
      <c r="AN215" s="34"/>
      <c r="AO215" s="34"/>
      <c r="AP215" s="34"/>
      <c r="AQ215" s="34"/>
      <c r="AR215" s="34"/>
      <c r="AS215" s="65"/>
      <c r="AT215" s="65"/>
      <c r="AU215" s="65"/>
      <c r="AV215" s="65"/>
      <c r="AW215" s="65"/>
      <c r="AX215" s="65"/>
      <c r="AY215" s="65"/>
      <c r="AZ215" s="65"/>
      <c r="BA215" s="65"/>
      <c r="BB215" s="65"/>
      <c r="BC215" s="65"/>
      <c r="BD215" s="65"/>
      <c r="BE215" s="65"/>
      <c r="BF215" s="65"/>
      <c r="BG215" s="65"/>
      <c r="BH215" s="65"/>
      <c r="BI215" s="65"/>
      <c r="BJ215" s="65"/>
      <c r="BK215" s="65"/>
      <c r="BL215" s="65"/>
      <c r="BM215" s="65"/>
      <c r="BN215" s="65"/>
      <c r="BO215" s="65"/>
      <c r="BP215" s="65"/>
      <c r="BQ215" s="65"/>
      <c r="BR215" s="65"/>
      <c r="BS215" s="65"/>
      <c r="BT215" s="65"/>
      <c r="BU215" s="65"/>
      <c r="BV215" s="65"/>
      <c r="BW215" s="65"/>
      <c r="BX215" s="65"/>
      <c r="BY215" s="65"/>
      <c r="BZ215" s="65"/>
      <c r="CA215" s="65"/>
      <c r="CB215" s="65"/>
      <c r="CC215" s="65"/>
      <c r="CD215" s="65"/>
      <c r="CE215" s="34"/>
      <c r="CF215" s="34"/>
      <c r="CG215" s="34"/>
      <c r="CH215" s="34"/>
      <c r="CI215" s="34"/>
      <c r="CJ215" s="34"/>
      <c r="CK215" s="34"/>
      <c r="CL215" s="34"/>
      <c r="CM215" s="34"/>
      <c r="CN215" s="34"/>
      <c r="CO215" s="34"/>
      <c r="CP215" s="34"/>
      <c r="CQ215" s="34"/>
      <c r="CR215" s="34"/>
      <c r="CS215" s="34"/>
      <c r="CT215" s="34"/>
      <c r="CU215" s="34"/>
      <c r="CV215" s="34"/>
      <c r="CW215" s="34"/>
      <c r="CX215" s="37"/>
    </row>
    <row r="216" spans="1:102" ht="13">
      <c r="A216" s="37"/>
      <c r="B216" s="37"/>
      <c r="C216" s="37"/>
      <c r="D216" s="37"/>
      <c r="E216" s="37"/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  <c r="U216" s="51"/>
      <c r="V216" s="34"/>
      <c r="W216" s="34"/>
      <c r="X216" s="34"/>
      <c r="Y216" s="34"/>
      <c r="Z216" s="34"/>
      <c r="AA216" s="34"/>
      <c r="AB216" s="34"/>
      <c r="AC216" s="34"/>
      <c r="AD216" s="34"/>
      <c r="AE216" s="34"/>
      <c r="AF216" s="34"/>
      <c r="AG216" s="34"/>
      <c r="AH216" s="34"/>
      <c r="AI216" s="34"/>
      <c r="AJ216" s="68"/>
      <c r="AK216" s="34"/>
      <c r="AL216" s="34"/>
      <c r="AM216" s="34"/>
      <c r="AN216" s="34"/>
      <c r="AO216" s="34"/>
      <c r="AP216" s="34"/>
      <c r="AQ216" s="34"/>
      <c r="AR216" s="34"/>
      <c r="AS216" s="65"/>
      <c r="AT216" s="65"/>
      <c r="AU216" s="65"/>
      <c r="AV216" s="65"/>
      <c r="AW216" s="65"/>
      <c r="AX216" s="65"/>
      <c r="AY216" s="65"/>
      <c r="AZ216" s="65"/>
      <c r="BA216" s="65"/>
      <c r="BB216" s="65"/>
      <c r="BC216" s="65"/>
      <c r="BD216" s="65"/>
      <c r="BE216" s="65"/>
      <c r="BF216" s="65"/>
      <c r="BG216" s="65"/>
      <c r="BH216" s="65"/>
      <c r="BI216" s="65"/>
      <c r="BJ216" s="65"/>
      <c r="BK216" s="65"/>
      <c r="BL216" s="65"/>
      <c r="BM216" s="65"/>
      <c r="BN216" s="65"/>
      <c r="BO216" s="65"/>
      <c r="BP216" s="65"/>
      <c r="BQ216" s="65"/>
      <c r="BR216" s="65"/>
      <c r="BS216" s="65"/>
      <c r="BT216" s="65"/>
      <c r="BU216" s="65"/>
      <c r="BV216" s="65"/>
      <c r="BW216" s="65"/>
      <c r="BX216" s="65"/>
      <c r="BY216" s="65"/>
      <c r="BZ216" s="65"/>
      <c r="CA216" s="65"/>
      <c r="CB216" s="65"/>
      <c r="CC216" s="65"/>
      <c r="CD216" s="65"/>
      <c r="CE216" s="34"/>
      <c r="CF216" s="34"/>
      <c r="CG216" s="34"/>
      <c r="CH216" s="34"/>
      <c r="CI216" s="34"/>
      <c r="CJ216" s="34"/>
      <c r="CK216" s="34"/>
      <c r="CL216" s="34"/>
      <c r="CM216" s="34"/>
      <c r="CN216" s="34"/>
      <c r="CO216" s="34"/>
      <c r="CP216" s="34"/>
      <c r="CQ216" s="34"/>
      <c r="CR216" s="34"/>
      <c r="CS216" s="34"/>
      <c r="CT216" s="34"/>
      <c r="CU216" s="34"/>
      <c r="CV216" s="34"/>
      <c r="CW216" s="34"/>
      <c r="CX216" s="37"/>
    </row>
    <row r="217" spans="1:102" ht="13">
      <c r="A217" s="37"/>
      <c r="B217" s="37"/>
      <c r="C217" s="37"/>
      <c r="D217" s="37"/>
      <c r="E217" s="37"/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  <c r="U217" s="51"/>
      <c r="V217" s="34"/>
      <c r="W217" s="34"/>
      <c r="X217" s="34"/>
      <c r="Y217" s="34"/>
      <c r="Z217" s="34"/>
      <c r="AA217" s="34"/>
      <c r="AB217" s="34"/>
      <c r="AC217" s="34"/>
      <c r="AD217" s="34"/>
      <c r="AE217" s="34"/>
      <c r="AF217" s="34"/>
      <c r="AG217" s="34"/>
      <c r="AH217" s="34"/>
      <c r="AI217" s="34"/>
      <c r="AJ217" s="68"/>
      <c r="AK217" s="34"/>
      <c r="AL217" s="34"/>
      <c r="AM217" s="34"/>
      <c r="AN217" s="34"/>
      <c r="AO217" s="34"/>
      <c r="AP217" s="34"/>
      <c r="AQ217" s="34"/>
      <c r="AR217" s="34"/>
      <c r="AS217" s="65"/>
      <c r="AT217" s="65"/>
      <c r="AU217" s="65"/>
      <c r="AV217" s="65"/>
      <c r="AW217" s="65"/>
      <c r="AX217" s="65"/>
      <c r="AY217" s="65"/>
      <c r="AZ217" s="65"/>
      <c r="BA217" s="65"/>
      <c r="BB217" s="65"/>
      <c r="BC217" s="65"/>
      <c r="BD217" s="65"/>
      <c r="BE217" s="65"/>
      <c r="BF217" s="65"/>
      <c r="BG217" s="65"/>
      <c r="BH217" s="65"/>
      <c r="BI217" s="65"/>
      <c r="BJ217" s="65"/>
      <c r="BK217" s="65"/>
      <c r="BL217" s="65"/>
      <c r="BM217" s="65"/>
      <c r="BN217" s="65"/>
      <c r="BO217" s="65"/>
      <c r="BP217" s="65"/>
      <c r="BQ217" s="65"/>
      <c r="BR217" s="65"/>
      <c r="BS217" s="65"/>
      <c r="BT217" s="65"/>
      <c r="BU217" s="65"/>
      <c r="BV217" s="65"/>
      <c r="BW217" s="65"/>
      <c r="BX217" s="65"/>
      <c r="BY217" s="65"/>
      <c r="BZ217" s="65"/>
      <c r="CA217" s="65"/>
      <c r="CB217" s="65"/>
      <c r="CC217" s="65"/>
      <c r="CD217" s="65"/>
      <c r="CE217" s="34"/>
      <c r="CF217" s="34"/>
      <c r="CG217" s="34"/>
      <c r="CH217" s="34"/>
      <c r="CI217" s="34"/>
      <c r="CJ217" s="34"/>
      <c r="CK217" s="34"/>
      <c r="CL217" s="34"/>
      <c r="CM217" s="34"/>
      <c r="CN217" s="34"/>
      <c r="CO217" s="34"/>
      <c r="CP217" s="34"/>
      <c r="CQ217" s="34"/>
      <c r="CR217" s="34"/>
      <c r="CS217" s="34"/>
      <c r="CT217" s="34"/>
      <c r="CU217" s="34"/>
      <c r="CV217" s="34"/>
      <c r="CW217" s="34"/>
      <c r="CX217" s="37"/>
    </row>
    <row r="218" spans="1:102" ht="13">
      <c r="A218" s="37"/>
      <c r="B218" s="37"/>
      <c r="C218" s="37"/>
      <c r="D218" s="37"/>
      <c r="E218" s="37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  <c r="U218" s="51"/>
      <c r="V218" s="34"/>
      <c r="W218" s="34"/>
      <c r="X218" s="34"/>
      <c r="Y218" s="34"/>
      <c r="Z218" s="34"/>
      <c r="AA218" s="34"/>
      <c r="AB218" s="34"/>
      <c r="AC218" s="34"/>
      <c r="AD218" s="34"/>
      <c r="AE218" s="34"/>
      <c r="AF218" s="34"/>
      <c r="AG218" s="34"/>
      <c r="AH218" s="34"/>
      <c r="AI218" s="34"/>
      <c r="AJ218" s="68"/>
      <c r="AK218" s="34"/>
      <c r="AL218" s="34"/>
      <c r="AM218" s="34"/>
      <c r="AN218" s="34"/>
      <c r="AO218" s="34"/>
      <c r="AP218" s="34"/>
      <c r="AQ218" s="34"/>
      <c r="AR218" s="34"/>
      <c r="AS218" s="65"/>
      <c r="AT218" s="65"/>
      <c r="AU218" s="65"/>
      <c r="AV218" s="65"/>
      <c r="AW218" s="65"/>
      <c r="AX218" s="65"/>
      <c r="AY218" s="65"/>
      <c r="AZ218" s="65"/>
      <c r="BA218" s="65"/>
      <c r="BB218" s="65"/>
      <c r="BC218" s="65"/>
      <c r="BD218" s="65"/>
      <c r="BE218" s="65"/>
      <c r="BF218" s="65"/>
      <c r="BG218" s="65"/>
      <c r="BH218" s="65"/>
      <c r="BI218" s="65"/>
      <c r="BJ218" s="65"/>
      <c r="BK218" s="65"/>
      <c r="BL218" s="65"/>
      <c r="BM218" s="65"/>
      <c r="BN218" s="65"/>
      <c r="BO218" s="65"/>
      <c r="BP218" s="65"/>
      <c r="BQ218" s="65"/>
      <c r="BR218" s="65"/>
      <c r="BS218" s="65"/>
      <c r="BT218" s="65"/>
      <c r="BU218" s="65"/>
      <c r="BV218" s="65"/>
      <c r="BW218" s="65"/>
      <c r="BX218" s="65"/>
      <c r="BY218" s="65"/>
      <c r="BZ218" s="65"/>
      <c r="CA218" s="65"/>
      <c r="CB218" s="65"/>
      <c r="CC218" s="65"/>
      <c r="CD218" s="65"/>
      <c r="CE218" s="34"/>
      <c r="CF218" s="34"/>
      <c r="CG218" s="34"/>
      <c r="CH218" s="34"/>
      <c r="CI218" s="34"/>
      <c r="CJ218" s="34"/>
      <c r="CK218" s="34"/>
      <c r="CL218" s="34"/>
      <c r="CM218" s="34"/>
      <c r="CN218" s="34"/>
      <c r="CO218" s="34"/>
      <c r="CP218" s="34"/>
      <c r="CQ218" s="34"/>
      <c r="CR218" s="34"/>
      <c r="CS218" s="34"/>
      <c r="CT218" s="34"/>
      <c r="CU218" s="34"/>
      <c r="CV218" s="34"/>
      <c r="CW218" s="34"/>
      <c r="CX218" s="37"/>
    </row>
    <row r="219" spans="1:102" ht="13">
      <c r="A219" s="37"/>
      <c r="B219" s="37"/>
      <c r="C219" s="37"/>
      <c r="D219" s="37"/>
      <c r="E219" s="37"/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  <c r="U219" s="51"/>
      <c r="V219" s="34"/>
      <c r="W219" s="34"/>
      <c r="X219" s="34"/>
      <c r="Y219" s="34"/>
      <c r="Z219" s="34"/>
      <c r="AA219" s="34"/>
      <c r="AB219" s="34"/>
      <c r="AC219" s="34"/>
      <c r="AD219" s="34"/>
      <c r="AE219" s="34"/>
      <c r="AF219" s="34"/>
      <c r="AG219" s="34"/>
      <c r="AH219" s="34"/>
      <c r="AI219" s="34"/>
      <c r="AJ219" s="68"/>
      <c r="AK219" s="34"/>
      <c r="AL219" s="34"/>
      <c r="AM219" s="34"/>
      <c r="AN219" s="34"/>
      <c r="AO219" s="34"/>
      <c r="AP219" s="34"/>
      <c r="AQ219" s="34"/>
      <c r="AR219" s="34"/>
      <c r="AS219" s="65"/>
      <c r="AT219" s="65"/>
      <c r="AU219" s="65"/>
      <c r="AV219" s="65"/>
      <c r="AW219" s="65"/>
      <c r="AX219" s="65"/>
      <c r="AY219" s="65"/>
      <c r="AZ219" s="65"/>
      <c r="BA219" s="65"/>
      <c r="BB219" s="65"/>
      <c r="BC219" s="65"/>
      <c r="BD219" s="65"/>
      <c r="BE219" s="65"/>
      <c r="BF219" s="65"/>
      <c r="BG219" s="65"/>
      <c r="BH219" s="65"/>
      <c r="BI219" s="65"/>
      <c r="BJ219" s="65"/>
      <c r="BK219" s="65"/>
      <c r="BL219" s="65"/>
      <c r="BM219" s="65"/>
      <c r="BN219" s="65"/>
      <c r="BO219" s="65"/>
      <c r="BP219" s="65"/>
      <c r="BQ219" s="65"/>
      <c r="BR219" s="65"/>
      <c r="BS219" s="65"/>
      <c r="BT219" s="65"/>
      <c r="BU219" s="65"/>
      <c r="BV219" s="65"/>
      <c r="BW219" s="65"/>
      <c r="BX219" s="65"/>
      <c r="BY219" s="65"/>
      <c r="BZ219" s="65"/>
      <c r="CA219" s="65"/>
      <c r="CB219" s="65"/>
      <c r="CC219" s="65"/>
      <c r="CD219" s="65"/>
      <c r="CE219" s="34"/>
      <c r="CF219" s="34"/>
      <c r="CG219" s="34"/>
      <c r="CH219" s="34"/>
      <c r="CI219" s="34"/>
      <c r="CJ219" s="34"/>
      <c r="CK219" s="34"/>
      <c r="CL219" s="34"/>
      <c r="CM219" s="34"/>
      <c r="CN219" s="34"/>
      <c r="CO219" s="34"/>
      <c r="CP219" s="34"/>
      <c r="CQ219" s="34"/>
      <c r="CR219" s="34"/>
      <c r="CS219" s="34"/>
      <c r="CT219" s="34"/>
      <c r="CU219" s="34"/>
      <c r="CV219" s="34"/>
      <c r="CW219" s="34"/>
      <c r="CX219" s="37"/>
    </row>
    <row r="220" spans="1:102" ht="13">
      <c r="A220" s="37"/>
      <c r="B220" s="37"/>
      <c r="C220" s="37"/>
      <c r="D220" s="37"/>
      <c r="E220" s="37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  <c r="U220" s="51"/>
      <c r="V220" s="34"/>
      <c r="W220" s="34"/>
      <c r="X220" s="34"/>
      <c r="Y220" s="34"/>
      <c r="Z220" s="34"/>
      <c r="AA220" s="34"/>
      <c r="AB220" s="34"/>
      <c r="AC220" s="34"/>
      <c r="AD220" s="34"/>
      <c r="AE220" s="34"/>
      <c r="AF220" s="34"/>
      <c r="AG220" s="34"/>
      <c r="AH220" s="34"/>
      <c r="AI220" s="34"/>
      <c r="AJ220" s="68"/>
      <c r="AK220" s="34"/>
      <c r="AL220" s="34"/>
      <c r="AM220" s="34"/>
      <c r="AN220" s="34"/>
      <c r="AO220" s="34"/>
      <c r="AP220" s="34"/>
      <c r="AQ220" s="34"/>
      <c r="AR220" s="34"/>
      <c r="AS220" s="65"/>
      <c r="AT220" s="65"/>
      <c r="AU220" s="65"/>
      <c r="AV220" s="65"/>
      <c r="AW220" s="65"/>
      <c r="AX220" s="65"/>
      <c r="AY220" s="65"/>
      <c r="AZ220" s="65"/>
      <c r="BA220" s="65"/>
      <c r="BB220" s="65"/>
      <c r="BC220" s="65"/>
      <c r="BD220" s="65"/>
      <c r="BE220" s="65"/>
      <c r="BF220" s="65"/>
      <c r="BG220" s="65"/>
      <c r="BH220" s="65"/>
      <c r="BI220" s="65"/>
      <c r="BJ220" s="65"/>
      <c r="BK220" s="65"/>
      <c r="BL220" s="65"/>
      <c r="BM220" s="65"/>
      <c r="BN220" s="65"/>
      <c r="BO220" s="65"/>
      <c r="BP220" s="65"/>
      <c r="BQ220" s="65"/>
      <c r="BR220" s="65"/>
      <c r="BS220" s="65"/>
      <c r="BT220" s="65"/>
      <c r="BU220" s="65"/>
      <c r="BV220" s="65"/>
      <c r="BW220" s="65"/>
      <c r="BX220" s="65"/>
      <c r="BY220" s="65"/>
      <c r="BZ220" s="65"/>
      <c r="CA220" s="65"/>
      <c r="CB220" s="65"/>
      <c r="CC220" s="65"/>
      <c r="CD220" s="65"/>
      <c r="CE220" s="34"/>
      <c r="CF220" s="34"/>
      <c r="CG220" s="34"/>
      <c r="CH220" s="34"/>
      <c r="CI220" s="34"/>
      <c r="CJ220" s="34"/>
      <c r="CK220" s="34"/>
      <c r="CL220" s="34"/>
      <c r="CM220" s="34"/>
      <c r="CN220" s="34"/>
      <c r="CO220" s="34"/>
      <c r="CP220" s="34"/>
      <c r="CQ220" s="34"/>
      <c r="CR220" s="34"/>
      <c r="CS220" s="34"/>
      <c r="CT220" s="34"/>
      <c r="CU220" s="34"/>
      <c r="CV220" s="34"/>
      <c r="CW220" s="34"/>
      <c r="CX220" s="37"/>
    </row>
    <row r="221" spans="1:102" ht="13">
      <c r="A221" s="37"/>
      <c r="B221" s="37"/>
      <c r="C221" s="37"/>
      <c r="D221" s="37"/>
      <c r="E221" s="37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  <c r="U221" s="51"/>
      <c r="V221" s="34"/>
      <c r="W221" s="34"/>
      <c r="X221" s="34"/>
      <c r="Y221" s="34"/>
      <c r="Z221" s="34"/>
      <c r="AA221" s="34"/>
      <c r="AB221" s="34"/>
      <c r="AC221" s="34"/>
      <c r="AD221" s="34"/>
      <c r="AE221" s="34"/>
      <c r="AF221" s="34"/>
      <c r="AG221" s="34"/>
      <c r="AH221" s="34"/>
      <c r="AI221" s="34"/>
      <c r="AJ221" s="68"/>
      <c r="AK221" s="34"/>
      <c r="AL221" s="34"/>
      <c r="AM221" s="34"/>
      <c r="AN221" s="34"/>
      <c r="AO221" s="34"/>
      <c r="AP221" s="34"/>
      <c r="AQ221" s="34"/>
      <c r="AR221" s="34"/>
      <c r="AS221" s="65"/>
      <c r="AT221" s="65"/>
      <c r="AU221" s="65"/>
      <c r="AV221" s="65"/>
      <c r="AW221" s="65"/>
      <c r="AX221" s="65"/>
      <c r="AY221" s="65"/>
      <c r="AZ221" s="65"/>
      <c r="BA221" s="65"/>
      <c r="BB221" s="65"/>
      <c r="BC221" s="65"/>
      <c r="BD221" s="65"/>
      <c r="BE221" s="65"/>
      <c r="BF221" s="65"/>
      <c r="BG221" s="65"/>
      <c r="BH221" s="65"/>
      <c r="BI221" s="65"/>
      <c r="BJ221" s="65"/>
      <c r="BK221" s="65"/>
      <c r="BL221" s="65"/>
      <c r="BM221" s="65"/>
      <c r="BN221" s="65"/>
      <c r="BO221" s="65"/>
      <c r="BP221" s="65"/>
      <c r="BQ221" s="65"/>
      <c r="BR221" s="65"/>
      <c r="BS221" s="65"/>
      <c r="BT221" s="65"/>
      <c r="BU221" s="65"/>
      <c r="BV221" s="65"/>
      <c r="BW221" s="65"/>
      <c r="BX221" s="65"/>
      <c r="BY221" s="65"/>
      <c r="BZ221" s="65"/>
      <c r="CA221" s="65"/>
      <c r="CB221" s="65"/>
      <c r="CC221" s="65"/>
      <c r="CD221" s="65"/>
      <c r="CE221" s="34"/>
      <c r="CF221" s="34"/>
      <c r="CG221" s="34"/>
      <c r="CH221" s="34"/>
      <c r="CI221" s="34"/>
      <c r="CJ221" s="34"/>
      <c r="CK221" s="34"/>
      <c r="CL221" s="34"/>
      <c r="CM221" s="34"/>
      <c r="CN221" s="34"/>
      <c r="CO221" s="34"/>
      <c r="CP221" s="34"/>
      <c r="CQ221" s="34"/>
      <c r="CR221" s="34"/>
      <c r="CS221" s="34"/>
      <c r="CT221" s="34"/>
      <c r="CU221" s="34"/>
      <c r="CV221" s="34"/>
      <c r="CW221" s="34"/>
      <c r="CX221" s="37"/>
    </row>
    <row r="222" spans="1:102" ht="13">
      <c r="A222" s="37"/>
      <c r="B222" s="37"/>
      <c r="C222" s="37"/>
      <c r="D222" s="37"/>
      <c r="E222" s="37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  <c r="U222" s="51"/>
      <c r="V222" s="34"/>
      <c r="W222" s="34"/>
      <c r="X222" s="34"/>
      <c r="Y222" s="34"/>
      <c r="Z222" s="34"/>
      <c r="AA222" s="34"/>
      <c r="AB222" s="34"/>
      <c r="AC222" s="34"/>
      <c r="AD222" s="34"/>
      <c r="AE222" s="34"/>
      <c r="AF222" s="34"/>
      <c r="AG222" s="34"/>
      <c r="AH222" s="34"/>
      <c r="AI222" s="34"/>
      <c r="AJ222" s="68"/>
      <c r="AK222" s="34"/>
      <c r="AL222" s="34"/>
      <c r="AM222" s="34"/>
      <c r="AN222" s="34"/>
      <c r="AO222" s="34"/>
      <c r="AP222" s="34"/>
      <c r="AQ222" s="34"/>
      <c r="AR222" s="34"/>
      <c r="AS222" s="65"/>
      <c r="AT222" s="65"/>
      <c r="AU222" s="65"/>
      <c r="AV222" s="65"/>
      <c r="AW222" s="65"/>
      <c r="AX222" s="65"/>
      <c r="AY222" s="65"/>
      <c r="AZ222" s="65"/>
      <c r="BA222" s="65"/>
      <c r="BB222" s="65"/>
      <c r="BC222" s="65"/>
      <c r="BD222" s="65"/>
      <c r="BE222" s="65"/>
      <c r="BF222" s="65"/>
      <c r="BG222" s="65"/>
      <c r="BH222" s="65"/>
      <c r="BI222" s="65"/>
      <c r="BJ222" s="65"/>
      <c r="BK222" s="65"/>
      <c r="BL222" s="65"/>
      <c r="BM222" s="65"/>
      <c r="BN222" s="65"/>
      <c r="BO222" s="65"/>
      <c r="BP222" s="65"/>
      <c r="BQ222" s="65"/>
      <c r="BR222" s="65"/>
      <c r="BS222" s="65"/>
      <c r="BT222" s="65"/>
      <c r="BU222" s="65"/>
      <c r="BV222" s="65"/>
      <c r="BW222" s="65"/>
      <c r="BX222" s="65"/>
      <c r="BY222" s="65"/>
      <c r="BZ222" s="65"/>
      <c r="CA222" s="65"/>
      <c r="CB222" s="65"/>
      <c r="CC222" s="65"/>
      <c r="CD222" s="65"/>
      <c r="CE222" s="34"/>
      <c r="CF222" s="34"/>
      <c r="CG222" s="34"/>
      <c r="CH222" s="34"/>
      <c r="CI222" s="34"/>
      <c r="CJ222" s="34"/>
      <c r="CK222" s="34"/>
      <c r="CL222" s="34"/>
      <c r="CM222" s="34"/>
      <c r="CN222" s="34"/>
      <c r="CO222" s="34"/>
      <c r="CP222" s="34"/>
      <c r="CQ222" s="34"/>
      <c r="CR222" s="34"/>
      <c r="CS222" s="34"/>
      <c r="CT222" s="34"/>
      <c r="CU222" s="34"/>
      <c r="CV222" s="34"/>
      <c r="CW222" s="34"/>
      <c r="CX222" s="37"/>
    </row>
    <row r="223" spans="1:102" ht="13">
      <c r="A223" s="37"/>
      <c r="B223" s="37"/>
      <c r="C223" s="37"/>
      <c r="D223" s="37"/>
      <c r="E223" s="37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  <c r="U223" s="51"/>
      <c r="V223" s="34"/>
      <c r="W223" s="34"/>
      <c r="X223" s="34"/>
      <c r="Y223" s="34"/>
      <c r="Z223" s="34"/>
      <c r="AA223" s="34"/>
      <c r="AB223" s="34"/>
      <c r="AC223" s="34"/>
      <c r="AD223" s="34"/>
      <c r="AE223" s="34"/>
      <c r="AF223" s="34"/>
      <c r="AG223" s="34"/>
      <c r="AH223" s="34"/>
      <c r="AI223" s="34"/>
      <c r="AJ223" s="68"/>
      <c r="AK223" s="34"/>
      <c r="AL223" s="34"/>
      <c r="AM223" s="34"/>
      <c r="AN223" s="34"/>
      <c r="AO223" s="34"/>
      <c r="AP223" s="34"/>
      <c r="AQ223" s="34"/>
      <c r="AR223" s="34"/>
      <c r="AS223" s="65"/>
      <c r="AT223" s="65"/>
      <c r="AU223" s="65"/>
      <c r="AV223" s="65"/>
      <c r="AW223" s="65"/>
      <c r="AX223" s="65"/>
      <c r="AY223" s="65"/>
      <c r="AZ223" s="65"/>
      <c r="BA223" s="65"/>
      <c r="BB223" s="65"/>
      <c r="BC223" s="65"/>
      <c r="BD223" s="65"/>
      <c r="BE223" s="65"/>
      <c r="BF223" s="65"/>
      <c r="BG223" s="65"/>
      <c r="BH223" s="65"/>
      <c r="BI223" s="65"/>
      <c r="BJ223" s="65"/>
      <c r="BK223" s="65"/>
      <c r="BL223" s="65"/>
      <c r="BM223" s="65"/>
      <c r="BN223" s="65"/>
      <c r="BO223" s="65"/>
      <c r="BP223" s="65"/>
      <c r="BQ223" s="65"/>
      <c r="BR223" s="65"/>
      <c r="BS223" s="65"/>
      <c r="BT223" s="65"/>
      <c r="BU223" s="65"/>
      <c r="BV223" s="65"/>
      <c r="BW223" s="65"/>
      <c r="BX223" s="65"/>
      <c r="BY223" s="65"/>
      <c r="BZ223" s="65"/>
      <c r="CA223" s="65"/>
      <c r="CB223" s="65"/>
      <c r="CC223" s="65"/>
      <c r="CD223" s="65"/>
      <c r="CE223" s="34"/>
      <c r="CF223" s="34"/>
      <c r="CG223" s="34"/>
      <c r="CH223" s="34"/>
      <c r="CI223" s="34"/>
      <c r="CJ223" s="34"/>
      <c r="CK223" s="34"/>
      <c r="CL223" s="34"/>
      <c r="CM223" s="34"/>
      <c r="CN223" s="34"/>
      <c r="CO223" s="34"/>
      <c r="CP223" s="34"/>
      <c r="CQ223" s="34"/>
      <c r="CR223" s="34"/>
      <c r="CS223" s="34"/>
      <c r="CT223" s="34"/>
      <c r="CU223" s="34"/>
      <c r="CV223" s="34"/>
      <c r="CW223" s="34"/>
      <c r="CX223" s="37"/>
    </row>
    <row r="224" spans="1:102" ht="13">
      <c r="A224" s="37"/>
      <c r="B224" s="37"/>
      <c r="C224" s="37"/>
      <c r="D224" s="37"/>
      <c r="E224" s="37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  <c r="U224" s="51"/>
      <c r="V224" s="34"/>
      <c r="W224" s="34"/>
      <c r="X224" s="34"/>
      <c r="Y224" s="34"/>
      <c r="Z224" s="34"/>
      <c r="AA224" s="34"/>
      <c r="AB224" s="34"/>
      <c r="AC224" s="34"/>
      <c r="AD224" s="34"/>
      <c r="AE224" s="34"/>
      <c r="AF224" s="34"/>
      <c r="AG224" s="34"/>
      <c r="AH224" s="34"/>
      <c r="AI224" s="34"/>
      <c r="AJ224" s="68"/>
      <c r="AK224" s="34"/>
      <c r="AL224" s="34"/>
      <c r="AM224" s="34"/>
      <c r="AN224" s="34"/>
      <c r="AO224" s="34"/>
      <c r="AP224" s="34"/>
      <c r="AQ224" s="34"/>
      <c r="AR224" s="34"/>
      <c r="AS224" s="65"/>
      <c r="AT224" s="65"/>
      <c r="AU224" s="65"/>
      <c r="AV224" s="65"/>
      <c r="AW224" s="65"/>
      <c r="AX224" s="65"/>
      <c r="AY224" s="65"/>
      <c r="AZ224" s="65"/>
      <c r="BA224" s="65"/>
      <c r="BB224" s="65"/>
      <c r="BC224" s="65"/>
      <c r="BD224" s="65"/>
      <c r="BE224" s="65"/>
      <c r="BF224" s="65"/>
      <c r="BG224" s="65"/>
      <c r="BH224" s="65"/>
      <c r="BI224" s="65"/>
      <c r="BJ224" s="65"/>
      <c r="BK224" s="65"/>
      <c r="BL224" s="65"/>
      <c r="BM224" s="65"/>
      <c r="BN224" s="65"/>
      <c r="BO224" s="65"/>
      <c r="BP224" s="65"/>
      <c r="BQ224" s="65"/>
      <c r="BR224" s="65"/>
      <c r="BS224" s="65"/>
      <c r="BT224" s="65"/>
      <c r="BU224" s="65"/>
      <c r="BV224" s="65"/>
      <c r="BW224" s="65"/>
      <c r="BX224" s="65"/>
      <c r="BY224" s="65"/>
      <c r="BZ224" s="65"/>
      <c r="CA224" s="65"/>
      <c r="CB224" s="65"/>
      <c r="CC224" s="65"/>
      <c r="CD224" s="65"/>
      <c r="CE224" s="34"/>
      <c r="CF224" s="34"/>
      <c r="CG224" s="34"/>
      <c r="CH224" s="34"/>
      <c r="CI224" s="34"/>
      <c r="CJ224" s="34"/>
      <c r="CK224" s="34"/>
      <c r="CL224" s="34"/>
      <c r="CM224" s="34"/>
      <c r="CN224" s="34"/>
      <c r="CO224" s="34"/>
      <c r="CP224" s="34"/>
      <c r="CQ224" s="34"/>
      <c r="CR224" s="34"/>
      <c r="CS224" s="34"/>
      <c r="CT224" s="34"/>
      <c r="CU224" s="34"/>
      <c r="CV224" s="34"/>
      <c r="CW224" s="34"/>
      <c r="CX224" s="37"/>
    </row>
    <row r="225" spans="1:102" ht="13">
      <c r="A225" s="37"/>
      <c r="B225" s="37"/>
      <c r="C225" s="37"/>
      <c r="D225" s="37"/>
      <c r="E225" s="37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  <c r="U225" s="51"/>
      <c r="V225" s="34"/>
      <c r="W225" s="34"/>
      <c r="X225" s="34"/>
      <c r="Y225" s="34"/>
      <c r="Z225" s="34"/>
      <c r="AA225" s="34"/>
      <c r="AB225" s="34"/>
      <c r="AC225" s="34"/>
      <c r="AD225" s="34"/>
      <c r="AE225" s="34"/>
      <c r="AF225" s="34"/>
      <c r="AG225" s="34"/>
      <c r="AH225" s="34"/>
      <c r="AI225" s="34"/>
      <c r="AJ225" s="68"/>
      <c r="AK225" s="34"/>
      <c r="AL225" s="34"/>
      <c r="AM225" s="34"/>
      <c r="AN225" s="34"/>
      <c r="AO225" s="34"/>
      <c r="AP225" s="34"/>
      <c r="AQ225" s="34"/>
      <c r="AR225" s="34"/>
      <c r="AS225" s="65"/>
      <c r="AT225" s="65"/>
      <c r="AU225" s="65"/>
      <c r="AV225" s="65"/>
      <c r="AW225" s="65"/>
      <c r="AX225" s="65"/>
      <c r="AY225" s="65"/>
      <c r="AZ225" s="65"/>
      <c r="BA225" s="65"/>
      <c r="BB225" s="65"/>
      <c r="BC225" s="65"/>
      <c r="BD225" s="65"/>
      <c r="BE225" s="65"/>
      <c r="BF225" s="65"/>
      <c r="BG225" s="65"/>
      <c r="BH225" s="65"/>
      <c r="BI225" s="65"/>
      <c r="BJ225" s="65"/>
      <c r="BK225" s="65"/>
      <c r="BL225" s="65"/>
      <c r="BM225" s="65"/>
      <c r="BN225" s="65"/>
      <c r="BO225" s="65"/>
      <c r="BP225" s="65"/>
      <c r="BQ225" s="65"/>
      <c r="BR225" s="65"/>
      <c r="BS225" s="65"/>
      <c r="BT225" s="65"/>
      <c r="BU225" s="65"/>
      <c r="BV225" s="65"/>
      <c r="BW225" s="65"/>
      <c r="BX225" s="65"/>
      <c r="BY225" s="65"/>
      <c r="BZ225" s="65"/>
      <c r="CA225" s="65"/>
      <c r="CB225" s="65"/>
      <c r="CC225" s="65"/>
      <c r="CD225" s="65"/>
      <c r="CE225" s="34"/>
      <c r="CF225" s="34"/>
      <c r="CG225" s="34"/>
      <c r="CH225" s="34"/>
      <c r="CI225" s="34"/>
      <c r="CJ225" s="34"/>
      <c r="CK225" s="34"/>
      <c r="CL225" s="34"/>
      <c r="CM225" s="34"/>
      <c r="CN225" s="34"/>
      <c r="CO225" s="34"/>
      <c r="CP225" s="34"/>
      <c r="CQ225" s="34"/>
      <c r="CR225" s="34"/>
      <c r="CS225" s="34"/>
      <c r="CT225" s="34"/>
      <c r="CU225" s="34"/>
      <c r="CV225" s="34"/>
      <c r="CW225" s="34"/>
      <c r="CX225" s="37"/>
    </row>
    <row r="226" spans="1:102" ht="13">
      <c r="A226" s="37"/>
      <c r="B226" s="37"/>
      <c r="C226" s="37"/>
      <c r="D226" s="37"/>
      <c r="E226" s="37"/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  <c r="U226" s="51"/>
      <c r="V226" s="34"/>
      <c r="W226" s="34"/>
      <c r="X226" s="34"/>
      <c r="Y226" s="34"/>
      <c r="Z226" s="34"/>
      <c r="AA226" s="34"/>
      <c r="AB226" s="34"/>
      <c r="AC226" s="34"/>
      <c r="AD226" s="34"/>
      <c r="AE226" s="34"/>
      <c r="AF226" s="34"/>
      <c r="AG226" s="34"/>
      <c r="AH226" s="34"/>
      <c r="AI226" s="34"/>
      <c r="AJ226" s="68"/>
      <c r="AK226" s="34"/>
      <c r="AL226" s="34"/>
      <c r="AM226" s="34"/>
      <c r="AN226" s="34"/>
      <c r="AO226" s="34"/>
      <c r="AP226" s="34"/>
      <c r="AQ226" s="34"/>
      <c r="AR226" s="34"/>
      <c r="AS226" s="65"/>
      <c r="AT226" s="65"/>
      <c r="AU226" s="65"/>
      <c r="AV226" s="65"/>
      <c r="AW226" s="65"/>
      <c r="AX226" s="65"/>
      <c r="AY226" s="65"/>
      <c r="AZ226" s="65"/>
      <c r="BA226" s="65"/>
      <c r="BB226" s="65"/>
      <c r="BC226" s="65"/>
      <c r="BD226" s="65"/>
      <c r="BE226" s="65"/>
      <c r="BF226" s="65"/>
      <c r="BG226" s="65"/>
      <c r="BH226" s="65"/>
      <c r="BI226" s="65"/>
      <c r="BJ226" s="65"/>
      <c r="BK226" s="65"/>
      <c r="BL226" s="65"/>
      <c r="BM226" s="65"/>
      <c r="BN226" s="65"/>
      <c r="BO226" s="65"/>
      <c r="BP226" s="65"/>
      <c r="BQ226" s="65"/>
      <c r="BR226" s="65"/>
      <c r="BS226" s="65"/>
      <c r="BT226" s="65"/>
      <c r="BU226" s="65"/>
      <c r="BV226" s="65"/>
      <c r="BW226" s="65"/>
      <c r="BX226" s="65"/>
      <c r="BY226" s="65"/>
      <c r="BZ226" s="65"/>
      <c r="CA226" s="65"/>
      <c r="CB226" s="65"/>
      <c r="CC226" s="65"/>
      <c r="CD226" s="65"/>
      <c r="CE226" s="34"/>
      <c r="CF226" s="34"/>
      <c r="CG226" s="34"/>
      <c r="CH226" s="34"/>
      <c r="CI226" s="34"/>
      <c r="CJ226" s="34"/>
      <c r="CK226" s="34"/>
      <c r="CL226" s="34"/>
      <c r="CM226" s="34"/>
      <c r="CN226" s="34"/>
      <c r="CO226" s="34"/>
      <c r="CP226" s="34"/>
      <c r="CQ226" s="34"/>
      <c r="CR226" s="34"/>
      <c r="CS226" s="34"/>
      <c r="CT226" s="34"/>
      <c r="CU226" s="34"/>
      <c r="CV226" s="34"/>
      <c r="CW226" s="34"/>
      <c r="CX226" s="37"/>
    </row>
    <row r="227" spans="1:102" ht="13">
      <c r="A227" s="37"/>
      <c r="B227" s="37"/>
      <c r="C227" s="37"/>
      <c r="D227" s="37"/>
      <c r="E227" s="37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  <c r="U227" s="51"/>
      <c r="V227" s="34"/>
      <c r="W227" s="34"/>
      <c r="X227" s="34"/>
      <c r="Y227" s="34"/>
      <c r="Z227" s="34"/>
      <c r="AA227" s="34"/>
      <c r="AB227" s="34"/>
      <c r="AC227" s="34"/>
      <c r="AD227" s="34"/>
      <c r="AE227" s="34"/>
      <c r="AF227" s="34"/>
      <c r="AG227" s="34"/>
      <c r="AH227" s="34"/>
      <c r="AI227" s="34"/>
      <c r="AJ227" s="68"/>
      <c r="AK227" s="34"/>
      <c r="AL227" s="34"/>
      <c r="AM227" s="34"/>
      <c r="AN227" s="34"/>
      <c r="AO227" s="34"/>
      <c r="AP227" s="34"/>
      <c r="AQ227" s="34"/>
      <c r="AR227" s="34"/>
      <c r="AS227" s="65"/>
      <c r="AT227" s="65"/>
      <c r="AU227" s="65"/>
      <c r="AV227" s="65"/>
      <c r="AW227" s="65"/>
      <c r="AX227" s="65"/>
      <c r="AY227" s="65"/>
      <c r="AZ227" s="65"/>
      <c r="BA227" s="65"/>
      <c r="BB227" s="65"/>
      <c r="BC227" s="65"/>
      <c r="BD227" s="65"/>
      <c r="BE227" s="65"/>
      <c r="BF227" s="65"/>
      <c r="BG227" s="65"/>
      <c r="BH227" s="65"/>
      <c r="BI227" s="65"/>
      <c r="BJ227" s="65"/>
      <c r="BK227" s="65"/>
      <c r="BL227" s="65"/>
      <c r="BM227" s="65"/>
      <c r="BN227" s="65"/>
      <c r="BO227" s="65"/>
      <c r="BP227" s="65"/>
      <c r="BQ227" s="65"/>
      <c r="BR227" s="65"/>
      <c r="BS227" s="65"/>
      <c r="BT227" s="65"/>
      <c r="BU227" s="65"/>
      <c r="BV227" s="65"/>
      <c r="BW227" s="65"/>
      <c r="BX227" s="65"/>
      <c r="BY227" s="65"/>
      <c r="BZ227" s="65"/>
      <c r="CA227" s="65"/>
      <c r="CB227" s="65"/>
      <c r="CC227" s="65"/>
      <c r="CD227" s="65"/>
      <c r="CE227" s="34"/>
      <c r="CF227" s="34"/>
      <c r="CG227" s="34"/>
      <c r="CH227" s="34"/>
      <c r="CI227" s="34"/>
      <c r="CJ227" s="34"/>
      <c r="CK227" s="34"/>
      <c r="CL227" s="34"/>
      <c r="CM227" s="34"/>
      <c r="CN227" s="34"/>
      <c r="CO227" s="34"/>
      <c r="CP227" s="34"/>
      <c r="CQ227" s="34"/>
      <c r="CR227" s="34"/>
      <c r="CS227" s="34"/>
      <c r="CT227" s="34"/>
      <c r="CU227" s="34"/>
      <c r="CV227" s="34"/>
      <c r="CW227" s="34"/>
      <c r="CX227" s="37"/>
    </row>
    <row r="228" spans="1:102" ht="13">
      <c r="A228" s="37"/>
      <c r="B228" s="37"/>
      <c r="C228" s="37"/>
      <c r="D228" s="37"/>
      <c r="E228" s="37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  <c r="U228" s="51"/>
      <c r="V228" s="34"/>
      <c r="W228" s="34"/>
      <c r="X228" s="34"/>
      <c r="Y228" s="34"/>
      <c r="Z228" s="34"/>
      <c r="AA228" s="34"/>
      <c r="AB228" s="34"/>
      <c r="AC228" s="34"/>
      <c r="AD228" s="34"/>
      <c r="AE228" s="34"/>
      <c r="AF228" s="34"/>
      <c r="AG228" s="34"/>
      <c r="AH228" s="34"/>
      <c r="AI228" s="34"/>
      <c r="AJ228" s="68"/>
      <c r="AK228" s="34"/>
      <c r="AL228" s="34"/>
      <c r="AM228" s="34"/>
      <c r="AN228" s="34"/>
      <c r="AO228" s="34"/>
      <c r="AP228" s="34"/>
      <c r="AQ228" s="34"/>
      <c r="AR228" s="34"/>
      <c r="AS228" s="65"/>
      <c r="AT228" s="65"/>
      <c r="AU228" s="65"/>
      <c r="AV228" s="65"/>
      <c r="AW228" s="65"/>
      <c r="AX228" s="65"/>
      <c r="AY228" s="65"/>
      <c r="AZ228" s="65"/>
      <c r="BA228" s="65"/>
      <c r="BB228" s="65"/>
      <c r="BC228" s="65"/>
      <c r="BD228" s="65"/>
      <c r="BE228" s="65"/>
      <c r="BF228" s="65"/>
      <c r="BG228" s="65"/>
      <c r="BH228" s="65"/>
      <c r="BI228" s="65"/>
      <c r="BJ228" s="65"/>
      <c r="BK228" s="65"/>
      <c r="BL228" s="65"/>
      <c r="BM228" s="65"/>
      <c r="BN228" s="65"/>
      <c r="BO228" s="65"/>
      <c r="BP228" s="65"/>
      <c r="BQ228" s="65"/>
      <c r="BR228" s="65"/>
      <c r="BS228" s="65"/>
      <c r="BT228" s="65"/>
      <c r="BU228" s="65"/>
      <c r="BV228" s="65"/>
      <c r="BW228" s="65"/>
      <c r="BX228" s="65"/>
      <c r="BY228" s="65"/>
      <c r="BZ228" s="65"/>
      <c r="CA228" s="65"/>
      <c r="CB228" s="65"/>
      <c r="CC228" s="65"/>
      <c r="CD228" s="65"/>
      <c r="CE228" s="34"/>
      <c r="CF228" s="34"/>
      <c r="CG228" s="34"/>
      <c r="CH228" s="34"/>
      <c r="CI228" s="34"/>
      <c r="CJ228" s="34"/>
      <c r="CK228" s="34"/>
      <c r="CL228" s="34"/>
      <c r="CM228" s="34"/>
      <c r="CN228" s="34"/>
      <c r="CO228" s="34"/>
      <c r="CP228" s="34"/>
      <c r="CQ228" s="34"/>
      <c r="CR228" s="34"/>
      <c r="CS228" s="34"/>
      <c r="CT228" s="34"/>
      <c r="CU228" s="34"/>
      <c r="CV228" s="34"/>
      <c r="CW228" s="34"/>
      <c r="CX228" s="37"/>
    </row>
    <row r="229" spans="1:102" ht="13">
      <c r="A229" s="37"/>
      <c r="B229" s="37"/>
      <c r="C229" s="37"/>
      <c r="D229" s="37"/>
      <c r="E229" s="37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  <c r="U229" s="51"/>
      <c r="V229" s="34"/>
      <c r="W229" s="34"/>
      <c r="X229" s="34"/>
      <c r="Y229" s="34"/>
      <c r="Z229" s="34"/>
      <c r="AA229" s="34"/>
      <c r="AB229" s="34"/>
      <c r="AC229" s="34"/>
      <c r="AD229" s="34"/>
      <c r="AE229" s="34"/>
      <c r="AF229" s="34"/>
      <c r="AG229" s="34"/>
      <c r="AH229" s="34"/>
      <c r="AI229" s="34"/>
      <c r="AJ229" s="68"/>
      <c r="AK229" s="34"/>
      <c r="AL229" s="34"/>
      <c r="AM229" s="34"/>
      <c r="AN229" s="34"/>
      <c r="AO229" s="34"/>
      <c r="AP229" s="34"/>
      <c r="AQ229" s="34"/>
      <c r="AR229" s="34"/>
      <c r="AS229" s="65"/>
      <c r="AT229" s="65"/>
      <c r="AU229" s="65"/>
      <c r="AV229" s="65"/>
      <c r="AW229" s="65"/>
      <c r="AX229" s="65"/>
      <c r="AY229" s="65"/>
      <c r="AZ229" s="65"/>
      <c r="BA229" s="65"/>
      <c r="BB229" s="65"/>
      <c r="BC229" s="65"/>
      <c r="BD229" s="65"/>
      <c r="BE229" s="65"/>
      <c r="BF229" s="65"/>
      <c r="BG229" s="65"/>
      <c r="BH229" s="65"/>
      <c r="BI229" s="65"/>
      <c r="BJ229" s="65"/>
      <c r="BK229" s="65"/>
      <c r="BL229" s="65"/>
      <c r="BM229" s="65"/>
      <c r="BN229" s="65"/>
      <c r="BO229" s="65"/>
      <c r="BP229" s="65"/>
      <c r="BQ229" s="65"/>
      <c r="BR229" s="65"/>
      <c r="BS229" s="65"/>
      <c r="BT229" s="65"/>
      <c r="BU229" s="65"/>
      <c r="BV229" s="65"/>
      <c r="BW229" s="65"/>
      <c r="BX229" s="65"/>
      <c r="BY229" s="65"/>
      <c r="BZ229" s="65"/>
      <c r="CA229" s="65"/>
      <c r="CB229" s="65"/>
      <c r="CC229" s="65"/>
      <c r="CD229" s="65"/>
      <c r="CE229" s="34"/>
      <c r="CF229" s="34"/>
      <c r="CG229" s="34"/>
      <c r="CH229" s="34"/>
      <c r="CI229" s="34"/>
      <c r="CJ229" s="34"/>
      <c r="CK229" s="34"/>
      <c r="CL229" s="34"/>
      <c r="CM229" s="34"/>
      <c r="CN229" s="34"/>
      <c r="CO229" s="34"/>
      <c r="CP229" s="34"/>
      <c r="CQ229" s="34"/>
      <c r="CR229" s="34"/>
      <c r="CS229" s="34"/>
      <c r="CT229" s="34"/>
      <c r="CU229" s="34"/>
      <c r="CV229" s="34"/>
      <c r="CW229" s="34"/>
      <c r="CX229" s="37"/>
    </row>
    <row r="230" spans="1:102" ht="13">
      <c r="A230" s="37"/>
      <c r="B230" s="37"/>
      <c r="C230" s="37"/>
      <c r="D230" s="37"/>
      <c r="E230" s="37"/>
      <c r="F230" s="34"/>
      <c r="G230" s="34"/>
      <c r="H230" s="34"/>
      <c r="I230" s="34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34"/>
      <c r="U230" s="51"/>
      <c r="V230" s="34"/>
      <c r="W230" s="34"/>
      <c r="X230" s="34"/>
      <c r="Y230" s="34"/>
      <c r="Z230" s="34"/>
      <c r="AA230" s="34"/>
      <c r="AB230" s="34"/>
      <c r="AC230" s="34"/>
      <c r="AD230" s="34"/>
      <c r="AE230" s="34"/>
      <c r="AF230" s="34"/>
      <c r="AG230" s="34"/>
      <c r="AH230" s="34"/>
      <c r="AI230" s="34"/>
      <c r="AJ230" s="68"/>
      <c r="AK230" s="34"/>
      <c r="AL230" s="34"/>
      <c r="AM230" s="34"/>
      <c r="AN230" s="34"/>
      <c r="AO230" s="34"/>
      <c r="AP230" s="34"/>
      <c r="AQ230" s="34"/>
      <c r="AR230" s="34"/>
      <c r="AS230" s="65"/>
      <c r="AT230" s="65"/>
      <c r="AU230" s="65"/>
      <c r="AV230" s="65"/>
      <c r="AW230" s="65"/>
      <c r="AX230" s="65"/>
      <c r="AY230" s="65"/>
      <c r="AZ230" s="65"/>
      <c r="BA230" s="65"/>
      <c r="BB230" s="65"/>
      <c r="BC230" s="65"/>
      <c r="BD230" s="65"/>
      <c r="BE230" s="65"/>
      <c r="BF230" s="65"/>
      <c r="BG230" s="65"/>
      <c r="BH230" s="65"/>
      <c r="BI230" s="65"/>
      <c r="BJ230" s="65"/>
      <c r="BK230" s="65"/>
      <c r="BL230" s="65"/>
      <c r="BM230" s="65"/>
      <c r="BN230" s="65"/>
      <c r="BO230" s="65"/>
      <c r="BP230" s="65"/>
      <c r="BQ230" s="65"/>
      <c r="BR230" s="65"/>
      <c r="BS230" s="65"/>
      <c r="BT230" s="65"/>
      <c r="BU230" s="65"/>
      <c r="BV230" s="65"/>
      <c r="BW230" s="65"/>
      <c r="BX230" s="65"/>
      <c r="BY230" s="65"/>
      <c r="BZ230" s="65"/>
      <c r="CA230" s="65"/>
      <c r="CB230" s="65"/>
      <c r="CC230" s="65"/>
      <c r="CD230" s="65"/>
      <c r="CE230" s="34"/>
      <c r="CF230" s="34"/>
      <c r="CG230" s="34"/>
      <c r="CH230" s="34"/>
      <c r="CI230" s="34"/>
      <c r="CJ230" s="34"/>
      <c r="CK230" s="34"/>
      <c r="CL230" s="34"/>
      <c r="CM230" s="34"/>
      <c r="CN230" s="34"/>
      <c r="CO230" s="34"/>
      <c r="CP230" s="34"/>
      <c r="CQ230" s="34"/>
      <c r="CR230" s="34"/>
      <c r="CS230" s="34"/>
      <c r="CT230" s="34"/>
      <c r="CU230" s="34"/>
      <c r="CV230" s="34"/>
      <c r="CW230" s="34"/>
      <c r="CX230" s="37"/>
    </row>
    <row r="231" spans="1:102" ht="13">
      <c r="A231" s="37"/>
      <c r="B231" s="37"/>
      <c r="C231" s="37"/>
      <c r="D231" s="37"/>
      <c r="E231" s="37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  <c r="U231" s="51"/>
      <c r="V231" s="34"/>
      <c r="W231" s="34"/>
      <c r="X231" s="34"/>
      <c r="Y231" s="34"/>
      <c r="Z231" s="34"/>
      <c r="AA231" s="34"/>
      <c r="AB231" s="34"/>
      <c r="AC231" s="34"/>
      <c r="AD231" s="34"/>
      <c r="AE231" s="34"/>
      <c r="AF231" s="34"/>
      <c r="AG231" s="34"/>
      <c r="AH231" s="34"/>
      <c r="AI231" s="34"/>
      <c r="AJ231" s="68"/>
      <c r="AK231" s="34"/>
      <c r="AL231" s="34"/>
      <c r="AM231" s="34"/>
      <c r="AN231" s="34"/>
      <c r="AO231" s="34"/>
      <c r="AP231" s="34"/>
      <c r="AQ231" s="34"/>
      <c r="AR231" s="34"/>
      <c r="AS231" s="65"/>
      <c r="AT231" s="65"/>
      <c r="AU231" s="65"/>
      <c r="AV231" s="65"/>
      <c r="AW231" s="65"/>
      <c r="AX231" s="65"/>
      <c r="AY231" s="65"/>
      <c r="AZ231" s="65"/>
      <c r="BA231" s="65"/>
      <c r="BB231" s="65"/>
      <c r="BC231" s="65"/>
      <c r="BD231" s="65"/>
      <c r="BE231" s="65"/>
      <c r="BF231" s="65"/>
      <c r="BG231" s="65"/>
      <c r="BH231" s="65"/>
      <c r="BI231" s="65"/>
      <c r="BJ231" s="65"/>
      <c r="BK231" s="65"/>
      <c r="BL231" s="65"/>
      <c r="BM231" s="65"/>
      <c r="BN231" s="65"/>
      <c r="BO231" s="65"/>
      <c r="BP231" s="65"/>
      <c r="BQ231" s="65"/>
      <c r="BR231" s="65"/>
      <c r="BS231" s="65"/>
      <c r="BT231" s="65"/>
      <c r="BU231" s="65"/>
      <c r="BV231" s="65"/>
      <c r="BW231" s="65"/>
      <c r="BX231" s="65"/>
      <c r="BY231" s="65"/>
      <c r="BZ231" s="65"/>
      <c r="CA231" s="65"/>
      <c r="CB231" s="65"/>
      <c r="CC231" s="65"/>
      <c r="CD231" s="65"/>
      <c r="CE231" s="34"/>
      <c r="CF231" s="34"/>
      <c r="CG231" s="34"/>
      <c r="CH231" s="34"/>
      <c r="CI231" s="34"/>
      <c r="CJ231" s="34"/>
      <c r="CK231" s="34"/>
      <c r="CL231" s="34"/>
      <c r="CM231" s="34"/>
      <c r="CN231" s="34"/>
      <c r="CO231" s="34"/>
      <c r="CP231" s="34"/>
      <c r="CQ231" s="34"/>
      <c r="CR231" s="34"/>
      <c r="CS231" s="34"/>
      <c r="CT231" s="34"/>
      <c r="CU231" s="34"/>
      <c r="CV231" s="34"/>
      <c r="CW231" s="34"/>
      <c r="CX231" s="37"/>
    </row>
    <row r="232" spans="1:102" ht="13">
      <c r="A232" s="37"/>
      <c r="B232" s="37"/>
      <c r="C232" s="37"/>
      <c r="D232" s="37"/>
      <c r="E232" s="37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  <c r="U232" s="51"/>
      <c r="V232" s="34"/>
      <c r="W232" s="34"/>
      <c r="X232" s="34"/>
      <c r="Y232" s="34"/>
      <c r="Z232" s="34"/>
      <c r="AA232" s="34"/>
      <c r="AB232" s="34"/>
      <c r="AC232" s="34"/>
      <c r="AD232" s="34"/>
      <c r="AE232" s="34"/>
      <c r="AF232" s="34"/>
      <c r="AG232" s="34"/>
      <c r="AH232" s="34"/>
      <c r="AI232" s="34"/>
      <c r="AJ232" s="68"/>
      <c r="AK232" s="34"/>
      <c r="AL232" s="34"/>
      <c r="AM232" s="34"/>
      <c r="AN232" s="34"/>
      <c r="AO232" s="34"/>
      <c r="AP232" s="34"/>
      <c r="AQ232" s="34"/>
      <c r="AR232" s="34"/>
      <c r="AS232" s="65"/>
      <c r="AT232" s="65"/>
      <c r="AU232" s="65"/>
      <c r="AV232" s="65"/>
      <c r="AW232" s="65"/>
      <c r="AX232" s="65"/>
      <c r="AY232" s="65"/>
      <c r="AZ232" s="65"/>
      <c r="BA232" s="65"/>
      <c r="BB232" s="65"/>
      <c r="BC232" s="65"/>
      <c r="BD232" s="65"/>
      <c r="BE232" s="65"/>
      <c r="BF232" s="65"/>
      <c r="BG232" s="65"/>
      <c r="BH232" s="65"/>
      <c r="BI232" s="65"/>
      <c r="BJ232" s="65"/>
      <c r="BK232" s="65"/>
      <c r="BL232" s="65"/>
      <c r="BM232" s="65"/>
      <c r="BN232" s="65"/>
      <c r="BO232" s="65"/>
      <c r="BP232" s="65"/>
      <c r="BQ232" s="65"/>
      <c r="BR232" s="65"/>
      <c r="BS232" s="65"/>
      <c r="BT232" s="65"/>
      <c r="BU232" s="65"/>
      <c r="BV232" s="65"/>
      <c r="BW232" s="65"/>
      <c r="BX232" s="65"/>
      <c r="BY232" s="65"/>
      <c r="BZ232" s="65"/>
      <c r="CA232" s="65"/>
      <c r="CB232" s="65"/>
      <c r="CC232" s="65"/>
      <c r="CD232" s="65"/>
      <c r="CE232" s="34"/>
      <c r="CF232" s="34"/>
      <c r="CG232" s="34"/>
      <c r="CH232" s="34"/>
      <c r="CI232" s="34"/>
      <c r="CJ232" s="34"/>
      <c r="CK232" s="34"/>
      <c r="CL232" s="34"/>
      <c r="CM232" s="34"/>
      <c r="CN232" s="34"/>
      <c r="CO232" s="34"/>
      <c r="CP232" s="34"/>
      <c r="CQ232" s="34"/>
      <c r="CR232" s="34"/>
      <c r="CS232" s="34"/>
      <c r="CT232" s="34"/>
      <c r="CU232" s="34"/>
      <c r="CV232" s="34"/>
      <c r="CW232" s="34"/>
      <c r="CX232" s="37"/>
    </row>
    <row r="233" spans="1:102" ht="13">
      <c r="A233" s="37"/>
      <c r="B233" s="37"/>
      <c r="C233" s="37"/>
      <c r="D233" s="37"/>
      <c r="E233" s="37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  <c r="U233" s="51"/>
      <c r="V233" s="34"/>
      <c r="W233" s="34"/>
      <c r="X233" s="34"/>
      <c r="Y233" s="34"/>
      <c r="Z233" s="34"/>
      <c r="AA233" s="34"/>
      <c r="AB233" s="34"/>
      <c r="AC233" s="34"/>
      <c r="AD233" s="34"/>
      <c r="AE233" s="34"/>
      <c r="AF233" s="34"/>
      <c r="AG233" s="34"/>
      <c r="AH233" s="34"/>
      <c r="AI233" s="34"/>
      <c r="AJ233" s="68"/>
      <c r="AK233" s="34"/>
      <c r="AL233" s="34"/>
      <c r="AM233" s="34"/>
      <c r="AN233" s="34"/>
      <c r="AO233" s="34"/>
      <c r="AP233" s="34"/>
      <c r="AQ233" s="34"/>
      <c r="AR233" s="34"/>
      <c r="AS233" s="65"/>
      <c r="AT233" s="65"/>
      <c r="AU233" s="65"/>
      <c r="AV233" s="65"/>
      <c r="AW233" s="65"/>
      <c r="AX233" s="65"/>
      <c r="AY233" s="65"/>
      <c r="AZ233" s="65"/>
      <c r="BA233" s="65"/>
      <c r="BB233" s="65"/>
      <c r="BC233" s="65"/>
      <c r="BD233" s="65"/>
      <c r="BE233" s="65"/>
      <c r="BF233" s="65"/>
      <c r="BG233" s="65"/>
      <c r="BH233" s="65"/>
      <c r="BI233" s="65"/>
      <c r="BJ233" s="65"/>
      <c r="BK233" s="65"/>
      <c r="BL233" s="65"/>
      <c r="BM233" s="65"/>
      <c r="BN233" s="65"/>
      <c r="BO233" s="65"/>
      <c r="BP233" s="65"/>
      <c r="BQ233" s="65"/>
      <c r="BR233" s="65"/>
      <c r="BS233" s="65"/>
      <c r="BT233" s="65"/>
      <c r="BU233" s="65"/>
      <c r="BV233" s="65"/>
      <c r="BW233" s="65"/>
      <c r="BX233" s="65"/>
      <c r="BY233" s="65"/>
      <c r="BZ233" s="65"/>
      <c r="CA233" s="65"/>
      <c r="CB233" s="65"/>
      <c r="CC233" s="65"/>
      <c r="CD233" s="65"/>
      <c r="CE233" s="34"/>
      <c r="CF233" s="34"/>
      <c r="CG233" s="34"/>
      <c r="CH233" s="34"/>
      <c r="CI233" s="34"/>
      <c r="CJ233" s="34"/>
      <c r="CK233" s="34"/>
      <c r="CL233" s="34"/>
      <c r="CM233" s="34"/>
      <c r="CN233" s="34"/>
      <c r="CO233" s="34"/>
      <c r="CP233" s="34"/>
      <c r="CQ233" s="34"/>
      <c r="CR233" s="34"/>
      <c r="CS233" s="34"/>
      <c r="CT233" s="34"/>
      <c r="CU233" s="34"/>
      <c r="CV233" s="34"/>
      <c r="CW233" s="34"/>
      <c r="CX233" s="37"/>
    </row>
    <row r="234" spans="1:102" ht="13">
      <c r="A234" s="37"/>
      <c r="B234" s="37"/>
      <c r="C234" s="37"/>
      <c r="D234" s="37"/>
      <c r="E234" s="37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  <c r="U234" s="51"/>
      <c r="V234" s="34"/>
      <c r="W234" s="34"/>
      <c r="X234" s="34"/>
      <c r="Y234" s="34"/>
      <c r="Z234" s="34"/>
      <c r="AA234" s="34"/>
      <c r="AB234" s="34"/>
      <c r="AC234" s="34"/>
      <c r="AD234" s="34"/>
      <c r="AE234" s="34"/>
      <c r="AF234" s="34"/>
      <c r="AG234" s="34"/>
      <c r="AH234" s="34"/>
      <c r="AI234" s="34"/>
      <c r="AJ234" s="68"/>
      <c r="AK234" s="34"/>
      <c r="AL234" s="34"/>
      <c r="AM234" s="34"/>
      <c r="AN234" s="34"/>
      <c r="AO234" s="34"/>
      <c r="AP234" s="34"/>
      <c r="AQ234" s="34"/>
      <c r="AR234" s="34"/>
      <c r="AS234" s="65"/>
      <c r="AT234" s="65"/>
      <c r="AU234" s="65"/>
      <c r="AV234" s="65"/>
      <c r="AW234" s="65"/>
      <c r="AX234" s="65"/>
      <c r="AY234" s="65"/>
      <c r="AZ234" s="65"/>
      <c r="BA234" s="65"/>
      <c r="BB234" s="65"/>
      <c r="BC234" s="65"/>
      <c r="BD234" s="65"/>
      <c r="BE234" s="65"/>
      <c r="BF234" s="65"/>
      <c r="BG234" s="65"/>
      <c r="BH234" s="65"/>
      <c r="BI234" s="65"/>
      <c r="BJ234" s="65"/>
      <c r="BK234" s="65"/>
      <c r="BL234" s="65"/>
      <c r="BM234" s="65"/>
      <c r="BN234" s="65"/>
      <c r="BO234" s="65"/>
      <c r="BP234" s="65"/>
      <c r="BQ234" s="65"/>
      <c r="BR234" s="65"/>
      <c r="BS234" s="65"/>
      <c r="BT234" s="65"/>
      <c r="BU234" s="65"/>
      <c r="BV234" s="65"/>
      <c r="BW234" s="65"/>
      <c r="BX234" s="65"/>
      <c r="BY234" s="65"/>
      <c r="BZ234" s="65"/>
      <c r="CA234" s="65"/>
      <c r="CB234" s="65"/>
      <c r="CC234" s="65"/>
      <c r="CD234" s="65"/>
      <c r="CE234" s="34"/>
      <c r="CF234" s="34"/>
      <c r="CG234" s="34"/>
      <c r="CH234" s="34"/>
      <c r="CI234" s="34"/>
      <c r="CJ234" s="34"/>
      <c r="CK234" s="34"/>
      <c r="CL234" s="34"/>
      <c r="CM234" s="34"/>
      <c r="CN234" s="34"/>
      <c r="CO234" s="34"/>
      <c r="CP234" s="34"/>
      <c r="CQ234" s="34"/>
      <c r="CR234" s="34"/>
      <c r="CS234" s="34"/>
      <c r="CT234" s="34"/>
      <c r="CU234" s="34"/>
      <c r="CV234" s="34"/>
      <c r="CW234" s="34"/>
      <c r="CX234" s="37"/>
    </row>
    <row r="235" spans="1:102" ht="13">
      <c r="A235" s="37"/>
      <c r="B235" s="37"/>
      <c r="C235" s="37"/>
      <c r="D235" s="37"/>
      <c r="E235" s="37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  <c r="U235" s="51"/>
      <c r="V235" s="34"/>
      <c r="W235" s="34"/>
      <c r="X235" s="34"/>
      <c r="Y235" s="34"/>
      <c r="Z235" s="34"/>
      <c r="AA235" s="34"/>
      <c r="AB235" s="34"/>
      <c r="AC235" s="34"/>
      <c r="AD235" s="34"/>
      <c r="AE235" s="34"/>
      <c r="AF235" s="34"/>
      <c r="AG235" s="34"/>
      <c r="AH235" s="34"/>
      <c r="AI235" s="34"/>
      <c r="AJ235" s="68"/>
      <c r="AK235" s="34"/>
      <c r="AL235" s="34"/>
      <c r="AM235" s="34"/>
      <c r="AN235" s="34"/>
      <c r="AO235" s="34"/>
      <c r="AP235" s="34"/>
      <c r="AQ235" s="34"/>
      <c r="AR235" s="34"/>
      <c r="AS235" s="65"/>
      <c r="AT235" s="65"/>
      <c r="AU235" s="65"/>
      <c r="AV235" s="65"/>
      <c r="AW235" s="65"/>
      <c r="AX235" s="65"/>
      <c r="AY235" s="65"/>
      <c r="AZ235" s="65"/>
      <c r="BA235" s="65"/>
      <c r="BB235" s="65"/>
      <c r="BC235" s="65"/>
      <c r="BD235" s="65"/>
      <c r="BE235" s="65"/>
      <c r="BF235" s="65"/>
      <c r="BG235" s="65"/>
      <c r="BH235" s="65"/>
      <c r="BI235" s="65"/>
      <c r="BJ235" s="65"/>
      <c r="BK235" s="65"/>
      <c r="BL235" s="65"/>
      <c r="BM235" s="65"/>
      <c r="BN235" s="65"/>
      <c r="BO235" s="65"/>
      <c r="BP235" s="65"/>
      <c r="BQ235" s="65"/>
      <c r="BR235" s="65"/>
      <c r="BS235" s="65"/>
      <c r="BT235" s="65"/>
      <c r="BU235" s="65"/>
      <c r="BV235" s="65"/>
      <c r="BW235" s="65"/>
      <c r="BX235" s="65"/>
      <c r="BY235" s="65"/>
      <c r="BZ235" s="65"/>
      <c r="CA235" s="65"/>
      <c r="CB235" s="65"/>
      <c r="CC235" s="65"/>
      <c r="CD235" s="65"/>
      <c r="CE235" s="34"/>
      <c r="CF235" s="34"/>
      <c r="CG235" s="34"/>
      <c r="CH235" s="34"/>
      <c r="CI235" s="34"/>
      <c r="CJ235" s="34"/>
      <c r="CK235" s="34"/>
      <c r="CL235" s="34"/>
      <c r="CM235" s="34"/>
      <c r="CN235" s="34"/>
      <c r="CO235" s="34"/>
      <c r="CP235" s="34"/>
      <c r="CQ235" s="34"/>
      <c r="CR235" s="34"/>
      <c r="CS235" s="34"/>
      <c r="CT235" s="34"/>
      <c r="CU235" s="34"/>
      <c r="CV235" s="34"/>
      <c r="CW235" s="34"/>
      <c r="CX235" s="37"/>
    </row>
    <row r="236" spans="1:102" ht="13">
      <c r="A236" s="37"/>
      <c r="B236" s="37"/>
      <c r="C236" s="37"/>
      <c r="D236" s="37"/>
      <c r="E236" s="37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  <c r="U236" s="51"/>
      <c r="V236" s="34"/>
      <c r="W236" s="34"/>
      <c r="X236" s="34"/>
      <c r="Y236" s="34"/>
      <c r="Z236" s="34"/>
      <c r="AA236" s="34"/>
      <c r="AB236" s="34"/>
      <c r="AC236" s="34"/>
      <c r="AD236" s="34"/>
      <c r="AE236" s="34"/>
      <c r="AF236" s="34"/>
      <c r="AG236" s="34"/>
      <c r="AH236" s="34"/>
      <c r="AI236" s="34"/>
      <c r="AJ236" s="68"/>
      <c r="AK236" s="34"/>
      <c r="AL236" s="34"/>
      <c r="AM236" s="34"/>
      <c r="AN236" s="34"/>
      <c r="AO236" s="34"/>
      <c r="AP236" s="34"/>
      <c r="AQ236" s="34"/>
      <c r="AR236" s="34"/>
      <c r="AS236" s="65"/>
      <c r="AT236" s="65"/>
      <c r="AU236" s="65"/>
      <c r="AV236" s="65"/>
      <c r="AW236" s="65"/>
      <c r="AX236" s="65"/>
      <c r="AY236" s="65"/>
      <c r="AZ236" s="65"/>
      <c r="BA236" s="65"/>
      <c r="BB236" s="65"/>
      <c r="BC236" s="65"/>
      <c r="BD236" s="65"/>
      <c r="BE236" s="65"/>
      <c r="BF236" s="65"/>
      <c r="BG236" s="65"/>
      <c r="BH236" s="65"/>
      <c r="BI236" s="65"/>
      <c r="BJ236" s="65"/>
      <c r="BK236" s="65"/>
      <c r="BL236" s="65"/>
      <c r="BM236" s="65"/>
      <c r="BN236" s="65"/>
      <c r="BO236" s="65"/>
      <c r="BP236" s="65"/>
      <c r="BQ236" s="65"/>
      <c r="BR236" s="65"/>
      <c r="BS236" s="65"/>
      <c r="BT236" s="65"/>
      <c r="BU236" s="65"/>
      <c r="BV236" s="65"/>
      <c r="BW236" s="65"/>
      <c r="BX236" s="65"/>
      <c r="BY236" s="65"/>
      <c r="BZ236" s="65"/>
      <c r="CA236" s="65"/>
      <c r="CB236" s="65"/>
      <c r="CC236" s="65"/>
      <c r="CD236" s="65"/>
      <c r="CE236" s="34"/>
      <c r="CF236" s="34"/>
      <c r="CG236" s="34"/>
      <c r="CH236" s="34"/>
      <c r="CI236" s="34"/>
      <c r="CJ236" s="34"/>
      <c r="CK236" s="34"/>
      <c r="CL236" s="34"/>
      <c r="CM236" s="34"/>
      <c r="CN236" s="34"/>
      <c r="CO236" s="34"/>
      <c r="CP236" s="34"/>
      <c r="CQ236" s="34"/>
      <c r="CR236" s="34"/>
      <c r="CS236" s="34"/>
      <c r="CT236" s="34"/>
      <c r="CU236" s="34"/>
      <c r="CV236" s="34"/>
      <c r="CW236" s="34"/>
      <c r="CX236" s="37"/>
    </row>
    <row r="237" spans="1:102" ht="13">
      <c r="A237" s="37"/>
      <c r="B237" s="37"/>
      <c r="C237" s="37"/>
      <c r="D237" s="37"/>
      <c r="E237" s="37"/>
      <c r="F237" s="34"/>
      <c r="G237" s="34"/>
      <c r="H237" s="34"/>
      <c r="I237" s="34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34"/>
      <c r="U237" s="51"/>
      <c r="V237" s="34"/>
      <c r="W237" s="34"/>
      <c r="X237" s="34"/>
      <c r="Y237" s="34"/>
      <c r="Z237" s="34"/>
      <c r="AA237" s="34"/>
      <c r="AB237" s="34"/>
      <c r="AC237" s="34"/>
      <c r="AD237" s="34"/>
      <c r="AE237" s="34"/>
      <c r="AF237" s="34"/>
      <c r="AG237" s="34"/>
      <c r="AH237" s="34"/>
      <c r="AI237" s="34"/>
      <c r="AJ237" s="68"/>
      <c r="AK237" s="34"/>
      <c r="AL237" s="34"/>
      <c r="AM237" s="34"/>
      <c r="AN237" s="34"/>
      <c r="AO237" s="34"/>
      <c r="AP237" s="34"/>
      <c r="AQ237" s="34"/>
      <c r="AR237" s="34"/>
      <c r="AS237" s="65"/>
      <c r="AT237" s="65"/>
      <c r="AU237" s="65"/>
      <c r="AV237" s="65"/>
      <c r="AW237" s="65"/>
      <c r="AX237" s="65"/>
      <c r="AY237" s="65"/>
      <c r="AZ237" s="65"/>
      <c r="BA237" s="65"/>
      <c r="BB237" s="65"/>
      <c r="BC237" s="65"/>
      <c r="BD237" s="65"/>
      <c r="BE237" s="65"/>
      <c r="BF237" s="65"/>
      <c r="BG237" s="65"/>
      <c r="BH237" s="65"/>
      <c r="BI237" s="65"/>
      <c r="BJ237" s="65"/>
      <c r="BK237" s="65"/>
      <c r="BL237" s="65"/>
      <c r="BM237" s="65"/>
      <c r="BN237" s="65"/>
      <c r="BO237" s="65"/>
      <c r="BP237" s="65"/>
      <c r="BQ237" s="65"/>
      <c r="BR237" s="65"/>
      <c r="BS237" s="65"/>
      <c r="BT237" s="65"/>
      <c r="BU237" s="65"/>
      <c r="BV237" s="65"/>
      <c r="BW237" s="65"/>
      <c r="BX237" s="65"/>
      <c r="BY237" s="65"/>
      <c r="BZ237" s="65"/>
      <c r="CA237" s="65"/>
      <c r="CB237" s="65"/>
      <c r="CC237" s="65"/>
      <c r="CD237" s="65"/>
      <c r="CE237" s="34"/>
      <c r="CF237" s="34"/>
      <c r="CG237" s="34"/>
      <c r="CH237" s="34"/>
      <c r="CI237" s="34"/>
      <c r="CJ237" s="34"/>
      <c r="CK237" s="34"/>
      <c r="CL237" s="34"/>
      <c r="CM237" s="34"/>
      <c r="CN237" s="34"/>
      <c r="CO237" s="34"/>
      <c r="CP237" s="34"/>
      <c r="CQ237" s="34"/>
      <c r="CR237" s="34"/>
      <c r="CS237" s="34"/>
      <c r="CT237" s="34"/>
      <c r="CU237" s="34"/>
      <c r="CV237" s="34"/>
      <c r="CW237" s="34"/>
      <c r="CX237" s="37"/>
    </row>
    <row r="238" spans="1:102" ht="13">
      <c r="A238" s="37"/>
      <c r="B238" s="37"/>
      <c r="C238" s="37"/>
      <c r="D238" s="37"/>
      <c r="E238" s="37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  <c r="U238" s="51"/>
      <c r="V238" s="34"/>
      <c r="W238" s="34"/>
      <c r="X238" s="34"/>
      <c r="Y238" s="34"/>
      <c r="Z238" s="34"/>
      <c r="AA238" s="34"/>
      <c r="AB238" s="34"/>
      <c r="AC238" s="34"/>
      <c r="AD238" s="34"/>
      <c r="AE238" s="34"/>
      <c r="AF238" s="34"/>
      <c r="AG238" s="34"/>
      <c r="AH238" s="34"/>
      <c r="AI238" s="34"/>
      <c r="AJ238" s="68"/>
      <c r="AK238" s="34"/>
      <c r="AL238" s="34"/>
      <c r="AM238" s="34"/>
      <c r="AN238" s="34"/>
      <c r="AO238" s="34"/>
      <c r="AP238" s="34"/>
      <c r="AQ238" s="34"/>
      <c r="AR238" s="34"/>
      <c r="AS238" s="65"/>
      <c r="AT238" s="65"/>
      <c r="AU238" s="65"/>
      <c r="AV238" s="65"/>
      <c r="AW238" s="65"/>
      <c r="AX238" s="65"/>
      <c r="AY238" s="65"/>
      <c r="AZ238" s="65"/>
      <c r="BA238" s="65"/>
      <c r="BB238" s="65"/>
      <c r="BC238" s="65"/>
      <c r="BD238" s="65"/>
      <c r="BE238" s="65"/>
      <c r="BF238" s="65"/>
      <c r="BG238" s="65"/>
      <c r="BH238" s="65"/>
      <c r="BI238" s="65"/>
      <c r="BJ238" s="65"/>
      <c r="BK238" s="65"/>
      <c r="BL238" s="65"/>
      <c r="BM238" s="65"/>
      <c r="BN238" s="65"/>
      <c r="BO238" s="65"/>
      <c r="BP238" s="65"/>
      <c r="BQ238" s="65"/>
      <c r="BR238" s="65"/>
      <c r="BS238" s="65"/>
      <c r="BT238" s="65"/>
      <c r="BU238" s="65"/>
      <c r="BV238" s="65"/>
      <c r="BW238" s="65"/>
      <c r="BX238" s="65"/>
      <c r="BY238" s="65"/>
      <c r="BZ238" s="65"/>
      <c r="CA238" s="65"/>
      <c r="CB238" s="65"/>
      <c r="CC238" s="65"/>
      <c r="CD238" s="65"/>
      <c r="CE238" s="34"/>
      <c r="CF238" s="34"/>
      <c r="CG238" s="34"/>
      <c r="CH238" s="34"/>
      <c r="CI238" s="34"/>
      <c r="CJ238" s="34"/>
      <c r="CK238" s="34"/>
      <c r="CL238" s="34"/>
      <c r="CM238" s="34"/>
      <c r="CN238" s="34"/>
      <c r="CO238" s="34"/>
      <c r="CP238" s="34"/>
      <c r="CQ238" s="34"/>
      <c r="CR238" s="34"/>
      <c r="CS238" s="34"/>
      <c r="CT238" s="34"/>
      <c r="CU238" s="34"/>
      <c r="CV238" s="34"/>
      <c r="CW238" s="34"/>
      <c r="CX238" s="37"/>
    </row>
    <row r="239" spans="1:102" ht="13">
      <c r="A239" s="37"/>
      <c r="B239" s="37"/>
      <c r="C239" s="37"/>
      <c r="D239" s="37"/>
      <c r="E239" s="37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  <c r="U239" s="51"/>
      <c r="V239" s="34"/>
      <c r="W239" s="34"/>
      <c r="X239" s="34"/>
      <c r="Y239" s="34"/>
      <c r="Z239" s="34"/>
      <c r="AA239" s="34"/>
      <c r="AB239" s="34"/>
      <c r="AC239" s="34"/>
      <c r="AD239" s="34"/>
      <c r="AE239" s="34"/>
      <c r="AF239" s="34"/>
      <c r="AG239" s="34"/>
      <c r="AH239" s="34"/>
      <c r="AI239" s="34"/>
      <c r="AJ239" s="68"/>
      <c r="AK239" s="34"/>
      <c r="AL239" s="34"/>
      <c r="AM239" s="34"/>
      <c r="AN239" s="34"/>
      <c r="AO239" s="34"/>
      <c r="AP239" s="34"/>
      <c r="AQ239" s="34"/>
      <c r="AR239" s="34"/>
      <c r="AS239" s="65"/>
      <c r="AT239" s="65"/>
      <c r="AU239" s="65"/>
      <c r="AV239" s="65"/>
      <c r="AW239" s="65"/>
      <c r="AX239" s="65"/>
      <c r="AY239" s="65"/>
      <c r="AZ239" s="65"/>
      <c r="BA239" s="65"/>
      <c r="BB239" s="65"/>
      <c r="BC239" s="65"/>
      <c r="BD239" s="65"/>
      <c r="BE239" s="65"/>
      <c r="BF239" s="65"/>
      <c r="BG239" s="65"/>
      <c r="BH239" s="65"/>
      <c r="BI239" s="65"/>
      <c r="BJ239" s="65"/>
      <c r="BK239" s="65"/>
      <c r="BL239" s="65"/>
      <c r="BM239" s="65"/>
      <c r="BN239" s="65"/>
      <c r="BO239" s="65"/>
      <c r="BP239" s="65"/>
      <c r="BQ239" s="65"/>
      <c r="BR239" s="65"/>
      <c r="BS239" s="65"/>
      <c r="BT239" s="65"/>
      <c r="BU239" s="65"/>
      <c r="BV239" s="65"/>
      <c r="BW239" s="65"/>
      <c r="BX239" s="65"/>
      <c r="BY239" s="65"/>
      <c r="BZ239" s="65"/>
      <c r="CA239" s="65"/>
      <c r="CB239" s="65"/>
      <c r="CC239" s="65"/>
      <c r="CD239" s="65"/>
      <c r="CE239" s="34"/>
      <c r="CF239" s="34"/>
      <c r="CG239" s="34"/>
      <c r="CH239" s="34"/>
      <c r="CI239" s="34"/>
      <c r="CJ239" s="34"/>
      <c r="CK239" s="34"/>
      <c r="CL239" s="34"/>
      <c r="CM239" s="34"/>
      <c r="CN239" s="34"/>
      <c r="CO239" s="34"/>
      <c r="CP239" s="34"/>
      <c r="CQ239" s="34"/>
      <c r="CR239" s="34"/>
      <c r="CS239" s="34"/>
      <c r="CT239" s="34"/>
      <c r="CU239" s="34"/>
      <c r="CV239" s="34"/>
      <c r="CW239" s="34"/>
      <c r="CX239" s="37"/>
    </row>
    <row r="240" spans="1:102" ht="13">
      <c r="A240" s="37"/>
      <c r="B240" s="37"/>
      <c r="C240" s="37"/>
      <c r="D240" s="37"/>
      <c r="E240" s="37"/>
      <c r="F240" s="34"/>
      <c r="G240" s="34"/>
      <c r="H240" s="34"/>
      <c r="I240" s="34"/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34"/>
      <c r="U240" s="51"/>
      <c r="V240" s="34"/>
      <c r="W240" s="34"/>
      <c r="X240" s="34"/>
      <c r="Y240" s="34"/>
      <c r="Z240" s="34"/>
      <c r="AA240" s="34"/>
      <c r="AB240" s="34"/>
      <c r="AC240" s="34"/>
      <c r="AD240" s="34"/>
      <c r="AE240" s="34"/>
      <c r="AF240" s="34"/>
      <c r="AG240" s="34"/>
      <c r="AH240" s="34"/>
      <c r="AI240" s="34"/>
      <c r="AJ240" s="68"/>
      <c r="AK240" s="34"/>
      <c r="AL240" s="34"/>
      <c r="AM240" s="34"/>
      <c r="AN240" s="34"/>
      <c r="AO240" s="34"/>
      <c r="AP240" s="34"/>
      <c r="AQ240" s="34"/>
      <c r="AR240" s="34"/>
      <c r="AS240" s="65"/>
      <c r="AT240" s="65"/>
      <c r="AU240" s="65"/>
      <c r="AV240" s="65"/>
      <c r="AW240" s="65"/>
      <c r="AX240" s="65"/>
      <c r="AY240" s="65"/>
      <c r="AZ240" s="65"/>
      <c r="BA240" s="65"/>
      <c r="BB240" s="65"/>
      <c r="BC240" s="65"/>
      <c r="BD240" s="65"/>
      <c r="BE240" s="65"/>
      <c r="BF240" s="65"/>
      <c r="BG240" s="65"/>
      <c r="BH240" s="65"/>
      <c r="BI240" s="65"/>
      <c r="BJ240" s="65"/>
      <c r="BK240" s="65"/>
      <c r="BL240" s="65"/>
      <c r="BM240" s="65"/>
      <c r="BN240" s="65"/>
      <c r="BO240" s="65"/>
      <c r="BP240" s="65"/>
      <c r="BQ240" s="65"/>
      <c r="BR240" s="65"/>
      <c r="BS240" s="65"/>
      <c r="BT240" s="65"/>
      <c r="BU240" s="65"/>
      <c r="BV240" s="65"/>
      <c r="BW240" s="65"/>
      <c r="BX240" s="65"/>
      <c r="BY240" s="65"/>
      <c r="BZ240" s="65"/>
      <c r="CA240" s="65"/>
      <c r="CB240" s="65"/>
      <c r="CC240" s="65"/>
      <c r="CD240" s="65"/>
      <c r="CE240" s="34"/>
      <c r="CF240" s="34"/>
      <c r="CG240" s="34"/>
      <c r="CH240" s="34"/>
      <c r="CI240" s="34"/>
      <c r="CJ240" s="34"/>
      <c r="CK240" s="34"/>
      <c r="CL240" s="34"/>
      <c r="CM240" s="34"/>
      <c r="CN240" s="34"/>
      <c r="CO240" s="34"/>
      <c r="CP240" s="34"/>
      <c r="CQ240" s="34"/>
      <c r="CR240" s="34"/>
      <c r="CS240" s="34"/>
      <c r="CT240" s="34"/>
      <c r="CU240" s="34"/>
      <c r="CV240" s="34"/>
      <c r="CW240" s="34"/>
      <c r="CX240" s="37"/>
    </row>
    <row r="241" spans="1:102" ht="13">
      <c r="A241" s="37"/>
      <c r="B241" s="37"/>
      <c r="C241" s="37"/>
      <c r="D241" s="37"/>
      <c r="E241" s="37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  <c r="U241" s="51"/>
      <c r="V241" s="34"/>
      <c r="W241" s="34"/>
      <c r="X241" s="34"/>
      <c r="Y241" s="34"/>
      <c r="Z241" s="34"/>
      <c r="AA241" s="34"/>
      <c r="AB241" s="34"/>
      <c r="AC241" s="34"/>
      <c r="AD241" s="34"/>
      <c r="AE241" s="34"/>
      <c r="AF241" s="34"/>
      <c r="AG241" s="34"/>
      <c r="AH241" s="34"/>
      <c r="AI241" s="34"/>
      <c r="AJ241" s="68"/>
      <c r="AK241" s="34"/>
      <c r="AL241" s="34"/>
      <c r="AM241" s="34"/>
      <c r="AN241" s="34"/>
      <c r="AO241" s="34"/>
      <c r="AP241" s="34"/>
      <c r="AQ241" s="34"/>
      <c r="AR241" s="34"/>
      <c r="AS241" s="65"/>
      <c r="AT241" s="65"/>
      <c r="AU241" s="65"/>
      <c r="AV241" s="65"/>
      <c r="AW241" s="65"/>
      <c r="AX241" s="65"/>
      <c r="AY241" s="65"/>
      <c r="AZ241" s="65"/>
      <c r="BA241" s="65"/>
      <c r="BB241" s="65"/>
      <c r="BC241" s="65"/>
      <c r="BD241" s="65"/>
      <c r="BE241" s="65"/>
      <c r="BF241" s="65"/>
      <c r="BG241" s="65"/>
      <c r="BH241" s="65"/>
      <c r="BI241" s="65"/>
      <c r="BJ241" s="65"/>
      <c r="BK241" s="65"/>
      <c r="BL241" s="65"/>
      <c r="BM241" s="65"/>
      <c r="BN241" s="65"/>
      <c r="BO241" s="65"/>
      <c r="BP241" s="65"/>
      <c r="BQ241" s="65"/>
      <c r="BR241" s="65"/>
      <c r="BS241" s="65"/>
      <c r="BT241" s="65"/>
      <c r="BU241" s="65"/>
      <c r="BV241" s="65"/>
      <c r="BW241" s="65"/>
      <c r="BX241" s="65"/>
      <c r="BY241" s="65"/>
      <c r="BZ241" s="65"/>
      <c r="CA241" s="65"/>
      <c r="CB241" s="65"/>
      <c r="CC241" s="65"/>
      <c r="CD241" s="65"/>
      <c r="CE241" s="34"/>
      <c r="CF241" s="34"/>
      <c r="CG241" s="34"/>
      <c r="CH241" s="34"/>
      <c r="CI241" s="34"/>
      <c r="CJ241" s="34"/>
      <c r="CK241" s="34"/>
      <c r="CL241" s="34"/>
      <c r="CM241" s="34"/>
      <c r="CN241" s="34"/>
      <c r="CO241" s="34"/>
      <c r="CP241" s="34"/>
      <c r="CQ241" s="34"/>
      <c r="CR241" s="34"/>
      <c r="CS241" s="34"/>
      <c r="CT241" s="34"/>
      <c r="CU241" s="34"/>
      <c r="CV241" s="34"/>
      <c r="CW241" s="34"/>
      <c r="CX241" s="37"/>
    </row>
    <row r="242" spans="1:102" ht="13">
      <c r="A242" s="37"/>
      <c r="B242" s="37"/>
      <c r="C242" s="37"/>
      <c r="D242" s="37"/>
      <c r="E242" s="37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  <c r="U242" s="51"/>
      <c r="V242" s="34"/>
      <c r="W242" s="34"/>
      <c r="X242" s="34"/>
      <c r="Y242" s="34"/>
      <c r="Z242" s="34"/>
      <c r="AA242" s="34"/>
      <c r="AB242" s="34"/>
      <c r="AC242" s="34"/>
      <c r="AD242" s="34"/>
      <c r="AE242" s="34"/>
      <c r="AF242" s="34"/>
      <c r="AG242" s="34"/>
      <c r="AH242" s="34"/>
      <c r="AI242" s="34"/>
      <c r="AJ242" s="68"/>
      <c r="AK242" s="34"/>
      <c r="AL242" s="34"/>
      <c r="AM242" s="34"/>
      <c r="AN242" s="34"/>
      <c r="AO242" s="34"/>
      <c r="AP242" s="34"/>
      <c r="AQ242" s="34"/>
      <c r="AR242" s="34"/>
      <c r="AS242" s="65"/>
      <c r="AT242" s="65"/>
      <c r="AU242" s="65"/>
      <c r="AV242" s="65"/>
      <c r="AW242" s="65"/>
      <c r="AX242" s="65"/>
      <c r="AY242" s="65"/>
      <c r="AZ242" s="65"/>
      <c r="BA242" s="65"/>
      <c r="BB242" s="65"/>
      <c r="BC242" s="65"/>
      <c r="BD242" s="65"/>
      <c r="BE242" s="65"/>
      <c r="BF242" s="65"/>
      <c r="BG242" s="65"/>
      <c r="BH242" s="65"/>
      <c r="BI242" s="65"/>
      <c r="BJ242" s="65"/>
      <c r="BK242" s="65"/>
      <c r="BL242" s="65"/>
      <c r="BM242" s="65"/>
      <c r="BN242" s="65"/>
      <c r="BO242" s="65"/>
      <c r="BP242" s="65"/>
      <c r="BQ242" s="65"/>
      <c r="BR242" s="65"/>
      <c r="BS242" s="65"/>
      <c r="BT242" s="65"/>
      <c r="BU242" s="65"/>
      <c r="BV242" s="65"/>
      <c r="BW242" s="65"/>
      <c r="BX242" s="65"/>
      <c r="BY242" s="65"/>
      <c r="BZ242" s="65"/>
      <c r="CA242" s="65"/>
      <c r="CB242" s="65"/>
      <c r="CC242" s="65"/>
      <c r="CD242" s="65"/>
      <c r="CE242" s="34"/>
      <c r="CF242" s="34"/>
      <c r="CG242" s="34"/>
      <c r="CH242" s="34"/>
      <c r="CI242" s="34"/>
      <c r="CJ242" s="34"/>
      <c r="CK242" s="34"/>
      <c r="CL242" s="34"/>
      <c r="CM242" s="34"/>
      <c r="CN242" s="34"/>
      <c r="CO242" s="34"/>
      <c r="CP242" s="34"/>
      <c r="CQ242" s="34"/>
      <c r="CR242" s="34"/>
      <c r="CS242" s="34"/>
      <c r="CT242" s="34"/>
      <c r="CU242" s="34"/>
      <c r="CV242" s="34"/>
      <c r="CW242" s="34"/>
      <c r="CX242" s="37"/>
    </row>
    <row r="243" spans="1:102" ht="13">
      <c r="A243" s="37"/>
      <c r="B243" s="37"/>
      <c r="C243" s="37"/>
      <c r="D243" s="37"/>
      <c r="E243" s="37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  <c r="U243" s="51"/>
      <c r="V243" s="34"/>
      <c r="W243" s="34"/>
      <c r="X243" s="34"/>
      <c r="Y243" s="34"/>
      <c r="Z243" s="34"/>
      <c r="AA243" s="34"/>
      <c r="AB243" s="34"/>
      <c r="AC243" s="34"/>
      <c r="AD243" s="34"/>
      <c r="AE243" s="34"/>
      <c r="AF243" s="34"/>
      <c r="AG243" s="34"/>
      <c r="AH243" s="34"/>
      <c r="AI243" s="34"/>
      <c r="AJ243" s="68"/>
      <c r="AK243" s="34"/>
      <c r="AL243" s="34"/>
      <c r="AM243" s="34"/>
      <c r="AN243" s="34"/>
      <c r="AO243" s="34"/>
      <c r="AP243" s="34"/>
      <c r="AQ243" s="34"/>
      <c r="AR243" s="34"/>
      <c r="AS243" s="65"/>
      <c r="AT243" s="65"/>
      <c r="AU243" s="65"/>
      <c r="AV243" s="65"/>
      <c r="AW243" s="65"/>
      <c r="AX243" s="65"/>
      <c r="AY243" s="65"/>
      <c r="AZ243" s="65"/>
      <c r="BA243" s="65"/>
      <c r="BB243" s="65"/>
      <c r="BC243" s="65"/>
      <c r="BD243" s="65"/>
      <c r="BE243" s="65"/>
      <c r="BF243" s="65"/>
      <c r="BG243" s="65"/>
      <c r="BH243" s="65"/>
      <c r="BI243" s="65"/>
      <c r="BJ243" s="65"/>
      <c r="BK243" s="65"/>
      <c r="BL243" s="65"/>
      <c r="BM243" s="65"/>
      <c r="BN243" s="65"/>
      <c r="BO243" s="65"/>
      <c r="BP243" s="65"/>
      <c r="BQ243" s="65"/>
      <c r="BR243" s="65"/>
      <c r="BS243" s="65"/>
      <c r="BT243" s="65"/>
      <c r="BU243" s="65"/>
      <c r="BV243" s="65"/>
      <c r="BW243" s="65"/>
      <c r="BX243" s="65"/>
      <c r="BY243" s="65"/>
      <c r="BZ243" s="65"/>
      <c r="CA243" s="65"/>
      <c r="CB243" s="65"/>
      <c r="CC243" s="65"/>
      <c r="CD243" s="65"/>
      <c r="CE243" s="34"/>
      <c r="CF243" s="34"/>
      <c r="CG243" s="34"/>
      <c r="CH243" s="34"/>
      <c r="CI243" s="34"/>
      <c r="CJ243" s="34"/>
      <c r="CK243" s="34"/>
      <c r="CL243" s="34"/>
      <c r="CM243" s="34"/>
      <c r="CN243" s="34"/>
      <c r="CO243" s="34"/>
      <c r="CP243" s="34"/>
      <c r="CQ243" s="34"/>
      <c r="CR243" s="34"/>
      <c r="CS243" s="34"/>
      <c r="CT243" s="34"/>
      <c r="CU243" s="34"/>
      <c r="CV243" s="34"/>
      <c r="CW243" s="34"/>
      <c r="CX243" s="37"/>
    </row>
    <row r="244" spans="1:102" ht="13">
      <c r="A244" s="37"/>
      <c r="B244" s="37"/>
      <c r="C244" s="37"/>
      <c r="D244" s="37"/>
      <c r="E244" s="37"/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34"/>
      <c r="U244" s="51"/>
      <c r="V244" s="34"/>
      <c r="W244" s="34"/>
      <c r="X244" s="34"/>
      <c r="Y244" s="34"/>
      <c r="Z244" s="34"/>
      <c r="AA244" s="34"/>
      <c r="AB244" s="34"/>
      <c r="AC244" s="34"/>
      <c r="AD244" s="34"/>
      <c r="AE244" s="34"/>
      <c r="AF244" s="34"/>
      <c r="AG244" s="34"/>
      <c r="AH244" s="34"/>
      <c r="AI244" s="34"/>
      <c r="AJ244" s="68"/>
      <c r="AK244" s="34"/>
      <c r="AL244" s="34"/>
      <c r="AM244" s="34"/>
      <c r="AN244" s="34"/>
      <c r="AO244" s="34"/>
      <c r="AP244" s="34"/>
      <c r="AQ244" s="34"/>
      <c r="AR244" s="34"/>
      <c r="AS244" s="65"/>
      <c r="AT244" s="65"/>
      <c r="AU244" s="65"/>
      <c r="AV244" s="65"/>
      <c r="AW244" s="65"/>
      <c r="AX244" s="65"/>
      <c r="AY244" s="65"/>
      <c r="AZ244" s="65"/>
      <c r="BA244" s="65"/>
      <c r="BB244" s="65"/>
      <c r="BC244" s="65"/>
      <c r="BD244" s="65"/>
      <c r="BE244" s="65"/>
      <c r="BF244" s="65"/>
      <c r="BG244" s="65"/>
      <c r="BH244" s="65"/>
      <c r="BI244" s="65"/>
      <c r="BJ244" s="65"/>
      <c r="BK244" s="65"/>
      <c r="BL244" s="65"/>
      <c r="BM244" s="65"/>
      <c r="BN244" s="65"/>
      <c r="BO244" s="65"/>
      <c r="BP244" s="65"/>
      <c r="BQ244" s="65"/>
      <c r="BR244" s="65"/>
      <c r="BS244" s="65"/>
      <c r="BT244" s="65"/>
      <c r="BU244" s="65"/>
      <c r="BV244" s="65"/>
      <c r="BW244" s="65"/>
      <c r="BX244" s="65"/>
      <c r="BY244" s="65"/>
      <c r="BZ244" s="65"/>
      <c r="CA244" s="65"/>
      <c r="CB244" s="65"/>
      <c r="CC244" s="65"/>
      <c r="CD244" s="65"/>
      <c r="CE244" s="34"/>
      <c r="CF244" s="34"/>
      <c r="CG244" s="34"/>
      <c r="CH244" s="34"/>
      <c r="CI244" s="34"/>
      <c r="CJ244" s="34"/>
      <c r="CK244" s="34"/>
      <c r="CL244" s="34"/>
      <c r="CM244" s="34"/>
      <c r="CN244" s="34"/>
      <c r="CO244" s="34"/>
      <c r="CP244" s="34"/>
      <c r="CQ244" s="34"/>
      <c r="CR244" s="34"/>
      <c r="CS244" s="34"/>
      <c r="CT244" s="34"/>
      <c r="CU244" s="34"/>
      <c r="CV244" s="34"/>
      <c r="CW244" s="34"/>
      <c r="CX244" s="37"/>
    </row>
    <row r="245" spans="1:102" ht="13">
      <c r="A245" s="37"/>
      <c r="B245" s="37"/>
      <c r="C245" s="37"/>
      <c r="D245" s="37"/>
      <c r="E245" s="37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  <c r="U245" s="51"/>
      <c r="V245" s="34"/>
      <c r="W245" s="34"/>
      <c r="X245" s="34"/>
      <c r="Y245" s="34"/>
      <c r="Z245" s="34"/>
      <c r="AA245" s="34"/>
      <c r="AB245" s="34"/>
      <c r="AC245" s="34"/>
      <c r="AD245" s="34"/>
      <c r="AE245" s="34"/>
      <c r="AF245" s="34"/>
      <c r="AG245" s="34"/>
      <c r="AH245" s="34"/>
      <c r="AI245" s="34"/>
      <c r="AJ245" s="68"/>
      <c r="AK245" s="34"/>
      <c r="AL245" s="34"/>
      <c r="AM245" s="34"/>
      <c r="AN245" s="34"/>
      <c r="AO245" s="34"/>
      <c r="AP245" s="34"/>
      <c r="AQ245" s="34"/>
      <c r="AR245" s="34"/>
      <c r="AS245" s="65"/>
      <c r="AT245" s="65"/>
      <c r="AU245" s="65"/>
      <c r="AV245" s="65"/>
      <c r="AW245" s="65"/>
      <c r="AX245" s="65"/>
      <c r="AY245" s="65"/>
      <c r="AZ245" s="65"/>
      <c r="BA245" s="65"/>
      <c r="BB245" s="65"/>
      <c r="BC245" s="65"/>
      <c r="BD245" s="65"/>
      <c r="BE245" s="65"/>
      <c r="BF245" s="65"/>
      <c r="BG245" s="65"/>
      <c r="BH245" s="65"/>
      <c r="BI245" s="65"/>
      <c r="BJ245" s="65"/>
      <c r="BK245" s="65"/>
      <c r="BL245" s="65"/>
      <c r="BM245" s="65"/>
      <c r="BN245" s="65"/>
      <c r="BO245" s="65"/>
      <c r="BP245" s="65"/>
      <c r="BQ245" s="65"/>
      <c r="BR245" s="65"/>
      <c r="BS245" s="65"/>
      <c r="BT245" s="65"/>
      <c r="BU245" s="65"/>
      <c r="BV245" s="65"/>
      <c r="BW245" s="65"/>
      <c r="BX245" s="65"/>
      <c r="BY245" s="65"/>
      <c r="BZ245" s="65"/>
      <c r="CA245" s="65"/>
      <c r="CB245" s="65"/>
      <c r="CC245" s="65"/>
      <c r="CD245" s="65"/>
      <c r="CE245" s="34"/>
      <c r="CF245" s="34"/>
      <c r="CG245" s="34"/>
      <c r="CH245" s="34"/>
      <c r="CI245" s="34"/>
      <c r="CJ245" s="34"/>
      <c r="CK245" s="34"/>
      <c r="CL245" s="34"/>
      <c r="CM245" s="34"/>
      <c r="CN245" s="34"/>
      <c r="CO245" s="34"/>
      <c r="CP245" s="34"/>
      <c r="CQ245" s="34"/>
      <c r="CR245" s="34"/>
      <c r="CS245" s="34"/>
      <c r="CT245" s="34"/>
      <c r="CU245" s="34"/>
      <c r="CV245" s="34"/>
      <c r="CW245" s="34"/>
      <c r="CX245" s="37"/>
    </row>
    <row r="246" spans="1:102" ht="13">
      <c r="A246" s="37"/>
      <c r="B246" s="37"/>
      <c r="C246" s="37"/>
      <c r="D246" s="37"/>
      <c r="E246" s="37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  <c r="U246" s="51"/>
      <c r="V246" s="34"/>
      <c r="W246" s="34"/>
      <c r="X246" s="34"/>
      <c r="Y246" s="34"/>
      <c r="Z246" s="34"/>
      <c r="AA246" s="34"/>
      <c r="AB246" s="34"/>
      <c r="AC246" s="34"/>
      <c r="AD246" s="34"/>
      <c r="AE246" s="34"/>
      <c r="AF246" s="34"/>
      <c r="AG246" s="34"/>
      <c r="AH246" s="34"/>
      <c r="AI246" s="34"/>
      <c r="AJ246" s="68"/>
      <c r="AK246" s="34"/>
      <c r="AL246" s="34"/>
      <c r="AM246" s="34"/>
      <c r="AN246" s="34"/>
      <c r="AO246" s="34"/>
      <c r="AP246" s="34"/>
      <c r="AQ246" s="34"/>
      <c r="AR246" s="34"/>
      <c r="AS246" s="65"/>
      <c r="AT246" s="65"/>
      <c r="AU246" s="65"/>
      <c r="AV246" s="65"/>
      <c r="AW246" s="65"/>
      <c r="AX246" s="65"/>
      <c r="AY246" s="65"/>
      <c r="AZ246" s="65"/>
      <c r="BA246" s="65"/>
      <c r="BB246" s="65"/>
      <c r="BC246" s="65"/>
      <c r="BD246" s="65"/>
      <c r="BE246" s="65"/>
      <c r="BF246" s="65"/>
      <c r="BG246" s="65"/>
      <c r="BH246" s="65"/>
      <c r="BI246" s="65"/>
      <c r="BJ246" s="65"/>
      <c r="BK246" s="65"/>
      <c r="BL246" s="65"/>
      <c r="BM246" s="65"/>
      <c r="BN246" s="65"/>
      <c r="BO246" s="65"/>
      <c r="BP246" s="65"/>
      <c r="BQ246" s="65"/>
      <c r="BR246" s="65"/>
      <c r="BS246" s="65"/>
      <c r="BT246" s="65"/>
      <c r="BU246" s="65"/>
      <c r="BV246" s="65"/>
      <c r="BW246" s="65"/>
      <c r="BX246" s="65"/>
      <c r="BY246" s="65"/>
      <c r="BZ246" s="65"/>
      <c r="CA246" s="65"/>
      <c r="CB246" s="65"/>
      <c r="CC246" s="65"/>
      <c r="CD246" s="65"/>
      <c r="CE246" s="34"/>
      <c r="CF246" s="34"/>
      <c r="CG246" s="34"/>
      <c r="CH246" s="34"/>
      <c r="CI246" s="34"/>
      <c r="CJ246" s="34"/>
      <c r="CK246" s="34"/>
      <c r="CL246" s="34"/>
      <c r="CM246" s="34"/>
      <c r="CN246" s="34"/>
      <c r="CO246" s="34"/>
      <c r="CP246" s="34"/>
      <c r="CQ246" s="34"/>
      <c r="CR246" s="34"/>
      <c r="CS246" s="34"/>
      <c r="CT246" s="34"/>
      <c r="CU246" s="34"/>
      <c r="CV246" s="34"/>
      <c r="CW246" s="34"/>
      <c r="CX246" s="37"/>
    </row>
    <row r="247" spans="1:102" ht="13">
      <c r="A247" s="37"/>
      <c r="B247" s="37"/>
      <c r="C247" s="37"/>
      <c r="D247" s="37"/>
      <c r="E247" s="37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  <c r="U247" s="51"/>
      <c r="V247" s="34"/>
      <c r="W247" s="34"/>
      <c r="X247" s="34"/>
      <c r="Y247" s="34"/>
      <c r="Z247" s="34"/>
      <c r="AA247" s="34"/>
      <c r="AB247" s="34"/>
      <c r="AC247" s="34"/>
      <c r="AD247" s="34"/>
      <c r="AE247" s="34"/>
      <c r="AF247" s="34"/>
      <c r="AG247" s="34"/>
      <c r="AH247" s="34"/>
      <c r="AI247" s="34"/>
      <c r="AJ247" s="68"/>
      <c r="AK247" s="34"/>
      <c r="AL247" s="34"/>
      <c r="AM247" s="34"/>
      <c r="AN247" s="34"/>
      <c r="AO247" s="34"/>
      <c r="AP247" s="34"/>
      <c r="AQ247" s="34"/>
      <c r="AR247" s="34"/>
      <c r="AS247" s="65"/>
      <c r="AT247" s="65"/>
      <c r="AU247" s="65"/>
      <c r="AV247" s="65"/>
      <c r="AW247" s="65"/>
      <c r="AX247" s="65"/>
      <c r="AY247" s="65"/>
      <c r="AZ247" s="65"/>
      <c r="BA247" s="65"/>
      <c r="BB247" s="65"/>
      <c r="BC247" s="65"/>
      <c r="BD247" s="65"/>
      <c r="BE247" s="65"/>
      <c r="BF247" s="65"/>
      <c r="BG247" s="65"/>
      <c r="BH247" s="65"/>
      <c r="BI247" s="65"/>
      <c r="BJ247" s="65"/>
      <c r="BK247" s="65"/>
      <c r="BL247" s="65"/>
      <c r="BM247" s="65"/>
      <c r="BN247" s="65"/>
      <c r="BO247" s="65"/>
      <c r="BP247" s="65"/>
      <c r="BQ247" s="65"/>
      <c r="BR247" s="65"/>
      <c r="BS247" s="65"/>
      <c r="BT247" s="65"/>
      <c r="BU247" s="65"/>
      <c r="BV247" s="65"/>
      <c r="BW247" s="65"/>
      <c r="BX247" s="65"/>
      <c r="BY247" s="65"/>
      <c r="BZ247" s="65"/>
      <c r="CA247" s="65"/>
      <c r="CB247" s="65"/>
      <c r="CC247" s="65"/>
      <c r="CD247" s="65"/>
      <c r="CE247" s="34"/>
      <c r="CF247" s="34"/>
      <c r="CG247" s="34"/>
      <c r="CH247" s="34"/>
      <c r="CI247" s="34"/>
      <c r="CJ247" s="34"/>
      <c r="CK247" s="34"/>
      <c r="CL247" s="34"/>
      <c r="CM247" s="34"/>
      <c r="CN247" s="34"/>
      <c r="CO247" s="34"/>
      <c r="CP247" s="34"/>
      <c r="CQ247" s="34"/>
      <c r="CR247" s="34"/>
      <c r="CS247" s="34"/>
      <c r="CT247" s="34"/>
      <c r="CU247" s="34"/>
      <c r="CV247" s="34"/>
      <c r="CW247" s="34"/>
      <c r="CX247" s="37"/>
    </row>
    <row r="248" spans="1:102" ht="13">
      <c r="A248" s="37"/>
      <c r="B248" s="37"/>
      <c r="C248" s="37"/>
      <c r="D248" s="37"/>
      <c r="E248" s="37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  <c r="U248" s="51"/>
      <c r="V248" s="34"/>
      <c r="W248" s="34"/>
      <c r="X248" s="34"/>
      <c r="Y248" s="34"/>
      <c r="Z248" s="34"/>
      <c r="AA248" s="34"/>
      <c r="AB248" s="34"/>
      <c r="AC248" s="34"/>
      <c r="AD248" s="34"/>
      <c r="AE248" s="34"/>
      <c r="AF248" s="34"/>
      <c r="AG248" s="34"/>
      <c r="AH248" s="34"/>
      <c r="AI248" s="34"/>
      <c r="AJ248" s="68"/>
      <c r="AK248" s="34"/>
      <c r="AL248" s="34"/>
      <c r="AM248" s="34"/>
      <c r="AN248" s="34"/>
      <c r="AO248" s="34"/>
      <c r="AP248" s="34"/>
      <c r="AQ248" s="34"/>
      <c r="AR248" s="34"/>
      <c r="AS248" s="65"/>
      <c r="AT248" s="65"/>
      <c r="AU248" s="65"/>
      <c r="AV248" s="65"/>
      <c r="AW248" s="65"/>
      <c r="AX248" s="65"/>
      <c r="AY248" s="65"/>
      <c r="AZ248" s="65"/>
      <c r="BA248" s="65"/>
      <c r="BB248" s="65"/>
      <c r="BC248" s="65"/>
      <c r="BD248" s="65"/>
      <c r="BE248" s="65"/>
      <c r="BF248" s="65"/>
      <c r="BG248" s="65"/>
      <c r="BH248" s="65"/>
      <c r="BI248" s="65"/>
      <c r="BJ248" s="65"/>
      <c r="BK248" s="65"/>
      <c r="BL248" s="65"/>
      <c r="BM248" s="65"/>
      <c r="BN248" s="65"/>
      <c r="BO248" s="65"/>
      <c r="BP248" s="65"/>
      <c r="BQ248" s="65"/>
      <c r="BR248" s="65"/>
      <c r="BS248" s="65"/>
      <c r="BT248" s="65"/>
      <c r="BU248" s="65"/>
      <c r="BV248" s="65"/>
      <c r="BW248" s="65"/>
      <c r="BX248" s="65"/>
      <c r="BY248" s="65"/>
      <c r="BZ248" s="65"/>
      <c r="CA248" s="65"/>
      <c r="CB248" s="65"/>
      <c r="CC248" s="65"/>
      <c r="CD248" s="65"/>
      <c r="CE248" s="34"/>
      <c r="CF248" s="34"/>
      <c r="CG248" s="34"/>
      <c r="CH248" s="34"/>
      <c r="CI248" s="34"/>
      <c r="CJ248" s="34"/>
      <c r="CK248" s="34"/>
      <c r="CL248" s="34"/>
      <c r="CM248" s="34"/>
      <c r="CN248" s="34"/>
      <c r="CO248" s="34"/>
      <c r="CP248" s="34"/>
      <c r="CQ248" s="34"/>
      <c r="CR248" s="34"/>
      <c r="CS248" s="34"/>
      <c r="CT248" s="34"/>
      <c r="CU248" s="34"/>
      <c r="CV248" s="34"/>
      <c r="CW248" s="34"/>
      <c r="CX248" s="37"/>
    </row>
    <row r="249" spans="1:102" ht="13">
      <c r="A249" s="37"/>
      <c r="B249" s="37"/>
      <c r="C249" s="37"/>
      <c r="D249" s="37"/>
      <c r="E249" s="37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  <c r="U249" s="51"/>
      <c r="V249" s="34"/>
      <c r="W249" s="34"/>
      <c r="X249" s="34"/>
      <c r="Y249" s="34"/>
      <c r="Z249" s="34"/>
      <c r="AA249" s="34"/>
      <c r="AB249" s="34"/>
      <c r="AC249" s="34"/>
      <c r="AD249" s="34"/>
      <c r="AE249" s="34"/>
      <c r="AF249" s="34"/>
      <c r="AG249" s="34"/>
      <c r="AH249" s="34"/>
      <c r="AI249" s="34"/>
      <c r="AJ249" s="68"/>
      <c r="AK249" s="34"/>
      <c r="AL249" s="34"/>
      <c r="AM249" s="34"/>
      <c r="AN249" s="34"/>
      <c r="AO249" s="34"/>
      <c r="AP249" s="34"/>
      <c r="AQ249" s="34"/>
      <c r="AR249" s="34"/>
      <c r="AS249" s="65"/>
      <c r="AT249" s="65"/>
      <c r="AU249" s="65"/>
      <c r="AV249" s="65"/>
      <c r="AW249" s="65"/>
      <c r="AX249" s="65"/>
      <c r="AY249" s="65"/>
      <c r="AZ249" s="65"/>
      <c r="BA249" s="65"/>
      <c r="BB249" s="65"/>
      <c r="BC249" s="65"/>
      <c r="BD249" s="65"/>
      <c r="BE249" s="65"/>
      <c r="BF249" s="65"/>
      <c r="BG249" s="65"/>
      <c r="BH249" s="65"/>
      <c r="BI249" s="65"/>
      <c r="BJ249" s="65"/>
      <c r="BK249" s="65"/>
      <c r="BL249" s="65"/>
      <c r="BM249" s="65"/>
      <c r="BN249" s="65"/>
      <c r="BO249" s="65"/>
      <c r="BP249" s="65"/>
      <c r="BQ249" s="65"/>
      <c r="BR249" s="65"/>
      <c r="BS249" s="65"/>
      <c r="BT249" s="65"/>
      <c r="BU249" s="65"/>
      <c r="BV249" s="65"/>
      <c r="BW249" s="65"/>
      <c r="BX249" s="65"/>
      <c r="BY249" s="65"/>
      <c r="BZ249" s="65"/>
      <c r="CA249" s="65"/>
      <c r="CB249" s="65"/>
      <c r="CC249" s="65"/>
      <c r="CD249" s="65"/>
      <c r="CE249" s="34"/>
      <c r="CF249" s="34"/>
      <c r="CG249" s="34"/>
      <c r="CH249" s="34"/>
      <c r="CI249" s="34"/>
      <c r="CJ249" s="34"/>
      <c r="CK249" s="34"/>
      <c r="CL249" s="34"/>
      <c r="CM249" s="34"/>
      <c r="CN249" s="34"/>
      <c r="CO249" s="34"/>
      <c r="CP249" s="34"/>
      <c r="CQ249" s="34"/>
      <c r="CR249" s="34"/>
      <c r="CS249" s="34"/>
      <c r="CT249" s="34"/>
      <c r="CU249" s="34"/>
      <c r="CV249" s="34"/>
      <c r="CW249" s="34"/>
      <c r="CX249" s="37"/>
    </row>
    <row r="250" spans="1:102" ht="13">
      <c r="A250" s="37"/>
      <c r="B250" s="37"/>
      <c r="C250" s="37"/>
      <c r="D250" s="37"/>
      <c r="E250" s="37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  <c r="U250" s="51"/>
      <c r="V250" s="34"/>
      <c r="W250" s="34"/>
      <c r="X250" s="34"/>
      <c r="Y250" s="34"/>
      <c r="Z250" s="34"/>
      <c r="AA250" s="34"/>
      <c r="AB250" s="34"/>
      <c r="AC250" s="34"/>
      <c r="AD250" s="34"/>
      <c r="AE250" s="34"/>
      <c r="AF250" s="34"/>
      <c r="AG250" s="34"/>
      <c r="AH250" s="34"/>
      <c r="AI250" s="34"/>
      <c r="AJ250" s="68"/>
      <c r="AK250" s="34"/>
      <c r="AL250" s="34"/>
      <c r="AM250" s="34"/>
      <c r="AN250" s="34"/>
      <c r="AO250" s="34"/>
      <c r="AP250" s="34"/>
      <c r="AQ250" s="34"/>
      <c r="AR250" s="34"/>
      <c r="AS250" s="65"/>
      <c r="AT250" s="65"/>
      <c r="AU250" s="65"/>
      <c r="AV250" s="65"/>
      <c r="AW250" s="65"/>
      <c r="AX250" s="65"/>
      <c r="AY250" s="65"/>
      <c r="AZ250" s="65"/>
      <c r="BA250" s="65"/>
      <c r="BB250" s="65"/>
      <c r="BC250" s="65"/>
      <c r="BD250" s="65"/>
      <c r="BE250" s="65"/>
      <c r="BF250" s="65"/>
      <c r="BG250" s="65"/>
      <c r="BH250" s="65"/>
      <c r="BI250" s="65"/>
      <c r="BJ250" s="65"/>
      <c r="BK250" s="65"/>
      <c r="BL250" s="65"/>
      <c r="BM250" s="65"/>
      <c r="BN250" s="65"/>
      <c r="BO250" s="65"/>
      <c r="BP250" s="65"/>
      <c r="BQ250" s="65"/>
      <c r="BR250" s="65"/>
      <c r="BS250" s="65"/>
      <c r="BT250" s="65"/>
      <c r="BU250" s="65"/>
      <c r="BV250" s="65"/>
      <c r="BW250" s="65"/>
      <c r="BX250" s="65"/>
      <c r="BY250" s="65"/>
      <c r="BZ250" s="65"/>
      <c r="CA250" s="65"/>
      <c r="CB250" s="65"/>
      <c r="CC250" s="65"/>
      <c r="CD250" s="65"/>
      <c r="CE250" s="34"/>
      <c r="CF250" s="34"/>
      <c r="CG250" s="34"/>
      <c r="CH250" s="34"/>
      <c r="CI250" s="34"/>
      <c r="CJ250" s="34"/>
      <c r="CK250" s="34"/>
      <c r="CL250" s="34"/>
      <c r="CM250" s="34"/>
      <c r="CN250" s="34"/>
      <c r="CO250" s="34"/>
      <c r="CP250" s="34"/>
      <c r="CQ250" s="34"/>
      <c r="CR250" s="34"/>
      <c r="CS250" s="34"/>
      <c r="CT250" s="34"/>
      <c r="CU250" s="34"/>
      <c r="CV250" s="34"/>
      <c r="CW250" s="34"/>
      <c r="CX250" s="37"/>
    </row>
    <row r="251" spans="1:102" ht="13">
      <c r="A251" s="37"/>
      <c r="B251" s="37"/>
      <c r="C251" s="37"/>
      <c r="D251" s="37"/>
      <c r="E251" s="37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  <c r="U251" s="51"/>
      <c r="V251" s="34"/>
      <c r="W251" s="34"/>
      <c r="X251" s="34"/>
      <c r="Y251" s="34"/>
      <c r="Z251" s="34"/>
      <c r="AA251" s="34"/>
      <c r="AB251" s="34"/>
      <c r="AC251" s="34"/>
      <c r="AD251" s="34"/>
      <c r="AE251" s="34"/>
      <c r="AF251" s="34"/>
      <c r="AG251" s="34"/>
      <c r="AH251" s="34"/>
      <c r="AI251" s="34"/>
      <c r="AJ251" s="68"/>
      <c r="AK251" s="34"/>
      <c r="AL251" s="34"/>
      <c r="AM251" s="34"/>
      <c r="AN251" s="34"/>
      <c r="AO251" s="34"/>
      <c r="AP251" s="34"/>
      <c r="AQ251" s="34"/>
      <c r="AR251" s="34"/>
      <c r="AS251" s="65"/>
      <c r="AT251" s="65"/>
      <c r="AU251" s="65"/>
      <c r="AV251" s="65"/>
      <c r="AW251" s="65"/>
      <c r="AX251" s="65"/>
      <c r="AY251" s="65"/>
      <c r="AZ251" s="65"/>
      <c r="BA251" s="65"/>
      <c r="BB251" s="65"/>
      <c r="BC251" s="65"/>
      <c r="BD251" s="65"/>
      <c r="BE251" s="65"/>
      <c r="BF251" s="65"/>
      <c r="BG251" s="65"/>
      <c r="BH251" s="65"/>
      <c r="BI251" s="65"/>
      <c r="BJ251" s="65"/>
      <c r="BK251" s="65"/>
      <c r="BL251" s="65"/>
      <c r="BM251" s="65"/>
      <c r="BN251" s="65"/>
      <c r="BO251" s="65"/>
      <c r="BP251" s="65"/>
      <c r="BQ251" s="65"/>
      <c r="BR251" s="65"/>
      <c r="BS251" s="65"/>
      <c r="BT251" s="65"/>
      <c r="BU251" s="65"/>
      <c r="BV251" s="65"/>
      <c r="BW251" s="65"/>
      <c r="BX251" s="65"/>
      <c r="BY251" s="65"/>
      <c r="BZ251" s="65"/>
      <c r="CA251" s="65"/>
      <c r="CB251" s="65"/>
      <c r="CC251" s="65"/>
      <c r="CD251" s="65"/>
      <c r="CE251" s="34"/>
      <c r="CF251" s="34"/>
      <c r="CG251" s="34"/>
      <c r="CH251" s="34"/>
      <c r="CI251" s="34"/>
      <c r="CJ251" s="34"/>
      <c r="CK251" s="34"/>
      <c r="CL251" s="34"/>
      <c r="CM251" s="34"/>
      <c r="CN251" s="34"/>
      <c r="CO251" s="34"/>
      <c r="CP251" s="34"/>
      <c r="CQ251" s="34"/>
      <c r="CR251" s="34"/>
      <c r="CS251" s="34"/>
      <c r="CT251" s="34"/>
      <c r="CU251" s="34"/>
      <c r="CV251" s="34"/>
      <c r="CW251" s="34"/>
      <c r="CX251" s="37"/>
    </row>
    <row r="252" spans="1:102" ht="13">
      <c r="A252" s="37"/>
      <c r="B252" s="37"/>
      <c r="C252" s="37"/>
      <c r="D252" s="37"/>
      <c r="E252" s="37"/>
      <c r="F252" s="34"/>
      <c r="G252" s="34"/>
      <c r="H252" s="34"/>
      <c r="I252" s="34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34"/>
      <c r="U252" s="51"/>
      <c r="V252" s="34"/>
      <c r="W252" s="34"/>
      <c r="X252" s="34"/>
      <c r="Y252" s="34"/>
      <c r="Z252" s="34"/>
      <c r="AA252" s="34"/>
      <c r="AB252" s="34"/>
      <c r="AC252" s="34"/>
      <c r="AD252" s="34"/>
      <c r="AE252" s="34"/>
      <c r="AF252" s="34"/>
      <c r="AG252" s="34"/>
      <c r="AH252" s="34"/>
      <c r="AI252" s="34"/>
      <c r="AJ252" s="68"/>
      <c r="AK252" s="34"/>
      <c r="AL252" s="34"/>
      <c r="AM252" s="34"/>
      <c r="AN252" s="34"/>
      <c r="AO252" s="34"/>
      <c r="AP252" s="34"/>
      <c r="AQ252" s="34"/>
      <c r="AR252" s="34"/>
      <c r="AS252" s="65"/>
      <c r="AT252" s="65"/>
      <c r="AU252" s="65"/>
      <c r="AV252" s="65"/>
      <c r="AW252" s="65"/>
      <c r="AX252" s="65"/>
      <c r="AY252" s="65"/>
      <c r="AZ252" s="65"/>
      <c r="BA252" s="65"/>
      <c r="BB252" s="65"/>
      <c r="BC252" s="65"/>
      <c r="BD252" s="65"/>
      <c r="BE252" s="65"/>
      <c r="BF252" s="65"/>
      <c r="BG252" s="65"/>
      <c r="BH252" s="65"/>
      <c r="BI252" s="65"/>
      <c r="BJ252" s="65"/>
      <c r="BK252" s="65"/>
      <c r="BL252" s="65"/>
      <c r="BM252" s="65"/>
      <c r="BN252" s="65"/>
      <c r="BO252" s="65"/>
      <c r="BP252" s="65"/>
      <c r="BQ252" s="65"/>
      <c r="BR252" s="65"/>
      <c r="BS252" s="65"/>
      <c r="BT252" s="65"/>
      <c r="BU252" s="65"/>
      <c r="BV252" s="65"/>
      <c r="BW252" s="65"/>
      <c r="BX252" s="65"/>
      <c r="BY252" s="65"/>
      <c r="BZ252" s="65"/>
      <c r="CA252" s="65"/>
      <c r="CB252" s="65"/>
      <c r="CC252" s="65"/>
      <c r="CD252" s="65"/>
      <c r="CE252" s="34"/>
      <c r="CF252" s="34"/>
      <c r="CG252" s="34"/>
      <c r="CH252" s="34"/>
      <c r="CI252" s="34"/>
      <c r="CJ252" s="34"/>
      <c r="CK252" s="34"/>
      <c r="CL252" s="34"/>
      <c r="CM252" s="34"/>
      <c r="CN252" s="34"/>
      <c r="CO252" s="34"/>
      <c r="CP252" s="34"/>
      <c r="CQ252" s="34"/>
      <c r="CR252" s="34"/>
      <c r="CS252" s="34"/>
      <c r="CT252" s="34"/>
      <c r="CU252" s="34"/>
      <c r="CV252" s="34"/>
      <c r="CW252" s="34"/>
      <c r="CX252" s="37"/>
    </row>
    <row r="253" spans="1:102" ht="13">
      <c r="A253" s="37"/>
      <c r="B253" s="37"/>
      <c r="C253" s="37"/>
      <c r="D253" s="37"/>
      <c r="E253" s="37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  <c r="U253" s="51"/>
      <c r="V253" s="34"/>
      <c r="W253" s="34"/>
      <c r="X253" s="34"/>
      <c r="Y253" s="34"/>
      <c r="Z253" s="34"/>
      <c r="AA253" s="34"/>
      <c r="AB253" s="34"/>
      <c r="AC253" s="34"/>
      <c r="AD253" s="34"/>
      <c r="AE253" s="34"/>
      <c r="AF253" s="34"/>
      <c r="AG253" s="34"/>
      <c r="AH253" s="34"/>
      <c r="AI253" s="34"/>
      <c r="AJ253" s="68"/>
      <c r="AK253" s="34"/>
      <c r="AL253" s="34"/>
      <c r="AM253" s="34"/>
      <c r="AN253" s="34"/>
      <c r="AO253" s="34"/>
      <c r="AP253" s="34"/>
      <c r="AQ253" s="34"/>
      <c r="AR253" s="34"/>
      <c r="AS253" s="65"/>
      <c r="AT253" s="65"/>
      <c r="AU253" s="65"/>
      <c r="AV253" s="65"/>
      <c r="AW253" s="65"/>
      <c r="AX253" s="65"/>
      <c r="AY253" s="65"/>
      <c r="AZ253" s="65"/>
      <c r="BA253" s="65"/>
      <c r="BB253" s="65"/>
      <c r="BC253" s="65"/>
      <c r="BD253" s="65"/>
      <c r="BE253" s="65"/>
      <c r="BF253" s="65"/>
      <c r="BG253" s="65"/>
      <c r="BH253" s="65"/>
      <c r="BI253" s="65"/>
      <c r="BJ253" s="65"/>
      <c r="BK253" s="65"/>
      <c r="BL253" s="65"/>
      <c r="BM253" s="65"/>
      <c r="BN253" s="65"/>
      <c r="BO253" s="65"/>
      <c r="BP253" s="65"/>
      <c r="BQ253" s="65"/>
      <c r="BR253" s="65"/>
      <c r="BS253" s="65"/>
      <c r="BT253" s="65"/>
      <c r="BU253" s="65"/>
      <c r="BV253" s="65"/>
      <c r="BW253" s="65"/>
      <c r="BX253" s="65"/>
      <c r="BY253" s="65"/>
      <c r="BZ253" s="65"/>
      <c r="CA253" s="65"/>
      <c r="CB253" s="65"/>
      <c r="CC253" s="65"/>
      <c r="CD253" s="65"/>
      <c r="CE253" s="34"/>
      <c r="CF253" s="34"/>
      <c r="CG253" s="34"/>
      <c r="CH253" s="34"/>
      <c r="CI253" s="34"/>
      <c r="CJ253" s="34"/>
      <c r="CK253" s="34"/>
      <c r="CL253" s="34"/>
      <c r="CM253" s="34"/>
      <c r="CN253" s="34"/>
      <c r="CO253" s="34"/>
      <c r="CP253" s="34"/>
      <c r="CQ253" s="34"/>
      <c r="CR253" s="34"/>
      <c r="CS253" s="34"/>
      <c r="CT253" s="34"/>
      <c r="CU253" s="34"/>
      <c r="CV253" s="34"/>
      <c r="CW253" s="34"/>
      <c r="CX253" s="37"/>
    </row>
    <row r="254" spans="1:102" ht="13">
      <c r="A254" s="37"/>
      <c r="B254" s="37"/>
      <c r="C254" s="37"/>
      <c r="D254" s="37"/>
      <c r="E254" s="37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  <c r="U254" s="51"/>
      <c r="V254" s="34"/>
      <c r="W254" s="34"/>
      <c r="X254" s="34"/>
      <c r="Y254" s="34"/>
      <c r="Z254" s="34"/>
      <c r="AA254" s="34"/>
      <c r="AB254" s="34"/>
      <c r="AC254" s="34"/>
      <c r="AD254" s="34"/>
      <c r="AE254" s="34"/>
      <c r="AF254" s="34"/>
      <c r="AG254" s="34"/>
      <c r="AH254" s="34"/>
      <c r="AI254" s="34"/>
      <c r="AJ254" s="68"/>
      <c r="AK254" s="34"/>
      <c r="AL254" s="34"/>
      <c r="AM254" s="34"/>
      <c r="AN254" s="34"/>
      <c r="AO254" s="34"/>
      <c r="AP254" s="34"/>
      <c r="AQ254" s="34"/>
      <c r="AR254" s="34"/>
      <c r="AS254" s="65"/>
      <c r="AT254" s="65"/>
      <c r="AU254" s="65"/>
      <c r="AV254" s="65"/>
      <c r="AW254" s="65"/>
      <c r="AX254" s="65"/>
      <c r="AY254" s="65"/>
      <c r="AZ254" s="65"/>
      <c r="BA254" s="65"/>
      <c r="BB254" s="65"/>
      <c r="BC254" s="65"/>
      <c r="BD254" s="65"/>
      <c r="BE254" s="65"/>
      <c r="BF254" s="65"/>
      <c r="BG254" s="65"/>
      <c r="BH254" s="65"/>
      <c r="BI254" s="65"/>
      <c r="BJ254" s="65"/>
      <c r="BK254" s="65"/>
      <c r="BL254" s="65"/>
      <c r="BM254" s="65"/>
      <c r="BN254" s="65"/>
      <c r="BO254" s="65"/>
      <c r="BP254" s="65"/>
      <c r="BQ254" s="65"/>
      <c r="BR254" s="65"/>
      <c r="BS254" s="65"/>
      <c r="BT254" s="65"/>
      <c r="BU254" s="65"/>
      <c r="BV254" s="65"/>
      <c r="BW254" s="65"/>
      <c r="BX254" s="65"/>
      <c r="BY254" s="65"/>
      <c r="BZ254" s="65"/>
      <c r="CA254" s="65"/>
      <c r="CB254" s="65"/>
      <c r="CC254" s="65"/>
      <c r="CD254" s="65"/>
      <c r="CE254" s="34"/>
      <c r="CF254" s="34"/>
      <c r="CG254" s="34"/>
      <c r="CH254" s="34"/>
      <c r="CI254" s="34"/>
      <c r="CJ254" s="34"/>
      <c r="CK254" s="34"/>
      <c r="CL254" s="34"/>
      <c r="CM254" s="34"/>
      <c r="CN254" s="34"/>
      <c r="CO254" s="34"/>
      <c r="CP254" s="34"/>
      <c r="CQ254" s="34"/>
      <c r="CR254" s="34"/>
      <c r="CS254" s="34"/>
      <c r="CT254" s="34"/>
      <c r="CU254" s="34"/>
      <c r="CV254" s="34"/>
      <c r="CW254" s="34"/>
      <c r="CX254" s="37"/>
    </row>
    <row r="255" spans="1:102" ht="13">
      <c r="A255" s="37"/>
      <c r="B255" s="37"/>
      <c r="C255" s="37"/>
      <c r="D255" s="37"/>
      <c r="E255" s="37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  <c r="U255" s="51"/>
      <c r="V255" s="34"/>
      <c r="W255" s="34"/>
      <c r="X255" s="34"/>
      <c r="Y255" s="34"/>
      <c r="Z255" s="34"/>
      <c r="AA255" s="34"/>
      <c r="AB255" s="34"/>
      <c r="AC255" s="34"/>
      <c r="AD255" s="34"/>
      <c r="AE255" s="34"/>
      <c r="AF255" s="34"/>
      <c r="AG255" s="34"/>
      <c r="AH255" s="34"/>
      <c r="AI255" s="34"/>
      <c r="AJ255" s="68"/>
      <c r="AK255" s="34"/>
      <c r="AL255" s="34"/>
      <c r="AM255" s="34"/>
      <c r="AN255" s="34"/>
      <c r="AO255" s="34"/>
      <c r="AP255" s="34"/>
      <c r="AQ255" s="34"/>
      <c r="AR255" s="34"/>
      <c r="AS255" s="65"/>
      <c r="AT255" s="65"/>
      <c r="AU255" s="65"/>
      <c r="AV255" s="65"/>
      <c r="AW255" s="65"/>
      <c r="AX255" s="65"/>
      <c r="AY255" s="65"/>
      <c r="AZ255" s="65"/>
      <c r="BA255" s="65"/>
      <c r="BB255" s="65"/>
      <c r="BC255" s="65"/>
      <c r="BD255" s="65"/>
      <c r="BE255" s="65"/>
      <c r="BF255" s="65"/>
      <c r="BG255" s="65"/>
      <c r="BH255" s="65"/>
      <c r="BI255" s="65"/>
      <c r="BJ255" s="65"/>
      <c r="BK255" s="65"/>
      <c r="BL255" s="65"/>
      <c r="BM255" s="65"/>
      <c r="BN255" s="65"/>
      <c r="BO255" s="65"/>
      <c r="BP255" s="65"/>
      <c r="BQ255" s="65"/>
      <c r="BR255" s="65"/>
      <c r="BS255" s="65"/>
      <c r="BT255" s="65"/>
      <c r="BU255" s="65"/>
      <c r="BV255" s="65"/>
      <c r="BW255" s="65"/>
      <c r="BX255" s="65"/>
      <c r="BY255" s="65"/>
      <c r="BZ255" s="65"/>
      <c r="CA255" s="65"/>
      <c r="CB255" s="65"/>
      <c r="CC255" s="65"/>
      <c r="CD255" s="65"/>
      <c r="CE255" s="34"/>
      <c r="CF255" s="34"/>
      <c r="CG255" s="34"/>
      <c r="CH255" s="34"/>
      <c r="CI255" s="34"/>
      <c r="CJ255" s="34"/>
      <c r="CK255" s="34"/>
      <c r="CL255" s="34"/>
      <c r="CM255" s="34"/>
      <c r="CN255" s="34"/>
      <c r="CO255" s="34"/>
      <c r="CP255" s="34"/>
      <c r="CQ255" s="34"/>
      <c r="CR255" s="34"/>
      <c r="CS255" s="34"/>
      <c r="CT255" s="34"/>
      <c r="CU255" s="34"/>
      <c r="CV255" s="34"/>
      <c r="CW255" s="34"/>
      <c r="CX255" s="37"/>
    </row>
    <row r="256" spans="1:102" ht="13">
      <c r="A256" s="37"/>
      <c r="B256" s="37"/>
      <c r="C256" s="37"/>
      <c r="D256" s="37"/>
      <c r="E256" s="37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  <c r="U256" s="51"/>
      <c r="V256" s="34"/>
      <c r="W256" s="34"/>
      <c r="X256" s="34"/>
      <c r="Y256" s="34"/>
      <c r="Z256" s="34"/>
      <c r="AA256" s="34"/>
      <c r="AB256" s="34"/>
      <c r="AC256" s="34"/>
      <c r="AD256" s="34"/>
      <c r="AE256" s="34"/>
      <c r="AF256" s="34"/>
      <c r="AG256" s="34"/>
      <c r="AH256" s="34"/>
      <c r="AI256" s="34"/>
      <c r="AJ256" s="68"/>
      <c r="AK256" s="34"/>
      <c r="AL256" s="34"/>
      <c r="AM256" s="34"/>
      <c r="AN256" s="34"/>
      <c r="AO256" s="34"/>
      <c r="AP256" s="34"/>
      <c r="AQ256" s="34"/>
      <c r="AR256" s="34"/>
      <c r="AS256" s="65"/>
      <c r="AT256" s="65"/>
      <c r="AU256" s="65"/>
      <c r="AV256" s="65"/>
      <c r="AW256" s="65"/>
      <c r="AX256" s="65"/>
      <c r="AY256" s="65"/>
      <c r="AZ256" s="65"/>
      <c r="BA256" s="65"/>
      <c r="BB256" s="65"/>
      <c r="BC256" s="65"/>
      <c r="BD256" s="65"/>
      <c r="BE256" s="65"/>
      <c r="BF256" s="65"/>
      <c r="BG256" s="65"/>
      <c r="BH256" s="65"/>
      <c r="BI256" s="65"/>
      <c r="BJ256" s="65"/>
      <c r="BK256" s="65"/>
      <c r="BL256" s="65"/>
      <c r="BM256" s="65"/>
      <c r="BN256" s="65"/>
      <c r="BO256" s="65"/>
      <c r="BP256" s="65"/>
      <c r="BQ256" s="65"/>
      <c r="BR256" s="65"/>
      <c r="BS256" s="65"/>
      <c r="BT256" s="65"/>
      <c r="BU256" s="65"/>
      <c r="BV256" s="65"/>
      <c r="BW256" s="65"/>
      <c r="BX256" s="65"/>
      <c r="BY256" s="65"/>
      <c r="BZ256" s="65"/>
      <c r="CA256" s="65"/>
      <c r="CB256" s="65"/>
      <c r="CC256" s="65"/>
      <c r="CD256" s="65"/>
      <c r="CE256" s="34"/>
      <c r="CF256" s="34"/>
      <c r="CG256" s="34"/>
      <c r="CH256" s="34"/>
      <c r="CI256" s="34"/>
      <c r="CJ256" s="34"/>
      <c r="CK256" s="34"/>
      <c r="CL256" s="34"/>
      <c r="CM256" s="34"/>
      <c r="CN256" s="34"/>
      <c r="CO256" s="34"/>
      <c r="CP256" s="34"/>
      <c r="CQ256" s="34"/>
      <c r="CR256" s="34"/>
      <c r="CS256" s="34"/>
      <c r="CT256" s="34"/>
      <c r="CU256" s="34"/>
      <c r="CV256" s="34"/>
      <c r="CW256" s="34"/>
      <c r="CX256" s="37"/>
    </row>
    <row r="257" spans="1:102" ht="13">
      <c r="A257" s="37"/>
      <c r="B257" s="37"/>
      <c r="C257" s="37"/>
      <c r="D257" s="37"/>
      <c r="E257" s="37"/>
      <c r="F257" s="34"/>
      <c r="G257" s="34"/>
      <c r="H257" s="34"/>
      <c r="I257" s="34"/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34"/>
      <c r="U257" s="51"/>
      <c r="V257" s="34"/>
      <c r="W257" s="34"/>
      <c r="X257" s="34"/>
      <c r="Y257" s="34"/>
      <c r="Z257" s="34"/>
      <c r="AA257" s="34"/>
      <c r="AB257" s="34"/>
      <c r="AC257" s="34"/>
      <c r="AD257" s="34"/>
      <c r="AE257" s="34"/>
      <c r="AF257" s="34"/>
      <c r="AG257" s="34"/>
      <c r="AH257" s="34"/>
      <c r="AI257" s="34"/>
      <c r="AJ257" s="68"/>
      <c r="AK257" s="34"/>
      <c r="AL257" s="34"/>
      <c r="AM257" s="34"/>
      <c r="AN257" s="34"/>
      <c r="AO257" s="34"/>
      <c r="AP257" s="34"/>
      <c r="AQ257" s="34"/>
      <c r="AR257" s="34"/>
      <c r="AS257" s="65"/>
      <c r="AT257" s="65"/>
      <c r="AU257" s="65"/>
      <c r="AV257" s="65"/>
      <c r="AW257" s="65"/>
      <c r="AX257" s="65"/>
      <c r="AY257" s="65"/>
      <c r="AZ257" s="65"/>
      <c r="BA257" s="65"/>
      <c r="BB257" s="65"/>
      <c r="BC257" s="65"/>
      <c r="BD257" s="65"/>
      <c r="BE257" s="65"/>
      <c r="BF257" s="65"/>
      <c r="BG257" s="65"/>
      <c r="BH257" s="65"/>
      <c r="BI257" s="65"/>
      <c r="BJ257" s="65"/>
      <c r="BK257" s="65"/>
      <c r="BL257" s="65"/>
      <c r="BM257" s="65"/>
      <c r="BN257" s="65"/>
      <c r="BO257" s="65"/>
      <c r="BP257" s="65"/>
      <c r="BQ257" s="65"/>
      <c r="BR257" s="65"/>
      <c r="BS257" s="65"/>
      <c r="BT257" s="65"/>
      <c r="BU257" s="65"/>
      <c r="BV257" s="65"/>
      <c r="BW257" s="65"/>
      <c r="BX257" s="65"/>
      <c r="BY257" s="65"/>
      <c r="BZ257" s="65"/>
      <c r="CA257" s="65"/>
      <c r="CB257" s="65"/>
      <c r="CC257" s="65"/>
      <c r="CD257" s="65"/>
      <c r="CE257" s="34"/>
      <c r="CF257" s="34"/>
      <c r="CG257" s="34"/>
      <c r="CH257" s="34"/>
      <c r="CI257" s="34"/>
      <c r="CJ257" s="34"/>
      <c r="CK257" s="34"/>
      <c r="CL257" s="34"/>
      <c r="CM257" s="34"/>
      <c r="CN257" s="34"/>
      <c r="CO257" s="34"/>
      <c r="CP257" s="34"/>
      <c r="CQ257" s="34"/>
      <c r="CR257" s="34"/>
      <c r="CS257" s="34"/>
      <c r="CT257" s="34"/>
      <c r="CU257" s="34"/>
      <c r="CV257" s="34"/>
      <c r="CW257" s="34"/>
      <c r="CX257" s="37"/>
    </row>
    <row r="258" spans="1:102" ht="13">
      <c r="A258" s="37"/>
      <c r="B258" s="37"/>
      <c r="C258" s="37"/>
      <c r="D258" s="37"/>
      <c r="E258" s="37"/>
      <c r="F258" s="34"/>
      <c r="G258" s="34"/>
      <c r="H258" s="34"/>
      <c r="I258" s="34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34"/>
      <c r="U258" s="51"/>
      <c r="V258" s="34"/>
      <c r="W258" s="34"/>
      <c r="X258" s="34"/>
      <c r="Y258" s="34"/>
      <c r="Z258" s="34"/>
      <c r="AA258" s="34"/>
      <c r="AB258" s="34"/>
      <c r="AC258" s="34"/>
      <c r="AD258" s="34"/>
      <c r="AE258" s="34"/>
      <c r="AF258" s="34"/>
      <c r="AG258" s="34"/>
      <c r="AH258" s="34"/>
      <c r="AI258" s="34"/>
      <c r="AJ258" s="68"/>
      <c r="AK258" s="34"/>
      <c r="AL258" s="34"/>
      <c r="AM258" s="34"/>
      <c r="AN258" s="34"/>
      <c r="AO258" s="34"/>
      <c r="AP258" s="34"/>
      <c r="AQ258" s="34"/>
      <c r="AR258" s="34"/>
      <c r="AS258" s="65"/>
      <c r="AT258" s="65"/>
      <c r="AU258" s="65"/>
      <c r="AV258" s="65"/>
      <c r="AW258" s="65"/>
      <c r="AX258" s="65"/>
      <c r="AY258" s="65"/>
      <c r="AZ258" s="65"/>
      <c r="BA258" s="65"/>
      <c r="BB258" s="65"/>
      <c r="BC258" s="65"/>
      <c r="BD258" s="65"/>
      <c r="BE258" s="65"/>
      <c r="BF258" s="65"/>
      <c r="BG258" s="65"/>
      <c r="BH258" s="65"/>
      <c r="BI258" s="65"/>
      <c r="BJ258" s="65"/>
      <c r="BK258" s="65"/>
      <c r="BL258" s="65"/>
      <c r="BM258" s="65"/>
      <c r="BN258" s="65"/>
      <c r="BO258" s="65"/>
      <c r="BP258" s="65"/>
      <c r="BQ258" s="65"/>
      <c r="BR258" s="65"/>
      <c r="BS258" s="65"/>
      <c r="BT258" s="65"/>
      <c r="BU258" s="65"/>
      <c r="BV258" s="65"/>
      <c r="BW258" s="65"/>
      <c r="BX258" s="65"/>
      <c r="BY258" s="65"/>
      <c r="BZ258" s="65"/>
      <c r="CA258" s="65"/>
      <c r="CB258" s="65"/>
      <c r="CC258" s="65"/>
      <c r="CD258" s="65"/>
      <c r="CE258" s="34"/>
      <c r="CF258" s="34"/>
      <c r="CG258" s="34"/>
      <c r="CH258" s="34"/>
      <c r="CI258" s="34"/>
      <c r="CJ258" s="34"/>
      <c r="CK258" s="34"/>
      <c r="CL258" s="34"/>
      <c r="CM258" s="34"/>
      <c r="CN258" s="34"/>
      <c r="CO258" s="34"/>
      <c r="CP258" s="34"/>
      <c r="CQ258" s="34"/>
      <c r="CR258" s="34"/>
      <c r="CS258" s="34"/>
      <c r="CT258" s="34"/>
      <c r="CU258" s="34"/>
      <c r="CV258" s="34"/>
      <c r="CW258" s="34"/>
      <c r="CX258" s="37"/>
    </row>
    <row r="259" spans="1:102" ht="13">
      <c r="A259" s="37"/>
      <c r="B259" s="37"/>
      <c r="C259" s="37"/>
      <c r="D259" s="37"/>
      <c r="E259" s="37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  <c r="U259" s="51"/>
      <c r="V259" s="34"/>
      <c r="W259" s="34"/>
      <c r="X259" s="34"/>
      <c r="Y259" s="34"/>
      <c r="Z259" s="34"/>
      <c r="AA259" s="34"/>
      <c r="AB259" s="34"/>
      <c r="AC259" s="34"/>
      <c r="AD259" s="34"/>
      <c r="AE259" s="34"/>
      <c r="AF259" s="34"/>
      <c r="AG259" s="34"/>
      <c r="AH259" s="34"/>
      <c r="AI259" s="34"/>
      <c r="AJ259" s="68"/>
      <c r="AK259" s="34"/>
      <c r="AL259" s="34"/>
      <c r="AM259" s="34"/>
      <c r="AN259" s="34"/>
      <c r="AO259" s="34"/>
      <c r="AP259" s="34"/>
      <c r="AQ259" s="34"/>
      <c r="AR259" s="34"/>
      <c r="AS259" s="65"/>
      <c r="AT259" s="65"/>
      <c r="AU259" s="65"/>
      <c r="AV259" s="65"/>
      <c r="AW259" s="65"/>
      <c r="AX259" s="65"/>
      <c r="AY259" s="65"/>
      <c r="AZ259" s="65"/>
      <c r="BA259" s="65"/>
      <c r="BB259" s="65"/>
      <c r="BC259" s="65"/>
      <c r="BD259" s="65"/>
      <c r="BE259" s="65"/>
      <c r="BF259" s="65"/>
      <c r="BG259" s="65"/>
      <c r="BH259" s="65"/>
      <c r="BI259" s="65"/>
      <c r="BJ259" s="65"/>
      <c r="BK259" s="65"/>
      <c r="BL259" s="65"/>
      <c r="BM259" s="65"/>
      <c r="BN259" s="65"/>
      <c r="BO259" s="65"/>
      <c r="BP259" s="65"/>
      <c r="BQ259" s="65"/>
      <c r="BR259" s="65"/>
      <c r="BS259" s="65"/>
      <c r="BT259" s="65"/>
      <c r="BU259" s="65"/>
      <c r="BV259" s="65"/>
      <c r="BW259" s="65"/>
      <c r="BX259" s="65"/>
      <c r="BY259" s="65"/>
      <c r="BZ259" s="65"/>
      <c r="CA259" s="65"/>
      <c r="CB259" s="65"/>
      <c r="CC259" s="65"/>
      <c r="CD259" s="65"/>
      <c r="CE259" s="34"/>
      <c r="CF259" s="34"/>
      <c r="CG259" s="34"/>
      <c r="CH259" s="34"/>
      <c r="CI259" s="34"/>
      <c r="CJ259" s="34"/>
      <c r="CK259" s="34"/>
      <c r="CL259" s="34"/>
      <c r="CM259" s="34"/>
      <c r="CN259" s="34"/>
      <c r="CO259" s="34"/>
      <c r="CP259" s="34"/>
      <c r="CQ259" s="34"/>
      <c r="CR259" s="34"/>
      <c r="CS259" s="34"/>
      <c r="CT259" s="34"/>
      <c r="CU259" s="34"/>
      <c r="CV259" s="34"/>
      <c r="CW259" s="34"/>
      <c r="CX259" s="37"/>
    </row>
    <row r="260" spans="1:102" ht="13">
      <c r="A260" s="37"/>
      <c r="B260" s="37"/>
      <c r="C260" s="37"/>
      <c r="D260" s="37"/>
      <c r="E260" s="37"/>
      <c r="F260" s="34"/>
      <c r="G260" s="34"/>
      <c r="H260" s="34"/>
      <c r="I260" s="34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34"/>
      <c r="U260" s="51"/>
      <c r="V260" s="34"/>
      <c r="W260" s="34"/>
      <c r="X260" s="34"/>
      <c r="Y260" s="34"/>
      <c r="Z260" s="34"/>
      <c r="AA260" s="34"/>
      <c r="AB260" s="34"/>
      <c r="AC260" s="34"/>
      <c r="AD260" s="34"/>
      <c r="AE260" s="34"/>
      <c r="AF260" s="34"/>
      <c r="AG260" s="34"/>
      <c r="AH260" s="34"/>
      <c r="AI260" s="34"/>
      <c r="AJ260" s="68"/>
      <c r="AK260" s="34"/>
      <c r="AL260" s="34"/>
      <c r="AM260" s="34"/>
      <c r="AN260" s="34"/>
      <c r="AO260" s="34"/>
      <c r="AP260" s="34"/>
      <c r="AQ260" s="34"/>
      <c r="AR260" s="34"/>
      <c r="AS260" s="65"/>
      <c r="AT260" s="65"/>
      <c r="AU260" s="65"/>
      <c r="AV260" s="65"/>
      <c r="AW260" s="65"/>
      <c r="AX260" s="65"/>
      <c r="AY260" s="65"/>
      <c r="AZ260" s="65"/>
      <c r="BA260" s="65"/>
      <c r="BB260" s="65"/>
      <c r="BC260" s="65"/>
      <c r="BD260" s="65"/>
      <c r="BE260" s="65"/>
      <c r="BF260" s="65"/>
      <c r="BG260" s="65"/>
      <c r="BH260" s="65"/>
      <c r="BI260" s="65"/>
      <c r="BJ260" s="65"/>
      <c r="BK260" s="65"/>
      <c r="BL260" s="65"/>
      <c r="BM260" s="65"/>
      <c r="BN260" s="65"/>
      <c r="BO260" s="65"/>
      <c r="BP260" s="65"/>
      <c r="BQ260" s="65"/>
      <c r="BR260" s="65"/>
      <c r="BS260" s="65"/>
      <c r="BT260" s="65"/>
      <c r="BU260" s="65"/>
      <c r="BV260" s="65"/>
      <c r="BW260" s="65"/>
      <c r="BX260" s="65"/>
      <c r="BY260" s="65"/>
      <c r="BZ260" s="65"/>
      <c r="CA260" s="65"/>
      <c r="CB260" s="65"/>
      <c r="CC260" s="65"/>
      <c r="CD260" s="65"/>
      <c r="CE260" s="34"/>
      <c r="CF260" s="34"/>
      <c r="CG260" s="34"/>
      <c r="CH260" s="34"/>
      <c r="CI260" s="34"/>
      <c r="CJ260" s="34"/>
      <c r="CK260" s="34"/>
      <c r="CL260" s="34"/>
      <c r="CM260" s="34"/>
      <c r="CN260" s="34"/>
      <c r="CO260" s="34"/>
      <c r="CP260" s="34"/>
      <c r="CQ260" s="34"/>
      <c r="CR260" s="34"/>
      <c r="CS260" s="34"/>
      <c r="CT260" s="34"/>
      <c r="CU260" s="34"/>
      <c r="CV260" s="34"/>
      <c r="CW260" s="34"/>
      <c r="CX260" s="37"/>
    </row>
    <row r="261" spans="1:102" ht="13">
      <c r="A261" s="37"/>
      <c r="B261" s="37"/>
      <c r="C261" s="37"/>
      <c r="D261" s="37"/>
      <c r="E261" s="37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  <c r="U261" s="51"/>
      <c r="V261" s="34"/>
      <c r="W261" s="34"/>
      <c r="X261" s="34"/>
      <c r="Y261" s="34"/>
      <c r="Z261" s="34"/>
      <c r="AA261" s="34"/>
      <c r="AB261" s="34"/>
      <c r="AC261" s="34"/>
      <c r="AD261" s="34"/>
      <c r="AE261" s="34"/>
      <c r="AF261" s="34"/>
      <c r="AG261" s="34"/>
      <c r="AH261" s="34"/>
      <c r="AI261" s="34"/>
      <c r="AJ261" s="68"/>
      <c r="AK261" s="34"/>
      <c r="AL261" s="34"/>
      <c r="AM261" s="34"/>
      <c r="AN261" s="34"/>
      <c r="AO261" s="34"/>
      <c r="AP261" s="34"/>
      <c r="AQ261" s="34"/>
      <c r="AR261" s="34"/>
      <c r="AS261" s="65"/>
      <c r="AT261" s="65"/>
      <c r="AU261" s="65"/>
      <c r="AV261" s="65"/>
      <c r="AW261" s="65"/>
      <c r="AX261" s="65"/>
      <c r="AY261" s="65"/>
      <c r="AZ261" s="65"/>
      <c r="BA261" s="65"/>
      <c r="BB261" s="65"/>
      <c r="BC261" s="65"/>
      <c r="BD261" s="65"/>
      <c r="BE261" s="65"/>
      <c r="BF261" s="65"/>
      <c r="BG261" s="65"/>
      <c r="BH261" s="65"/>
      <c r="BI261" s="65"/>
      <c r="BJ261" s="65"/>
      <c r="BK261" s="65"/>
      <c r="BL261" s="65"/>
      <c r="BM261" s="65"/>
      <c r="BN261" s="65"/>
      <c r="BO261" s="65"/>
      <c r="BP261" s="65"/>
      <c r="BQ261" s="65"/>
      <c r="BR261" s="65"/>
      <c r="BS261" s="65"/>
      <c r="BT261" s="65"/>
      <c r="BU261" s="65"/>
      <c r="BV261" s="65"/>
      <c r="BW261" s="65"/>
      <c r="BX261" s="65"/>
      <c r="BY261" s="65"/>
      <c r="BZ261" s="65"/>
      <c r="CA261" s="65"/>
      <c r="CB261" s="65"/>
      <c r="CC261" s="65"/>
      <c r="CD261" s="65"/>
      <c r="CE261" s="34"/>
      <c r="CF261" s="34"/>
      <c r="CG261" s="34"/>
      <c r="CH261" s="34"/>
      <c r="CI261" s="34"/>
      <c r="CJ261" s="34"/>
      <c r="CK261" s="34"/>
      <c r="CL261" s="34"/>
      <c r="CM261" s="34"/>
      <c r="CN261" s="34"/>
      <c r="CO261" s="34"/>
      <c r="CP261" s="34"/>
      <c r="CQ261" s="34"/>
      <c r="CR261" s="34"/>
      <c r="CS261" s="34"/>
      <c r="CT261" s="34"/>
      <c r="CU261" s="34"/>
      <c r="CV261" s="34"/>
      <c r="CW261" s="34"/>
      <c r="CX261" s="37"/>
    </row>
    <row r="262" spans="1:102" ht="13">
      <c r="A262" s="37"/>
      <c r="B262" s="37"/>
      <c r="C262" s="37"/>
      <c r="D262" s="37"/>
      <c r="E262" s="37"/>
      <c r="F262" s="48"/>
      <c r="G262" s="48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  <c r="U262" s="51"/>
      <c r="V262" s="34"/>
      <c r="W262" s="34"/>
      <c r="X262" s="34"/>
      <c r="Y262" s="34"/>
      <c r="Z262" s="34"/>
      <c r="AA262" s="34"/>
      <c r="AB262" s="34"/>
      <c r="AC262" s="34"/>
      <c r="AD262" s="34"/>
      <c r="AE262" s="34"/>
      <c r="AF262" s="34"/>
      <c r="AG262" s="34"/>
      <c r="AH262" s="34"/>
      <c r="AI262" s="34"/>
      <c r="AJ262" s="68"/>
      <c r="AK262" s="34"/>
      <c r="AL262" s="34"/>
      <c r="AM262" s="34"/>
      <c r="AN262" s="34"/>
      <c r="AO262" s="34"/>
      <c r="AP262" s="34"/>
      <c r="AQ262" s="34"/>
      <c r="AR262" s="34"/>
      <c r="AS262" s="65"/>
      <c r="AT262" s="65"/>
      <c r="AU262" s="65"/>
      <c r="AV262" s="65"/>
      <c r="AW262" s="65"/>
      <c r="AX262" s="65"/>
      <c r="AY262" s="65"/>
      <c r="AZ262" s="65"/>
      <c r="BA262" s="65"/>
      <c r="BB262" s="65"/>
      <c r="BC262" s="65"/>
      <c r="BD262" s="65"/>
      <c r="BE262" s="65"/>
      <c r="BF262" s="65"/>
      <c r="BG262" s="65"/>
      <c r="BH262" s="65"/>
      <c r="BI262" s="65"/>
      <c r="BJ262" s="65"/>
      <c r="BK262" s="65"/>
      <c r="BL262" s="65"/>
      <c r="BM262" s="65"/>
      <c r="BN262" s="65"/>
      <c r="BO262" s="65"/>
      <c r="BP262" s="65"/>
      <c r="BQ262" s="65"/>
      <c r="BR262" s="65"/>
      <c r="BS262" s="65"/>
      <c r="BT262" s="65"/>
      <c r="BU262" s="65"/>
      <c r="BV262" s="65"/>
      <c r="BW262" s="65"/>
      <c r="BX262" s="65"/>
      <c r="BY262" s="65"/>
      <c r="BZ262" s="65"/>
      <c r="CA262" s="65"/>
      <c r="CB262" s="65"/>
      <c r="CC262" s="65"/>
      <c r="CD262" s="65"/>
      <c r="CE262" s="34"/>
      <c r="CF262" s="34"/>
      <c r="CG262" s="34"/>
      <c r="CH262" s="34"/>
      <c r="CI262" s="34"/>
      <c r="CJ262" s="34"/>
      <c r="CK262" s="34"/>
      <c r="CL262" s="34"/>
      <c r="CM262" s="34"/>
      <c r="CN262" s="34"/>
      <c r="CO262" s="34"/>
      <c r="CP262" s="34"/>
      <c r="CQ262" s="34"/>
      <c r="CR262" s="34"/>
      <c r="CS262" s="34"/>
      <c r="CT262" s="34"/>
      <c r="CU262" s="34"/>
      <c r="CV262" s="34"/>
      <c r="CW262" s="34"/>
      <c r="CX262" s="37"/>
    </row>
    <row r="263" spans="1:102" ht="13">
      <c r="A263" s="37"/>
      <c r="B263" s="37"/>
      <c r="C263" s="37"/>
      <c r="D263" s="37"/>
      <c r="E263" s="34"/>
      <c r="F263" s="34"/>
      <c r="G263" s="34"/>
      <c r="H263" s="68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  <c r="U263" s="51"/>
      <c r="V263" s="34"/>
      <c r="W263" s="34"/>
      <c r="X263" s="34"/>
      <c r="Y263" s="34"/>
      <c r="Z263" s="34"/>
      <c r="AA263" s="34"/>
      <c r="AB263" s="34"/>
      <c r="AC263" s="34"/>
      <c r="AD263" s="34"/>
      <c r="AE263" s="34"/>
      <c r="AF263" s="34"/>
      <c r="AG263" s="34"/>
      <c r="AH263" s="34"/>
      <c r="AI263" s="34"/>
      <c r="AJ263" s="68"/>
      <c r="AK263" s="34"/>
      <c r="AL263" s="34"/>
      <c r="AM263" s="34"/>
      <c r="AN263" s="34"/>
      <c r="AO263" s="34"/>
      <c r="AP263" s="34"/>
      <c r="AQ263" s="34"/>
      <c r="AR263" s="34"/>
      <c r="AS263" s="65"/>
      <c r="AT263" s="65"/>
      <c r="AU263" s="65"/>
      <c r="AV263" s="65"/>
      <c r="AW263" s="65"/>
      <c r="AX263" s="65"/>
      <c r="AY263" s="65"/>
      <c r="AZ263" s="65"/>
      <c r="BA263" s="65"/>
      <c r="BB263" s="65"/>
      <c r="BC263" s="65"/>
      <c r="BD263" s="65"/>
      <c r="BE263" s="65"/>
      <c r="BF263" s="65"/>
      <c r="BG263" s="65"/>
      <c r="BH263" s="65"/>
      <c r="BI263" s="65"/>
      <c r="BJ263" s="65"/>
      <c r="BK263" s="65"/>
      <c r="BL263" s="65"/>
      <c r="BM263" s="65"/>
      <c r="BN263" s="65"/>
      <c r="BO263" s="65"/>
      <c r="BP263" s="65"/>
      <c r="BQ263" s="65"/>
      <c r="BR263" s="65"/>
      <c r="BS263" s="65"/>
      <c r="BT263" s="65"/>
      <c r="BU263" s="65"/>
      <c r="BV263" s="65"/>
      <c r="BW263" s="65"/>
      <c r="BX263" s="65"/>
      <c r="BY263" s="65"/>
      <c r="BZ263" s="65"/>
      <c r="CA263" s="65"/>
      <c r="CB263" s="65"/>
      <c r="CC263" s="65"/>
      <c r="CD263" s="65"/>
      <c r="CE263" s="34"/>
      <c r="CF263" s="34"/>
      <c r="CG263" s="34"/>
      <c r="CH263" s="34"/>
      <c r="CI263" s="34"/>
      <c r="CJ263" s="34"/>
      <c r="CK263" s="34"/>
      <c r="CL263" s="34"/>
      <c r="CM263" s="34"/>
      <c r="CN263" s="34"/>
      <c r="CO263" s="34"/>
      <c r="CP263" s="34"/>
      <c r="CQ263" s="34"/>
      <c r="CR263" s="34"/>
      <c r="CS263" s="34"/>
      <c r="CT263" s="34"/>
      <c r="CU263" s="34"/>
      <c r="CV263" s="34"/>
      <c r="CW263" s="34"/>
      <c r="CX263" s="37"/>
    </row>
    <row r="264" spans="1:102" ht="13">
      <c r="A264" s="37"/>
      <c r="B264" s="37"/>
      <c r="C264" s="37"/>
      <c r="D264" s="37"/>
      <c r="E264" s="34"/>
      <c r="F264" s="34"/>
      <c r="G264" s="34"/>
      <c r="H264" s="68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  <c r="U264" s="51"/>
      <c r="V264" s="34"/>
      <c r="W264" s="34"/>
      <c r="X264" s="34"/>
      <c r="Y264" s="34"/>
      <c r="Z264" s="34"/>
      <c r="AA264" s="34"/>
      <c r="AB264" s="34"/>
      <c r="AC264" s="34"/>
      <c r="AD264" s="34"/>
      <c r="AE264" s="34"/>
      <c r="AF264" s="34"/>
      <c r="AG264" s="34"/>
      <c r="AH264" s="34"/>
      <c r="AI264" s="34"/>
      <c r="AJ264" s="68"/>
      <c r="AK264" s="34"/>
      <c r="AL264" s="34"/>
      <c r="AM264" s="34"/>
      <c r="AN264" s="34"/>
      <c r="AO264" s="34"/>
      <c r="AP264" s="34"/>
      <c r="AQ264" s="34"/>
      <c r="AR264" s="34"/>
      <c r="AS264" s="65"/>
      <c r="AT264" s="65"/>
      <c r="AU264" s="65"/>
      <c r="AV264" s="65"/>
      <c r="AW264" s="65"/>
      <c r="AX264" s="65"/>
      <c r="AY264" s="65"/>
      <c r="AZ264" s="65"/>
      <c r="BA264" s="65"/>
      <c r="BB264" s="65"/>
      <c r="BC264" s="65"/>
      <c r="BD264" s="65"/>
      <c r="BE264" s="65"/>
      <c r="BF264" s="65"/>
      <c r="BG264" s="65"/>
      <c r="BH264" s="65"/>
      <c r="BI264" s="65"/>
      <c r="BJ264" s="65"/>
      <c r="BK264" s="65"/>
      <c r="BL264" s="65"/>
      <c r="BM264" s="65"/>
      <c r="BN264" s="65"/>
      <c r="BO264" s="65"/>
      <c r="BP264" s="65"/>
      <c r="BQ264" s="65"/>
      <c r="BR264" s="65"/>
      <c r="BS264" s="65"/>
      <c r="BT264" s="65"/>
      <c r="BU264" s="65"/>
      <c r="BV264" s="65"/>
      <c r="BW264" s="65"/>
      <c r="BX264" s="65"/>
      <c r="BY264" s="65"/>
      <c r="BZ264" s="65"/>
      <c r="CA264" s="65"/>
      <c r="CB264" s="65"/>
      <c r="CC264" s="65"/>
      <c r="CD264" s="65"/>
      <c r="CE264" s="34"/>
      <c r="CF264" s="34"/>
      <c r="CG264" s="34"/>
      <c r="CH264" s="34"/>
      <c r="CI264" s="34"/>
      <c r="CJ264" s="34"/>
      <c r="CK264" s="34"/>
      <c r="CL264" s="34"/>
      <c r="CM264" s="34"/>
      <c r="CN264" s="34"/>
      <c r="CO264" s="34"/>
      <c r="CP264" s="34"/>
      <c r="CQ264" s="34"/>
      <c r="CR264" s="34"/>
      <c r="CS264" s="34"/>
      <c r="CT264" s="34"/>
      <c r="CU264" s="34"/>
      <c r="CV264" s="34"/>
      <c r="CW264" s="34"/>
      <c r="CX264" s="37"/>
    </row>
    <row r="265" spans="1:102" ht="13">
      <c r="A265" s="37"/>
      <c r="B265" s="37"/>
      <c r="C265" s="37"/>
      <c r="D265" s="37"/>
      <c r="E265" s="34"/>
      <c r="F265" s="34"/>
      <c r="G265" s="34"/>
      <c r="H265" s="68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  <c r="U265" s="51"/>
      <c r="V265" s="34"/>
      <c r="W265" s="34"/>
      <c r="X265" s="34"/>
      <c r="Y265" s="34"/>
      <c r="Z265" s="34"/>
      <c r="AA265" s="34"/>
      <c r="AB265" s="34"/>
      <c r="AC265" s="34"/>
      <c r="AD265" s="34"/>
      <c r="AE265" s="34"/>
      <c r="AF265" s="34"/>
      <c r="AG265" s="34"/>
      <c r="AH265" s="34"/>
      <c r="AI265" s="34"/>
      <c r="AJ265" s="68"/>
      <c r="AK265" s="34"/>
      <c r="AL265" s="34"/>
      <c r="AM265" s="34"/>
      <c r="AN265" s="34"/>
      <c r="AO265" s="34"/>
      <c r="AP265" s="34"/>
      <c r="AQ265" s="34"/>
      <c r="AR265" s="34"/>
      <c r="AS265" s="65"/>
      <c r="AT265" s="65"/>
      <c r="AU265" s="65"/>
      <c r="AV265" s="65"/>
      <c r="AW265" s="65"/>
      <c r="AX265" s="65"/>
      <c r="AY265" s="65"/>
      <c r="AZ265" s="65"/>
      <c r="BA265" s="65"/>
      <c r="BB265" s="65"/>
      <c r="BC265" s="65"/>
      <c r="BD265" s="65"/>
      <c r="BE265" s="65"/>
      <c r="BF265" s="65"/>
      <c r="BG265" s="65"/>
      <c r="BH265" s="65"/>
      <c r="BI265" s="65"/>
      <c r="BJ265" s="65"/>
      <c r="BK265" s="65"/>
      <c r="BL265" s="65"/>
      <c r="BM265" s="65"/>
      <c r="BN265" s="65"/>
      <c r="BO265" s="65"/>
      <c r="BP265" s="65"/>
      <c r="BQ265" s="65"/>
      <c r="BR265" s="65"/>
      <c r="BS265" s="65"/>
      <c r="BT265" s="65"/>
      <c r="BU265" s="65"/>
      <c r="BV265" s="65"/>
      <c r="BW265" s="65"/>
      <c r="BX265" s="65"/>
      <c r="BY265" s="65"/>
      <c r="BZ265" s="65"/>
      <c r="CA265" s="65"/>
      <c r="CB265" s="65"/>
      <c r="CC265" s="65"/>
      <c r="CD265" s="65"/>
      <c r="CE265" s="34"/>
      <c r="CF265" s="34"/>
      <c r="CG265" s="34"/>
      <c r="CH265" s="34"/>
      <c r="CI265" s="34"/>
      <c r="CJ265" s="34"/>
      <c r="CK265" s="34"/>
      <c r="CL265" s="34"/>
      <c r="CM265" s="34"/>
      <c r="CN265" s="34"/>
      <c r="CO265" s="34"/>
      <c r="CP265" s="34"/>
      <c r="CQ265" s="34"/>
      <c r="CR265" s="34"/>
      <c r="CS265" s="34"/>
      <c r="CT265" s="34"/>
      <c r="CU265" s="34"/>
      <c r="CV265" s="34"/>
      <c r="CW265" s="34"/>
      <c r="CX265" s="37"/>
    </row>
    <row r="266" spans="1:102" ht="13">
      <c r="A266" s="37"/>
      <c r="B266" s="37"/>
      <c r="C266" s="37"/>
      <c r="D266" s="37"/>
      <c r="E266" s="34"/>
      <c r="F266" s="34"/>
      <c r="G266" s="34"/>
      <c r="H266" s="68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  <c r="U266" s="51"/>
      <c r="V266" s="34"/>
      <c r="W266" s="34"/>
      <c r="X266" s="34"/>
      <c r="Y266" s="34"/>
      <c r="Z266" s="34"/>
      <c r="AA266" s="34"/>
      <c r="AB266" s="34"/>
      <c r="AC266" s="34"/>
      <c r="AD266" s="34"/>
      <c r="AE266" s="34"/>
      <c r="AF266" s="34"/>
      <c r="AG266" s="34"/>
      <c r="AH266" s="34"/>
      <c r="AI266" s="34"/>
      <c r="AJ266" s="68"/>
      <c r="AK266" s="34"/>
      <c r="AL266" s="34"/>
      <c r="AM266" s="34"/>
      <c r="AN266" s="34"/>
      <c r="AO266" s="34"/>
      <c r="AP266" s="34"/>
      <c r="AQ266" s="34"/>
      <c r="AR266" s="34"/>
      <c r="AS266" s="65"/>
      <c r="AT266" s="65"/>
      <c r="AU266" s="65"/>
      <c r="AV266" s="65"/>
      <c r="AW266" s="65"/>
      <c r="AX266" s="65"/>
      <c r="AY266" s="65"/>
      <c r="AZ266" s="65"/>
      <c r="BA266" s="65"/>
      <c r="BB266" s="65"/>
      <c r="BC266" s="65"/>
      <c r="BD266" s="65"/>
      <c r="BE266" s="65"/>
      <c r="BF266" s="65"/>
      <c r="BG266" s="65"/>
      <c r="BH266" s="65"/>
      <c r="BI266" s="65"/>
      <c r="BJ266" s="65"/>
      <c r="BK266" s="65"/>
      <c r="BL266" s="65"/>
      <c r="BM266" s="65"/>
      <c r="BN266" s="65"/>
      <c r="BO266" s="65"/>
      <c r="BP266" s="65"/>
      <c r="BQ266" s="65"/>
      <c r="BR266" s="65"/>
      <c r="BS266" s="65"/>
      <c r="BT266" s="65"/>
      <c r="BU266" s="65"/>
      <c r="BV266" s="65"/>
      <c r="BW266" s="65"/>
      <c r="BX266" s="65"/>
      <c r="BY266" s="65"/>
      <c r="BZ266" s="65"/>
      <c r="CA266" s="65"/>
      <c r="CB266" s="65"/>
      <c r="CC266" s="65"/>
      <c r="CD266" s="65"/>
      <c r="CE266" s="34"/>
      <c r="CF266" s="34"/>
      <c r="CG266" s="34"/>
      <c r="CH266" s="34"/>
      <c r="CI266" s="34"/>
      <c r="CJ266" s="34"/>
      <c r="CK266" s="34"/>
      <c r="CL266" s="34"/>
      <c r="CM266" s="34"/>
      <c r="CN266" s="34"/>
      <c r="CO266" s="34"/>
      <c r="CP266" s="34"/>
      <c r="CQ266" s="34"/>
      <c r="CR266" s="34"/>
      <c r="CS266" s="34"/>
      <c r="CT266" s="34"/>
      <c r="CU266" s="34"/>
      <c r="CV266" s="34"/>
      <c r="CW266" s="34"/>
      <c r="CX266" s="37"/>
    </row>
    <row r="267" spans="1:102" ht="13">
      <c r="A267" s="37"/>
      <c r="B267" s="37"/>
      <c r="C267" s="37"/>
      <c r="D267" s="37"/>
      <c r="E267" s="34"/>
      <c r="F267" s="34"/>
      <c r="G267" s="34"/>
      <c r="H267" s="68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  <c r="U267" s="51"/>
      <c r="V267" s="34"/>
      <c r="W267" s="34"/>
      <c r="X267" s="34"/>
      <c r="Y267" s="34"/>
      <c r="Z267" s="34"/>
      <c r="AA267" s="34"/>
      <c r="AB267" s="34"/>
      <c r="AC267" s="34"/>
      <c r="AD267" s="34"/>
      <c r="AE267" s="34"/>
      <c r="AF267" s="34"/>
      <c r="AG267" s="34"/>
      <c r="AH267" s="34"/>
      <c r="AI267" s="34"/>
      <c r="AJ267" s="68"/>
      <c r="AK267" s="34"/>
      <c r="AL267" s="34"/>
      <c r="AM267" s="34"/>
      <c r="AN267" s="34"/>
      <c r="AO267" s="34"/>
      <c r="AP267" s="34"/>
      <c r="AQ267" s="34"/>
      <c r="AR267" s="34"/>
      <c r="AS267" s="65"/>
      <c r="AT267" s="65"/>
      <c r="AU267" s="65"/>
      <c r="AV267" s="65"/>
      <c r="AW267" s="65"/>
      <c r="AX267" s="65"/>
      <c r="AY267" s="65"/>
      <c r="AZ267" s="65"/>
      <c r="BA267" s="65"/>
      <c r="BB267" s="65"/>
      <c r="BC267" s="65"/>
      <c r="BD267" s="65"/>
      <c r="BE267" s="65"/>
      <c r="BF267" s="65"/>
      <c r="BG267" s="65"/>
      <c r="BH267" s="65"/>
      <c r="BI267" s="65"/>
      <c r="BJ267" s="65"/>
      <c r="BK267" s="65"/>
      <c r="BL267" s="65"/>
      <c r="BM267" s="65"/>
      <c r="BN267" s="65"/>
      <c r="BO267" s="65"/>
      <c r="BP267" s="65"/>
      <c r="BQ267" s="65"/>
      <c r="BR267" s="65"/>
      <c r="BS267" s="65"/>
      <c r="BT267" s="65"/>
      <c r="BU267" s="65"/>
      <c r="BV267" s="65"/>
      <c r="BW267" s="65"/>
      <c r="BX267" s="65"/>
      <c r="BY267" s="65"/>
      <c r="BZ267" s="65"/>
      <c r="CA267" s="65"/>
      <c r="CB267" s="65"/>
      <c r="CC267" s="65"/>
      <c r="CD267" s="65"/>
      <c r="CE267" s="34"/>
      <c r="CF267" s="34"/>
      <c r="CG267" s="34"/>
      <c r="CH267" s="34"/>
      <c r="CI267" s="34"/>
      <c r="CJ267" s="34"/>
      <c r="CK267" s="34"/>
      <c r="CL267" s="34"/>
      <c r="CM267" s="34"/>
      <c r="CN267" s="34"/>
      <c r="CO267" s="34"/>
      <c r="CP267" s="34"/>
      <c r="CQ267" s="34"/>
      <c r="CR267" s="34"/>
      <c r="CS267" s="34"/>
      <c r="CT267" s="34"/>
      <c r="CU267" s="34"/>
      <c r="CV267" s="34"/>
      <c r="CW267" s="34"/>
      <c r="CX267" s="37"/>
    </row>
    <row r="268" spans="1:102" ht="13">
      <c r="A268" s="37"/>
      <c r="B268" s="37"/>
      <c r="C268" s="37"/>
      <c r="D268" s="37"/>
      <c r="E268" s="34"/>
      <c r="F268" s="34"/>
      <c r="G268" s="34"/>
      <c r="H268" s="68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  <c r="U268" s="51"/>
      <c r="V268" s="34"/>
      <c r="W268" s="34"/>
      <c r="X268" s="34"/>
      <c r="Y268" s="34"/>
      <c r="Z268" s="34"/>
      <c r="AA268" s="34"/>
      <c r="AB268" s="34"/>
      <c r="AC268" s="34"/>
      <c r="AD268" s="34"/>
      <c r="AE268" s="34"/>
      <c r="AF268" s="34"/>
      <c r="AG268" s="34"/>
      <c r="AH268" s="34"/>
      <c r="AI268" s="34"/>
      <c r="AJ268" s="68"/>
      <c r="AK268" s="34"/>
      <c r="AL268" s="34"/>
      <c r="AM268" s="34"/>
      <c r="AN268" s="34"/>
      <c r="AO268" s="34"/>
      <c r="AP268" s="34"/>
      <c r="AQ268" s="34"/>
      <c r="AR268" s="34"/>
      <c r="AS268" s="65"/>
      <c r="AT268" s="65"/>
      <c r="AU268" s="65"/>
      <c r="AV268" s="65"/>
      <c r="AW268" s="65"/>
      <c r="AX268" s="65"/>
      <c r="AY268" s="65"/>
      <c r="AZ268" s="65"/>
      <c r="BA268" s="65"/>
      <c r="BB268" s="65"/>
      <c r="BC268" s="65"/>
      <c r="BD268" s="65"/>
      <c r="BE268" s="65"/>
      <c r="BF268" s="65"/>
      <c r="BG268" s="65"/>
      <c r="BH268" s="65"/>
      <c r="BI268" s="65"/>
      <c r="BJ268" s="65"/>
      <c r="BK268" s="65"/>
      <c r="BL268" s="65"/>
      <c r="BM268" s="65"/>
      <c r="BN268" s="65"/>
      <c r="BO268" s="65"/>
      <c r="BP268" s="65"/>
      <c r="BQ268" s="65"/>
      <c r="BR268" s="65"/>
      <c r="BS268" s="65"/>
      <c r="BT268" s="65"/>
      <c r="BU268" s="65"/>
      <c r="BV268" s="65"/>
      <c r="BW268" s="65"/>
      <c r="BX268" s="65"/>
      <c r="BY268" s="65"/>
      <c r="BZ268" s="65"/>
      <c r="CA268" s="65"/>
      <c r="CB268" s="65"/>
      <c r="CC268" s="65"/>
      <c r="CD268" s="65"/>
      <c r="CE268" s="34"/>
      <c r="CF268" s="34"/>
      <c r="CG268" s="34"/>
      <c r="CH268" s="34"/>
      <c r="CI268" s="34"/>
      <c r="CJ268" s="34"/>
      <c r="CK268" s="34"/>
      <c r="CL268" s="34"/>
      <c r="CM268" s="34"/>
      <c r="CN268" s="34"/>
      <c r="CO268" s="34"/>
      <c r="CP268" s="34"/>
      <c r="CQ268" s="34"/>
      <c r="CR268" s="34"/>
      <c r="CS268" s="34"/>
      <c r="CT268" s="34"/>
      <c r="CU268" s="34"/>
      <c r="CV268" s="34"/>
      <c r="CW268" s="34"/>
      <c r="CX268" s="37"/>
    </row>
    <row r="269" spans="1:102" ht="13">
      <c r="A269" s="37"/>
      <c r="B269" s="37"/>
      <c r="C269" s="37"/>
      <c r="D269" s="37"/>
      <c r="E269" s="34"/>
      <c r="F269" s="34"/>
      <c r="G269" s="34"/>
      <c r="H269" s="68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  <c r="U269" s="51"/>
      <c r="V269" s="34"/>
      <c r="W269" s="34"/>
      <c r="X269" s="34"/>
      <c r="Y269" s="34"/>
      <c r="Z269" s="34"/>
      <c r="AA269" s="34"/>
      <c r="AB269" s="34"/>
      <c r="AC269" s="34"/>
      <c r="AD269" s="34"/>
      <c r="AE269" s="34"/>
      <c r="AF269" s="34"/>
      <c r="AG269" s="34"/>
      <c r="AH269" s="34"/>
      <c r="AI269" s="34"/>
      <c r="AJ269" s="68"/>
      <c r="AK269" s="34"/>
      <c r="AL269" s="34"/>
      <c r="AM269" s="34"/>
      <c r="AN269" s="34"/>
      <c r="AO269" s="34"/>
      <c r="AP269" s="34"/>
      <c r="AQ269" s="34"/>
      <c r="AR269" s="34"/>
      <c r="AS269" s="65"/>
      <c r="AT269" s="65"/>
      <c r="AU269" s="65"/>
      <c r="AV269" s="65"/>
      <c r="AW269" s="65"/>
      <c r="AX269" s="65"/>
      <c r="AY269" s="65"/>
      <c r="AZ269" s="65"/>
      <c r="BA269" s="65"/>
      <c r="BB269" s="65"/>
      <c r="BC269" s="65"/>
      <c r="BD269" s="65"/>
      <c r="BE269" s="65"/>
      <c r="BF269" s="65"/>
      <c r="BG269" s="65"/>
      <c r="BH269" s="65"/>
      <c r="BI269" s="65"/>
      <c r="BJ269" s="65"/>
      <c r="BK269" s="65"/>
      <c r="BL269" s="65"/>
      <c r="BM269" s="65"/>
      <c r="BN269" s="65"/>
      <c r="BO269" s="65"/>
      <c r="BP269" s="65"/>
      <c r="BQ269" s="65"/>
      <c r="BR269" s="65"/>
      <c r="BS269" s="65"/>
      <c r="BT269" s="65"/>
      <c r="BU269" s="65"/>
      <c r="BV269" s="65"/>
      <c r="BW269" s="65"/>
      <c r="BX269" s="65"/>
      <c r="BY269" s="65"/>
      <c r="BZ269" s="65"/>
      <c r="CA269" s="65"/>
      <c r="CB269" s="65"/>
      <c r="CC269" s="65"/>
      <c r="CD269" s="65"/>
      <c r="CE269" s="34"/>
      <c r="CF269" s="34"/>
      <c r="CG269" s="34"/>
      <c r="CH269" s="34"/>
      <c r="CI269" s="34"/>
      <c r="CJ269" s="34"/>
      <c r="CK269" s="34"/>
      <c r="CL269" s="34"/>
      <c r="CM269" s="34"/>
      <c r="CN269" s="34"/>
      <c r="CO269" s="34"/>
      <c r="CP269" s="34"/>
      <c r="CQ269" s="34"/>
      <c r="CR269" s="34"/>
      <c r="CS269" s="34"/>
      <c r="CT269" s="34"/>
      <c r="CU269" s="34"/>
      <c r="CV269" s="34"/>
      <c r="CW269" s="34"/>
      <c r="CX269" s="37"/>
    </row>
    <row r="270" spans="1:102" ht="13">
      <c r="A270" s="37"/>
      <c r="B270" s="37"/>
      <c r="C270" s="37"/>
      <c r="D270" s="37"/>
      <c r="E270" s="34"/>
      <c r="F270" s="34"/>
      <c r="G270" s="34"/>
      <c r="H270" s="68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  <c r="U270" s="51"/>
      <c r="V270" s="34"/>
      <c r="W270" s="34"/>
      <c r="X270" s="34"/>
      <c r="Y270" s="34"/>
      <c r="Z270" s="34"/>
      <c r="AA270" s="34"/>
      <c r="AB270" s="34"/>
      <c r="AC270" s="34"/>
      <c r="AD270" s="34"/>
      <c r="AE270" s="34"/>
      <c r="AF270" s="34"/>
      <c r="AG270" s="34"/>
      <c r="AH270" s="34"/>
      <c r="AI270" s="34"/>
      <c r="AJ270" s="68"/>
      <c r="AK270" s="34"/>
      <c r="AL270" s="34"/>
      <c r="AM270" s="34"/>
      <c r="AN270" s="34"/>
      <c r="AO270" s="34"/>
      <c r="AP270" s="34"/>
      <c r="AQ270" s="34"/>
      <c r="AR270" s="34"/>
      <c r="AS270" s="65"/>
      <c r="AT270" s="65"/>
      <c r="AU270" s="65"/>
      <c r="AV270" s="65"/>
      <c r="AW270" s="65"/>
      <c r="AX270" s="65"/>
      <c r="AY270" s="65"/>
      <c r="AZ270" s="65"/>
      <c r="BA270" s="65"/>
      <c r="BB270" s="65"/>
      <c r="BC270" s="65"/>
      <c r="BD270" s="65"/>
      <c r="BE270" s="65"/>
      <c r="BF270" s="65"/>
      <c r="BG270" s="65"/>
      <c r="BH270" s="65"/>
      <c r="BI270" s="65"/>
      <c r="BJ270" s="65"/>
      <c r="BK270" s="65"/>
      <c r="BL270" s="65"/>
      <c r="BM270" s="65"/>
      <c r="BN270" s="65"/>
      <c r="BO270" s="65"/>
      <c r="BP270" s="65"/>
      <c r="BQ270" s="65"/>
      <c r="BR270" s="65"/>
      <c r="BS270" s="65"/>
      <c r="BT270" s="65"/>
      <c r="BU270" s="65"/>
      <c r="BV270" s="65"/>
      <c r="BW270" s="65"/>
      <c r="BX270" s="65"/>
      <c r="BY270" s="65"/>
      <c r="BZ270" s="65"/>
      <c r="CA270" s="65"/>
      <c r="CB270" s="65"/>
      <c r="CC270" s="65"/>
      <c r="CD270" s="65"/>
      <c r="CE270" s="34"/>
      <c r="CF270" s="34"/>
      <c r="CG270" s="34"/>
      <c r="CH270" s="34"/>
      <c r="CI270" s="34"/>
      <c r="CJ270" s="34"/>
      <c r="CK270" s="34"/>
      <c r="CL270" s="34"/>
      <c r="CM270" s="34"/>
      <c r="CN270" s="34"/>
      <c r="CO270" s="34"/>
      <c r="CP270" s="34"/>
      <c r="CQ270" s="34"/>
      <c r="CR270" s="34"/>
      <c r="CS270" s="34"/>
      <c r="CT270" s="34"/>
      <c r="CU270" s="34"/>
      <c r="CV270" s="34"/>
      <c r="CW270" s="34"/>
      <c r="CX270" s="37"/>
    </row>
    <row r="271" spans="1:102" ht="13">
      <c r="A271" s="37"/>
      <c r="B271" s="37"/>
      <c r="C271" s="37"/>
      <c r="D271" s="37"/>
      <c r="E271" s="34"/>
      <c r="F271" s="34"/>
      <c r="G271" s="34"/>
      <c r="H271" s="68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  <c r="U271" s="51"/>
      <c r="V271" s="34"/>
      <c r="W271" s="34"/>
      <c r="X271" s="34"/>
      <c r="Y271" s="34"/>
      <c r="Z271" s="34"/>
      <c r="AA271" s="34"/>
      <c r="AB271" s="34"/>
      <c r="AC271" s="34"/>
      <c r="AD271" s="34"/>
      <c r="AE271" s="34"/>
      <c r="AF271" s="34"/>
      <c r="AG271" s="34"/>
      <c r="AH271" s="34"/>
      <c r="AI271" s="34"/>
      <c r="AJ271" s="68"/>
      <c r="AK271" s="34"/>
      <c r="AL271" s="34"/>
      <c r="AM271" s="34"/>
      <c r="AN271" s="34"/>
      <c r="AO271" s="34"/>
      <c r="AP271" s="34"/>
      <c r="AQ271" s="34"/>
      <c r="AR271" s="34"/>
      <c r="AS271" s="65"/>
      <c r="AT271" s="65"/>
      <c r="AU271" s="65"/>
      <c r="AV271" s="65"/>
      <c r="AW271" s="65"/>
      <c r="AX271" s="65"/>
      <c r="AY271" s="65"/>
      <c r="AZ271" s="65"/>
      <c r="BA271" s="65"/>
      <c r="BB271" s="65"/>
      <c r="BC271" s="65"/>
      <c r="BD271" s="65"/>
      <c r="BE271" s="65"/>
      <c r="BF271" s="65"/>
      <c r="BG271" s="65"/>
      <c r="BH271" s="65"/>
      <c r="BI271" s="65"/>
      <c r="BJ271" s="65"/>
      <c r="BK271" s="65"/>
      <c r="BL271" s="65"/>
      <c r="BM271" s="65"/>
      <c r="BN271" s="65"/>
      <c r="BO271" s="65"/>
      <c r="BP271" s="65"/>
      <c r="BQ271" s="65"/>
      <c r="BR271" s="65"/>
      <c r="BS271" s="65"/>
      <c r="BT271" s="65"/>
      <c r="BU271" s="65"/>
      <c r="BV271" s="65"/>
      <c r="BW271" s="65"/>
      <c r="BX271" s="65"/>
      <c r="BY271" s="65"/>
      <c r="BZ271" s="65"/>
      <c r="CA271" s="65"/>
      <c r="CB271" s="65"/>
      <c r="CC271" s="65"/>
      <c r="CD271" s="65"/>
      <c r="CE271" s="34"/>
      <c r="CF271" s="34"/>
      <c r="CG271" s="34"/>
      <c r="CH271" s="34"/>
      <c r="CI271" s="34"/>
      <c r="CJ271" s="34"/>
      <c r="CK271" s="34"/>
      <c r="CL271" s="34"/>
      <c r="CM271" s="34"/>
      <c r="CN271" s="34"/>
      <c r="CO271" s="34"/>
      <c r="CP271" s="34"/>
      <c r="CQ271" s="34"/>
      <c r="CR271" s="34"/>
      <c r="CS271" s="34"/>
      <c r="CT271" s="34"/>
      <c r="CU271" s="34"/>
      <c r="CV271" s="34"/>
      <c r="CW271" s="34"/>
      <c r="CX271" s="37"/>
    </row>
    <row r="272" spans="1:102" ht="13">
      <c r="A272" s="37"/>
      <c r="B272" s="37"/>
      <c r="C272" s="37"/>
      <c r="D272" s="37"/>
      <c r="E272" s="34"/>
      <c r="F272" s="34"/>
      <c r="G272" s="34"/>
      <c r="H272" s="68"/>
      <c r="I272" s="34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34"/>
      <c r="U272" s="51"/>
      <c r="V272" s="34"/>
      <c r="W272" s="34"/>
      <c r="X272" s="34"/>
      <c r="Y272" s="34"/>
      <c r="Z272" s="34"/>
      <c r="AA272" s="34"/>
      <c r="AB272" s="34"/>
      <c r="AC272" s="34"/>
      <c r="AD272" s="34"/>
      <c r="AE272" s="34"/>
      <c r="AF272" s="34"/>
      <c r="AG272" s="34"/>
      <c r="AH272" s="34"/>
      <c r="AI272" s="34"/>
      <c r="AJ272" s="68"/>
      <c r="AK272" s="34"/>
      <c r="AL272" s="34"/>
      <c r="AM272" s="34"/>
      <c r="AN272" s="34"/>
      <c r="AO272" s="34"/>
      <c r="AP272" s="34"/>
      <c r="AQ272" s="34"/>
      <c r="AR272" s="34"/>
      <c r="AS272" s="65"/>
      <c r="AT272" s="65"/>
      <c r="AU272" s="65"/>
      <c r="AV272" s="65"/>
      <c r="AW272" s="65"/>
      <c r="AX272" s="65"/>
      <c r="AY272" s="65"/>
      <c r="AZ272" s="65"/>
      <c r="BA272" s="65"/>
      <c r="BB272" s="65"/>
      <c r="BC272" s="65"/>
      <c r="BD272" s="65"/>
      <c r="BE272" s="65"/>
      <c r="BF272" s="65"/>
      <c r="BG272" s="65"/>
      <c r="BH272" s="65"/>
      <c r="BI272" s="65"/>
      <c r="BJ272" s="65"/>
      <c r="BK272" s="65"/>
      <c r="BL272" s="65"/>
      <c r="BM272" s="65"/>
      <c r="BN272" s="65"/>
      <c r="BO272" s="65"/>
      <c r="BP272" s="65"/>
      <c r="BQ272" s="65"/>
      <c r="BR272" s="65"/>
      <c r="BS272" s="65"/>
      <c r="BT272" s="65"/>
      <c r="BU272" s="65"/>
      <c r="BV272" s="65"/>
      <c r="BW272" s="65"/>
      <c r="BX272" s="65"/>
      <c r="BY272" s="65"/>
      <c r="BZ272" s="65"/>
      <c r="CA272" s="65"/>
      <c r="CB272" s="65"/>
      <c r="CC272" s="65"/>
      <c r="CD272" s="65"/>
      <c r="CE272" s="34"/>
      <c r="CF272" s="34"/>
      <c r="CG272" s="34"/>
      <c r="CH272" s="34"/>
      <c r="CI272" s="34"/>
      <c r="CJ272" s="34"/>
      <c r="CK272" s="34"/>
      <c r="CL272" s="34"/>
      <c r="CM272" s="34"/>
      <c r="CN272" s="34"/>
      <c r="CO272" s="34"/>
      <c r="CP272" s="34"/>
      <c r="CQ272" s="34"/>
      <c r="CR272" s="34"/>
      <c r="CS272" s="34"/>
      <c r="CT272" s="34"/>
      <c r="CU272" s="34"/>
      <c r="CV272" s="34"/>
      <c r="CW272" s="34"/>
      <c r="CX272" s="37"/>
    </row>
    <row r="273" spans="1:102" ht="13">
      <c r="A273" s="37"/>
      <c r="B273" s="37"/>
      <c r="C273" s="37"/>
      <c r="D273" s="37"/>
      <c r="E273" s="34"/>
      <c r="F273" s="34"/>
      <c r="G273" s="34"/>
      <c r="H273" s="68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  <c r="U273" s="51"/>
      <c r="V273" s="34"/>
      <c r="W273" s="34"/>
      <c r="X273" s="34"/>
      <c r="Y273" s="34"/>
      <c r="Z273" s="34"/>
      <c r="AA273" s="34"/>
      <c r="AB273" s="34"/>
      <c r="AC273" s="34"/>
      <c r="AD273" s="34"/>
      <c r="AE273" s="34"/>
      <c r="AF273" s="34"/>
      <c r="AG273" s="34"/>
      <c r="AH273" s="34"/>
      <c r="AI273" s="34"/>
      <c r="AJ273" s="68"/>
      <c r="AK273" s="34"/>
      <c r="AL273" s="34"/>
      <c r="AM273" s="34"/>
      <c r="AN273" s="34"/>
      <c r="AO273" s="34"/>
      <c r="AP273" s="34"/>
      <c r="AQ273" s="34"/>
      <c r="AR273" s="34"/>
      <c r="AS273" s="65"/>
      <c r="AT273" s="65"/>
      <c r="AU273" s="65"/>
      <c r="AV273" s="65"/>
      <c r="AW273" s="65"/>
      <c r="AX273" s="65"/>
      <c r="AY273" s="65"/>
      <c r="AZ273" s="65"/>
      <c r="BA273" s="65"/>
      <c r="BB273" s="65"/>
      <c r="BC273" s="65"/>
      <c r="BD273" s="65"/>
      <c r="BE273" s="65"/>
      <c r="BF273" s="65"/>
      <c r="BG273" s="65"/>
      <c r="BH273" s="65"/>
      <c r="BI273" s="65"/>
      <c r="BJ273" s="65"/>
      <c r="BK273" s="65"/>
      <c r="BL273" s="65"/>
      <c r="BM273" s="65"/>
      <c r="BN273" s="65"/>
      <c r="BO273" s="65"/>
      <c r="BP273" s="65"/>
      <c r="BQ273" s="65"/>
      <c r="BR273" s="65"/>
      <c r="BS273" s="65"/>
      <c r="BT273" s="65"/>
      <c r="BU273" s="65"/>
      <c r="BV273" s="65"/>
      <c r="BW273" s="65"/>
      <c r="BX273" s="65"/>
      <c r="BY273" s="65"/>
      <c r="BZ273" s="65"/>
      <c r="CA273" s="65"/>
      <c r="CB273" s="65"/>
      <c r="CC273" s="65"/>
      <c r="CD273" s="65"/>
      <c r="CE273" s="34"/>
      <c r="CF273" s="34"/>
      <c r="CG273" s="34"/>
      <c r="CH273" s="34"/>
      <c r="CI273" s="34"/>
      <c r="CJ273" s="34"/>
      <c r="CK273" s="34"/>
      <c r="CL273" s="34"/>
      <c r="CM273" s="34"/>
      <c r="CN273" s="34"/>
      <c r="CO273" s="34"/>
      <c r="CP273" s="34"/>
      <c r="CQ273" s="34"/>
      <c r="CR273" s="34"/>
      <c r="CS273" s="34"/>
      <c r="CT273" s="34"/>
      <c r="CU273" s="34"/>
      <c r="CV273" s="34"/>
      <c r="CW273" s="34"/>
      <c r="CX273" s="37"/>
    </row>
    <row r="274" spans="1:102" ht="13">
      <c r="A274" s="37"/>
      <c r="B274" s="37"/>
      <c r="C274" s="37"/>
      <c r="D274" s="37"/>
      <c r="E274" s="34"/>
      <c r="F274" s="34"/>
      <c r="G274" s="34"/>
      <c r="H274" s="68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  <c r="U274" s="51"/>
      <c r="V274" s="34"/>
      <c r="W274" s="34"/>
      <c r="X274" s="34"/>
      <c r="Y274" s="34"/>
      <c r="Z274" s="34"/>
      <c r="AA274" s="34"/>
      <c r="AB274" s="34"/>
      <c r="AC274" s="34"/>
      <c r="AD274" s="34"/>
      <c r="AE274" s="34"/>
      <c r="AF274" s="34"/>
      <c r="AG274" s="34"/>
      <c r="AH274" s="34"/>
      <c r="AI274" s="34"/>
      <c r="AJ274" s="68"/>
      <c r="AK274" s="34"/>
      <c r="AL274" s="34"/>
      <c r="AM274" s="34"/>
      <c r="AN274" s="34"/>
      <c r="AO274" s="34"/>
      <c r="AP274" s="34"/>
      <c r="AQ274" s="34"/>
      <c r="AR274" s="34"/>
      <c r="AS274" s="65"/>
      <c r="AT274" s="65"/>
      <c r="AU274" s="65"/>
      <c r="AV274" s="65"/>
      <c r="AW274" s="65"/>
      <c r="AX274" s="65"/>
      <c r="AY274" s="65"/>
      <c r="AZ274" s="65"/>
      <c r="BA274" s="65"/>
      <c r="BB274" s="65"/>
      <c r="BC274" s="65"/>
      <c r="BD274" s="65"/>
      <c r="BE274" s="65"/>
      <c r="BF274" s="65"/>
      <c r="BG274" s="65"/>
      <c r="BH274" s="65"/>
      <c r="BI274" s="65"/>
      <c r="BJ274" s="65"/>
      <c r="BK274" s="65"/>
      <c r="BL274" s="65"/>
      <c r="BM274" s="65"/>
      <c r="BN274" s="65"/>
      <c r="BO274" s="65"/>
      <c r="BP274" s="65"/>
      <c r="BQ274" s="65"/>
      <c r="BR274" s="65"/>
      <c r="BS274" s="65"/>
      <c r="BT274" s="65"/>
      <c r="BU274" s="65"/>
      <c r="BV274" s="65"/>
      <c r="BW274" s="65"/>
      <c r="BX274" s="65"/>
      <c r="BY274" s="65"/>
      <c r="BZ274" s="65"/>
      <c r="CA274" s="65"/>
      <c r="CB274" s="65"/>
      <c r="CC274" s="65"/>
      <c r="CD274" s="65"/>
      <c r="CE274" s="34"/>
      <c r="CF274" s="34"/>
      <c r="CG274" s="34"/>
      <c r="CH274" s="34"/>
      <c r="CI274" s="34"/>
      <c r="CJ274" s="34"/>
      <c r="CK274" s="34"/>
      <c r="CL274" s="34"/>
      <c r="CM274" s="34"/>
      <c r="CN274" s="34"/>
      <c r="CO274" s="34"/>
      <c r="CP274" s="34"/>
      <c r="CQ274" s="34"/>
      <c r="CR274" s="34"/>
      <c r="CS274" s="34"/>
      <c r="CT274" s="34"/>
      <c r="CU274" s="34"/>
      <c r="CV274" s="34"/>
      <c r="CW274" s="34"/>
      <c r="CX274" s="37"/>
    </row>
    <row r="275" spans="1:102" ht="13">
      <c r="A275" s="37"/>
      <c r="B275" s="37"/>
      <c r="C275" s="37"/>
      <c r="D275" s="37"/>
      <c r="E275" s="34"/>
      <c r="F275" s="34"/>
      <c r="G275" s="34"/>
      <c r="H275" s="68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  <c r="U275" s="51"/>
      <c r="V275" s="34"/>
      <c r="W275" s="34"/>
      <c r="X275" s="34"/>
      <c r="Y275" s="34"/>
      <c r="Z275" s="34"/>
      <c r="AA275" s="34"/>
      <c r="AB275" s="34"/>
      <c r="AC275" s="34"/>
      <c r="AD275" s="34"/>
      <c r="AE275" s="34"/>
      <c r="AF275" s="34"/>
      <c r="AG275" s="34"/>
      <c r="AH275" s="34"/>
      <c r="AI275" s="34"/>
      <c r="AJ275" s="68"/>
      <c r="AK275" s="34"/>
      <c r="AL275" s="34"/>
      <c r="AM275" s="34"/>
      <c r="AN275" s="34"/>
      <c r="AO275" s="34"/>
      <c r="AP275" s="34"/>
      <c r="AQ275" s="34"/>
      <c r="AR275" s="34"/>
      <c r="AS275" s="65"/>
      <c r="AT275" s="65"/>
      <c r="AU275" s="65"/>
      <c r="AV275" s="65"/>
      <c r="AW275" s="65"/>
      <c r="AX275" s="65"/>
      <c r="AY275" s="65"/>
      <c r="AZ275" s="65"/>
      <c r="BA275" s="65"/>
      <c r="BB275" s="65"/>
      <c r="BC275" s="65"/>
      <c r="BD275" s="65"/>
      <c r="BE275" s="65"/>
      <c r="BF275" s="65"/>
      <c r="BG275" s="65"/>
      <c r="BH275" s="65"/>
      <c r="BI275" s="65"/>
      <c r="BJ275" s="65"/>
      <c r="BK275" s="65"/>
      <c r="BL275" s="65"/>
      <c r="BM275" s="65"/>
      <c r="BN275" s="65"/>
      <c r="BO275" s="65"/>
      <c r="BP275" s="65"/>
      <c r="BQ275" s="65"/>
      <c r="BR275" s="65"/>
      <c r="BS275" s="65"/>
      <c r="BT275" s="65"/>
      <c r="BU275" s="65"/>
      <c r="BV275" s="65"/>
      <c r="BW275" s="65"/>
      <c r="BX275" s="65"/>
      <c r="BY275" s="65"/>
      <c r="BZ275" s="65"/>
      <c r="CA275" s="65"/>
      <c r="CB275" s="65"/>
      <c r="CC275" s="65"/>
      <c r="CD275" s="65"/>
      <c r="CE275" s="34"/>
      <c r="CF275" s="34"/>
      <c r="CG275" s="34"/>
      <c r="CH275" s="34"/>
      <c r="CI275" s="34"/>
      <c r="CJ275" s="34"/>
      <c r="CK275" s="34"/>
      <c r="CL275" s="34"/>
      <c r="CM275" s="34"/>
      <c r="CN275" s="34"/>
      <c r="CO275" s="34"/>
      <c r="CP275" s="34"/>
      <c r="CQ275" s="34"/>
      <c r="CR275" s="34"/>
      <c r="CS275" s="34"/>
      <c r="CT275" s="34"/>
      <c r="CU275" s="34"/>
      <c r="CV275" s="34"/>
      <c r="CW275" s="34"/>
      <c r="CX275" s="37"/>
    </row>
    <row r="276" spans="1:102" ht="13">
      <c r="A276" s="37"/>
      <c r="B276" s="37"/>
      <c r="C276" s="37"/>
      <c r="D276" s="37"/>
      <c r="E276" s="34"/>
      <c r="F276" s="34"/>
      <c r="G276" s="34"/>
      <c r="H276" s="68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  <c r="U276" s="51"/>
      <c r="V276" s="34"/>
      <c r="W276" s="34"/>
      <c r="X276" s="34"/>
      <c r="Y276" s="34"/>
      <c r="Z276" s="34"/>
      <c r="AA276" s="34"/>
      <c r="AB276" s="34"/>
      <c r="AC276" s="34"/>
      <c r="AD276" s="34"/>
      <c r="AE276" s="34"/>
      <c r="AF276" s="34"/>
      <c r="AG276" s="34"/>
      <c r="AH276" s="34"/>
      <c r="AI276" s="34"/>
      <c r="AJ276" s="68"/>
      <c r="AK276" s="34"/>
      <c r="AL276" s="34"/>
      <c r="AM276" s="34"/>
      <c r="AN276" s="34"/>
      <c r="AO276" s="34"/>
      <c r="AP276" s="34"/>
      <c r="AQ276" s="34"/>
      <c r="AR276" s="34"/>
      <c r="AS276" s="65"/>
      <c r="AT276" s="65"/>
      <c r="AU276" s="65"/>
      <c r="AV276" s="65"/>
      <c r="AW276" s="65"/>
      <c r="AX276" s="65"/>
      <c r="AY276" s="65"/>
      <c r="AZ276" s="65"/>
      <c r="BA276" s="65"/>
      <c r="BB276" s="65"/>
      <c r="BC276" s="65"/>
      <c r="BD276" s="65"/>
      <c r="BE276" s="65"/>
      <c r="BF276" s="65"/>
      <c r="BG276" s="65"/>
      <c r="BH276" s="65"/>
      <c r="BI276" s="65"/>
      <c r="BJ276" s="65"/>
      <c r="BK276" s="65"/>
      <c r="BL276" s="65"/>
      <c r="BM276" s="65"/>
      <c r="BN276" s="65"/>
      <c r="BO276" s="65"/>
      <c r="BP276" s="65"/>
      <c r="BQ276" s="65"/>
      <c r="BR276" s="65"/>
      <c r="BS276" s="65"/>
      <c r="BT276" s="65"/>
      <c r="BU276" s="65"/>
      <c r="BV276" s="65"/>
      <c r="BW276" s="65"/>
      <c r="BX276" s="65"/>
      <c r="BY276" s="65"/>
      <c r="BZ276" s="65"/>
      <c r="CA276" s="65"/>
      <c r="CB276" s="65"/>
      <c r="CC276" s="65"/>
      <c r="CD276" s="65"/>
      <c r="CE276" s="34"/>
      <c r="CF276" s="34"/>
      <c r="CG276" s="34"/>
      <c r="CH276" s="34"/>
      <c r="CI276" s="34"/>
      <c r="CJ276" s="34"/>
      <c r="CK276" s="34"/>
      <c r="CL276" s="34"/>
      <c r="CM276" s="34"/>
      <c r="CN276" s="34"/>
      <c r="CO276" s="34"/>
      <c r="CP276" s="34"/>
      <c r="CQ276" s="34"/>
      <c r="CR276" s="34"/>
      <c r="CS276" s="34"/>
      <c r="CT276" s="34"/>
      <c r="CU276" s="34"/>
      <c r="CV276" s="34"/>
      <c r="CW276" s="34"/>
      <c r="CX276" s="37"/>
    </row>
    <row r="277" spans="1:102" ht="13">
      <c r="A277" s="37"/>
      <c r="B277" s="37"/>
      <c r="C277" s="37"/>
      <c r="D277" s="37"/>
      <c r="E277" s="34"/>
      <c r="F277" s="34"/>
      <c r="G277" s="34"/>
      <c r="H277" s="68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  <c r="U277" s="51"/>
      <c r="V277" s="34"/>
      <c r="W277" s="34"/>
      <c r="X277" s="34"/>
      <c r="Y277" s="34"/>
      <c r="Z277" s="34"/>
      <c r="AA277" s="34"/>
      <c r="AB277" s="34"/>
      <c r="AC277" s="34"/>
      <c r="AD277" s="34"/>
      <c r="AE277" s="34"/>
      <c r="AF277" s="34"/>
      <c r="AG277" s="34"/>
      <c r="AH277" s="34"/>
      <c r="AI277" s="34"/>
      <c r="AJ277" s="68"/>
      <c r="AK277" s="34"/>
      <c r="AL277" s="34"/>
      <c r="AM277" s="34"/>
      <c r="AN277" s="34"/>
      <c r="AO277" s="34"/>
      <c r="AP277" s="34"/>
      <c r="AQ277" s="34"/>
      <c r="AR277" s="34"/>
      <c r="AS277" s="65"/>
      <c r="AT277" s="65"/>
      <c r="AU277" s="65"/>
      <c r="AV277" s="65"/>
      <c r="AW277" s="65"/>
      <c r="AX277" s="65"/>
      <c r="AY277" s="65"/>
      <c r="AZ277" s="65"/>
      <c r="BA277" s="65"/>
      <c r="BB277" s="65"/>
      <c r="BC277" s="65"/>
      <c r="BD277" s="65"/>
      <c r="BE277" s="65"/>
      <c r="BF277" s="65"/>
      <c r="BG277" s="65"/>
      <c r="BH277" s="65"/>
      <c r="BI277" s="65"/>
      <c r="BJ277" s="65"/>
      <c r="BK277" s="65"/>
      <c r="BL277" s="65"/>
      <c r="BM277" s="65"/>
      <c r="BN277" s="65"/>
      <c r="BO277" s="65"/>
      <c r="BP277" s="65"/>
      <c r="BQ277" s="65"/>
      <c r="BR277" s="65"/>
      <c r="BS277" s="65"/>
      <c r="BT277" s="65"/>
      <c r="BU277" s="65"/>
      <c r="BV277" s="65"/>
      <c r="BW277" s="65"/>
      <c r="BX277" s="65"/>
      <c r="BY277" s="65"/>
      <c r="BZ277" s="65"/>
      <c r="CA277" s="65"/>
      <c r="CB277" s="65"/>
      <c r="CC277" s="65"/>
      <c r="CD277" s="65"/>
      <c r="CE277" s="34"/>
      <c r="CF277" s="34"/>
      <c r="CG277" s="34"/>
      <c r="CH277" s="34"/>
      <c r="CI277" s="34"/>
      <c r="CJ277" s="34"/>
      <c r="CK277" s="34"/>
      <c r="CL277" s="34"/>
      <c r="CM277" s="34"/>
      <c r="CN277" s="34"/>
      <c r="CO277" s="34"/>
      <c r="CP277" s="34"/>
      <c r="CQ277" s="34"/>
      <c r="CR277" s="34"/>
      <c r="CS277" s="34"/>
      <c r="CT277" s="34"/>
      <c r="CU277" s="34"/>
      <c r="CV277" s="34"/>
      <c r="CW277" s="34"/>
      <c r="CX277" s="37"/>
    </row>
    <row r="278" spans="1:102" ht="13">
      <c r="A278" s="37"/>
      <c r="B278" s="37"/>
      <c r="C278" s="37"/>
      <c r="D278" s="37"/>
      <c r="E278" s="34"/>
      <c r="F278" s="34"/>
      <c r="G278" s="34"/>
      <c r="H278" s="68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  <c r="U278" s="51"/>
      <c r="V278" s="34"/>
      <c r="W278" s="34"/>
      <c r="X278" s="34"/>
      <c r="Y278" s="34"/>
      <c r="Z278" s="34"/>
      <c r="AA278" s="34"/>
      <c r="AB278" s="34"/>
      <c r="AC278" s="34"/>
      <c r="AD278" s="34"/>
      <c r="AE278" s="34"/>
      <c r="AF278" s="34"/>
      <c r="AG278" s="34"/>
      <c r="AH278" s="34"/>
      <c r="AI278" s="34"/>
      <c r="AJ278" s="68"/>
      <c r="AK278" s="34"/>
      <c r="AL278" s="34"/>
      <c r="AM278" s="34"/>
      <c r="AN278" s="34"/>
      <c r="AO278" s="34"/>
      <c r="AP278" s="34"/>
      <c r="AQ278" s="34"/>
      <c r="AR278" s="34"/>
      <c r="AS278" s="65"/>
      <c r="AT278" s="65"/>
      <c r="AU278" s="65"/>
      <c r="AV278" s="65"/>
      <c r="AW278" s="65"/>
      <c r="AX278" s="65"/>
      <c r="AY278" s="65"/>
      <c r="AZ278" s="65"/>
      <c r="BA278" s="65"/>
      <c r="BB278" s="65"/>
      <c r="BC278" s="65"/>
      <c r="BD278" s="65"/>
      <c r="BE278" s="65"/>
      <c r="BF278" s="65"/>
      <c r="BG278" s="65"/>
      <c r="BH278" s="65"/>
      <c r="BI278" s="65"/>
      <c r="BJ278" s="65"/>
      <c r="BK278" s="65"/>
      <c r="BL278" s="65"/>
      <c r="BM278" s="65"/>
      <c r="BN278" s="65"/>
      <c r="BO278" s="65"/>
      <c r="BP278" s="65"/>
      <c r="BQ278" s="65"/>
      <c r="BR278" s="65"/>
      <c r="BS278" s="65"/>
      <c r="BT278" s="65"/>
      <c r="BU278" s="65"/>
      <c r="BV278" s="65"/>
      <c r="BW278" s="65"/>
      <c r="BX278" s="65"/>
      <c r="BY278" s="65"/>
      <c r="BZ278" s="65"/>
      <c r="CA278" s="65"/>
      <c r="CB278" s="65"/>
      <c r="CC278" s="65"/>
      <c r="CD278" s="65"/>
      <c r="CE278" s="34"/>
      <c r="CF278" s="34"/>
      <c r="CG278" s="34"/>
      <c r="CH278" s="34"/>
      <c r="CI278" s="34"/>
      <c r="CJ278" s="34"/>
      <c r="CK278" s="34"/>
      <c r="CL278" s="34"/>
      <c r="CM278" s="34"/>
      <c r="CN278" s="34"/>
      <c r="CO278" s="34"/>
      <c r="CP278" s="34"/>
      <c r="CQ278" s="34"/>
      <c r="CR278" s="34"/>
      <c r="CS278" s="34"/>
      <c r="CT278" s="34"/>
      <c r="CU278" s="34"/>
      <c r="CV278" s="34"/>
      <c r="CW278" s="34"/>
      <c r="CX278" s="37"/>
    </row>
    <row r="279" spans="1:102" ht="13">
      <c r="A279" s="37"/>
      <c r="B279" s="37"/>
      <c r="C279" s="37"/>
      <c r="D279" s="37"/>
      <c r="E279" s="34"/>
      <c r="F279" s="34"/>
      <c r="G279" s="34"/>
      <c r="H279" s="68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  <c r="U279" s="51"/>
      <c r="V279" s="34"/>
      <c r="W279" s="34"/>
      <c r="X279" s="34"/>
      <c r="Y279" s="34"/>
      <c r="Z279" s="34"/>
      <c r="AA279" s="34"/>
      <c r="AB279" s="34"/>
      <c r="AC279" s="34"/>
      <c r="AD279" s="34"/>
      <c r="AE279" s="34"/>
      <c r="AF279" s="34"/>
      <c r="AG279" s="34"/>
      <c r="AH279" s="34"/>
      <c r="AI279" s="34"/>
      <c r="AJ279" s="68"/>
      <c r="AK279" s="34"/>
      <c r="AL279" s="34"/>
      <c r="AM279" s="34"/>
      <c r="AN279" s="34"/>
      <c r="AO279" s="34"/>
      <c r="AP279" s="34"/>
      <c r="AQ279" s="34"/>
      <c r="AR279" s="34"/>
      <c r="AS279" s="65"/>
      <c r="AT279" s="65"/>
      <c r="AU279" s="65"/>
      <c r="AV279" s="65"/>
      <c r="AW279" s="65"/>
      <c r="AX279" s="65"/>
      <c r="AY279" s="65"/>
      <c r="AZ279" s="65"/>
      <c r="BA279" s="65"/>
      <c r="BB279" s="65"/>
      <c r="BC279" s="65"/>
      <c r="BD279" s="65"/>
      <c r="BE279" s="65"/>
      <c r="BF279" s="65"/>
      <c r="BG279" s="65"/>
      <c r="BH279" s="65"/>
      <c r="BI279" s="65"/>
      <c r="BJ279" s="65"/>
      <c r="BK279" s="65"/>
      <c r="BL279" s="65"/>
      <c r="BM279" s="65"/>
      <c r="BN279" s="65"/>
      <c r="BO279" s="65"/>
      <c r="BP279" s="65"/>
      <c r="BQ279" s="65"/>
      <c r="BR279" s="65"/>
      <c r="BS279" s="65"/>
      <c r="BT279" s="65"/>
      <c r="BU279" s="65"/>
      <c r="BV279" s="65"/>
      <c r="BW279" s="65"/>
      <c r="BX279" s="65"/>
      <c r="BY279" s="65"/>
      <c r="BZ279" s="65"/>
      <c r="CA279" s="65"/>
      <c r="CB279" s="65"/>
      <c r="CC279" s="65"/>
      <c r="CD279" s="65"/>
      <c r="CE279" s="34"/>
      <c r="CF279" s="34"/>
      <c r="CG279" s="34"/>
      <c r="CH279" s="34"/>
      <c r="CI279" s="34"/>
      <c r="CJ279" s="34"/>
      <c r="CK279" s="34"/>
      <c r="CL279" s="34"/>
      <c r="CM279" s="34"/>
      <c r="CN279" s="34"/>
      <c r="CO279" s="34"/>
      <c r="CP279" s="34"/>
      <c r="CQ279" s="34"/>
      <c r="CR279" s="34"/>
      <c r="CS279" s="34"/>
      <c r="CT279" s="34"/>
      <c r="CU279" s="34"/>
      <c r="CV279" s="34"/>
      <c r="CW279" s="34"/>
      <c r="CX279" s="37"/>
    </row>
    <row r="280" spans="1:102" ht="13">
      <c r="A280" s="37"/>
      <c r="B280" s="37"/>
      <c r="C280" s="37"/>
      <c r="D280" s="37"/>
      <c r="E280" s="34"/>
      <c r="F280" s="34"/>
      <c r="G280" s="34"/>
      <c r="H280" s="68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  <c r="U280" s="51"/>
      <c r="V280" s="34"/>
      <c r="W280" s="34"/>
      <c r="X280" s="34"/>
      <c r="Y280" s="34"/>
      <c r="Z280" s="34"/>
      <c r="AA280" s="34"/>
      <c r="AB280" s="34"/>
      <c r="AC280" s="34"/>
      <c r="AD280" s="34"/>
      <c r="AE280" s="34"/>
      <c r="AF280" s="34"/>
      <c r="AG280" s="34"/>
      <c r="AH280" s="34"/>
      <c r="AI280" s="34"/>
      <c r="AJ280" s="68"/>
      <c r="AK280" s="34"/>
      <c r="AL280" s="34"/>
      <c r="AM280" s="34"/>
      <c r="AN280" s="34"/>
      <c r="AO280" s="34"/>
      <c r="AP280" s="34"/>
      <c r="AQ280" s="34"/>
      <c r="AR280" s="34"/>
      <c r="AS280" s="65"/>
      <c r="AT280" s="65"/>
      <c r="AU280" s="65"/>
      <c r="AV280" s="65"/>
      <c r="AW280" s="65"/>
      <c r="AX280" s="65"/>
      <c r="AY280" s="65"/>
      <c r="AZ280" s="65"/>
      <c r="BA280" s="65"/>
      <c r="BB280" s="65"/>
      <c r="BC280" s="65"/>
      <c r="BD280" s="65"/>
      <c r="BE280" s="65"/>
      <c r="BF280" s="65"/>
      <c r="BG280" s="65"/>
      <c r="BH280" s="65"/>
      <c r="BI280" s="65"/>
      <c r="BJ280" s="65"/>
      <c r="BK280" s="65"/>
      <c r="BL280" s="65"/>
      <c r="BM280" s="65"/>
      <c r="BN280" s="65"/>
      <c r="BO280" s="65"/>
      <c r="BP280" s="65"/>
      <c r="BQ280" s="65"/>
      <c r="BR280" s="65"/>
      <c r="BS280" s="65"/>
      <c r="BT280" s="65"/>
      <c r="BU280" s="65"/>
      <c r="BV280" s="65"/>
      <c r="BW280" s="65"/>
      <c r="BX280" s="65"/>
      <c r="BY280" s="65"/>
      <c r="BZ280" s="65"/>
      <c r="CA280" s="65"/>
      <c r="CB280" s="65"/>
      <c r="CC280" s="65"/>
      <c r="CD280" s="65"/>
      <c r="CE280" s="34"/>
      <c r="CF280" s="34"/>
      <c r="CG280" s="34"/>
      <c r="CH280" s="34"/>
      <c r="CI280" s="34"/>
      <c r="CJ280" s="34"/>
      <c r="CK280" s="34"/>
      <c r="CL280" s="34"/>
      <c r="CM280" s="34"/>
      <c r="CN280" s="34"/>
      <c r="CO280" s="34"/>
      <c r="CP280" s="34"/>
      <c r="CQ280" s="34"/>
      <c r="CR280" s="34"/>
      <c r="CS280" s="34"/>
      <c r="CT280" s="34"/>
      <c r="CU280" s="34"/>
      <c r="CV280" s="34"/>
      <c r="CW280" s="34"/>
      <c r="CX280" s="37"/>
    </row>
    <row r="281" spans="1:102" ht="13">
      <c r="A281" s="37"/>
      <c r="B281" s="37"/>
      <c r="C281" s="37"/>
      <c r="D281" s="37"/>
      <c r="E281" s="34"/>
      <c r="F281" s="34"/>
      <c r="G281" s="34"/>
      <c r="H281" s="68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  <c r="U281" s="51"/>
      <c r="V281" s="34"/>
      <c r="W281" s="34"/>
      <c r="X281" s="34"/>
      <c r="Y281" s="34"/>
      <c r="Z281" s="34"/>
      <c r="AA281" s="34"/>
      <c r="AB281" s="34"/>
      <c r="AC281" s="34"/>
      <c r="AD281" s="34"/>
      <c r="AE281" s="34"/>
      <c r="AF281" s="34"/>
      <c r="AG281" s="34"/>
      <c r="AH281" s="34"/>
      <c r="AI281" s="34"/>
      <c r="AJ281" s="68"/>
      <c r="AK281" s="34"/>
      <c r="AL281" s="34"/>
      <c r="AM281" s="34"/>
      <c r="AN281" s="34"/>
      <c r="AO281" s="34"/>
      <c r="AP281" s="34"/>
      <c r="AQ281" s="34"/>
      <c r="AR281" s="34"/>
      <c r="AS281" s="65"/>
      <c r="AT281" s="65"/>
      <c r="AU281" s="65"/>
      <c r="AV281" s="65"/>
      <c r="AW281" s="65"/>
      <c r="AX281" s="65"/>
      <c r="AY281" s="65"/>
      <c r="AZ281" s="65"/>
      <c r="BA281" s="65"/>
      <c r="BB281" s="65"/>
      <c r="BC281" s="65"/>
      <c r="BD281" s="65"/>
      <c r="BE281" s="65"/>
      <c r="BF281" s="65"/>
      <c r="BG281" s="65"/>
      <c r="BH281" s="65"/>
      <c r="BI281" s="65"/>
      <c r="BJ281" s="65"/>
      <c r="BK281" s="65"/>
      <c r="BL281" s="65"/>
      <c r="BM281" s="65"/>
      <c r="BN281" s="65"/>
      <c r="BO281" s="65"/>
      <c r="BP281" s="65"/>
      <c r="BQ281" s="65"/>
      <c r="BR281" s="65"/>
      <c r="BS281" s="65"/>
      <c r="BT281" s="65"/>
      <c r="BU281" s="65"/>
      <c r="BV281" s="65"/>
      <c r="BW281" s="65"/>
      <c r="BX281" s="65"/>
      <c r="BY281" s="65"/>
      <c r="BZ281" s="65"/>
      <c r="CA281" s="65"/>
      <c r="CB281" s="65"/>
      <c r="CC281" s="65"/>
      <c r="CD281" s="65"/>
      <c r="CE281" s="34"/>
      <c r="CF281" s="34"/>
      <c r="CG281" s="34"/>
      <c r="CH281" s="34"/>
      <c r="CI281" s="34"/>
      <c r="CJ281" s="34"/>
      <c r="CK281" s="34"/>
      <c r="CL281" s="34"/>
      <c r="CM281" s="34"/>
      <c r="CN281" s="34"/>
      <c r="CO281" s="34"/>
      <c r="CP281" s="34"/>
      <c r="CQ281" s="34"/>
      <c r="CR281" s="34"/>
      <c r="CS281" s="34"/>
      <c r="CT281" s="34"/>
      <c r="CU281" s="34"/>
      <c r="CV281" s="34"/>
      <c r="CW281" s="34"/>
      <c r="CX281" s="37"/>
    </row>
    <row r="282" spans="1:102" ht="13">
      <c r="A282" s="37"/>
      <c r="B282" s="37"/>
      <c r="C282" s="37"/>
      <c r="D282" s="37"/>
      <c r="E282" s="34"/>
      <c r="F282" s="34"/>
      <c r="G282" s="34"/>
      <c r="H282" s="68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  <c r="U282" s="51"/>
      <c r="V282" s="34"/>
      <c r="W282" s="34"/>
      <c r="X282" s="34"/>
      <c r="Y282" s="34"/>
      <c r="Z282" s="34"/>
      <c r="AA282" s="34"/>
      <c r="AB282" s="34"/>
      <c r="AC282" s="34"/>
      <c r="AD282" s="34"/>
      <c r="AE282" s="34"/>
      <c r="AF282" s="34"/>
      <c r="AG282" s="34"/>
      <c r="AH282" s="34"/>
      <c r="AI282" s="34"/>
      <c r="AJ282" s="68"/>
      <c r="AK282" s="34"/>
      <c r="AL282" s="34"/>
      <c r="AM282" s="34"/>
      <c r="AN282" s="34"/>
      <c r="AO282" s="34"/>
      <c r="AP282" s="34"/>
      <c r="AQ282" s="34"/>
      <c r="AR282" s="34"/>
      <c r="AS282" s="65"/>
      <c r="AT282" s="65"/>
      <c r="AU282" s="65"/>
      <c r="AV282" s="65"/>
      <c r="AW282" s="65"/>
      <c r="AX282" s="65"/>
      <c r="AY282" s="65"/>
      <c r="AZ282" s="65"/>
      <c r="BA282" s="65"/>
      <c r="BB282" s="65"/>
      <c r="BC282" s="65"/>
      <c r="BD282" s="65"/>
      <c r="BE282" s="65"/>
      <c r="BF282" s="65"/>
      <c r="BG282" s="65"/>
      <c r="BH282" s="65"/>
      <c r="BI282" s="65"/>
      <c r="BJ282" s="65"/>
      <c r="BK282" s="65"/>
      <c r="BL282" s="65"/>
      <c r="BM282" s="65"/>
      <c r="BN282" s="65"/>
      <c r="BO282" s="65"/>
      <c r="BP282" s="65"/>
      <c r="BQ282" s="65"/>
      <c r="BR282" s="65"/>
      <c r="BS282" s="65"/>
      <c r="BT282" s="65"/>
      <c r="BU282" s="65"/>
      <c r="BV282" s="65"/>
      <c r="BW282" s="65"/>
      <c r="BX282" s="65"/>
      <c r="BY282" s="65"/>
      <c r="BZ282" s="65"/>
      <c r="CA282" s="65"/>
      <c r="CB282" s="65"/>
      <c r="CC282" s="65"/>
      <c r="CD282" s="65"/>
      <c r="CE282" s="34"/>
      <c r="CF282" s="34"/>
      <c r="CG282" s="34"/>
      <c r="CH282" s="34"/>
      <c r="CI282" s="34"/>
      <c r="CJ282" s="34"/>
      <c r="CK282" s="34"/>
      <c r="CL282" s="34"/>
      <c r="CM282" s="34"/>
      <c r="CN282" s="34"/>
      <c r="CO282" s="34"/>
      <c r="CP282" s="34"/>
      <c r="CQ282" s="34"/>
      <c r="CR282" s="34"/>
      <c r="CS282" s="34"/>
      <c r="CT282" s="34"/>
      <c r="CU282" s="34"/>
      <c r="CV282" s="34"/>
      <c r="CW282" s="34"/>
      <c r="CX282" s="37"/>
    </row>
    <row r="283" spans="1:102" ht="13">
      <c r="A283" s="37"/>
      <c r="B283" s="37"/>
      <c r="C283" s="37"/>
      <c r="D283" s="37"/>
      <c r="E283" s="34"/>
      <c r="F283" s="34"/>
      <c r="G283" s="34"/>
      <c r="H283" s="68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  <c r="U283" s="51"/>
      <c r="V283" s="34"/>
      <c r="W283" s="34"/>
      <c r="X283" s="34"/>
      <c r="Y283" s="34"/>
      <c r="Z283" s="34"/>
      <c r="AA283" s="34"/>
      <c r="AB283" s="34"/>
      <c r="AC283" s="34"/>
      <c r="AD283" s="34"/>
      <c r="AE283" s="34"/>
      <c r="AF283" s="34"/>
      <c r="AG283" s="34"/>
      <c r="AH283" s="34"/>
      <c r="AI283" s="34"/>
      <c r="AJ283" s="68"/>
      <c r="AK283" s="34"/>
      <c r="AL283" s="34"/>
      <c r="AM283" s="34"/>
      <c r="AN283" s="34"/>
      <c r="AO283" s="34"/>
      <c r="AP283" s="34"/>
      <c r="AQ283" s="34"/>
      <c r="AR283" s="34"/>
      <c r="AS283" s="65"/>
      <c r="AT283" s="65"/>
      <c r="AU283" s="65"/>
      <c r="AV283" s="65"/>
      <c r="AW283" s="65"/>
      <c r="AX283" s="65"/>
      <c r="AY283" s="65"/>
      <c r="AZ283" s="65"/>
      <c r="BA283" s="65"/>
      <c r="BB283" s="65"/>
      <c r="BC283" s="65"/>
      <c r="BD283" s="65"/>
      <c r="BE283" s="65"/>
      <c r="BF283" s="65"/>
      <c r="BG283" s="65"/>
      <c r="BH283" s="65"/>
      <c r="BI283" s="65"/>
      <c r="BJ283" s="65"/>
      <c r="BK283" s="65"/>
      <c r="BL283" s="65"/>
      <c r="BM283" s="65"/>
      <c r="BN283" s="65"/>
      <c r="BO283" s="65"/>
      <c r="BP283" s="65"/>
      <c r="BQ283" s="65"/>
      <c r="BR283" s="65"/>
      <c r="BS283" s="65"/>
      <c r="BT283" s="65"/>
      <c r="BU283" s="65"/>
      <c r="BV283" s="65"/>
      <c r="BW283" s="65"/>
      <c r="BX283" s="65"/>
      <c r="BY283" s="65"/>
      <c r="BZ283" s="65"/>
      <c r="CA283" s="65"/>
      <c r="CB283" s="65"/>
      <c r="CC283" s="65"/>
      <c r="CD283" s="65"/>
      <c r="CE283" s="34"/>
      <c r="CF283" s="34"/>
      <c r="CG283" s="34"/>
      <c r="CH283" s="34"/>
      <c r="CI283" s="34"/>
      <c r="CJ283" s="34"/>
      <c r="CK283" s="34"/>
      <c r="CL283" s="34"/>
      <c r="CM283" s="34"/>
      <c r="CN283" s="34"/>
      <c r="CO283" s="34"/>
      <c r="CP283" s="34"/>
      <c r="CQ283" s="34"/>
      <c r="CR283" s="34"/>
      <c r="CS283" s="34"/>
      <c r="CT283" s="34"/>
      <c r="CU283" s="34"/>
      <c r="CV283" s="34"/>
      <c r="CW283" s="34"/>
      <c r="CX283" s="37"/>
    </row>
    <row r="284" spans="1:102" ht="13">
      <c r="A284" s="37"/>
      <c r="B284" s="37"/>
      <c r="C284" s="37"/>
      <c r="D284" s="37"/>
      <c r="E284" s="34"/>
      <c r="F284" s="34"/>
      <c r="G284" s="34"/>
      <c r="H284" s="68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  <c r="U284" s="51"/>
      <c r="V284" s="34"/>
      <c r="W284" s="34"/>
      <c r="X284" s="34"/>
      <c r="Y284" s="34"/>
      <c r="Z284" s="34"/>
      <c r="AA284" s="34"/>
      <c r="AB284" s="34"/>
      <c r="AC284" s="34"/>
      <c r="AD284" s="34"/>
      <c r="AE284" s="34"/>
      <c r="AF284" s="34"/>
      <c r="AG284" s="34"/>
      <c r="AH284" s="34"/>
      <c r="AI284" s="34"/>
      <c r="AJ284" s="68"/>
      <c r="AK284" s="34"/>
      <c r="AL284" s="34"/>
      <c r="AM284" s="34"/>
      <c r="AN284" s="34"/>
      <c r="AO284" s="34"/>
      <c r="AP284" s="34"/>
      <c r="AQ284" s="34"/>
      <c r="AR284" s="34"/>
      <c r="AS284" s="65"/>
      <c r="AT284" s="65"/>
      <c r="AU284" s="65"/>
      <c r="AV284" s="65"/>
      <c r="AW284" s="65"/>
      <c r="AX284" s="65"/>
      <c r="AY284" s="65"/>
      <c r="AZ284" s="65"/>
      <c r="BA284" s="65"/>
      <c r="BB284" s="65"/>
      <c r="BC284" s="65"/>
      <c r="BD284" s="65"/>
      <c r="BE284" s="65"/>
      <c r="BF284" s="65"/>
      <c r="BG284" s="65"/>
      <c r="BH284" s="65"/>
      <c r="BI284" s="65"/>
      <c r="BJ284" s="65"/>
      <c r="BK284" s="65"/>
      <c r="BL284" s="65"/>
      <c r="BM284" s="65"/>
      <c r="BN284" s="65"/>
      <c r="BO284" s="65"/>
      <c r="BP284" s="65"/>
      <c r="BQ284" s="65"/>
      <c r="BR284" s="65"/>
      <c r="BS284" s="65"/>
      <c r="BT284" s="65"/>
      <c r="BU284" s="65"/>
      <c r="BV284" s="65"/>
      <c r="BW284" s="65"/>
      <c r="BX284" s="65"/>
      <c r="BY284" s="65"/>
      <c r="BZ284" s="65"/>
      <c r="CA284" s="65"/>
      <c r="CB284" s="65"/>
      <c r="CC284" s="65"/>
      <c r="CD284" s="65"/>
      <c r="CE284" s="34"/>
      <c r="CF284" s="34"/>
      <c r="CG284" s="34"/>
      <c r="CH284" s="34"/>
      <c r="CI284" s="34"/>
      <c r="CJ284" s="34"/>
      <c r="CK284" s="34"/>
      <c r="CL284" s="34"/>
      <c r="CM284" s="34"/>
      <c r="CN284" s="34"/>
      <c r="CO284" s="34"/>
      <c r="CP284" s="34"/>
      <c r="CQ284" s="34"/>
      <c r="CR284" s="34"/>
      <c r="CS284" s="34"/>
      <c r="CT284" s="34"/>
      <c r="CU284" s="34"/>
      <c r="CV284" s="34"/>
      <c r="CW284" s="34"/>
      <c r="CX284" s="37"/>
    </row>
    <row r="285" spans="1:102" ht="13">
      <c r="A285" s="37"/>
      <c r="B285" s="37"/>
      <c r="C285" s="37"/>
      <c r="D285" s="37"/>
      <c r="E285" s="34"/>
      <c r="F285" s="34"/>
      <c r="G285" s="34"/>
      <c r="H285" s="68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  <c r="U285" s="51"/>
      <c r="V285" s="34"/>
      <c r="W285" s="34"/>
      <c r="X285" s="34"/>
      <c r="Y285" s="34"/>
      <c r="Z285" s="34"/>
      <c r="AA285" s="34"/>
      <c r="AB285" s="34"/>
      <c r="AC285" s="34"/>
      <c r="AD285" s="34"/>
      <c r="AE285" s="34"/>
      <c r="AF285" s="34"/>
      <c r="AG285" s="34"/>
      <c r="AH285" s="34"/>
      <c r="AI285" s="34"/>
      <c r="AJ285" s="68"/>
      <c r="AK285" s="34"/>
      <c r="AL285" s="34"/>
      <c r="AM285" s="34"/>
      <c r="AN285" s="34"/>
      <c r="AO285" s="34"/>
      <c r="AP285" s="34"/>
      <c r="AQ285" s="34"/>
      <c r="AR285" s="34"/>
      <c r="AS285" s="65"/>
      <c r="AT285" s="65"/>
      <c r="AU285" s="65"/>
      <c r="AV285" s="65"/>
      <c r="AW285" s="65"/>
      <c r="AX285" s="65"/>
      <c r="AY285" s="65"/>
      <c r="AZ285" s="65"/>
      <c r="BA285" s="65"/>
      <c r="BB285" s="65"/>
      <c r="BC285" s="65"/>
      <c r="BD285" s="65"/>
      <c r="BE285" s="65"/>
      <c r="BF285" s="65"/>
      <c r="BG285" s="65"/>
      <c r="BH285" s="65"/>
      <c r="BI285" s="65"/>
      <c r="BJ285" s="65"/>
      <c r="BK285" s="65"/>
      <c r="BL285" s="65"/>
      <c r="BM285" s="65"/>
      <c r="BN285" s="65"/>
      <c r="BO285" s="65"/>
      <c r="BP285" s="65"/>
      <c r="BQ285" s="65"/>
      <c r="BR285" s="65"/>
      <c r="BS285" s="65"/>
      <c r="BT285" s="65"/>
      <c r="BU285" s="65"/>
      <c r="BV285" s="65"/>
      <c r="BW285" s="65"/>
      <c r="BX285" s="65"/>
      <c r="BY285" s="65"/>
      <c r="BZ285" s="65"/>
      <c r="CA285" s="65"/>
      <c r="CB285" s="65"/>
      <c r="CC285" s="65"/>
      <c r="CD285" s="65"/>
      <c r="CE285" s="34"/>
      <c r="CF285" s="34"/>
      <c r="CG285" s="34"/>
      <c r="CH285" s="34"/>
      <c r="CI285" s="34"/>
      <c r="CJ285" s="34"/>
      <c r="CK285" s="34"/>
      <c r="CL285" s="34"/>
      <c r="CM285" s="34"/>
      <c r="CN285" s="34"/>
      <c r="CO285" s="34"/>
      <c r="CP285" s="34"/>
      <c r="CQ285" s="34"/>
      <c r="CR285" s="34"/>
      <c r="CS285" s="34"/>
      <c r="CT285" s="34"/>
      <c r="CU285" s="34"/>
      <c r="CV285" s="34"/>
      <c r="CW285" s="34"/>
      <c r="CX285" s="37"/>
    </row>
    <row r="286" spans="1:102" ht="13">
      <c r="A286" s="37"/>
      <c r="B286" s="37"/>
      <c r="C286" s="37"/>
      <c r="D286" s="37"/>
      <c r="E286" s="34"/>
      <c r="F286" s="34"/>
      <c r="G286" s="34"/>
      <c r="H286" s="68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  <c r="U286" s="51"/>
      <c r="V286" s="34"/>
      <c r="W286" s="34"/>
      <c r="X286" s="34"/>
      <c r="Y286" s="34"/>
      <c r="Z286" s="34"/>
      <c r="AA286" s="34"/>
      <c r="AB286" s="34"/>
      <c r="AC286" s="34"/>
      <c r="AD286" s="34"/>
      <c r="AE286" s="34"/>
      <c r="AF286" s="34"/>
      <c r="AG286" s="34"/>
      <c r="AH286" s="34"/>
      <c r="AI286" s="34"/>
      <c r="AJ286" s="68"/>
      <c r="AK286" s="34"/>
      <c r="AL286" s="34"/>
      <c r="AM286" s="34"/>
      <c r="AN286" s="34"/>
      <c r="AO286" s="34"/>
      <c r="AP286" s="34"/>
      <c r="AQ286" s="34"/>
      <c r="AR286" s="34"/>
      <c r="AS286" s="65"/>
      <c r="AT286" s="65"/>
      <c r="AU286" s="65"/>
      <c r="AV286" s="65"/>
      <c r="AW286" s="65"/>
      <c r="AX286" s="65"/>
      <c r="AY286" s="65"/>
      <c r="AZ286" s="65"/>
      <c r="BA286" s="65"/>
      <c r="BB286" s="65"/>
      <c r="BC286" s="65"/>
      <c r="BD286" s="65"/>
      <c r="BE286" s="65"/>
      <c r="BF286" s="65"/>
      <c r="BG286" s="65"/>
      <c r="BH286" s="65"/>
      <c r="BI286" s="65"/>
      <c r="BJ286" s="65"/>
      <c r="BK286" s="65"/>
      <c r="BL286" s="65"/>
      <c r="BM286" s="65"/>
      <c r="BN286" s="65"/>
      <c r="BO286" s="65"/>
      <c r="BP286" s="65"/>
      <c r="BQ286" s="65"/>
      <c r="BR286" s="65"/>
      <c r="BS286" s="65"/>
      <c r="BT286" s="65"/>
      <c r="BU286" s="65"/>
      <c r="BV286" s="65"/>
      <c r="BW286" s="65"/>
      <c r="BX286" s="65"/>
      <c r="BY286" s="65"/>
      <c r="BZ286" s="65"/>
      <c r="CA286" s="65"/>
      <c r="CB286" s="65"/>
      <c r="CC286" s="65"/>
      <c r="CD286" s="65"/>
      <c r="CE286" s="34"/>
      <c r="CF286" s="34"/>
      <c r="CG286" s="34"/>
      <c r="CH286" s="34"/>
      <c r="CI286" s="34"/>
      <c r="CJ286" s="34"/>
      <c r="CK286" s="34"/>
      <c r="CL286" s="34"/>
      <c r="CM286" s="34"/>
      <c r="CN286" s="34"/>
      <c r="CO286" s="34"/>
      <c r="CP286" s="34"/>
      <c r="CQ286" s="34"/>
      <c r="CR286" s="34"/>
      <c r="CS286" s="34"/>
      <c r="CT286" s="34"/>
      <c r="CU286" s="34"/>
      <c r="CV286" s="34"/>
      <c r="CW286" s="34"/>
      <c r="CX286" s="37"/>
    </row>
    <row r="287" spans="1:102" ht="13">
      <c r="A287" s="37"/>
      <c r="B287" s="37"/>
      <c r="C287" s="37"/>
      <c r="D287" s="37"/>
      <c r="E287" s="34"/>
      <c r="F287" s="34"/>
      <c r="G287" s="34"/>
      <c r="H287" s="68"/>
      <c r="I287" s="34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  <c r="U287" s="51"/>
      <c r="V287" s="34"/>
      <c r="W287" s="34"/>
      <c r="X287" s="34"/>
      <c r="Y287" s="34"/>
      <c r="Z287" s="34"/>
      <c r="AA287" s="34"/>
      <c r="AB287" s="34"/>
      <c r="AC287" s="34"/>
      <c r="AD287" s="34"/>
      <c r="AE287" s="34"/>
      <c r="AF287" s="34"/>
      <c r="AG287" s="34"/>
      <c r="AH287" s="34"/>
      <c r="AI287" s="34"/>
      <c r="AJ287" s="68"/>
      <c r="AK287" s="34"/>
      <c r="AL287" s="34"/>
      <c r="AM287" s="34"/>
      <c r="AN287" s="34"/>
      <c r="AO287" s="34"/>
      <c r="AP287" s="34"/>
      <c r="AQ287" s="34"/>
      <c r="AR287" s="34"/>
      <c r="AS287" s="65"/>
      <c r="AT287" s="65"/>
      <c r="AU287" s="65"/>
      <c r="AV287" s="65"/>
      <c r="AW287" s="65"/>
      <c r="AX287" s="65"/>
      <c r="AY287" s="65"/>
      <c r="AZ287" s="65"/>
      <c r="BA287" s="65"/>
      <c r="BB287" s="65"/>
      <c r="BC287" s="65"/>
      <c r="BD287" s="65"/>
      <c r="BE287" s="65"/>
      <c r="BF287" s="65"/>
      <c r="BG287" s="65"/>
      <c r="BH287" s="65"/>
      <c r="BI287" s="65"/>
      <c r="BJ287" s="65"/>
      <c r="BK287" s="65"/>
      <c r="BL287" s="65"/>
      <c r="BM287" s="65"/>
      <c r="BN287" s="65"/>
      <c r="BO287" s="65"/>
      <c r="BP287" s="65"/>
      <c r="BQ287" s="65"/>
      <c r="BR287" s="65"/>
      <c r="BS287" s="65"/>
      <c r="BT287" s="65"/>
      <c r="BU287" s="65"/>
      <c r="BV287" s="65"/>
      <c r="BW287" s="65"/>
      <c r="BX287" s="65"/>
      <c r="BY287" s="65"/>
      <c r="BZ287" s="65"/>
      <c r="CA287" s="65"/>
      <c r="CB287" s="65"/>
      <c r="CC287" s="65"/>
      <c r="CD287" s="65"/>
      <c r="CE287" s="34"/>
      <c r="CF287" s="34"/>
      <c r="CG287" s="34"/>
      <c r="CH287" s="34"/>
      <c r="CI287" s="34"/>
      <c r="CJ287" s="34"/>
      <c r="CK287" s="34"/>
      <c r="CL287" s="34"/>
      <c r="CM287" s="34"/>
      <c r="CN287" s="34"/>
      <c r="CO287" s="34"/>
      <c r="CP287" s="34"/>
      <c r="CQ287" s="34"/>
      <c r="CR287" s="34"/>
      <c r="CS287" s="34"/>
      <c r="CT287" s="34"/>
      <c r="CU287" s="34"/>
      <c r="CV287" s="34"/>
      <c r="CW287" s="34"/>
      <c r="CX287" s="37"/>
    </row>
    <row r="288" spans="1:102" ht="13">
      <c r="A288" s="37"/>
      <c r="B288" s="37"/>
      <c r="C288" s="37"/>
      <c r="D288" s="37"/>
      <c r="E288" s="34"/>
      <c r="F288" s="34"/>
      <c r="G288" s="34"/>
      <c r="H288" s="68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  <c r="U288" s="51"/>
      <c r="V288" s="34"/>
      <c r="W288" s="34"/>
      <c r="X288" s="34"/>
      <c r="Y288" s="34"/>
      <c r="Z288" s="34"/>
      <c r="AA288" s="34"/>
      <c r="AB288" s="34"/>
      <c r="AC288" s="34"/>
      <c r="AD288" s="34"/>
      <c r="AE288" s="34"/>
      <c r="AF288" s="34"/>
      <c r="AG288" s="34"/>
      <c r="AH288" s="34"/>
      <c r="AI288" s="34"/>
      <c r="AJ288" s="68"/>
      <c r="AK288" s="34"/>
      <c r="AL288" s="34"/>
      <c r="AM288" s="34"/>
      <c r="AN288" s="34"/>
      <c r="AO288" s="34"/>
      <c r="AP288" s="34"/>
      <c r="AQ288" s="34"/>
      <c r="AR288" s="34"/>
      <c r="AS288" s="65"/>
      <c r="AT288" s="65"/>
      <c r="AU288" s="65"/>
      <c r="AV288" s="65"/>
      <c r="AW288" s="65"/>
      <c r="AX288" s="65"/>
      <c r="AY288" s="65"/>
      <c r="AZ288" s="65"/>
      <c r="BA288" s="65"/>
      <c r="BB288" s="65"/>
      <c r="BC288" s="65"/>
      <c r="BD288" s="65"/>
      <c r="BE288" s="65"/>
      <c r="BF288" s="65"/>
      <c r="BG288" s="65"/>
      <c r="BH288" s="65"/>
      <c r="BI288" s="65"/>
      <c r="BJ288" s="65"/>
      <c r="BK288" s="65"/>
      <c r="BL288" s="65"/>
      <c r="BM288" s="65"/>
      <c r="BN288" s="65"/>
      <c r="BO288" s="65"/>
      <c r="BP288" s="65"/>
      <c r="BQ288" s="65"/>
      <c r="BR288" s="65"/>
      <c r="BS288" s="65"/>
      <c r="BT288" s="65"/>
      <c r="BU288" s="65"/>
      <c r="BV288" s="65"/>
      <c r="BW288" s="65"/>
      <c r="BX288" s="65"/>
      <c r="BY288" s="65"/>
      <c r="BZ288" s="65"/>
      <c r="CA288" s="65"/>
      <c r="CB288" s="65"/>
      <c r="CC288" s="65"/>
      <c r="CD288" s="65"/>
      <c r="CE288" s="34"/>
      <c r="CF288" s="34"/>
      <c r="CG288" s="34"/>
      <c r="CH288" s="34"/>
      <c r="CI288" s="34"/>
      <c r="CJ288" s="34"/>
      <c r="CK288" s="34"/>
      <c r="CL288" s="34"/>
      <c r="CM288" s="34"/>
      <c r="CN288" s="34"/>
      <c r="CO288" s="34"/>
      <c r="CP288" s="34"/>
      <c r="CQ288" s="34"/>
      <c r="CR288" s="34"/>
      <c r="CS288" s="34"/>
      <c r="CT288" s="34"/>
      <c r="CU288" s="34"/>
      <c r="CV288" s="34"/>
      <c r="CW288" s="34"/>
      <c r="CX288" s="37"/>
    </row>
    <row r="289" spans="1:102" ht="13">
      <c r="A289" s="37"/>
      <c r="B289" s="37"/>
      <c r="C289" s="37"/>
      <c r="D289" s="37"/>
      <c r="E289" s="34"/>
      <c r="F289" s="34"/>
      <c r="G289" s="34"/>
      <c r="H289" s="68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  <c r="U289" s="51"/>
      <c r="V289" s="34"/>
      <c r="W289" s="34"/>
      <c r="X289" s="34"/>
      <c r="Y289" s="34"/>
      <c r="Z289" s="34"/>
      <c r="AA289" s="34"/>
      <c r="AB289" s="34"/>
      <c r="AC289" s="34"/>
      <c r="AD289" s="34"/>
      <c r="AE289" s="34"/>
      <c r="AF289" s="34"/>
      <c r="AG289" s="34"/>
      <c r="AH289" s="34"/>
      <c r="AI289" s="34"/>
      <c r="AJ289" s="68"/>
      <c r="AK289" s="34"/>
      <c r="AL289" s="34"/>
      <c r="AM289" s="34"/>
      <c r="AN289" s="34"/>
      <c r="AO289" s="34"/>
      <c r="AP289" s="34"/>
      <c r="AQ289" s="34"/>
      <c r="AR289" s="34"/>
      <c r="AS289" s="65"/>
      <c r="AT289" s="65"/>
      <c r="AU289" s="65"/>
      <c r="AV289" s="65"/>
      <c r="AW289" s="65"/>
      <c r="AX289" s="65"/>
      <c r="AY289" s="65"/>
      <c r="AZ289" s="65"/>
      <c r="BA289" s="65"/>
      <c r="BB289" s="65"/>
      <c r="BC289" s="65"/>
      <c r="BD289" s="65"/>
      <c r="BE289" s="65"/>
      <c r="BF289" s="65"/>
      <c r="BG289" s="65"/>
      <c r="BH289" s="65"/>
      <c r="BI289" s="65"/>
      <c r="BJ289" s="65"/>
      <c r="BK289" s="65"/>
      <c r="BL289" s="65"/>
      <c r="BM289" s="65"/>
      <c r="BN289" s="65"/>
      <c r="BO289" s="65"/>
      <c r="BP289" s="65"/>
      <c r="BQ289" s="65"/>
      <c r="BR289" s="65"/>
      <c r="BS289" s="65"/>
      <c r="BT289" s="65"/>
      <c r="BU289" s="65"/>
      <c r="BV289" s="65"/>
      <c r="BW289" s="65"/>
      <c r="BX289" s="65"/>
      <c r="BY289" s="65"/>
      <c r="BZ289" s="65"/>
      <c r="CA289" s="65"/>
      <c r="CB289" s="65"/>
      <c r="CC289" s="65"/>
      <c r="CD289" s="65"/>
      <c r="CE289" s="34"/>
      <c r="CF289" s="34"/>
      <c r="CG289" s="34"/>
      <c r="CH289" s="34"/>
      <c r="CI289" s="34"/>
      <c r="CJ289" s="34"/>
      <c r="CK289" s="34"/>
      <c r="CL289" s="34"/>
      <c r="CM289" s="34"/>
      <c r="CN289" s="34"/>
      <c r="CO289" s="34"/>
      <c r="CP289" s="34"/>
      <c r="CQ289" s="34"/>
      <c r="CR289" s="34"/>
      <c r="CS289" s="34"/>
      <c r="CT289" s="34"/>
      <c r="CU289" s="34"/>
      <c r="CV289" s="34"/>
      <c r="CW289" s="34"/>
      <c r="CX289" s="37"/>
    </row>
    <row r="290" spans="1:102" ht="13">
      <c r="A290" s="37"/>
      <c r="B290" s="37"/>
      <c r="C290" s="37"/>
      <c r="D290" s="37"/>
      <c r="E290" s="34"/>
      <c r="F290" s="34"/>
      <c r="G290" s="34"/>
      <c r="H290" s="68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  <c r="U290" s="51"/>
      <c r="V290" s="34"/>
      <c r="W290" s="34"/>
      <c r="X290" s="34"/>
      <c r="Y290" s="34"/>
      <c r="Z290" s="34"/>
      <c r="AA290" s="34"/>
      <c r="AB290" s="34"/>
      <c r="AC290" s="34"/>
      <c r="AD290" s="34"/>
      <c r="AE290" s="34"/>
      <c r="AF290" s="34"/>
      <c r="AG290" s="34"/>
      <c r="AH290" s="34"/>
      <c r="AI290" s="34"/>
      <c r="AJ290" s="68"/>
      <c r="AK290" s="34"/>
      <c r="AL290" s="34"/>
      <c r="AM290" s="34"/>
      <c r="AN290" s="34"/>
      <c r="AO290" s="34"/>
      <c r="AP290" s="34"/>
      <c r="AQ290" s="34"/>
      <c r="AR290" s="34"/>
      <c r="AS290" s="65"/>
      <c r="AT290" s="65"/>
      <c r="AU290" s="65"/>
      <c r="AV290" s="65"/>
      <c r="AW290" s="65"/>
      <c r="AX290" s="65"/>
      <c r="AY290" s="65"/>
      <c r="AZ290" s="65"/>
      <c r="BA290" s="65"/>
      <c r="BB290" s="65"/>
      <c r="BC290" s="65"/>
      <c r="BD290" s="65"/>
      <c r="BE290" s="65"/>
      <c r="BF290" s="65"/>
      <c r="BG290" s="65"/>
      <c r="BH290" s="65"/>
      <c r="BI290" s="65"/>
      <c r="BJ290" s="65"/>
      <c r="BK290" s="65"/>
      <c r="BL290" s="65"/>
      <c r="BM290" s="65"/>
      <c r="BN290" s="65"/>
      <c r="BO290" s="65"/>
      <c r="BP290" s="65"/>
      <c r="BQ290" s="65"/>
      <c r="BR290" s="65"/>
      <c r="BS290" s="65"/>
      <c r="BT290" s="65"/>
      <c r="BU290" s="65"/>
      <c r="BV290" s="65"/>
      <c r="BW290" s="65"/>
      <c r="BX290" s="65"/>
      <c r="BY290" s="65"/>
      <c r="BZ290" s="65"/>
      <c r="CA290" s="65"/>
      <c r="CB290" s="65"/>
      <c r="CC290" s="65"/>
      <c r="CD290" s="65"/>
      <c r="CE290" s="34"/>
      <c r="CF290" s="34"/>
      <c r="CG290" s="34"/>
      <c r="CH290" s="34"/>
      <c r="CI290" s="34"/>
      <c r="CJ290" s="34"/>
      <c r="CK290" s="34"/>
      <c r="CL290" s="34"/>
      <c r="CM290" s="34"/>
      <c r="CN290" s="34"/>
      <c r="CO290" s="34"/>
      <c r="CP290" s="34"/>
      <c r="CQ290" s="34"/>
      <c r="CR290" s="34"/>
      <c r="CS290" s="34"/>
      <c r="CT290" s="34"/>
      <c r="CU290" s="34"/>
      <c r="CV290" s="34"/>
      <c r="CW290" s="34"/>
      <c r="CX290" s="37"/>
    </row>
    <row r="291" spans="1:102" ht="13">
      <c r="A291" s="37"/>
      <c r="B291" s="37"/>
      <c r="C291" s="37"/>
      <c r="D291" s="37"/>
      <c r="E291" s="34"/>
      <c r="F291" s="34"/>
      <c r="G291" s="34"/>
      <c r="H291" s="68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  <c r="U291" s="51"/>
      <c r="V291" s="34"/>
      <c r="W291" s="34"/>
      <c r="X291" s="34"/>
      <c r="Y291" s="34"/>
      <c r="Z291" s="34"/>
      <c r="AA291" s="34"/>
      <c r="AB291" s="34"/>
      <c r="AC291" s="34"/>
      <c r="AD291" s="34"/>
      <c r="AE291" s="34"/>
      <c r="AF291" s="34"/>
      <c r="AG291" s="34"/>
      <c r="AH291" s="34"/>
      <c r="AI291" s="34"/>
      <c r="AJ291" s="68"/>
      <c r="AK291" s="34"/>
      <c r="AL291" s="34"/>
      <c r="AM291" s="34"/>
      <c r="AN291" s="34"/>
      <c r="AO291" s="34"/>
      <c r="AP291" s="34"/>
      <c r="AQ291" s="34"/>
      <c r="AR291" s="34"/>
      <c r="AS291" s="65"/>
      <c r="AT291" s="65"/>
      <c r="AU291" s="65"/>
      <c r="AV291" s="65"/>
      <c r="AW291" s="65"/>
      <c r="AX291" s="65"/>
      <c r="AY291" s="65"/>
      <c r="AZ291" s="65"/>
      <c r="BA291" s="65"/>
      <c r="BB291" s="65"/>
      <c r="BC291" s="65"/>
      <c r="BD291" s="65"/>
      <c r="BE291" s="65"/>
      <c r="BF291" s="65"/>
      <c r="BG291" s="65"/>
      <c r="BH291" s="65"/>
      <c r="BI291" s="65"/>
      <c r="BJ291" s="65"/>
      <c r="BK291" s="65"/>
      <c r="BL291" s="65"/>
      <c r="BM291" s="65"/>
      <c r="BN291" s="65"/>
      <c r="BO291" s="65"/>
      <c r="BP291" s="65"/>
      <c r="BQ291" s="65"/>
      <c r="BR291" s="65"/>
      <c r="BS291" s="65"/>
      <c r="BT291" s="65"/>
      <c r="BU291" s="65"/>
      <c r="BV291" s="65"/>
      <c r="BW291" s="65"/>
      <c r="BX291" s="65"/>
      <c r="BY291" s="65"/>
      <c r="BZ291" s="65"/>
      <c r="CA291" s="65"/>
      <c r="CB291" s="65"/>
      <c r="CC291" s="65"/>
      <c r="CD291" s="65"/>
      <c r="CE291" s="34"/>
      <c r="CF291" s="34"/>
      <c r="CG291" s="34"/>
      <c r="CH291" s="34"/>
      <c r="CI291" s="34"/>
      <c r="CJ291" s="34"/>
      <c r="CK291" s="34"/>
      <c r="CL291" s="34"/>
      <c r="CM291" s="34"/>
      <c r="CN291" s="34"/>
      <c r="CO291" s="34"/>
      <c r="CP291" s="34"/>
      <c r="CQ291" s="34"/>
      <c r="CR291" s="34"/>
      <c r="CS291" s="34"/>
      <c r="CT291" s="34"/>
      <c r="CU291" s="34"/>
      <c r="CV291" s="34"/>
      <c r="CW291" s="34"/>
      <c r="CX291" s="37"/>
    </row>
    <row r="292" spans="1:102" ht="13">
      <c r="A292" s="37"/>
      <c r="B292" s="37"/>
      <c r="C292" s="37"/>
      <c r="D292" s="37"/>
      <c r="E292" s="34"/>
      <c r="F292" s="34"/>
      <c r="G292" s="34"/>
      <c r="H292" s="68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  <c r="U292" s="51"/>
      <c r="V292" s="34"/>
      <c r="W292" s="34"/>
      <c r="X292" s="34"/>
      <c r="Y292" s="34"/>
      <c r="Z292" s="34"/>
      <c r="AA292" s="34"/>
      <c r="AB292" s="34"/>
      <c r="AC292" s="34"/>
      <c r="AD292" s="34"/>
      <c r="AE292" s="34"/>
      <c r="AF292" s="34"/>
      <c r="AG292" s="34"/>
      <c r="AH292" s="34"/>
      <c r="AI292" s="34"/>
      <c r="AJ292" s="68"/>
      <c r="AK292" s="34"/>
      <c r="AL292" s="34"/>
      <c r="AM292" s="34"/>
      <c r="AN292" s="34"/>
      <c r="AO292" s="34"/>
      <c r="AP292" s="34"/>
      <c r="AQ292" s="34"/>
      <c r="AR292" s="34"/>
      <c r="AS292" s="65"/>
      <c r="AT292" s="65"/>
      <c r="AU292" s="65"/>
      <c r="AV292" s="65"/>
      <c r="AW292" s="65"/>
      <c r="AX292" s="65"/>
      <c r="AY292" s="65"/>
      <c r="AZ292" s="65"/>
      <c r="BA292" s="65"/>
      <c r="BB292" s="65"/>
      <c r="BC292" s="65"/>
      <c r="BD292" s="65"/>
      <c r="BE292" s="65"/>
      <c r="BF292" s="65"/>
      <c r="BG292" s="65"/>
      <c r="BH292" s="65"/>
      <c r="BI292" s="65"/>
      <c r="BJ292" s="65"/>
      <c r="BK292" s="65"/>
      <c r="BL292" s="65"/>
      <c r="BM292" s="65"/>
      <c r="BN292" s="65"/>
      <c r="BO292" s="65"/>
      <c r="BP292" s="65"/>
      <c r="BQ292" s="65"/>
      <c r="BR292" s="65"/>
      <c r="BS292" s="65"/>
      <c r="BT292" s="65"/>
      <c r="BU292" s="65"/>
      <c r="BV292" s="65"/>
      <c r="BW292" s="65"/>
      <c r="BX292" s="65"/>
      <c r="BY292" s="65"/>
      <c r="BZ292" s="65"/>
      <c r="CA292" s="65"/>
      <c r="CB292" s="65"/>
      <c r="CC292" s="65"/>
      <c r="CD292" s="65"/>
      <c r="CE292" s="34"/>
      <c r="CF292" s="34"/>
      <c r="CG292" s="34"/>
      <c r="CH292" s="34"/>
      <c r="CI292" s="34"/>
      <c r="CJ292" s="34"/>
      <c r="CK292" s="34"/>
      <c r="CL292" s="34"/>
      <c r="CM292" s="34"/>
      <c r="CN292" s="34"/>
      <c r="CO292" s="34"/>
      <c r="CP292" s="34"/>
      <c r="CQ292" s="34"/>
      <c r="CR292" s="34"/>
      <c r="CS292" s="34"/>
      <c r="CT292" s="34"/>
      <c r="CU292" s="34"/>
      <c r="CV292" s="34"/>
      <c r="CW292" s="34"/>
      <c r="CX292" s="37"/>
    </row>
    <row r="293" spans="1:102" ht="13">
      <c r="A293" s="37"/>
      <c r="B293" s="37"/>
      <c r="C293" s="37"/>
      <c r="D293" s="37"/>
      <c r="E293" s="34"/>
      <c r="F293" s="34"/>
      <c r="G293" s="34"/>
      <c r="H293" s="68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  <c r="U293" s="51"/>
      <c r="V293" s="34"/>
      <c r="W293" s="34"/>
      <c r="X293" s="34"/>
      <c r="Y293" s="34"/>
      <c r="Z293" s="34"/>
      <c r="AA293" s="34"/>
      <c r="AB293" s="34"/>
      <c r="AC293" s="34"/>
      <c r="AD293" s="34"/>
      <c r="AE293" s="34"/>
      <c r="AF293" s="34"/>
      <c r="AG293" s="34"/>
      <c r="AH293" s="34"/>
      <c r="AI293" s="34"/>
      <c r="AJ293" s="68"/>
      <c r="AK293" s="34"/>
      <c r="AL293" s="34"/>
      <c r="AM293" s="34"/>
      <c r="AN293" s="34"/>
      <c r="AO293" s="34"/>
      <c r="AP293" s="34"/>
      <c r="AQ293" s="34"/>
      <c r="AR293" s="34"/>
      <c r="AS293" s="65"/>
      <c r="AT293" s="65"/>
      <c r="AU293" s="65"/>
      <c r="AV293" s="65"/>
      <c r="AW293" s="65"/>
      <c r="AX293" s="65"/>
      <c r="AY293" s="65"/>
      <c r="AZ293" s="65"/>
      <c r="BA293" s="65"/>
      <c r="BB293" s="65"/>
      <c r="BC293" s="65"/>
      <c r="BD293" s="65"/>
      <c r="BE293" s="65"/>
      <c r="BF293" s="65"/>
      <c r="BG293" s="65"/>
      <c r="BH293" s="65"/>
      <c r="BI293" s="65"/>
      <c r="BJ293" s="65"/>
      <c r="BK293" s="65"/>
      <c r="BL293" s="65"/>
      <c r="BM293" s="65"/>
      <c r="BN293" s="65"/>
      <c r="BO293" s="65"/>
      <c r="BP293" s="65"/>
      <c r="BQ293" s="65"/>
      <c r="BR293" s="65"/>
      <c r="BS293" s="65"/>
      <c r="BT293" s="65"/>
      <c r="BU293" s="65"/>
      <c r="BV293" s="65"/>
      <c r="BW293" s="65"/>
      <c r="BX293" s="65"/>
      <c r="BY293" s="65"/>
      <c r="BZ293" s="65"/>
      <c r="CA293" s="65"/>
      <c r="CB293" s="65"/>
      <c r="CC293" s="65"/>
      <c r="CD293" s="65"/>
      <c r="CE293" s="34"/>
      <c r="CF293" s="34"/>
      <c r="CG293" s="34"/>
      <c r="CH293" s="34"/>
      <c r="CI293" s="34"/>
      <c r="CJ293" s="34"/>
      <c r="CK293" s="34"/>
      <c r="CL293" s="34"/>
      <c r="CM293" s="34"/>
      <c r="CN293" s="34"/>
      <c r="CO293" s="34"/>
      <c r="CP293" s="34"/>
      <c r="CQ293" s="34"/>
      <c r="CR293" s="34"/>
      <c r="CS293" s="34"/>
      <c r="CT293" s="34"/>
      <c r="CU293" s="34"/>
      <c r="CV293" s="34"/>
      <c r="CW293" s="34"/>
      <c r="CX293" s="37"/>
    </row>
    <row r="294" spans="1:102" ht="13">
      <c r="A294" s="37"/>
      <c r="B294" s="37"/>
      <c r="C294" s="37"/>
      <c r="D294" s="37"/>
      <c r="E294" s="34"/>
      <c r="F294" s="34"/>
      <c r="G294" s="34"/>
      <c r="H294" s="68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  <c r="U294" s="51"/>
      <c r="V294" s="34"/>
      <c r="W294" s="34"/>
      <c r="X294" s="34"/>
      <c r="Y294" s="34"/>
      <c r="Z294" s="34"/>
      <c r="AA294" s="34"/>
      <c r="AB294" s="34"/>
      <c r="AC294" s="34"/>
      <c r="AD294" s="34"/>
      <c r="AE294" s="34"/>
      <c r="AF294" s="34"/>
      <c r="AG294" s="34"/>
      <c r="AH294" s="34"/>
      <c r="AI294" s="34"/>
      <c r="AJ294" s="37"/>
      <c r="AK294" s="37"/>
      <c r="AL294" s="37"/>
      <c r="AM294" s="37"/>
      <c r="AN294" s="37"/>
      <c r="AO294" s="37"/>
      <c r="AP294" s="37"/>
      <c r="AQ294" s="60"/>
      <c r="AR294" s="59"/>
      <c r="AS294" s="44"/>
      <c r="AT294" s="44"/>
      <c r="AU294" s="44"/>
      <c r="AV294" s="44"/>
      <c r="AW294" s="44"/>
      <c r="AX294" s="44"/>
      <c r="AY294" s="44"/>
      <c r="AZ294" s="44"/>
      <c r="BA294" s="44"/>
      <c r="BB294" s="44"/>
      <c r="BC294" s="44"/>
      <c r="BD294" s="44"/>
      <c r="BE294" s="44"/>
      <c r="BF294" s="44"/>
      <c r="BG294" s="44"/>
      <c r="BH294" s="44"/>
      <c r="BI294" s="44"/>
      <c r="BJ294" s="44"/>
      <c r="BK294" s="44"/>
      <c r="BL294" s="44"/>
      <c r="BM294" s="44"/>
      <c r="BN294" s="44"/>
      <c r="BO294" s="44"/>
      <c r="BP294" s="44"/>
      <c r="BQ294" s="44"/>
      <c r="BR294" s="44"/>
      <c r="BS294" s="44"/>
      <c r="BT294" s="44"/>
      <c r="BU294" s="44"/>
      <c r="BV294" s="44"/>
      <c r="BW294" s="44"/>
      <c r="BX294" s="44"/>
      <c r="BY294" s="44"/>
      <c r="BZ294" s="44"/>
      <c r="CA294" s="44"/>
      <c r="CB294" s="44"/>
      <c r="CC294" s="44"/>
      <c r="CD294" s="44"/>
      <c r="CE294" s="37"/>
      <c r="CF294" s="37"/>
      <c r="CG294" s="37"/>
      <c r="CH294" s="37"/>
      <c r="CI294" s="37"/>
      <c r="CJ294" s="37"/>
      <c r="CK294" s="37"/>
      <c r="CL294" s="37"/>
      <c r="CM294" s="37"/>
      <c r="CN294" s="37"/>
      <c r="CO294" s="37"/>
      <c r="CP294" s="37"/>
      <c r="CQ294" s="37"/>
      <c r="CR294" s="37"/>
      <c r="CS294" s="37"/>
      <c r="CT294" s="37"/>
      <c r="CU294" s="37"/>
      <c r="CV294" s="37"/>
      <c r="CW294" s="37"/>
      <c r="CX294" s="37"/>
    </row>
    <row r="295" spans="1:102" ht="13">
      <c r="A295" s="37"/>
      <c r="B295" s="37"/>
      <c r="C295" s="37"/>
      <c r="D295" s="37"/>
      <c r="E295" s="34"/>
      <c r="F295" s="34"/>
      <c r="G295" s="34"/>
      <c r="H295" s="68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  <c r="U295" s="51"/>
      <c r="V295" s="34"/>
      <c r="W295" s="34"/>
      <c r="X295" s="34"/>
      <c r="Y295" s="34"/>
      <c r="Z295" s="34"/>
      <c r="AA295" s="34"/>
      <c r="AB295" s="34"/>
      <c r="AC295" s="34"/>
      <c r="AD295" s="34"/>
      <c r="AE295" s="34"/>
      <c r="AF295" s="34"/>
      <c r="AG295" s="34"/>
      <c r="AH295" s="34"/>
      <c r="AI295" s="34"/>
      <c r="AJ295" s="37"/>
      <c r="AK295" s="37"/>
      <c r="AL295" s="37"/>
      <c r="AM295" s="37"/>
      <c r="AN295" s="37"/>
      <c r="AO295" s="37"/>
      <c r="AP295" s="37"/>
      <c r="AQ295" s="34"/>
      <c r="AR295" s="68"/>
      <c r="AS295" s="44"/>
      <c r="AT295" s="44"/>
      <c r="AU295" s="44"/>
      <c r="AV295" s="44"/>
      <c r="AW295" s="44"/>
      <c r="AX295" s="44"/>
      <c r="AY295" s="44"/>
      <c r="AZ295" s="44"/>
      <c r="BA295" s="44"/>
      <c r="BB295" s="44"/>
      <c r="BC295" s="44"/>
      <c r="BD295" s="44"/>
      <c r="BE295" s="44"/>
      <c r="BF295" s="44"/>
      <c r="BG295" s="44"/>
      <c r="BH295" s="44"/>
      <c r="BI295" s="44"/>
      <c r="BJ295" s="44"/>
      <c r="BK295" s="44"/>
      <c r="BL295" s="44"/>
      <c r="BM295" s="44"/>
      <c r="BN295" s="44"/>
      <c r="BO295" s="44"/>
      <c r="BP295" s="44"/>
      <c r="BQ295" s="44"/>
      <c r="BR295" s="44"/>
      <c r="BS295" s="44"/>
      <c r="BT295" s="44"/>
      <c r="BU295" s="44"/>
      <c r="BV295" s="44"/>
      <c r="BW295" s="44"/>
      <c r="BX295" s="44"/>
      <c r="BY295" s="44"/>
      <c r="BZ295" s="44"/>
      <c r="CA295" s="44"/>
      <c r="CB295" s="44"/>
      <c r="CC295" s="44"/>
      <c r="CD295" s="44"/>
      <c r="CE295" s="37"/>
      <c r="CF295" s="37"/>
      <c r="CG295" s="37"/>
      <c r="CH295" s="37"/>
      <c r="CI295" s="37"/>
      <c r="CJ295" s="37"/>
      <c r="CK295" s="37"/>
      <c r="CL295" s="37"/>
      <c r="CM295" s="37"/>
      <c r="CN295" s="37"/>
      <c r="CO295" s="37"/>
      <c r="CP295" s="37"/>
      <c r="CQ295" s="37"/>
      <c r="CR295" s="37"/>
      <c r="CS295" s="37"/>
      <c r="CT295" s="37"/>
      <c r="CU295" s="37"/>
      <c r="CV295" s="37"/>
      <c r="CW295" s="37"/>
      <c r="CX295" s="37"/>
    </row>
    <row r="296" spans="1:102" ht="13">
      <c r="A296" s="37"/>
      <c r="B296" s="37"/>
      <c r="C296" s="37"/>
      <c r="D296" s="37"/>
      <c r="E296" s="34"/>
      <c r="F296" s="34"/>
      <c r="G296" s="34"/>
      <c r="H296" s="68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  <c r="U296" s="51"/>
      <c r="V296" s="34"/>
      <c r="W296" s="34"/>
      <c r="X296" s="34"/>
      <c r="Y296" s="34"/>
      <c r="Z296" s="34"/>
      <c r="AA296" s="34"/>
      <c r="AB296" s="34"/>
      <c r="AC296" s="34"/>
      <c r="AD296" s="34"/>
      <c r="AE296" s="34"/>
      <c r="AF296" s="34"/>
      <c r="AG296" s="34"/>
      <c r="AH296" s="34"/>
      <c r="AI296" s="34"/>
      <c r="AJ296" s="37"/>
      <c r="AK296" s="37"/>
      <c r="AL296" s="37"/>
      <c r="AM296" s="37"/>
      <c r="AN296" s="37"/>
      <c r="AO296" s="37"/>
      <c r="AP296" s="37"/>
      <c r="AQ296" s="34"/>
      <c r="AR296" s="68"/>
      <c r="AS296" s="44"/>
      <c r="AT296" s="44"/>
      <c r="AU296" s="44"/>
      <c r="AV296" s="44"/>
      <c r="AW296" s="44"/>
      <c r="AX296" s="44"/>
      <c r="AY296" s="44"/>
      <c r="AZ296" s="44"/>
      <c r="BA296" s="44"/>
      <c r="BB296" s="44"/>
      <c r="BC296" s="44"/>
      <c r="BD296" s="44"/>
      <c r="BE296" s="44"/>
      <c r="BF296" s="44"/>
      <c r="BG296" s="44"/>
      <c r="BH296" s="44"/>
      <c r="BI296" s="44"/>
      <c r="BJ296" s="44"/>
      <c r="BK296" s="44"/>
      <c r="BL296" s="44"/>
      <c r="BM296" s="44"/>
      <c r="BN296" s="44"/>
      <c r="BO296" s="44"/>
      <c r="BP296" s="44"/>
      <c r="BQ296" s="44"/>
      <c r="BR296" s="44"/>
      <c r="BS296" s="44"/>
      <c r="BT296" s="44"/>
      <c r="BU296" s="44"/>
      <c r="BV296" s="44"/>
      <c r="BW296" s="44"/>
      <c r="BX296" s="44"/>
      <c r="BY296" s="44"/>
      <c r="BZ296" s="44"/>
      <c r="CA296" s="44"/>
      <c r="CB296" s="44"/>
      <c r="CC296" s="44"/>
      <c r="CD296" s="44"/>
      <c r="CE296" s="37"/>
      <c r="CF296" s="37"/>
      <c r="CG296" s="37"/>
      <c r="CH296" s="37"/>
      <c r="CI296" s="37"/>
      <c r="CJ296" s="37"/>
      <c r="CK296" s="37"/>
      <c r="CL296" s="37"/>
      <c r="CM296" s="37"/>
      <c r="CN296" s="37"/>
      <c r="CO296" s="37"/>
      <c r="CP296" s="37"/>
      <c r="CQ296" s="37"/>
      <c r="CR296" s="37"/>
      <c r="CS296" s="37"/>
      <c r="CT296" s="37"/>
      <c r="CU296" s="37"/>
      <c r="CV296" s="37"/>
      <c r="CW296" s="37"/>
      <c r="CX296" s="37"/>
    </row>
    <row r="297" spans="1:102" ht="13">
      <c r="A297" s="37"/>
      <c r="B297" s="37"/>
      <c r="C297" s="37"/>
      <c r="D297" s="37"/>
      <c r="E297" s="34"/>
      <c r="F297" s="34"/>
      <c r="G297" s="34"/>
      <c r="H297" s="68"/>
      <c r="I297" s="34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34"/>
      <c r="U297" s="51"/>
      <c r="V297" s="34"/>
      <c r="W297" s="34"/>
      <c r="X297" s="34"/>
      <c r="Y297" s="34"/>
      <c r="Z297" s="34"/>
      <c r="AA297" s="34"/>
      <c r="AB297" s="34"/>
      <c r="AC297" s="34"/>
      <c r="AD297" s="34"/>
      <c r="AE297" s="34"/>
      <c r="AF297" s="34"/>
      <c r="AG297" s="34"/>
      <c r="AH297" s="34"/>
      <c r="AI297" s="34"/>
      <c r="AJ297" s="37"/>
      <c r="AK297" s="37"/>
      <c r="AL297" s="37"/>
      <c r="AM297" s="37"/>
      <c r="AN297" s="37"/>
      <c r="AO297" s="37"/>
      <c r="AP297" s="37"/>
      <c r="AQ297" s="34"/>
      <c r="AR297" s="68"/>
      <c r="AS297" s="44"/>
      <c r="AT297" s="44"/>
      <c r="AU297" s="44"/>
      <c r="AV297" s="44"/>
      <c r="AW297" s="44"/>
      <c r="AX297" s="44"/>
      <c r="AY297" s="44"/>
      <c r="AZ297" s="44"/>
      <c r="BA297" s="44"/>
      <c r="BB297" s="44"/>
      <c r="BC297" s="44"/>
      <c r="BD297" s="44"/>
      <c r="BE297" s="44"/>
      <c r="BF297" s="44"/>
      <c r="BG297" s="44"/>
      <c r="BH297" s="44"/>
      <c r="BI297" s="44"/>
      <c r="BJ297" s="44"/>
      <c r="BK297" s="44"/>
      <c r="BL297" s="44"/>
      <c r="BM297" s="44"/>
      <c r="BN297" s="44"/>
      <c r="BO297" s="44"/>
      <c r="BP297" s="44"/>
      <c r="BQ297" s="44"/>
      <c r="BR297" s="44"/>
      <c r="BS297" s="44"/>
      <c r="BT297" s="44"/>
      <c r="BU297" s="44"/>
      <c r="BV297" s="44"/>
      <c r="BW297" s="44"/>
      <c r="BX297" s="44"/>
      <c r="BY297" s="44"/>
      <c r="BZ297" s="44"/>
      <c r="CA297" s="44"/>
      <c r="CB297" s="44"/>
      <c r="CC297" s="44"/>
      <c r="CD297" s="44"/>
      <c r="CE297" s="37"/>
      <c r="CF297" s="37"/>
      <c r="CG297" s="37"/>
      <c r="CH297" s="37"/>
      <c r="CI297" s="37"/>
      <c r="CJ297" s="37"/>
      <c r="CK297" s="37"/>
      <c r="CL297" s="37"/>
      <c r="CM297" s="37"/>
      <c r="CN297" s="37"/>
      <c r="CO297" s="37"/>
      <c r="CP297" s="37"/>
      <c r="CQ297" s="37"/>
      <c r="CR297" s="37"/>
      <c r="CS297" s="37"/>
      <c r="CT297" s="37"/>
      <c r="CU297" s="37"/>
      <c r="CV297" s="37"/>
      <c r="CW297" s="37"/>
      <c r="CX297" s="37"/>
    </row>
    <row r="298" spans="1:102" ht="13">
      <c r="A298" s="37"/>
      <c r="B298" s="37"/>
      <c r="C298" s="37"/>
      <c r="D298" s="37"/>
      <c r="E298" s="34"/>
      <c r="F298" s="34"/>
      <c r="G298" s="34"/>
      <c r="H298" s="68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34"/>
      <c r="U298" s="51"/>
      <c r="V298" s="34"/>
      <c r="W298" s="34"/>
      <c r="X298" s="34"/>
      <c r="Y298" s="34"/>
      <c r="Z298" s="34"/>
      <c r="AA298" s="34"/>
      <c r="AB298" s="34"/>
      <c r="AC298" s="34"/>
      <c r="AD298" s="34"/>
      <c r="AE298" s="34"/>
      <c r="AF298" s="34"/>
      <c r="AG298" s="34"/>
      <c r="AH298" s="34"/>
      <c r="AI298" s="34"/>
      <c r="AJ298" s="37"/>
      <c r="AK298" s="37"/>
      <c r="AL298" s="37"/>
      <c r="AM298" s="37"/>
      <c r="AN298" s="37"/>
      <c r="AO298" s="37"/>
      <c r="AP298" s="37"/>
      <c r="AQ298" s="34"/>
      <c r="AR298" s="68"/>
      <c r="AS298" s="44"/>
      <c r="AT298" s="44"/>
      <c r="AU298" s="44"/>
      <c r="AV298" s="44"/>
      <c r="AW298" s="44"/>
      <c r="AX298" s="44"/>
      <c r="AY298" s="44"/>
      <c r="AZ298" s="44"/>
      <c r="BA298" s="44"/>
      <c r="BB298" s="44"/>
      <c r="BC298" s="44"/>
      <c r="BD298" s="44"/>
      <c r="BE298" s="44"/>
      <c r="BF298" s="44"/>
      <c r="BG298" s="44"/>
      <c r="BH298" s="44"/>
      <c r="BI298" s="44"/>
      <c r="BJ298" s="44"/>
      <c r="BK298" s="44"/>
      <c r="BL298" s="44"/>
      <c r="BM298" s="44"/>
      <c r="BN298" s="44"/>
      <c r="BO298" s="44"/>
      <c r="BP298" s="44"/>
      <c r="BQ298" s="44"/>
      <c r="BR298" s="44"/>
      <c r="BS298" s="44"/>
      <c r="BT298" s="44"/>
      <c r="BU298" s="44"/>
      <c r="BV298" s="44"/>
      <c r="BW298" s="44"/>
      <c r="BX298" s="44"/>
      <c r="BY298" s="44"/>
      <c r="BZ298" s="44"/>
      <c r="CA298" s="44"/>
      <c r="CB298" s="44"/>
      <c r="CC298" s="44"/>
      <c r="CD298" s="44"/>
      <c r="CE298" s="37"/>
      <c r="CF298" s="37"/>
      <c r="CG298" s="37"/>
      <c r="CH298" s="37"/>
      <c r="CI298" s="37"/>
      <c r="CJ298" s="37"/>
      <c r="CK298" s="37"/>
      <c r="CL298" s="37"/>
      <c r="CM298" s="37"/>
      <c r="CN298" s="37"/>
      <c r="CO298" s="37"/>
      <c r="CP298" s="37"/>
      <c r="CQ298" s="37"/>
      <c r="CR298" s="37"/>
      <c r="CS298" s="37"/>
      <c r="CT298" s="37"/>
      <c r="CU298" s="37"/>
      <c r="CV298" s="37"/>
      <c r="CW298" s="37"/>
      <c r="CX298" s="37"/>
    </row>
    <row r="299" spans="1:102" ht="13">
      <c r="A299" s="37"/>
      <c r="B299" s="37"/>
      <c r="C299" s="37"/>
      <c r="D299" s="37"/>
      <c r="E299" s="34"/>
      <c r="F299" s="34"/>
      <c r="G299" s="34"/>
      <c r="H299" s="68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34"/>
      <c r="U299" s="51"/>
      <c r="V299" s="34"/>
      <c r="W299" s="34"/>
      <c r="X299" s="34"/>
      <c r="Y299" s="34"/>
      <c r="Z299" s="34"/>
      <c r="AA299" s="34"/>
      <c r="AB299" s="34"/>
      <c r="AC299" s="34"/>
      <c r="AD299" s="34"/>
      <c r="AE299" s="34"/>
      <c r="AF299" s="34"/>
      <c r="AG299" s="34"/>
      <c r="AH299" s="34"/>
      <c r="AI299" s="34"/>
      <c r="AJ299" s="37"/>
      <c r="AK299" s="37"/>
      <c r="AL299" s="37"/>
      <c r="AM299" s="37"/>
      <c r="AN299" s="37"/>
      <c r="AO299" s="37"/>
      <c r="AP299" s="37"/>
      <c r="AQ299" s="34"/>
      <c r="AR299" s="68"/>
      <c r="AS299" s="44"/>
      <c r="AT299" s="44"/>
      <c r="AU299" s="44"/>
      <c r="AV299" s="44"/>
      <c r="AW299" s="44"/>
      <c r="AX299" s="44"/>
      <c r="AY299" s="44"/>
      <c r="AZ299" s="44"/>
      <c r="BA299" s="44"/>
      <c r="BB299" s="44"/>
      <c r="BC299" s="44"/>
      <c r="BD299" s="44"/>
      <c r="BE299" s="44"/>
      <c r="BF299" s="44"/>
      <c r="BG299" s="44"/>
      <c r="BH299" s="44"/>
      <c r="BI299" s="44"/>
      <c r="BJ299" s="44"/>
      <c r="BK299" s="44"/>
      <c r="BL299" s="44"/>
      <c r="BM299" s="44"/>
      <c r="BN299" s="44"/>
      <c r="BO299" s="44"/>
      <c r="BP299" s="44"/>
      <c r="BQ299" s="44"/>
      <c r="BR299" s="44"/>
      <c r="BS299" s="44"/>
      <c r="BT299" s="44"/>
      <c r="BU299" s="44"/>
      <c r="BV299" s="44"/>
      <c r="BW299" s="44"/>
      <c r="BX299" s="44"/>
      <c r="BY299" s="44"/>
      <c r="BZ299" s="44"/>
      <c r="CA299" s="44"/>
      <c r="CB299" s="44"/>
      <c r="CC299" s="44"/>
      <c r="CD299" s="44"/>
      <c r="CE299" s="37"/>
      <c r="CF299" s="37"/>
      <c r="CG299" s="37"/>
      <c r="CH299" s="37"/>
      <c r="CI299" s="37"/>
      <c r="CJ299" s="37"/>
      <c r="CK299" s="37"/>
      <c r="CL299" s="37"/>
      <c r="CM299" s="37"/>
      <c r="CN299" s="37"/>
      <c r="CO299" s="37"/>
      <c r="CP299" s="37"/>
      <c r="CQ299" s="37"/>
      <c r="CR299" s="37"/>
      <c r="CS299" s="37"/>
      <c r="CT299" s="37"/>
      <c r="CU299" s="37"/>
      <c r="CV299" s="37"/>
      <c r="CW299" s="37"/>
      <c r="CX299" s="37"/>
    </row>
    <row r="300" spans="1:102" ht="13">
      <c r="A300" s="37"/>
      <c r="B300" s="37"/>
      <c r="C300" s="37"/>
      <c r="D300" s="37"/>
      <c r="E300" s="34"/>
      <c r="F300" s="34"/>
      <c r="G300" s="34"/>
      <c r="H300" s="68"/>
      <c r="I300" s="34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  <c r="U300" s="51"/>
      <c r="V300" s="34"/>
      <c r="W300" s="34"/>
      <c r="X300" s="34"/>
      <c r="Y300" s="34"/>
      <c r="Z300" s="34"/>
      <c r="AA300" s="34"/>
      <c r="AB300" s="34"/>
      <c r="AC300" s="34"/>
      <c r="AD300" s="34"/>
      <c r="AE300" s="34"/>
      <c r="AF300" s="34"/>
      <c r="AG300" s="34"/>
      <c r="AH300" s="34"/>
      <c r="AI300" s="34"/>
      <c r="AJ300" s="37"/>
      <c r="AK300" s="37"/>
      <c r="AL300" s="37"/>
      <c r="AM300" s="37"/>
      <c r="AN300" s="37"/>
      <c r="AO300" s="37"/>
      <c r="AP300" s="37"/>
      <c r="AQ300" s="34"/>
      <c r="AR300" s="68"/>
      <c r="AS300" s="44"/>
      <c r="AT300" s="44"/>
      <c r="AU300" s="44"/>
      <c r="AV300" s="44"/>
      <c r="AW300" s="44"/>
      <c r="AX300" s="44"/>
      <c r="AY300" s="44"/>
      <c r="AZ300" s="44"/>
      <c r="BA300" s="44"/>
      <c r="BB300" s="44"/>
      <c r="BC300" s="44"/>
      <c r="BD300" s="44"/>
      <c r="BE300" s="44"/>
      <c r="BF300" s="44"/>
      <c r="BG300" s="44"/>
      <c r="BH300" s="44"/>
      <c r="BI300" s="44"/>
      <c r="BJ300" s="44"/>
      <c r="BK300" s="44"/>
      <c r="BL300" s="44"/>
      <c r="BM300" s="44"/>
      <c r="BN300" s="44"/>
      <c r="BO300" s="44"/>
      <c r="BP300" s="44"/>
      <c r="BQ300" s="44"/>
      <c r="BR300" s="44"/>
      <c r="BS300" s="44"/>
      <c r="BT300" s="44"/>
      <c r="BU300" s="44"/>
      <c r="BV300" s="44"/>
      <c r="BW300" s="44"/>
      <c r="BX300" s="44"/>
      <c r="BY300" s="44"/>
      <c r="BZ300" s="44"/>
      <c r="CA300" s="44"/>
      <c r="CB300" s="44"/>
      <c r="CC300" s="44"/>
      <c r="CD300" s="44"/>
      <c r="CE300" s="37"/>
      <c r="CF300" s="37"/>
      <c r="CG300" s="37"/>
      <c r="CH300" s="37"/>
      <c r="CI300" s="37"/>
      <c r="CJ300" s="37"/>
      <c r="CK300" s="37"/>
      <c r="CL300" s="37"/>
      <c r="CM300" s="37"/>
      <c r="CN300" s="37"/>
      <c r="CO300" s="37"/>
      <c r="CP300" s="37"/>
      <c r="CQ300" s="37"/>
      <c r="CR300" s="37"/>
      <c r="CS300" s="37"/>
      <c r="CT300" s="37"/>
      <c r="CU300" s="37"/>
      <c r="CV300" s="37"/>
      <c r="CW300" s="37"/>
      <c r="CX300" s="37"/>
    </row>
    <row r="301" spans="1:102" ht="13">
      <c r="A301" s="37"/>
      <c r="B301" s="37"/>
      <c r="C301" s="37"/>
      <c r="D301" s="37"/>
      <c r="E301" s="34"/>
      <c r="F301" s="34"/>
      <c r="G301" s="34"/>
      <c r="H301" s="68"/>
      <c r="I301" s="34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34"/>
      <c r="U301" s="51"/>
      <c r="V301" s="34"/>
      <c r="W301" s="34"/>
      <c r="X301" s="34"/>
      <c r="Y301" s="34"/>
      <c r="Z301" s="34"/>
      <c r="AA301" s="34"/>
      <c r="AB301" s="34"/>
      <c r="AC301" s="34"/>
      <c r="AD301" s="34"/>
      <c r="AE301" s="34"/>
      <c r="AF301" s="34"/>
      <c r="AG301" s="34"/>
      <c r="AH301" s="34"/>
      <c r="AI301" s="34"/>
      <c r="AJ301" s="37"/>
      <c r="AK301" s="37"/>
      <c r="AL301" s="37"/>
      <c r="AM301" s="37"/>
      <c r="AN301" s="37"/>
      <c r="AO301" s="37"/>
      <c r="AP301" s="37"/>
      <c r="AQ301" s="34"/>
      <c r="AR301" s="68"/>
      <c r="AS301" s="44"/>
      <c r="AT301" s="44"/>
      <c r="AU301" s="44"/>
      <c r="AV301" s="44"/>
      <c r="AW301" s="44"/>
      <c r="AX301" s="44"/>
      <c r="AY301" s="44"/>
      <c r="AZ301" s="44"/>
      <c r="BA301" s="44"/>
      <c r="BB301" s="44"/>
      <c r="BC301" s="44"/>
      <c r="BD301" s="44"/>
      <c r="BE301" s="44"/>
      <c r="BF301" s="44"/>
      <c r="BG301" s="44"/>
      <c r="BH301" s="44"/>
      <c r="BI301" s="44"/>
      <c r="BJ301" s="44"/>
      <c r="BK301" s="44"/>
      <c r="BL301" s="44"/>
      <c r="BM301" s="44"/>
      <c r="BN301" s="44"/>
      <c r="BO301" s="44"/>
      <c r="BP301" s="44"/>
      <c r="BQ301" s="44"/>
      <c r="BR301" s="44"/>
      <c r="BS301" s="44"/>
      <c r="BT301" s="44"/>
      <c r="BU301" s="44"/>
      <c r="BV301" s="44"/>
      <c r="BW301" s="44"/>
      <c r="BX301" s="44"/>
      <c r="BY301" s="44"/>
      <c r="BZ301" s="44"/>
      <c r="CA301" s="44"/>
      <c r="CB301" s="44"/>
      <c r="CC301" s="44"/>
      <c r="CD301" s="44"/>
      <c r="CE301" s="37"/>
      <c r="CF301" s="37"/>
      <c r="CG301" s="37"/>
      <c r="CH301" s="37"/>
      <c r="CI301" s="37"/>
      <c r="CJ301" s="37"/>
      <c r="CK301" s="37"/>
      <c r="CL301" s="37"/>
      <c r="CM301" s="37"/>
      <c r="CN301" s="37"/>
      <c r="CO301" s="37"/>
      <c r="CP301" s="37"/>
      <c r="CQ301" s="37"/>
      <c r="CR301" s="37"/>
      <c r="CS301" s="37"/>
      <c r="CT301" s="37"/>
      <c r="CU301" s="37"/>
      <c r="CV301" s="37"/>
      <c r="CW301" s="37"/>
      <c r="CX301" s="37"/>
    </row>
    <row r="302" spans="1:102" ht="13">
      <c r="A302" s="37"/>
      <c r="B302" s="37"/>
      <c r="C302" s="37"/>
      <c r="D302" s="37"/>
      <c r="E302" s="34"/>
      <c r="F302" s="34"/>
      <c r="G302" s="34"/>
      <c r="H302" s="68"/>
      <c r="I302" s="34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  <c r="U302" s="51"/>
      <c r="V302" s="34"/>
      <c r="W302" s="34"/>
      <c r="X302" s="34"/>
      <c r="Y302" s="34"/>
      <c r="Z302" s="34"/>
      <c r="AA302" s="34"/>
      <c r="AB302" s="34"/>
      <c r="AC302" s="34"/>
      <c r="AD302" s="34"/>
      <c r="AE302" s="34"/>
      <c r="AF302" s="34"/>
      <c r="AG302" s="34"/>
      <c r="AH302" s="34"/>
      <c r="AI302" s="34"/>
      <c r="AJ302" s="37"/>
      <c r="AK302" s="37"/>
      <c r="AL302" s="37"/>
      <c r="AM302" s="37"/>
      <c r="AN302" s="37"/>
      <c r="AO302" s="37"/>
      <c r="AP302" s="37"/>
      <c r="AQ302" s="34"/>
      <c r="AR302" s="68"/>
      <c r="AS302" s="44"/>
      <c r="AT302" s="44"/>
      <c r="AU302" s="44"/>
      <c r="AV302" s="44"/>
      <c r="AW302" s="44"/>
      <c r="AX302" s="44"/>
      <c r="AY302" s="44"/>
      <c r="AZ302" s="44"/>
      <c r="BA302" s="44"/>
      <c r="BB302" s="44"/>
      <c r="BC302" s="44"/>
      <c r="BD302" s="44"/>
      <c r="BE302" s="44"/>
      <c r="BF302" s="44"/>
      <c r="BG302" s="44"/>
      <c r="BH302" s="44"/>
      <c r="BI302" s="44"/>
      <c r="BJ302" s="44"/>
      <c r="BK302" s="44"/>
      <c r="BL302" s="44"/>
      <c r="BM302" s="44"/>
      <c r="BN302" s="44"/>
      <c r="BO302" s="44"/>
      <c r="BP302" s="44"/>
      <c r="BQ302" s="44"/>
      <c r="BR302" s="44"/>
      <c r="BS302" s="44"/>
      <c r="BT302" s="44"/>
      <c r="BU302" s="44"/>
      <c r="BV302" s="44"/>
      <c r="BW302" s="44"/>
      <c r="BX302" s="44"/>
      <c r="BY302" s="44"/>
      <c r="BZ302" s="44"/>
      <c r="CA302" s="44"/>
      <c r="CB302" s="44"/>
      <c r="CC302" s="44"/>
      <c r="CD302" s="44"/>
      <c r="CE302" s="37"/>
      <c r="CF302" s="37"/>
      <c r="CG302" s="37"/>
      <c r="CH302" s="37"/>
      <c r="CI302" s="37"/>
      <c r="CJ302" s="37"/>
      <c r="CK302" s="37"/>
      <c r="CL302" s="37"/>
      <c r="CM302" s="37"/>
      <c r="CN302" s="37"/>
      <c r="CO302" s="37"/>
      <c r="CP302" s="37"/>
      <c r="CQ302" s="37"/>
      <c r="CR302" s="37"/>
      <c r="CS302" s="37"/>
      <c r="CT302" s="37"/>
      <c r="CU302" s="37"/>
      <c r="CV302" s="37"/>
      <c r="CW302" s="37"/>
      <c r="CX302" s="37"/>
    </row>
    <row r="303" spans="1:102" ht="13">
      <c r="A303" s="37"/>
      <c r="B303" s="37"/>
      <c r="C303" s="37"/>
      <c r="D303" s="37"/>
      <c r="E303" s="34"/>
      <c r="F303" s="34"/>
      <c r="G303" s="34"/>
      <c r="H303" s="68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  <c r="U303" s="51"/>
      <c r="V303" s="34"/>
      <c r="W303" s="34"/>
      <c r="X303" s="34"/>
      <c r="Y303" s="34"/>
      <c r="Z303" s="34"/>
      <c r="AA303" s="34"/>
      <c r="AB303" s="34"/>
      <c r="AC303" s="34"/>
      <c r="AD303" s="34"/>
      <c r="AE303" s="34"/>
      <c r="AF303" s="34"/>
      <c r="AG303" s="34"/>
      <c r="AH303" s="34"/>
      <c r="AI303" s="34"/>
      <c r="AJ303" s="37"/>
      <c r="AK303" s="37"/>
      <c r="AL303" s="37"/>
      <c r="AM303" s="37"/>
      <c r="AN303" s="37"/>
      <c r="AO303" s="37"/>
      <c r="AP303" s="37"/>
      <c r="AQ303" s="34"/>
      <c r="AR303" s="68"/>
      <c r="AS303" s="44"/>
      <c r="AT303" s="44"/>
      <c r="AU303" s="44"/>
      <c r="AV303" s="44"/>
      <c r="AW303" s="44"/>
      <c r="AX303" s="44"/>
      <c r="AY303" s="44"/>
      <c r="AZ303" s="44"/>
      <c r="BA303" s="44"/>
      <c r="BB303" s="44"/>
      <c r="BC303" s="44"/>
      <c r="BD303" s="44"/>
      <c r="BE303" s="44"/>
      <c r="BF303" s="44"/>
      <c r="BG303" s="44"/>
      <c r="BH303" s="44"/>
      <c r="BI303" s="44"/>
      <c r="BJ303" s="44"/>
      <c r="BK303" s="44"/>
      <c r="BL303" s="44"/>
      <c r="BM303" s="44"/>
      <c r="BN303" s="44"/>
      <c r="BO303" s="44"/>
      <c r="BP303" s="44"/>
      <c r="BQ303" s="44"/>
      <c r="BR303" s="44"/>
      <c r="BS303" s="44"/>
      <c r="BT303" s="44"/>
      <c r="BU303" s="44"/>
      <c r="BV303" s="44"/>
      <c r="BW303" s="44"/>
      <c r="BX303" s="44"/>
      <c r="BY303" s="44"/>
      <c r="BZ303" s="44"/>
      <c r="CA303" s="44"/>
      <c r="CB303" s="44"/>
      <c r="CC303" s="44"/>
      <c r="CD303" s="44"/>
      <c r="CE303" s="37"/>
      <c r="CF303" s="37"/>
      <c r="CG303" s="37"/>
      <c r="CH303" s="37"/>
      <c r="CI303" s="37"/>
      <c r="CJ303" s="37"/>
      <c r="CK303" s="37"/>
      <c r="CL303" s="37"/>
      <c r="CM303" s="37"/>
      <c r="CN303" s="37"/>
      <c r="CO303" s="37"/>
      <c r="CP303" s="37"/>
      <c r="CQ303" s="37"/>
      <c r="CR303" s="37"/>
      <c r="CS303" s="37"/>
      <c r="CT303" s="37"/>
      <c r="CU303" s="37"/>
      <c r="CV303" s="37"/>
      <c r="CW303" s="37"/>
      <c r="CX303" s="37"/>
    </row>
    <row r="304" spans="1:102" ht="13">
      <c r="A304" s="37"/>
      <c r="B304" s="37"/>
      <c r="C304" s="37"/>
      <c r="D304" s="37"/>
      <c r="E304" s="34"/>
      <c r="F304" s="34"/>
      <c r="G304" s="34"/>
      <c r="H304" s="68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  <c r="U304" s="51"/>
      <c r="V304" s="34"/>
      <c r="W304" s="34"/>
      <c r="X304" s="34"/>
      <c r="Y304" s="34"/>
      <c r="Z304" s="34"/>
      <c r="AA304" s="34"/>
      <c r="AB304" s="34"/>
      <c r="AC304" s="34"/>
      <c r="AD304" s="34"/>
      <c r="AE304" s="34"/>
      <c r="AF304" s="34"/>
      <c r="AG304" s="34"/>
      <c r="AH304" s="34"/>
      <c r="AI304" s="34"/>
      <c r="AJ304" s="37"/>
      <c r="AK304" s="37"/>
      <c r="AL304" s="37"/>
      <c r="AM304" s="37"/>
      <c r="AN304" s="37"/>
      <c r="AO304" s="37"/>
      <c r="AP304" s="37"/>
      <c r="AQ304" s="34"/>
      <c r="AR304" s="68"/>
      <c r="AS304" s="44"/>
      <c r="AT304" s="44"/>
      <c r="AU304" s="44"/>
      <c r="AV304" s="44"/>
      <c r="AW304" s="44"/>
      <c r="AX304" s="44"/>
      <c r="AY304" s="44"/>
      <c r="AZ304" s="44"/>
      <c r="BA304" s="44"/>
      <c r="BB304" s="44"/>
      <c r="BC304" s="44"/>
      <c r="BD304" s="44"/>
      <c r="BE304" s="44"/>
      <c r="BF304" s="44"/>
      <c r="BG304" s="44"/>
      <c r="BH304" s="44"/>
      <c r="BI304" s="44"/>
      <c r="BJ304" s="44"/>
      <c r="BK304" s="44"/>
      <c r="BL304" s="44"/>
      <c r="BM304" s="44"/>
      <c r="BN304" s="44"/>
      <c r="BO304" s="44"/>
      <c r="BP304" s="44"/>
      <c r="BQ304" s="44"/>
      <c r="BR304" s="44"/>
      <c r="BS304" s="44"/>
      <c r="BT304" s="44"/>
      <c r="BU304" s="44"/>
      <c r="BV304" s="44"/>
      <c r="BW304" s="44"/>
      <c r="BX304" s="44"/>
      <c r="BY304" s="44"/>
      <c r="BZ304" s="44"/>
      <c r="CA304" s="44"/>
      <c r="CB304" s="44"/>
      <c r="CC304" s="44"/>
      <c r="CD304" s="44"/>
      <c r="CE304" s="37"/>
      <c r="CF304" s="37"/>
      <c r="CG304" s="37"/>
      <c r="CH304" s="37"/>
      <c r="CI304" s="37"/>
      <c r="CJ304" s="37"/>
      <c r="CK304" s="37"/>
      <c r="CL304" s="37"/>
      <c r="CM304" s="37"/>
      <c r="CN304" s="37"/>
      <c r="CO304" s="37"/>
      <c r="CP304" s="37"/>
      <c r="CQ304" s="37"/>
      <c r="CR304" s="37"/>
      <c r="CS304" s="37"/>
      <c r="CT304" s="37"/>
      <c r="CU304" s="37"/>
      <c r="CV304" s="37"/>
      <c r="CW304" s="37"/>
      <c r="CX304" s="37"/>
    </row>
    <row r="305" spans="1:102" ht="13">
      <c r="A305" s="37"/>
      <c r="B305" s="37"/>
      <c r="C305" s="37"/>
      <c r="D305" s="37"/>
      <c r="E305" s="34"/>
      <c r="F305" s="34"/>
      <c r="G305" s="34"/>
      <c r="H305" s="68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  <c r="U305" s="51"/>
      <c r="V305" s="34"/>
      <c r="W305" s="34"/>
      <c r="X305" s="34"/>
      <c r="Y305" s="34"/>
      <c r="Z305" s="34"/>
      <c r="AA305" s="34"/>
      <c r="AB305" s="34"/>
      <c r="AC305" s="34"/>
      <c r="AD305" s="34"/>
      <c r="AE305" s="34"/>
      <c r="AF305" s="34"/>
      <c r="AG305" s="34"/>
      <c r="AH305" s="34"/>
      <c r="AI305" s="34"/>
      <c r="AJ305" s="37"/>
      <c r="AK305" s="37"/>
      <c r="AL305" s="37"/>
      <c r="AM305" s="37"/>
      <c r="AN305" s="37"/>
      <c r="AO305" s="37"/>
      <c r="AP305" s="37"/>
      <c r="AQ305" s="34"/>
      <c r="AR305" s="68"/>
      <c r="AS305" s="44"/>
      <c r="AT305" s="44"/>
      <c r="AU305" s="44"/>
      <c r="AV305" s="44"/>
      <c r="AW305" s="44"/>
      <c r="AX305" s="44"/>
      <c r="AY305" s="44"/>
      <c r="AZ305" s="44"/>
      <c r="BA305" s="44"/>
      <c r="BB305" s="44"/>
      <c r="BC305" s="44"/>
      <c r="BD305" s="44"/>
      <c r="BE305" s="44"/>
      <c r="BF305" s="44"/>
      <c r="BG305" s="44"/>
      <c r="BH305" s="44"/>
      <c r="BI305" s="44"/>
      <c r="BJ305" s="44"/>
      <c r="BK305" s="44"/>
      <c r="BL305" s="44"/>
      <c r="BM305" s="44"/>
      <c r="BN305" s="44"/>
      <c r="BO305" s="44"/>
      <c r="BP305" s="44"/>
      <c r="BQ305" s="44"/>
      <c r="BR305" s="44"/>
      <c r="BS305" s="44"/>
      <c r="BT305" s="44"/>
      <c r="BU305" s="44"/>
      <c r="BV305" s="44"/>
      <c r="BW305" s="44"/>
      <c r="BX305" s="44"/>
      <c r="BY305" s="44"/>
      <c r="BZ305" s="44"/>
      <c r="CA305" s="44"/>
      <c r="CB305" s="44"/>
      <c r="CC305" s="44"/>
      <c r="CD305" s="44"/>
      <c r="CE305" s="37"/>
      <c r="CF305" s="37"/>
      <c r="CG305" s="37"/>
      <c r="CH305" s="37"/>
      <c r="CI305" s="37"/>
      <c r="CJ305" s="37"/>
      <c r="CK305" s="37"/>
      <c r="CL305" s="37"/>
      <c r="CM305" s="37"/>
      <c r="CN305" s="37"/>
      <c r="CO305" s="37"/>
      <c r="CP305" s="37"/>
      <c r="CQ305" s="37"/>
      <c r="CR305" s="37"/>
      <c r="CS305" s="37"/>
      <c r="CT305" s="37"/>
      <c r="CU305" s="92"/>
      <c r="CV305" s="37"/>
      <c r="CW305" s="37"/>
      <c r="CX305" s="37"/>
    </row>
    <row r="306" spans="1:102" ht="13">
      <c r="A306" s="37"/>
      <c r="B306" s="37"/>
      <c r="C306" s="37"/>
      <c r="D306" s="37"/>
      <c r="E306" s="34"/>
      <c r="F306" s="34"/>
      <c r="G306" s="34"/>
      <c r="H306" s="68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  <c r="U306" s="51"/>
      <c r="V306" s="34"/>
      <c r="W306" s="34"/>
      <c r="X306" s="34"/>
      <c r="Y306" s="34"/>
      <c r="Z306" s="34"/>
      <c r="AA306" s="34"/>
      <c r="AB306" s="34"/>
      <c r="AC306" s="34"/>
      <c r="AD306" s="34"/>
      <c r="AE306" s="34"/>
      <c r="AF306" s="34"/>
      <c r="AG306" s="34"/>
      <c r="AH306" s="34"/>
      <c r="AI306" s="34"/>
      <c r="AJ306" s="37"/>
      <c r="AK306" s="37"/>
      <c r="AL306" s="37"/>
      <c r="AM306" s="37"/>
      <c r="AN306" s="37"/>
      <c r="AO306" s="37"/>
      <c r="AP306" s="37"/>
      <c r="AQ306" s="34"/>
      <c r="AR306" s="68"/>
      <c r="AS306" s="44"/>
      <c r="AT306" s="44"/>
      <c r="AU306" s="44"/>
      <c r="AV306" s="44"/>
      <c r="AW306" s="44"/>
      <c r="AX306" s="44"/>
      <c r="AY306" s="44"/>
      <c r="AZ306" s="44"/>
      <c r="BA306" s="44"/>
      <c r="BB306" s="44"/>
      <c r="BC306" s="44"/>
      <c r="BD306" s="44"/>
      <c r="BE306" s="44"/>
      <c r="BF306" s="44"/>
      <c r="BG306" s="44"/>
      <c r="BH306" s="44"/>
      <c r="BI306" s="44"/>
      <c r="BJ306" s="44"/>
      <c r="BK306" s="44"/>
      <c r="BL306" s="44"/>
      <c r="BM306" s="44"/>
      <c r="BN306" s="44"/>
      <c r="BO306" s="44"/>
      <c r="BP306" s="44"/>
      <c r="BQ306" s="44"/>
      <c r="BR306" s="44"/>
      <c r="BS306" s="44"/>
      <c r="BT306" s="44"/>
      <c r="BU306" s="44"/>
      <c r="BV306" s="44"/>
      <c r="BW306" s="44"/>
      <c r="BX306" s="44"/>
      <c r="BY306" s="44"/>
      <c r="BZ306" s="44"/>
      <c r="CA306" s="44"/>
      <c r="CB306" s="44"/>
      <c r="CC306" s="44"/>
      <c r="CD306" s="44"/>
      <c r="CE306" s="37"/>
      <c r="CF306" s="37"/>
      <c r="CG306" s="37"/>
      <c r="CH306" s="37"/>
      <c r="CI306" s="37"/>
      <c r="CJ306" s="37"/>
      <c r="CK306" s="37"/>
      <c r="CL306" s="37"/>
      <c r="CM306" s="37"/>
      <c r="CN306" s="37"/>
      <c r="CO306" s="37"/>
      <c r="CP306" s="37"/>
      <c r="CQ306" s="37"/>
      <c r="CR306" s="37"/>
      <c r="CS306" s="37"/>
      <c r="CT306" s="37"/>
      <c r="CU306" s="37"/>
      <c r="CV306" s="37"/>
      <c r="CW306" s="37"/>
      <c r="CX306" s="37"/>
    </row>
    <row r="307" spans="1:102" ht="13">
      <c r="A307" s="37"/>
      <c r="B307" s="37"/>
      <c r="C307" s="37"/>
      <c r="D307" s="37"/>
      <c r="E307" s="34"/>
      <c r="F307" s="34"/>
      <c r="G307" s="34"/>
      <c r="H307" s="68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  <c r="U307" s="51"/>
      <c r="V307" s="34"/>
      <c r="W307" s="34"/>
      <c r="X307" s="34"/>
      <c r="Y307" s="34"/>
      <c r="Z307" s="34"/>
      <c r="AA307" s="34"/>
      <c r="AB307" s="34"/>
      <c r="AC307" s="34"/>
      <c r="AD307" s="34"/>
      <c r="AE307" s="34"/>
      <c r="AF307" s="34"/>
      <c r="AG307" s="34"/>
      <c r="AH307" s="34"/>
      <c r="AI307" s="34"/>
      <c r="AJ307" s="37"/>
      <c r="AK307" s="37"/>
      <c r="AL307" s="37"/>
      <c r="AM307" s="37"/>
      <c r="AN307" s="37"/>
      <c r="AO307" s="37"/>
      <c r="AP307" s="37"/>
      <c r="AQ307" s="34"/>
      <c r="AR307" s="68"/>
      <c r="AS307" s="44"/>
      <c r="AT307" s="44"/>
      <c r="AU307" s="44"/>
      <c r="AV307" s="44"/>
      <c r="AW307" s="44"/>
      <c r="AX307" s="44"/>
      <c r="AY307" s="44"/>
      <c r="AZ307" s="44"/>
      <c r="BA307" s="44"/>
      <c r="BB307" s="44"/>
      <c r="BC307" s="44"/>
      <c r="BD307" s="44"/>
      <c r="BE307" s="44"/>
      <c r="BF307" s="44"/>
      <c r="BG307" s="44"/>
      <c r="BH307" s="44"/>
      <c r="BI307" s="44"/>
      <c r="BJ307" s="44"/>
      <c r="BK307" s="44"/>
      <c r="BL307" s="44"/>
      <c r="BM307" s="44"/>
      <c r="BN307" s="44"/>
      <c r="BO307" s="44"/>
      <c r="BP307" s="44"/>
      <c r="BQ307" s="44"/>
      <c r="BR307" s="44"/>
      <c r="BS307" s="44"/>
      <c r="BT307" s="44"/>
      <c r="BU307" s="44"/>
      <c r="BV307" s="44"/>
      <c r="BW307" s="44"/>
      <c r="BX307" s="44"/>
      <c r="BY307" s="44"/>
      <c r="BZ307" s="44"/>
      <c r="CA307" s="44"/>
      <c r="CB307" s="44"/>
      <c r="CC307" s="44"/>
      <c r="CD307" s="44"/>
      <c r="CE307" s="37"/>
      <c r="CF307" s="37"/>
      <c r="CG307" s="37"/>
      <c r="CH307" s="37"/>
      <c r="CI307" s="37"/>
      <c r="CJ307" s="37"/>
      <c r="CK307" s="37"/>
      <c r="CL307" s="37"/>
      <c r="CM307" s="37"/>
      <c r="CN307" s="37"/>
      <c r="CO307" s="37"/>
      <c r="CP307" s="37"/>
      <c r="CQ307" s="37"/>
      <c r="CR307" s="37"/>
      <c r="CS307" s="37"/>
      <c r="CT307" s="37"/>
      <c r="CU307" s="37"/>
      <c r="CV307" s="37"/>
      <c r="CW307" s="37"/>
      <c r="CX307" s="37"/>
    </row>
    <row r="308" spans="1:102" ht="13">
      <c r="A308" s="37"/>
      <c r="B308" s="37"/>
      <c r="C308" s="37"/>
      <c r="D308" s="37"/>
      <c r="E308" s="34"/>
      <c r="F308" s="34"/>
      <c r="G308" s="34"/>
      <c r="H308" s="68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  <c r="U308" s="51"/>
      <c r="V308" s="34"/>
      <c r="W308" s="34"/>
      <c r="X308" s="34"/>
      <c r="Y308" s="34"/>
      <c r="Z308" s="34"/>
      <c r="AA308" s="34"/>
      <c r="AB308" s="34"/>
      <c r="AC308" s="34"/>
      <c r="AD308" s="34"/>
      <c r="AE308" s="34"/>
      <c r="AF308" s="34"/>
      <c r="AG308" s="34"/>
      <c r="AH308" s="34"/>
      <c r="AI308" s="34"/>
      <c r="AJ308" s="37"/>
      <c r="AK308" s="37"/>
      <c r="AL308" s="37"/>
      <c r="AM308" s="37"/>
      <c r="AN308" s="37"/>
      <c r="AO308" s="37"/>
      <c r="AP308" s="37"/>
      <c r="AQ308" s="34"/>
      <c r="AR308" s="68"/>
      <c r="AS308" s="44"/>
      <c r="AT308" s="44"/>
      <c r="AU308" s="44"/>
      <c r="AV308" s="44"/>
      <c r="AW308" s="44"/>
      <c r="AX308" s="44"/>
      <c r="AY308" s="44"/>
      <c r="AZ308" s="44"/>
      <c r="BA308" s="44"/>
      <c r="BB308" s="44"/>
      <c r="BC308" s="44"/>
      <c r="BD308" s="44"/>
      <c r="BE308" s="44"/>
      <c r="BF308" s="44"/>
      <c r="BG308" s="44"/>
      <c r="BH308" s="44"/>
      <c r="BI308" s="44"/>
      <c r="BJ308" s="44"/>
      <c r="BK308" s="44"/>
      <c r="BL308" s="44"/>
      <c r="BM308" s="44"/>
      <c r="BN308" s="44"/>
      <c r="BO308" s="44"/>
      <c r="BP308" s="44"/>
      <c r="BQ308" s="44"/>
      <c r="BR308" s="44"/>
      <c r="BS308" s="44"/>
      <c r="BT308" s="44"/>
      <c r="BU308" s="44"/>
      <c r="BV308" s="44"/>
      <c r="BW308" s="44"/>
      <c r="BX308" s="44"/>
      <c r="BY308" s="44"/>
      <c r="BZ308" s="44"/>
      <c r="CA308" s="44"/>
      <c r="CB308" s="44"/>
      <c r="CC308" s="44"/>
      <c r="CD308" s="44"/>
      <c r="CE308" s="37"/>
      <c r="CF308" s="37"/>
      <c r="CG308" s="37"/>
      <c r="CH308" s="37"/>
      <c r="CI308" s="37"/>
      <c r="CJ308" s="37"/>
      <c r="CK308" s="37"/>
      <c r="CL308" s="37"/>
      <c r="CM308" s="37"/>
      <c r="CN308" s="37"/>
      <c r="CO308" s="37"/>
      <c r="CP308" s="37"/>
      <c r="CQ308" s="37"/>
      <c r="CR308" s="37"/>
      <c r="CS308" s="37"/>
      <c r="CT308" s="37"/>
      <c r="CU308" s="37"/>
      <c r="CV308" s="37"/>
      <c r="CW308" s="37"/>
      <c r="CX308" s="37"/>
    </row>
    <row r="309" spans="1:102" ht="13">
      <c r="A309" s="37"/>
      <c r="B309" s="37"/>
      <c r="C309" s="37"/>
      <c r="D309" s="37"/>
      <c r="E309" s="34"/>
      <c r="F309" s="34"/>
      <c r="G309" s="34"/>
      <c r="H309" s="68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  <c r="U309" s="51"/>
      <c r="V309" s="34"/>
      <c r="W309" s="34"/>
      <c r="X309" s="34"/>
      <c r="Y309" s="34"/>
      <c r="Z309" s="34"/>
      <c r="AA309" s="34"/>
      <c r="AB309" s="34"/>
      <c r="AC309" s="34"/>
      <c r="AD309" s="34"/>
      <c r="AE309" s="34"/>
      <c r="AF309" s="34"/>
      <c r="AG309" s="34"/>
      <c r="AH309" s="34"/>
      <c r="AI309" s="34"/>
      <c r="AJ309" s="37"/>
      <c r="AK309" s="37"/>
      <c r="AL309" s="37"/>
      <c r="AM309" s="37"/>
      <c r="AN309" s="37"/>
      <c r="AO309" s="37"/>
      <c r="AP309" s="37"/>
      <c r="AQ309" s="34"/>
      <c r="AR309" s="68"/>
      <c r="AS309" s="44"/>
      <c r="AT309" s="44"/>
      <c r="AU309" s="44"/>
      <c r="AV309" s="44"/>
      <c r="AW309" s="44"/>
      <c r="AX309" s="44"/>
      <c r="AY309" s="44"/>
      <c r="AZ309" s="44"/>
      <c r="BA309" s="44"/>
      <c r="BB309" s="44"/>
      <c r="BC309" s="44"/>
      <c r="BD309" s="44"/>
      <c r="BE309" s="44"/>
      <c r="BF309" s="44"/>
      <c r="BG309" s="44"/>
      <c r="BH309" s="44"/>
      <c r="BI309" s="44"/>
      <c r="BJ309" s="44"/>
      <c r="BK309" s="44"/>
      <c r="BL309" s="44"/>
      <c r="BM309" s="44"/>
      <c r="BN309" s="44"/>
      <c r="BO309" s="44"/>
      <c r="BP309" s="44"/>
      <c r="BQ309" s="44"/>
      <c r="BR309" s="44"/>
      <c r="BS309" s="44"/>
      <c r="BT309" s="44"/>
      <c r="BU309" s="44"/>
      <c r="BV309" s="44"/>
      <c r="BW309" s="44"/>
      <c r="BX309" s="44"/>
      <c r="BY309" s="44"/>
      <c r="BZ309" s="44"/>
      <c r="CA309" s="44"/>
      <c r="CB309" s="44"/>
      <c r="CC309" s="44"/>
      <c r="CD309" s="44"/>
      <c r="CE309" s="37"/>
      <c r="CF309" s="37"/>
      <c r="CG309" s="37"/>
      <c r="CH309" s="37"/>
      <c r="CI309" s="37"/>
      <c r="CJ309" s="37"/>
      <c r="CK309" s="37"/>
      <c r="CL309" s="37"/>
      <c r="CM309" s="37"/>
      <c r="CN309" s="37"/>
      <c r="CO309" s="37"/>
      <c r="CP309" s="37"/>
      <c r="CQ309" s="37"/>
      <c r="CR309" s="37"/>
      <c r="CS309" s="37"/>
      <c r="CT309" s="37"/>
      <c r="CU309" s="37"/>
      <c r="CV309" s="37"/>
      <c r="CW309" s="37"/>
      <c r="CX309" s="37"/>
    </row>
    <row r="310" spans="1:102" ht="13">
      <c r="A310" s="37"/>
      <c r="B310" s="37"/>
      <c r="C310" s="37"/>
      <c r="D310" s="37"/>
      <c r="E310" s="34"/>
      <c r="F310" s="34"/>
      <c r="G310" s="34"/>
      <c r="H310" s="68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  <c r="U310" s="51"/>
      <c r="V310" s="34"/>
      <c r="W310" s="34"/>
      <c r="X310" s="34"/>
      <c r="Y310" s="34"/>
      <c r="Z310" s="34"/>
      <c r="AA310" s="34"/>
      <c r="AB310" s="34"/>
      <c r="AC310" s="34"/>
      <c r="AD310" s="34"/>
      <c r="AE310" s="34"/>
      <c r="AF310" s="34"/>
      <c r="AG310" s="34"/>
      <c r="AH310" s="34"/>
      <c r="AI310" s="34"/>
      <c r="AJ310" s="37"/>
      <c r="AK310" s="37"/>
      <c r="AL310" s="37"/>
      <c r="AM310" s="37"/>
      <c r="AN310" s="37"/>
      <c r="AO310" s="37"/>
      <c r="AP310" s="37"/>
      <c r="AQ310" s="34"/>
      <c r="AR310" s="68"/>
      <c r="AS310" s="44"/>
      <c r="AT310" s="44"/>
      <c r="AU310" s="44"/>
      <c r="AV310" s="44"/>
      <c r="AW310" s="44"/>
      <c r="AX310" s="44"/>
      <c r="AY310" s="44"/>
      <c r="AZ310" s="44"/>
      <c r="BA310" s="44"/>
      <c r="BB310" s="44"/>
      <c r="BC310" s="44"/>
      <c r="BD310" s="44"/>
      <c r="BE310" s="44"/>
      <c r="BF310" s="44"/>
      <c r="BG310" s="44"/>
      <c r="BH310" s="44"/>
      <c r="BI310" s="44"/>
      <c r="BJ310" s="44"/>
      <c r="BK310" s="44"/>
      <c r="BL310" s="44"/>
      <c r="BM310" s="44"/>
      <c r="BN310" s="44"/>
      <c r="BO310" s="44"/>
      <c r="BP310" s="44"/>
      <c r="BQ310" s="44"/>
      <c r="BR310" s="44"/>
      <c r="BS310" s="44"/>
      <c r="BT310" s="44"/>
      <c r="BU310" s="44"/>
      <c r="BV310" s="44"/>
      <c r="BW310" s="44"/>
      <c r="BX310" s="44"/>
      <c r="BY310" s="44"/>
      <c r="BZ310" s="44"/>
      <c r="CA310" s="44"/>
      <c r="CB310" s="44"/>
      <c r="CC310" s="44"/>
      <c r="CD310" s="44"/>
      <c r="CE310" s="37"/>
      <c r="CF310" s="37"/>
      <c r="CG310" s="37"/>
      <c r="CH310" s="37"/>
      <c r="CI310" s="37"/>
      <c r="CJ310" s="37"/>
      <c r="CK310" s="37"/>
      <c r="CL310" s="37"/>
      <c r="CM310" s="37"/>
      <c r="CN310" s="37"/>
      <c r="CO310" s="37"/>
      <c r="CP310" s="37"/>
      <c r="CQ310" s="37"/>
      <c r="CR310" s="37"/>
      <c r="CS310" s="37"/>
      <c r="CT310" s="37"/>
      <c r="CU310" s="37"/>
      <c r="CV310" s="37"/>
      <c r="CW310" s="37"/>
      <c r="CX310" s="37"/>
    </row>
    <row r="311" spans="1:102" ht="13">
      <c r="A311" s="37"/>
      <c r="B311" s="37"/>
      <c r="C311" s="37"/>
      <c r="D311" s="37"/>
      <c r="E311" s="34"/>
      <c r="F311" s="34"/>
      <c r="G311" s="34"/>
      <c r="H311" s="68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  <c r="U311" s="51"/>
      <c r="V311" s="34"/>
      <c r="W311" s="34"/>
      <c r="X311" s="34"/>
      <c r="Y311" s="34"/>
      <c r="Z311" s="34"/>
      <c r="AA311" s="34"/>
      <c r="AB311" s="34"/>
      <c r="AC311" s="34"/>
      <c r="AD311" s="34"/>
      <c r="AE311" s="34"/>
      <c r="AF311" s="34"/>
      <c r="AG311" s="34"/>
      <c r="AH311" s="34"/>
      <c r="AI311" s="34"/>
      <c r="AJ311" s="37"/>
      <c r="AK311" s="37"/>
      <c r="AL311" s="37"/>
      <c r="AM311" s="37"/>
      <c r="AN311" s="37"/>
      <c r="AO311" s="37"/>
      <c r="AP311" s="37"/>
      <c r="AQ311" s="34"/>
      <c r="AR311" s="68"/>
      <c r="AS311" s="44"/>
      <c r="AT311" s="44"/>
      <c r="AU311" s="44"/>
      <c r="AV311" s="44"/>
      <c r="AW311" s="44"/>
      <c r="AX311" s="44"/>
      <c r="AY311" s="44"/>
      <c r="AZ311" s="44"/>
      <c r="BA311" s="44"/>
      <c r="BB311" s="44"/>
      <c r="BC311" s="44"/>
      <c r="BD311" s="44"/>
      <c r="BE311" s="44"/>
      <c r="BF311" s="44"/>
      <c r="BG311" s="44"/>
      <c r="BH311" s="44"/>
      <c r="BI311" s="44"/>
      <c r="BJ311" s="44"/>
      <c r="BK311" s="44"/>
      <c r="BL311" s="44"/>
      <c r="BM311" s="44"/>
      <c r="BN311" s="44"/>
      <c r="BO311" s="44"/>
      <c r="BP311" s="44"/>
      <c r="BQ311" s="44"/>
      <c r="BR311" s="44"/>
      <c r="BS311" s="44"/>
      <c r="BT311" s="44"/>
      <c r="BU311" s="44"/>
      <c r="BV311" s="44"/>
      <c r="BW311" s="44"/>
      <c r="BX311" s="44"/>
      <c r="BY311" s="44"/>
      <c r="BZ311" s="44"/>
      <c r="CA311" s="44"/>
      <c r="CB311" s="44"/>
      <c r="CC311" s="44"/>
      <c r="CD311" s="44"/>
      <c r="CE311" s="37"/>
      <c r="CF311" s="37"/>
      <c r="CG311" s="37"/>
      <c r="CH311" s="37"/>
      <c r="CI311" s="37"/>
      <c r="CJ311" s="37"/>
      <c r="CK311" s="37"/>
      <c r="CL311" s="37"/>
      <c r="CM311" s="37"/>
      <c r="CN311" s="37"/>
      <c r="CO311" s="37"/>
      <c r="CP311" s="37"/>
      <c r="CQ311" s="37"/>
      <c r="CR311" s="37"/>
      <c r="CS311" s="37"/>
      <c r="CT311" s="37"/>
      <c r="CU311" s="37"/>
      <c r="CV311" s="37"/>
      <c r="CW311" s="37"/>
      <c r="CX311" s="37"/>
    </row>
    <row r="312" spans="1:102" ht="13">
      <c r="A312" s="37"/>
      <c r="B312" s="37"/>
      <c r="C312" s="37"/>
      <c r="D312" s="37"/>
      <c r="E312" s="34"/>
      <c r="F312" s="34"/>
      <c r="G312" s="34"/>
      <c r="H312" s="68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  <c r="U312" s="51"/>
      <c r="V312" s="34"/>
      <c r="W312" s="34"/>
      <c r="X312" s="34"/>
      <c r="Y312" s="34"/>
      <c r="Z312" s="34"/>
      <c r="AA312" s="34"/>
      <c r="AB312" s="34"/>
      <c r="AC312" s="34"/>
      <c r="AD312" s="34"/>
      <c r="AE312" s="34"/>
      <c r="AF312" s="34"/>
      <c r="AG312" s="34"/>
      <c r="AH312" s="34"/>
      <c r="AI312" s="34"/>
      <c r="AJ312" s="37"/>
      <c r="AK312" s="37"/>
      <c r="AL312" s="37"/>
      <c r="AM312" s="37"/>
      <c r="AN312" s="37"/>
      <c r="AO312" s="37"/>
      <c r="AP312" s="37"/>
      <c r="AQ312" s="34"/>
      <c r="AR312" s="68"/>
      <c r="AS312" s="44"/>
      <c r="AT312" s="44"/>
      <c r="AU312" s="44"/>
      <c r="AV312" s="44"/>
      <c r="AW312" s="44"/>
      <c r="AX312" s="44"/>
      <c r="AY312" s="44"/>
      <c r="AZ312" s="44"/>
      <c r="BA312" s="44"/>
      <c r="BB312" s="44"/>
      <c r="BC312" s="44"/>
      <c r="BD312" s="44"/>
      <c r="BE312" s="44"/>
      <c r="BF312" s="44"/>
      <c r="BG312" s="44"/>
      <c r="BH312" s="44"/>
      <c r="BI312" s="44"/>
      <c r="BJ312" s="44"/>
      <c r="BK312" s="44"/>
      <c r="BL312" s="44"/>
      <c r="BM312" s="44"/>
      <c r="BN312" s="44"/>
      <c r="BO312" s="44"/>
      <c r="BP312" s="44"/>
      <c r="BQ312" s="44"/>
      <c r="BR312" s="44"/>
      <c r="BS312" s="44"/>
      <c r="BT312" s="44"/>
      <c r="BU312" s="44"/>
      <c r="BV312" s="44"/>
      <c r="BW312" s="44"/>
      <c r="BX312" s="44"/>
      <c r="BY312" s="44"/>
      <c r="BZ312" s="44"/>
      <c r="CA312" s="44"/>
      <c r="CB312" s="44"/>
      <c r="CC312" s="44"/>
      <c r="CD312" s="44"/>
      <c r="CE312" s="37"/>
      <c r="CF312" s="37"/>
      <c r="CG312" s="37"/>
      <c r="CH312" s="37"/>
      <c r="CI312" s="37"/>
      <c r="CJ312" s="37"/>
      <c r="CK312" s="37"/>
      <c r="CL312" s="37"/>
      <c r="CM312" s="37"/>
      <c r="CN312" s="37"/>
      <c r="CO312" s="37"/>
      <c r="CP312" s="37"/>
      <c r="CQ312" s="37"/>
      <c r="CR312" s="37"/>
      <c r="CS312" s="37"/>
      <c r="CT312" s="37"/>
      <c r="CU312" s="37"/>
      <c r="CV312" s="37"/>
      <c r="CW312" s="37"/>
      <c r="CX312" s="37"/>
    </row>
    <row r="313" spans="1:102" ht="13">
      <c r="A313" s="37"/>
      <c r="B313" s="37"/>
      <c r="C313" s="37"/>
      <c r="D313" s="37"/>
      <c r="E313" s="34"/>
      <c r="F313" s="34"/>
      <c r="G313" s="34"/>
      <c r="H313" s="68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  <c r="U313" s="51"/>
      <c r="V313" s="34"/>
      <c r="W313" s="34"/>
      <c r="X313" s="34"/>
      <c r="Y313" s="34"/>
      <c r="Z313" s="34"/>
      <c r="AA313" s="34"/>
      <c r="AB313" s="34"/>
      <c r="AC313" s="34"/>
      <c r="AD313" s="34"/>
      <c r="AE313" s="34"/>
      <c r="AF313" s="34"/>
      <c r="AG313" s="34"/>
      <c r="AH313" s="34"/>
      <c r="AI313" s="34"/>
      <c r="AJ313" s="37"/>
      <c r="AK313" s="37"/>
      <c r="AL313" s="37"/>
      <c r="AM313" s="37"/>
      <c r="AN313" s="37"/>
      <c r="AO313" s="37"/>
      <c r="AP313" s="37"/>
      <c r="AQ313" s="34"/>
      <c r="AR313" s="68"/>
      <c r="AS313" s="44"/>
      <c r="AT313" s="44"/>
      <c r="AU313" s="44"/>
      <c r="AV313" s="44"/>
      <c r="AW313" s="44"/>
      <c r="AX313" s="44"/>
      <c r="AY313" s="44"/>
      <c r="AZ313" s="44"/>
      <c r="BA313" s="44"/>
      <c r="BB313" s="44"/>
      <c r="BC313" s="44"/>
      <c r="BD313" s="44"/>
      <c r="BE313" s="44"/>
      <c r="BF313" s="44"/>
      <c r="BG313" s="44"/>
      <c r="BH313" s="44"/>
      <c r="BI313" s="44"/>
      <c r="BJ313" s="44"/>
      <c r="BK313" s="44"/>
      <c r="BL313" s="44"/>
      <c r="BM313" s="44"/>
      <c r="BN313" s="44"/>
      <c r="BO313" s="44"/>
      <c r="BP313" s="44"/>
      <c r="BQ313" s="44"/>
      <c r="BR313" s="44"/>
      <c r="BS313" s="44"/>
      <c r="BT313" s="44"/>
      <c r="BU313" s="44"/>
      <c r="BV313" s="44"/>
      <c r="BW313" s="44"/>
      <c r="BX313" s="44"/>
      <c r="BY313" s="44"/>
      <c r="BZ313" s="44"/>
      <c r="CA313" s="44"/>
      <c r="CB313" s="44"/>
      <c r="CC313" s="44"/>
      <c r="CD313" s="44"/>
      <c r="CE313" s="37"/>
      <c r="CF313" s="37"/>
      <c r="CG313" s="37"/>
      <c r="CH313" s="37"/>
      <c r="CI313" s="37"/>
      <c r="CJ313" s="37"/>
      <c r="CK313" s="37"/>
      <c r="CL313" s="37"/>
      <c r="CM313" s="37"/>
      <c r="CN313" s="37"/>
      <c r="CO313" s="37"/>
      <c r="CP313" s="37"/>
      <c r="CQ313" s="37"/>
      <c r="CR313" s="37"/>
      <c r="CS313" s="37"/>
      <c r="CT313" s="37"/>
      <c r="CU313" s="37"/>
      <c r="CV313" s="37"/>
      <c r="CW313" s="37"/>
      <c r="CX313" s="37"/>
    </row>
    <row r="314" spans="1:102" ht="13">
      <c r="A314" s="37"/>
      <c r="B314" s="37"/>
      <c r="C314" s="37"/>
      <c r="D314" s="37"/>
      <c r="E314" s="34"/>
      <c r="F314" s="34"/>
      <c r="G314" s="34"/>
      <c r="H314" s="68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  <c r="U314" s="51"/>
      <c r="V314" s="34"/>
      <c r="W314" s="34"/>
      <c r="X314" s="34"/>
      <c r="Y314" s="34"/>
      <c r="Z314" s="34"/>
      <c r="AA314" s="34"/>
      <c r="AB314" s="34"/>
      <c r="AC314" s="34"/>
      <c r="AD314" s="34"/>
      <c r="AE314" s="34"/>
      <c r="AF314" s="34"/>
      <c r="AG314" s="34"/>
      <c r="AH314" s="34"/>
      <c r="AI314" s="34"/>
      <c r="AJ314" s="37"/>
      <c r="AK314" s="37"/>
      <c r="AL314" s="37"/>
      <c r="AM314" s="37"/>
      <c r="AN314" s="37"/>
      <c r="AO314" s="37"/>
      <c r="AP314" s="37"/>
      <c r="AQ314" s="34"/>
      <c r="AR314" s="68"/>
      <c r="AS314" s="44"/>
      <c r="AT314" s="44"/>
      <c r="AU314" s="44"/>
      <c r="AV314" s="44"/>
      <c r="AW314" s="44"/>
      <c r="AX314" s="44"/>
      <c r="AY314" s="44"/>
      <c r="AZ314" s="44"/>
      <c r="BA314" s="44"/>
      <c r="BB314" s="44"/>
      <c r="BC314" s="44"/>
      <c r="BD314" s="44"/>
      <c r="BE314" s="44"/>
      <c r="BF314" s="44"/>
      <c r="BG314" s="44"/>
      <c r="BH314" s="44"/>
      <c r="BI314" s="44"/>
      <c r="BJ314" s="44"/>
      <c r="BK314" s="44"/>
      <c r="BL314" s="44"/>
      <c r="BM314" s="44"/>
      <c r="BN314" s="44"/>
      <c r="BO314" s="44"/>
      <c r="BP314" s="44"/>
      <c r="BQ314" s="44"/>
      <c r="BR314" s="44"/>
      <c r="BS314" s="44"/>
      <c r="BT314" s="44"/>
      <c r="BU314" s="44"/>
      <c r="BV314" s="44"/>
      <c r="BW314" s="44"/>
      <c r="BX314" s="44"/>
      <c r="BY314" s="44"/>
      <c r="BZ314" s="44"/>
      <c r="CA314" s="44"/>
      <c r="CB314" s="44"/>
      <c r="CC314" s="44"/>
      <c r="CD314" s="44"/>
      <c r="CE314" s="37"/>
      <c r="CF314" s="37"/>
      <c r="CG314" s="37"/>
      <c r="CH314" s="37"/>
      <c r="CI314" s="37"/>
      <c r="CJ314" s="37"/>
      <c r="CK314" s="37"/>
      <c r="CL314" s="37"/>
      <c r="CM314" s="37"/>
      <c r="CN314" s="37"/>
      <c r="CO314" s="37"/>
      <c r="CP314" s="37"/>
      <c r="CQ314" s="37"/>
      <c r="CR314" s="37"/>
      <c r="CS314" s="37"/>
      <c r="CT314" s="37"/>
      <c r="CU314" s="37"/>
      <c r="CV314" s="37"/>
      <c r="CW314" s="37"/>
      <c r="CX314" s="37"/>
    </row>
  </sheetData>
  <mergeCells count="47">
    <mergeCell ref="N55:N59"/>
    <mergeCell ref="P55:P59"/>
    <mergeCell ref="V55:V59"/>
    <mergeCell ref="P60:R60"/>
    <mergeCell ref="Z60:AB60"/>
    <mergeCell ref="T61:V61"/>
    <mergeCell ref="AD61:AF61"/>
    <mergeCell ref="T64:V64"/>
    <mergeCell ref="Z72:AB73"/>
    <mergeCell ref="AD75:AF76"/>
    <mergeCell ref="B55:B57"/>
    <mergeCell ref="C55:C57"/>
    <mergeCell ref="D55:D57"/>
    <mergeCell ref="C58:D58"/>
    <mergeCell ref="B53:B54"/>
    <mergeCell ref="C53:C54"/>
    <mergeCell ref="D53:D54"/>
    <mergeCell ref="B51:D52"/>
    <mergeCell ref="F51:H52"/>
    <mergeCell ref="S53:S54"/>
    <mergeCell ref="T53:T54"/>
    <mergeCell ref="U53:U54"/>
    <mergeCell ref="I53:I54"/>
    <mergeCell ref="M53:M54"/>
    <mergeCell ref="N53:N54"/>
    <mergeCell ref="O53:O54"/>
    <mergeCell ref="P53:P54"/>
    <mergeCell ref="Q53:Q54"/>
    <mergeCell ref="R53:R54"/>
    <mergeCell ref="E53:E54"/>
    <mergeCell ref="F53:F54"/>
    <mergeCell ref="G53:G54"/>
    <mergeCell ref="H53:H54"/>
    <mergeCell ref="R52:T52"/>
    <mergeCell ref="X52:Z53"/>
    <mergeCell ref="AB52:AD53"/>
    <mergeCell ref="AF52:AH53"/>
    <mergeCell ref="J43:L44"/>
    <mergeCell ref="T43:V44"/>
    <mergeCell ref="X43:Z44"/>
    <mergeCell ref="K45:L45"/>
    <mergeCell ref="Y45:Z45"/>
    <mergeCell ref="W53:W54"/>
    <mergeCell ref="AA53:AA54"/>
    <mergeCell ref="AE53:AE54"/>
    <mergeCell ref="J50:L51"/>
    <mergeCell ref="N52:P52"/>
  </mergeCells>
  <conditionalFormatting sqref="AU3:CD35">
    <cfRule type="cellIs" dxfId="8" priority="1" operator="greaterThan">
      <formula>1</formula>
    </cfRule>
  </conditionalFormatting>
  <dataValidations count="1">
    <dataValidation type="list" allowBlank="1" showErrorMessage="1" sqref="G47" xr:uid="{00000000-0002-0000-0400-000000000000}">
      <formula1>$F$119:$F$151</formula1>
    </dataValidation>
  </dataValidations>
  <pageMargins left="0.7" right="0.7" top="0.75" bottom="0.75" header="0" footer="0"/>
  <pageSetup scale="40" orientation="landscape"/>
  <drawing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CX313"/>
  <sheetViews>
    <sheetView workbookViewId="0"/>
  </sheetViews>
  <sheetFormatPr baseColWidth="10" defaultColWidth="12.6640625" defaultRowHeight="15" customHeight="1"/>
  <cols>
    <col min="1" max="5" width="15.33203125" customWidth="1"/>
    <col min="6" max="6" width="14.5" customWidth="1"/>
    <col min="7" max="7" width="24.83203125" customWidth="1"/>
    <col min="8" max="8" width="15" customWidth="1"/>
    <col min="9" max="9" width="14.1640625" customWidth="1"/>
    <col min="10" max="10" width="13.6640625" customWidth="1"/>
    <col min="12" max="12" width="20.5" customWidth="1"/>
    <col min="13" max="13" width="17.83203125" customWidth="1"/>
    <col min="14" max="14" width="16" customWidth="1"/>
    <col min="15" max="15" width="10.83203125" customWidth="1"/>
    <col min="16" max="16" width="14.6640625" customWidth="1"/>
    <col min="17" max="17" width="11.33203125" customWidth="1"/>
    <col min="18" max="18" width="13.6640625" customWidth="1"/>
    <col min="19" max="19" width="11.6640625" customWidth="1"/>
    <col min="20" max="20" width="12.33203125" customWidth="1"/>
    <col min="21" max="21" width="11.1640625" customWidth="1"/>
    <col min="22" max="22" width="9.6640625" customWidth="1"/>
    <col min="23" max="23" width="9.33203125" customWidth="1"/>
    <col min="24" max="24" width="18.1640625" customWidth="1"/>
    <col min="25" max="25" width="17.1640625" customWidth="1"/>
    <col min="26" max="26" width="13.1640625" customWidth="1"/>
    <col min="27" max="27" width="14.6640625" customWidth="1"/>
    <col min="28" max="28" width="21" customWidth="1"/>
    <col min="29" max="30" width="22.6640625" customWidth="1"/>
    <col min="31" max="31" width="20.83203125" customWidth="1"/>
    <col min="32" max="32" width="16.6640625" customWidth="1"/>
    <col min="33" max="33" width="19.1640625" customWidth="1"/>
    <col min="34" max="34" width="19.5" customWidth="1"/>
    <col min="35" max="35" width="22.6640625" customWidth="1"/>
    <col min="36" max="36" width="18.1640625" customWidth="1"/>
    <col min="37" max="37" width="25.1640625" customWidth="1"/>
    <col min="38" max="38" width="34.6640625" customWidth="1"/>
    <col min="39" max="39" width="33.33203125" customWidth="1"/>
    <col min="40" max="40" width="32.33203125" customWidth="1"/>
    <col min="41" max="41" width="40.83203125" customWidth="1"/>
    <col min="42" max="42" width="18.1640625" customWidth="1"/>
    <col min="43" max="43" width="46.33203125" customWidth="1"/>
    <col min="44" max="44" width="30.1640625" customWidth="1"/>
    <col min="45" max="45" width="12.1640625" customWidth="1"/>
    <col min="46" max="46" width="24.33203125" customWidth="1"/>
    <col min="47" max="47" width="26.83203125" customWidth="1"/>
    <col min="48" max="48" width="20.1640625" customWidth="1"/>
    <col min="49" max="49" width="26.33203125" customWidth="1"/>
    <col min="50" max="50" width="27.33203125" customWidth="1"/>
    <col min="51" max="51" width="25.33203125" customWidth="1"/>
    <col min="52" max="52" width="17.33203125" customWidth="1"/>
    <col min="53" max="53" width="16" customWidth="1"/>
    <col min="54" max="54" width="19.1640625" customWidth="1"/>
    <col min="55" max="55" width="23.33203125" customWidth="1"/>
    <col min="56" max="56" width="32" customWidth="1"/>
    <col min="57" max="57" width="32.6640625" customWidth="1"/>
    <col min="58" max="58" width="36" customWidth="1"/>
    <col min="59" max="59" width="37.83203125" customWidth="1"/>
    <col min="60" max="60" width="43.33203125" customWidth="1"/>
    <col min="61" max="61" width="22.6640625" customWidth="1"/>
    <col min="62" max="62" width="32.33203125" customWidth="1"/>
    <col min="63" max="63" width="35.1640625" customWidth="1"/>
    <col min="64" max="64" width="29.1640625" customWidth="1"/>
    <col min="65" max="65" width="58.33203125" customWidth="1"/>
    <col min="66" max="66" width="32.1640625" customWidth="1"/>
    <col min="67" max="67" width="34.1640625" customWidth="1"/>
    <col min="68" max="68" width="43.1640625" customWidth="1"/>
    <col min="69" max="69" width="42.33203125" customWidth="1"/>
    <col min="70" max="70" width="39.1640625" customWidth="1"/>
    <col min="71" max="71" width="40" customWidth="1"/>
    <col min="72" max="72" width="40.33203125" customWidth="1"/>
    <col min="73" max="73" width="42.1640625" customWidth="1"/>
    <col min="74" max="74" width="47.83203125" customWidth="1"/>
    <col min="75" max="75" width="27.1640625" customWidth="1"/>
    <col min="76" max="76" width="36.6640625" customWidth="1"/>
    <col min="77" max="77" width="34.1640625" customWidth="1"/>
    <col min="78" max="78" width="34.33203125" customWidth="1"/>
    <col min="79" max="79" width="42.83203125" customWidth="1"/>
    <col min="80" max="80" width="20.1640625" customWidth="1"/>
    <col min="81" max="81" width="48.33203125" customWidth="1"/>
    <col min="82" max="82" width="32.1640625" customWidth="1"/>
    <col min="83" max="102" width="14.33203125" customWidth="1"/>
  </cols>
  <sheetData>
    <row r="1" spans="1:102" ht="31.5" customHeight="1">
      <c r="A1" s="10"/>
      <c r="B1" s="10"/>
      <c r="C1" s="10" t="s">
        <v>139</v>
      </c>
      <c r="D1" s="10" t="s">
        <v>140</v>
      </c>
      <c r="E1" s="10" t="s">
        <v>219</v>
      </c>
      <c r="F1" s="10" t="s">
        <v>142</v>
      </c>
      <c r="G1" s="10" t="s">
        <v>221</v>
      </c>
      <c r="H1" s="10" t="s">
        <v>144</v>
      </c>
      <c r="I1" s="10" t="s">
        <v>145</v>
      </c>
      <c r="J1" s="10" t="s">
        <v>146</v>
      </c>
      <c r="K1" s="10" t="s">
        <v>147</v>
      </c>
      <c r="L1" s="10" t="s">
        <v>148</v>
      </c>
      <c r="M1" s="10" t="s">
        <v>149</v>
      </c>
      <c r="N1" s="10" t="s">
        <v>150</v>
      </c>
      <c r="O1" s="10" t="s">
        <v>151</v>
      </c>
      <c r="P1" s="10" t="s">
        <v>152</v>
      </c>
      <c r="Q1" s="10" t="s">
        <v>153</v>
      </c>
      <c r="R1" s="10" t="s">
        <v>154</v>
      </c>
      <c r="S1" s="10" t="s">
        <v>155</v>
      </c>
      <c r="T1" s="10" t="s">
        <v>156</v>
      </c>
      <c r="U1" s="10" t="s">
        <v>204</v>
      </c>
      <c r="V1" s="10" t="s">
        <v>158</v>
      </c>
      <c r="W1" s="10" t="s">
        <v>159</v>
      </c>
      <c r="X1" s="10" t="s">
        <v>160</v>
      </c>
      <c r="Y1" s="10" t="s">
        <v>161</v>
      </c>
      <c r="Z1" s="10" t="s">
        <v>162</v>
      </c>
      <c r="AA1" s="10" t="s">
        <v>163</v>
      </c>
      <c r="AB1" s="10" t="s">
        <v>164</v>
      </c>
      <c r="AC1" s="10" t="s">
        <v>165</v>
      </c>
      <c r="AD1" s="10" t="s">
        <v>166</v>
      </c>
      <c r="AE1" s="10" t="s">
        <v>167</v>
      </c>
      <c r="AF1" s="10" t="s">
        <v>168</v>
      </c>
      <c r="AG1" s="10" t="s">
        <v>169</v>
      </c>
      <c r="AH1" s="10" t="s">
        <v>170</v>
      </c>
      <c r="AI1" s="10" t="s">
        <v>171</v>
      </c>
      <c r="AJ1" s="10" t="s">
        <v>172</v>
      </c>
      <c r="AK1" s="10" t="s">
        <v>173</v>
      </c>
      <c r="AL1" s="10" t="s">
        <v>174</v>
      </c>
      <c r="AM1" s="10" t="s">
        <v>175</v>
      </c>
      <c r="AN1" s="10" t="s">
        <v>61</v>
      </c>
      <c r="AP1" s="18"/>
      <c r="AQ1" s="18"/>
      <c r="AR1" s="18"/>
      <c r="AS1" s="18"/>
      <c r="AT1" s="18"/>
      <c r="AU1" s="18"/>
      <c r="AV1" s="18"/>
      <c r="AW1" s="18"/>
      <c r="AX1" s="18"/>
      <c r="AY1" s="18"/>
      <c r="AZ1" s="18"/>
      <c r="BA1" s="18"/>
      <c r="BB1" s="18"/>
      <c r="BC1" s="18"/>
      <c r="BD1" s="19"/>
      <c r="BE1" s="19"/>
      <c r="BF1" s="19"/>
      <c r="BG1" s="19"/>
      <c r="BH1" s="19"/>
      <c r="BI1" s="18"/>
      <c r="BJ1" s="18"/>
      <c r="BK1" s="18"/>
      <c r="BL1" s="18"/>
      <c r="BM1" s="18"/>
      <c r="BN1" s="18"/>
      <c r="BO1" s="18"/>
      <c r="BP1" s="18"/>
      <c r="BQ1" s="18"/>
      <c r="BR1" s="18"/>
      <c r="BS1" s="19"/>
      <c r="BT1" s="19"/>
      <c r="BU1" s="19"/>
      <c r="BV1" s="19"/>
      <c r="BW1" s="18"/>
      <c r="BX1" s="18"/>
      <c r="BY1" s="18"/>
      <c r="BZ1" s="18"/>
      <c r="CA1" s="18"/>
      <c r="CB1" s="18"/>
      <c r="CC1" s="18"/>
      <c r="CD1" s="18"/>
      <c r="CE1" s="20"/>
      <c r="CF1" s="20"/>
      <c r="CG1" s="20"/>
      <c r="CH1" s="20"/>
      <c r="CI1" s="20"/>
      <c r="CJ1" s="20"/>
      <c r="CK1" s="20"/>
      <c r="CL1" s="20"/>
      <c r="CM1" s="20"/>
      <c r="CN1" s="20"/>
      <c r="CO1" s="20"/>
      <c r="CP1" s="20"/>
      <c r="CQ1" s="20"/>
      <c r="CR1" s="20"/>
      <c r="CS1" s="20"/>
      <c r="CT1" s="20"/>
      <c r="CU1" s="20"/>
      <c r="CV1" s="20"/>
      <c r="CW1" s="20"/>
      <c r="CX1" s="20"/>
    </row>
    <row r="2" spans="1:102">
      <c r="A2" s="13" t="s">
        <v>62</v>
      </c>
      <c r="B2" s="13" t="s">
        <v>63</v>
      </c>
      <c r="C2" s="21" t="s">
        <v>63</v>
      </c>
      <c r="D2" s="22">
        <v>180181</v>
      </c>
      <c r="E2" s="23">
        <v>999</v>
      </c>
      <c r="F2" s="24">
        <v>37006</v>
      </c>
      <c r="G2" s="24">
        <v>36251</v>
      </c>
      <c r="H2" s="21">
        <v>3995</v>
      </c>
      <c r="I2" s="21">
        <v>32256</v>
      </c>
      <c r="J2" s="21">
        <v>0</v>
      </c>
      <c r="K2" s="24">
        <v>37185</v>
      </c>
      <c r="L2" s="24">
        <v>30106</v>
      </c>
      <c r="M2" s="21">
        <v>68</v>
      </c>
      <c r="N2" s="21">
        <v>5</v>
      </c>
      <c r="O2" s="21">
        <v>1486</v>
      </c>
      <c r="P2" s="21">
        <v>27090</v>
      </c>
      <c r="Q2" s="21">
        <v>1244</v>
      </c>
      <c r="R2" s="21">
        <v>213</v>
      </c>
      <c r="S2" s="21">
        <v>0</v>
      </c>
      <c r="T2" s="24">
        <v>6106</v>
      </c>
      <c r="U2" s="24">
        <v>1755</v>
      </c>
      <c r="V2" s="24">
        <v>39707</v>
      </c>
      <c r="W2" s="25">
        <v>6483</v>
      </c>
      <c r="X2" s="25">
        <v>1196</v>
      </c>
      <c r="Y2" s="21">
        <v>3783</v>
      </c>
      <c r="Z2" s="24">
        <v>3691</v>
      </c>
      <c r="AA2" s="24">
        <v>765</v>
      </c>
      <c r="AB2" s="21">
        <v>765</v>
      </c>
      <c r="AC2" s="21">
        <v>0</v>
      </c>
      <c r="AD2" s="21">
        <v>0</v>
      </c>
      <c r="AE2" s="24">
        <v>223</v>
      </c>
      <c r="AF2" s="21">
        <v>161</v>
      </c>
      <c r="AG2" s="21">
        <v>49</v>
      </c>
      <c r="AH2" s="21">
        <v>13</v>
      </c>
      <c r="AI2" s="24">
        <v>865</v>
      </c>
      <c r="AJ2" s="21">
        <v>280</v>
      </c>
      <c r="AK2" s="21">
        <v>737</v>
      </c>
      <c r="AL2" s="24">
        <v>12</v>
      </c>
      <c r="AM2" s="24">
        <v>2</v>
      </c>
      <c r="AN2" s="24">
        <v>3988</v>
      </c>
      <c r="AP2" s="27"/>
      <c r="AQ2" s="27"/>
      <c r="AR2" s="27"/>
      <c r="AS2" s="28"/>
      <c r="AT2" s="29"/>
      <c r="AU2" s="30"/>
      <c r="AV2" s="30"/>
      <c r="AW2" s="30"/>
      <c r="AX2" s="30"/>
      <c r="AY2" s="30"/>
      <c r="AZ2" s="31"/>
      <c r="BA2" s="30"/>
      <c r="BB2" s="31"/>
      <c r="BC2" s="30"/>
      <c r="BD2" s="30"/>
      <c r="BE2" s="30"/>
      <c r="BF2" s="30"/>
      <c r="BG2" s="31"/>
      <c r="BH2" s="30"/>
      <c r="BI2" s="30"/>
      <c r="BJ2" s="30"/>
      <c r="BK2" s="31"/>
      <c r="BL2" s="30"/>
      <c r="BM2" s="32"/>
      <c r="BN2" s="31"/>
      <c r="BO2" s="33"/>
      <c r="BP2" s="31"/>
      <c r="BQ2" s="30"/>
      <c r="BR2" s="31"/>
      <c r="BS2" s="31"/>
      <c r="BT2" s="31"/>
      <c r="BU2" s="31"/>
      <c r="BV2" s="31"/>
      <c r="BW2" s="31"/>
      <c r="BX2" s="31"/>
      <c r="BY2" s="31"/>
      <c r="BZ2" s="31"/>
      <c r="CA2" s="31"/>
      <c r="CB2" s="31"/>
      <c r="CC2" s="31"/>
      <c r="CD2" s="31"/>
      <c r="CE2" s="34"/>
      <c r="CF2" s="34"/>
      <c r="CG2" s="34"/>
      <c r="CH2" s="34"/>
      <c r="CI2" s="34"/>
      <c r="CJ2" s="34"/>
      <c r="CK2" s="34"/>
      <c r="CL2" s="34"/>
      <c r="CM2" s="34"/>
      <c r="CN2" s="34"/>
      <c r="CO2" s="34"/>
      <c r="CP2" s="34"/>
      <c r="CQ2" s="34"/>
      <c r="CR2" s="34"/>
      <c r="CS2" s="34"/>
      <c r="CT2" s="34"/>
      <c r="CU2" s="34"/>
      <c r="CV2" s="34"/>
      <c r="CW2" s="34"/>
      <c r="CX2" s="34"/>
    </row>
    <row r="3" spans="1:102">
      <c r="A3" s="13" t="s">
        <v>65</v>
      </c>
      <c r="B3" s="13" t="s">
        <v>66</v>
      </c>
      <c r="C3" s="21" t="s">
        <v>66</v>
      </c>
      <c r="D3" s="22">
        <v>758793</v>
      </c>
      <c r="E3" s="23">
        <v>14732</v>
      </c>
      <c r="F3" s="24">
        <v>103875</v>
      </c>
      <c r="G3" s="24">
        <v>102894</v>
      </c>
      <c r="H3" s="21" t="s">
        <v>67</v>
      </c>
      <c r="I3" s="21" t="s">
        <v>67</v>
      </c>
      <c r="J3" s="21" t="s">
        <v>67</v>
      </c>
      <c r="K3" s="24">
        <v>68414</v>
      </c>
      <c r="L3" s="24">
        <v>164099</v>
      </c>
      <c r="M3" s="21">
        <v>5014</v>
      </c>
      <c r="N3" s="21">
        <v>24436</v>
      </c>
      <c r="O3" s="21">
        <v>105850</v>
      </c>
      <c r="P3" s="21">
        <v>26542</v>
      </c>
      <c r="Q3" s="21">
        <v>1272</v>
      </c>
      <c r="R3" s="21">
        <v>972</v>
      </c>
      <c r="S3" s="21">
        <v>13</v>
      </c>
      <c r="T3" s="24">
        <v>13295</v>
      </c>
      <c r="U3" s="24">
        <v>10502</v>
      </c>
      <c r="V3" s="24">
        <v>181730</v>
      </c>
      <c r="W3" s="25">
        <v>24356</v>
      </c>
      <c r="X3" s="25">
        <v>12269</v>
      </c>
      <c r="Y3" s="21">
        <v>23887</v>
      </c>
      <c r="Z3" s="24">
        <v>20365</v>
      </c>
      <c r="AA3" s="24">
        <v>417</v>
      </c>
      <c r="AB3" s="21">
        <v>416</v>
      </c>
      <c r="AC3" s="21">
        <v>1</v>
      </c>
      <c r="AD3" s="21">
        <v>0</v>
      </c>
      <c r="AE3" s="24">
        <v>97</v>
      </c>
      <c r="AF3" s="21">
        <v>72</v>
      </c>
      <c r="AG3" s="21">
        <v>25</v>
      </c>
      <c r="AH3" s="21">
        <v>0</v>
      </c>
      <c r="AI3" s="24">
        <v>150</v>
      </c>
      <c r="AJ3" s="21">
        <v>115</v>
      </c>
      <c r="AK3" s="21">
        <v>60</v>
      </c>
      <c r="AL3" s="24">
        <v>0</v>
      </c>
      <c r="AM3" s="24">
        <v>0</v>
      </c>
      <c r="AN3" s="24">
        <v>26442</v>
      </c>
      <c r="AP3" s="27"/>
      <c r="AQ3" s="27"/>
      <c r="AR3" s="27"/>
      <c r="AS3" s="28"/>
      <c r="AT3" s="29"/>
      <c r="AU3" s="30"/>
      <c r="AV3" s="30"/>
      <c r="AW3" s="30"/>
      <c r="AX3" s="30"/>
      <c r="AY3" s="30"/>
      <c r="AZ3" s="30"/>
      <c r="BA3" s="31"/>
      <c r="BB3" s="31"/>
      <c r="BC3" s="30"/>
      <c r="BD3" s="30"/>
      <c r="BE3" s="30"/>
      <c r="BF3" s="30"/>
      <c r="BG3" s="31"/>
      <c r="BH3" s="30"/>
      <c r="BI3" s="30"/>
      <c r="BJ3" s="30"/>
      <c r="BK3" s="31"/>
      <c r="BL3" s="30"/>
      <c r="BM3" s="32"/>
      <c r="BN3" s="31"/>
      <c r="BO3" s="33"/>
      <c r="BP3" s="31"/>
      <c r="BQ3" s="30"/>
      <c r="BR3" s="31"/>
      <c r="BS3" s="31"/>
      <c r="BT3" s="31"/>
      <c r="BU3" s="31"/>
      <c r="BV3" s="31"/>
      <c r="BW3" s="31"/>
      <c r="BX3" s="31"/>
      <c r="BY3" s="31"/>
      <c r="BZ3" s="31"/>
      <c r="CA3" s="31"/>
      <c r="CB3" s="31"/>
      <c r="CC3" s="31"/>
      <c r="CD3" s="31"/>
      <c r="CE3" s="34"/>
      <c r="CF3" s="34"/>
      <c r="CG3" s="34"/>
      <c r="CH3" s="34"/>
      <c r="CI3" s="34"/>
      <c r="CJ3" s="34"/>
      <c r="CK3" s="34"/>
      <c r="CL3" s="34"/>
      <c r="CM3" s="34"/>
      <c r="CN3" s="34"/>
      <c r="CO3" s="34"/>
      <c r="CP3" s="34"/>
      <c r="CQ3" s="34"/>
      <c r="CR3" s="34"/>
      <c r="CS3" s="34"/>
      <c r="CT3" s="34"/>
      <c r="CU3" s="34"/>
      <c r="CV3" s="34"/>
      <c r="CW3" s="34"/>
      <c r="CX3" s="34"/>
    </row>
    <row r="4" spans="1:102">
      <c r="A4" s="13" t="s">
        <v>68</v>
      </c>
      <c r="B4" s="13" t="s">
        <v>69</v>
      </c>
      <c r="C4" s="21" t="s">
        <v>69</v>
      </c>
      <c r="D4" s="22">
        <v>69803</v>
      </c>
      <c r="E4" s="23">
        <v>868</v>
      </c>
      <c r="F4" s="24">
        <v>20531</v>
      </c>
      <c r="G4" s="24">
        <v>20352</v>
      </c>
      <c r="H4" s="21">
        <v>10053</v>
      </c>
      <c r="I4" s="21">
        <v>10299</v>
      </c>
      <c r="J4" s="21">
        <v>0</v>
      </c>
      <c r="K4" s="24">
        <v>74605</v>
      </c>
      <c r="L4" s="24">
        <v>10982</v>
      </c>
      <c r="M4" s="21">
        <v>405</v>
      </c>
      <c r="N4" s="21">
        <v>949</v>
      </c>
      <c r="O4" s="21">
        <v>1612</v>
      </c>
      <c r="P4" s="21">
        <v>7921</v>
      </c>
      <c r="Q4" s="21">
        <v>56</v>
      </c>
      <c r="R4" s="21">
        <v>39</v>
      </c>
      <c r="S4" s="21">
        <v>0</v>
      </c>
      <c r="T4" s="24">
        <v>5029</v>
      </c>
      <c r="U4" s="24">
        <v>2636</v>
      </c>
      <c r="V4" s="24">
        <v>0</v>
      </c>
      <c r="W4" s="25">
        <v>3447</v>
      </c>
      <c r="X4" s="25">
        <v>0</v>
      </c>
      <c r="Y4" s="21">
        <v>3685</v>
      </c>
      <c r="Z4" s="24">
        <v>3656</v>
      </c>
      <c r="AA4" s="24">
        <v>17</v>
      </c>
      <c r="AB4" s="21">
        <v>17</v>
      </c>
      <c r="AC4" s="21">
        <v>0</v>
      </c>
      <c r="AD4" s="21">
        <v>0</v>
      </c>
      <c r="AE4" s="24">
        <v>0</v>
      </c>
      <c r="AF4" s="21">
        <v>0</v>
      </c>
      <c r="AG4" s="21">
        <v>0</v>
      </c>
      <c r="AH4" s="21">
        <v>0</v>
      </c>
      <c r="AI4" s="24">
        <v>24</v>
      </c>
      <c r="AJ4" s="21">
        <v>7</v>
      </c>
      <c r="AK4" s="21">
        <v>0</v>
      </c>
      <c r="AL4" s="24">
        <v>49</v>
      </c>
      <c r="AM4" s="24">
        <v>9</v>
      </c>
      <c r="AN4" s="24">
        <v>3957</v>
      </c>
      <c r="AP4" s="27"/>
      <c r="AQ4" s="27"/>
      <c r="AR4" s="27"/>
      <c r="AS4" s="28"/>
      <c r="AT4" s="29"/>
      <c r="AU4" s="30"/>
      <c r="AV4" s="30"/>
      <c r="AW4" s="30"/>
      <c r="AX4" s="30"/>
      <c r="AY4" s="30"/>
      <c r="AZ4" s="30"/>
      <c r="BA4" s="31"/>
      <c r="BB4" s="31"/>
      <c r="BC4" s="30"/>
      <c r="BD4" s="30"/>
      <c r="BE4" s="30"/>
      <c r="BF4" s="30"/>
      <c r="BG4" s="31"/>
      <c r="BH4" s="30"/>
      <c r="BI4" s="30"/>
      <c r="BJ4" s="30"/>
      <c r="BK4" s="31"/>
      <c r="BL4" s="30"/>
      <c r="BM4" s="32"/>
      <c r="BN4" s="31"/>
      <c r="BO4" s="33"/>
      <c r="BP4" s="31"/>
      <c r="BQ4" s="30"/>
      <c r="BR4" s="31"/>
      <c r="BS4" s="31"/>
      <c r="BT4" s="31"/>
      <c r="BU4" s="31"/>
      <c r="BV4" s="31"/>
      <c r="BW4" s="31"/>
      <c r="BX4" s="31"/>
      <c r="BY4" s="31"/>
      <c r="BZ4" s="31"/>
      <c r="CA4" s="31"/>
      <c r="CB4" s="31"/>
      <c r="CC4" s="31"/>
      <c r="CD4" s="31"/>
      <c r="CE4" s="34"/>
      <c r="CF4" s="34"/>
      <c r="CG4" s="34"/>
      <c r="CH4" s="34"/>
      <c r="CI4" s="34"/>
      <c r="CJ4" s="34"/>
      <c r="CK4" s="34"/>
      <c r="CL4" s="34"/>
      <c r="CM4" s="34"/>
      <c r="CN4" s="34"/>
      <c r="CO4" s="34"/>
      <c r="CP4" s="34"/>
      <c r="CQ4" s="34"/>
      <c r="CR4" s="34"/>
      <c r="CS4" s="34"/>
      <c r="CT4" s="34"/>
      <c r="CU4" s="34"/>
      <c r="CV4" s="34"/>
      <c r="CW4" s="34"/>
      <c r="CX4" s="34"/>
    </row>
    <row r="5" spans="1:102">
      <c r="A5" s="13" t="s">
        <v>70</v>
      </c>
      <c r="B5" s="13" t="s">
        <v>71</v>
      </c>
      <c r="C5" s="21" t="s">
        <v>71</v>
      </c>
      <c r="D5" s="22">
        <v>106283</v>
      </c>
      <c r="E5" s="23">
        <v>487</v>
      </c>
      <c r="F5" s="24">
        <v>22330</v>
      </c>
      <c r="G5" s="24">
        <v>22089</v>
      </c>
      <c r="H5" s="21">
        <v>2418</v>
      </c>
      <c r="I5" s="21">
        <v>19050</v>
      </c>
      <c r="J5" s="21">
        <v>621</v>
      </c>
      <c r="K5" s="24">
        <v>3921</v>
      </c>
      <c r="L5" s="24">
        <v>3310</v>
      </c>
      <c r="M5" s="21">
        <v>73</v>
      </c>
      <c r="N5" s="21">
        <v>32</v>
      </c>
      <c r="O5" s="21">
        <v>378</v>
      </c>
      <c r="P5" s="21">
        <v>1046</v>
      </c>
      <c r="Q5" s="21">
        <v>406</v>
      </c>
      <c r="R5" s="21">
        <v>23</v>
      </c>
      <c r="S5" s="21">
        <v>1352</v>
      </c>
      <c r="T5" s="24">
        <v>2595</v>
      </c>
      <c r="U5" s="24">
        <v>1275</v>
      </c>
      <c r="V5" s="24">
        <v>18100</v>
      </c>
      <c r="W5" s="25">
        <v>647</v>
      </c>
      <c r="X5" s="25">
        <v>267</v>
      </c>
      <c r="Y5" s="21">
        <v>212</v>
      </c>
      <c r="Z5" s="24">
        <v>390</v>
      </c>
      <c r="AA5" s="24">
        <v>3</v>
      </c>
      <c r="AB5" s="21">
        <v>3</v>
      </c>
      <c r="AC5" s="21">
        <v>0</v>
      </c>
      <c r="AD5" s="21">
        <v>0</v>
      </c>
      <c r="AE5" s="24">
        <v>0</v>
      </c>
      <c r="AF5" s="21">
        <v>0</v>
      </c>
      <c r="AG5" s="21">
        <v>0</v>
      </c>
      <c r="AH5" s="21">
        <v>0</v>
      </c>
      <c r="AI5" s="24">
        <v>3</v>
      </c>
      <c r="AJ5" s="21">
        <v>6</v>
      </c>
      <c r="AK5" s="21">
        <v>24</v>
      </c>
      <c r="AL5" s="24">
        <v>2</v>
      </c>
      <c r="AM5" s="24">
        <v>4</v>
      </c>
      <c r="AN5" s="24">
        <v>162</v>
      </c>
      <c r="AP5" s="27"/>
      <c r="AQ5" s="27"/>
      <c r="AR5" s="27"/>
      <c r="AS5" s="28"/>
      <c r="AT5" s="29"/>
      <c r="AU5" s="30"/>
      <c r="AV5" s="30"/>
      <c r="AW5" s="30"/>
      <c r="AX5" s="30"/>
      <c r="AY5" s="30"/>
      <c r="AZ5" s="30"/>
      <c r="BA5" s="30"/>
      <c r="BB5" s="31"/>
      <c r="BC5" s="30"/>
      <c r="BD5" s="30"/>
      <c r="BE5" s="30"/>
      <c r="BF5" s="30"/>
      <c r="BG5" s="31"/>
      <c r="BH5" s="30"/>
      <c r="BI5" s="30"/>
      <c r="BJ5" s="30"/>
      <c r="BK5" s="31"/>
      <c r="BL5" s="30"/>
      <c r="BM5" s="32"/>
      <c r="BN5" s="31"/>
      <c r="BO5" s="33"/>
      <c r="BP5" s="31"/>
      <c r="BQ5" s="30"/>
      <c r="BR5" s="31"/>
      <c r="BS5" s="31"/>
      <c r="BT5" s="31"/>
      <c r="BU5" s="31"/>
      <c r="BV5" s="31"/>
      <c r="BW5" s="31"/>
      <c r="BX5" s="31"/>
      <c r="BY5" s="31"/>
      <c r="BZ5" s="31"/>
      <c r="CA5" s="31"/>
      <c r="CB5" s="31"/>
      <c r="CC5" s="31"/>
      <c r="CD5" s="31"/>
      <c r="CE5" s="34"/>
      <c r="CF5" s="34"/>
      <c r="CG5" s="34"/>
      <c r="CH5" s="34"/>
      <c r="CI5" s="34"/>
      <c r="CJ5" s="34"/>
      <c r="CK5" s="34"/>
      <c r="CL5" s="34"/>
      <c r="CM5" s="34"/>
      <c r="CN5" s="34"/>
      <c r="CO5" s="34"/>
      <c r="CP5" s="34"/>
      <c r="CQ5" s="34"/>
      <c r="CR5" s="34"/>
      <c r="CS5" s="34"/>
      <c r="CT5" s="34"/>
      <c r="CU5" s="34"/>
      <c r="CV5" s="34"/>
      <c r="CW5" s="34"/>
      <c r="CX5" s="34"/>
    </row>
    <row r="6" spans="1:102">
      <c r="A6" s="13" t="s">
        <v>72</v>
      </c>
      <c r="B6" s="13" t="s">
        <v>73</v>
      </c>
      <c r="C6" s="21" t="s">
        <v>73</v>
      </c>
      <c r="D6" s="22">
        <v>231207</v>
      </c>
      <c r="E6" s="23">
        <v>4117</v>
      </c>
      <c r="F6" s="24">
        <v>64536</v>
      </c>
      <c r="G6" s="24">
        <v>63469</v>
      </c>
      <c r="H6" s="21">
        <v>57720</v>
      </c>
      <c r="I6" s="21">
        <v>5749</v>
      </c>
      <c r="J6" s="21">
        <v>0</v>
      </c>
      <c r="K6" s="24">
        <v>43693</v>
      </c>
      <c r="L6" s="24">
        <v>11849</v>
      </c>
      <c r="M6" s="21">
        <v>77</v>
      </c>
      <c r="N6" s="21">
        <v>0</v>
      </c>
      <c r="O6" s="21">
        <v>6516</v>
      </c>
      <c r="P6" s="21">
        <v>5137</v>
      </c>
      <c r="Q6" s="21">
        <v>14</v>
      </c>
      <c r="R6" s="21">
        <v>105</v>
      </c>
      <c r="S6" s="21"/>
      <c r="T6" s="24">
        <v>8338</v>
      </c>
      <c r="U6" s="24">
        <v>2378</v>
      </c>
      <c r="V6" s="24">
        <v>89303</v>
      </c>
      <c r="W6" s="25">
        <v>11149</v>
      </c>
      <c r="X6" s="25">
        <v>745</v>
      </c>
      <c r="Y6" s="21">
        <v>12059</v>
      </c>
      <c r="Z6" s="24">
        <v>12682</v>
      </c>
      <c r="AA6" s="24">
        <v>39</v>
      </c>
      <c r="AB6" s="21">
        <v>39</v>
      </c>
      <c r="AC6" s="21">
        <v>0</v>
      </c>
      <c r="AD6" s="21">
        <v>0</v>
      </c>
      <c r="AE6" s="24">
        <v>8</v>
      </c>
      <c r="AF6" s="21">
        <v>6</v>
      </c>
      <c r="AG6" s="21">
        <v>2</v>
      </c>
      <c r="AH6" s="21">
        <v>0</v>
      </c>
      <c r="AI6" s="24">
        <v>377</v>
      </c>
      <c r="AJ6" s="21">
        <v>265</v>
      </c>
      <c r="AK6" s="21">
        <v>1633</v>
      </c>
      <c r="AL6" s="24">
        <v>303</v>
      </c>
      <c r="AM6" s="24">
        <v>87</v>
      </c>
      <c r="AN6" s="24">
        <v>16640</v>
      </c>
      <c r="AP6" s="27"/>
      <c r="AQ6" s="27"/>
      <c r="AR6" s="27"/>
      <c r="AS6" s="28"/>
      <c r="AT6" s="29"/>
      <c r="AU6" s="30"/>
      <c r="AV6" s="30"/>
      <c r="AW6" s="30"/>
      <c r="AX6" s="30"/>
      <c r="AY6" s="30"/>
      <c r="AZ6" s="31"/>
      <c r="BA6" s="31"/>
      <c r="BB6" s="31"/>
      <c r="BC6" s="30"/>
      <c r="BD6" s="30"/>
      <c r="BE6" s="30"/>
      <c r="BF6" s="30"/>
      <c r="BG6" s="31"/>
      <c r="BH6" s="30"/>
      <c r="BI6" s="30"/>
      <c r="BJ6" s="30"/>
      <c r="BK6" s="31"/>
      <c r="BL6" s="30"/>
      <c r="BM6" s="32"/>
      <c r="BN6" s="31"/>
      <c r="BO6" s="33"/>
      <c r="BP6" s="31"/>
      <c r="BQ6" s="30"/>
      <c r="BR6" s="31"/>
      <c r="BS6" s="31"/>
      <c r="BT6" s="31"/>
      <c r="BU6" s="31"/>
      <c r="BV6" s="31"/>
      <c r="BW6" s="31"/>
      <c r="BX6" s="31"/>
      <c r="BY6" s="31"/>
      <c r="BZ6" s="31"/>
      <c r="CA6" s="31"/>
      <c r="CB6" s="31"/>
      <c r="CC6" s="31"/>
      <c r="CD6" s="31"/>
      <c r="CE6" s="34"/>
      <c r="CF6" s="34"/>
      <c r="CG6" s="34"/>
      <c r="CH6" s="34"/>
      <c r="CI6" s="34"/>
      <c r="CJ6" s="34"/>
      <c r="CK6" s="34"/>
      <c r="CL6" s="34"/>
      <c r="CM6" s="34"/>
      <c r="CN6" s="34"/>
      <c r="CO6" s="34"/>
      <c r="CP6" s="34"/>
      <c r="CQ6" s="34"/>
      <c r="CR6" s="34"/>
      <c r="CS6" s="34"/>
      <c r="CT6" s="34"/>
      <c r="CU6" s="34"/>
      <c r="CV6" s="34"/>
      <c r="CW6" s="34"/>
      <c r="CX6" s="34"/>
    </row>
    <row r="7" spans="1:102">
      <c r="A7" s="13" t="s">
        <v>74</v>
      </c>
      <c r="B7" s="13" t="s">
        <v>75</v>
      </c>
      <c r="C7" s="21" t="s">
        <v>75</v>
      </c>
      <c r="D7" s="22">
        <v>99140</v>
      </c>
      <c r="E7" s="23">
        <v>3690</v>
      </c>
      <c r="F7" s="24">
        <v>30193</v>
      </c>
      <c r="G7" s="24">
        <v>29982</v>
      </c>
      <c r="H7" s="21">
        <v>15059</v>
      </c>
      <c r="I7" s="21">
        <v>13550</v>
      </c>
      <c r="J7" s="21">
        <v>1373</v>
      </c>
      <c r="K7" s="24">
        <v>20450</v>
      </c>
      <c r="L7" s="24">
        <v>9113</v>
      </c>
      <c r="M7" s="21">
        <v>341</v>
      </c>
      <c r="N7" s="21">
        <v>8</v>
      </c>
      <c r="O7" s="21">
        <v>1605</v>
      </c>
      <c r="P7" s="21">
        <v>6300</v>
      </c>
      <c r="Q7" s="21">
        <v>362</v>
      </c>
      <c r="R7" s="21">
        <v>492</v>
      </c>
      <c r="S7" s="21">
        <v>5</v>
      </c>
      <c r="T7" s="24">
        <v>2344</v>
      </c>
      <c r="U7" s="24">
        <v>1412</v>
      </c>
      <c r="V7" s="24">
        <v>19842</v>
      </c>
      <c r="W7" s="25">
        <v>354</v>
      </c>
      <c r="X7" s="25">
        <v>75</v>
      </c>
      <c r="Y7" s="21">
        <v>1400</v>
      </c>
      <c r="Z7" s="24">
        <v>0</v>
      </c>
      <c r="AA7" s="24">
        <v>0</v>
      </c>
      <c r="AB7" s="21">
        <v>0</v>
      </c>
      <c r="AC7" s="21">
        <v>0</v>
      </c>
      <c r="AD7" s="21">
        <v>0</v>
      </c>
      <c r="AE7" s="24">
        <v>0</v>
      </c>
      <c r="AF7" s="21">
        <v>0</v>
      </c>
      <c r="AG7" s="21">
        <v>0</v>
      </c>
      <c r="AH7" s="21">
        <v>0</v>
      </c>
      <c r="AI7" s="24">
        <v>0</v>
      </c>
      <c r="AJ7" s="21">
        <v>0</v>
      </c>
      <c r="AK7" s="21">
        <v>0</v>
      </c>
      <c r="AL7" s="24">
        <v>0</v>
      </c>
      <c r="AM7" s="24">
        <v>0</v>
      </c>
      <c r="AN7" s="24">
        <v>1588</v>
      </c>
      <c r="AP7" s="27"/>
      <c r="AQ7" s="27"/>
      <c r="AR7" s="27"/>
      <c r="AS7" s="28"/>
      <c r="AT7" s="29"/>
      <c r="AU7" s="30"/>
      <c r="AV7" s="30"/>
      <c r="AW7" s="30"/>
      <c r="AX7" s="30"/>
      <c r="AY7" s="30"/>
      <c r="AZ7" s="31"/>
      <c r="BA7" s="31"/>
      <c r="BB7" s="31"/>
      <c r="BC7" s="30"/>
      <c r="BD7" s="30"/>
      <c r="BE7" s="30"/>
      <c r="BF7" s="30"/>
      <c r="BG7" s="31"/>
      <c r="BH7" s="30"/>
      <c r="BI7" s="30"/>
      <c r="BJ7" s="30"/>
      <c r="BK7" s="30"/>
      <c r="BL7" s="30"/>
      <c r="BM7" s="32"/>
      <c r="BN7" s="31"/>
      <c r="BO7" s="33"/>
      <c r="BP7" s="31"/>
      <c r="BQ7" s="30"/>
      <c r="BR7" s="31"/>
      <c r="BS7" s="31"/>
      <c r="BT7" s="31"/>
      <c r="BU7" s="31"/>
      <c r="BV7" s="31"/>
      <c r="BW7" s="31"/>
      <c r="BX7" s="31"/>
      <c r="BY7" s="31"/>
      <c r="BZ7" s="31"/>
      <c r="CA7" s="31"/>
      <c r="CB7" s="31"/>
      <c r="CC7" s="31"/>
      <c r="CD7" s="31"/>
      <c r="CE7" s="34"/>
      <c r="CF7" s="34"/>
      <c r="CG7" s="34"/>
      <c r="CH7" s="34"/>
      <c r="CI7" s="34"/>
      <c r="CJ7" s="34"/>
      <c r="CK7" s="34"/>
      <c r="CL7" s="34"/>
      <c r="CM7" s="34"/>
      <c r="CN7" s="34"/>
      <c r="CO7" s="34"/>
      <c r="CP7" s="34"/>
      <c r="CQ7" s="34"/>
      <c r="CR7" s="34"/>
      <c r="CS7" s="34"/>
      <c r="CT7" s="34"/>
      <c r="CU7" s="34"/>
      <c r="CV7" s="34"/>
      <c r="CW7" s="34"/>
      <c r="CX7" s="34"/>
    </row>
    <row r="8" spans="1:102">
      <c r="A8" s="13" t="s">
        <v>76</v>
      </c>
      <c r="B8" s="13" t="s">
        <v>77</v>
      </c>
      <c r="C8" s="21" t="s">
        <v>77</v>
      </c>
      <c r="D8" s="22">
        <v>93910</v>
      </c>
      <c r="E8" s="23">
        <v>13568</v>
      </c>
      <c r="F8" s="24">
        <v>39808</v>
      </c>
      <c r="G8" s="24">
        <v>14238</v>
      </c>
      <c r="H8" s="21">
        <v>4664</v>
      </c>
      <c r="I8" s="21">
        <v>9574</v>
      </c>
      <c r="J8" s="21">
        <v>0</v>
      </c>
      <c r="K8" s="24">
        <v>5672</v>
      </c>
      <c r="L8" s="24">
        <v>7067</v>
      </c>
      <c r="M8" s="21">
        <v>1596</v>
      </c>
      <c r="N8" s="21">
        <v>1401</v>
      </c>
      <c r="O8" s="21">
        <v>4004</v>
      </c>
      <c r="P8" s="21">
        <v>5</v>
      </c>
      <c r="Q8" s="21">
        <v>40</v>
      </c>
      <c r="R8" s="21">
        <v>15</v>
      </c>
      <c r="S8" s="21">
        <v>6</v>
      </c>
      <c r="T8" s="24">
        <v>3578</v>
      </c>
      <c r="U8" s="24">
        <v>2817</v>
      </c>
      <c r="V8" s="24">
        <v>4004</v>
      </c>
      <c r="W8" s="25">
        <v>1297</v>
      </c>
      <c r="X8" s="25">
        <v>61</v>
      </c>
      <c r="Y8" s="21">
        <v>1957</v>
      </c>
      <c r="Z8" s="24">
        <v>1813</v>
      </c>
      <c r="AA8" s="24">
        <v>176</v>
      </c>
      <c r="AB8" s="21">
        <v>176</v>
      </c>
      <c r="AC8" s="21">
        <v>0</v>
      </c>
      <c r="AD8" s="21">
        <v>0</v>
      </c>
      <c r="AE8" s="24">
        <v>257</v>
      </c>
      <c r="AF8" s="21">
        <v>164</v>
      </c>
      <c r="AG8" s="21">
        <v>93</v>
      </c>
      <c r="AH8" s="21">
        <v>0</v>
      </c>
      <c r="AI8" s="24">
        <v>37</v>
      </c>
      <c r="AJ8" s="21">
        <v>7</v>
      </c>
      <c r="AK8" s="21">
        <v>11</v>
      </c>
      <c r="AL8" s="24">
        <v>29</v>
      </c>
      <c r="AM8" s="24">
        <v>0</v>
      </c>
      <c r="AN8" s="24">
        <v>2134</v>
      </c>
      <c r="AP8" s="27"/>
      <c r="AQ8" s="27"/>
      <c r="AR8" s="27"/>
      <c r="AS8" s="28"/>
      <c r="AT8" s="29"/>
      <c r="AU8" s="30"/>
      <c r="AV8" s="30"/>
      <c r="AW8" s="30"/>
      <c r="AX8" s="30"/>
      <c r="AY8" s="30"/>
      <c r="AZ8" s="30"/>
      <c r="BA8" s="31"/>
      <c r="BB8" s="31"/>
      <c r="BC8" s="30"/>
      <c r="BD8" s="30"/>
      <c r="BE8" s="30"/>
      <c r="BF8" s="30"/>
      <c r="BG8" s="31"/>
      <c r="BH8" s="30"/>
      <c r="BI8" s="30"/>
      <c r="BJ8" s="30"/>
      <c r="BK8" s="31"/>
      <c r="BL8" s="30"/>
      <c r="BM8" s="32"/>
      <c r="BN8" s="31"/>
      <c r="BO8" s="33"/>
      <c r="BP8" s="31"/>
      <c r="BQ8" s="30"/>
      <c r="BR8" s="31"/>
      <c r="BS8" s="31"/>
      <c r="BT8" s="31"/>
      <c r="BU8" s="31"/>
      <c r="BV8" s="31"/>
      <c r="BW8" s="31"/>
      <c r="BX8" s="31"/>
      <c r="BY8" s="31"/>
      <c r="BZ8" s="31"/>
      <c r="CA8" s="31"/>
      <c r="CB8" s="31"/>
      <c r="CC8" s="31"/>
      <c r="CD8" s="31"/>
      <c r="CE8" s="34"/>
      <c r="CF8" s="34"/>
      <c r="CG8" s="34"/>
      <c r="CH8" s="34"/>
      <c r="CI8" s="34"/>
      <c r="CJ8" s="34"/>
      <c r="CK8" s="34"/>
      <c r="CL8" s="34"/>
      <c r="CM8" s="34"/>
      <c r="CN8" s="34"/>
      <c r="CO8" s="34"/>
      <c r="CP8" s="34"/>
      <c r="CQ8" s="34"/>
      <c r="CR8" s="34"/>
      <c r="CS8" s="34"/>
      <c r="CT8" s="34"/>
      <c r="CU8" s="34"/>
      <c r="CV8" s="34"/>
      <c r="CW8" s="34"/>
      <c r="CX8" s="34"/>
    </row>
    <row r="9" spans="1:102">
      <c r="A9" s="13" t="s">
        <v>78</v>
      </c>
      <c r="B9" s="13" t="s">
        <v>79</v>
      </c>
      <c r="C9" s="21" t="s">
        <v>79</v>
      </c>
      <c r="D9" s="22">
        <v>550888</v>
      </c>
      <c r="E9" s="23" t="s">
        <v>80</v>
      </c>
      <c r="F9" s="24">
        <v>69888</v>
      </c>
      <c r="G9" s="24">
        <v>68632</v>
      </c>
      <c r="H9" s="21">
        <v>43134</v>
      </c>
      <c r="I9" s="21">
        <v>25498</v>
      </c>
      <c r="J9" s="21">
        <v>0</v>
      </c>
      <c r="K9" s="24">
        <v>58509</v>
      </c>
      <c r="L9" s="24">
        <v>18378</v>
      </c>
      <c r="M9" s="21">
        <v>296</v>
      </c>
      <c r="N9" s="21">
        <v>304</v>
      </c>
      <c r="O9" s="21">
        <v>4777</v>
      </c>
      <c r="P9" s="21">
        <v>12938</v>
      </c>
      <c r="Q9" s="21">
        <v>63</v>
      </c>
      <c r="R9" s="21">
        <v>0</v>
      </c>
      <c r="S9" s="21"/>
      <c r="T9" s="24">
        <v>9625</v>
      </c>
      <c r="U9" s="24">
        <v>4604</v>
      </c>
      <c r="V9" s="24">
        <v>59315</v>
      </c>
      <c r="W9" s="25">
        <v>4928</v>
      </c>
      <c r="X9" s="25">
        <v>2265</v>
      </c>
      <c r="Y9" s="21">
        <v>17717</v>
      </c>
      <c r="Z9" s="24">
        <v>96</v>
      </c>
      <c r="AA9" s="24">
        <v>2143</v>
      </c>
      <c r="AB9" s="21">
        <v>2143</v>
      </c>
      <c r="AC9" s="21">
        <v>0</v>
      </c>
      <c r="AD9" s="21">
        <v>0</v>
      </c>
      <c r="AE9" s="24">
        <v>576</v>
      </c>
      <c r="AF9" s="21">
        <v>390</v>
      </c>
      <c r="AG9" s="21">
        <v>146</v>
      </c>
      <c r="AH9" s="21">
        <v>40</v>
      </c>
      <c r="AI9" s="24">
        <v>4285</v>
      </c>
      <c r="AJ9" s="21">
        <v>1008</v>
      </c>
      <c r="AK9" s="21">
        <v>3322</v>
      </c>
      <c r="AL9" s="24">
        <v>19</v>
      </c>
      <c r="AM9" s="24">
        <v>0</v>
      </c>
      <c r="AN9" s="24">
        <v>1036</v>
      </c>
      <c r="AP9" s="27"/>
      <c r="AQ9" s="27"/>
      <c r="AR9" s="27"/>
      <c r="AS9" s="28"/>
      <c r="AT9" s="29"/>
      <c r="AU9" s="30"/>
      <c r="AV9" s="30"/>
      <c r="AW9" s="30"/>
      <c r="AX9" s="30"/>
      <c r="AY9" s="30"/>
      <c r="AZ9" s="31"/>
      <c r="BA9" s="31"/>
      <c r="BB9" s="31"/>
      <c r="BC9" s="30"/>
      <c r="BD9" s="30"/>
      <c r="BE9" s="30"/>
      <c r="BF9" s="30"/>
      <c r="BG9" s="31"/>
      <c r="BH9" s="30"/>
      <c r="BI9" s="30"/>
      <c r="BJ9" s="30"/>
      <c r="BK9" s="31"/>
      <c r="BL9" s="30"/>
      <c r="BM9" s="32"/>
      <c r="BN9" s="31"/>
      <c r="BO9" s="33"/>
      <c r="BP9" s="31"/>
      <c r="BQ9" s="30"/>
      <c r="BR9" s="31"/>
      <c r="BS9" s="31"/>
      <c r="BT9" s="31"/>
      <c r="BU9" s="31"/>
      <c r="BV9" s="31"/>
      <c r="BW9" s="31"/>
      <c r="BX9" s="31"/>
      <c r="BY9" s="31"/>
      <c r="BZ9" s="31"/>
      <c r="CA9" s="31"/>
      <c r="CB9" s="31"/>
      <c r="CC9" s="31"/>
      <c r="CD9" s="31"/>
      <c r="CE9" s="34"/>
      <c r="CF9" s="34"/>
      <c r="CG9" s="34"/>
      <c r="CH9" s="34"/>
      <c r="CI9" s="34"/>
      <c r="CJ9" s="34"/>
      <c r="CK9" s="34"/>
      <c r="CL9" s="34"/>
      <c r="CM9" s="34"/>
      <c r="CN9" s="34"/>
      <c r="CO9" s="34"/>
      <c r="CP9" s="34"/>
      <c r="CQ9" s="34"/>
      <c r="CR9" s="34"/>
      <c r="CS9" s="34"/>
      <c r="CT9" s="34"/>
      <c r="CU9" s="34"/>
      <c r="CV9" s="34"/>
      <c r="CW9" s="34"/>
      <c r="CX9" s="34"/>
    </row>
    <row r="10" spans="1:102">
      <c r="A10" s="13" t="s">
        <v>82</v>
      </c>
      <c r="B10" s="13" t="s">
        <v>83</v>
      </c>
      <c r="C10" s="21" t="s">
        <v>83</v>
      </c>
      <c r="D10" s="22">
        <v>1019982</v>
      </c>
      <c r="E10" s="23">
        <v>28404</v>
      </c>
      <c r="F10" s="24">
        <v>232648</v>
      </c>
      <c r="G10" s="24">
        <v>230421</v>
      </c>
      <c r="H10" s="21">
        <v>26560</v>
      </c>
      <c r="I10" s="21">
        <v>203861</v>
      </c>
      <c r="J10" s="21">
        <v>0</v>
      </c>
      <c r="K10" s="24">
        <v>216651</v>
      </c>
      <c r="L10" s="24">
        <v>202581</v>
      </c>
      <c r="M10" s="21">
        <v>911</v>
      </c>
      <c r="N10" s="21">
        <v>203</v>
      </c>
      <c r="O10" s="21">
        <v>16541</v>
      </c>
      <c r="P10" s="21">
        <v>145736</v>
      </c>
      <c r="Q10" s="21">
        <v>35281</v>
      </c>
      <c r="R10" s="21">
        <v>740</v>
      </c>
      <c r="S10" s="21">
        <v>3169</v>
      </c>
      <c r="T10" s="24">
        <v>9478</v>
      </c>
      <c r="U10" s="24">
        <v>2268</v>
      </c>
      <c r="V10" s="24">
        <v>219480</v>
      </c>
      <c r="W10" s="25">
        <v>16878</v>
      </c>
      <c r="X10" s="25">
        <v>2665</v>
      </c>
      <c r="Y10" s="21">
        <v>21274</v>
      </c>
      <c r="Z10" s="24">
        <v>12202</v>
      </c>
      <c r="AA10" s="24">
        <v>7864</v>
      </c>
      <c r="AB10" s="21">
        <v>7864</v>
      </c>
      <c r="AC10" s="21">
        <v>0</v>
      </c>
      <c r="AD10" s="21">
        <v>0</v>
      </c>
      <c r="AE10" s="24">
        <v>1462</v>
      </c>
      <c r="AF10" s="21">
        <v>1129</v>
      </c>
      <c r="AG10" s="21">
        <v>333</v>
      </c>
      <c r="AH10" s="21">
        <v>0</v>
      </c>
      <c r="AI10" s="24">
        <v>268</v>
      </c>
      <c r="AJ10" s="21">
        <v>598</v>
      </c>
      <c r="AK10" s="21">
        <v>6073</v>
      </c>
      <c r="AL10" s="24">
        <v>7403</v>
      </c>
      <c r="AM10" s="24">
        <v>0</v>
      </c>
      <c r="AN10" s="24">
        <v>14132</v>
      </c>
      <c r="AP10" s="27"/>
      <c r="AQ10" s="27"/>
      <c r="AR10" s="27"/>
      <c r="AS10" s="28"/>
      <c r="AT10" s="29"/>
      <c r="AU10" s="30"/>
      <c r="AV10" s="30"/>
      <c r="AW10" s="30"/>
      <c r="AX10" s="30"/>
      <c r="AY10" s="30"/>
      <c r="AZ10" s="30"/>
      <c r="BA10" s="31"/>
      <c r="BB10" s="31"/>
      <c r="BC10" s="30"/>
      <c r="BD10" s="30"/>
      <c r="BE10" s="30"/>
      <c r="BF10" s="30"/>
      <c r="BG10" s="31"/>
      <c r="BH10" s="30"/>
      <c r="BI10" s="30"/>
      <c r="BJ10" s="30"/>
      <c r="BK10" s="31"/>
      <c r="BL10" s="30"/>
      <c r="BM10" s="32"/>
      <c r="BN10" s="31"/>
      <c r="BO10" s="33"/>
      <c r="BP10" s="31"/>
      <c r="BQ10" s="30"/>
      <c r="BR10" s="31"/>
      <c r="BS10" s="31"/>
      <c r="BT10" s="31"/>
      <c r="BU10" s="31"/>
      <c r="BV10" s="31"/>
      <c r="BW10" s="31"/>
      <c r="BX10" s="31"/>
      <c r="BY10" s="31"/>
      <c r="BZ10" s="31"/>
      <c r="CA10" s="31"/>
      <c r="CB10" s="31"/>
      <c r="CC10" s="31"/>
      <c r="CD10" s="31"/>
      <c r="CE10" s="34"/>
      <c r="CF10" s="34"/>
      <c r="CG10" s="34"/>
      <c r="CH10" s="34"/>
      <c r="CI10" s="34"/>
      <c r="CJ10" s="34"/>
      <c r="CK10" s="34"/>
      <c r="CL10" s="34"/>
      <c r="CM10" s="34"/>
      <c r="CN10" s="34"/>
      <c r="CO10" s="34"/>
      <c r="CP10" s="34"/>
      <c r="CQ10" s="34"/>
      <c r="CR10" s="34"/>
      <c r="CS10" s="34"/>
      <c r="CT10" s="34"/>
      <c r="CU10" s="34"/>
      <c r="CV10" s="34"/>
      <c r="CW10" s="34"/>
      <c r="CX10" s="34"/>
    </row>
    <row r="11" spans="1:102">
      <c r="A11" s="13" t="s">
        <v>85</v>
      </c>
      <c r="B11" s="13" t="s">
        <v>86</v>
      </c>
      <c r="C11" s="21" t="s">
        <v>86</v>
      </c>
      <c r="D11" s="22">
        <v>60412</v>
      </c>
      <c r="E11" s="23">
        <v>1696</v>
      </c>
      <c r="F11" s="24">
        <v>25934</v>
      </c>
      <c r="G11" s="24">
        <v>25934</v>
      </c>
      <c r="H11" s="21">
        <v>13745</v>
      </c>
      <c r="I11" s="21">
        <v>12189</v>
      </c>
      <c r="J11" s="21">
        <v>0</v>
      </c>
      <c r="K11" s="24">
        <v>23420</v>
      </c>
      <c r="L11" s="24">
        <v>6620</v>
      </c>
      <c r="M11" s="21">
        <v>0</v>
      </c>
      <c r="N11" s="21">
        <v>0</v>
      </c>
      <c r="O11" s="21">
        <v>1709</v>
      </c>
      <c r="P11" s="21">
        <v>3768</v>
      </c>
      <c r="Q11" s="21">
        <v>223</v>
      </c>
      <c r="R11" s="21">
        <v>0</v>
      </c>
      <c r="S11" s="21">
        <v>920</v>
      </c>
      <c r="T11" s="24">
        <v>5058</v>
      </c>
      <c r="U11" s="24">
        <v>1510</v>
      </c>
      <c r="V11" s="24">
        <v>18168</v>
      </c>
      <c r="W11" s="25">
        <v>3794</v>
      </c>
      <c r="X11" s="25">
        <v>906</v>
      </c>
      <c r="Y11" s="21">
        <v>4185</v>
      </c>
      <c r="Z11" s="24">
        <v>15250</v>
      </c>
      <c r="AA11" s="24">
        <v>261</v>
      </c>
      <c r="AB11" s="21">
        <v>260</v>
      </c>
      <c r="AC11" s="21">
        <v>1</v>
      </c>
      <c r="AD11" s="21">
        <v>0</v>
      </c>
      <c r="AE11" s="24">
        <v>19</v>
      </c>
      <c r="AF11" s="21">
        <v>11</v>
      </c>
      <c r="AG11" s="21">
        <v>8</v>
      </c>
      <c r="AH11" s="21">
        <v>0</v>
      </c>
      <c r="AI11" s="24">
        <v>375</v>
      </c>
      <c r="AJ11" s="21">
        <v>166</v>
      </c>
      <c r="AK11" s="21">
        <v>405</v>
      </c>
      <c r="AL11" s="24">
        <v>163</v>
      </c>
      <c r="AM11" s="24">
        <v>1</v>
      </c>
      <c r="AN11" s="24">
        <v>15561</v>
      </c>
      <c r="AP11" s="27"/>
      <c r="AQ11" s="27"/>
      <c r="AR11" s="27"/>
      <c r="AS11" s="28"/>
      <c r="AT11" s="29"/>
      <c r="AU11" s="30"/>
      <c r="AV11" s="30"/>
      <c r="AW11" s="30"/>
      <c r="AX11" s="30"/>
      <c r="AY11" s="30"/>
      <c r="AZ11" s="30"/>
      <c r="BA11" s="31"/>
      <c r="BB11" s="31"/>
      <c r="BC11" s="30"/>
      <c r="BD11" s="30"/>
      <c r="BE11" s="30"/>
      <c r="BF11" s="30"/>
      <c r="BG11" s="31"/>
      <c r="BH11" s="30"/>
      <c r="BI11" s="30"/>
      <c r="BJ11" s="30"/>
      <c r="BK11" s="31"/>
      <c r="BL11" s="30"/>
      <c r="BM11" s="32"/>
      <c r="BN11" s="31"/>
      <c r="BO11" s="33"/>
      <c r="BP11" s="31"/>
      <c r="BQ11" s="30"/>
      <c r="BR11" s="31"/>
      <c r="BS11" s="31"/>
      <c r="BT11" s="31"/>
      <c r="BU11" s="31"/>
      <c r="BV11" s="31"/>
      <c r="BW11" s="31"/>
      <c r="BX11" s="31"/>
      <c r="BY11" s="31"/>
      <c r="BZ11" s="31"/>
      <c r="CA11" s="31"/>
      <c r="CB11" s="31"/>
      <c r="CC11" s="31"/>
      <c r="CD11" s="31"/>
      <c r="CE11" s="34"/>
      <c r="CF11" s="34"/>
      <c r="CG11" s="34"/>
      <c r="CH11" s="34"/>
      <c r="CI11" s="34"/>
      <c r="CJ11" s="34"/>
      <c r="CK11" s="34"/>
      <c r="CL11" s="34"/>
      <c r="CM11" s="34"/>
      <c r="CN11" s="34"/>
      <c r="CO11" s="34"/>
      <c r="CP11" s="34"/>
      <c r="CQ11" s="34"/>
      <c r="CR11" s="34"/>
      <c r="CS11" s="34"/>
      <c r="CT11" s="34"/>
      <c r="CU11" s="34"/>
      <c r="CV11" s="34"/>
      <c r="CW11" s="34"/>
      <c r="CX11" s="34"/>
    </row>
    <row r="12" spans="1:102">
      <c r="A12" s="13" t="s">
        <v>87</v>
      </c>
      <c r="B12" s="13" t="s">
        <v>88</v>
      </c>
      <c r="C12" s="21" t="s">
        <v>88</v>
      </c>
      <c r="D12" s="22">
        <v>831796</v>
      </c>
      <c r="E12" s="23" t="s">
        <v>80</v>
      </c>
      <c r="F12" s="24">
        <v>139328</v>
      </c>
      <c r="G12" s="24">
        <v>134805</v>
      </c>
      <c r="H12" s="21">
        <v>24248</v>
      </c>
      <c r="I12" s="21">
        <v>110557</v>
      </c>
      <c r="J12" s="21">
        <v>0</v>
      </c>
      <c r="K12" s="24">
        <v>62115</v>
      </c>
      <c r="L12" s="24">
        <v>108809</v>
      </c>
      <c r="M12" s="21">
        <v>1978</v>
      </c>
      <c r="N12" s="21" t="s">
        <v>67</v>
      </c>
      <c r="O12" s="21">
        <v>60533</v>
      </c>
      <c r="P12" s="21">
        <v>40547</v>
      </c>
      <c r="Q12" s="21">
        <v>1597</v>
      </c>
      <c r="R12" s="21">
        <v>1370</v>
      </c>
      <c r="S12" s="21">
        <v>2784</v>
      </c>
      <c r="T12" s="24">
        <v>38031</v>
      </c>
      <c r="U12" s="24">
        <v>12372</v>
      </c>
      <c r="V12" s="24">
        <v>68156</v>
      </c>
      <c r="W12" s="25">
        <v>5822</v>
      </c>
      <c r="X12" s="25">
        <v>276</v>
      </c>
      <c r="Y12" s="21">
        <v>13087</v>
      </c>
      <c r="Z12" s="24">
        <v>239</v>
      </c>
      <c r="AA12" s="24">
        <v>536</v>
      </c>
      <c r="AB12" s="21">
        <v>536</v>
      </c>
      <c r="AC12" s="21">
        <v>0</v>
      </c>
      <c r="AD12" s="21">
        <v>0</v>
      </c>
      <c r="AE12" s="24">
        <v>45</v>
      </c>
      <c r="AF12" s="21">
        <v>36</v>
      </c>
      <c r="AG12" s="21">
        <v>9</v>
      </c>
      <c r="AH12" s="21">
        <v>0</v>
      </c>
      <c r="AI12" s="24">
        <v>3</v>
      </c>
      <c r="AJ12" s="21">
        <v>0</v>
      </c>
      <c r="AK12" s="21">
        <v>15</v>
      </c>
      <c r="AL12" s="24">
        <v>29</v>
      </c>
      <c r="AM12" s="24">
        <v>137</v>
      </c>
      <c r="AN12" s="24">
        <v>18458</v>
      </c>
      <c r="AP12" s="27"/>
      <c r="AQ12" s="27"/>
      <c r="AR12" s="27"/>
      <c r="AS12" s="28"/>
      <c r="AT12" s="29"/>
      <c r="AU12" s="30"/>
      <c r="AV12" s="30"/>
      <c r="AW12" s="30"/>
      <c r="AX12" s="30"/>
      <c r="AY12" s="30"/>
      <c r="AZ12" s="30"/>
      <c r="BA12" s="30"/>
      <c r="BB12" s="31"/>
      <c r="BC12" s="30"/>
      <c r="BD12" s="30"/>
      <c r="BE12" s="30"/>
      <c r="BF12" s="30"/>
      <c r="BG12" s="31"/>
      <c r="BH12" s="30"/>
      <c r="BI12" s="30"/>
      <c r="BJ12" s="30"/>
      <c r="BK12" s="31"/>
      <c r="BL12" s="30"/>
      <c r="BM12" s="32"/>
      <c r="BN12" s="31"/>
      <c r="BO12" s="33"/>
      <c r="BP12" s="31"/>
      <c r="BQ12" s="30"/>
      <c r="BR12" s="31"/>
      <c r="BS12" s="31"/>
      <c r="BT12" s="31"/>
      <c r="BU12" s="31"/>
      <c r="BV12" s="31"/>
      <c r="BW12" s="31"/>
      <c r="BX12" s="31"/>
      <c r="BY12" s="31"/>
      <c r="BZ12" s="31"/>
      <c r="CA12" s="31"/>
      <c r="CB12" s="31"/>
      <c r="CC12" s="31"/>
      <c r="CD12" s="31"/>
      <c r="CE12" s="34"/>
      <c r="CF12" s="34"/>
      <c r="CG12" s="34"/>
      <c r="CH12" s="34"/>
      <c r="CI12" s="34"/>
      <c r="CJ12" s="34"/>
      <c r="CK12" s="34"/>
      <c r="CL12" s="34"/>
      <c r="CM12" s="34"/>
      <c r="CN12" s="34"/>
      <c r="CO12" s="34"/>
      <c r="CP12" s="34"/>
      <c r="CQ12" s="34"/>
      <c r="CR12" s="34"/>
      <c r="CS12" s="34"/>
      <c r="CT12" s="34"/>
      <c r="CU12" s="34"/>
      <c r="CV12" s="34"/>
      <c r="CW12" s="34"/>
      <c r="CX12" s="34"/>
    </row>
    <row r="13" spans="1:102">
      <c r="A13" s="13" t="s">
        <v>89</v>
      </c>
      <c r="B13" s="13" t="s">
        <v>90</v>
      </c>
      <c r="C13" s="21" t="s">
        <v>90</v>
      </c>
      <c r="D13" s="22">
        <v>102377</v>
      </c>
      <c r="E13" s="23">
        <v>2263</v>
      </c>
      <c r="F13" s="24">
        <v>26044</v>
      </c>
      <c r="G13" s="24">
        <v>25759</v>
      </c>
      <c r="H13" s="21">
        <v>9318</v>
      </c>
      <c r="I13" s="21">
        <v>16185</v>
      </c>
      <c r="J13" s="21">
        <v>256</v>
      </c>
      <c r="K13" s="24">
        <v>61458</v>
      </c>
      <c r="L13" s="24">
        <v>5962</v>
      </c>
      <c r="M13" s="21">
        <v>335</v>
      </c>
      <c r="N13" s="21">
        <v>47</v>
      </c>
      <c r="O13" s="21">
        <v>4398</v>
      </c>
      <c r="P13" s="21">
        <v>554</v>
      </c>
      <c r="Q13" s="21">
        <v>460</v>
      </c>
      <c r="R13" s="21">
        <v>4</v>
      </c>
      <c r="S13" s="21">
        <v>164</v>
      </c>
      <c r="T13" s="24">
        <v>2092</v>
      </c>
      <c r="U13" s="24">
        <v>1607</v>
      </c>
      <c r="V13" s="24">
        <v>58967</v>
      </c>
      <c r="W13" s="25">
        <v>960</v>
      </c>
      <c r="X13" s="25">
        <v>266</v>
      </c>
      <c r="Y13" s="21">
        <v>1958</v>
      </c>
      <c r="Z13" s="24">
        <v>9035</v>
      </c>
      <c r="AA13" s="24">
        <v>35</v>
      </c>
      <c r="AB13" s="21">
        <v>35</v>
      </c>
      <c r="AC13" s="21">
        <v>0</v>
      </c>
      <c r="AD13" s="21">
        <v>0</v>
      </c>
      <c r="AE13" s="24">
        <v>52</v>
      </c>
      <c r="AF13" s="21">
        <v>29</v>
      </c>
      <c r="AG13" s="21">
        <v>23</v>
      </c>
      <c r="AH13" s="21">
        <v>0</v>
      </c>
      <c r="AI13" s="24">
        <v>65</v>
      </c>
      <c r="AJ13" s="21">
        <v>40</v>
      </c>
      <c r="AK13" s="21">
        <v>10</v>
      </c>
      <c r="AL13" s="24">
        <v>14</v>
      </c>
      <c r="AM13" s="24">
        <v>0</v>
      </c>
      <c r="AN13" s="24">
        <v>10526</v>
      </c>
      <c r="AP13" s="27"/>
      <c r="AQ13" s="27"/>
      <c r="AR13" s="27"/>
      <c r="AS13" s="28"/>
      <c r="AT13" s="29"/>
      <c r="AU13" s="30"/>
      <c r="AV13" s="30"/>
      <c r="AW13" s="30"/>
      <c r="AX13" s="30"/>
      <c r="AY13" s="30"/>
      <c r="AZ13" s="31"/>
      <c r="BA13" s="31"/>
      <c r="BB13" s="31"/>
      <c r="BC13" s="30"/>
      <c r="BD13" s="30"/>
      <c r="BE13" s="30"/>
      <c r="BF13" s="30"/>
      <c r="BG13" s="31"/>
      <c r="BH13" s="30"/>
      <c r="BI13" s="30"/>
      <c r="BJ13" s="30"/>
      <c r="BK13" s="31"/>
      <c r="BL13" s="30"/>
      <c r="BM13" s="32"/>
      <c r="BN13" s="31"/>
      <c r="BO13" s="33"/>
      <c r="BP13" s="31"/>
      <c r="BQ13" s="30"/>
      <c r="BR13" s="31"/>
      <c r="BS13" s="31"/>
      <c r="BT13" s="31"/>
      <c r="BU13" s="31"/>
      <c r="BV13" s="31"/>
      <c r="BW13" s="31"/>
      <c r="BX13" s="31"/>
      <c r="BY13" s="31"/>
      <c r="BZ13" s="31"/>
      <c r="CA13" s="31"/>
      <c r="CB13" s="31"/>
      <c r="CC13" s="31"/>
      <c r="CD13" s="31"/>
      <c r="CE13" s="34"/>
      <c r="CF13" s="34"/>
      <c r="CG13" s="34"/>
      <c r="CH13" s="34"/>
      <c r="CI13" s="34"/>
      <c r="CJ13" s="34"/>
      <c r="CK13" s="34"/>
      <c r="CL13" s="34"/>
      <c r="CM13" s="34"/>
      <c r="CN13" s="34"/>
      <c r="CO13" s="34"/>
      <c r="CP13" s="34"/>
      <c r="CQ13" s="34"/>
      <c r="CR13" s="34"/>
      <c r="CS13" s="34"/>
      <c r="CT13" s="34"/>
      <c r="CU13" s="34"/>
      <c r="CV13" s="34"/>
      <c r="CW13" s="34"/>
      <c r="CX13" s="34"/>
    </row>
    <row r="14" spans="1:102">
      <c r="A14" s="13" t="s">
        <v>91</v>
      </c>
      <c r="B14" s="13" t="s">
        <v>92</v>
      </c>
      <c r="C14" s="21" t="s">
        <v>92</v>
      </c>
      <c r="D14" s="22">
        <v>148095</v>
      </c>
      <c r="E14" s="23">
        <v>17114</v>
      </c>
      <c r="F14" s="24">
        <v>49559</v>
      </c>
      <c r="G14" s="24">
        <v>48678</v>
      </c>
      <c r="H14" s="21">
        <v>1951</v>
      </c>
      <c r="I14" s="21">
        <v>46727</v>
      </c>
      <c r="J14" s="21">
        <v>0</v>
      </c>
      <c r="K14" s="24">
        <v>162599</v>
      </c>
      <c r="L14" s="24">
        <v>12954</v>
      </c>
      <c r="M14" s="21">
        <v>6</v>
      </c>
      <c r="N14" s="21">
        <v>4</v>
      </c>
      <c r="O14" s="21">
        <v>5041</v>
      </c>
      <c r="P14" s="21">
        <v>5175</v>
      </c>
      <c r="Q14" s="21">
        <v>936</v>
      </c>
      <c r="R14" s="21">
        <v>271</v>
      </c>
      <c r="S14" s="21">
        <v>1521</v>
      </c>
      <c r="T14" s="24">
        <v>6821</v>
      </c>
      <c r="U14" s="24">
        <v>3411</v>
      </c>
      <c r="V14" s="24">
        <v>173091</v>
      </c>
      <c r="W14" s="25">
        <v>0</v>
      </c>
      <c r="X14" s="25">
        <v>32</v>
      </c>
      <c r="Y14" s="21">
        <v>5869</v>
      </c>
      <c r="Z14" s="24">
        <v>11077</v>
      </c>
      <c r="AA14" s="24">
        <v>170</v>
      </c>
      <c r="AB14" s="21">
        <v>170</v>
      </c>
      <c r="AC14" s="21">
        <v>0</v>
      </c>
      <c r="AD14" s="21">
        <v>0</v>
      </c>
      <c r="AE14" s="24">
        <v>344</v>
      </c>
      <c r="AF14" s="21">
        <v>260</v>
      </c>
      <c r="AG14" s="21">
        <v>84</v>
      </c>
      <c r="AH14" s="21">
        <v>0</v>
      </c>
      <c r="AI14" s="24">
        <v>497</v>
      </c>
      <c r="AJ14" s="21">
        <v>158</v>
      </c>
      <c r="AK14" s="21">
        <v>534</v>
      </c>
      <c r="AL14" s="24">
        <v>81</v>
      </c>
      <c r="AM14" s="24">
        <v>0</v>
      </c>
      <c r="AN14" s="24">
        <v>18323</v>
      </c>
      <c r="AP14" s="27"/>
      <c r="AQ14" s="27"/>
      <c r="AR14" s="27"/>
      <c r="AS14" s="28"/>
      <c r="AT14" s="29"/>
      <c r="AU14" s="30"/>
      <c r="AV14" s="30"/>
      <c r="AW14" s="30"/>
      <c r="AX14" s="30"/>
      <c r="AY14" s="30"/>
      <c r="AZ14" s="31"/>
      <c r="BA14" s="30"/>
      <c r="BB14" s="31"/>
      <c r="BC14" s="30"/>
      <c r="BD14" s="30"/>
      <c r="BE14" s="30"/>
      <c r="BF14" s="30"/>
      <c r="BG14" s="31"/>
      <c r="BH14" s="30"/>
      <c r="BI14" s="30"/>
      <c r="BJ14" s="30"/>
      <c r="BK14" s="31"/>
      <c r="BL14" s="30"/>
      <c r="BM14" s="32"/>
      <c r="BN14" s="31"/>
      <c r="BO14" s="33"/>
      <c r="BP14" s="31"/>
      <c r="BQ14" s="30"/>
      <c r="BR14" s="31"/>
      <c r="BS14" s="31"/>
      <c r="BT14" s="31"/>
      <c r="BU14" s="31"/>
      <c r="BV14" s="31"/>
      <c r="BW14" s="31"/>
      <c r="BX14" s="31"/>
      <c r="BY14" s="31"/>
      <c r="BZ14" s="31"/>
      <c r="CA14" s="31"/>
      <c r="CB14" s="31"/>
      <c r="CC14" s="31"/>
      <c r="CD14" s="31"/>
      <c r="CE14" s="34"/>
      <c r="CF14" s="34"/>
      <c r="CG14" s="34"/>
      <c r="CH14" s="34"/>
      <c r="CI14" s="34"/>
      <c r="CJ14" s="34"/>
      <c r="CK14" s="34"/>
      <c r="CL14" s="34"/>
      <c r="CM14" s="34"/>
      <c r="CN14" s="34"/>
      <c r="CO14" s="34"/>
      <c r="CP14" s="34"/>
      <c r="CQ14" s="34"/>
      <c r="CR14" s="34"/>
      <c r="CS14" s="34"/>
      <c r="CT14" s="34"/>
      <c r="CU14" s="34"/>
      <c r="CV14" s="34"/>
      <c r="CW14" s="34"/>
      <c r="CX14" s="34"/>
    </row>
    <row r="15" spans="1:102">
      <c r="A15" s="13" t="s">
        <v>93</v>
      </c>
      <c r="B15" s="13" t="s">
        <v>94</v>
      </c>
      <c r="C15" s="21" t="s">
        <v>94</v>
      </c>
      <c r="D15" s="22">
        <v>496921</v>
      </c>
      <c r="E15" s="23">
        <v>12670</v>
      </c>
      <c r="F15" s="24">
        <v>150184</v>
      </c>
      <c r="G15" s="24">
        <v>135664</v>
      </c>
      <c r="H15" s="21">
        <v>47185</v>
      </c>
      <c r="I15" s="21">
        <v>77762</v>
      </c>
      <c r="J15" s="21">
        <v>10717</v>
      </c>
      <c r="K15" s="24">
        <v>268028</v>
      </c>
      <c r="L15" s="24">
        <v>100917</v>
      </c>
      <c r="M15" s="21">
        <v>5751</v>
      </c>
      <c r="N15" s="21">
        <v>0</v>
      </c>
      <c r="O15" s="21">
        <v>1855</v>
      </c>
      <c r="P15" s="21">
        <v>67167</v>
      </c>
      <c r="Q15" s="21">
        <v>20380</v>
      </c>
      <c r="R15" s="21">
        <v>14</v>
      </c>
      <c r="S15" s="21">
        <v>5750</v>
      </c>
      <c r="T15" s="24">
        <v>21843</v>
      </c>
      <c r="U15" s="24">
        <v>5355</v>
      </c>
      <c r="V15" s="24">
        <v>437627</v>
      </c>
      <c r="W15" s="25">
        <v>18569</v>
      </c>
      <c r="X15" s="25">
        <v>2314</v>
      </c>
      <c r="Y15" s="21">
        <v>14815</v>
      </c>
      <c r="Z15" s="24">
        <v>24849</v>
      </c>
      <c r="AA15" s="24">
        <v>91</v>
      </c>
      <c r="AB15" s="21">
        <v>78</v>
      </c>
      <c r="AC15" s="21">
        <v>13</v>
      </c>
      <c r="AD15" s="21">
        <v>0</v>
      </c>
      <c r="AE15" s="24">
        <v>16</v>
      </c>
      <c r="AF15" s="21">
        <v>11</v>
      </c>
      <c r="AG15" s="21">
        <v>5</v>
      </c>
      <c r="AH15" s="21">
        <v>0</v>
      </c>
      <c r="AI15" s="24">
        <v>179</v>
      </c>
      <c r="AJ15" s="21">
        <v>162</v>
      </c>
      <c r="AK15" s="21">
        <v>181</v>
      </c>
      <c r="AL15" s="24">
        <v>173</v>
      </c>
      <c r="AM15" s="24">
        <v>17</v>
      </c>
      <c r="AN15" s="24">
        <v>28174</v>
      </c>
      <c r="AP15" s="27"/>
      <c r="AQ15" s="27"/>
      <c r="AR15" s="27"/>
      <c r="AS15" s="28"/>
      <c r="AT15" s="29"/>
      <c r="AU15" s="30"/>
      <c r="AV15" s="30"/>
      <c r="AW15" s="30"/>
      <c r="AX15" s="30"/>
      <c r="AY15" s="30"/>
      <c r="AZ15" s="31"/>
      <c r="BA15" s="31"/>
      <c r="BB15" s="31"/>
      <c r="BC15" s="30"/>
      <c r="BD15" s="30"/>
      <c r="BE15" s="30"/>
      <c r="BF15" s="30"/>
      <c r="BG15" s="31"/>
      <c r="BH15" s="30"/>
      <c r="BI15" s="30"/>
      <c r="BJ15" s="30"/>
      <c r="BK15" s="31"/>
      <c r="BL15" s="30"/>
      <c r="BM15" s="32"/>
      <c r="BN15" s="31"/>
      <c r="BO15" s="33"/>
      <c r="BP15" s="31"/>
      <c r="BQ15" s="30"/>
      <c r="BR15" s="31"/>
      <c r="BS15" s="31"/>
      <c r="BT15" s="31"/>
      <c r="BU15" s="31"/>
      <c r="BV15" s="31"/>
      <c r="BW15" s="31"/>
      <c r="BX15" s="31"/>
      <c r="BY15" s="31"/>
      <c r="BZ15" s="31"/>
      <c r="CA15" s="31"/>
      <c r="CB15" s="31"/>
      <c r="CC15" s="31"/>
      <c r="CD15" s="31"/>
      <c r="CE15" s="34"/>
      <c r="CF15" s="34"/>
      <c r="CG15" s="34"/>
      <c r="CH15" s="34"/>
      <c r="CI15" s="34"/>
      <c r="CJ15" s="34"/>
      <c r="CK15" s="34"/>
      <c r="CL15" s="34"/>
      <c r="CM15" s="34"/>
      <c r="CN15" s="34"/>
      <c r="CO15" s="34"/>
      <c r="CP15" s="34"/>
      <c r="CQ15" s="34"/>
      <c r="CR15" s="34"/>
      <c r="CS15" s="34"/>
      <c r="CT15" s="34"/>
      <c r="CU15" s="34"/>
      <c r="CV15" s="34"/>
      <c r="CW15" s="34"/>
      <c r="CX15" s="34"/>
    </row>
    <row r="16" spans="1:102">
      <c r="A16" s="13" t="s">
        <v>95</v>
      </c>
      <c r="B16" s="13" t="s">
        <v>96</v>
      </c>
      <c r="C16" s="21" t="s">
        <v>96</v>
      </c>
      <c r="D16" s="22">
        <v>621986</v>
      </c>
      <c r="E16" s="23">
        <v>62909</v>
      </c>
      <c r="F16" s="24">
        <v>365797</v>
      </c>
      <c r="G16" s="24">
        <v>362987</v>
      </c>
      <c r="H16" s="21">
        <v>144259</v>
      </c>
      <c r="I16" s="21">
        <v>205709</v>
      </c>
      <c r="J16" s="21">
        <v>13019</v>
      </c>
      <c r="K16" s="24">
        <v>60314</v>
      </c>
      <c r="L16" s="24">
        <v>279688</v>
      </c>
      <c r="M16" s="21">
        <v>7269</v>
      </c>
      <c r="N16" s="21">
        <v>13215</v>
      </c>
      <c r="O16" s="21">
        <v>24074</v>
      </c>
      <c r="P16" s="21">
        <v>198063</v>
      </c>
      <c r="Q16" s="21">
        <v>29133</v>
      </c>
      <c r="R16" s="21">
        <v>358</v>
      </c>
      <c r="S16" s="21">
        <v>7576</v>
      </c>
      <c r="T16" s="24">
        <v>7581</v>
      </c>
      <c r="U16" s="24">
        <v>1606</v>
      </c>
      <c r="V16" s="24">
        <v>181277</v>
      </c>
      <c r="W16" s="25">
        <v>14751</v>
      </c>
      <c r="X16" s="25">
        <v>8292</v>
      </c>
      <c r="Y16" s="21">
        <v>16580</v>
      </c>
      <c r="Z16" s="24">
        <v>61444</v>
      </c>
      <c r="AA16" s="24">
        <v>3430</v>
      </c>
      <c r="AB16" s="21">
        <v>3427</v>
      </c>
      <c r="AC16" s="21">
        <v>3</v>
      </c>
      <c r="AD16" s="21">
        <v>0</v>
      </c>
      <c r="AE16" s="24">
        <v>3822</v>
      </c>
      <c r="AF16" s="21">
        <v>3713</v>
      </c>
      <c r="AG16" s="21">
        <v>38</v>
      </c>
      <c r="AH16" s="21">
        <v>71</v>
      </c>
      <c r="AI16" s="24">
        <v>0</v>
      </c>
      <c r="AJ16" s="21">
        <v>0</v>
      </c>
      <c r="AK16" s="21">
        <v>0</v>
      </c>
      <c r="AL16" s="24">
        <v>4</v>
      </c>
      <c r="AM16" s="24">
        <v>0</v>
      </c>
      <c r="AN16" s="24">
        <v>63676</v>
      </c>
      <c r="AP16" s="27"/>
      <c r="AQ16" s="27"/>
      <c r="AR16" s="27"/>
      <c r="AS16" s="28"/>
      <c r="AT16" s="29"/>
      <c r="AU16" s="30"/>
      <c r="AV16" s="30"/>
      <c r="AW16" s="30"/>
      <c r="AX16" s="30"/>
      <c r="AY16" s="30"/>
      <c r="AZ16" s="30"/>
      <c r="BA16" s="31"/>
      <c r="BB16" s="31"/>
      <c r="BC16" s="30"/>
      <c r="BD16" s="30"/>
      <c r="BE16" s="30"/>
      <c r="BF16" s="30"/>
      <c r="BG16" s="31"/>
      <c r="BH16" s="30"/>
      <c r="BI16" s="30"/>
      <c r="BJ16" s="30"/>
      <c r="BK16" s="31"/>
      <c r="BL16" s="30"/>
      <c r="BM16" s="32"/>
      <c r="BN16" s="31"/>
      <c r="BO16" s="33"/>
      <c r="BP16" s="31"/>
      <c r="BQ16" s="30"/>
      <c r="BR16" s="31"/>
      <c r="BS16" s="31"/>
      <c r="BT16" s="31"/>
      <c r="BU16" s="31"/>
      <c r="BV16" s="31"/>
      <c r="BW16" s="31"/>
      <c r="BX16" s="31"/>
      <c r="BY16" s="31"/>
      <c r="BZ16" s="31"/>
      <c r="CA16" s="31"/>
      <c r="CB16" s="31"/>
      <c r="CC16" s="31"/>
      <c r="CD16" s="31"/>
      <c r="CE16" s="34"/>
      <c r="CF16" s="34"/>
      <c r="CG16" s="34"/>
      <c r="CH16" s="34"/>
      <c r="CI16" s="34"/>
      <c r="CJ16" s="34"/>
      <c r="CK16" s="34"/>
      <c r="CL16" s="34"/>
      <c r="CM16" s="34"/>
      <c r="CN16" s="34"/>
      <c r="CO16" s="34"/>
      <c r="CP16" s="34"/>
      <c r="CQ16" s="34"/>
      <c r="CR16" s="34"/>
      <c r="CS16" s="34"/>
      <c r="CT16" s="34"/>
      <c r="CU16" s="34"/>
      <c r="CV16" s="34"/>
      <c r="CW16" s="34"/>
      <c r="CX16" s="34"/>
    </row>
    <row r="17" spans="1:102">
      <c r="A17" s="13" t="s">
        <v>97</v>
      </c>
      <c r="B17" s="13" t="s">
        <v>98</v>
      </c>
      <c r="C17" s="21" t="s">
        <v>98</v>
      </c>
      <c r="D17" s="22">
        <v>144561</v>
      </c>
      <c r="E17" s="23">
        <v>2696</v>
      </c>
      <c r="F17" s="24">
        <v>44541</v>
      </c>
      <c r="G17" s="24">
        <v>44230</v>
      </c>
      <c r="H17" s="21">
        <v>3177</v>
      </c>
      <c r="I17" s="21">
        <v>41053</v>
      </c>
      <c r="J17" s="21">
        <v>0</v>
      </c>
      <c r="K17" s="24">
        <v>24437</v>
      </c>
      <c r="L17" s="24">
        <v>39207</v>
      </c>
      <c r="M17" s="21">
        <v>1952</v>
      </c>
      <c r="N17" s="21">
        <v>1</v>
      </c>
      <c r="O17" s="21">
        <v>16993</v>
      </c>
      <c r="P17" s="21">
        <v>17751</v>
      </c>
      <c r="Q17" s="21">
        <v>2308</v>
      </c>
      <c r="R17" s="21">
        <v>202</v>
      </c>
      <c r="S17" s="21"/>
      <c r="T17" s="24">
        <v>14907</v>
      </c>
      <c r="U17" s="24">
        <v>7872</v>
      </c>
      <c r="V17" s="24">
        <v>22353</v>
      </c>
      <c r="W17" s="25">
        <v>6486</v>
      </c>
      <c r="X17" s="25">
        <v>2748</v>
      </c>
      <c r="Y17" s="21">
        <v>3470</v>
      </c>
      <c r="Z17" s="24">
        <v>7231</v>
      </c>
      <c r="AA17" s="24">
        <v>0</v>
      </c>
      <c r="AB17" s="21">
        <v>0</v>
      </c>
      <c r="AC17" s="21">
        <v>0</v>
      </c>
      <c r="AD17" s="21">
        <v>0</v>
      </c>
      <c r="AE17" s="24">
        <v>314</v>
      </c>
      <c r="AF17" s="21">
        <v>145</v>
      </c>
      <c r="AG17" s="21">
        <v>169</v>
      </c>
      <c r="AH17" s="21">
        <v>0</v>
      </c>
      <c r="AI17" s="24">
        <v>103</v>
      </c>
      <c r="AJ17" s="21">
        <v>77</v>
      </c>
      <c r="AK17" s="21">
        <v>818</v>
      </c>
      <c r="AL17" s="24">
        <v>28</v>
      </c>
      <c r="AM17" s="24">
        <v>83</v>
      </c>
      <c r="AN17" s="24">
        <v>4633</v>
      </c>
      <c r="AP17" s="27"/>
      <c r="AQ17" s="27"/>
      <c r="AR17" s="27"/>
      <c r="AS17" s="28"/>
      <c r="AT17" s="29"/>
      <c r="AU17" s="30"/>
      <c r="AV17" s="30"/>
      <c r="AW17" s="30"/>
      <c r="AX17" s="30"/>
      <c r="AY17" s="30"/>
      <c r="AZ17" s="30"/>
      <c r="BA17" s="31"/>
      <c r="BB17" s="31"/>
      <c r="BC17" s="30"/>
      <c r="BD17" s="30"/>
      <c r="BE17" s="30"/>
      <c r="BF17" s="30"/>
      <c r="BG17" s="31"/>
      <c r="BH17" s="30"/>
      <c r="BI17" s="30"/>
      <c r="BJ17" s="30"/>
      <c r="BK17" s="31"/>
      <c r="BL17" s="30"/>
      <c r="BM17" s="32"/>
      <c r="BN17" s="31"/>
      <c r="BO17" s="33"/>
      <c r="BP17" s="31"/>
      <c r="BQ17" s="30"/>
      <c r="BR17" s="31"/>
      <c r="BS17" s="31"/>
      <c r="BT17" s="31"/>
      <c r="BU17" s="31"/>
      <c r="BV17" s="31"/>
      <c r="BW17" s="31"/>
      <c r="BX17" s="31"/>
      <c r="BY17" s="31"/>
      <c r="BZ17" s="31"/>
      <c r="CA17" s="31"/>
      <c r="CB17" s="31"/>
      <c r="CC17" s="31"/>
      <c r="CD17" s="31"/>
      <c r="CE17" s="34"/>
      <c r="CF17" s="34"/>
      <c r="CG17" s="34"/>
      <c r="CH17" s="34"/>
      <c r="CI17" s="34"/>
      <c r="CJ17" s="34"/>
      <c r="CK17" s="34"/>
      <c r="CL17" s="34"/>
      <c r="CM17" s="34"/>
      <c r="CN17" s="34"/>
      <c r="CO17" s="34"/>
      <c r="CP17" s="34"/>
      <c r="CQ17" s="34"/>
      <c r="CR17" s="34"/>
      <c r="CS17" s="34"/>
      <c r="CT17" s="34"/>
      <c r="CU17" s="34"/>
      <c r="CV17" s="34"/>
      <c r="CW17" s="34"/>
      <c r="CX17" s="34"/>
    </row>
    <row r="18" spans="1:102">
      <c r="A18" s="13" t="s">
        <v>99</v>
      </c>
      <c r="B18" s="13" t="s">
        <v>100</v>
      </c>
      <c r="C18" s="21" t="s">
        <v>100</v>
      </c>
      <c r="D18" s="22">
        <v>110677</v>
      </c>
      <c r="E18" s="23">
        <v>6283</v>
      </c>
      <c r="F18" s="24">
        <v>45762</v>
      </c>
      <c r="G18" s="24">
        <v>45301</v>
      </c>
      <c r="H18" s="21">
        <v>3000</v>
      </c>
      <c r="I18" s="21">
        <v>42301</v>
      </c>
      <c r="J18" s="21">
        <v>0</v>
      </c>
      <c r="K18" s="24">
        <v>34674</v>
      </c>
      <c r="L18" s="24">
        <v>17014</v>
      </c>
      <c r="M18" s="21">
        <v>129</v>
      </c>
      <c r="N18" s="21">
        <v>8</v>
      </c>
      <c r="O18" s="21">
        <v>2263</v>
      </c>
      <c r="P18" s="21">
        <v>12780</v>
      </c>
      <c r="Q18" s="21">
        <v>1048</v>
      </c>
      <c r="R18" s="21">
        <v>786</v>
      </c>
      <c r="S18" s="21">
        <v>0</v>
      </c>
      <c r="T18" s="24">
        <v>4250</v>
      </c>
      <c r="U18" s="24">
        <v>1177</v>
      </c>
      <c r="V18" s="24">
        <v>33100</v>
      </c>
      <c r="W18" s="25">
        <v>2667</v>
      </c>
      <c r="X18" s="25">
        <v>558</v>
      </c>
      <c r="Y18" s="21">
        <v>3278</v>
      </c>
      <c r="Z18" s="24">
        <v>583</v>
      </c>
      <c r="AA18" s="24">
        <v>33</v>
      </c>
      <c r="AB18" s="21">
        <v>31</v>
      </c>
      <c r="AC18" s="21">
        <v>2</v>
      </c>
      <c r="AD18" s="21">
        <v>0</v>
      </c>
      <c r="AE18" s="24">
        <v>163</v>
      </c>
      <c r="AF18" s="21">
        <v>100</v>
      </c>
      <c r="AG18" s="21">
        <v>63</v>
      </c>
      <c r="AH18" s="21">
        <v>0</v>
      </c>
      <c r="AI18" s="24">
        <v>692</v>
      </c>
      <c r="AJ18" s="21">
        <v>71</v>
      </c>
      <c r="AK18" s="21">
        <v>160</v>
      </c>
      <c r="AL18" s="24">
        <v>318</v>
      </c>
      <c r="AM18" s="24">
        <v>66</v>
      </c>
      <c r="AN18" s="24">
        <v>955</v>
      </c>
      <c r="AP18" s="27"/>
      <c r="AQ18" s="27"/>
      <c r="AR18" s="27"/>
      <c r="AS18" s="28"/>
      <c r="AT18" s="29"/>
      <c r="AU18" s="30"/>
      <c r="AV18" s="30"/>
      <c r="AW18" s="30"/>
      <c r="AX18" s="30"/>
      <c r="AY18" s="30"/>
      <c r="AZ18" s="30"/>
      <c r="BA18" s="30"/>
      <c r="BB18" s="31"/>
      <c r="BC18" s="30"/>
      <c r="BD18" s="30"/>
      <c r="BE18" s="30"/>
      <c r="BF18" s="30"/>
      <c r="BG18" s="31"/>
      <c r="BH18" s="30"/>
      <c r="BI18" s="30"/>
      <c r="BJ18" s="30"/>
      <c r="BK18" s="31"/>
      <c r="BL18" s="30"/>
      <c r="BM18" s="32"/>
      <c r="BN18" s="31"/>
      <c r="BO18" s="33"/>
      <c r="BP18" s="31"/>
      <c r="BQ18" s="30"/>
      <c r="BR18" s="31"/>
      <c r="BS18" s="31"/>
      <c r="BT18" s="31"/>
      <c r="BU18" s="31"/>
      <c r="BV18" s="31"/>
      <c r="BW18" s="31"/>
      <c r="BX18" s="31"/>
      <c r="BY18" s="31"/>
      <c r="BZ18" s="31"/>
      <c r="CA18" s="31"/>
      <c r="CB18" s="31"/>
      <c r="CC18" s="31"/>
      <c r="CD18" s="31"/>
      <c r="CE18" s="34"/>
      <c r="CF18" s="34"/>
      <c r="CG18" s="34"/>
      <c r="CH18" s="34"/>
      <c r="CI18" s="34"/>
      <c r="CJ18" s="34"/>
      <c r="CK18" s="34"/>
      <c r="CL18" s="34"/>
      <c r="CM18" s="34"/>
      <c r="CN18" s="34"/>
      <c r="CO18" s="34"/>
      <c r="CP18" s="34"/>
      <c r="CQ18" s="34"/>
      <c r="CR18" s="34"/>
      <c r="CS18" s="34"/>
      <c r="CT18" s="34"/>
      <c r="CU18" s="34"/>
      <c r="CV18" s="34"/>
      <c r="CW18" s="34"/>
      <c r="CX18" s="34"/>
    </row>
    <row r="19" spans="1:102">
      <c r="A19" s="13" t="s">
        <v>101</v>
      </c>
      <c r="B19" s="13" t="s">
        <v>102</v>
      </c>
      <c r="C19" s="21" t="s">
        <v>102</v>
      </c>
      <c r="D19" s="22">
        <v>62684</v>
      </c>
      <c r="E19" s="23">
        <v>1322</v>
      </c>
      <c r="F19" s="24">
        <v>9063</v>
      </c>
      <c r="G19" s="24">
        <v>9063</v>
      </c>
      <c r="H19" s="21">
        <v>1593</v>
      </c>
      <c r="I19" s="21">
        <v>7470</v>
      </c>
      <c r="J19" s="21">
        <v>0</v>
      </c>
      <c r="K19" s="24">
        <v>4654</v>
      </c>
      <c r="L19" s="24">
        <v>2852</v>
      </c>
      <c r="M19" s="21">
        <v>0</v>
      </c>
      <c r="N19" s="21">
        <v>0</v>
      </c>
      <c r="O19" s="21">
        <v>1482</v>
      </c>
      <c r="P19" s="21">
        <v>1349</v>
      </c>
      <c r="Q19" s="21">
        <v>0</v>
      </c>
      <c r="R19" s="21">
        <v>21</v>
      </c>
      <c r="S19" s="21">
        <v>0</v>
      </c>
      <c r="T19" s="24">
        <v>4178</v>
      </c>
      <c r="U19" s="24">
        <v>4000</v>
      </c>
      <c r="V19" s="24">
        <v>15333</v>
      </c>
      <c r="W19" s="25">
        <v>5172</v>
      </c>
      <c r="X19" s="25">
        <v>59</v>
      </c>
      <c r="Y19" s="21">
        <v>5602</v>
      </c>
      <c r="Z19" s="24">
        <v>3484</v>
      </c>
      <c r="AA19" s="24">
        <v>162</v>
      </c>
      <c r="AB19" s="21">
        <v>162</v>
      </c>
      <c r="AC19" s="21" t="s">
        <v>67</v>
      </c>
      <c r="AD19" s="21" t="s">
        <v>67</v>
      </c>
      <c r="AE19" s="24">
        <v>44</v>
      </c>
      <c r="AF19" s="21">
        <v>44</v>
      </c>
      <c r="AG19" s="21">
        <v>0</v>
      </c>
      <c r="AH19" s="21">
        <v>0</v>
      </c>
      <c r="AI19" s="24">
        <v>0</v>
      </c>
      <c r="AJ19" s="21" t="s">
        <v>67</v>
      </c>
      <c r="AK19" s="21" t="s">
        <v>67</v>
      </c>
      <c r="AL19" s="24">
        <v>0</v>
      </c>
      <c r="AM19" s="24">
        <v>386</v>
      </c>
      <c r="AN19" s="24">
        <v>5503</v>
      </c>
      <c r="AP19" s="27"/>
      <c r="AQ19" s="27"/>
      <c r="AR19" s="27"/>
      <c r="AS19" s="28"/>
      <c r="AT19" s="29"/>
      <c r="AU19" s="30"/>
      <c r="AV19" s="30"/>
      <c r="AW19" s="30"/>
      <c r="AX19" s="30"/>
      <c r="AY19" s="30"/>
      <c r="AZ19" s="30"/>
      <c r="BA19" s="30"/>
      <c r="BB19" s="31"/>
      <c r="BC19" s="30"/>
      <c r="BD19" s="30"/>
      <c r="BE19" s="30"/>
      <c r="BF19" s="30"/>
      <c r="BG19" s="31"/>
      <c r="BH19" s="30"/>
      <c r="BI19" s="30"/>
      <c r="BJ19" s="30"/>
      <c r="BK19" s="31"/>
      <c r="BL19" s="30"/>
      <c r="BM19" s="32"/>
      <c r="BN19" s="31"/>
      <c r="BO19" s="33"/>
      <c r="BP19" s="31"/>
      <c r="BQ19" s="30"/>
      <c r="BR19" s="31"/>
      <c r="BS19" s="31"/>
      <c r="BT19" s="31"/>
      <c r="BU19" s="31"/>
      <c r="BV19" s="31"/>
      <c r="BW19" s="31"/>
      <c r="BX19" s="31"/>
      <c r="BY19" s="31"/>
      <c r="BZ19" s="31"/>
      <c r="CA19" s="31"/>
      <c r="CB19" s="31"/>
      <c r="CC19" s="31"/>
      <c r="CD19" s="31"/>
      <c r="CE19" s="34"/>
      <c r="CF19" s="34"/>
      <c r="CG19" s="34"/>
      <c r="CH19" s="34"/>
      <c r="CI19" s="34"/>
      <c r="CJ19" s="34"/>
      <c r="CK19" s="34"/>
      <c r="CL19" s="34"/>
      <c r="CM19" s="34"/>
      <c r="CN19" s="34"/>
      <c r="CO19" s="34"/>
      <c r="CP19" s="34"/>
      <c r="CQ19" s="34"/>
      <c r="CR19" s="34"/>
      <c r="CS19" s="34"/>
      <c r="CT19" s="34"/>
      <c r="CU19" s="34"/>
      <c r="CV19" s="34"/>
      <c r="CW19" s="34"/>
      <c r="CX19" s="34"/>
    </row>
    <row r="20" spans="1:102">
      <c r="A20" s="13" t="s">
        <v>103</v>
      </c>
      <c r="B20" s="13" t="s">
        <v>104</v>
      </c>
      <c r="C20" s="21" t="s">
        <v>104</v>
      </c>
      <c r="D20" s="22">
        <v>1138479</v>
      </c>
      <c r="E20" s="23">
        <v>13164</v>
      </c>
      <c r="F20" s="24">
        <v>101972</v>
      </c>
      <c r="G20" s="24">
        <v>99063</v>
      </c>
      <c r="H20" s="21">
        <v>74711</v>
      </c>
      <c r="I20" s="21">
        <v>24352</v>
      </c>
      <c r="J20" s="21">
        <v>0</v>
      </c>
      <c r="K20" s="24">
        <v>213540</v>
      </c>
      <c r="L20" s="24">
        <v>84048</v>
      </c>
      <c r="M20" s="21">
        <v>1931</v>
      </c>
      <c r="N20" s="21">
        <v>589</v>
      </c>
      <c r="O20" s="21">
        <v>20871</v>
      </c>
      <c r="P20" s="21">
        <v>55897</v>
      </c>
      <c r="Q20" s="21">
        <v>2828</v>
      </c>
      <c r="R20" s="21">
        <v>1932</v>
      </c>
      <c r="S20" s="21"/>
      <c r="T20" s="24">
        <v>25081</v>
      </c>
      <c r="U20" s="24">
        <v>6312</v>
      </c>
      <c r="V20" s="24">
        <v>201518</v>
      </c>
      <c r="W20" s="25">
        <v>20464</v>
      </c>
      <c r="X20" s="25">
        <v>18741</v>
      </c>
      <c r="Y20" s="21">
        <v>24067</v>
      </c>
      <c r="Z20" s="24">
        <v>7803</v>
      </c>
      <c r="AA20" s="24">
        <v>0</v>
      </c>
      <c r="AB20" s="21" t="s">
        <v>67</v>
      </c>
      <c r="AC20" s="21" t="s">
        <v>67</v>
      </c>
      <c r="AD20" s="21" t="s">
        <v>67</v>
      </c>
      <c r="AE20" s="24">
        <v>1081</v>
      </c>
      <c r="AF20" s="21">
        <v>743</v>
      </c>
      <c r="AG20" s="21">
        <v>338</v>
      </c>
      <c r="AH20" s="21">
        <v>0</v>
      </c>
      <c r="AI20" s="24">
        <v>100</v>
      </c>
      <c r="AJ20" s="21" t="s">
        <v>67</v>
      </c>
      <c r="AK20" s="21" t="s">
        <v>67</v>
      </c>
      <c r="AL20" s="24">
        <v>270</v>
      </c>
      <c r="AM20" s="24">
        <v>20760</v>
      </c>
      <c r="AN20" s="24">
        <v>8671</v>
      </c>
      <c r="AP20" s="27"/>
      <c r="AQ20" s="27"/>
      <c r="AR20" s="27"/>
      <c r="AS20" s="28"/>
      <c r="AT20" s="29"/>
      <c r="AU20" s="30"/>
      <c r="AV20" s="30"/>
      <c r="AW20" s="30"/>
      <c r="AX20" s="30"/>
      <c r="AY20" s="30"/>
      <c r="AZ20" s="30"/>
      <c r="BA20" s="30"/>
      <c r="BB20" s="31"/>
      <c r="BC20" s="30"/>
      <c r="BD20" s="30"/>
      <c r="BE20" s="30"/>
      <c r="BF20" s="30"/>
      <c r="BG20" s="31"/>
      <c r="BH20" s="30"/>
      <c r="BI20" s="30"/>
      <c r="BJ20" s="30"/>
      <c r="BK20" s="31"/>
      <c r="BL20" s="30"/>
      <c r="BM20" s="32"/>
      <c r="BN20" s="31"/>
      <c r="BO20" s="33"/>
      <c r="BP20" s="31"/>
      <c r="BQ20" s="30"/>
      <c r="BR20" s="31"/>
      <c r="BS20" s="31"/>
      <c r="BT20" s="31"/>
      <c r="BU20" s="31"/>
      <c r="BV20" s="31"/>
      <c r="BW20" s="31"/>
      <c r="BX20" s="31"/>
      <c r="BY20" s="31"/>
      <c r="BZ20" s="31"/>
      <c r="CA20" s="31"/>
      <c r="CB20" s="31"/>
      <c r="CC20" s="31"/>
      <c r="CD20" s="31"/>
      <c r="CE20" s="34"/>
      <c r="CF20" s="34"/>
      <c r="CG20" s="34"/>
      <c r="CH20" s="34"/>
      <c r="CI20" s="34"/>
      <c r="CJ20" s="34"/>
      <c r="CK20" s="34"/>
      <c r="CL20" s="34"/>
      <c r="CM20" s="34"/>
      <c r="CN20" s="34"/>
      <c r="CO20" s="34"/>
      <c r="CP20" s="34"/>
      <c r="CQ20" s="34"/>
      <c r="CR20" s="34"/>
      <c r="CS20" s="34"/>
      <c r="CT20" s="34"/>
      <c r="CU20" s="34"/>
      <c r="CV20" s="34"/>
      <c r="CW20" s="34"/>
      <c r="CX20" s="34"/>
    </row>
    <row r="21" spans="1:102">
      <c r="A21" s="13" t="s">
        <v>105</v>
      </c>
      <c r="B21" s="13" t="s">
        <v>106</v>
      </c>
      <c r="C21" s="21" t="s">
        <v>106</v>
      </c>
      <c r="D21" s="22">
        <v>68452</v>
      </c>
      <c r="E21" s="23">
        <v>4789</v>
      </c>
      <c r="F21" s="24">
        <v>43370</v>
      </c>
      <c r="G21" s="24">
        <v>43370</v>
      </c>
      <c r="H21" s="21">
        <v>3570</v>
      </c>
      <c r="I21" s="21">
        <v>39800</v>
      </c>
      <c r="J21" s="21">
        <v>0</v>
      </c>
      <c r="K21" s="24">
        <v>38869</v>
      </c>
      <c r="L21" s="24">
        <v>0</v>
      </c>
      <c r="M21" s="21" t="s">
        <v>67</v>
      </c>
      <c r="N21" s="21" t="s">
        <v>67</v>
      </c>
      <c r="O21" s="21" t="s">
        <v>67</v>
      </c>
      <c r="P21" s="21" t="s">
        <v>67</v>
      </c>
      <c r="Q21" s="21" t="s">
        <v>67</v>
      </c>
      <c r="R21" s="21" t="s">
        <v>67</v>
      </c>
      <c r="S21" s="21" t="s">
        <v>67</v>
      </c>
      <c r="T21" s="24">
        <v>8107</v>
      </c>
      <c r="U21" s="24">
        <v>3022</v>
      </c>
      <c r="V21" s="24">
        <v>38869</v>
      </c>
      <c r="W21" s="25" t="s">
        <v>67</v>
      </c>
      <c r="X21" s="25">
        <v>0</v>
      </c>
      <c r="Y21" s="21">
        <v>3316</v>
      </c>
      <c r="Z21" s="24">
        <v>5460</v>
      </c>
      <c r="AA21" s="24">
        <v>64</v>
      </c>
      <c r="AB21" s="21">
        <v>58</v>
      </c>
      <c r="AC21" s="21">
        <v>6</v>
      </c>
      <c r="AD21" s="21">
        <v>0</v>
      </c>
      <c r="AE21" s="24">
        <v>120</v>
      </c>
      <c r="AF21" s="21">
        <v>64</v>
      </c>
      <c r="AG21" s="21">
        <v>56</v>
      </c>
      <c r="AH21" s="21">
        <v>0</v>
      </c>
      <c r="AI21" s="24">
        <v>304</v>
      </c>
      <c r="AJ21" s="21">
        <v>80</v>
      </c>
      <c r="AK21" s="21">
        <v>114</v>
      </c>
      <c r="AL21" s="24">
        <v>46</v>
      </c>
      <c r="AM21" s="24">
        <v>0</v>
      </c>
      <c r="AN21" s="24">
        <v>3354</v>
      </c>
      <c r="AP21" s="27"/>
      <c r="AQ21" s="27"/>
      <c r="AR21" s="27"/>
      <c r="AS21" s="28"/>
      <c r="AT21" s="29"/>
      <c r="AU21" s="30"/>
      <c r="AV21" s="30"/>
      <c r="AW21" s="30"/>
      <c r="AX21" s="30"/>
      <c r="AY21" s="30"/>
      <c r="AZ21" s="30"/>
      <c r="BA21" s="31"/>
      <c r="BB21" s="31"/>
      <c r="BC21" s="30"/>
      <c r="BD21" s="30"/>
      <c r="BE21" s="30"/>
      <c r="BF21" s="30"/>
      <c r="BG21" s="31"/>
      <c r="BH21" s="30"/>
      <c r="BI21" s="30"/>
      <c r="BJ21" s="30"/>
      <c r="BK21" s="31"/>
      <c r="BL21" s="30"/>
      <c r="BM21" s="32"/>
      <c r="BN21" s="31"/>
      <c r="BO21" s="33"/>
      <c r="BP21" s="31"/>
      <c r="BQ21" s="30"/>
      <c r="BR21" s="31"/>
      <c r="BS21" s="31"/>
      <c r="BT21" s="31"/>
      <c r="BU21" s="31"/>
      <c r="BV21" s="31"/>
      <c r="BW21" s="31"/>
      <c r="BX21" s="31"/>
      <c r="BY21" s="31"/>
      <c r="BZ21" s="31"/>
      <c r="CA21" s="31"/>
      <c r="CB21" s="31"/>
      <c r="CC21" s="31"/>
      <c r="CD21" s="31"/>
      <c r="CE21" s="34"/>
      <c r="CF21" s="34"/>
      <c r="CG21" s="34"/>
      <c r="CH21" s="34"/>
      <c r="CI21" s="34"/>
      <c r="CJ21" s="34"/>
      <c r="CK21" s="34"/>
      <c r="CL21" s="34"/>
      <c r="CM21" s="34"/>
      <c r="CN21" s="34"/>
      <c r="CO21" s="34"/>
      <c r="CP21" s="34"/>
      <c r="CQ21" s="34"/>
      <c r="CR21" s="34"/>
      <c r="CS21" s="34"/>
      <c r="CT21" s="34"/>
      <c r="CU21" s="34"/>
      <c r="CV21" s="34"/>
      <c r="CW21" s="34"/>
      <c r="CX21" s="34"/>
    </row>
    <row r="22" spans="1:102">
      <c r="A22" s="13" t="s">
        <v>107</v>
      </c>
      <c r="B22" s="13" t="s">
        <v>108</v>
      </c>
      <c r="C22" s="21" t="s">
        <v>108</v>
      </c>
      <c r="D22" s="22">
        <v>324093</v>
      </c>
      <c r="E22" s="23">
        <v>26318</v>
      </c>
      <c r="F22" s="24">
        <v>76541</v>
      </c>
      <c r="G22" s="24">
        <v>76541</v>
      </c>
      <c r="H22" s="21">
        <v>14103</v>
      </c>
      <c r="I22" s="21">
        <v>62178</v>
      </c>
      <c r="J22" s="21">
        <v>260</v>
      </c>
      <c r="K22" s="24">
        <v>53006</v>
      </c>
      <c r="L22" s="24">
        <v>108874</v>
      </c>
      <c r="M22" s="21">
        <v>95</v>
      </c>
      <c r="N22" s="21">
        <v>679</v>
      </c>
      <c r="O22" s="21">
        <v>99997</v>
      </c>
      <c r="P22" s="21">
        <v>1645</v>
      </c>
      <c r="Q22" s="21">
        <v>1973</v>
      </c>
      <c r="R22" s="21">
        <v>212</v>
      </c>
      <c r="S22" s="21">
        <v>4273</v>
      </c>
      <c r="T22" s="24">
        <v>11011</v>
      </c>
      <c r="U22" s="24">
        <v>6234</v>
      </c>
      <c r="V22" s="24">
        <v>83326</v>
      </c>
      <c r="W22" s="25">
        <v>5523</v>
      </c>
      <c r="X22" s="25">
        <v>483</v>
      </c>
      <c r="Y22" s="21">
        <v>5580</v>
      </c>
      <c r="Z22" s="24">
        <v>15252</v>
      </c>
      <c r="AA22" s="24">
        <v>100</v>
      </c>
      <c r="AB22" s="21">
        <v>60</v>
      </c>
      <c r="AC22" s="21">
        <v>40</v>
      </c>
      <c r="AD22" s="21">
        <v>0</v>
      </c>
      <c r="AE22" s="24">
        <v>195</v>
      </c>
      <c r="AF22" s="21">
        <v>123</v>
      </c>
      <c r="AG22" s="21">
        <v>61</v>
      </c>
      <c r="AH22" s="21">
        <v>11</v>
      </c>
      <c r="AI22" s="24">
        <v>46</v>
      </c>
      <c r="AJ22" s="21">
        <v>289</v>
      </c>
      <c r="AK22" s="21">
        <v>597</v>
      </c>
      <c r="AL22" s="24">
        <v>619</v>
      </c>
      <c r="AM22" s="24">
        <v>499</v>
      </c>
      <c r="AN22" s="24">
        <v>22177</v>
      </c>
      <c r="AP22" s="27"/>
      <c r="AQ22" s="27"/>
      <c r="AR22" s="27"/>
      <c r="AS22" s="28"/>
      <c r="AT22" s="29"/>
      <c r="AU22" s="30"/>
      <c r="AV22" s="30"/>
      <c r="AW22" s="30"/>
      <c r="AX22" s="30"/>
      <c r="AY22" s="30"/>
      <c r="AZ22" s="30"/>
      <c r="BA22" s="31"/>
      <c r="BB22" s="31"/>
      <c r="BC22" s="30"/>
      <c r="BD22" s="30"/>
      <c r="BE22" s="30"/>
      <c r="BF22" s="30"/>
      <c r="BG22" s="31"/>
      <c r="BH22" s="30"/>
      <c r="BI22" s="30"/>
      <c r="BJ22" s="30"/>
      <c r="BK22" s="31"/>
      <c r="BL22" s="30"/>
      <c r="BM22" s="32"/>
      <c r="BN22" s="31"/>
      <c r="BO22" s="33"/>
      <c r="BP22" s="31"/>
      <c r="BQ22" s="30"/>
      <c r="BR22" s="31"/>
      <c r="BS22" s="31"/>
      <c r="BT22" s="31"/>
      <c r="BU22" s="31"/>
      <c r="BV22" s="31"/>
      <c r="BW22" s="31"/>
      <c r="BX22" s="31"/>
      <c r="BY22" s="31"/>
      <c r="BZ22" s="31"/>
      <c r="CA22" s="31"/>
      <c r="CB22" s="31"/>
      <c r="CC22" s="31"/>
      <c r="CD22" s="31"/>
      <c r="CE22" s="34"/>
      <c r="CF22" s="34"/>
      <c r="CG22" s="34"/>
      <c r="CH22" s="34"/>
      <c r="CI22" s="34"/>
      <c r="CJ22" s="34"/>
      <c r="CK22" s="34"/>
      <c r="CL22" s="34"/>
      <c r="CM22" s="34"/>
      <c r="CN22" s="34"/>
      <c r="CO22" s="34"/>
      <c r="CP22" s="34"/>
      <c r="CQ22" s="34"/>
      <c r="CR22" s="34"/>
      <c r="CS22" s="34"/>
      <c r="CT22" s="34"/>
      <c r="CU22" s="34"/>
      <c r="CV22" s="34"/>
      <c r="CW22" s="34"/>
      <c r="CX22" s="34"/>
    </row>
    <row r="23" spans="1:102">
      <c r="A23" s="13" t="s">
        <v>109</v>
      </c>
      <c r="B23" s="13" t="s">
        <v>110</v>
      </c>
      <c r="C23" s="21" t="s">
        <v>110</v>
      </c>
      <c r="D23" s="22">
        <v>26866</v>
      </c>
      <c r="E23" s="23">
        <v>11707</v>
      </c>
      <c r="F23" s="24">
        <v>57740</v>
      </c>
      <c r="G23" s="24">
        <v>55843</v>
      </c>
      <c r="H23" s="21">
        <v>7841</v>
      </c>
      <c r="I23" s="21">
        <v>48002</v>
      </c>
      <c r="J23" s="21">
        <v>0</v>
      </c>
      <c r="K23" s="24">
        <v>35730</v>
      </c>
      <c r="L23" s="24">
        <v>52663</v>
      </c>
      <c r="M23" s="21">
        <v>1006</v>
      </c>
      <c r="N23" s="21">
        <v>848</v>
      </c>
      <c r="O23" s="21">
        <v>19472</v>
      </c>
      <c r="P23" s="21">
        <v>28790</v>
      </c>
      <c r="Q23" s="21">
        <v>1834</v>
      </c>
      <c r="R23" s="21">
        <v>307</v>
      </c>
      <c r="S23" s="21">
        <v>406</v>
      </c>
      <c r="T23" s="24">
        <v>7721</v>
      </c>
      <c r="U23" s="24">
        <v>4677</v>
      </c>
      <c r="V23" s="24">
        <v>14850</v>
      </c>
      <c r="W23" s="25">
        <v>3717</v>
      </c>
      <c r="X23" s="25">
        <v>288</v>
      </c>
      <c r="Y23" s="21">
        <v>3381</v>
      </c>
      <c r="Z23" s="24">
        <v>2252</v>
      </c>
      <c r="AA23" s="24">
        <v>680</v>
      </c>
      <c r="AB23" s="21">
        <v>680</v>
      </c>
      <c r="AC23" s="21">
        <v>0</v>
      </c>
      <c r="AD23" s="21">
        <v>0</v>
      </c>
      <c r="AE23" s="24">
        <v>109</v>
      </c>
      <c r="AF23" s="21">
        <v>89</v>
      </c>
      <c r="AG23" s="21">
        <v>20</v>
      </c>
      <c r="AH23" s="21">
        <v>0</v>
      </c>
      <c r="AI23" s="24">
        <v>434</v>
      </c>
      <c r="AJ23" s="21">
        <v>72</v>
      </c>
      <c r="AK23" s="21">
        <v>551</v>
      </c>
      <c r="AL23" s="24">
        <v>220</v>
      </c>
      <c r="AM23" s="24">
        <v>6</v>
      </c>
      <c r="AN23" s="24">
        <v>3598</v>
      </c>
      <c r="AP23" s="27"/>
      <c r="AQ23" s="27"/>
      <c r="AR23" s="27"/>
      <c r="AS23" s="28"/>
      <c r="AT23" s="29"/>
      <c r="AU23" s="30"/>
      <c r="AV23" s="30"/>
      <c r="AW23" s="30"/>
      <c r="AX23" s="30"/>
      <c r="AY23" s="30"/>
      <c r="AZ23" s="30"/>
      <c r="BA23" s="31"/>
      <c r="BB23" s="31"/>
      <c r="BC23" s="30"/>
      <c r="BD23" s="30"/>
      <c r="BE23" s="30"/>
      <c r="BF23" s="30"/>
      <c r="BG23" s="31"/>
      <c r="BH23" s="30"/>
      <c r="BI23" s="30"/>
      <c r="BJ23" s="30"/>
      <c r="BK23" s="31"/>
      <c r="BL23" s="30"/>
      <c r="BM23" s="32"/>
      <c r="BN23" s="31"/>
      <c r="BO23" s="33"/>
      <c r="BP23" s="31"/>
      <c r="BQ23" s="30"/>
      <c r="BR23" s="31"/>
      <c r="BS23" s="31"/>
      <c r="BT23" s="31"/>
      <c r="BU23" s="31"/>
      <c r="BV23" s="31"/>
      <c r="BW23" s="31"/>
      <c r="BX23" s="31"/>
      <c r="BY23" s="31"/>
      <c r="BZ23" s="31"/>
      <c r="CA23" s="31"/>
      <c r="CB23" s="31"/>
      <c r="CC23" s="31"/>
      <c r="CD23" s="31"/>
      <c r="CE23" s="34"/>
      <c r="CF23" s="34"/>
      <c r="CG23" s="34"/>
      <c r="CH23" s="34"/>
      <c r="CI23" s="34"/>
      <c r="CJ23" s="34"/>
      <c r="CK23" s="34"/>
      <c r="CL23" s="34"/>
      <c r="CM23" s="34"/>
      <c r="CN23" s="34"/>
      <c r="CO23" s="34"/>
      <c r="CP23" s="34"/>
      <c r="CQ23" s="34"/>
      <c r="CR23" s="34"/>
      <c r="CS23" s="34"/>
      <c r="CT23" s="34"/>
      <c r="CU23" s="34"/>
      <c r="CV23" s="34"/>
      <c r="CW23" s="34"/>
      <c r="CX23" s="34"/>
    </row>
    <row r="24" spans="1:102">
      <c r="A24" s="13" t="s">
        <v>111</v>
      </c>
      <c r="B24" s="13" t="s">
        <v>112</v>
      </c>
      <c r="C24" s="21" t="s">
        <v>112</v>
      </c>
      <c r="D24" s="22">
        <v>178365</v>
      </c>
      <c r="E24" s="23">
        <v>6319</v>
      </c>
      <c r="F24" s="24">
        <v>48063</v>
      </c>
      <c r="G24" s="24">
        <v>48125</v>
      </c>
      <c r="H24" s="21" t="s">
        <v>67</v>
      </c>
      <c r="I24" s="21" t="s">
        <v>67</v>
      </c>
      <c r="J24" s="21" t="s">
        <v>67</v>
      </c>
      <c r="K24" s="24">
        <v>38887</v>
      </c>
      <c r="L24" s="24">
        <v>9681</v>
      </c>
      <c r="M24" s="21">
        <v>58</v>
      </c>
      <c r="N24" s="21">
        <v>28</v>
      </c>
      <c r="O24" s="21">
        <v>2196</v>
      </c>
      <c r="P24" s="21">
        <v>6872</v>
      </c>
      <c r="Q24" s="21">
        <v>284</v>
      </c>
      <c r="R24" s="21">
        <v>5</v>
      </c>
      <c r="S24" s="21">
        <v>238</v>
      </c>
      <c r="T24" s="24">
        <v>4911</v>
      </c>
      <c r="U24" s="24">
        <v>2814</v>
      </c>
      <c r="V24" s="24">
        <v>0</v>
      </c>
      <c r="W24" s="25">
        <v>2352</v>
      </c>
      <c r="X24" s="25">
        <v>1312</v>
      </c>
      <c r="Y24" s="21">
        <v>2918</v>
      </c>
      <c r="Z24" s="24">
        <v>6935</v>
      </c>
      <c r="AA24" s="24">
        <v>18</v>
      </c>
      <c r="AB24" s="21">
        <v>18</v>
      </c>
      <c r="AC24" s="21">
        <v>0</v>
      </c>
      <c r="AD24" s="21">
        <v>0</v>
      </c>
      <c r="AE24" s="24">
        <v>24</v>
      </c>
      <c r="AF24" s="21">
        <v>9</v>
      </c>
      <c r="AG24" s="21">
        <v>15</v>
      </c>
      <c r="AH24" s="21">
        <v>0</v>
      </c>
      <c r="AI24" s="24">
        <v>107</v>
      </c>
      <c r="AJ24" s="21">
        <v>0</v>
      </c>
      <c r="AK24" s="21">
        <v>7</v>
      </c>
      <c r="AL24" s="24">
        <v>12</v>
      </c>
      <c r="AM24" s="24">
        <v>3</v>
      </c>
      <c r="AN24" s="24">
        <v>9072</v>
      </c>
      <c r="AP24" s="27"/>
      <c r="AQ24" s="27"/>
      <c r="AR24" s="27"/>
      <c r="AS24" s="28"/>
      <c r="AT24" s="29"/>
      <c r="AU24" s="30"/>
      <c r="AV24" s="30"/>
      <c r="AW24" s="30"/>
      <c r="AX24" s="30"/>
      <c r="AY24" s="30"/>
      <c r="AZ24" s="30"/>
      <c r="BA24" s="30"/>
      <c r="BB24" s="31"/>
      <c r="BC24" s="30"/>
      <c r="BD24" s="30"/>
      <c r="BE24" s="30"/>
      <c r="BF24" s="30"/>
      <c r="BG24" s="31"/>
      <c r="BH24" s="30"/>
      <c r="BI24" s="30"/>
      <c r="BJ24" s="30"/>
      <c r="BK24" s="31"/>
      <c r="BL24" s="30"/>
      <c r="BM24" s="32"/>
      <c r="BN24" s="31"/>
      <c r="BO24" s="33"/>
      <c r="BP24" s="31"/>
      <c r="BQ24" s="30"/>
      <c r="BR24" s="31"/>
      <c r="BS24" s="31"/>
      <c r="BT24" s="31"/>
      <c r="BU24" s="31"/>
      <c r="BV24" s="31"/>
      <c r="BW24" s="31"/>
      <c r="BX24" s="31"/>
      <c r="BY24" s="31"/>
      <c r="BZ24" s="31"/>
      <c r="CA24" s="31"/>
      <c r="CB24" s="31"/>
      <c r="CC24" s="31"/>
      <c r="CD24" s="31"/>
      <c r="CE24" s="34"/>
      <c r="CF24" s="34"/>
      <c r="CG24" s="34"/>
      <c r="CH24" s="34"/>
      <c r="CI24" s="34"/>
      <c r="CJ24" s="34"/>
      <c r="CK24" s="34"/>
      <c r="CL24" s="34"/>
      <c r="CM24" s="34"/>
      <c r="CN24" s="34"/>
      <c r="CO24" s="34"/>
      <c r="CP24" s="34"/>
      <c r="CQ24" s="34"/>
      <c r="CR24" s="34"/>
      <c r="CS24" s="34"/>
      <c r="CT24" s="34"/>
      <c r="CU24" s="34"/>
      <c r="CV24" s="34"/>
      <c r="CW24" s="34"/>
      <c r="CX24" s="34"/>
    </row>
    <row r="25" spans="1:102">
      <c r="A25" s="13" t="s">
        <v>113</v>
      </c>
      <c r="B25" s="13" t="s">
        <v>114</v>
      </c>
      <c r="C25" s="21" t="s">
        <v>114</v>
      </c>
      <c r="D25" s="22">
        <v>128719</v>
      </c>
      <c r="E25" s="23">
        <v>2206</v>
      </c>
      <c r="F25" s="24">
        <v>55902</v>
      </c>
      <c r="G25" s="24">
        <v>55494</v>
      </c>
      <c r="H25" s="21">
        <v>6807</v>
      </c>
      <c r="I25" s="21">
        <v>48687</v>
      </c>
      <c r="J25" s="21">
        <v>0</v>
      </c>
      <c r="K25" s="24">
        <v>34884</v>
      </c>
      <c r="L25" s="24">
        <v>29230</v>
      </c>
      <c r="M25" s="21">
        <v>291</v>
      </c>
      <c r="N25" s="21">
        <v>419</v>
      </c>
      <c r="O25" s="21">
        <v>14202</v>
      </c>
      <c r="P25" s="21">
        <v>14154</v>
      </c>
      <c r="Q25" s="21">
        <v>66</v>
      </c>
      <c r="R25" s="21">
        <v>98</v>
      </c>
      <c r="S25" s="21">
        <v>0</v>
      </c>
      <c r="T25" s="24">
        <v>8697</v>
      </c>
      <c r="U25" s="24">
        <v>2958</v>
      </c>
      <c r="V25" s="24">
        <v>43723</v>
      </c>
      <c r="W25" s="25">
        <v>3671</v>
      </c>
      <c r="X25" s="25">
        <v>614</v>
      </c>
      <c r="Y25" s="21">
        <v>1210</v>
      </c>
      <c r="Z25" s="24">
        <v>1749</v>
      </c>
      <c r="AA25" s="24">
        <v>9</v>
      </c>
      <c r="AB25" s="21">
        <v>9</v>
      </c>
      <c r="AC25" s="21">
        <v>0</v>
      </c>
      <c r="AD25" s="21">
        <v>0</v>
      </c>
      <c r="AE25" s="24">
        <v>6</v>
      </c>
      <c r="AF25" s="21">
        <v>6</v>
      </c>
      <c r="AG25" s="21">
        <v>0</v>
      </c>
      <c r="AH25" s="21">
        <v>0</v>
      </c>
      <c r="AI25" s="24">
        <v>0</v>
      </c>
      <c r="AJ25" s="21">
        <v>0</v>
      </c>
      <c r="AK25" s="21">
        <v>0</v>
      </c>
      <c r="AL25" s="24">
        <v>0</v>
      </c>
      <c r="AM25" s="24">
        <v>41</v>
      </c>
      <c r="AN25" s="24">
        <v>2309</v>
      </c>
      <c r="AP25" s="27"/>
      <c r="AQ25" s="27"/>
      <c r="AR25" s="27"/>
      <c r="AS25" s="28"/>
      <c r="AT25" s="29"/>
      <c r="AU25" s="30"/>
      <c r="AV25" s="30"/>
      <c r="AW25" s="30"/>
      <c r="AX25" s="30"/>
      <c r="AY25" s="30"/>
      <c r="AZ25" s="30"/>
      <c r="BA25" s="31"/>
      <c r="BB25" s="31"/>
      <c r="BC25" s="30"/>
      <c r="BD25" s="30"/>
      <c r="BE25" s="30"/>
      <c r="BF25" s="30"/>
      <c r="BG25" s="31"/>
      <c r="BH25" s="30"/>
      <c r="BI25" s="30"/>
      <c r="BJ25" s="30"/>
      <c r="BK25" s="31"/>
      <c r="BL25" s="30"/>
      <c r="BM25" s="32"/>
      <c r="BN25" s="31"/>
      <c r="BO25" s="33"/>
      <c r="BP25" s="31"/>
      <c r="BQ25" s="30"/>
      <c r="BR25" s="31"/>
      <c r="BS25" s="31"/>
      <c r="BT25" s="31"/>
      <c r="BU25" s="31"/>
      <c r="BV25" s="31"/>
      <c r="BW25" s="31"/>
      <c r="BX25" s="31"/>
      <c r="BY25" s="31"/>
      <c r="BZ25" s="31"/>
      <c r="CA25" s="31"/>
      <c r="CB25" s="31"/>
      <c r="CC25" s="31"/>
      <c r="CD25" s="31"/>
      <c r="CE25" s="34"/>
      <c r="CF25" s="34"/>
      <c r="CG25" s="34"/>
      <c r="CH25" s="34"/>
      <c r="CI25" s="34"/>
      <c r="CJ25" s="34"/>
      <c r="CK25" s="34"/>
      <c r="CL25" s="34"/>
      <c r="CM25" s="34"/>
      <c r="CN25" s="34"/>
      <c r="CO25" s="34"/>
      <c r="CP25" s="34"/>
      <c r="CQ25" s="34"/>
      <c r="CR25" s="34"/>
      <c r="CS25" s="34"/>
      <c r="CT25" s="34"/>
      <c r="CU25" s="34"/>
      <c r="CV25" s="34"/>
      <c r="CW25" s="34"/>
      <c r="CX25" s="34"/>
    </row>
    <row r="26" spans="1:102">
      <c r="A26" s="13" t="s">
        <v>115</v>
      </c>
      <c r="B26" s="13" t="s">
        <v>116</v>
      </c>
      <c r="C26" s="21" t="s">
        <v>116</v>
      </c>
      <c r="D26" s="22">
        <v>155882</v>
      </c>
      <c r="E26" s="23">
        <v>125</v>
      </c>
      <c r="F26" s="24">
        <v>29072</v>
      </c>
      <c r="G26" s="24">
        <v>28700</v>
      </c>
      <c r="H26" s="21">
        <v>518</v>
      </c>
      <c r="I26" s="21">
        <v>28182</v>
      </c>
      <c r="J26" s="21">
        <v>0</v>
      </c>
      <c r="K26" s="24">
        <v>60488</v>
      </c>
      <c r="L26" s="24">
        <v>18288</v>
      </c>
      <c r="M26" s="21">
        <v>21</v>
      </c>
      <c r="N26" s="21">
        <v>0</v>
      </c>
      <c r="O26" s="21">
        <v>6507</v>
      </c>
      <c r="P26" s="21">
        <v>10993</v>
      </c>
      <c r="Q26" s="21">
        <v>620</v>
      </c>
      <c r="R26" s="21">
        <v>147</v>
      </c>
      <c r="S26" s="21">
        <v>0</v>
      </c>
      <c r="T26" s="24">
        <v>5407</v>
      </c>
      <c r="U26" s="24">
        <v>3491</v>
      </c>
      <c r="V26" s="24">
        <v>70429</v>
      </c>
      <c r="W26" s="25">
        <v>4509</v>
      </c>
      <c r="X26" s="25">
        <v>4969</v>
      </c>
      <c r="Y26" s="21">
        <v>2997</v>
      </c>
      <c r="Z26" s="24">
        <v>7490</v>
      </c>
      <c r="AA26" s="24">
        <v>422</v>
      </c>
      <c r="AB26" s="21">
        <v>422</v>
      </c>
      <c r="AC26" s="21">
        <v>0</v>
      </c>
      <c r="AD26" s="21">
        <v>0</v>
      </c>
      <c r="AE26" s="24">
        <v>154</v>
      </c>
      <c r="AF26" s="21">
        <v>144</v>
      </c>
      <c r="AG26" s="21">
        <v>10</v>
      </c>
      <c r="AH26" s="21">
        <v>0</v>
      </c>
      <c r="AI26" s="24">
        <v>206</v>
      </c>
      <c r="AJ26" s="21">
        <v>206</v>
      </c>
      <c r="AK26" s="21">
        <v>0</v>
      </c>
      <c r="AL26" s="24">
        <v>1226</v>
      </c>
      <c r="AM26" s="24">
        <v>6</v>
      </c>
      <c r="AN26" s="24">
        <v>8413</v>
      </c>
      <c r="AP26" s="27"/>
      <c r="AQ26" s="27"/>
      <c r="AR26" s="27"/>
      <c r="AS26" s="28"/>
      <c r="AT26" s="29"/>
      <c r="AU26" s="30"/>
      <c r="AV26" s="30"/>
      <c r="AW26" s="30"/>
      <c r="AX26" s="30"/>
      <c r="AY26" s="30"/>
      <c r="AZ26" s="30"/>
      <c r="BA26" s="30"/>
      <c r="BB26" s="31"/>
      <c r="BC26" s="30"/>
      <c r="BD26" s="30"/>
      <c r="BE26" s="30"/>
      <c r="BF26" s="30"/>
      <c r="BG26" s="31"/>
      <c r="BH26" s="30"/>
      <c r="BI26" s="30"/>
      <c r="BJ26" s="30"/>
      <c r="BK26" s="31"/>
      <c r="BL26" s="30"/>
      <c r="BM26" s="32"/>
      <c r="BN26" s="31"/>
      <c r="BO26" s="33"/>
      <c r="BP26" s="31"/>
      <c r="BQ26" s="30"/>
      <c r="BR26" s="31"/>
      <c r="BS26" s="31"/>
      <c r="BT26" s="31"/>
      <c r="BU26" s="31"/>
      <c r="BV26" s="31"/>
      <c r="BW26" s="31"/>
      <c r="BX26" s="31"/>
      <c r="BY26" s="31"/>
      <c r="BZ26" s="31"/>
      <c r="CA26" s="31"/>
      <c r="CB26" s="31"/>
      <c r="CC26" s="31"/>
      <c r="CD26" s="31"/>
      <c r="CE26" s="34"/>
      <c r="CF26" s="34"/>
      <c r="CG26" s="34"/>
      <c r="CH26" s="34"/>
      <c r="CI26" s="34"/>
      <c r="CJ26" s="34"/>
      <c r="CK26" s="34"/>
      <c r="CL26" s="34"/>
      <c r="CM26" s="34"/>
      <c r="CN26" s="34"/>
      <c r="CO26" s="34"/>
      <c r="CP26" s="34"/>
      <c r="CQ26" s="34"/>
      <c r="CR26" s="34"/>
      <c r="CS26" s="34"/>
      <c r="CT26" s="34"/>
      <c r="CU26" s="34"/>
      <c r="CV26" s="34"/>
      <c r="CW26" s="34"/>
      <c r="CX26" s="34"/>
    </row>
    <row r="27" spans="1:102">
      <c r="A27" s="13" t="s">
        <v>117</v>
      </c>
      <c r="B27" s="13" t="s">
        <v>118</v>
      </c>
      <c r="C27" s="21" t="s">
        <v>118</v>
      </c>
      <c r="D27" s="22">
        <v>466897</v>
      </c>
      <c r="E27" s="23">
        <v>12978</v>
      </c>
      <c r="F27" s="24">
        <v>65083</v>
      </c>
      <c r="G27" s="24">
        <v>31693</v>
      </c>
      <c r="H27" s="21">
        <v>21313</v>
      </c>
      <c r="I27" s="21">
        <v>10380</v>
      </c>
      <c r="J27" s="21">
        <v>0</v>
      </c>
      <c r="K27" s="24">
        <v>0</v>
      </c>
      <c r="L27" s="24">
        <v>11351</v>
      </c>
      <c r="M27" s="21">
        <v>0</v>
      </c>
      <c r="N27" s="21">
        <v>0</v>
      </c>
      <c r="O27" s="21">
        <v>6642</v>
      </c>
      <c r="P27" s="21">
        <v>4562</v>
      </c>
      <c r="Q27" s="21">
        <v>26</v>
      </c>
      <c r="R27" s="21">
        <v>121</v>
      </c>
      <c r="S27" s="21">
        <v>0</v>
      </c>
      <c r="T27" s="24">
        <v>8907</v>
      </c>
      <c r="U27" s="24">
        <v>4980</v>
      </c>
      <c r="V27" s="24">
        <v>0</v>
      </c>
      <c r="W27" s="25">
        <v>17352</v>
      </c>
      <c r="X27" s="25" t="s">
        <v>67</v>
      </c>
      <c r="Y27" s="21">
        <v>13822</v>
      </c>
      <c r="Z27" s="24">
        <v>6158</v>
      </c>
      <c r="AA27" s="24">
        <v>2647</v>
      </c>
      <c r="AB27" s="21">
        <v>2647</v>
      </c>
      <c r="AC27" s="21">
        <v>0</v>
      </c>
      <c r="AD27" s="21">
        <v>0</v>
      </c>
      <c r="AE27" s="24">
        <v>49</v>
      </c>
      <c r="AF27" s="21">
        <v>38</v>
      </c>
      <c r="AG27" s="21">
        <v>11</v>
      </c>
      <c r="AH27" s="21">
        <v>0</v>
      </c>
      <c r="AI27" s="24">
        <v>148</v>
      </c>
      <c r="AJ27" s="21">
        <v>329</v>
      </c>
      <c r="AK27" s="21">
        <v>209</v>
      </c>
      <c r="AL27" s="24">
        <v>3530</v>
      </c>
      <c r="AM27" s="24">
        <v>0</v>
      </c>
      <c r="AN27" s="24">
        <v>6872</v>
      </c>
      <c r="AP27" s="27"/>
      <c r="AQ27" s="27"/>
      <c r="AR27" s="27"/>
      <c r="AS27" s="28"/>
      <c r="AT27" s="29"/>
      <c r="AU27" s="30"/>
      <c r="AV27" s="30"/>
      <c r="AW27" s="30"/>
      <c r="AX27" s="30"/>
      <c r="AY27" s="30"/>
      <c r="AZ27" s="30"/>
      <c r="BA27" s="30"/>
      <c r="BB27" s="31"/>
      <c r="BC27" s="30"/>
      <c r="BD27" s="30"/>
      <c r="BE27" s="30"/>
      <c r="BF27" s="30"/>
      <c r="BG27" s="31"/>
      <c r="BH27" s="30"/>
      <c r="BI27" s="30"/>
      <c r="BJ27" s="30"/>
      <c r="BK27" s="31"/>
      <c r="BL27" s="30"/>
      <c r="BM27" s="32"/>
      <c r="BN27" s="31"/>
      <c r="BO27" s="33"/>
      <c r="BP27" s="31"/>
      <c r="BQ27" s="30"/>
      <c r="BR27" s="31"/>
      <c r="BS27" s="31"/>
      <c r="BT27" s="31"/>
      <c r="BU27" s="31"/>
      <c r="BV27" s="31"/>
      <c r="BW27" s="31"/>
      <c r="BX27" s="31"/>
      <c r="BY27" s="31"/>
      <c r="BZ27" s="31"/>
      <c r="CA27" s="31"/>
      <c r="CB27" s="31"/>
      <c r="CC27" s="31"/>
      <c r="CD27" s="31"/>
      <c r="CE27" s="34"/>
      <c r="CF27" s="34"/>
      <c r="CG27" s="34"/>
      <c r="CH27" s="34"/>
      <c r="CI27" s="34"/>
      <c r="CJ27" s="34"/>
      <c r="CK27" s="34"/>
      <c r="CL27" s="34"/>
      <c r="CM27" s="34"/>
      <c r="CN27" s="34"/>
      <c r="CO27" s="34"/>
      <c r="CP27" s="34"/>
      <c r="CQ27" s="34"/>
      <c r="CR27" s="34"/>
      <c r="CS27" s="34"/>
      <c r="CT27" s="34"/>
      <c r="CU27" s="34"/>
      <c r="CV27" s="34"/>
      <c r="CW27" s="34"/>
      <c r="CX27" s="34"/>
    </row>
    <row r="28" spans="1:102">
      <c r="A28" s="13" t="s">
        <v>119</v>
      </c>
      <c r="B28" s="13" t="s">
        <v>120</v>
      </c>
      <c r="C28" s="21" t="s">
        <v>120</v>
      </c>
      <c r="D28" s="22">
        <v>51377</v>
      </c>
      <c r="E28" s="23">
        <v>3792</v>
      </c>
      <c r="F28" s="24">
        <v>41007</v>
      </c>
      <c r="G28" s="24">
        <v>40772</v>
      </c>
      <c r="H28" s="21" t="s">
        <v>67</v>
      </c>
      <c r="I28" s="21" t="s">
        <v>67</v>
      </c>
      <c r="J28" s="21" t="s">
        <v>67</v>
      </c>
      <c r="K28" s="24">
        <v>2657</v>
      </c>
      <c r="L28" s="24">
        <v>7445</v>
      </c>
      <c r="M28" s="21">
        <v>3177</v>
      </c>
      <c r="N28" s="21">
        <v>4</v>
      </c>
      <c r="O28" s="21">
        <v>419</v>
      </c>
      <c r="P28" s="21">
        <v>3564</v>
      </c>
      <c r="Q28" s="21">
        <v>262</v>
      </c>
      <c r="R28" s="21">
        <v>13</v>
      </c>
      <c r="S28" s="21">
        <v>6</v>
      </c>
      <c r="T28" s="24">
        <v>6271</v>
      </c>
      <c r="U28" s="24">
        <v>2464</v>
      </c>
      <c r="V28" s="24">
        <v>24956</v>
      </c>
      <c r="W28" s="25">
        <v>1325</v>
      </c>
      <c r="X28" s="25">
        <v>0</v>
      </c>
      <c r="Y28" s="21">
        <v>7366</v>
      </c>
      <c r="Z28" s="24">
        <v>28397</v>
      </c>
      <c r="AA28" s="24">
        <v>12</v>
      </c>
      <c r="AB28" s="21" t="s">
        <v>67</v>
      </c>
      <c r="AC28" s="21" t="s">
        <v>67</v>
      </c>
      <c r="AD28" s="21">
        <v>12</v>
      </c>
      <c r="AE28" s="24">
        <v>197</v>
      </c>
      <c r="AF28" s="21">
        <v>155</v>
      </c>
      <c r="AG28" s="21">
        <v>37</v>
      </c>
      <c r="AH28" s="21">
        <v>5</v>
      </c>
      <c r="AI28" s="24">
        <v>100</v>
      </c>
      <c r="AJ28" s="21">
        <v>495</v>
      </c>
      <c r="AK28" s="21">
        <v>438</v>
      </c>
      <c r="AL28" s="24">
        <v>1</v>
      </c>
      <c r="AM28" s="24">
        <v>5</v>
      </c>
      <c r="AN28" s="24">
        <v>35567</v>
      </c>
      <c r="AP28" s="27"/>
      <c r="AQ28" s="27"/>
      <c r="AR28" s="27"/>
      <c r="AS28" s="28"/>
      <c r="AT28" s="29"/>
      <c r="AU28" s="30"/>
      <c r="AV28" s="30"/>
      <c r="AW28" s="30"/>
      <c r="AX28" s="30"/>
      <c r="AY28" s="30"/>
      <c r="AZ28" s="31"/>
      <c r="BA28" s="31"/>
      <c r="BB28" s="31"/>
      <c r="BC28" s="30"/>
      <c r="BD28" s="30"/>
      <c r="BE28" s="30"/>
      <c r="BF28" s="30"/>
      <c r="BG28" s="31"/>
      <c r="BH28" s="30"/>
      <c r="BI28" s="30"/>
      <c r="BJ28" s="30"/>
      <c r="BK28" s="31"/>
      <c r="BL28" s="30"/>
      <c r="BM28" s="32"/>
      <c r="BN28" s="31"/>
      <c r="BO28" s="33"/>
      <c r="BP28" s="31"/>
      <c r="BQ28" s="30"/>
      <c r="BR28" s="31"/>
      <c r="BS28" s="31"/>
      <c r="BT28" s="31"/>
      <c r="BU28" s="31"/>
      <c r="BV28" s="31"/>
      <c r="BW28" s="31"/>
      <c r="BX28" s="31"/>
      <c r="BY28" s="31"/>
      <c r="BZ28" s="31"/>
      <c r="CA28" s="31"/>
      <c r="CB28" s="31"/>
      <c r="CC28" s="31"/>
      <c r="CD28" s="31"/>
      <c r="CE28" s="34"/>
      <c r="CF28" s="34"/>
      <c r="CG28" s="34"/>
      <c r="CH28" s="34"/>
      <c r="CI28" s="34"/>
      <c r="CJ28" s="34"/>
      <c r="CK28" s="34"/>
      <c r="CL28" s="34"/>
      <c r="CM28" s="34"/>
      <c r="CN28" s="34"/>
      <c r="CO28" s="34"/>
      <c r="CP28" s="34"/>
      <c r="CQ28" s="34"/>
      <c r="CR28" s="34"/>
      <c r="CS28" s="34"/>
      <c r="CT28" s="34"/>
      <c r="CU28" s="34"/>
      <c r="CV28" s="34"/>
      <c r="CW28" s="34"/>
      <c r="CX28" s="34"/>
    </row>
    <row r="29" spans="1:102">
      <c r="A29" s="13" t="s">
        <v>121</v>
      </c>
      <c r="B29" s="13" t="s">
        <v>122</v>
      </c>
      <c r="C29" s="21" t="s">
        <v>122</v>
      </c>
      <c r="D29" s="230" t="s">
        <v>80</v>
      </c>
      <c r="E29" s="23" t="s">
        <v>134</v>
      </c>
      <c r="F29" s="24">
        <v>37624</v>
      </c>
      <c r="G29" s="24">
        <v>37235</v>
      </c>
      <c r="H29" s="21">
        <v>1160</v>
      </c>
      <c r="I29" s="21">
        <v>36075</v>
      </c>
      <c r="J29" s="21">
        <v>0</v>
      </c>
      <c r="K29" s="24">
        <v>28759</v>
      </c>
      <c r="L29" s="24">
        <v>20745</v>
      </c>
      <c r="M29" s="21">
        <v>170</v>
      </c>
      <c r="N29" s="21">
        <v>0</v>
      </c>
      <c r="O29" s="21">
        <v>2063</v>
      </c>
      <c r="P29" s="21">
        <v>17450</v>
      </c>
      <c r="Q29" s="21">
        <v>939</v>
      </c>
      <c r="R29" s="21">
        <v>123</v>
      </c>
      <c r="S29" s="21">
        <v>0</v>
      </c>
      <c r="T29" s="24">
        <v>8031</v>
      </c>
      <c r="U29" s="24">
        <v>2832</v>
      </c>
      <c r="V29" s="24">
        <v>30566</v>
      </c>
      <c r="W29" s="25">
        <v>1315</v>
      </c>
      <c r="X29" s="25">
        <v>482</v>
      </c>
      <c r="Y29" s="21">
        <v>1588</v>
      </c>
      <c r="Z29" s="24">
        <v>8837</v>
      </c>
      <c r="AA29" s="24">
        <v>132</v>
      </c>
      <c r="AB29" s="21">
        <v>132</v>
      </c>
      <c r="AC29" s="21">
        <v>0</v>
      </c>
      <c r="AD29" s="21">
        <v>0</v>
      </c>
      <c r="AE29" s="24">
        <v>245</v>
      </c>
      <c r="AF29" s="21">
        <v>184</v>
      </c>
      <c r="AG29" s="21">
        <v>61</v>
      </c>
      <c r="AH29" s="21">
        <v>0</v>
      </c>
      <c r="AI29" s="24">
        <v>406</v>
      </c>
      <c r="AJ29" s="21">
        <v>0</v>
      </c>
      <c r="AK29" s="21">
        <v>74</v>
      </c>
      <c r="AL29" s="24">
        <v>0</v>
      </c>
      <c r="AM29" s="24">
        <v>0</v>
      </c>
      <c r="AN29" s="24">
        <v>9610</v>
      </c>
      <c r="AP29" s="27"/>
      <c r="AQ29" s="27"/>
      <c r="AR29" s="27"/>
      <c r="AS29" s="28"/>
      <c r="AT29" s="29"/>
      <c r="AU29" s="30"/>
      <c r="AV29" s="30"/>
      <c r="AW29" s="30"/>
      <c r="AX29" s="30"/>
      <c r="AY29" s="30"/>
      <c r="AZ29" s="30"/>
      <c r="BA29" s="31"/>
      <c r="BB29" s="31"/>
      <c r="BC29" s="30"/>
      <c r="BD29" s="30"/>
      <c r="BE29" s="30"/>
      <c r="BF29" s="30"/>
      <c r="BG29" s="31"/>
      <c r="BH29" s="30"/>
      <c r="BI29" s="30"/>
      <c r="BJ29" s="30"/>
      <c r="BK29" s="31"/>
      <c r="BL29" s="30"/>
      <c r="BM29" s="32"/>
      <c r="BN29" s="31"/>
      <c r="BO29" s="33"/>
      <c r="BP29" s="31"/>
      <c r="BQ29" s="30"/>
      <c r="BR29" s="31"/>
      <c r="BS29" s="31"/>
      <c r="BT29" s="31"/>
      <c r="BU29" s="31"/>
      <c r="BV29" s="31"/>
      <c r="BW29" s="31"/>
      <c r="BX29" s="31"/>
      <c r="BY29" s="31"/>
      <c r="BZ29" s="31"/>
      <c r="CA29" s="31"/>
      <c r="CB29" s="31"/>
      <c r="CC29" s="31"/>
      <c r="CD29" s="31"/>
      <c r="CE29" s="34"/>
      <c r="CF29" s="34"/>
      <c r="CG29" s="34"/>
      <c r="CH29" s="34"/>
      <c r="CI29" s="34"/>
      <c r="CJ29" s="34"/>
      <c r="CK29" s="34"/>
      <c r="CL29" s="34"/>
      <c r="CM29" s="34"/>
      <c r="CN29" s="34"/>
      <c r="CO29" s="34"/>
      <c r="CP29" s="34"/>
      <c r="CQ29" s="34"/>
      <c r="CR29" s="34"/>
      <c r="CS29" s="34"/>
      <c r="CT29" s="34"/>
      <c r="CU29" s="34"/>
      <c r="CV29" s="34"/>
      <c r="CW29" s="34"/>
      <c r="CX29" s="34"/>
    </row>
    <row r="30" spans="1:102">
      <c r="A30" s="13" t="s">
        <v>123</v>
      </c>
      <c r="B30" s="13" t="s">
        <v>124</v>
      </c>
      <c r="C30" s="21" t="s">
        <v>124</v>
      </c>
      <c r="D30" s="22">
        <v>58938</v>
      </c>
      <c r="E30" s="23">
        <v>4195</v>
      </c>
      <c r="F30" s="24">
        <v>4415</v>
      </c>
      <c r="G30" s="24">
        <v>4375</v>
      </c>
      <c r="H30" s="21">
        <v>1451</v>
      </c>
      <c r="I30" s="21">
        <v>2924</v>
      </c>
      <c r="J30" s="21">
        <v>0</v>
      </c>
      <c r="K30" s="24">
        <v>3792</v>
      </c>
      <c r="L30" s="24">
        <v>171</v>
      </c>
      <c r="M30" s="21">
        <v>1</v>
      </c>
      <c r="N30" s="21">
        <v>0</v>
      </c>
      <c r="O30" s="21">
        <v>16</v>
      </c>
      <c r="P30" s="21">
        <v>113</v>
      </c>
      <c r="Q30" s="21">
        <v>37</v>
      </c>
      <c r="R30" s="21">
        <v>4</v>
      </c>
      <c r="S30" s="21">
        <v>0</v>
      </c>
      <c r="T30" s="24">
        <v>2550</v>
      </c>
      <c r="U30" s="24">
        <v>741</v>
      </c>
      <c r="V30" s="24">
        <v>4216</v>
      </c>
      <c r="W30" s="25">
        <v>275</v>
      </c>
      <c r="X30" s="25">
        <v>9</v>
      </c>
      <c r="Y30" s="21">
        <v>1109</v>
      </c>
      <c r="Z30" s="24">
        <v>1873</v>
      </c>
      <c r="AA30" s="24">
        <v>0</v>
      </c>
      <c r="AB30" s="21">
        <v>0</v>
      </c>
      <c r="AC30" s="21">
        <v>0</v>
      </c>
      <c r="AD30" s="21">
        <v>0</v>
      </c>
      <c r="AE30" s="24">
        <v>0</v>
      </c>
      <c r="AF30" s="21" t="s">
        <v>67</v>
      </c>
      <c r="AG30" s="21" t="s">
        <v>67</v>
      </c>
      <c r="AH30" s="21" t="s">
        <v>67</v>
      </c>
      <c r="AI30" s="24">
        <v>60</v>
      </c>
      <c r="AJ30" s="21">
        <v>65</v>
      </c>
      <c r="AK30" s="21">
        <v>39</v>
      </c>
      <c r="AL30" s="24">
        <v>14</v>
      </c>
      <c r="AM30" s="24">
        <v>1</v>
      </c>
      <c r="AN30" s="24">
        <v>3911</v>
      </c>
      <c r="AP30" s="27"/>
      <c r="AQ30" s="27"/>
      <c r="AR30" s="27"/>
      <c r="AS30" s="28"/>
      <c r="AT30" s="29"/>
      <c r="AU30" s="30"/>
      <c r="AV30" s="30"/>
      <c r="AW30" s="30"/>
      <c r="AX30" s="30"/>
      <c r="AY30" s="30"/>
      <c r="AZ30" s="30"/>
      <c r="BA30" s="31"/>
      <c r="BB30" s="31"/>
      <c r="BC30" s="30"/>
      <c r="BD30" s="30"/>
      <c r="BE30" s="30"/>
      <c r="BF30" s="30"/>
      <c r="BG30" s="31"/>
      <c r="BH30" s="30"/>
      <c r="BI30" s="30"/>
      <c r="BJ30" s="30"/>
      <c r="BK30" s="31"/>
      <c r="BL30" s="30"/>
      <c r="BM30" s="32"/>
      <c r="BN30" s="31"/>
      <c r="BO30" s="33"/>
      <c r="BP30" s="31"/>
      <c r="BQ30" s="30"/>
      <c r="BR30" s="31"/>
      <c r="BS30" s="31"/>
      <c r="BT30" s="31"/>
      <c r="BU30" s="31"/>
      <c r="BV30" s="31"/>
      <c r="BW30" s="31"/>
      <c r="BX30" s="31"/>
      <c r="BY30" s="31"/>
      <c r="BZ30" s="31"/>
      <c r="CA30" s="31"/>
      <c r="CB30" s="31"/>
      <c r="CC30" s="31"/>
      <c r="CD30" s="31"/>
      <c r="CE30" s="34"/>
      <c r="CF30" s="34"/>
      <c r="CG30" s="34"/>
      <c r="CH30" s="34"/>
      <c r="CI30" s="34"/>
      <c r="CJ30" s="34"/>
      <c r="CK30" s="34"/>
      <c r="CL30" s="34"/>
      <c r="CM30" s="34"/>
      <c r="CN30" s="34"/>
      <c r="CO30" s="34"/>
      <c r="CP30" s="34"/>
      <c r="CQ30" s="34"/>
      <c r="CR30" s="34"/>
      <c r="CS30" s="34"/>
      <c r="CT30" s="34"/>
      <c r="CU30" s="34"/>
      <c r="CV30" s="34"/>
      <c r="CW30" s="34"/>
      <c r="CX30" s="34"/>
    </row>
    <row r="31" spans="1:102">
      <c r="A31" s="13" t="s">
        <v>125</v>
      </c>
      <c r="B31" s="13" t="s">
        <v>126</v>
      </c>
      <c r="C31" s="21" t="s">
        <v>126</v>
      </c>
      <c r="D31" s="22">
        <v>285005</v>
      </c>
      <c r="E31" s="23">
        <v>16163</v>
      </c>
      <c r="F31" s="24">
        <v>91372</v>
      </c>
      <c r="G31" s="24">
        <v>90756</v>
      </c>
      <c r="H31" s="21">
        <v>4809</v>
      </c>
      <c r="I31" s="21">
        <v>85795</v>
      </c>
      <c r="J31" s="21">
        <v>152</v>
      </c>
      <c r="K31" s="24">
        <v>39380</v>
      </c>
      <c r="L31" s="24">
        <v>57134</v>
      </c>
      <c r="M31" s="21">
        <v>87</v>
      </c>
      <c r="N31" s="21">
        <v>6</v>
      </c>
      <c r="O31" s="21">
        <v>7048</v>
      </c>
      <c r="P31" s="21">
        <v>42038</v>
      </c>
      <c r="Q31" s="21">
        <v>7665</v>
      </c>
      <c r="R31" s="21">
        <v>290</v>
      </c>
      <c r="S31" s="21"/>
      <c r="T31" s="24">
        <v>13471</v>
      </c>
      <c r="U31" s="24">
        <v>9061</v>
      </c>
      <c r="V31" s="24">
        <v>27286</v>
      </c>
      <c r="W31" s="25">
        <v>6498</v>
      </c>
      <c r="X31" s="25">
        <v>987</v>
      </c>
      <c r="Y31" s="21">
        <v>9670</v>
      </c>
      <c r="Z31" s="24">
        <v>19472</v>
      </c>
      <c r="AA31" s="24">
        <v>6</v>
      </c>
      <c r="AB31" s="21">
        <v>6</v>
      </c>
      <c r="AC31" s="21">
        <v>0</v>
      </c>
      <c r="AD31" s="21">
        <v>0</v>
      </c>
      <c r="AE31" s="24">
        <v>119</v>
      </c>
      <c r="AF31" s="21">
        <v>74</v>
      </c>
      <c r="AG31" s="21">
        <v>45</v>
      </c>
      <c r="AH31" s="21">
        <v>0</v>
      </c>
      <c r="AI31" s="24">
        <v>149</v>
      </c>
      <c r="AJ31" s="21">
        <v>179</v>
      </c>
      <c r="AK31" s="21">
        <v>61</v>
      </c>
      <c r="AL31" s="24">
        <v>113</v>
      </c>
      <c r="AM31" s="24">
        <v>17</v>
      </c>
      <c r="AN31" s="24">
        <v>29683</v>
      </c>
      <c r="AP31" s="27"/>
      <c r="AQ31" s="27"/>
      <c r="AR31" s="27"/>
      <c r="AS31" s="28"/>
      <c r="AT31" s="29"/>
      <c r="AU31" s="30"/>
      <c r="AV31" s="30"/>
      <c r="AW31" s="30"/>
      <c r="AX31" s="30"/>
      <c r="AY31" s="30"/>
      <c r="AZ31" s="30"/>
      <c r="BA31" s="31"/>
      <c r="BB31" s="31"/>
      <c r="BC31" s="30"/>
      <c r="BD31" s="30"/>
      <c r="BE31" s="30"/>
      <c r="BF31" s="30"/>
      <c r="BG31" s="31"/>
      <c r="BH31" s="30"/>
      <c r="BI31" s="30"/>
      <c r="BJ31" s="30"/>
      <c r="BK31" s="31"/>
      <c r="BL31" s="30"/>
      <c r="BM31" s="32"/>
      <c r="BN31" s="31"/>
      <c r="BO31" s="33"/>
      <c r="BP31" s="31"/>
      <c r="BQ31" s="30"/>
      <c r="BR31" s="31"/>
      <c r="BS31" s="31"/>
      <c r="BT31" s="31"/>
      <c r="BU31" s="31"/>
      <c r="BV31" s="31"/>
      <c r="BW31" s="31"/>
      <c r="BX31" s="31"/>
      <c r="BY31" s="31"/>
      <c r="BZ31" s="31"/>
      <c r="CA31" s="31"/>
      <c r="CB31" s="31"/>
      <c r="CC31" s="31"/>
      <c r="CD31" s="31"/>
      <c r="CE31" s="34"/>
      <c r="CF31" s="34"/>
      <c r="CG31" s="34"/>
      <c r="CH31" s="34"/>
      <c r="CI31" s="34"/>
      <c r="CJ31" s="34"/>
      <c r="CK31" s="34"/>
      <c r="CL31" s="34"/>
      <c r="CM31" s="34"/>
      <c r="CN31" s="34"/>
      <c r="CO31" s="34"/>
      <c r="CP31" s="34"/>
      <c r="CQ31" s="34"/>
      <c r="CR31" s="34"/>
      <c r="CS31" s="34"/>
      <c r="CT31" s="34"/>
      <c r="CU31" s="34"/>
      <c r="CV31" s="34"/>
      <c r="CW31" s="34"/>
      <c r="CX31" s="34"/>
    </row>
    <row r="32" spans="1:102">
      <c r="A32" s="13" t="s">
        <v>127</v>
      </c>
      <c r="B32" s="13" t="s">
        <v>128</v>
      </c>
      <c r="C32" s="21" t="s">
        <v>128</v>
      </c>
      <c r="D32" s="22">
        <v>277987</v>
      </c>
      <c r="E32" s="23">
        <v>1982</v>
      </c>
      <c r="F32" s="24">
        <v>4570</v>
      </c>
      <c r="G32" s="24">
        <v>4209</v>
      </c>
      <c r="H32" s="21">
        <v>4209</v>
      </c>
      <c r="I32" s="21">
        <v>0</v>
      </c>
      <c r="J32" s="21">
        <v>0</v>
      </c>
      <c r="K32" s="24">
        <v>996</v>
      </c>
      <c r="L32" s="24">
        <v>1515</v>
      </c>
      <c r="M32" s="21">
        <v>93</v>
      </c>
      <c r="N32" s="21">
        <v>1</v>
      </c>
      <c r="O32" s="21">
        <v>144</v>
      </c>
      <c r="P32" s="21">
        <v>1221</v>
      </c>
      <c r="Q32" s="21">
        <v>25</v>
      </c>
      <c r="R32" s="21">
        <v>4</v>
      </c>
      <c r="S32" s="21">
        <v>27</v>
      </c>
      <c r="T32" s="24">
        <v>9752</v>
      </c>
      <c r="U32" s="24">
        <v>2996</v>
      </c>
      <c r="V32" s="24">
        <v>2657</v>
      </c>
      <c r="W32" s="25">
        <v>3</v>
      </c>
      <c r="X32" s="25">
        <v>391</v>
      </c>
      <c r="Y32" s="21">
        <v>1531</v>
      </c>
      <c r="Z32" s="24">
        <v>2328</v>
      </c>
      <c r="AA32" s="24">
        <v>138</v>
      </c>
      <c r="AB32" s="21">
        <v>138</v>
      </c>
      <c r="AC32" s="21">
        <v>0</v>
      </c>
      <c r="AD32" s="21">
        <v>0</v>
      </c>
      <c r="AE32" s="24">
        <v>115</v>
      </c>
      <c r="AF32" s="21">
        <v>80</v>
      </c>
      <c r="AG32" s="21">
        <v>33</v>
      </c>
      <c r="AH32" s="21">
        <v>2</v>
      </c>
      <c r="AI32" s="24">
        <v>82</v>
      </c>
      <c r="AJ32" s="21">
        <v>149</v>
      </c>
      <c r="AK32" s="21">
        <v>178</v>
      </c>
      <c r="AL32" s="24">
        <v>211</v>
      </c>
      <c r="AM32" s="24">
        <v>0</v>
      </c>
      <c r="AN32" s="24">
        <v>3379</v>
      </c>
      <c r="AP32" s="27"/>
      <c r="AQ32" s="27"/>
      <c r="AR32" s="27"/>
      <c r="AS32" s="28"/>
      <c r="AT32" s="29"/>
      <c r="AU32" s="30"/>
      <c r="AV32" s="30"/>
      <c r="AW32" s="30"/>
      <c r="AX32" s="30"/>
      <c r="AY32" s="30"/>
      <c r="AZ32" s="30"/>
      <c r="BA32" s="31"/>
      <c r="BB32" s="31"/>
      <c r="BC32" s="30"/>
      <c r="BD32" s="30"/>
      <c r="BE32" s="30"/>
      <c r="BF32" s="30"/>
      <c r="BG32" s="31"/>
      <c r="BH32" s="30"/>
      <c r="BI32" s="30"/>
      <c r="BJ32" s="30"/>
      <c r="BK32" s="31"/>
      <c r="BL32" s="30"/>
      <c r="BM32" s="32"/>
      <c r="BN32" s="31"/>
      <c r="BO32" s="33"/>
      <c r="BP32" s="31"/>
      <c r="BQ32" s="30"/>
      <c r="BR32" s="31"/>
      <c r="BS32" s="31"/>
      <c r="BT32" s="31"/>
      <c r="BU32" s="31"/>
      <c r="BV32" s="31"/>
      <c r="BW32" s="31"/>
      <c r="BX32" s="31"/>
      <c r="BY32" s="31"/>
      <c r="BZ32" s="31"/>
      <c r="CA32" s="31"/>
      <c r="CB32" s="31"/>
      <c r="CC32" s="31"/>
      <c r="CD32" s="31"/>
      <c r="CE32" s="34"/>
      <c r="CF32" s="34"/>
      <c r="CG32" s="34"/>
      <c r="CH32" s="34"/>
      <c r="CI32" s="34"/>
      <c r="CJ32" s="34"/>
      <c r="CK32" s="34"/>
      <c r="CL32" s="34"/>
      <c r="CM32" s="34"/>
      <c r="CN32" s="34"/>
      <c r="CO32" s="34"/>
      <c r="CP32" s="34"/>
      <c r="CQ32" s="34"/>
      <c r="CR32" s="34"/>
      <c r="CS32" s="34"/>
      <c r="CT32" s="34"/>
      <c r="CU32" s="34"/>
      <c r="CV32" s="34"/>
      <c r="CW32" s="34"/>
      <c r="CX32" s="34"/>
    </row>
    <row r="33" spans="1:102">
      <c r="A33" s="13" t="s">
        <v>129</v>
      </c>
      <c r="B33" s="13" t="s">
        <v>130</v>
      </c>
      <c r="C33" s="21" t="s">
        <v>130</v>
      </c>
      <c r="D33" s="22">
        <v>64130</v>
      </c>
      <c r="E33" s="23">
        <v>476</v>
      </c>
      <c r="F33" s="24">
        <v>25561</v>
      </c>
      <c r="G33" s="24">
        <v>25248</v>
      </c>
      <c r="H33" s="21">
        <v>11012</v>
      </c>
      <c r="I33" s="21">
        <v>12940</v>
      </c>
      <c r="J33" s="21">
        <v>1296</v>
      </c>
      <c r="K33" s="24">
        <v>73923</v>
      </c>
      <c r="L33" s="24">
        <v>16336</v>
      </c>
      <c r="M33" s="21">
        <v>6966</v>
      </c>
      <c r="N33" s="21">
        <v>7</v>
      </c>
      <c r="O33" s="21">
        <v>0</v>
      </c>
      <c r="P33" s="21">
        <v>8428</v>
      </c>
      <c r="Q33" s="21">
        <v>202</v>
      </c>
      <c r="R33" s="21">
        <v>705</v>
      </c>
      <c r="S33" s="21">
        <v>28</v>
      </c>
      <c r="T33" s="24">
        <v>4435</v>
      </c>
      <c r="U33" s="24">
        <v>1974</v>
      </c>
      <c r="V33" s="24">
        <v>39472</v>
      </c>
      <c r="W33" s="25">
        <v>16965</v>
      </c>
      <c r="X33" s="25">
        <v>1603</v>
      </c>
      <c r="Y33" s="21">
        <v>4693</v>
      </c>
      <c r="Z33" s="24">
        <v>9014</v>
      </c>
      <c r="AA33" s="24">
        <v>0</v>
      </c>
      <c r="AB33" s="21">
        <v>0</v>
      </c>
      <c r="AC33" s="21">
        <v>0</v>
      </c>
      <c r="AD33" s="21">
        <v>0</v>
      </c>
      <c r="AE33" s="24">
        <v>271</v>
      </c>
      <c r="AF33" s="21">
        <v>230</v>
      </c>
      <c r="AG33" s="21">
        <v>41</v>
      </c>
      <c r="AH33" s="21">
        <v>0</v>
      </c>
      <c r="AI33" s="24">
        <v>0</v>
      </c>
      <c r="AJ33" s="21">
        <v>0</v>
      </c>
      <c r="AK33" s="21">
        <v>0</v>
      </c>
      <c r="AL33" s="24">
        <v>16</v>
      </c>
      <c r="AM33" s="24">
        <v>2553</v>
      </c>
      <c r="AN33" s="24">
        <v>5441</v>
      </c>
      <c r="AP33" s="27"/>
      <c r="AQ33" s="27"/>
      <c r="AR33" s="27"/>
      <c r="AS33" s="28"/>
      <c r="AT33" s="29"/>
      <c r="AU33" s="30"/>
      <c r="AV33" s="30"/>
      <c r="AW33" s="30"/>
      <c r="AX33" s="30"/>
      <c r="AY33" s="30"/>
      <c r="AZ33" s="30"/>
      <c r="BA33" s="30"/>
      <c r="BB33" s="31"/>
      <c r="BC33" s="30"/>
      <c r="BD33" s="30"/>
      <c r="BE33" s="30"/>
      <c r="BF33" s="30"/>
      <c r="BG33" s="31"/>
      <c r="BH33" s="30"/>
      <c r="BI33" s="30"/>
      <c r="BJ33" s="30"/>
      <c r="BK33" s="31"/>
      <c r="BL33" s="30"/>
      <c r="BM33" s="32"/>
      <c r="BN33" s="31"/>
      <c r="BO33" s="33"/>
      <c r="BP33" s="31"/>
      <c r="BQ33" s="30"/>
      <c r="BR33" s="31"/>
      <c r="BS33" s="31"/>
      <c r="BT33" s="31"/>
      <c r="BU33" s="31"/>
      <c r="BV33" s="31"/>
      <c r="BW33" s="31"/>
      <c r="BX33" s="31"/>
      <c r="BY33" s="31"/>
      <c r="BZ33" s="31"/>
      <c r="CA33" s="31"/>
      <c r="CB33" s="31"/>
      <c r="CC33" s="31"/>
      <c r="CD33" s="31"/>
      <c r="CE33" s="34"/>
      <c r="CF33" s="34"/>
      <c r="CG33" s="34"/>
      <c r="CH33" s="34"/>
      <c r="CI33" s="34"/>
      <c r="CJ33" s="34"/>
      <c r="CK33" s="34"/>
      <c r="CL33" s="34"/>
      <c r="CM33" s="34"/>
      <c r="CN33" s="34"/>
      <c r="CO33" s="34"/>
      <c r="CP33" s="34"/>
      <c r="CQ33" s="34"/>
      <c r="CR33" s="34"/>
      <c r="CS33" s="34"/>
      <c r="CT33" s="34"/>
      <c r="CU33" s="34"/>
      <c r="CV33" s="34"/>
      <c r="CW33" s="34"/>
      <c r="CX33" s="34"/>
    </row>
    <row r="34" spans="1:102" ht="13">
      <c r="A34" s="27"/>
      <c r="B34" s="27"/>
      <c r="C34" s="27" t="s">
        <v>132</v>
      </c>
      <c r="D34" s="27">
        <f t="shared" ref="D34:AN34" si="0">SUM(D2:D33)</f>
        <v>8914886</v>
      </c>
      <c r="E34" s="27">
        <f t="shared" si="0"/>
        <v>278032</v>
      </c>
      <c r="F34" s="27">
        <f t="shared" si="0"/>
        <v>2159319</v>
      </c>
      <c r="G34" s="27">
        <f t="shared" si="0"/>
        <v>2062173</v>
      </c>
      <c r="H34" s="27">
        <f t="shared" si="0"/>
        <v>563583</v>
      </c>
      <c r="I34" s="27">
        <f t="shared" si="0"/>
        <v>1279105</v>
      </c>
      <c r="J34" s="27">
        <f t="shared" si="0"/>
        <v>27694</v>
      </c>
      <c r="K34" s="27">
        <f t="shared" si="0"/>
        <v>1855710</v>
      </c>
      <c r="L34" s="27">
        <f t="shared" si="0"/>
        <v>1448989</v>
      </c>
      <c r="M34" s="27">
        <f t="shared" si="0"/>
        <v>40097</v>
      </c>
      <c r="N34" s="27">
        <f t="shared" si="0"/>
        <v>43194</v>
      </c>
      <c r="O34" s="27">
        <f t="shared" si="0"/>
        <v>440694</v>
      </c>
      <c r="P34" s="27">
        <f t="shared" si="0"/>
        <v>775596</v>
      </c>
      <c r="Q34" s="27">
        <f t="shared" si="0"/>
        <v>111584</v>
      </c>
      <c r="R34" s="27">
        <f t="shared" si="0"/>
        <v>9586</v>
      </c>
      <c r="S34" s="27">
        <f t="shared" si="0"/>
        <v>28238</v>
      </c>
      <c r="T34" s="27">
        <f t="shared" si="0"/>
        <v>289501</v>
      </c>
      <c r="U34" s="27">
        <f t="shared" si="0"/>
        <v>123113</v>
      </c>
      <c r="V34" s="27">
        <f t="shared" si="0"/>
        <v>2221421</v>
      </c>
      <c r="W34" s="27">
        <f t="shared" si="0"/>
        <v>211729</v>
      </c>
      <c r="X34" s="27">
        <f t="shared" si="0"/>
        <v>64873</v>
      </c>
      <c r="Y34" s="27">
        <f t="shared" si="0"/>
        <v>238066</v>
      </c>
      <c r="Z34" s="27">
        <f t="shared" si="0"/>
        <v>311107</v>
      </c>
      <c r="AA34" s="27">
        <f t="shared" si="0"/>
        <v>20370</v>
      </c>
      <c r="AB34" s="27">
        <f t="shared" si="0"/>
        <v>20292</v>
      </c>
      <c r="AC34" s="27">
        <f t="shared" si="0"/>
        <v>66</v>
      </c>
      <c r="AD34" s="27">
        <f t="shared" si="0"/>
        <v>12</v>
      </c>
      <c r="AE34" s="27">
        <f t="shared" si="0"/>
        <v>10127</v>
      </c>
      <c r="AF34" s="27">
        <f t="shared" si="0"/>
        <v>8210</v>
      </c>
      <c r="AG34" s="27">
        <f t="shared" si="0"/>
        <v>1775</v>
      </c>
      <c r="AH34" s="27">
        <f t="shared" si="0"/>
        <v>142</v>
      </c>
      <c r="AI34" s="27">
        <f t="shared" si="0"/>
        <v>10065</v>
      </c>
      <c r="AJ34" s="27">
        <f t="shared" si="0"/>
        <v>4824</v>
      </c>
      <c r="AK34" s="27">
        <f t="shared" si="0"/>
        <v>16251</v>
      </c>
      <c r="AL34" s="27">
        <f t="shared" si="0"/>
        <v>14905</v>
      </c>
      <c r="AM34" s="27">
        <f t="shared" si="0"/>
        <v>24683</v>
      </c>
      <c r="AN34" s="27">
        <f t="shared" si="0"/>
        <v>387945</v>
      </c>
      <c r="AP34" s="27"/>
      <c r="AQ34" s="27"/>
      <c r="AR34" s="27"/>
      <c r="AS34" s="28"/>
      <c r="AT34" s="29"/>
      <c r="AU34" s="30"/>
      <c r="AV34" s="30"/>
      <c r="AW34" s="30"/>
      <c r="AX34" s="30"/>
      <c r="AY34" s="30"/>
      <c r="AZ34" s="30"/>
      <c r="BA34" s="31"/>
      <c r="BB34" s="31"/>
      <c r="BC34" s="30"/>
      <c r="BD34" s="30"/>
      <c r="BE34" s="30"/>
      <c r="BF34" s="30"/>
      <c r="BG34" s="31"/>
      <c r="BH34" s="30"/>
      <c r="BI34" s="30"/>
      <c r="BJ34" s="30"/>
      <c r="BK34" s="31"/>
      <c r="BL34" s="30"/>
      <c r="BM34" s="32"/>
      <c r="BN34" s="31"/>
      <c r="BO34" s="36"/>
      <c r="BP34" s="31"/>
      <c r="BQ34" s="31"/>
      <c r="BR34" s="31"/>
      <c r="BS34" s="31"/>
      <c r="BT34" s="31"/>
      <c r="BU34" s="31"/>
      <c r="BV34" s="31"/>
      <c r="BW34" s="31"/>
      <c r="BX34" s="31"/>
      <c r="BY34" s="31"/>
      <c r="BZ34" s="31"/>
      <c r="CA34" s="31"/>
      <c r="CB34" s="31"/>
      <c r="CC34" s="31"/>
      <c r="CD34" s="31"/>
      <c r="CE34" s="34"/>
      <c r="CF34" s="34"/>
      <c r="CG34" s="34"/>
      <c r="CH34" s="34"/>
      <c r="CI34" s="34"/>
      <c r="CJ34" s="34"/>
      <c r="CK34" s="34"/>
      <c r="CL34" s="34"/>
      <c r="CM34" s="34"/>
      <c r="CN34" s="34"/>
      <c r="CO34" s="34"/>
      <c r="CP34" s="34"/>
      <c r="CQ34" s="34"/>
      <c r="CR34" s="34"/>
      <c r="CS34" s="34"/>
      <c r="CT34" s="34"/>
      <c r="CU34" s="34"/>
      <c r="CV34" s="34"/>
      <c r="CW34" s="34"/>
      <c r="CX34" s="34"/>
    </row>
    <row r="35" spans="1:102" ht="13">
      <c r="A35" s="37"/>
      <c r="B35" s="37"/>
      <c r="C35" s="37"/>
      <c r="D35" s="37"/>
      <c r="E35" s="37"/>
      <c r="F35" s="38"/>
      <c r="G35" s="39"/>
      <c r="H35" s="39"/>
      <c r="I35" s="37"/>
      <c r="J35" s="40"/>
      <c r="K35" s="41"/>
      <c r="L35" s="40"/>
      <c r="M35" s="40"/>
      <c r="N35" s="40"/>
      <c r="O35" s="40"/>
      <c r="P35" s="40"/>
      <c r="Q35" s="37"/>
      <c r="R35" s="37"/>
      <c r="S35" s="37"/>
      <c r="T35" s="37"/>
      <c r="U35" s="37"/>
      <c r="V35" s="37"/>
      <c r="W35" s="42"/>
      <c r="X35" s="37"/>
      <c r="Y35" s="37"/>
      <c r="Z35" s="37"/>
      <c r="AA35" s="37"/>
      <c r="AB35" s="37"/>
      <c r="AC35" s="42">
        <f>137957+32478</f>
        <v>170435</v>
      </c>
      <c r="AD35" s="42"/>
      <c r="AE35" s="42"/>
      <c r="AF35" s="43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44"/>
      <c r="AT35" s="44"/>
      <c r="AU35" s="44"/>
      <c r="AV35" s="44"/>
      <c r="AW35" s="44"/>
      <c r="AX35" s="44"/>
      <c r="AY35" s="44"/>
      <c r="AZ35" s="44"/>
      <c r="BA35" s="44"/>
      <c r="BB35" s="44"/>
      <c r="BC35" s="44"/>
      <c r="BD35" s="44"/>
      <c r="BE35" s="44"/>
      <c r="BF35" s="44"/>
      <c r="BG35" s="44"/>
      <c r="BH35" s="44"/>
      <c r="BI35" s="44"/>
      <c r="BJ35" s="44"/>
      <c r="BK35" s="44"/>
      <c r="BL35" s="44"/>
      <c r="BM35" s="44"/>
      <c r="BN35" s="44"/>
      <c r="BO35" s="44"/>
      <c r="BP35" s="44"/>
      <c r="BQ35" s="44"/>
      <c r="BR35" s="44"/>
      <c r="BS35" s="44"/>
      <c r="BT35" s="44"/>
      <c r="BU35" s="44"/>
      <c r="BV35" s="44"/>
      <c r="BW35" s="44"/>
      <c r="BX35" s="44"/>
      <c r="BY35" s="44"/>
      <c r="BZ35" s="44"/>
      <c r="CA35" s="44"/>
      <c r="CB35" s="44"/>
      <c r="CC35" s="44"/>
      <c r="CD35" s="44"/>
      <c r="CE35" s="34"/>
      <c r="CF35" s="34"/>
      <c r="CG35" s="34"/>
      <c r="CH35" s="34"/>
      <c r="CI35" s="34"/>
      <c r="CJ35" s="34"/>
      <c r="CK35" s="34"/>
      <c r="CL35" s="34"/>
      <c r="CM35" s="34"/>
      <c r="CN35" s="34"/>
      <c r="CO35" s="34"/>
      <c r="CP35" s="34"/>
      <c r="CQ35" s="34"/>
      <c r="CR35" s="34"/>
      <c r="CS35" s="34"/>
      <c r="CT35" s="34"/>
      <c r="CU35" s="34"/>
      <c r="CV35" s="34"/>
      <c r="CW35" s="34"/>
      <c r="CX35" s="34"/>
    </row>
    <row r="36" spans="1:102" ht="13">
      <c r="A36" s="37"/>
      <c r="B36" s="37"/>
      <c r="C36" s="37"/>
      <c r="D36" s="37"/>
      <c r="E36" s="37"/>
      <c r="F36" s="38"/>
      <c r="G36" s="37"/>
      <c r="H36" s="37"/>
      <c r="I36" s="37"/>
      <c r="J36" s="37"/>
      <c r="K36" s="45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  <c r="AA36" s="37"/>
      <c r="AB36" s="37"/>
      <c r="AC36" s="46"/>
      <c r="AD36" s="4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44"/>
      <c r="AT36" s="44"/>
      <c r="AU36" s="44"/>
      <c r="AV36" s="44"/>
      <c r="AW36" s="44"/>
      <c r="AX36" s="44"/>
      <c r="AY36" s="44"/>
      <c r="AZ36" s="44"/>
      <c r="BA36" s="44"/>
      <c r="BB36" s="44"/>
      <c r="BC36" s="44"/>
      <c r="BD36" s="44"/>
      <c r="BE36" s="44"/>
      <c r="BF36" s="44"/>
      <c r="BG36" s="44"/>
      <c r="BH36" s="44"/>
      <c r="BI36" s="44"/>
      <c r="BJ36" s="44"/>
      <c r="BK36" s="44"/>
      <c r="BL36" s="44"/>
      <c r="BM36" s="44"/>
      <c r="BN36" s="44"/>
      <c r="BO36" s="44"/>
      <c r="BP36" s="44"/>
      <c r="BQ36" s="44"/>
      <c r="BR36" s="44"/>
      <c r="BS36" s="44"/>
      <c r="BT36" s="44"/>
      <c r="BU36" s="44"/>
      <c r="BV36" s="44"/>
      <c r="BW36" s="44"/>
      <c r="BX36" s="44"/>
      <c r="BY36" s="44"/>
      <c r="BZ36" s="44"/>
      <c r="CA36" s="44"/>
      <c r="CB36" s="44"/>
      <c r="CC36" s="44"/>
      <c r="CD36" s="44"/>
      <c r="CE36" s="34"/>
      <c r="CF36" s="34"/>
      <c r="CG36" s="34"/>
      <c r="CH36" s="34"/>
      <c r="CI36" s="34"/>
      <c r="CJ36" s="34"/>
      <c r="CK36" s="34"/>
      <c r="CL36" s="34"/>
      <c r="CM36" s="34"/>
      <c r="CN36" s="34"/>
      <c r="CO36" s="34"/>
      <c r="CP36" s="34"/>
      <c r="CQ36" s="34"/>
      <c r="CR36" s="34"/>
      <c r="CS36" s="34"/>
      <c r="CT36" s="34"/>
      <c r="CU36" s="34"/>
      <c r="CV36" s="34"/>
      <c r="CW36" s="34"/>
      <c r="CX36" s="34"/>
    </row>
    <row r="37" spans="1:102" ht="13">
      <c r="A37" s="37"/>
      <c r="B37" s="37"/>
      <c r="C37" s="37"/>
      <c r="D37" s="37"/>
      <c r="E37" s="37"/>
      <c r="F37" s="38"/>
      <c r="G37" s="37"/>
      <c r="H37" s="37"/>
      <c r="I37" s="37"/>
      <c r="J37" s="37"/>
      <c r="K37" s="45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  <c r="AA37" s="37"/>
      <c r="AB37" s="37"/>
      <c r="AC37" s="46"/>
      <c r="AD37" s="4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/>
      <c r="AQ37" s="37"/>
      <c r="AR37" s="37"/>
      <c r="AS37" s="44"/>
      <c r="AT37" s="44"/>
      <c r="AU37" s="44"/>
      <c r="AV37" s="44"/>
      <c r="AW37" s="44"/>
      <c r="AX37" s="44"/>
      <c r="AY37" s="44"/>
      <c r="AZ37" s="44"/>
      <c r="BA37" s="44"/>
      <c r="BB37" s="44"/>
      <c r="BC37" s="44"/>
      <c r="BD37" s="44"/>
      <c r="BE37" s="44"/>
      <c r="BF37" s="44"/>
      <c r="BG37" s="44"/>
      <c r="BH37" s="44"/>
      <c r="BI37" s="44"/>
      <c r="BJ37" s="44"/>
      <c r="BK37" s="44"/>
      <c r="BL37" s="44"/>
      <c r="BM37" s="44"/>
      <c r="BN37" s="44"/>
      <c r="BO37" s="44"/>
      <c r="BP37" s="44"/>
      <c r="BQ37" s="44"/>
      <c r="BR37" s="44"/>
      <c r="BS37" s="44"/>
      <c r="BT37" s="44"/>
      <c r="BU37" s="44"/>
      <c r="BV37" s="44"/>
      <c r="BW37" s="44"/>
      <c r="BX37" s="44"/>
      <c r="BY37" s="44"/>
      <c r="BZ37" s="44"/>
      <c r="CA37" s="44"/>
      <c r="CB37" s="44"/>
      <c r="CC37" s="44"/>
      <c r="CD37" s="44"/>
      <c r="CE37" s="34"/>
      <c r="CF37" s="34"/>
      <c r="CG37" s="34"/>
      <c r="CH37" s="34"/>
      <c r="CI37" s="34"/>
      <c r="CJ37" s="34"/>
      <c r="CK37" s="34"/>
      <c r="CL37" s="34"/>
      <c r="CM37" s="34"/>
      <c r="CN37" s="34"/>
      <c r="CO37" s="34"/>
      <c r="CP37" s="34"/>
      <c r="CQ37" s="34"/>
      <c r="CR37" s="34"/>
      <c r="CS37" s="34"/>
      <c r="CT37" s="34"/>
      <c r="CU37" s="34"/>
      <c r="CV37" s="34"/>
      <c r="CW37" s="34"/>
      <c r="CX37" s="34"/>
    </row>
    <row r="38" spans="1:102" ht="13">
      <c r="A38" s="37"/>
      <c r="B38" s="37"/>
      <c r="C38" s="37"/>
      <c r="D38" s="37"/>
      <c r="E38" s="37"/>
      <c r="F38" s="38"/>
      <c r="G38" s="37"/>
      <c r="H38" s="37"/>
      <c r="I38" s="37"/>
      <c r="J38" s="37"/>
      <c r="K38" s="45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  <c r="AA38" s="37"/>
      <c r="AB38" s="37"/>
      <c r="AC38" s="46"/>
      <c r="AD38" s="4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44"/>
      <c r="AT38" s="44"/>
      <c r="AU38" s="44"/>
      <c r="AV38" s="44"/>
      <c r="AW38" s="44"/>
      <c r="AX38" s="44"/>
      <c r="AY38" s="44"/>
      <c r="AZ38" s="44"/>
      <c r="BA38" s="44"/>
      <c r="BB38" s="44"/>
      <c r="BC38" s="44"/>
      <c r="BD38" s="44"/>
      <c r="BE38" s="44"/>
      <c r="BF38" s="44"/>
      <c r="BG38" s="44"/>
      <c r="BH38" s="44"/>
      <c r="BI38" s="44"/>
      <c r="BJ38" s="44"/>
      <c r="BK38" s="44"/>
      <c r="BL38" s="44"/>
      <c r="BM38" s="44"/>
      <c r="BN38" s="44"/>
      <c r="BO38" s="44"/>
      <c r="BP38" s="44"/>
      <c r="BQ38" s="44"/>
      <c r="BR38" s="44"/>
      <c r="BS38" s="44"/>
      <c r="BT38" s="44"/>
      <c r="BU38" s="44"/>
      <c r="BV38" s="44"/>
      <c r="BW38" s="44"/>
      <c r="BX38" s="44"/>
      <c r="BY38" s="44"/>
      <c r="BZ38" s="44"/>
      <c r="CA38" s="44"/>
      <c r="CB38" s="44"/>
      <c r="CC38" s="44"/>
      <c r="CD38" s="44"/>
      <c r="CE38" s="34"/>
      <c r="CF38" s="34"/>
      <c r="CG38" s="34"/>
      <c r="CH38" s="34"/>
      <c r="CI38" s="34"/>
      <c r="CJ38" s="34"/>
      <c r="CK38" s="34"/>
      <c r="CL38" s="34"/>
      <c r="CM38" s="34"/>
      <c r="CN38" s="34"/>
      <c r="CO38" s="34"/>
      <c r="CP38" s="34"/>
      <c r="CQ38" s="34"/>
      <c r="CR38" s="34"/>
      <c r="CS38" s="34"/>
      <c r="CT38" s="34"/>
      <c r="CU38" s="34"/>
      <c r="CV38" s="34"/>
      <c r="CW38" s="34"/>
      <c r="CX38" s="34"/>
    </row>
    <row r="39" spans="1:102" ht="13">
      <c r="A39" s="37"/>
      <c r="B39" s="37"/>
      <c r="C39" s="37"/>
      <c r="D39" s="37"/>
      <c r="E39" s="37"/>
      <c r="F39" s="38"/>
      <c r="G39" s="37"/>
      <c r="H39" s="37"/>
      <c r="I39" s="37"/>
      <c r="J39" s="37"/>
      <c r="K39" s="45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46"/>
      <c r="AD39" s="4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44"/>
      <c r="AT39" s="44"/>
      <c r="AU39" s="44"/>
      <c r="AV39" s="44"/>
      <c r="AW39" s="44"/>
      <c r="AX39" s="44"/>
      <c r="AY39" s="44"/>
      <c r="AZ39" s="44"/>
      <c r="BA39" s="44"/>
      <c r="BB39" s="44"/>
      <c r="BC39" s="44"/>
      <c r="BD39" s="44"/>
      <c r="BE39" s="44"/>
      <c r="BF39" s="44"/>
      <c r="BG39" s="44"/>
      <c r="BH39" s="44"/>
      <c r="BI39" s="44"/>
      <c r="BJ39" s="44"/>
      <c r="BK39" s="44"/>
      <c r="BL39" s="44"/>
      <c r="BM39" s="44"/>
      <c r="BN39" s="44"/>
      <c r="BO39" s="44"/>
      <c r="BP39" s="44"/>
      <c r="BQ39" s="44"/>
      <c r="BR39" s="44"/>
      <c r="BS39" s="44"/>
      <c r="BT39" s="44"/>
      <c r="BU39" s="44"/>
      <c r="BV39" s="44"/>
      <c r="BW39" s="44"/>
      <c r="BX39" s="44"/>
      <c r="BY39" s="44"/>
      <c r="BZ39" s="44"/>
      <c r="CA39" s="44"/>
      <c r="CB39" s="44"/>
      <c r="CC39" s="44"/>
      <c r="CD39" s="44"/>
      <c r="CE39" s="34"/>
      <c r="CF39" s="34"/>
      <c r="CG39" s="34"/>
      <c r="CH39" s="34"/>
      <c r="CI39" s="34"/>
      <c r="CJ39" s="34"/>
      <c r="CK39" s="34"/>
      <c r="CL39" s="34"/>
      <c r="CM39" s="34"/>
      <c r="CN39" s="34"/>
      <c r="CO39" s="34"/>
      <c r="CP39" s="34"/>
      <c r="CQ39" s="34"/>
      <c r="CR39" s="34"/>
      <c r="CS39" s="34"/>
      <c r="CT39" s="34"/>
      <c r="CU39" s="34"/>
      <c r="CV39" s="34"/>
      <c r="CW39" s="34"/>
      <c r="CX39" s="34"/>
    </row>
    <row r="40" spans="1:102" ht="13">
      <c r="A40" s="34"/>
      <c r="B40" s="34"/>
      <c r="C40" s="34"/>
      <c r="D40" s="34"/>
      <c r="E40" s="34"/>
      <c r="F40" s="38"/>
      <c r="G40" s="37"/>
      <c r="H40" s="37"/>
      <c r="I40" s="37"/>
      <c r="J40" s="37"/>
      <c r="K40" s="45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46"/>
      <c r="AD40" s="4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44"/>
      <c r="AT40" s="44"/>
      <c r="AU40" s="44"/>
      <c r="AV40" s="44"/>
      <c r="AW40" s="44"/>
      <c r="AX40" s="44"/>
      <c r="AY40" s="44"/>
      <c r="AZ40" s="44"/>
      <c r="BA40" s="44"/>
      <c r="BB40" s="44"/>
      <c r="BC40" s="44"/>
      <c r="BD40" s="44"/>
      <c r="BE40" s="44"/>
      <c r="BF40" s="44"/>
      <c r="BG40" s="44"/>
      <c r="BH40" s="44"/>
      <c r="BI40" s="44"/>
      <c r="BJ40" s="44"/>
      <c r="BK40" s="44"/>
      <c r="BL40" s="44"/>
      <c r="BM40" s="44"/>
      <c r="BN40" s="44"/>
      <c r="BO40" s="44"/>
      <c r="BP40" s="44"/>
      <c r="BQ40" s="44"/>
      <c r="BR40" s="44"/>
      <c r="BS40" s="44"/>
      <c r="BT40" s="44"/>
      <c r="BU40" s="44"/>
      <c r="BV40" s="44"/>
      <c r="BW40" s="44"/>
      <c r="BX40" s="44"/>
      <c r="BY40" s="44"/>
      <c r="BZ40" s="44"/>
      <c r="CA40" s="44"/>
      <c r="CB40" s="44"/>
      <c r="CC40" s="44"/>
      <c r="CD40" s="44"/>
      <c r="CE40" s="34"/>
      <c r="CF40" s="34"/>
      <c r="CG40" s="34"/>
      <c r="CH40" s="34"/>
      <c r="CI40" s="34"/>
      <c r="CJ40" s="34"/>
      <c r="CK40" s="34"/>
      <c r="CL40" s="34"/>
      <c r="CM40" s="34"/>
      <c r="CN40" s="34"/>
      <c r="CO40" s="34"/>
      <c r="CP40" s="34"/>
      <c r="CQ40" s="34"/>
      <c r="CR40" s="34"/>
      <c r="CS40" s="34"/>
      <c r="CT40" s="34"/>
      <c r="CU40" s="34"/>
      <c r="CV40" s="34"/>
      <c r="CW40" s="34"/>
      <c r="CX40" s="34"/>
    </row>
    <row r="41" spans="1:102" ht="13">
      <c r="A41" s="34"/>
      <c r="B41" s="34"/>
      <c r="C41" s="34"/>
      <c r="D41" s="34"/>
      <c r="E41" s="231"/>
      <c r="F41" s="34"/>
      <c r="G41" s="34"/>
      <c r="H41" s="34"/>
      <c r="I41" s="34"/>
      <c r="J41" s="48"/>
      <c r="K41" s="48"/>
      <c r="L41" s="48"/>
      <c r="M41" s="34"/>
      <c r="N41" s="34"/>
      <c r="O41" s="34"/>
      <c r="P41" s="34"/>
      <c r="Q41" s="34"/>
      <c r="R41" s="34"/>
      <c r="S41" s="34"/>
      <c r="T41" s="48"/>
      <c r="U41" s="48"/>
      <c r="V41" s="48"/>
      <c r="W41" s="34"/>
      <c r="X41" s="48"/>
      <c r="Y41" s="48"/>
      <c r="Z41" s="48"/>
      <c r="AA41" s="34"/>
      <c r="AB41" s="34"/>
      <c r="AC41" s="49"/>
      <c r="AD41" s="50"/>
      <c r="AE41" s="34"/>
      <c r="AF41" s="34"/>
      <c r="AG41" s="34"/>
      <c r="AH41" s="34"/>
      <c r="AI41" s="34"/>
      <c r="AJ41" s="34"/>
      <c r="AK41" s="34"/>
      <c r="AL41" s="34"/>
      <c r="AM41" s="34"/>
      <c r="AN41" s="34"/>
      <c r="AO41" s="34"/>
      <c r="AP41" s="37"/>
      <c r="AQ41" s="37"/>
      <c r="AR41" s="37"/>
      <c r="AS41" s="44"/>
      <c r="AT41" s="44"/>
      <c r="AU41" s="44"/>
      <c r="AV41" s="44"/>
      <c r="AW41" s="44"/>
      <c r="AX41" s="44"/>
      <c r="AY41" s="44"/>
      <c r="AZ41" s="44"/>
      <c r="BA41" s="44"/>
      <c r="BB41" s="44"/>
      <c r="BC41" s="44"/>
      <c r="BD41" s="44"/>
      <c r="BE41" s="44"/>
      <c r="BF41" s="44"/>
      <c r="BG41" s="44"/>
      <c r="BH41" s="44"/>
      <c r="BI41" s="44"/>
      <c r="BJ41" s="44"/>
      <c r="BK41" s="44"/>
      <c r="BL41" s="44"/>
      <c r="BM41" s="44"/>
      <c r="BN41" s="44"/>
      <c r="BO41" s="44"/>
      <c r="BP41" s="44"/>
      <c r="BQ41" s="44"/>
      <c r="BR41" s="44"/>
      <c r="BS41" s="44"/>
      <c r="BT41" s="44"/>
      <c r="BU41" s="44"/>
      <c r="BV41" s="44"/>
      <c r="BW41" s="44"/>
      <c r="BX41" s="44"/>
      <c r="BY41" s="44"/>
      <c r="BZ41" s="44"/>
      <c r="CA41" s="44"/>
      <c r="CB41" s="44"/>
      <c r="CC41" s="44"/>
      <c r="CD41" s="44"/>
      <c r="CE41" s="34"/>
      <c r="CF41" s="34"/>
      <c r="CG41" s="34"/>
      <c r="CH41" s="34"/>
      <c r="CI41" s="34"/>
      <c r="CJ41" s="34"/>
      <c r="CK41" s="34"/>
      <c r="CL41" s="34"/>
      <c r="CM41" s="34"/>
      <c r="CN41" s="34"/>
      <c r="CO41" s="34"/>
      <c r="CP41" s="34"/>
      <c r="CQ41" s="34"/>
      <c r="CR41" s="34"/>
      <c r="CS41" s="34"/>
      <c r="CT41" s="34"/>
      <c r="CU41" s="34"/>
      <c r="CV41" s="34"/>
      <c r="CW41" s="34"/>
      <c r="CX41" s="34"/>
    </row>
    <row r="42" spans="1:102" ht="13">
      <c r="A42" s="34"/>
      <c r="B42" s="34"/>
      <c r="C42" s="34"/>
      <c r="D42" s="34"/>
      <c r="E42" s="231"/>
      <c r="F42" s="34"/>
      <c r="G42" s="34"/>
      <c r="H42" s="34"/>
      <c r="I42" s="51"/>
      <c r="J42" s="334" t="s">
        <v>178</v>
      </c>
      <c r="K42" s="330"/>
      <c r="L42" s="331"/>
      <c r="M42" s="37"/>
      <c r="N42" s="34"/>
      <c r="O42" s="34"/>
      <c r="P42" s="34"/>
      <c r="Q42" s="34"/>
      <c r="R42" s="34"/>
      <c r="S42" s="51"/>
      <c r="T42" s="336" t="s">
        <v>179</v>
      </c>
      <c r="U42" s="330"/>
      <c r="V42" s="331"/>
      <c r="W42" s="52"/>
      <c r="X42" s="337" t="s">
        <v>180</v>
      </c>
      <c r="Y42" s="330"/>
      <c r="Z42" s="331"/>
      <c r="AA42" s="53"/>
      <c r="AB42" s="34"/>
      <c r="AC42" s="49"/>
      <c r="AD42" s="50"/>
      <c r="AE42" s="34"/>
      <c r="AF42" s="34"/>
      <c r="AG42" s="34"/>
      <c r="AH42" s="34"/>
      <c r="AI42" s="34"/>
      <c r="AJ42" s="34"/>
      <c r="AK42" s="34"/>
      <c r="AL42" s="34"/>
      <c r="AM42" s="34"/>
      <c r="AN42" s="34"/>
      <c r="AO42" s="34"/>
      <c r="AP42" s="37"/>
      <c r="AQ42" s="37"/>
      <c r="AR42" s="37"/>
      <c r="AS42" s="44"/>
      <c r="AT42" s="44"/>
      <c r="AU42" s="44"/>
      <c r="AV42" s="44"/>
      <c r="AW42" s="44"/>
      <c r="AX42" s="44"/>
      <c r="AY42" s="44"/>
      <c r="AZ42" s="44"/>
      <c r="BA42" s="44"/>
      <c r="BB42" s="44"/>
      <c r="BC42" s="44"/>
      <c r="BD42" s="44"/>
      <c r="BE42" s="44"/>
      <c r="BF42" s="44"/>
      <c r="BG42" s="44"/>
      <c r="BH42" s="44"/>
      <c r="BI42" s="44"/>
      <c r="BJ42" s="44"/>
      <c r="BK42" s="44"/>
      <c r="BL42" s="44"/>
      <c r="BM42" s="44"/>
      <c r="BN42" s="44"/>
      <c r="BO42" s="44"/>
      <c r="BP42" s="44"/>
      <c r="BQ42" s="44"/>
      <c r="BR42" s="44"/>
      <c r="BS42" s="44"/>
      <c r="BT42" s="44"/>
      <c r="BU42" s="44"/>
      <c r="BV42" s="44"/>
      <c r="BW42" s="44"/>
      <c r="BX42" s="44"/>
      <c r="BY42" s="44"/>
      <c r="BZ42" s="44"/>
      <c r="CA42" s="44"/>
      <c r="CB42" s="44"/>
      <c r="CC42" s="44"/>
      <c r="CD42" s="44"/>
      <c r="CE42" s="34"/>
      <c r="CF42" s="34"/>
      <c r="CG42" s="34"/>
      <c r="CH42" s="34"/>
      <c r="CI42" s="34"/>
      <c r="CJ42" s="34"/>
      <c r="CK42" s="34"/>
      <c r="CL42" s="34"/>
      <c r="CM42" s="34"/>
      <c r="CN42" s="34"/>
      <c r="CO42" s="34"/>
      <c r="CP42" s="34"/>
      <c r="CQ42" s="34"/>
      <c r="CR42" s="34"/>
      <c r="CS42" s="34"/>
      <c r="CT42" s="34"/>
      <c r="CU42" s="34"/>
      <c r="CV42" s="34"/>
      <c r="CW42" s="34"/>
      <c r="CX42" s="34"/>
    </row>
    <row r="43" spans="1:102" ht="13">
      <c r="A43" s="34"/>
      <c r="B43" s="34"/>
      <c r="C43" s="34"/>
      <c r="D43" s="34"/>
      <c r="E43" s="231"/>
      <c r="F43" s="34"/>
      <c r="G43" s="34"/>
      <c r="H43" s="34"/>
      <c r="I43" s="51"/>
      <c r="J43" s="335"/>
      <c r="K43" s="332"/>
      <c r="L43" s="333"/>
      <c r="M43" s="37"/>
      <c r="N43" s="34"/>
      <c r="O43" s="34"/>
      <c r="P43" s="34"/>
      <c r="Q43" s="34"/>
      <c r="R43" s="34"/>
      <c r="S43" s="51"/>
      <c r="T43" s="335"/>
      <c r="U43" s="332"/>
      <c r="V43" s="333"/>
      <c r="W43" s="52"/>
      <c r="X43" s="335"/>
      <c r="Y43" s="332"/>
      <c r="Z43" s="333"/>
      <c r="AA43" s="53"/>
      <c r="AB43" s="34"/>
      <c r="AC43" s="49"/>
      <c r="AD43" s="50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7"/>
      <c r="AQ43" s="37"/>
      <c r="AR43" s="37"/>
      <c r="AS43" s="44"/>
      <c r="AT43" s="44"/>
      <c r="AU43" s="44"/>
      <c r="AV43" s="44"/>
      <c r="AW43" s="44"/>
      <c r="AX43" s="44"/>
      <c r="AY43" s="44"/>
      <c r="AZ43" s="44"/>
      <c r="BA43" s="44"/>
      <c r="BB43" s="44"/>
      <c r="BC43" s="44"/>
      <c r="BD43" s="44"/>
      <c r="BE43" s="44"/>
      <c r="BF43" s="44"/>
      <c r="BG43" s="44"/>
      <c r="BH43" s="44"/>
      <c r="BI43" s="44"/>
      <c r="BJ43" s="44"/>
      <c r="BK43" s="44"/>
      <c r="BL43" s="44"/>
      <c r="BM43" s="44"/>
      <c r="BN43" s="44"/>
      <c r="BO43" s="44"/>
      <c r="BP43" s="44"/>
      <c r="BQ43" s="44"/>
      <c r="BR43" s="44"/>
      <c r="BS43" s="44"/>
      <c r="BT43" s="44"/>
      <c r="BU43" s="44"/>
      <c r="BV43" s="44"/>
      <c r="BW43" s="44"/>
      <c r="BX43" s="44"/>
      <c r="BY43" s="44"/>
      <c r="BZ43" s="44"/>
      <c r="CA43" s="44"/>
      <c r="CB43" s="44"/>
      <c r="CC43" s="44"/>
      <c r="CD43" s="44"/>
      <c r="CE43" s="34"/>
      <c r="CF43" s="34"/>
      <c r="CG43" s="34"/>
      <c r="CH43" s="34"/>
      <c r="CI43" s="34"/>
      <c r="CJ43" s="34"/>
      <c r="CK43" s="34"/>
      <c r="CL43" s="34"/>
      <c r="CM43" s="34"/>
      <c r="CN43" s="34"/>
      <c r="CO43" s="34"/>
      <c r="CP43" s="34"/>
      <c r="CQ43" s="34"/>
      <c r="CR43" s="34"/>
      <c r="CS43" s="34"/>
      <c r="CT43" s="34"/>
      <c r="CU43" s="34"/>
      <c r="CV43" s="34"/>
      <c r="CW43" s="34"/>
      <c r="CX43" s="34"/>
    </row>
    <row r="44" spans="1:102">
      <c r="A44" s="34"/>
      <c r="B44" s="34"/>
      <c r="C44" s="34"/>
      <c r="D44" s="34"/>
      <c r="E44" s="231"/>
      <c r="F44" s="34"/>
      <c r="G44" s="34"/>
      <c r="H44" s="34"/>
      <c r="I44" s="51"/>
      <c r="J44" s="54" t="s">
        <v>181</v>
      </c>
      <c r="K44" s="338">
        <f>L113</f>
        <v>1855710</v>
      </c>
      <c r="L44" s="325"/>
      <c r="M44" s="37"/>
      <c r="N44" s="34"/>
      <c r="O44" s="34"/>
      <c r="P44" s="34"/>
      <c r="Q44" s="34"/>
      <c r="R44" s="34"/>
      <c r="S44" s="51"/>
      <c r="T44" s="54" t="s">
        <v>181</v>
      </c>
      <c r="U44" s="55">
        <f>W113</f>
        <v>2221421</v>
      </c>
      <c r="V44" s="56"/>
      <c r="W44" s="52"/>
      <c r="X44" s="54" t="s">
        <v>181</v>
      </c>
      <c r="Y44" s="339">
        <f>AA113</f>
        <v>311107</v>
      </c>
      <c r="Z44" s="325"/>
      <c r="AA44" s="53"/>
      <c r="AB44" s="58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7"/>
      <c r="AQ44" s="37"/>
      <c r="AR44" s="37"/>
      <c r="AS44" s="44"/>
      <c r="AT44" s="44"/>
      <c r="AU44" s="44"/>
      <c r="AV44" s="44"/>
      <c r="AW44" s="44"/>
      <c r="AX44" s="44"/>
      <c r="AY44" s="44"/>
      <c r="AZ44" s="44"/>
      <c r="BA44" s="44"/>
      <c r="BB44" s="44"/>
      <c r="BC44" s="44"/>
      <c r="BD44" s="44"/>
      <c r="BE44" s="44"/>
      <c r="BF44" s="44"/>
      <c r="BG44" s="44"/>
      <c r="BH44" s="44"/>
      <c r="BI44" s="44"/>
      <c r="BJ44" s="44"/>
      <c r="BK44" s="44"/>
      <c r="BL44" s="44"/>
      <c r="BM44" s="44"/>
      <c r="BN44" s="44"/>
      <c r="BO44" s="44"/>
      <c r="BP44" s="44"/>
      <c r="BQ44" s="44"/>
      <c r="BR44" s="44"/>
      <c r="BS44" s="44"/>
      <c r="BT44" s="44"/>
      <c r="BU44" s="44"/>
      <c r="BV44" s="44"/>
      <c r="BW44" s="44"/>
      <c r="BX44" s="44"/>
      <c r="BY44" s="44"/>
      <c r="BZ44" s="44"/>
      <c r="CA44" s="44"/>
      <c r="CB44" s="44"/>
      <c r="CC44" s="44"/>
      <c r="CD44" s="44"/>
      <c r="CE44" s="34"/>
      <c r="CF44" s="34"/>
      <c r="CG44" s="34"/>
      <c r="CH44" s="34"/>
      <c r="CI44" s="34"/>
      <c r="CJ44" s="34"/>
      <c r="CK44" s="34"/>
      <c r="CL44" s="34"/>
      <c r="CM44" s="34"/>
      <c r="CN44" s="34"/>
      <c r="CO44" s="34"/>
      <c r="CP44" s="34"/>
      <c r="CQ44" s="34"/>
      <c r="CR44" s="34"/>
      <c r="CS44" s="34"/>
      <c r="CT44" s="34"/>
      <c r="CU44" s="34"/>
      <c r="CV44" s="34"/>
      <c r="CW44" s="34"/>
      <c r="CX44" s="34"/>
    </row>
    <row r="45" spans="1:102" ht="13">
      <c r="A45" s="34"/>
      <c r="B45" s="34"/>
      <c r="C45" s="34"/>
      <c r="D45" s="34"/>
      <c r="E45" s="37"/>
      <c r="F45" s="38"/>
      <c r="G45" s="48"/>
      <c r="H45" s="34"/>
      <c r="I45" s="34"/>
      <c r="J45" s="59"/>
      <c r="K45" s="60"/>
      <c r="L45" s="61"/>
      <c r="M45" s="34"/>
      <c r="N45" s="34"/>
      <c r="O45" s="34"/>
      <c r="P45" s="34"/>
      <c r="Q45" s="34"/>
      <c r="R45" s="34"/>
      <c r="S45" s="34"/>
      <c r="T45" s="60"/>
      <c r="U45" s="61"/>
      <c r="V45" s="62"/>
      <c r="W45" s="53"/>
      <c r="X45" s="63"/>
      <c r="AA45" s="64"/>
      <c r="AB45" s="34"/>
      <c r="AC45" s="34"/>
      <c r="AD45" s="34"/>
      <c r="AE45" s="34"/>
      <c r="AF45" s="34"/>
      <c r="AG45" s="34"/>
      <c r="AH45" s="34"/>
      <c r="AI45" s="34"/>
      <c r="AJ45" s="34"/>
      <c r="AK45" s="34"/>
      <c r="AL45" s="34"/>
      <c r="AM45" s="34"/>
      <c r="AN45" s="34"/>
      <c r="AO45" s="34"/>
      <c r="AP45" s="34"/>
      <c r="AQ45" s="34"/>
      <c r="AR45" s="34"/>
      <c r="AS45" s="65"/>
      <c r="AT45" s="65"/>
      <c r="AU45" s="65"/>
      <c r="AV45" s="65"/>
      <c r="AW45" s="65"/>
      <c r="AX45" s="65"/>
      <c r="AY45" s="65"/>
      <c r="AZ45" s="65"/>
      <c r="BA45" s="44"/>
      <c r="BB45" s="44"/>
      <c r="BC45" s="44"/>
      <c r="BD45" s="44"/>
      <c r="BE45" s="44"/>
      <c r="BF45" s="44"/>
      <c r="BG45" s="44"/>
      <c r="BH45" s="44"/>
      <c r="BI45" s="44"/>
      <c r="BJ45" s="44"/>
      <c r="BK45" s="44"/>
      <c r="BL45" s="44"/>
      <c r="BM45" s="44"/>
      <c r="BN45" s="44"/>
      <c r="BO45" s="44"/>
      <c r="BP45" s="44"/>
      <c r="BQ45" s="44"/>
      <c r="BR45" s="44"/>
      <c r="BS45" s="44"/>
      <c r="BT45" s="44"/>
      <c r="BU45" s="44"/>
      <c r="BV45" s="44"/>
      <c r="BW45" s="44"/>
      <c r="BX45" s="44"/>
      <c r="BY45" s="44"/>
      <c r="BZ45" s="44"/>
      <c r="CA45" s="44"/>
      <c r="CB45" s="44"/>
      <c r="CC45" s="44"/>
      <c r="CD45" s="44"/>
      <c r="CE45" s="34"/>
      <c r="CF45" s="34"/>
      <c r="CG45" s="34"/>
      <c r="CH45" s="34"/>
      <c r="CI45" s="34"/>
      <c r="CJ45" s="34"/>
      <c r="CK45" s="34"/>
      <c r="CL45" s="34"/>
      <c r="CM45" s="34"/>
      <c r="CN45" s="34"/>
      <c r="CO45" s="34"/>
      <c r="CP45" s="34"/>
      <c r="CQ45" s="34"/>
      <c r="CR45" s="34"/>
      <c r="CS45" s="34"/>
      <c r="CT45" s="34"/>
      <c r="CU45" s="34"/>
      <c r="CV45" s="34"/>
      <c r="CW45" s="34"/>
      <c r="CX45" s="34"/>
    </row>
    <row r="46" spans="1:102" ht="14">
      <c r="A46" s="34"/>
      <c r="B46" s="34"/>
      <c r="C46" s="34"/>
      <c r="D46" s="34"/>
      <c r="E46" s="139"/>
      <c r="F46" s="232" t="s">
        <v>182</v>
      </c>
      <c r="G46" s="67" t="s">
        <v>132</v>
      </c>
      <c r="H46" s="68"/>
      <c r="I46" s="34"/>
      <c r="J46" s="34"/>
      <c r="K46" s="34"/>
      <c r="L46" s="51"/>
      <c r="M46" s="34"/>
      <c r="N46" s="34"/>
      <c r="O46" s="34"/>
      <c r="P46" s="34"/>
      <c r="Q46" s="34"/>
      <c r="R46" s="34"/>
      <c r="S46" s="34"/>
      <c r="T46" s="34"/>
      <c r="U46" s="51"/>
      <c r="V46" s="69"/>
      <c r="W46" s="68"/>
      <c r="X46" s="59"/>
      <c r="Y46" s="34"/>
      <c r="Z46" s="34"/>
      <c r="AA46" s="34"/>
      <c r="AB46" s="34"/>
      <c r="AC46" s="34"/>
      <c r="AD46" s="34"/>
      <c r="AE46" s="34"/>
      <c r="AF46" s="34"/>
      <c r="AG46" s="34"/>
      <c r="AH46" s="34"/>
      <c r="AI46" s="34"/>
      <c r="AJ46" s="34"/>
      <c r="AK46" s="34"/>
      <c r="AL46" s="34"/>
      <c r="AM46" s="34"/>
      <c r="AN46" s="34"/>
      <c r="AO46" s="34"/>
      <c r="AP46" s="34"/>
      <c r="AQ46" s="34"/>
      <c r="AR46" s="59"/>
      <c r="AS46" s="44"/>
      <c r="AT46" s="44"/>
      <c r="AU46" s="44"/>
      <c r="AV46" s="44"/>
      <c r="AW46" s="44"/>
      <c r="AX46" s="44"/>
      <c r="AY46" s="44"/>
      <c r="AZ46" s="44"/>
      <c r="BA46" s="44"/>
      <c r="BB46" s="44"/>
      <c r="BC46" s="44"/>
      <c r="BD46" s="44"/>
      <c r="BE46" s="44"/>
      <c r="BF46" s="44"/>
      <c r="BG46" s="44"/>
      <c r="BH46" s="44"/>
      <c r="BI46" s="44"/>
      <c r="BJ46" s="44"/>
      <c r="BK46" s="44"/>
      <c r="BL46" s="44"/>
      <c r="BM46" s="44"/>
      <c r="BN46" s="44"/>
      <c r="BO46" s="44"/>
      <c r="BP46" s="44"/>
      <c r="BQ46" s="44"/>
      <c r="BR46" s="44"/>
      <c r="BS46" s="44"/>
      <c r="BT46" s="44"/>
      <c r="BU46" s="44"/>
      <c r="BV46" s="44"/>
      <c r="BW46" s="44"/>
      <c r="BX46" s="44"/>
      <c r="BY46" s="44"/>
      <c r="BZ46" s="44"/>
      <c r="CA46" s="44"/>
      <c r="CB46" s="44"/>
      <c r="CC46" s="44"/>
      <c r="CD46" s="44"/>
      <c r="CE46" s="34"/>
      <c r="CF46" s="34"/>
      <c r="CG46" s="34"/>
      <c r="CH46" s="34"/>
      <c r="CI46" s="34"/>
      <c r="CJ46" s="34"/>
      <c r="CK46" s="34"/>
      <c r="CL46" s="34"/>
      <c r="CM46" s="34"/>
      <c r="CN46" s="34"/>
      <c r="CO46" s="34"/>
      <c r="CP46" s="34"/>
      <c r="CQ46" s="34"/>
      <c r="CR46" s="34"/>
      <c r="CS46" s="34"/>
      <c r="CT46" s="34"/>
      <c r="CU46" s="34"/>
      <c r="CV46" s="34"/>
      <c r="CW46" s="34"/>
      <c r="CX46" s="34"/>
    </row>
    <row r="47" spans="1:102" ht="8.25" customHeight="1">
      <c r="A47" s="34"/>
      <c r="B47" s="34"/>
      <c r="C47" s="34"/>
      <c r="D47" s="34"/>
      <c r="E47" s="59"/>
      <c r="F47" s="61"/>
      <c r="G47" s="60"/>
      <c r="H47" s="34"/>
      <c r="I47" s="34"/>
      <c r="J47" s="34"/>
      <c r="K47" s="34"/>
      <c r="L47" s="51"/>
      <c r="M47" s="34"/>
      <c r="N47" s="34" t="s">
        <v>183</v>
      </c>
      <c r="O47" s="34"/>
      <c r="P47" s="34"/>
      <c r="Q47" s="34"/>
      <c r="R47" s="34"/>
      <c r="S47" s="34"/>
      <c r="T47" s="34"/>
      <c r="U47" s="51"/>
      <c r="V47" s="69"/>
      <c r="W47" s="68"/>
      <c r="X47" s="68"/>
      <c r="Y47" s="34"/>
      <c r="Z47" s="34"/>
      <c r="AA47" s="34"/>
      <c r="AB47" s="34"/>
      <c r="AC47" s="34"/>
      <c r="AD47" s="34"/>
      <c r="AE47" s="34"/>
      <c r="AF47" s="34"/>
      <c r="AG47" s="34"/>
      <c r="AH47" s="34"/>
      <c r="AI47" s="34"/>
      <c r="AJ47" s="34"/>
      <c r="AK47" s="34"/>
      <c r="AL47" s="34"/>
      <c r="AM47" s="34"/>
      <c r="AN47" s="34"/>
      <c r="AO47" s="34"/>
      <c r="AP47" s="34"/>
      <c r="AQ47" s="34"/>
      <c r="AR47" s="59"/>
      <c r="AS47" s="44"/>
      <c r="AT47" s="44"/>
      <c r="AU47" s="44"/>
      <c r="AV47" s="44"/>
      <c r="AW47" s="44"/>
      <c r="AX47" s="44"/>
      <c r="AY47" s="44"/>
      <c r="AZ47" s="44"/>
      <c r="BA47" s="44"/>
      <c r="BB47" s="44"/>
      <c r="BC47" s="44"/>
      <c r="BD47" s="44"/>
      <c r="BE47" s="44"/>
      <c r="BF47" s="44"/>
      <c r="BG47" s="44"/>
      <c r="BH47" s="44"/>
      <c r="BI47" s="44"/>
      <c r="BJ47" s="44"/>
      <c r="BK47" s="44"/>
      <c r="BL47" s="44"/>
      <c r="BM47" s="44"/>
      <c r="BN47" s="44"/>
      <c r="BO47" s="44"/>
      <c r="BP47" s="44"/>
      <c r="BQ47" s="44"/>
      <c r="BR47" s="44"/>
      <c r="BS47" s="44"/>
      <c r="BT47" s="44"/>
      <c r="BU47" s="44"/>
      <c r="BV47" s="44"/>
      <c r="BW47" s="44"/>
      <c r="BX47" s="44"/>
      <c r="BY47" s="44"/>
      <c r="BZ47" s="44"/>
      <c r="CA47" s="44"/>
      <c r="CB47" s="44"/>
      <c r="CC47" s="44"/>
      <c r="CD47" s="44"/>
      <c r="CE47" s="34"/>
      <c r="CF47" s="34"/>
      <c r="CG47" s="34"/>
      <c r="CH47" s="34"/>
      <c r="CI47" s="34"/>
      <c r="CJ47" s="34"/>
      <c r="CK47" s="34"/>
      <c r="CL47" s="34"/>
      <c r="CM47" s="34"/>
      <c r="CN47" s="34"/>
      <c r="CO47" s="34"/>
      <c r="CP47" s="34"/>
      <c r="CQ47" s="34"/>
      <c r="CR47" s="34"/>
      <c r="CS47" s="34"/>
      <c r="CT47" s="34"/>
      <c r="CU47" s="34"/>
      <c r="CV47" s="34"/>
      <c r="CW47" s="34"/>
      <c r="CX47" s="34"/>
    </row>
    <row r="48" spans="1:102" ht="6" customHeight="1">
      <c r="A48" s="34"/>
      <c r="B48" s="34"/>
      <c r="C48" s="34"/>
      <c r="D48" s="34"/>
      <c r="E48" s="37"/>
      <c r="F48" s="70"/>
      <c r="G48" s="70"/>
      <c r="H48" s="70"/>
      <c r="I48" s="70"/>
      <c r="J48" s="71"/>
      <c r="K48" s="71"/>
      <c r="L48" s="72"/>
      <c r="M48" s="70"/>
      <c r="N48" s="73"/>
      <c r="O48" s="70"/>
      <c r="P48" s="74"/>
      <c r="Q48" s="70"/>
      <c r="R48" s="70"/>
      <c r="S48" s="70"/>
      <c r="T48" s="73"/>
      <c r="U48" s="74"/>
      <c r="V48" s="75"/>
      <c r="W48" s="73"/>
      <c r="X48" s="73"/>
      <c r="Y48" s="71"/>
      <c r="Z48" s="71"/>
      <c r="AA48" s="71"/>
      <c r="AB48" s="70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4"/>
      <c r="AN48" s="34"/>
      <c r="AO48" s="34"/>
      <c r="AP48" s="48"/>
      <c r="AQ48" s="48"/>
      <c r="AR48" s="76"/>
      <c r="AS48" s="44"/>
      <c r="AT48" s="44"/>
      <c r="AU48" s="44"/>
      <c r="AV48" s="44"/>
      <c r="AW48" s="44"/>
      <c r="AX48" s="44"/>
      <c r="AY48" s="44"/>
      <c r="AZ48" s="44"/>
      <c r="BA48" s="44"/>
      <c r="BB48" s="44"/>
      <c r="BC48" s="44"/>
      <c r="BD48" s="44"/>
      <c r="BE48" s="44"/>
      <c r="BF48" s="44"/>
      <c r="BG48" s="44"/>
      <c r="BH48" s="44"/>
      <c r="BI48" s="44"/>
      <c r="BJ48" s="44"/>
      <c r="BK48" s="44"/>
      <c r="BL48" s="44"/>
      <c r="BM48" s="44"/>
      <c r="BN48" s="44"/>
      <c r="BO48" s="44"/>
      <c r="BP48" s="44"/>
      <c r="BQ48" s="44"/>
      <c r="BR48" s="44"/>
      <c r="BS48" s="44"/>
      <c r="BT48" s="44"/>
      <c r="BU48" s="44"/>
      <c r="BV48" s="44"/>
      <c r="BW48" s="44"/>
      <c r="BX48" s="44"/>
      <c r="BY48" s="44"/>
      <c r="BZ48" s="44"/>
      <c r="CA48" s="44"/>
      <c r="CB48" s="44"/>
      <c r="CC48" s="44"/>
      <c r="CD48" s="44"/>
      <c r="CE48" s="34"/>
      <c r="CF48" s="34"/>
      <c r="CG48" s="34"/>
      <c r="CH48" s="34"/>
      <c r="CI48" s="34"/>
      <c r="CJ48" s="34"/>
      <c r="CK48" s="34"/>
      <c r="CL48" s="34"/>
      <c r="CM48" s="34"/>
      <c r="CN48" s="34"/>
      <c r="CO48" s="34"/>
      <c r="CP48" s="34"/>
      <c r="CQ48" s="34"/>
      <c r="CR48" s="34"/>
      <c r="CS48" s="34"/>
      <c r="CT48" s="34"/>
      <c r="CU48" s="34"/>
      <c r="CV48" s="34"/>
      <c r="CW48" s="34"/>
      <c r="CX48" s="34"/>
    </row>
    <row r="49" spans="1:102" ht="13">
      <c r="A49" s="34"/>
      <c r="B49" s="348" t="s">
        <v>185</v>
      </c>
      <c r="C49" s="349"/>
      <c r="D49" s="350"/>
      <c r="E49" s="51"/>
      <c r="F49" s="77"/>
      <c r="G49" s="77"/>
      <c r="H49" s="77"/>
      <c r="I49" s="78"/>
      <c r="J49" s="343" t="s">
        <v>184</v>
      </c>
      <c r="K49" s="327"/>
      <c r="L49" s="344"/>
      <c r="M49" s="73"/>
      <c r="N49" s="70"/>
      <c r="O49" s="70"/>
      <c r="P49" s="79"/>
      <c r="Q49" s="80"/>
      <c r="R49" s="80"/>
      <c r="S49" s="80"/>
      <c r="T49" s="80"/>
      <c r="U49" s="81"/>
      <c r="V49" s="82"/>
      <c r="W49" s="83"/>
      <c r="X49" s="84"/>
      <c r="Y49" s="80"/>
      <c r="Z49" s="80"/>
      <c r="AA49" s="80"/>
      <c r="AB49" s="80"/>
      <c r="AC49" s="34"/>
      <c r="AD49" s="34"/>
      <c r="AE49" s="34"/>
      <c r="AF49" s="34"/>
      <c r="AG49" s="34"/>
      <c r="AH49" s="34"/>
      <c r="AI49" s="34"/>
      <c r="AJ49" s="34"/>
      <c r="AK49" s="34"/>
      <c r="AL49" s="34"/>
      <c r="AM49" s="34"/>
      <c r="AN49" s="34"/>
      <c r="AO49" s="34"/>
      <c r="AP49" s="34"/>
      <c r="AQ49" s="34"/>
      <c r="AR49" s="34"/>
      <c r="AS49" s="65"/>
      <c r="AT49" s="65"/>
      <c r="AU49" s="65"/>
      <c r="AV49" s="65"/>
      <c r="AW49" s="65"/>
      <c r="AX49" s="65"/>
      <c r="AY49" s="65"/>
      <c r="AZ49" s="65"/>
      <c r="BA49" s="65"/>
      <c r="BB49" s="65"/>
      <c r="BC49" s="65"/>
      <c r="BD49" s="65"/>
      <c r="BE49" s="65"/>
      <c r="BF49" s="65"/>
      <c r="BG49" s="65"/>
      <c r="BH49" s="65"/>
      <c r="BI49" s="65"/>
      <c r="BJ49" s="65"/>
      <c r="BK49" s="65"/>
      <c r="BL49" s="65"/>
      <c r="BM49" s="65"/>
      <c r="BN49" s="65"/>
      <c r="BO49" s="65"/>
      <c r="BP49" s="65"/>
      <c r="BQ49" s="65"/>
      <c r="BR49" s="65"/>
      <c r="BS49" s="65"/>
      <c r="BT49" s="65"/>
      <c r="BU49" s="65"/>
      <c r="BV49" s="65"/>
      <c r="BW49" s="65"/>
      <c r="BX49" s="65"/>
      <c r="BY49" s="65"/>
      <c r="BZ49" s="65"/>
      <c r="CA49" s="65"/>
      <c r="CB49" s="65"/>
      <c r="CC49" s="65"/>
      <c r="CD49" s="85"/>
      <c r="CE49" s="34"/>
      <c r="CF49" s="34"/>
      <c r="CG49" s="34"/>
      <c r="CH49" s="34"/>
      <c r="CI49" s="34"/>
      <c r="CJ49" s="34"/>
      <c r="CK49" s="34"/>
      <c r="CL49" s="34"/>
      <c r="CM49" s="34"/>
      <c r="CN49" s="34"/>
      <c r="CO49" s="34"/>
      <c r="CP49" s="34"/>
      <c r="CQ49" s="34"/>
      <c r="CR49" s="34"/>
      <c r="CS49" s="34"/>
      <c r="CT49" s="34"/>
      <c r="CU49" s="34"/>
      <c r="CV49" s="34"/>
      <c r="CW49" s="34"/>
      <c r="CX49" s="34"/>
    </row>
    <row r="50" spans="1:102" ht="13">
      <c r="A50" s="34"/>
      <c r="B50" s="351"/>
      <c r="C50" s="352"/>
      <c r="D50" s="353"/>
      <c r="E50" s="139"/>
      <c r="F50" s="334" t="s">
        <v>186</v>
      </c>
      <c r="G50" s="330"/>
      <c r="H50" s="331"/>
      <c r="I50" s="86"/>
      <c r="J50" s="345"/>
      <c r="K50" s="346"/>
      <c r="L50" s="347"/>
      <c r="M50" s="87"/>
      <c r="N50" s="77"/>
      <c r="O50" s="77"/>
      <c r="P50" s="77"/>
      <c r="Q50" s="88"/>
      <c r="R50" s="89"/>
      <c r="S50" s="77"/>
      <c r="T50" s="90"/>
      <c r="U50" s="78"/>
      <c r="V50" s="82"/>
      <c r="W50" s="83"/>
      <c r="X50" s="91"/>
      <c r="Y50" s="89"/>
      <c r="Z50" s="89"/>
      <c r="AA50" s="89"/>
      <c r="AB50" s="89"/>
      <c r="AC50" s="38"/>
      <c r="AD50" s="37"/>
      <c r="AE50" s="34"/>
      <c r="AF50" s="45"/>
      <c r="AG50" s="34"/>
      <c r="AH50" s="34"/>
      <c r="AI50" s="34"/>
      <c r="AJ50" s="34"/>
      <c r="AK50" s="34"/>
      <c r="AL50" s="34"/>
      <c r="AM50" s="34"/>
      <c r="AN50" s="34"/>
      <c r="AO50" s="34"/>
      <c r="AP50" s="34"/>
      <c r="AQ50" s="34"/>
      <c r="AR50" s="34"/>
      <c r="AS50" s="65"/>
      <c r="AT50" s="65"/>
      <c r="AU50" s="65"/>
      <c r="AV50" s="65"/>
      <c r="AW50" s="65"/>
      <c r="AX50" s="65"/>
      <c r="AY50" s="65"/>
      <c r="AZ50" s="65"/>
      <c r="BA50" s="65"/>
      <c r="BB50" s="65"/>
      <c r="BC50" s="65"/>
      <c r="BD50" s="65"/>
      <c r="BE50" s="65"/>
      <c r="BF50" s="65"/>
      <c r="BG50" s="65"/>
      <c r="BH50" s="65"/>
      <c r="BI50" s="65"/>
      <c r="BJ50" s="65"/>
      <c r="BK50" s="65"/>
      <c r="BL50" s="65"/>
      <c r="BM50" s="65"/>
      <c r="BN50" s="65"/>
      <c r="BO50" s="65"/>
      <c r="BP50" s="65"/>
      <c r="BQ50" s="65"/>
      <c r="BR50" s="65"/>
      <c r="BS50" s="65"/>
      <c r="BT50" s="65"/>
      <c r="BU50" s="65"/>
      <c r="BV50" s="65"/>
      <c r="BW50" s="65"/>
      <c r="BX50" s="65"/>
      <c r="BY50" s="65"/>
      <c r="BZ50" s="65"/>
      <c r="CA50" s="65"/>
      <c r="CB50" s="65"/>
      <c r="CC50" s="65"/>
      <c r="CD50" s="85"/>
      <c r="CE50" s="34"/>
      <c r="CF50" s="34"/>
      <c r="CG50" s="34"/>
      <c r="CH50" s="34"/>
      <c r="CI50" s="34"/>
      <c r="CJ50" s="34"/>
      <c r="CK50" s="34"/>
      <c r="CL50" s="34"/>
      <c r="CM50" s="34"/>
      <c r="CN50" s="34"/>
      <c r="CO50" s="34"/>
      <c r="CP50" s="34"/>
      <c r="CQ50" s="34"/>
      <c r="CR50" s="34"/>
      <c r="CS50" s="34"/>
      <c r="CT50" s="34"/>
      <c r="CU50" s="34"/>
      <c r="CV50" s="34"/>
      <c r="CW50" s="34"/>
      <c r="CX50" s="34"/>
    </row>
    <row r="51" spans="1:102">
      <c r="A51" s="34"/>
      <c r="B51" s="378" t="s">
        <v>192</v>
      </c>
      <c r="C51" s="380">
        <f>D113</f>
        <v>8914886</v>
      </c>
      <c r="D51" s="384">
        <f>C51/C56*100</f>
        <v>96.975584901333832</v>
      </c>
      <c r="E51" s="37"/>
      <c r="F51" s="335"/>
      <c r="G51" s="332"/>
      <c r="H51" s="333"/>
      <c r="I51" s="93"/>
      <c r="J51" s="94" t="s">
        <v>181</v>
      </c>
      <c r="K51" s="95">
        <f>H113</f>
        <v>2062173</v>
      </c>
      <c r="L51" s="96">
        <f>(K51/G52)*100</f>
        <v>95.501081591001608</v>
      </c>
      <c r="M51" s="97"/>
      <c r="N51" s="323" t="s">
        <v>187</v>
      </c>
      <c r="O51" s="324"/>
      <c r="P51" s="325"/>
      <c r="Q51" s="86"/>
      <c r="R51" s="323" t="s">
        <v>188</v>
      </c>
      <c r="S51" s="324"/>
      <c r="T51" s="325"/>
      <c r="U51" s="98"/>
      <c r="V51" s="62"/>
      <c r="W51" s="99"/>
      <c r="X51" s="326" t="s">
        <v>189</v>
      </c>
      <c r="Y51" s="327"/>
      <c r="Z51" s="327"/>
      <c r="AA51" s="100"/>
      <c r="AB51" s="329" t="s">
        <v>190</v>
      </c>
      <c r="AC51" s="330"/>
      <c r="AD51" s="331"/>
      <c r="AE51" s="101"/>
      <c r="AF51" s="329" t="s">
        <v>191</v>
      </c>
      <c r="AG51" s="330"/>
      <c r="AH51" s="331"/>
      <c r="AI51" s="102"/>
      <c r="AJ51" s="102"/>
      <c r="AK51" s="34"/>
      <c r="AL51" s="34"/>
      <c r="AM51" s="34"/>
      <c r="AN51" s="34"/>
      <c r="AO51" s="34"/>
      <c r="AP51" s="34"/>
      <c r="AQ51" s="34"/>
      <c r="AR51" s="34"/>
      <c r="AS51" s="65"/>
      <c r="AT51" s="65"/>
      <c r="AU51" s="65"/>
      <c r="AV51" s="65"/>
      <c r="AW51" s="65"/>
      <c r="AX51" s="65"/>
      <c r="AY51" s="65"/>
      <c r="AZ51" s="65"/>
      <c r="BA51" s="65"/>
      <c r="BB51" s="65"/>
      <c r="BC51" s="65"/>
      <c r="BD51" s="65"/>
      <c r="BE51" s="65"/>
      <c r="BF51" s="65"/>
      <c r="BG51" s="65"/>
      <c r="BH51" s="65"/>
      <c r="BI51" s="65"/>
      <c r="BJ51" s="65"/>
      <c r="BK51" s="65"/>
      <c r="BL51" s="65"/>
      <c r="BM51" s="65"/>
      <c r="BN51" s="65"/>
      <c r="BO51" s="65"/>
      <c r="BP51" s="65"/>
      <c r="BQ51" s="65"/>
      <c r="BR51" s="65"/>
      <c r="BS51" s="65"/>
      <c r="BT51" s="65"/>
      <c r="BU51" s="65"/>
      <c r="BV51" s="65"/>
      <c r="BW51" s="65"/>
      <c r="BX51" s="65"/>
      <c r="BY51" s="65"/>
      <c r="BZ51" s="65"/>
      <c r="CA51" s="65"/>
      <c r="CB51" s="65"/>
      <c r="CC51" s="65"/>
      <c r="CD51" s="85"/>
      <c r="CE51" s="34"/>
      <c r="CF51" s="34"/>
      <c r="CG51" s="34"/>
      <c r="CH51" s="34"/>
      <c r="CI51" s="34"/>
      <c r="CJ51" s="34"/>
      <c r="CK51" s="34"/>
      <c r="CL51" s="34"/>
      <c r="CM51" s="34"/>
      <c r="CN51" s="34"/>
      <c r="CO51" s="34"/>
      <c r="CP51" s="34"/>
      <c r="CQ51" s="34"/>
      <c r="CR51" s="34"/>
      <c r="CS51" s="34"/>
      <c r="CT51" s="34"/>
      <c r="CU51" s="34"/>
      <c r="CV51" s="34"/>
      <c r="CW51" s="34"/>
      <c r="CX51" s="34"/>
    </row>
    <row r="52" spans="1:102" ht="24.75" customHeight="1">
      <c r="A52" s="34"/>
      <c r="B52" s="356"/>
      <c r="C52" s="356"/>
      <c r="D52" s="335"/>
      <c r="E52" s="396"/>
      <c r="F52" s="374" t="s">
        <v>181</v>
      </c>
      <c r="G52" s="375">
        <f>G113</f>
        <v>2159319</v>
      </c>
      <c r="H52" s="377">
        <f>(G52/G52)*100</f>
        <v>100</v>
      </c>
      <c r="I52" s="361"/>
      <c r="J52" s="103" t="s">
        <v>193</v>
      </c>
      <c r="K52" s="104">
        <f>I113</f>
        <v>563583</v>
      </c>
      <c r="L52" s="105">
        <f>(K52/K51)*100</f>
        <v>27.329569342630322</v>
      </c>
      <c r="M52" s="363"/>
      <c r="N52" s="365" t="s">
        <v>181</v>
      </c>
      <c r="O52" s="367">
        <f>K44+K51</f>
        <v>3917883</v>
      </c>
      <c r="P52" s="368"/>
      <c r="Q52" s="370"/>
      <c r="R52" s="371" t="s">
        <v>181</v>
      </c>
      <c r="S52" s="355">
        <f>Q60+U61</f>
        <v>1738490</v>
      </c>
      <c r="T52" s="357" t="e">
        <f>(S53/O53)*100</f>
        <v>#DIV/0!</v>
      </c>
      <c r="U52" s="359"/>
      <c r="V52" s="106"/>
      <c r="W52" s="340"/>
      <c r="X52" s="328"/>
      <c r="Y52" s="328"/>
      <c r="Z52" s="328"/>
      <c r="AA52" s="340"/>
      <c r="AB52" s="332"/>
      <c r="AC52" s="332"/>
      <c r="AD52" s="333"/>
      <c r="AE52" s="341"/>
      <c r="AF52" s="332"/>
      <c r="AG52" s="332"/>
      <c r="AH52" s="333"/>
      <c r="AI52" s="102"/>
      <c r="AJ52" s="102"/>
      <c r="AK52" s="34"/>
      <c r="AL52" s="34"/>
      <c r="AM52" s="34"/>
      <c r="AN52" s="34"/>
      <c r="AO52" s="34"/>
      <c r="AP52" s="34"/>
      <c r="AQ52" s="34"/>
      <c r="AR52" s="34"/>
      <c r="AS52" s="65"/>
      <c r="AT52" s="65"/>
      <c r="AU52" s="65"/>
      <c r="AV52" s="65"/>
      <c r="AW52" s="65"/>
      <c r="AX52" s="65"/>
      <c r="AY52" s="65"/>
      <c r="AZ52" s="65"/>
      <c r="BA52" s="65"/>
      <c r="BB52" s="65"/>
      <c r="BC52" s="65"/>
      <c r="BD52" s="65"/>
      <c r="BE52" s="65"/>
      <c r="BF52" s="65"/>
      <c r="BG52" s="65"/>
      <c r="BH52" s="65"/>
      <c r="BI52" s="65"/>
      <c r="BJ52" s="65"/>
      <c r="BK52" s="65"/>
      <c r="BL52" s="65"/>
      <c r="BM52" s="65"/>
      <c r="BN52" s="65"/>
      <c r="BO52" s="65"/>
      <c r="BP52" s="65"/>
      <c r="BQ52" s="65"/>
      <c r="BR52" s="65"/>
      <c r="BS52" s="65"/>
      <c r="BT52" s="65"/>
      <c r="BU52" s="65"/>
      <c r="BV52" s="65"/>
      <c r="BW52" s="65"/>
      <c r="BX52" s="65"/>
      <c r="BY52" s="65"/>
      <c r="BZ52" s="65"/>
      <c r="CA52" s="65"/>
      <c r="CB52" s="65"/>
      <c r="CC52" s="65"/>
      <c r="CD52" s="85"/>
      <c r="CE52" s="34"/>
      <c r="CF52" s="34"/>
      <c r="CG52" s="34"/>
      <c r="CH52" s="34"/>
      <c r="CI52" s="34"/>
      <c r="CJ52" s="34"/>
      <c r="CK52" s="34"/>
      <c r="CL52" s="34"/>
      <c r="CM52" s="34"/>
      <c r="CN52" s="34"/>
      <c r="CO52" s="34"/>
      <c r="CP52" s="34"/>
      <c r="CQ52" s="34"/>
      <c r="CR52" s="34"/>
      <c r="CS52" s="34"/>
      <c r="CT52" s="34"/>
      <c r="CU52" s="34"/>
      <c r="CV52" s="34"/>
      <c r="CW52" s="34"/>
      <c r="CX52" s="34"/>
    </row>
    <row r="53" spans="1:102" ht="13">
      <c r="A53" s="34"/>
      <c r="B53" s="378" t="s">
        <v>195</v>
      </c>
      <c r="C53" s="380">
        <f>E113</f>
        <v>278032</v>
      </c>
      <c r="D53" s="381">
        <f>C53/C56*100</f>
        <v>3.0244150986661689</v>
      </c>
      <c r="E53" s="342"/>
      <c r="F53" s="358"/>
      <c r="G53" s="376"/>
      <c r="H53" s="362"/>
      <c r="I53" s="362"/>
      <c r="J53" s="107" t="s">
        <v>194</v>
      </c>
      <c r="K53" s="108">
        <f>J113</f>
        <v>1279105</v>
      </c>
      <c r="L53" s="109">
        <f>(K53/K51)*100</f>
        <v>62.02704622745037</v>
      </c>
      <c r="M53" s="364"/>
      <c r="N53" s="366"/>
      <c r="O53" s="333"/>
      <c r="P53" s="369"/>
      <c r="Q53" s="346"/>
      <c r="R53" s="372"/>
      <c r="S53" s="356"/>
      <c r="T53" s="358"/>
      <c r="U53" s="360"/>
      <c r="V53" s="110"/>
      <c r="W53" s="332"/>
      <c r="X53" s="111" t="s">
        <v>181</v>
      </c>
      <c r="Y53" s="112">
        <f>Z113</f>
        <v>238066</v>
      </c>
      <c r="Z53" s="113"/>
      <c r="AA53" s="332"/>
      <c r="AB53" s="54" t="s">
        <v>181</v>
      </c>
      <c r="AC53" s="57">
        <f>Y53+Y44</f>
        <v>549173</v>
      </c>
      <c r="AD53" s="114"/>
      <c r="AE53" s="342"/>
      <c r="AF53" s="54" t="s">
        <v>181</v>
      </c>
      <c r="AG53" s="115">
        <f>AO113</f>
        <v>387945</v>
      </c>
      <c r="AH53" s="115"/>
      <c r="AI53" s="116"/>
      <c r="AJ53" s="117"/>
      <c r="AK53" s="34"/>
      <c r="AL53" s="34"/>
      <c r="AM53" s="34"/>
      <c r="AN53" s="34"/>
      <c r="AO53" s="34"/>
      <c r="AP53" s="34"/>
      <c r="AQ53" s="34"/>
      <c r="AR53" s="34"/>
      <c r="AS53" s="65"/>
      <c r="AT53" s="65"/>
      <c r="AU53" s="65"/>
      <c r="AV53" s="65"/>
      <c r="AW53" s="65"/>
      <c r="AX53" s="65"/>
      <c r="AY53" s="65"/>
      <c r="AZ53" s="65"/>
      <c r="BA53" s="65"/>
      <c r="BB53" s="65"/>
      <c r="BC53" s="65"/>
      <c r="BD53" s="65"/>
      <c r="BE53" s="65"/>
      <c r="BF53" s="65"/>
      <c r="BG53" s="65"/>
      <c r="BH53" s="65"/>
      <c r="BI53" s="65"/>
      <c r="BJ53" s="65"/>
      <c r="BK53" s="65"/>
      <c r="BL53" s="65"/>
      <c r="BM53" s="65"/>
      <c r="BN53" s="65"/>
      <c r="BO53" s="65"/>
      <c r="BP53" s="65"/>
      <c r="BQ53" s="65"/>
      <c r="BR53" s="65"/>
      <c r="BS53" s="65"/>
      <c r="BT53" s="65"/>
      <c r="BU53" s="65"/>
      <c r="BV53" s="65"/>
      <c r="BW53" s="65"/>
      <c r="BX53" s="65"/>
      <c r="BY53" s="65"/>
      <c r="BZ53" s="65"/>
      <c r="CA53" s="65"/>
      <c r="CB53" s="65"/>
      <c r="CC53" s="65"/>
      <c r="CD53" s="85"/>
      <c r="CE53" s="34"/>
      <c r="CF53" s="34"/>
      <c r="CG53" s="34"/>
      <c r="CH53" s="34"/>
      <c r="CI53" s="34"/>
      <c r="CJ53" s="34"/>
      <c r="CK53" s="34"/>
      <c r="CL53" s="34"/>
      <c r="CM53" s="34"/>
      <c r="CN53" s="34"/>
      <c r="CO53" s="34"/>
      <c r="CP53" s="34"/>
      <c r="CQ53" s="34"/>
      <c r="CR53" s="34"/>
      <c r="CS53" s="34"/>
      <c r="CT53" s="34"/>
      <c r="CU53" s="34"/>
      <c r="CV53" s="34"/>
      <c r="CW53" s="34"/>
      <c r="CX53" s="34"/>
    </row>
    <row r="54" spans="1:102" ht="13">
      <c r="A54" s="34"/>
      <c r="B54" s="379"/>
      <c r="C54" s="379"/>
      <c r="D54" s="379"/>
      <c r="E54" s="59"/>
      <c r="F54" s="118"/>
      <c r="G54" s="118"/>
      <c r="H54" s="118"/>
      <c r="I54" s="119"/>
      <c r="J54" s="120" t="s">
        <v>196</v>
      </c>
      <c r="K54" s="120">
        <f>K113</f>
        <v>27694</v>
      </c>
      <c r="L54" s="121">
        <f>(K54/K51)*100</f>
        <v>1.3429523129242793</v>
      </c>
      <c r="M54" s="122"/>
      <c r="N54" s="392"/>
      <c r="O54" s="122"/>
      <c r="P54" s="392"/>
      <c r="Q54" s="124"/>
      <c r="R54" s="125"/>
      <c r="S54" s="126"/>
      <c r="T54" s="87"/>
      <c r="U54" s="125"/>
      <c r="V54" s="392"/>
      <c r="W54" s="127"/>
      <c r="X54" s="127"/>
      <c r="Y54" s="127"/>
      <c r="Z54" s="127"/>
      <c r="AA54" s="128"/>
      <c r="AB54" s="129"/>
      <c r="AC54" s="60"/>
      <c r="AD54" s="127"/>
      <c r="AE54" s="128"/>
      <c r="AF54" s="130"/>
      <c r="AG54" s="60"/>
      <c r="AH54" s="60"/>
      <c r="AI54" s="34"/>
      <c r="AJ54" s="34"/>
      <c r="AK54" s="34"/>
      <c r="AL54" s="34"/>
      <c r="AM54" s="34"/>
      <c r="AN54" s="34"/>
      <c r="AO54" s="34"/>
      <c r="AP54" s="34"/>
      <c r="AQ54" s="34"/>
      <c r="AR54" s="34"/>
      <c r="AS54" s="65"/>
      <c r="AT54" s="65"/>
      <c r="AU54" s="65"/>
      <c r="AV54" s="65"/>
      <c r="AW54" s="65"/>
      <c r="AX54" s="65"/>
      <c r="AY54" s="65"/>
      <c r="AZ54" s="65"/>
      <c r="BA54" s="65"/>
      <c r="BB54" s="65"/>
      <c r="BC54" s="65"/>
      <c r="BD54" s="65"/>
      <c r="BE54" s="65"/>
      <c r="BF54" s="65"/>
      <c r="BG54" s="65"/>
      <c r="BH54" s="65"/>
      <c r="BI54" s="65"/>
      <c r="BJ54" s="65"/>
      <c r="BK54" s="65"/>
      <c r="BL54" s="65"/>
      <c r="BM54" s="65"/>
      <c r="BN54" s="65"/>
      <c r="BO54" s="65"/>
      <c r="BP54" s="65"/>
      <c r="BQ54" s="65"/>
      <c r="BR54" s="65"/>
      <c r="BS54" s="65"/>
      <c r="BT54" s="65"/>
      <c r="BU54" s="65"/>
      <c r="BV54" s="65"/>
      <c r="BW54" s="65"/>
      <c r="BX54" s="65"/>
      <c r="BY54" s="65"/>
      <c r="BZ54" s="65"/>
      <c r="CA54" s="65"/>
      <c r="CB54" s="65"/>
      <c r="CC54" s="65"/>
      <c r="CD54" s="85"/>
      <c r="CE54" s="34"/>
      <c r="CF54" s="34"/>
      <c r="CG54" s="34"/>
      <c r="CH54" s="34"/>
      <c r="CI54" s="34"/>
      <c r="CJ54" s="34"/>
      <c r="CK54" s="34"/>
      <c r="CL54" s="34"/>
      <c r="CM54" s="34"/>
      <c r="CN54" s="34"/>
      <c r="CO54" s="34"/>
      <c r="CP54" s="34"/>
      <c r="CQ54" s="34"/>
      <c r="CR54" s="34"/>
      <c r="CS54" s="34"/>
      <c r="CT54" s="34"/>
      <c r="CU54" s="34"/>
      <c r="CV54" s="34"/>
      <c r="CW54" s="34"/>
      <c r="CX54" s="34"/>
    </row>
    <row r="55" spans="1:102" ht="13">
      <c r="A55" s="34"/>
      <c r="B55" s="356"/>
      <c r="C55" s="356"/>
      <c r="D55" s="356"/>
      <c r="E55" s="68"/>
      <c r="F55" s="88"/>
      <c r="G55" s="88"/>
      <c r="H55" s="88"/>
      <c r="I55" s="88"/>
      <c r="J55" s="87"/>
      <c r="K55" s="127"/>
      <c r="L55" s="127"/>
      <c r="M55" s="74"/>
      <c r="N55" s="393"/>
      <c r="O55" s="131"/>
      <c r="P55" s="393"/>
      <c r="Q55" s="132"/>
      <c r="R55" s="74"/>
      <c r="S55" s="133"/>
      <c r="T55" s="73"/>
      <c r="U55" s="74"/>
      <c r="V55" s="393"/>
      <c r="W55" s="70"/>
      <c r="X55" s="70"/>
      <c r="Y55" s="70"/>
      <c r="Z55" s="70"/>
      <c r="AA55" s="134"/>
      <c r="AB55" s="135"/>
      <c r="AC55" s="34"/>
      <c r="AD55" s="136"/>
      <c r="AE55" s="137"/>
      <c r="AF55" s="138"/>
      <c r="AG55" s="34"/>
      <c r="AH55" s="34"/>
      <c r="AI55" s="34"/>
      <c r="AJ55" s="34"/>
      <c r="AK55" s="34"/>
      <c r="AL55" s="34"/>
      <c r="AM55" s="34"/>
      <c r="AN55" s="34"/>
      <c r="AO55" s="34"/>
      <c r="AP55" s="34"/>
      <c r="AQ55" s="34"/>
      <c r="AR55" s="34"/>
      <c r="AS55" s="65"/>
      <c r="AT55" s="65"/>
      <c r="AU55" s="65"/>
      <c r="AV55" s="65"/>
      <c r="AW55" s="65"/>
      <c r="AX55" s="65"/>
      <c r="AY55" s="65"/>
      <c r="AZ55" s="65"/>
      <c r="BA55" s="65"/>
      <c r="BB55" s="65"/>
      <c r="BC55" s="65"/>
      <c r="BD55" s="65"/>
      <c r="BE55" s="65"/>
      <c r="BF55" s="65"/>
      <c r="BG55" s="65"/>
      <c r="BH55" s="65"/>
      <c r="BI55" s="65"/>
      <c r="BJ55" s="65"/>
      <c r="BK55" s="65"/>
      <c r="BL55" s="65"/>
      <c r="BM55" s="65"/>
      <c r="BN55" s="65"/>
      <c r="BO55" s="65"/>
      <c r="BP55" s="65"/>
      <c r="BQ55" s="65"/>
      <c r="BR55" s="65"/>
      <c r="BS55" s="65"/>
      <c r="BT55" s="65"/>
      <c r="BU55" s="65"/>
      <c r="BV55" s="65"/>
      <c r="BW55" s="65"/>
      <c r="BX55" s="65"/>
      <c r="BY55" s="65"/>
      <c r="BZ55" s="65"/>
      <c r="CA55" s="65"/>
      <c r="CB55" s="65"/>
      <c r="CC55" s="65"/>
      <c r="CD55" s="85"/>
      <c r="CE55" s="34"/>
      <c r="CF55" s="34"/>
      <c r="CG55" s="34"/>
      <c r="CH55" s="34"/>
      <c r="CI55" s="34"/>
      <c r="CJ55" s="34"/>
      <c r="CK55" s="34"/>
      <c r="CL55" s="34"/>
      <c r="CM55" s="34"/>
      <c r="CN55" s="34"/>
      <c r="CO55" s="34"/>
      <c r="CP55" s="34"/>
      <c r="CQ55" s="34"/>
      <c r="CR55" s="34"/>
      <c r="CS55" s="34"/>
      <c r="CT55" s="34"/>
      <c r="CU55" s="34"/>
      <c r="CV55" s="34"/>
      <c r="CW55" s="34"/>
      <c r="CX55" s="34"/>
    </row>
    <row r="56" spans="1:102" ht="16">
      <c r="A56" s="34"/>
      <c r="B56" s="140" t="s">
        <v>197</v>
      </c>
      <c r="C56" s="382">
        <f>C53+C51</f>
        <v>9192918</v>
      </c>
      <c r="D56" s="383"/>
      <c r="E56" s="68"/>
      <c r="F56" s="88"/>
      <c r="G56" s="88"/>
      <c r="H56" s="88"/>
      <c r="I56" s="88"/>
      <c r="J56" s="73"/>
      <c r="K56" s="70"/>
      <c r="L56" s="70"/>
      <c r="M56" s="74"/>
      <c r="N56" s="393"/>
      <c r="O56" s="131"/>
      <c r="P56" s="393"/>
      <c r="Q56" s="73"/>
      <c r="R56" s="74"/>
      <c r="S56" s="133"/>
      <c r="T56" s="73"/>
      <c r="U56" s="74"/>
      <c r="V56" s="393"/>
      <c r="W56" s="70"/>
      <c r="X56" s="70"/>
      <c r="Y56" s="70"/>
      <c r="Z56" s="70"/>
      <c r="AA56" s="134"/>
      <c r="AB56" s="135"/>
      <c r="AC56" s="139"/>
      <c r="AD56" s="60"/>
      <c r="AE56" s="60"/>
      <c r="AF56" s="60"/>
      <c r="AG56" s="34"/>
      <c r="AH56" s="34"/>
      <c r="AI56" s="34"/>
      <c r="AJ56" s="34"/>
      <c r="AK56" s="34"/>
      <c r="AL56" s="34"/>
      <c r="AM56" s="34"/>
      <c r="AN56" s="34"/>
      <c r="AO56" s="34"/>
      <c r="AP56" s="34"/>
      <c r="AQ56" s="34"/>
      <c r="AR56" s="34"/>
      <c r="AS56" s="65"/>
      <c r="AT56" s="65"/>
      <c r="AU56" s="65"/>
      <c r="AV56" s="65"/>
      <c r="AW56" s="65"/>
      <c r="AX56" s="65"/>
      <c r="AY56" s="65"/>
      <c r="AZ56" s="65"/>
      <c r="BA56" s="65"/>
      <c r="BB56" s="65"/>
      <c r="BC56" s="65"/>
      <c r="BD56" s="65"/>
      <c r="BE56" s="65"/>
      <c r="BF56" s="65"/>
      <c r="BG56" s="65"/>
      <c r="BH56" s="65"/>
      <c r="BI56" s="65"/>
      <c r="BJ56" s="65"/>
      <c r="BK56" s="65"/>
      <c r="BL56" s="65"/>
      <c r="BM56" s="65"/>
      <c r="BN56" s="65"/>
      <c r="BO56" s="65"/>
      <c r="BP56" s="65"/>
      <c r="BQ56" s="65"/>
      <c r="BR56" s="65"/>
      <c r="BS56" s="65"/>
      <c r="BT56" s="65"/>
      <c r="BU56" s="65"/>
      <c r="BV56" s="65"/>
      <c r="BW56" s="65"/>
      <c r="BX56" s="65"/>
      <c r="BY56" s="65"/>
      <c r="BZ56" s="65"/>
      <c r="CA56" s="65"/>
      <c r="CB56" s="65"/>
      <c r="CC56" s="65"/>
      <c r="CD56" s="85"/>
      <c r="CE56" s="34"/>
      <c r="CF56" s="34"/>
      <c r="CG56" s="34"/>
      <c r="CH56" s="34"/>
      <c r="CI56" s="34"/>
      <c r="CJ56" s="34"/>
      <c r="CK56" s="34"/>
      <c r="CL56" s="34"/>
      <c r="CM56" s="34"/>
      <c r="CN56" s="34"/>
      <c r="CO56" s="34"/>
      <c r="CP56" s="34"/>
      <c r="CQ56" s="34"/>
      <c r="CR56" s="34"/>
      <c r="CS56" s="34"/>
      <c r="CT56" s="34"/>
      <c r="CU56" s="34"/>
      <c r="CV56" s="34"/>
      <c r="CW56" s="34"/>
      <c r="CX56" s="34"/>
    </row>
    <row r="57" spans="1:102" ht="13">
      <c r="A57" s="34"/>
      <c r="B57" s="34"/>
      <c r="C57" s="34"/>
      <c r="D57" s="34"/>
      <c r="E57" s="68"/>
      <c r="F57" s="88"/>
      <c r="G57" s="88"/>
      <c r="H57" s="88"/>
      <c r="I57" s="88"/>
      <c r="J57" s="73"/>
      <c r="K57" s="70"/>
      <c r="L57" s="70"/>
      <c r="M57" s="74"/>
      <c r="N57" s="393"/>
      <c r="O57" s="131"/>
      <c r="P57" s="393"/>
      <c r="Q57" s="73"/>
      <c r="R57" s="74"/>
      <c r="S57" s="133"/>
      <c r="T57" s="73"/>
      <c r="U57" s="74"/>
      <c r="V57" s="393"/>
      <c r="W57" s="70"/>
      <c r="X57" s="70"/>
      <c r="Y57" s="70"/>
      <c r="Z57" s="70"/>
      <c r="AA57" s="134"/>
      <c r="AB57" s="135"/>
      <c r="AC57" s="139"/>
      <c r="AD57" s="34"/>
      <c r="AE57" s="34"/>
      <c r="AF57" s="34"/>
      <c r="AG57" s="34"/>
      <c r="AH57" s="34"/>
      <c r="AI57" s="34"/>
      <c r="AJ57" s="34"/>
      <c r="AK57" s="34"/>
      <c r="AL57" s="34"/>
      <c r="AM57" s="34"/>
      <c r="AN57" s="34"/>
      <c r="AO57" s="34"/>
      <c r="AP57" s="34"/>
      <c r="AQ57" s="34"/>
      <c r="AR57" s="34"/>
      <c r="AS57" s="65"/>
      <c r="AT57" s="65"/>
      <c r="AU57" s="65"/>
      <c r="AV57" s="65"/>
      <c r="AW57" s="65"/>
      <c r="AX57" s="65"/>
      <c r="AY57" s="65"/>
      <c r="AZ57" s="65"/>
      <c r="BA57" s="65"/>
      <c r="BB57" s="65"/>
      <c r="BC57" s="65"/>
      <c r="BD57" s="65"/>
      <c r="BE57" s="65"/>
      <c r="BF57" s="65"/>
      <c r="BG57" s="65"/>
      <c r="BH57" s="65"/>
      <c r="BI57" s="65"/>
      <c r="BJ57" s="65"/>
      <c r="BK57" s="65"/>
      <c r="BL57" s="65"/>
      <c r="BM57" s="65"/>
      <c r="BN57" s="65"/>
      <c r="BO57" s="65"/>
      <c r="BP57" s="65"/>
      <c r="BQ57" s="65"/>
      <c r="BR57" s="65"/>
      <c r="BS57" s="65"/>
      <c r="BT57" s="65"/>
      <c r="BU57" s="65"/>
      <c r="BV57" s="65"/>
      <c r="BW57" s="65"/>
      <c r="BX57" s="65"/>
      <c r="BY57" s="65"/>
      <c r="BZ57" s="65"/>
      <c r="CA57" s="65"/>
      <c r="CB57" s="65"/>
      <c r="CC57" s="65"/>
      <c r="CD57" s="85"/>
      <c r="CE57" s="34"/>
      <c r="CF57" s="34"/>
      <c r="CG57" s="34"/>
      <c r="CH57" s="34"/>
      <c r="CI57" s="34"/>
      <c r="CJ57" s="34"/>
      <c r="CK57" s="34"/>
      <c r="CL57" s="34"/>
      <c r="CM57" s="34"/>
      <c r="CN57" s="34"/>
      <c r="CO57" s="34"/>
      <c r="CP57" s="34"/>
      <c r="CQ57" s="34"/>
      <c r="CR57" s="34"/>
      <c r="CS57" s="34"/>
      <c r="CT57" s="34"/>
      <c r="CU57" s="34"/>
      <c r="CV57" s="34"/>
      <c r="CW57" s="34"/>
      <c r="CX57" s="34"/>
    </row>
    <row r="58" spans="1:102" ht="13">
      <c r="A58" s="34"/>
      <c r="B58" s="34"/>
      <c r="C58" s="34"/>
      <c r="D58" s="34"/>
      <c r="E58" s="68"/>
      <c r="F58" s="77"/>
      <c r="G58" s="77"/>
      <c r="H58" s="88"/>
      <c r="I58" s="78"/>
      <c r="J58" s="88"/>
      <c r="K58" s="70"/>
      <c r="L58" s="141"/>
      <c r="M58" s="72"/>
      <c r="N58" s="393"/>
      <c r="O58" s="131"/>
      <c r="P58" s="393"/>
      <c r="Q58" s="141"/>
      <c r="R58" s="72"/>
      <c r="S58" s="133"/>
      <c r="T58" s="141"/>
      <c r="U58" s="72"/>
      <c r="V58" s="394"/>
      <c r="W58" s="70"/>
      <c r="X58" s="70"/>
      <c r="Y58" s="70"/>
      <c r="Z58" s="123"/>
      <c r="AA58" s="127"/>
      <c r="AB58" s="142"/>
      <c r="AC58" s="143"/>
      <c r="AD58" s="34"/>
      <c r="AE58" s="34"/>
      <c r="AF58" s="34"/>
      <c r="AG58" s="34"/>
      <c r="AH58" s="34"/>
      <c r="AI58" s="34"/>
      <c r="AJ58" s="34"/>
      <c r="AK58" s="34"/>
      <c r="AL58" s="34"/>
      <c r="AM58" s="34"/>
      <c r="AN58" s="34"/>
      <c r="AO58" s="34"/>
      <c r="AP58" s="34"/>
      <c r="AQ58" s="34"/>
      <c r="AR58" s="34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/>
      <c r="BL58" s="65"/>
      <c r="BM58" s="65"/>
      <c r="BN58" s="65"/>
      <c r="BO58" s="65"/>
      <c r="BP58" s="65"/>
      <c r="BQ58" s="65"/>
      <c r="BR58" s="65"/>
      <c r="BS58" s="65"/>
      <c r="BT58" s="65"/>
      <c r="BU58" s="65"/>
      <c r="BV58" s="65"/>
      <c r="BW58" s="65"/>
      <c r="BX58" s="65"/>
      <c r="BY58" s="65"/>
      <c r="BZ58" s="65"/>
      <c r="CA58" s="65"/>
      <c r="CB58" s="65"/>
      <c r="CC58" s="65"/>
      <c r="CD58" s="85"/>
      <c r="CE58" s="34"/>
      <c r="CF58" s="34"/>
      <c r="CG58" s="34"/>
      <c r="CH58" s="34"/>
      <c r="CI58" s="34"/>
      <c r="CJ58" s="34"/>
      <c r="CK58" s="34"/>
      <c r="CL58" s="34"/>
      <c r="CM58" s="34"/>
      <c r="CN58" s="34"/>
      <c r="CO58" s="34"/>
      <c r="CP58" s="34"/>
      <c r="CQ58" s="34"/>
      <c r="CR58" s="34"/>
      <c r="CS58" s="34"/>
      <c r="CT58" s="34"/>
      <c r="CU58" s="34"/>
      <c r="CV58" s="34"/>
      <c r="CW58" s="34"/>
      <c r="CX58" s="34"/>
    </row>
    <row r="59" spans="1:102" ht="31.5" customHeight="1">
      <c r="A59" s="34"/>
      <c r="B59" s="34"/>
      <c r="C59" s="34"/>
      <c r="D59" s="34"/>
      <c r="E59" s="139"/>
      <c r="F59" s="144"/>
      <c r="G59" s="145" t="s">
        <v>198</v>
      </c>
      <c r="H59" s="132"/>
      <c r="I59" s="78"/>
      <c r="J59" s="88"/>
      <c r="K59" s="74"/>
      <c r="L59" s="64"/>
      <c r="M59" s="64"/>
      <c r="N59" s="64"/>
      <c r="O59" s="131"/>
      <c r="P59" s="395" t="s">
        <v>199</v>
      </c>
      <c r="Q59" s="324"/>
      <c r="R59" s="325"/>
      <c r="S59" s="146"/>
      <c r="T59" s="147"/>
      <c r="U59" s="148"/>
      <c r="V59" s="148"/>
      <c r="W59" s="64"/>
      <c r="X59" s="64"/>
      <c r="Y59" s="149"/>
      <c r="Z59" s="385" t="s">
        <v>200</v>
      </c>
      <c r="AA59" s="386"/>
      <c r="AB59" s="387"/>
      <c r="AC59" s="52"/>
      <c r="AD59" s="150"/>
      <c r="AE59" s="151"/>
      <c r="AF59" s="151"/>
      <c r="AG59" s="53"/>
      <c r="AH59" s="64"/>
      <c r="AI59" s="64"/>
      <c r="AJ59" s="64"/>
      <c r="AK59" s="34"/>
      <c r="AL59" s="34"/>
      <c r="AM59" s="34"/>
      <c r="AN59" s="34"/>
      <c r="AO59" s="34"/>
      <c r="AP59" s="34"/>
      <c r="AQ59" s="34"/>
      <c r="AR59" s="34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/>
      <c r="BL59" s="65"/>
      <c r="BM59" s="65"/>
      <c r="BN59" s="65"/>
      <c r="BO59" s="65"/>
      <c r="BP59" s="65"/>
      <c r="BQ59" s="65"/>
      <c r="BR59" s="65"/>
      <c r="BS59" s="65"/>
      <c r="BT59" s="65"/>
      <c r="BU59" s="65"/>
      <c r="BV59" s="65"/>
      <c r="BW59" s="65"/>
      <c r="BX59" s="65"/>
      <c r="BY59" s="65"/>
      <c r="BZ59" s="65"/>
      <c r="CA59" s="65"/>
      <c r="CB59" s="65"/>
      <c r="CC59" s="65"/>
      <c r="CD59" s="85"/>
      <c r="CE59" s="34"/>
      <c r="CF59" s="34"/>
      <c r="CG59" s="34"/>
      <c r="CH59" s="34"/>
      <c r="CI59" s="34"/>
      <c r="CJ59" s="34"/>
      <c r="CK59" s="34"/>
      <c r="CL59" s="34"/>
      <c r="CM59" s="34"/>
      <c r="CN59" s="34"/>
      <c r="CO59" s="34"/>
      <c r="CP59" s="34"/>
      <c r="CQ59" s="34"/>
      <c r="CR59" s="34"/>
      <c r="CS59" s="34"/>
      <c r="CT59" s="34"/>
      <c r="CU59" s="34"/>
      <c r="CV59" s="34"/>
      <c r="CW59" s="34"/>
      <c r="CX59" s="34"/>
    </row>
    <row r="60" spans="1:102" ht="13">
      <c r="A60" s="34"/>
      <c r="B60" s="34"/>
      <c r="C60" s="34"/>
      <c r="D60" s="34"/>
      <c r="E60" s="68"/>
      <c r="F60" s="118"/>
      <c r="G60" s="118"/>
      <c r="H60" s="88"/>
      <c r="I60" s="78"/>
      <c r="J60" s="88"/>
      <c r="K60" s="74"/>
      <c r="L60" s="64"/>
      <c r="M60" s="64"/>
      <c r="N60" s="64"/>
      <c r="O60" s="131"/>
      <c r="P60" s="152" t="s">
        <v>181</v>
      </c>
      <c r="Q60" s="153">
        <f>SUM(Q61:Q67)</f>
        <v>1448989</v>
      </c>
      <c r="R60" s="154"/>
      <c r="S60" s="155"/>
      <c r="T60" s="323" t="s">
        <v>201</v>
      </c>
      <c r="U60" s="324"/>
      <c r="V60" s="325"/>
      <c r="W60" s="53"/>
      <c r="X60" s="64"/>
      <c r="Y60" s="149"/>
      <c r="Z60" s="156" t="s">
        <v>181</v>
      </c>
      <c r="AA60" s="157">
        <f>SUM(AA61:AA62)</f>
        <v>21075</v>
      </c>
      <c r="AB60" s="158"/>
      <c r="AC60" s="52"/>
      <c r="AD60" s="385" t="s">
        <v>202</v>
      </c>
      <c r="AE60" s="386"/>
      <c r="AF60" s="387"/>
      <c r="AG60" s="53"/>
      <c r="AH60" s="64"/>
      <c r="AI60" s="64"/>
      <c r="AJ60" s="64"/>
      <c r="AK60" s="34"/>
      <c r="AL60" s="34"/>
      <c r="AM60" s="34"/>
      <c r="AN60" s="34"/>
      <c r="AO60" s="34"/>
      <c r="AP60" s="34"/>
      <c r="AQ60" s="34"/>
      <c r="AR60" s="34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/>
      <c r="BL60" s="65"/>
      <c r="BM60" s="65"/>
      <c r="BN60" s="65"/>
      <c r="BO60" s="65"/>
      <c r="BP60" s="65"/>
      <c r="BQ60" s="65"/>
      <c r="BR60" s="65"/>
      <c r="BS60" s="65"/>
      <c r="BT60" s="65"/>
      <c r="BU60" s="65"/>
      <c r="BV60" s="65"/>
      <c r="BW60" s="65"/>
      <c r="BX60" s="65"/>
      <c r="BY60" s="65"/>
      <c r="BZ60" s="65"/>
      <c r="CA60" s="65"/>
      <c r="CB60" s="65"/>
      <c r="CC60" s="65"/>
      <c r="CD60" s="85"/>
      <c r="CE60" s="51"/>
      <c r="CF60" s="34"/>
      <c r="CG60" s="34"/>
      <c r="CH60" s="34"/>
      <c r="CI60" s="34"/>
      <c r="CJ60" s="34"/>
      <c r="CK60" s="34"/>
      <c r="CL60" s="34"/>
      <c r="CM60" s="34"/>
      <c r="CN60" s="34"/>
      <c r="CO60" s="34"/>
      <c r="CP60" s="34"/>
      <c r="CQ60" s="34"/>
      <c r="CR60" s="34"/>
      <c r="CS60" s="34"/>
      <c r="CT60" s="34"/>
      <c r="CU60" s="34"/>
      <c r="CV60" s="34"/>
      <c r="CW60" s="34"/>
      <c r="CX60" s="34"/>
    </row>
    <row r="61" spans="1:102" ht="39.75" customHeight="1">
      <c r="A61" s="34"/>
      <c r="B61" s="34"/>
      <c r="C61" s="34"/>
      <c r="D61" s="34"/>
      <c r="E61" s="68"/>
      <c r="F61" s="88"/>
      <c r="G61" s="88"/>
      <c r="H61" s="88"/>
      <c r="I61" s="78"/>
      <c r="J61" s="88"/>
      <c r="K61" s="74"/>
      <c r="L61" s="64"/>
      <c r="M61" s="64"/>
      <c r="N61" s="64"/>
      <c r="O61" s="131"/>
      <c r="P61" s="159" t="s">
        <v>203</v>
      </c>
      <c r="Q61" s="160">
        <f>Q113</f>
        <v>775596</v>
      </c>
      <c r="R61" s="161">
        <f>(Q61/Q60)*100</f>
        <v>53.526700340720325</v>
      </c>
      <c r="S61" s="122"/>
      <c r="T61" s="162" t="s">
        <v>181</v>
      </c>
      <c r="U61" s="163">
        <f>U113</f>
        <v>289501</v>
      </c>
      <c r="V61" s="164" t="e">
        <f>(U61/O53)*100</f>
        <v>#DIV/0!</v>
      </c>
      <c r="W61" s="53"/>
      <c r="X61" s="64"/>
      <c r="Y61" s="149"/>
      <c r="Z61" s="165" t="s">
        <v>204</v>
      </c>
      <c r="AA61" s="166">
        <f>AK113</f>
        <v>4824</v>
      </c>
      <c r="AB61" s="167">
        <f>(AA61/AA60)*100</f>
        <v>22.889679715302492</v>
      </c>
      <c r="AC61" s="52"/>
      <c r="AD61" s="168" t="s">
        <v>181</v>
      </c>
      <c r="AE61" s="169">
        <f>AE62+AE64+AE63</f>
        <v>20370</v>
      </c>
      <c r="AF61" s="170"/>
      <c r="AG61" s="53"/>
      <c r="AH61" s="64"/>
      <c r="AI61" s="64"/>
      <c r="AJ61" s="64"/>
      <c r="AK61" s="34"/>
      <c r="AL61" s="34"/>
      <c r="AM61" s="34"/>
      <c r="AN61" s="34"/>
      <c r="AO61" s="34"/>
      <c r="AP61" s="34"/>
      <c r="AQ61" s="34"/>
      <c r="AR61" s="34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/>
      <c r="BL61" s="65"/>
      <c r="BM61" s="65"/>
      <c r="BN61" s="65"/>
      <c r="BO61" s="65"/>
      <c r="BP61" s="65"/>
      <c r="BQ61" s="65"/>
      <c r="BR61" s="65"/>
      <c r="BS61" s="65"/>
      <c r="BT61" s="65"/>
      <c r="BU61" s="65"/>
      <c r="BV61" s="65"/>
      <c r="BW61" s="65"/>
      <c r="BX61" s="65"/>
      <c r="BY61" s="65"/>
      <c r="BZ61" s="65"/>
      <c r="CA61" s="65"/>
      <c r="CB61" s="65"/>
      <c r="CC61" s="65"/>
      <c r="CD61" s="85"/>
      <c r="CE61" s="51"/>
      <c r="CF61" s="34"/>
      <c r="CG61" s="34"/>
      <c r="CH61" s="34"/>
      <c r="CI61" s="34"/>
      <c r="CJ61" s="34"/>
      <c r="CK61" s="34"/>
      <c r="CL61" s="34"/>
      <c r="CM61" s="34"/>
      <c r="CN61" s="34"/>
      <c r="CO61" s="34"/>
      <c r="CP61" s="34"/>
      <c r="CQ61" s="34"/>
      <c r="CR61" s="34"/>
      <c r="CS61" s="34"/>
      <c r="CT61" s="34"/>
      <c r="CU61" s="34"/>
      <c r="CV61" s="34"/>
      <c r="CW61" s="34"/>
      <c r="CX61" s="34"/>
    </row>
    <row r="62" spans="1:102" ht="40.5" customHeight="1">
      <c r="A62" s="34"/>
      <c r="B62" s="34"/>
      <c r="C62" s="34"/>
      <c r="D62" s="34"/>
      <c r="E62" s="68"/>
      <c r="F62" s="88"/>
      <c r="G62" s="171"/>
      <c r="H62" s="88"/>
      <c r="I62" s="78"/>
      <c r="J62" s="88"/>
      <c r="K62" s="74"/>
      <c r="L62" s="64"/>
      <c r="M62" s="64"/>
      <c r="N62" s="64"/>
      <c r="O62" s="97"/>
      <c r="P62" s="172" t="s">
        <v>205</v>
      </c>
      <c r="Q62" s="104">
        <f>N113</f>
        <v>40097</v>
      </c>
      <c r="R62" s="173">
        <f>(Q62/Q60)*100</f>
        <v>2.7672397789079142</v>
      </c>
      <c r="S62" s="131"/>
      <c r="T62" s="174"/>
      <c r="U62" s="175"/>
      <c r="V62" s="176"/>
      <c r="W62" s="64"/>
      <c r="X62" s="64"/>
      <c r="Y62" s="149"/>
      <c r="Z62" s="165" t="s">
        <v>206</v>
      </c>
      <c r="AA62" s="166">
        <f>AL113</f>
        <v>16251</v>
      </c>
      <c r="AB62" s="167">
        <f>(AA62/AA60)*100</f>
        <v>77.110320284697508</v>
      </c>
      <c r="AC62" s="52"/>
      <c r="AD62" s="177" t="s">
        <v>207</v>
      </c>
      <c r="AE62" s="104">
        <f>AC113</f>
        <v>20292</v>
      </c>
      <c r="AF62" s="170">
        <f>(AE62/AE61)*100</f>
        <v>99.617083946980856</v>
      </c>
      <c r="AG62" s="53"/>
      <c r="AH62" s="64"/>
      <c r="AI62" s="64"/>
      <c r="AJ62" s="64"/>
      <c r="AK62" s="34"/>
      <c r="AL62" s="34"/>
      <c r="AM62" s="34"/>
      <c r="AN62" s="34"/>
      <c r="AO62" s="34"/>
      <c r="AP62" s="34"/>
      <c r="AQ62" s="34"/>
      <c r="AR62" s="34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/>
      <c r="BL62" s="65"/>
      <c r="BM62" s="65"/>
      <c r="BN62" s="65"/>
      <c r="BO62" s="65"/>
      <c r="BP62" s="65"/>
      <c r="BQ62" s="65"/>
      <c r="BR62" s="65"/>
      <c r="BS62" s="65"/>
      <c r="BT62" s="65"/>
      <c r="BU62" s="65"/>
      <c r="BV62" s="65"/>
      <c r="BW62" s="65"/>
      <c r="BX62" s="65"/>
      <c r="BY62" s="65"/>
      <c r="BZ62" s="65"/>
      <c r="CA62" s="65"/>
      <c r="CB62" s="65"/>
      <c r="CC62" s="65"/>
      <c r="CD62" s="85"/>
      <c r="CE62" s="51"/>
      <c r="CF62" s="34"/>
      <c r="CG62" s="34"/>
      <c r="CH62" s="34"/>
      <c r="CI62" s="34"/>
      <c r="CJ62" s="34"/>
      <c r="CK62" s="34"/>
      <c r="CL62" s="34"/>
      <c r="CM62" s="34"/>
      <c r="CN62" s="34"/>
      <c r="CO62" s="34"/>
      <c r="CP62" s="34"/>
      <c r="CQ62" s="34"/>
      <c r="CR62" s="34"/>
      <c r="CS62" s="34"/>
      <c r="CT62" s="34"/>
      <c r="CU62" s="34"/>
      <c r="CV62" s="34"/>
      <c r="CW62" s="34"/>
      <c r="CX62" s="34"/>
    </row>
    <row r="63" spans="1:102" ht="28">
      <c r="A63" s="34"/>
      <c r="B63" s="34"/>
      <c r="C63" s="34"/>
      <c r="D63" s="34"/>
      <c r="E63" s="68"/>
      <c r="F63" s="88"/>
      <c r="G63" s="171"/>
      <c r="H63" s="88"/>
      <c r="I63" s="78"/>
      <c r="J63" s="88"/>
      <c r="K63" s="74"/>
      <c r="L63" s="64"/>
      <c r="M63" s="64"/>
      <c r="N63" s="64"/>
      <c r="O63" s="97"/>
      <c r="P63" s="172" t="s">
        <v>208</v>
      </c>
      <c r="Q63" s="104">
        <f>P113</f>
        <v>440694</v>
      </c>
      <c r="R63" s="173">
        <f>(Q63/Q60)*100</f>
        <v>30.413895481608211</v>
      </c>
      <c r="S63" s="131"/>
      <c r="T63" s="323" t="s">
        <v>209</v>
      </c>
      <c r="U63" s="324"/>
      <c r="V63" s="325"/>
      <c r="W63" s="53"/>
      <c r="X63" s="64"/>
      <c r="Y63" s="64"/>
      <c r="AC63" s="149"/>
      <c r="AD63" s="177" t="s">
        <v>210</v>
      </c>
      <c r="AE63" s="104">
        <f>AD113</f>
        <v>66</v>
      </c>
      <c r="AF63" s="170">
        <f>(AE63/AE61)*100</f>
        <v>0.32400589101620031</v>
      </c>
      <c r="AG63" s="178"/>
      <c r="AH63" s="64"/>
      <c r="AI63" s="64"/>
      <c r="AJ63" s="64"/>
      <c r="AK63" s="34"/>
      <c r="AL63" s="34"/>
      <c r="AM63" s="34"/>
      <c r="AN63" s="34"/>
      <c r="AO63" s="34"/>
      <c r="AP63" s="34"/>
      <c r="AQ63" s="34"/>
      <c r="AR63" s="34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/>
      <c r="BL63" s="65"/>
      <c r="BM63" s="65"/>
      <c r="BN63" s="65"/>
      <c r="BO63" s="65"/>
      <c r="BP63" s="65"/>
      <c r="BQ63" s="65"/>
      <c r="BR63" s="65"/>
      <c r="BS63" s="65"/>
      <c r="BT63" s="65"/>
      <c r="BU63" s="65"/>
      <c r="BV63" s="65"/>
      <c r="BW63" s="65"/>
      <c r="BX63" s="65"/>
      <c r="BY63" s="65"/>
      <c r="BZ63" s="65"/>
      <c r="CA63" s="65"/>
      <c r="CB63" s="65"/>
      <c r="CC63" s="65"/>
      <c r="CD63" s="85"/>
      <c r="CE63" s="51"/>
      <c r="CF63" s="34"/>
      <c r="CG63" s="34"/>
      <c r="CH63" s="34"/>
      <c r="CI63" s="34"/>
      <c r="CJ63" s="34"/>
      <c r="CK63" s="34"/>
      <c r="CL63" s="34"/>
      <c r="CM63" s="34"/>
      <c r="CN63" s="34"/>
      <c r="CO63" s="34"/>
      <c r="CP63" s="34"/>
      <c r="CQ63" s="34"/>
      <c r="CR63" s="34"/>
      <c r="CS63" s="34"/>
      <c r="CT63" s="34"/>
      <c r="CU63" s="34"/>
      <c r="CV63" s="34"/>
      <c r="CW63" s="34"/>
      <c r="CX63" s="34"/>
    </row>
    <row r="64" spans="1:102" ht="28">
      <c r="A64" s="34"/>
      <c r="B64" s="34"/>
      <c r="C64" s="34"/>
      <c r="D64" s="34"/>
      <c r="E64" s="68"/>
      <c r="F64" s="88"/>
      <c r="G64" s="88"/>
      <c r="H64" s="88"/>
      <c r="I64" s="78"/>
      <c r="J64" s="88"/>
      <c r="K64" s="74"/>
      <c r="L64" s="64"/>
      <c r="M64" s="64"/>
      <c r="N64" s="64"/>
      <c r="O64" s="73"/>
      <c r="P64" s="172" t="s">
        <v>211</v>
      </c>
      <c r="Q64" s="104">
        <f>O113</f>
        <v>43194</v>
      </c>
      <c r="R64" s="173">
        <f>(Q64/Q60)*100</f>
        <v>2.9809750108523945</v>
      </c>
      <c r="S64" s="70"/>
      <c r="T64" s="162" t="s">
        <v>181</v>
      </c>
      <c r="U64" s="162">
        <f>V113</f>
        <v>123113</v>
      </c>
      <c r="V64" s="179">
        <f>(U64/U61)*100</f>
        <v>42.525932552910007</v>
      </c>
      <c r="W64" s="53"/>
      <c r="X64" s="64"/>
      <c r="Y64" s="64"/>
      <c r="Z64" s="64"/>
      <c r="AA64" s="70"/>
      <c r="AB64" s="70"/>
      <c r="AC64" s="70"/>
      <c r="AD64" s="177" t="s">
        <v>212</v>
      </c>
      <c r="AE64" s="104">
        <f>AE113</f>
        <v>12</v>
      </c>
      <c r="AF64" s="170">
        <f>(AE64/AE61)*100</f>
        <v>5.8910162002945507E-2</v>
      </c>
      <c r="AG64" s="135"/>
      <c r="AH64" s="34"/>
      <c r="AI64" s="34"/>
      <c r="AJ64" s="34"/>
      <c r="AK64" s="34"/>
      <c r="AL64" s="34"/>
      <c r="AM64" s="34"/>
      <c r="AN64" s="34"/>
      <c r="AO64" s="34"/>
      <c r="AP64" s="34"/>
      <c r="AQ64" s="34"/>
      <c r="AR64" s="34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/>
      <c r="BL64" s="65"/>
      <c r="BM64" s="65"/>
      <c r="BN64" s="65"/>
      <c r="BO64" s="65"/>
      <c r="BP64" s="65"/>
      <c r="BQ64" s="65"/>
      <c r="BR64" s="65"/>
      <c r="BS64" s="65"/>
      <c r="BT64" s="65"/>
      <c r="BU64" s="65"/>
      <c r="BV64" s="65"/>
      <c r="BW64" s="65"/>
      <c r="BX64" s="65"/>
      <c r="BY64" s="65"/>
      <c r="BZ64" s="65"/>
      <c r="CA64" s="65"/>
      <c r="CB64" s="65"/>
      <c r="CC64" s="65"/>
      <c r="CD64" s="85"/>
      <c r="CE64" s="51"/>
      <c r="CF64" s="34"/>
      <c r="CG64" s="34"/>
      <c r="CH64" s="34"/>
      <c r="CI64" s="34"/>
      <c r="CJ64" s="34"/>
      <c r="CK64" s="34"/>
      <c r="CL64" s="34"/>
      <c r="CM64" s="34"/>
      <c r="CN64" s="34"/>
      <c r="CO64" s="34"/>
      <c r="CP64" s="34"/>
      <c r="CQ64" s="34"/>
      <c r="CR64" s="34"/>
      <c r="CS64" s="34"/>
      <c r="CT64" s="34"/>
      <c r="CU64" s="34"/>
      <c r="CV64" s="34"/>
      <c r="CW64" s="51"/>
      <c r="CX64" s="34"/>
    </row>
    <row r="65" spans="1:102" ht="14">
      <c r="A65" s="34"/>
      <c r="B65" s="34"/>
      <c r="C65" s="34"/>
      <c r="D65" s="34"/>
      <c r="E65" s="68"/>
      <c r="F65" s="88"/>
      <c r="G65" s="88"/>
      <c r="H65" s="88"/>
      <c r="I65" s="78"/>
      <c r="J65" s="88"/>
      <c r="K65" s="74"/>
      <c r="L65" s="64"/>
      <c r="M65" s="64"/>
      <c r="N65" s="64"/>
      <c r="O65" s="73"/>
      <c r="P65" s="180" t="s">
        <v>153</v>
      </c>
      <c r="Q65" s="108">
        <f>R113</f>
        <v>111584</v>
      </c>
      <c r="R65" s="181">
        <f>(Q65/Q60)*100</f>
        <v>7.7008176045504833</v>
      </c>
      <c r="S65" s="70"/>
      <c r="T65" s="64"/>
      <c r="U65" s="64"/>
      <c r="V65" s="64"/>
      <c r="W65" s="64"/>
      <c r="X65" s="64"/>
      <c r="Y65" s="64"/>
      <c r="AA65" s="73"/>
      <c r="AB65" s="70"/>
      <c r="AC65" s="70"/>
      <c r="AD65" s="70"/>
      <c r="AE65" s="182"/>
      <c r="AF65" s="127"/>
      <c r="AG65" s="70"/>
      <c r="AH65" s="34"/>
      <c r="AI65" s="34"/>
      <c r="AJ65" s="34"/>
      <c r="AK65" s="34"/>
      <c r="AL65" s="34"/>
      <c r="AM65" s="34"/>
      <c r="AN65" s="34"/>
      <c r="AO65" s="34"/>
      <c r="AP65" s="34"/>
      <c r="AQ65" s="34"/>
      <c r="AR65" s="34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/>
      <c r="BL65" s="65"/>
      <c r="BM65" s="65"/>
      <c r="BN65" s="65"/>
      <c r="BO65" s="65"/>
      <c r="BP65" s="65"/>
      <c r="BQ65" s="65"/>
      <c r="BR65" s="65"/>
      <c r="BS65" s="65"/>
      <c r="BT65" s="65"/>
      <c r="BU65" s="65"/>
      <c r="BV65" s="65"/>
      <c r="BW65" s="65"/>
      <c r="BX65" s="65"/>
      <c r="BY65" s="65"/>
      <c r="BZ65" s="65"/>
      <c r="CA65" s="65"/>
      <c r="CB65" s="65"/>
      <c r="CC65" s="65"/>
      <c r="CD65" s="65"/>
      <c r="CE65" s="60"/>
      <c r="CF65" s="60"/>
      <c r="CG65" s="60"/>
      <c r="CH65" s="60"/>
      <c r="CI65" s="60"/>
      <c r="CJ65" s="60"/>
      <c r="CK65" s="60"/>
      <c r="CL65" s="60"/>
      <c r="CM65" s="60"/>
      <c r="CN65" s="60"/>
      <c r="CO65" s="60"/>
      <c r="CP65" s="60"/>
      <c r="CQ65" s="60"/>
      <c r="CR65" s="60"/>
      <c r="CS65" s="60"/>
      <c r="CT65" s="60"/>
      <c r="CU65" s="60"/>
      <c r="CV65" s="60"/>
      <c r="CW65" s="61"/>
      <c r="CX65" s="34"/>
    </row>
    <row r="66" spans="1:102" ht="14">
      <c r="A66" s="34"/>
      <c r="B66" s="34"/>
      <c r="C66" s="34"/>
      <c r="D66" s="34"/>
      <c r="E66" s="68"/>
      <c r="F66" s="88"/>
      <c r="G66" s="88"/>
      <c r="H66" s="88"/>
      <c r="I66" s="78"/>
      <c r="J66" s="88"/>
      <c r="K66" s="74"/>
      <c r="L66" s="64"/>
      <c r="M66" s="64"/>
      <c r="N66" s="64"/>
      <c r="O66" s="73"/>
      <c r="P66" s="183" t="s">
        <v>154</v>
      </c>
      <c r="Q66" s="166">
        <f>S113</f>
        <v>9586</v>
      </c>
      <c r="R66" s="184">
        <f>(Q66/Q60)*100</f>
        <v>0.66156471857274279</v>
      </c>
      <c r="S66" s="70"/>
      <c r="T66" s="64"/>
      <c r="U66" s="64"/>
      <c r="V66" s="64"/>
      <c r="W66" s="64"/>
      <c r="X66" s="64"/>
      <c r="Y66" s="64"/>
      <c r="AA66" s="73"/>
      <c r="AB66" s="70"/>
      <c r="AC66" s="70"/>
      <c r="AD66" s="70"/>
      <c r="AE66" s="70"/>
      <c r="AF66" s="70"/>
      <c r="AG66" s="70"/>
      <c r="AH66" s="34"/>
      <c r="AI66" s="34"/>
      <c r="AJ66" s="34"/>
      <c r="AK66" s="34"/>
      <c r="AL66" s="34"/>
      <c r="AM66" s="34"/>
      <c r="AN66" s="34"/>
      <c r="AO66" s="34"/>
      <c r="AP66" s="34"/>
      <c r="AQ66" s="34"/>
      <c r="AR66" s="34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/>
      <c r="BL66" s="65"/>
      <c r="BM66" s="65"/>
      <c r="BN66" s="65"/>
      <c r="BO66" s="65"/>
      <c r="BP66" s="65"/>
      <c r="BQ66" s="65"/>
      <c r="BR66" s="65"/>
      <c r="BS66" s="65"/>
      <c r="BT66" s="65"/>
      <c r="BU66" s="65"/>
      <c r="BV66" s="65"/>
      <c r="BW66" s="65"/>
      <c r="BX66" s="65"/>
      <c r="BY66" s="65"/>
      <c r="BZ66" s="65"/>
      <c r="CA66" s="65"/>
      <c r="CB66" s="65"/>
      <c r="CC66" s="65"/>
      <c r="CD66" s="65"/>
      <c r="CE66" s="34"/>
      <c r="CF66" s="34"/>
      <c r="CG66" s="34"/>
      <c r="CH66" s="34"/>
      <c r="CI66" s="34"/>
      <c r="CJ66" s="34"/>
      <c r="CK66" s="34"/>
      <c r="CL66" s="34"/>
      <c r="CM66" s="34"/>
      <c r="CN66" s="34"/>
      <c r="CO66" s="34"/>
      <c r="CP66" s="34"/>
      <c r="CQ66" s="34"/>
      <c r="CR66" s="34"/>
      <c r="CS66" s="34"/>
      <c r="CT66" s="34"/>
      <c r="CU66" s="34"/>
      <c r="CV66" s="34"/>
      <c r="CW66" s="51"/>
      <c r="CX66" s="34"/>
    </row>
    <row r="67" spans="1:102" ht="28">
      <c r="A67" s="34"/>
      <c r="B67" s="34"/>
      <c r="C67" s="34"/>
      <c r="D67" s="34"/>
      <c r="E67" s="68"/>
      <c r="F67" s="88"/>
      <c r="G67" s="88"/>
      <c r="H67" s="88"/>
      <c r="I67" s="78"/>
      <c r="J67" s="88"/>
      <c r="K67" s="74"/>
      <c r="L67" s="64"/>
      <c r="M67" s="64"/>
      <c r="N67" s="64"/>
      <c r="O67" s="73"/>
      <c r="P67" s="183" t="s">
        <v>213</v>
      </c>
      <c r="Q67" s="166">
        <f>T113</f>
        <v>28238</v>
      </c>
      <c r="R67" s="184">
        <f>(Q67/Q60)*100</f>
        <v>1.9488070647879316</v>
      </c>
      <c r="S67" s="70"/>
      <c r="T67" s="64"/>
      <c r="U67" s="64"/>
      <c r="V67" s="64"/>
      <c r="W67" s="64"/>
      <c r="X67" s="64"/>
      <c r="Y67" s="64"/>
      <c r="AA67" s="73"/>
      <c r="AB67" s="70"/>
      <c r="AC67" s="70"/>
      <c r="AD67" s="70"/>
      <c r="AE67" s="70"/>
      <c r="AF67" s="70"/>
      <c r="AG67" s="70"/>
      <c r="AH67" s="34"/>
      <c r="AI67" s="34"/>
      <c r="AJ67" s="34"/>
      <c r="AK67" s="34"/>
      <c r="AL67" s="34"/>
      <c r="AM67" s="34"/>
      <c r="AN67" s="34"/>
      <c r="AO67" s="34"/>
      <c r="AP67" s="34"/>
      <c r="AQ67" s="34"/>
      <c r="AR67" s="34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/>
      <c r="BL67" s="65"/>
      <c r="BM67" s="65"/>
      <c r="BN67" s="65"/>
      <c r="BO67" s="65"/>
      <c r="BP67" s="65"/>
      <c r="BQ67" s="65"/>
      <c r="BR67" s="65"/>
      <c r="BS67" s="65"/>
      <c r="BT67" s="65"/>
      <c r="BU67" s="65"/>
      <c r="BV67" s="65"/>
      <c r="BW67" s="65"/>
      <c r="BX67" s="65"/>
      <c r="BY67" s="65"/>
      <c r="BZ67" s="65"/>
      <c r="CA67" s="65"/>
      <c r="CB67" s="65"/>
      <c r="CC67" s="65"/>
      <c r="CD67" s="65"/>
      <c r="CE67" s="34"/>
      <c r="CF67" s="34"/>
      <c r="CG67" s="34"/>
      <c r="CH67" s="34"/>
      <c r="CI67" s="34"/>
      <c r="CJ67" s="34"/>
      <c r="CK67" s="34"/>
      <c r="CL67" s="34"/>
      <c r="CM67" s="34"/>
      <c r="CN67" s="34"/>
      <c r="CO67" s="34"/>
      <c r="CP67" s="34"/>
      <c r="CQ67" s="34"/>
      <c r="CR67" s="34"/>
      <c r="CS67" s="34"/>
      <c r="CT67" s="34"/>
      <c r="CU67" s="34"/>
      <c r="CV67" s="34"/>
      <c r="CW67" s="51"/>
      <c r="CX67" s="34"/>
    </row>
    <row r="68" spans="1:102" ht="13">
      <c r="A68" s="34"/>
      <c r="B68" s="34"/>
      <c r="C68" s="34"/>
      <c r="D68" s="34"/>
      <c r="E68" s="68"/>
      <c r="F68" s="88"/>
      <c r="G68" s="88"/>
      <c r="H68" s="88"/>
      <c r="I68" s="78"/>
      <c r="J68" s="88"/>
      <c r="K68" s="74"/>
      <c r="L68" s="185"/>
      <c r="M68" s="128"/>
      <c r="N68" s="129"/>
      <c r="O68" s="141"/>
      <c r="P68" s="70"/>
      <c r="Q68" s="70"/>
      <c r="R68" s="70"/>
      <c r="S68" s="70"/>
      <c r="T68" s="64"/>
      <c r="U68" s="64"/>
      <c r="V68" s="64"/>
      <c r="W68" s="64"/>
      <c r="X68" s="64"/>
      <c r="Y68" s="64"/>
      <c r="AA68" s="70"/>
      <c r="AB68" s="70"/>
      <c r="AC68" s="70"/>
      <c r="AD68" s="70"/>
      <c r="AE68" s="70"/>
      <c r="AF68" s="70"/>
      <c r="AG68" s="70"/>
      <c r="AH68" s="34"/>
      <c r="AI68" s="34"/>
      <c r="AJ68" s="34"/>
      <c r="AK68" s="34"/>
      <c r="AL68" s="34"/>
      <c r="AM68" s="34"/>
      <c r="AN68" s="34"/>
      <c r="AO68" s="34"/>
      <c r="AP68" s="34"/>
      <c r="AQ68" s="34"/>
      <c r="AR68" s="34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/>
      <c r="BL68" s="65"/>
      <c r="BM68" s="65"/>
      <c r="BN68" s="65"/>
      <c r="BO68" s="65"/>
      <c r="BP68" s="65"/>
      <c r="BQ68" s="65"/>
      <c r="BR68" s="65"/>
      <c r="BS68" s="65"/>
      <c r="BT68" s="65"/>
      <c r="BU68" s="65"/>
      <c r="BV68" s="65"/>
      <c r="BW68" s="65"/>
      <c r="BX68" s="65"/>
      <c r="BY68" s="65"/>
      <c r="BZ68" s="65"/>
      <c r="CA68" s="65"/>
      <c r="CB68" s="65"/>
      <c r="CC68" s="65"/>
      <c r="CD68" s="65"/>
      <c r="CE68" s="34"/>
      <c r="CF68" s="34"/>
      <c r="CG68" s="34"/>
      <c r="CH68" s="34"/>
      <c r="CI68" s="34"/>
      <c r="CJ68" s="34"/>
      <c r="CK68" s="34"/>
      <c r="CL68" s="34"/>
      <c r="CM68" s="34"/>
      <c r="CN68" s="34"/>
      <c r="CO68" s="34"/>
      <c r="CP68" s="34"/>
      <c r="CQ68" s="34"/>
      <c r="CR68" s="34"/>
      <c r="CS68" s="34"/>
      <c r="CT68" s="34"/>
      <c r="CU68" s="34"/>
      <c r="CV68" s="34"/>
      <c r="CW68" s="51"/>
      <c r="CX68" s="34"/>
    </row>
    <row r="69" spans="1:102" ht="13">
      <c r="A69" s="34"/>
      <c r="B69" s="34"/>
      <c r="C69" s="34"/>
      <c r="D69" s="34"/>
      <c r="E69" s="68"/>
      <c r="F69" s="88"/>
      <c r="G69" s="88"/>
      <c r="H69" s="88"/>
      <c r="I69" s="78"/>
      <c r="J69" s="88"/>
      <c r="K69" s="70"/>
      <c r="L69" s="182"/>
      <c r="M69" s="127"/>
      <c r="N69" s="186"/>
      <c r="O69" s="70"/>
      <c r="P69" s="73"/>
      <c r="Q69" s="70"/>
      <c r="R69" s="70"/>
      <c r="S69" s="70"/>
      <c r="T69" s="64"/>
      <c r="U69" s="64"/>
      <c r="V69" s="64"/>
      <c r="W69" s="64"/>
      <c r="X69" s="64"/>
      <c r="Y69" s="64"/>
      <c r="AA69" s="70"/>
      <c r="AB69" s="70"/>
      <c r="AC69" s="70"/>
      <c r="AD69" s="70"/>
      <c r="AE69" s="70"/>
      <c r="AF69" s="70"/>
      <c r="AG69" s="70"/>
      <c r="AH69" s="34"/>
      <c r="AI69" s="34"/>
      <c r="AJ69" s="34"/>
      <c r="AK69" s="34"/>
      <c r="AL69" s="34"/>
      <c r="AM69" s="34"/>
      <c r="AN69" s="34"/>
      <c r="AO69" s="34"/>
      <c r="AP69" s="34"/>
      <c r="AQ69" s="34"/>
      <c r="AR69" s="34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/>
      <c r="BL69" s="65"/>
      <c r="BM69" s="65"/>
      <c r="BN69" s="65"/>
      <c r="BO69" s="65"/>
      <c r="BP69" s="65"/>
      <c r="BQ69" s="65"/>
      <c r="BR69" s="65"/>
      <c r="BS69" s="65"/>
      <c r="BT69" s="65"/>
      <c r="BU69" s="65"/>
      <c r="BV69" s="65"/>
      <c r="BW69" s="65"/>
      <c r="BX69" s="65"/>
      <c r="BY69" s="65"/>
      <c r="BZ69" s="65"/>
      <c r="CA69" s="65"/>
      <c r="CB69" s="65"/>
      <c r="CC69" s="65"/>
      <c r="CD69" s="65"/>
      <c r="CE69" s="34"/>
      <c r="CF69" s="34"/>
      <c r="CG69" s="34"/>
      <c r="CH69" s="34"/>
      <c r="CI69" s="34"/>
      <c r="CJ69" s="34"/>
      <c r="CK69" s="34"/>
      <c r="CL69" s="34"/>
      <c r="CM69" s="34"/>
      <c r="CN69" s="34"/>
      <c r="CO69" s="34"/>
      <c r="CP69" s="34"/>
      <c r="CQ69" s="34"/>
      <c r="CR69" s="34"/>
      <c r="CS69" s="34"/>
      <c r="CT69" s="34"/>
      <c r="CU69" s="34"/>
      <c r="CV69" s="34"/>
      <c r="CW69" s="51"/>
      <c r="CX69" s="34"/>
    </row>
    <row r="70" spans="1:102" ht="13">
      <c r="A70" s="34"/>
      <c r="B70" s="34"/>
      <c r="C70" s="34"/>
      <c r="D70" s="34"/>
      <c r="E70" s="68"/>
      <c r="F70" s="187" t="s">
        <v>214</v>
      </c>
      <c r="G70" s="187"/>
      <c r="H70" s="187"/>
      <c r="I70" s="188"/>
      <c r="J70" s="88"/>
      <c r="K70" s="70"/>
      <c r="L70" s="70"/>
      <c r="M70" s="70"/>
      <c r="N70" s="70"/>
      <c r="O70" s="70"/>
      <c r="P70" s="73"/>
      <c r="Q70" s="70"/>
      <c r="R70" s="70"/>
      <c r="S70" s="70"/>
      <c r="T70" s="64"/>
      <c r="U70" s="64"/>
      <c r="V70" s="64"/>
      <c r="W70" s="64"/>
      <c r="X70" s="64"/>
      <c r="Y70" s="64"/>
      <c r="AA70" s="70"/>
      <c r="AB70" s="71"/>
      <c r="AC70" s="70"/>
      <c r="AD70" s="71"/>
      <c r="AE70" s="70"/>
      <c r="AF70" s="70"/>
      <c r="AG70" s="70"/>
      <c r="AH70" s="34"/>
      <c r="AI70" s="34"/>
      <c r="AJ70" s="34"/>
      <c r="AK70" s="34"/>
      <c r="AL70" s="34"/>
      <c r="AM70" s="34"/>
      <c r="AN70" s="34"/>
      <c r="AO70" s="34"/>
      <c r="AP70" s="34"/>
      <c r="AQ70" s="34"/>
      <c r="AR70" s="34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/>
      <c r="BL70" s="65"/>
      <c r="BM70" s="65"/>
      <c r="BN70" s="65"/>
      <c r="BO70" s="65"/>
      <c r="BP70" s="65"/>
      <c r="BQ70" s="65"/>
      <c r="BR70" s="65"/>
      <c r="BS70" s="65"/>
      <c r="BT70" s="65"/>
      <c r="BU70" s="65"/>
      <c r="BV70" s="65"/>
      <c r="BW70" s="65"/>
      <c r="BX70" s="65"/>
      <c r="BY70" s="65"/>
      <c r="BZ70" s="65"/>
      <c r="CA70" s="65"/>
      <c r="CB70" s="65"/>
      <c r="CC70" s="65"/>
      <c r="CD70" s="65"/>
      <c r="CE70" s="34"/>
      <c r="CF70" s="34"/>
      <c r="CG70" s="34"/>
      <c r="CH70" s="34"/>
      <c r="CI70" s="34"/>
      <c r="CJ70" s="34"/>
      <c r="CK70" s="34"/>
      <c r="CL70" s="34"/>
      <c r="CM70" s="34"/>
      <c r="CN70" s="34"/>
      <c r="CO70" s="34"/>
      <c r="CP70" s="34"/>
      <c r="CQ70" s="34"/>
      <c r="CR70" s="34"/>
      <c r="CS70" s="34"/>
      <c r="CT70" s="34"/>
      <c r="CU70" s="34"/>
      <c r="CV70" s="34"/>
      <c r="CW70" s="51"/>
      <c r="CX70" s="34"/>
    </row>
    <row r="71" spans="1:102" ht="13">
      <c r="A71" s="34"/>
      <c r="B71" s="34"/>
      <c r="C71" s="34"/>
      <c r="D71" s="34"/>
      <c r="E71" s="68"/>
      <c r="F71" s="189"/>
      <c r="G71" s="187"/>
      <c r="H71" s="187"/>
      <c r="I71" s="188"/>
      <c r="J71" s="88"/>
      <c r="K71" s="70"/>
      <c r="L71" s="70"/>
      <c r="M71" s="70"/>
      <c r="N71" s="70"/>
      <c r="O71" s="70"/>
      <c r="P71" s="70"/>
      <c r="Q71" s="70"/>
      <c r="R71" s="70"/>
      <c r="S71" s="70"/>
      <c r="T71" s="64"/>
      <c r="U71" s="64"/>
      <c r="V71" s="64"/>
      <c r="W71" s="64"/>
      <c r="X71" s="64"/>
      <c r="Y71" s="64"/>
      <c r="Z71" s="388" t="s">
        <v>215</v>
      </c>
      <c r="AA71" s="327"/>
      <c r="AB71" s="389"/>
      <c r="AC71" s="70"/>
      <c r="AD71" s="70"/>
      <c r="AE71" s="70"/>
      <c r="AF71" s="70"/>
      <c r="AG71" s="70"/>
      <c r="AH71" s="34"/>
      <c r="AI71" s="34"/>
      <c r="AJ71" s="34"/>
      <c r="AK71" s="34"/>
      <c r="AL71" s="34"/>
      <c r="AM71" s="34"/>
      <c r="AN71" s="34"/>
      <c r="AO71" s="34"/>
      <c r="AP71" s="34"/>
      <c r="AQ71" s="34"/>
      <c r="AR71" s="34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/>
      <c r="BL71" s="65"/>
      <c r="BM71" s="65"/>
      <c r="BN71" s="65"/>
      <c r="BO71" s="65"/>
      <c r="BP71" s="65"/>
      <c r="BQ71" s="65"/>
      <c r="BR71" s="65"/>
      <c r="BS71" s="65"/>
      <c r="BT71" s="65"/>
      <c r="BU71" s="65"/>
      <c r="BV71" s="65"/>
      <c r="BW71" s="65"/>
      <c r="BX71" s="65"/>
      <c r="BY71" s="65"/>
      <c r="BZ71" s="65"/>
      <c r="CA71" s="65"/>
      <c r="CB71" s="65"/>
      <c r="CC71" s="65"/>
      <c r="CD71" s="65"/>
      <c r="CE71" s="34"/>
      <c r="CF71" s="34"/>
      <c r="CG71" s="34"/>
      <c r="CH71" s="34"/>
      <c r="CI71" s="34"/>
      <c r="CJ71" s="34"/>
      <c r="CK71" s="34"/>
      <c r="CL71" s="34"/>
      <c r="CM71" s="34"/>
      <c r="CN71" s="34"/>
      <c r="CO71" s="34"/>
      <c r="CP71" s="34"/>
      <c r="CQ71" s="34"/>
      <c r="CR71" s="34"/>
      <c r="CS71" s="34"/>
      <c r="CT71" s="34"/>
      <c r="CU71" s="34"/>
      <c r="CV71" s="34"/>
      <c r="CW71" s="51"/>
      <c r="CX71" s="34"/>
    </row>
    <row r="72" spans="1:102" ht="13">
      <c r="A72" s="34"/>
      <c r="B72" s="34"/>
      <c r="C72" s="34"/>
      <c r="D72" s="34"/>
      <c r="E72" s="68"/>
      <c r="F72" s="190" t="s">
        <v>231</v>
      </c>
      <c r="G72" s="187"/>
      <c r="H72" s="187"/>
      <c r="I72" s="188"/>
      <c r="J72" s="88"/>
      <c r="K72" s="70"/>
      <c r="L72" s="70"/>
      <c r="M72" s="70"/>
      <c r="N72" s="70"/>
      <c r="O72" s="70"/>
      <c r="P72" s="70"/>
      <c r="Q72" s="70"/>
      <c r="R72" s="70"/>
      <c r="S72" s="70"/>
      <c r="T72" s="64"/>
      <c r="U72" s="64"/>
      <c r="V72" s="64"/>
      <c r="W72" s="64"/>
      <c r="X72" s="64"/>
      <c r="Y72" s="64"/>
      <c r="Z72" s="390"/>
      <c r="AA72" s="346"/>
      <c r="AB72" s="391"/>
      <c r="AC72" s="70"/>
      <c r="AD72" s="70"/>
      <c r="AE72" s="70"/>
      <c r="AF72" s="70"/>
      <c r="AG72" s="70"/>
      <c r="AH72" s="34"/>
      <c r="AI72" s="34"/>
      <c r="AJ72" s="34"/>
      <c r="AK72" s="34"/>
      <c r="AL72" s="34"/>
      <c r="AM72" s="34"/>
      <c r="AN72" s="34"/>
      <c r="AO72" s="34"/>
      <c r="AP72" s="34"/>
      <c r="AQ72" s="34"/>
      <c r="AR72" s="34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/>
      <c r="BL72" s="65"/>
      <c r="BM72" s="65"/>
      <c r="BN72" s="65"/>
      <c r="BO72" s="65"/>
      <c r="BP72" s="65"/>
      <c r="BQ72" s="65"/>
      <c r="BR72" s="65"/>
      <c r="BS72" s="65"/>
      <c r="BT72" s="65"/>
      <c r="BU72" s="65"/>
      <c r="BV72" s="65"/>
      <c r="BW72" s="65"/>
      <c r="BX72" s="65"/>
      <c r="BY72" s="65"/>
      <c r="BZ72" s="65"/>
      <c r="CA72" s="65"/>
      <c r="CB72" s="65"/>
      <c r="CC72" s="65"/>
      <c r="CD72" s="65"/>
      <c r="CE72" s="34"/>
      <c r="CF72" s="34"/>
      <c r="CG72" s="34"/>
      <c r="CH72" s="34"/>
      <c r="CI72" s="34"/>
      <c r="CJ72" s="34"/>
      <c r="CK72" s="34"/>
      <c r="CL72" s="34"/>
      <c r="CM72" s="34"/>
      <c r="CN72" s="34"/>
      <c r="CO72" s="34"/>
      <c r="CP72" s="34"/>
      <c r="CQ72" s="34"/>
      <c r="CR72" s="34"/>
      <c r="CS72" s="34"/>
      <c r="CT72" s="34"/>
      <c r="CU72" s="34"/>
      <c r="CV72" s="34"/>
      <c r="CW72" s="51"/>
      <c r="CX72" s="34"/>
    </row>
    <row r="73" spans="1:102" ht="13">
      <c r="A73" s="34"/>
      <c r="B73" s="34"/>
      <c r="C73" s="34"/>
      <c r="D73" s="34"/>
      <c r="E73" s="68"/>
      <c r="F73" s="191"/>
      <c r="G73" s="34"/>
      <c r="H73" s="34"/>
      <c r="I73" s="51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64"/>
      <c r="U73" s="64"/>
      <c r="V73" s="64"/>
      <c r="W73" s="64"/>
      <c r="X73" s="64"/>
      <c r="Y73" s="64"/>
      <c r="Z73" s="168" t="s">
        <v>181</v>
      </c>
      <c r="AA73" s="169">
        <f>AA74+AA76+AA75</f>
        <v>10127</v>
      </c>
      <c r="AB73" s="192" t="e">
        <f>((AA73/W137)*R77%)*100</f>
        <v>#DIV/0!</v>
      </c>
      <c r="AC73" s="34"/>
      <c r="AD73" s="48"/>
      <c r="AE73" s="48"/>
      <c r="AF73" s="48"/>
      <c r="AG73" s="34"/>
      <c r="AH73" s="34"/>
      <c r="AI73" s="34"/>
      <c r="AJ73" s="34"/>
      <c r="AK73" s="34"/>
      <c r="AL73" s="34"/>
      <c r="AM73" s="34"/>
      <c r="AN73" s="34"/>
      <c r="AO73" s="34"/>
      <c r="AP73" s="34"/>
      <c r="AQ73" s="34"/>
      <c r="AR73" s="34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/>
      <c r="BL73" s="65"/>
      <c r="BM73" s="65"/>
      <c r="BN73" s="65"/>
      <c r="BO73" s="65"/>
      <c r="BP73" s="65"/>
      <c r="BQ73" s="65"/>
      <c r="BR73" s="65"/>
      <c r="BS73" s="65"/>
      <c r="BT73" s="65"/>
      <c r="BU73" s="65"/>
      <c r="BV73" s="65"/>
      <c r="BW73" s="65"/>
      <c r="BX73" s="65"/>
      <c r="BY73" s="65"/>
      <c r="BZ73" s="65"/>
      <c r="CA73" s="65"/>
      <c r="CB73" s="65"/>
      <c r="CC73" s="65"/>
      <c r="CD73" s="65"/>
      <c r="CE73" s="34"/>
      <c r="CF73" s="34"/>
      <c r="CG73" s="34"/>
      <c r="CH73" s="34"/>
      <c r="CI73" s="34"/>
      <c r="CJ73" s="34"/>
      <c r="CK73" s="34"/>
      <c r="CL73" s="34"/>
      <c r="CM73" s="34"/>
      <c r="CN73" s="34"/>
      <c r="CO73" s="34"/>
      <c r="CP73" s="34"/>
      <c r="CQ73" s="34"/>
      <c r="CR73" s="34"/>
      <c r="CS73" s="34"/>
      <c r="CT73" s="34"/>
      <c r="CU73" s="34"/>
      <c r="CV73" s="34"/>
      <c r="CW73" s="51"/>
      <c r="CX73" s="34"/>
    </row>
    <row r="74" spans="1:102">
      <c r="A74" s="34"/>
      <c r="B74" s="34"/>
      <c r="C74" s="34"/>
      <c r="D74" s="34"/>
      <c r="E74" s="68"/>
      <c r="F74" s="191"/>
      <c r="G74" s="34"/>
      <c r="H74" s="34"/>
      <c r="I74" s="51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64"/>
      <c r="U74" s="64"/>
      <c r="V74" s="64"/>
      <c r="W74" s="64"/>
      <c r="X74" s="64"/>
      <c r="Y74" s="149"/>
      <c r="Z74" s="193" t="s">
        <v>210</v>
      </c>
      <c r="AA74" s="104">
        <f>AH113</f>
        <v>1775</v>
      </c>
      <c r="AB74" s="170">
        <f>(AA74/AA73)*100</f>
        <v>17.52740199466772</v>
      </c>
      <c r="AC74" s="139"/>
      <c r="AD74" s="388" t="s">
        <v>174</v>
      </c>
      <c r="AE74" s="327"/>
      <c r="AF74" s="389"/>
      <c r="AG74" s="68"/>
      <c r="AH74" s="34"/>
      <c r="AI74" s="34"/>
      <c r="AJ74" s="34"/>
      <c r="AK74" s="34"/>
      <c r="AL74" s="34"/>
      <c r="AM74" s="34"/>
      <c r="AN74" s="34"/>
      <c r="AO74" s="34"/>
      <c r="AP74" s="34"/>
      <c r="AQ74" s="34"/>
      <c r="AR74" s="34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/>
      <c r="BL74" s="65"/>
      <c r="BM74" s="65"/>
      <c r="BN74" s="65"/>
      <c r="BO74" s="65"/>
      <c r="BP74" s="65"/>
      <c r="BQ74" s="65"/>
      <c r="BR74" s="65"/>
      <c r="BS74" s="65"/>
      <c r="BT74" s="65"/>
      <c r="BU74" s="65"/>
      <c r="BV74" s="65"/>
      <c r="BW74" s="65"/>
      <c r="BX74" s="65"/>
      <c r="BY74" s="65"/>
      <c r="BZ74" s="65"/>
      <c r="CA74" s="65"/>
      <c r="CB74" s="65"/>
      <c r="CC74" s="65"/>
      <c r="CD74" s="65"/>
      <c r="CE74" s="34"/>
      <c r="CF74" s="34"/>
      <c r="CG74" s="34"/>
      <c r="CH74" s="34"/>
      <c r="CI74" s="34"/>
      <c r="CJ74" s="34"/>
      <c r="CK74" s="34"/>
      <c r="CL74" s="34"/>
      <c r="CM74" s="34"/>
      <c r="CN74" s="34"/>
      <c r="CO74" s="34"/>
      <c r="CP74" s="34"/>
      <c r="CQ74" s="34"/>
      <c r="CR74" s="34"/>
      <c r="CS74" s="34"/>
      <c r="CT74" s="34"/>
      <c r="CU74" s="34"/>
      <c r="CV74" s="34"/>
      <c r="CW74" s="51"/>
      <c r="CX74" s="34"/>
    </row>
    <row r="75" spans="1:102">
      <c r="A75" s="34"/>
      <c r="B75" s="34"/>
      <c r="C75" s="34"/>
      <c r="D75" s="34"/>
      <c r="E75" s="68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64"/>
      <c r="U75" s="64"/>
      <c r="V75" s="64"/>
      <c r="W75" s="64"/>
      <c r="X75" s="64"/>
      <c r="Y75" s="149"/>
      <c r="Z75" s="193" t="s">
        <v>207</v>
      </c>
      <c r="AA75" s="104">
        <f>AG113</f>
        <v>8210</v>
      </c>
      <c r="AB75" s="170">
        <f>(AA75/AA73)*100</f>
        <v>81.07040584575887</v>
      </c>
      <c r="AC75" s="139"/>
      <c r="AD75" s="390"/>
      <c r="AE75" s="346"/>
      <c r="AF75" s="391"/>
      <c r="AG75" s="68"/>
      <c r="AH75" s="34"/>
      <c r="AI75" s="34"/>
      <c r="AJ75" s="34"/>
      <c r="AK75" s="34"/>
      <c r="AL75" s="34"/>
      <c r="AM75" s="34"/>
      <c r="AN75" s="34"/>
      <c r="AO75" s="34"/>
      <c r="AP75" s="34"/>
      <c r="AQ75" s="34"/>
      <c r="AR75" s="34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/>
      <c r="BL75" s="65"/>
      <c r="BM75" s="65"/>
      <c r="BN75" s="65"/>
      <c r="BO75" s="65"/>
      <c r="BP75" s="65"/>
      <c r="BQ75" s="65"/>
      <c r="BR75" s="65"/>
      <c r="BS75" s="65"/>
      <c r="BT75" s="65"/>
      <c r="BU75" s="65"/>
      <c r="BV75" s="65"/>
      <c r="BW75" s="65"/>
      <c r="BX75" s="65"/>
      <c r="BY75" s="65"/>
      <c r="BZ75" s="65"/>
      <c r="CA75" s="65"/>
      <c r="CB75" s="65"/>
      <c r="CC75" s="65"/>
      <c r="CD75" s="65"/>
      <c r="CE75" s="34"/>
      <c r="CF75" s="34"/>
      <c r="CG75" s="34"/>
      <c r="CH75" s="34"/>
      <c r="CI75" s="34"/>
      <c r="CJ75" s="34"/>
      <c r="CK75" s="34"/>
      <c r="CL75" s="34"/>
      <c r="CM75" s="34"/>
      <c r="CN75" s="34"/>
      <c r="CO75" s="34"/>
      <c r="CP75" s="34"/>
      <c r="CQ75" s="34"/>
      <c r="CR75" s="34"/>
      <c r="CS75" s="34"/>
      <c r="CT75" s="34"/>
      <c r="CU75" s="34"/>
      <c r="CV75" s="34"/>
      <c r="CW75" s="51"/>
      <c r="CX75" s="34"/>
    </row>
    <row r="76" spans="1:102" ht="13">
      <c r="A76" s="34"/>
      <c r="B76" s="34"/>
      <c r="C76" s="34"/>
      <c r="D76" s="34"/>
      <c r="E76" s="68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64"/>
      <c r="U76" s="64"/>
      <c r="V76" s="64"/>
      <c r="W76" s="64"/>
      <c r="X76" s="64"/>
      <c r="Y76" s="149"/>
      <c r="Z76" s="194" t="s">
        <v>212</v>
      </c>
      <c r="AA76" s="195">
        <f>AI113</f>
        <v>142</v>
      </c>
      <c r="AB76" s="196">
        <f>(AA76/AA73)*100</f>
        <v>1.4021921595734175</v>
      </c>
      <c r="AC76" s="52"/>
      <c r="AD76" s="197" t="s">
        <v>181</v>
      </c>
      <c r="AE76" s="198">
        <f>SUM(AE77:AE79)</f>
        <v>49653</v>
      </c>
      <c r="AF76" s="164" t="e">
        <f>((AE76/AA138)*AB73%)*100</f>
        <v>#DIV/0!</v>
      </c>
      <c r="AG76" s="53"/>
      <c r="AH76" s="34"/>
      <c r="AI76" s="34"/>
      <c r="AJ76" s="34"/>
      <c r="AK76" s="34"/>
      <c r="AL76" s="34"/>
      <c r="AM76" s="34"/>
      <c r="AN76" s="34"/>
      <c r="AO76" s="34"/>
      <c r="AP76" s="34"/>
      <c r="AQ76" s="34"/>
      <c r="AR76" s="34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/>
      <c r="BL76" s="65"/>
      <c r="BM76" s="65"/>
      <c r="BN76" s="65"/>
      <c r="BO76" s="65"/>
      <c r="BP76" s="65"/>
      <c r="BQ76" s="65"/>
      <c r="BR76" s="65"/>
      <c r="BS76" s="65"/>
      <c r="BT76" s="65"/>
      <c r="BU76" s="65"/>
      <c r="BV76" s="65"/>
      <c r="BW76" s="65"/>
      <c r="BX76" s="65"/>
      <c r="BY76" s="65"/>
      <c r="BZ76" s="65"/>
      <c r="CA76" s="65"/>
      <c r="CB76" s="65"/>
      <c r="CC76" s="65"/>
      <c r="CD76" s="65"/>
      <c r="CE76" s="34"/>
      <c r="CF76" s="34"/>
      <c r="CG76" s="34"/>
      <c r="CH76" s="34"/>
      <c r="CI76" s="34"/>
      <c r="CJ76" s="34"/>
      <c r="CK76" s="34"/>
      <c r="CL76" s="34"/>
      <c r="CM76" s="34"/>
      <c r="CN76" s="34"/>
      <c r="CO76" s="34"/>
      <c r="CP76" s="34"/>
      <c r="CQ76" s="34"/>
      <c r="CR76" s="34"/>
      <c r="CS76" s="34"/>
      <c r="CT76" s="34"/>
      <c r="CU76" s="34"/>
      <c r="CV76" s="34"/>
      <c r="CW76" s="51"/>
      <c r="CX76" s="34"/>
    </row>
    <row r="77" spans="1:102">
      <c r="A77" s="34"/>
      <c r="B77" s="34"/>
      <c r="C77" s="34"/>
      <c r="D77" s="34"/>
      <c r="E77" s="68"/>
      <c r="F77" s="199"/>
      <c r="G77" s="200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64"/>
      <c r="U77" s="64"/>
      <c r="V77" s="64"/>
      <c r="W77" s="64"/>
      <c r="X77" s="64"/>
      <c r="Y77" s="149"/>
      <c r="AC77" s="52"/>
      <c r="AD77" s="201" t="s">
        <v>217</v>
      </c>
      <c r="AE77" s="166">
        <f>AJ113</f>
        <v>10065</v>
      </c>
      <c r="AF77" s="167">
        <f>(AE77/AE76)*100</f>
        <v>20.270678508851429</v>
      </c>
      <c r="AG77" s="53"/>
      <c r="AH77" s="34"/>
      <c r="AI77" s="34"/>
      <c r="AJ77" s="34"/>
      <c r="AK77" s="34"/>
      <c r="AL77" s="34"/>
      <c r="AM77" s="34"/>
      <c r="AN77" s="34"/>
      <c r="AO77" s="34"/>
      <c r="AP77" s="34"/>
      <c r="AQ77" s="34"/>
      <c r="AR77" s="34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/>
      <c r="BL77" s="65"/>
      <c r="BM77" s="65"/>
      <c r="BN77" s="65"/>
      <c r="BO77" s="65"/>
      <c r="BP77" s="65"/>
      <c r="BQ77" s="65"/>
      <c r="BR77" s="65"/>
      <c r="BS77" s="65"/>
      <c r="BT77" s="65"/>
      <c r="BU77" s="65"/>
      <c r="BV77" s="65"/>
      <c r="BW77" s="65"/>
      <c r="BX77" s="65"/>
      <c r="BY77" s="65"/>
      <c r="BZ77" s="65"/>
      <c r="CA77" s="65"/>
      <c r="CB77" s="65"/>
      <c r="CC77" s="65"/>
      <c r="CD77" s="65"/>
      <c r="CE77" s="34"/>
      <c r="CF77" s="34"/>
      <c r="CG77" s="34"/>
      <c r="CH77" s="34"/>
      <c r="CI77" s="34"/>
      <c r="CJ77" s="34"/>
      <c r="CK77" s="34"/>
      <c r="CL77" s="34"/>
      <c r="CM77" s="34"/>
      <c r="CN77" s="34"/>
      <c r="CO77" s="34"/>
      <c r="CP77" s="34"/>
      <c r="CQ77" s="34"/>
      <c r="CR77" s="34"/>
      <c r="CS77" s="34"/>
      <c r="CT77" s="34"/>
      <c r="CU77" s="34"/>
      <c r="CV77" s="34"/>
      <c r="CW77" s="51"/>
      <c r="CX77" s="34"/>
    </row>
    <row r="78" spans="1:102">
      <c r="A78" s="34"/>
      <c r="B78" s="34"/>
      <c r="C78" s="34"/>
      <c r="D78" s="34"/>
      <c r="E78" s="68"/>
      <c r="F78" s="199"/>
      <c r="G78" s="200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64"/>
      <c r="U78" s="64"/>
      <c r="V78" s="64"/>
      <c r="W78" s="64"/>
      <c r="X78" s="64"/>
      <c r="Y78" s="149"/>
      <c r="AC78" s="52"/>
      <c r="AD78" s="201" t="s">
        <v>218</v>
      </c>
      <c r="AE78" s="166">
        <f>AM113</f>
        <v>14905</v>
      </c>
      <c r="AF78" s="167">
        <f>(AE78/AE76)*100</f>
        <v>30.018327190703481</v>
      </c>
      <c r="AG78" s="53"/>
      <c r="AH78" s="34"/>
      <c r="AI78" s="34"/>
      <c r="AJ78" s="34"/>
      <c r="AK78" s="34"/>
      <c r="AL78" s="34"/>
      <c r="AM78" s="34"/>
      <c r="AN78" s="34"/>
      <c r="AO78" s="34"/>
      <c r="AP78" s="34"/>
      <c r="AQ78" s="34"/>
      <c r="AR78" s="34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/>
      <c r="BL78" s="65"/>
      <c r="BM78" s="65"/>
      <c r="BN78" s="65"/>
      <c r="BO78" s="65"/>
      <c r="BP78" s="65"/>
      <c r="BQ78" s="65"/>
      <c r="BR78" s="65"/>
      <c r="BS78" s="65"/>
      <c r="BT78" s="65"/>
      <c r="BU78" s="65"/>
      <c r="BV78" s="65"/>
      <c r="BW78" s="65"/>
      <c r="BX78" s="65"/>
      <c r="BY78" s="65"/>
      <c r="BZ78" s="65"/>
      <c r="CA78" s="65"/>
      <c r="CB78" s="65"/>
      <c r="CC78" s="65"/>
      <c r="CD78" s="65"/>
      <c r="CE78" s="34"/>
      <c r="CF78" s="34"/>
      <c r="CG78" s="34"/>
      <c r="CH78" s="34"/>
      <c r="CI78" s="34"/>
      <c r="CJ78" s="34"/>
      <c r="CK78" s="34"/>
      <c r="CL78" s="34"/>
      <c r="CM78" s="34"/>
      <c r="CN78" s="34"/>
      <c r="CO78" s="34"/>
      <c r="CP78" s="34"/>
      <c r="CQ78" s="34"/>
      <c r="CR78" s="34"/>
      <c r="CS78" s="34"/>
      <c r="CT78" s="34"/>
      <c r="CU78" s="34"/>
      <c r="CV78" s="34"/>
      <c r="CW78" s="51"/>
      <c r="CX78" s="34"/>
    </row>
    <row r="79" spans="1:102">
      <c r="A79" s="34"/>
      <c r="B79" s="34"/>
      <c r="C79" s="34"/>
      <c r="D79" s="34"/>
      <c r="E79" s="68"/>
      <c r="F79" s="199"/>
      <c r="G79" s="200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64"/>
      <c r="U79" s="64"/>
      <c r="V79" s="64"/>
      <c r="W79" s="64"/>
      <c r="X79" s="64"/>
      <c r="Y79" s="149"/>
      <c r="AC79" s="52"/>
      <c r="AD79" s="202" t="s">
        <v>175</v>
      </c>
      <c r="AE79" s="203">
        <f>AN113</f>
        <v>24683</v>
      </c>
      <c r="AF79" s="204">
        <f>(AE79/AE76)*100</f>
        <v>49.710994300445087</v>
      </c>
      <c r="AG79" s="53"/>
      <c r="AH79" s="34"/>
      <c r="AI79" s="34"/>
      <c r="AJ79" s="34"/>
      <c r="AK79" s="34"/>
      <c r="AL79" s="34"/>
      <c r="AM79" s="34"/>
      <c r="AN79" s="34"/>
      <c r="AO79" s="34"/>
      <c r="AP79" s="34"/>
      <c r="AQ79" s="34"/>
      <c r="AR79" s="34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/>
      <c r="BL79" s="65"/>
      <c r="BM79" s="65"/>
      <c r="BN79" s="65"/>
      <c r="BO79" s="65"/>
      <c r="BP79" s="65"/>
      <c r="BQ79" s="65"/>
      <c r="BR79" s="65"/>
      <c r="BS79" s="65"/>
      <c r="BT79" s="65"/>
      <c r="BU79" s="65"/>
      <c r="BV79" s="65"/>
      <c r="BW79" s="65"/>
      <c r="BX79" s="65"/>
      <c r="BY79" s="65"/>
      <c r="BZ79" s="65"/>
      <c r="CA79" s="65"/>
      <c r="CB79" s="65"/>
      <c r="CC79" s="65"/>
      <c r="CD79" s="65"/>
      <c r="CE79" s="34"/>
      <c r="CF79" s="34"/>
      <c r="CG79" s="34"/>
      <c r="CH79" s="34"/>
      <c r="CI79" s="34"/>
      <c r="CJ79" s="34"/>
      <c r="CK79" s="34"/>
      <c r="CL79" s="34"/>
      <c r="CM79" s="34"/>
      <c r="CN79" s="34"/>
      <c r="CO79" s="34"/>
      <c r="CP79" s="34"/>
      <c r="CQ79" s="34"/>
      <c r="CR79" s="34"/>
      <c r="CS79" s="34"/>
      <c r="CT79" s="34"/>
      <c r="CU79" s="34"/>
      <c r="CV79" s="34"/>
      <c r="CW79" s="51"/>
      <c r="CX79" s="34"/>
    </row>
    <row r="80" spans="1:102">
      <c r="A80" s="34"/>
      <c r="B80" s="34"/>
      <c r="C80" s="34"/>
      <c r="D80" s="34"/>
      <c r="E80" s="68"/>
      <c r="F80" s="199"/>
      <c r="G80" s="200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64"/>
      <c r="U80" s="64"/>
      <c r="V80" s="64"/>
      <c r="W80" s="64"/>
      <c r="X80" s="64"/>
      <c r="Y80" s="64"/>
      <c r="Z80" s="63"/>
      <c r="AA80" s="63"/>
      <c r="AB80" s="63"/>
      <c r="AC80" s="64"/>
      <c r="AD80" s="60"/>
      <c r="AE80" s="63"/>
      <c r="AF80" s="63"/>
      <c r="AG80" s="64"/>
      <c r="AH80" s="34"/>
      <c r="AI80" s="34"/>
      <c r="AJ80" s="34"/>
      <c r="AK80" s="34"/>
      <c r="AL80" s="34"/>
      <c r="AM80" s="34"/>
      <c r="AN80" s="34"/>
      <c r="AO80" s="34"/>
      <c r="AP80" s="34"/>
      <c r="AQ80" s="34"/>
      <c r="AR80" s="34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/>
      <c r="BL80" s="65"/>
      <c r="BM80" s="65"/>
      <c r="BN80" s="65"/>
      <c r="BO80" s="65"/>
      <c r="BP80" s="65"/>
      <c r="BQ80" s="65"/>
      <c r="BR80" s="65"/>
      <c r="BS80" s="65"/>
      <c r="BT80" s="65"/>
      <c r="BU80" s="65"/>
      <c r="BV80" s="65"/>
      <c r="BW80" s="65"/>
      <c r="BX80" s="65"/>
      <c r="BY80" s="65"/>
      <c r="BZ80" s="65"/>
      <c r="CA80" s="65"/>
      <c r="CB80" s="65"/>
      <c r="CC80" s="65"/>
      <c r="CD80" s="65"/>
      <c r="CE80" s="34"/>
      <c r="CF80" s="34"/>
      <c r="CG80" s="34"/>
      <c r="CH80" s="34"/>
      <c r="CI80" s="34"/>
      <c r="CJ80" s="34"/>
      <c r="CK80" s="34"/>
      <c r="CL80" s="34"/>
      <c r="CM80" s="34"/>
      <c r="CN80" s="34"/>
      <c r="CO80" s="34"/>
      <c r="CP80" s="34"/>
      <c r="CQ80" s="34"/>
      <c r="CR80" s="34"/>
      <c r="CS80" s="34"/>
      <c r="CT80" s="34"/>
      <c r="CU80" s="34"/>
      <c r="CV80" s="34"/>
      <c r="CW80" s="51"/>
      <c r="CX80" s="34"/>
    </row>
    <row r="81" spans="1:102">
      <c r="A81" s="34"/>
      <c r="B81" s="34"/>
      <c r="C81" s="34"/>
      <c r="D81" s="34"/>
      <c r="E81" s="68"/>
      <c r="F81" s="199"/>
      <c r="G81" s="200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64"/>
      <c r="U81" s="64"/>
      <c r="V81" s="64"/>
      <c r="W81" s="64"/>
      <c r="X81" s="64"/>
      <c r="Y81" s="64"/>
      <c r="Z81" s="64"/>
      <c r="AA81" s="64"/>
      <c r="AB81" s="64"/>
      <c r="AC81" s="64"/>
      <c r="AD81" s="34"/>
      <c r="AE81" s="64"/>
      <c r="AF81" s="64"/>
      <c r="AG81" s="64"/>
      <c r="AH81" s="34"/>
      <c r="AI81" s="34"/>
      <c r="AJ81" s="34"/>
      <c r="AK81" s="34"/>
      <c r="AL81" s="34"/>
      <c r="AM81" s="34"/>
      <c r="AN81" s="34"/>
      <c r="AO81" s="34"/>
      <c r="AP81" s="34"/>
      <c r="AQ81" s="34"/>
      <c r="AR81" s="34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/>
      <c r="BL81" s="65"/>
      <c r="BM81" s="65"/>
      <c r="BN81" s="65"/>
      <c r="BO81" s="65"/>
      <c r="BP81" s="65"/>
      <c r="BQ81" s="65"/>
      <c r="BR81" s="65"/>
      <c r="BS81" s="65"/>
      <c r="BT81" s="65"/>
      <c r="BU81" s="65"/>
      <c r="BV81" s="65"/>
      <c r="BW81" s="65"/>
      <c r="BX81" s="65"/>
      <c r="BY81" s="65"/>
      <c r="BZ81" s="65"/>
      <c r="CA81" s="65"/>
      <c r="CB81" s="65"/>
      <c r="CC81" s="65"/>
      <c r="CD81" s="65"/>
      <c r="CE81" s="34"/>
      <c r="CF81" s="34"/>
      <c r="CG81" s="34"/>
      <c r="CH81" s="34"/>
      <c r="CI81" s="34"/>
      <c r="CJ81" s="34"/>
      <c r="CK81" s="34"/>
      <c r="CL81" s="34"/>
      <c r="CM81" s="34"/>
      <c r="CN81" s="34"/>
      <c r="CO81" s="34"/>
      <c r="CP81" s="34"/>
      <c r="CQ81" s="34"/>
      <c r="CR81" s="34"/>
      <c r="CS81" s="34"/>
      <c r="CT81" s="34"/>
      <c r="CU81" s="34"/>
      <c r="CV81" s="34"/>
      <c r="CW81" s="51"/>
      <c r="CX81" s="34"/>
    </row>
    <row r="82" spans="1:102">
      <c r="A82" s="34"/>
      <c r="B82" s="34"/>
      <c r="C82" s="34"/>
      <c r="D82" s="34"/>
      <c r="E82" s="68"/>
      <c r="F82" s="199"/>
      <c r="G82" s="200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64"/>
      <c r="U82" s="64"/>
      <c r="V82" s="64"/>
      <c r="W82" s="64"/>
      <c r="X82" s="64"/>
      <c r="Y82" s="64"/>
      <c r="Z82" s="64"/>
      <c r="AA82" s="34"/>
      <c r="AB82" s="34"/>
      <c r="AC82" s="34"/>
      <c r="AD82" s="34"/>
      <c r="AE82" s="136"/>
      <c r="AF82" s="134"/>
      <c r="AG82" s="138"/>
      <c r="AH82" s="34"/>
      <c r="AI82" s="34"/>
      <c r="AJ82" s="34"/>
      <c r="AK82" s="34"/>
      <c r="AL82" s="34"/>
      <c r="AM82" s="34"/>
      <c r="AN82" s="34"/>
      <c r="AO82" s="34"/>
      <c r="AP82" s="34"/>
      <c r="AQ82" s="34"/>
      <c r="AR82" s="34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/>
      <c r="BL82" s="65"/>
      <c r="BM82" s="65"/>
      <c r="BN82" s="65"/>
      <c r="BO82" s="65"/>
      <c r="BP82" s="65"/>
      <c r="BQ82" s="65"/>
      <c r="BR82" s="65"/>
      <c r="BS82" s="65"/>
      <c r="BT82" s="65"/>
      <c r="BU82" s="65"/>
      <c r="BV82" s="65"/>
      <c r="BW82" s="65"/>
      <c r="BX82" s="65"/>
      <c r="BY82" s="65"/>
      <c r="BZ82" s="65"/>
      <c r="CA82" s="65"/>
      <c r="CB82" s="65"/>
      <c r="CC82" s="65"/>
      <c r="CD82" s="65"/>
      <c r="CE82" s="34"/>
      <c r="CF82" s="34"/>
      <c r="CG82" s="34"/>
      <c r="CH82" s="34"/>
      <c r="CI82" s="34"/>
      <c r="CJ82" s="34"/>
      <c r="CK82" s="34"/>
      <c r="CL82" s="34"/>
      <c r="CM82" s="34"/>
      <c r="CN82" s="34"/>
      <c r="CO82" s="34"/>
      <c r="CP82" s="34"/>
      <c r="CQ82" s="34"/>
      <c r="CR82" s="34"/>
      <c r="CS82" s="34"/>
      <c r="CT82" s="34"/>
      <c r="CU82" s="34"/>
      <c r="CV82" s="34"/>
      <c r="CW82" s="51"/>
      <c r="CX82" s="34"/>
    </row>
    <row r="83" spans="1:102">
      <c r="A83" s="34"/>
      <c r="B83" s="34"/>
      <c r="C83" s="34"/>
      <c r="D83" s="34"/>
      <c r="E83" s="68"/>
      <c r="F83" s="199"/>
      <c r="G83" s="200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64"/>
      <c r="U83" s="64"/>
      <c r="V83" s="64"/>
      <c r="W83" s="64"/>
      <c r="X83" s="64"/>
      <c r="Y83" s="64"/>
      <c r="Z83" s="64"/>
      <c r="AA83" s="34"/>
      <c r="AB83" s="34"/>
      <c r="AC83" s="34"/>
      <c r="AD83" s="34"/>
      <c r="AE83" s="34"/>
      <c r="AF83" s="34"/>
      <c r="AG83" s="34"/>
      <c r="AH83" s="34"/>
      <c r="AI83" s="34"/>
      <c r="AJ83" s="34"/>
      <c r="AK83" s="34"/>
      <c r="AL83" s="34"/>
      <c r="AM83" s="34"/>
      <c r="AN83" s="34"/>
      <c r="AO83" s="34"/>
      <c r="AP83" s="34"/>
      <c r="AQ83" s="34"/>
      <c r="AR83" s="34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/>
      <c r="BL83" s="65"/>
      <c r="BM83" s="65"/>
      <c r="BN83" s="65"/>
      <c r="BO83" s="65"/>
      <c r="BP83" s="65"/>
      <c r="BQ83" s="65"/>
      <c r="BR83" s="65"/>
      <c r="BS83" s="65"/>
      <c r="BT83" s="65"/>
      <c r="BU83" s="65"/>
      <c r="BV83" s="65"/>
      <c r="BW83" s="65"/>
      <c r="BX83" s="65"/>
      <c r="BY83" s="65"/>
      <c r="BZ83" s="65"/>
      <c r="CA83" s="65"/>
      <c r="CB83" s="65"/>
      <c r="CC83" s="65"/>
      <c r="CD83" s="65"/>
      <c r="CE83" s="34"/>
      <c r="CF83" s="34"/>
      <c r="CG83" s="34"/>
      <c r="CH83" s="34"/>
      <c r="CI83" s="34"/>
      <c r="CJ83" s="34"/>
      <c r="CK83" s="34"/>
      <c r="CL83" s="34"/>
      <c r="CM83" s="34"/>
      <c r="CN83" s="34"/>
      <c r="CO83" s="34"/>
      <c r="CP83" s="34"/>
      <c r="CQ83" s="34"/>
      <c r="CR83" s="34"/>
      <c r="CS83" s="34"/>
      <c r="CT83" s="34"/>
      <c r="CU83" s="34"/>
      <c r="CV83" s="34"/>
      <c r="CW83" s="51"/>
      <c r="CX83" s="34"/>
    </row>
    <row r="84" spans="1:102">
      <c r="A84" s="34"/>
      <c r="B84" s="34"/>
      <c r="C84" s="34"/>
      <c r="D84" s="34"/>
      <c r="E84" s="68"/>
      <c r="F84" s="199"/>
      <c r="G84" s="200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64"/>
      <c r="U84" s="64"/>
      <c r="V84" s="64"/>
      <c r="W84" s="64"/>
      <c r="X84" s="64"/>
      <c r="Y84" s="64"/>
      <c r="Z84" s="64"/>
      <c r="AA84" s="34"/>
      <c r="AB84" s="34"/>
      <c r="AC84" s="34"/>
      <c r="AD84" s="34"/>
      <c r="AE84" s="34"/>
      <c r="AF84" s="34"/>
      <c r="AG84" s="34"/>
      <c r="AH84" s="34"/>
      <c r="AI84" s="34"/>
      <c r="AJ84" s="34"/>
      <c r="AK84" s="34"/>
      <c r="AL84" s="34"/>
      <c r="AM84" s="34"/>
      <c r="AN84" s="34"/>
      <c r="AO84" s="34"/>
      <c r="AP84" s="34"/>
      <c r="AQ84" s="34"/>
      <c r="AR84" s="34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/>
      <c r="BL84" s="65"/>
      <c r="BM84" s="65"/>
      <c r="BN84" s="65"/>
      <c r="BO84" s="65"/>
      <c r="BP84" s="65"/>
      <c r="BQ84" s="65"/>
      <c r="BR84" s="65"/>
      <c r="BS84" s="65"/>
      <c r="BT84" s="65"/>
      <c r="BU84" s="65"/>
      <c r="BV84" s="65"/>
      <c r="BW84" s="65"/>
      <c r="BX84" s="65"/>
      <c r="BY84" s="65"/>
      <c r="BZ84" s="65"/>
      <c r="CA84" s="65"/>
      <c r="CB84" s="65"/>
      <c r="CC84" s="65"/>
      <c r="CD84" s="65"/>
      <c r="CE84" s="34"/>
      <c r="CF84" s="34"/>
      <c r="CG84" s="34"/>
      <c r="CH84" s="34"/>
      <c r="CI84" s="34"/>
      <c r="CJ84" s="34"/>
      <c r="CK84" s="34"/>
      <c r="CL84" s="34"/>
      <c r="CM84" s="34"/>
      <c r="CN84" s="34"/>
      <c r="CO84" s="34"/>
      <c r="CP84" s="34"/>
      <c r="CQ84" s="34"/>
      <c r="CR84" s="34"/>
      <c r="CS84" s="34"/>
      <c r="CT84" s="34"/>
      <c r="CU84" s="34"/>
      <c r="CV84" s="34"/>
      <c r="CW84" s="51"/>
      <c r="CX84" s="34"/>
    </row>
    <row r="85" spans="1:102">
      <c r="A85" s="34"/>
      <c r="B85" s="34"/>
      <c r="C85" s="34"/>
      <c r="D85" s="34"/>
      <c r="E85" s="68"/>
      <c r="F85" s="199"/>
      <c r="G85" s="200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64"/>
      <c r="U85" s="64"/>
      <c r="V85" s="64"/>
      <c r="W85" s="64"/>
      <c r="X85" s="64"/>
      <c r="Y85" s="64"/>
      <c r="Z85" s="64"/>
      <c r="AA85" s="34"/>
      <c r="AB85" s="34"/>
      <c r="AC85" s="34"/>
      <c r="AD85" s="34"/>
      <c r="AE85" s="34"/>
      <c r="AF85" s="34"/>
      <c r="AG85" s="34"/>
      <c r="AH85" s="34"/>
      <c r="AI85" s="34"/>
      <c r="AJ85" s="34"/>
      <c r="AK85" s="34"/>
      <c r="AL85" s="34"/>
      <c r="AM85" s="34"/>
      <c r="AN85" s="34"/>
      <c r="AO85" s="34"/>
      <c r="AP85" s="34"/>
      <c r="AQ85" s="34"/>
      <c r="AR85" s="34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/>
      <c r="BL85" s="65"/>
      <c r="BM85" s="65"/>
      <c r="BN85" s="65"/>
      <c r="BO85" s="65"/>
      <c r="BP85" s="65"/>
      <c r="BQ85" s="65"/>
      <c r="BR85" s="65"/>
      <c r="BS85" s="65"/>
      <c r="BT85" s="65"/>
      <c r="BU85" s="65"/>
      <c r="BV85" s="65"/>
      <c r="BW85" s="65"/>
      <c r="BX85" s="65"/>
      <c r="BY85" s="65"/>
      <c r="BZ85" s="65"/>
      <c r="CA85" s="65"/>
      <c r="CB85" s="65"/>
      <c r="CC85" s="65"/>
      <c r="CD85" s="65"/>
      <c r="CE85" s="34"/>
      <c r="CF85" s="34"/>
      <c r="CG85" s="34"/>
      <c r="CH85" s="34"/>
      <c r="CI85" s="34"/>
      <c r="CJ85" s="34"/>
      <c r="CK85" s="34"/>
      <c r="CL85" s="34"/>
      <c r="CM85" s="34"/>
      <c r="CN85" s="34"/>
      <c r="CO85" s="34"/>
      <c r="CP85" s="34"/>
      <c r="CQ85" s="34"/>
      <c r="CR85" s="34"/>
      <c r="CS85" s="34"/>
      <c r="CT85" s="34"/>
      <c r="CU85" s="34"/>
      <c r="CV85" s="34"/>
      <c r="CW85" s="51"/>
      <c r="CX85" s="34"/>
    </row>
    <row r="86" spans="1:102">
      <c r="A86" s="34"/>
      <c r="B86" s="34"/>
      <c r="C86" s="34"/>
      <c r="D86" s="34"/>
      <c r="E86" s="68"/>
      <c r="F86" s="199"/>
      <c r="G86" s="200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64"/>
      <c r="U86" s="64"/>
      <c r="V86" s="64"/>
      <c r="W86" s="64"/>
      <c r="X86" s="64"/>
      <c r="Y86" s="64"/>
      <c r="Z86" s="64"/>
      <c r="AA86" s="34"/>
      <c r="AB86" s="34"/>
      <c r="AC86" s="34"/>
      <c r="AD86" s="34"/>
      <c r="AE86" s="34"/>
      <c r="AF86" s="34"/>
      <c r="AG86" s="34"/>
      <c r="AH86" s="34"/>
      <c r="AI86" s="34"/>
      <c r="AJ86" s="34"/>
      <c r="AK86" s="34"/>
      <c r="AL86" s="34"/>
      <c r="AM86" s="34"/>
      <c r="AN86" s="34"/>
      <c r="AO86" s="34"/>
      <c r="AP86" s="34"/>
      <c r="AQ86" s="34"/>
      <c r="AR86" s="34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/>
      <c r="BL86" s="65"/>
      <c r="BM86" s="65"/>
      <c r="BN86" s="65"/>
      <c r="BO86" s="65"/>
      <c r="BP86" s="65"/>
      <c r="BQ86" s="65"/>
      <c r="BR86" s="65"/>
      <c r="BS86" s="65"/>
      <c r="BT86" s="65"/>
      <c r="BU86" s="65"/>
      <c r="BV86" s="65"/>
      <c r="BW86" s="65"/>
      <c r="BX86" s="65"/>
      <c r="BY86" s="65"/>
      <c r="BZ86" s="65"/>
      <c r="CA86" s="65"/>
      <c r="CB86" s="65"/>
      <c r="CC86" s="65"/>
      <c r="CD86" s="65"/>
      <c r="CE86" s="34"/>
      <c r="CF86" s="34"/>
      <c r="CG86" s="34"/>
      <c r="CH86" s="34"/>
      <c r="CI86" s="34"/>
      <c r="CJ86" s="34"/>
      <c r="CK86" s="34"/>
      <c r="CL86" s="34"/>
      <c r="CM86" s="34"/>
      <c r="CN86" s="34"/>
      <c r="CO86" s="34"/>
      <c r="CP86" s="34"/>
      <c r="CQ86" s="34"/>
      <c r="CR86" s="34"/>
      <c r="CS86" s="34"/>
      <c r="CT86" s="34"/>
      <c r="CU86" s="34"/>
      <c r="CV86" s="34"/>
      <c r="CW86" s="51"/>
      <c r="CX86" s="34"/>
    </row>
    <row r="87" spans="1:102">
      <c r="A87" s="34"/>
      <c r="B87" s="34"/>
      <c r="C87" s="34"/>
      <c r="D87" s="34"/>
      <c r="E87" s="68"/>
      <c r="F87" s="199"/>
      <c r="G87" s="200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64"/>
      <c r="U87" s="64"/>
      <c r="V87" s="64"/>
      <c r="W87" s="64"/>
      <c r="X87" s="64"/>
      <c r="Y87" s="64"/>
      <c r="Z87" s="64"/>
      <c r="AA87" s="34"/>
      <c r="AB87" s="34"/>
      <c r="AC87" s="34"/>
      <c r="AD87" s="34"/>
      <c r="AE87" s="34"/>
      <c r="AF87" s="34"/>
      <c r="AG87" s="34"/>
      <c r="AH87" s="34"/>
      <c r="AI87" s="34"/>
      <c r="AJ87" s="34"/>
      <c r="AK87" s="34"/>
      <c r="AL87" s="34"/>
      <c r="AM87" s="34"/>
      <c r="AN87" s="34"/>
      <c r="AO87" s="34"/>
      <c r="AP87" s="34"/>
      <c r="AQ87" s="34"/>
      <c r="AR87" s="34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/>
      <c r="BL87" s="65"/>
      <c r="BM87" s="65"/>
      <c r="BN87" s="65"/>
      <c r="BO87" s="65"/>
      <c r="BP87" s="65"/>
      <c r="BQ87" s="65"/>
      <c r="BR87" s="65"/>
      <c r="BS87" s="65"/>
      <c r="BT87" s="65"/>
      <c r="BU87" s="65"/>
      <c r="BV87" s="65"/>
      <c r="BW87" s="65"/>
      <c r="BX87" s="65"/>
      <c r="BY87" s="65"/>
      <c r="BZ87" s="65"/>
      <c r="CA87" s="65"/>
      <c r="CB87" s="65"/>
      <c r="CC87" s="65"/>
      <c r="CD87" s="65"/>
      <c r="CE87" s="34"/>
      <c r="CF87" s="34"/>
      <c r="CG87" s="34"/>
      <c r="CH87" s="34"/>
      <c r="CI87" s="34"/>
      <c r="CJ87" s="34"/>
      <c r="CK87" s="34"/>
      <c r="CL87" s="34"/>
      <c r="CM87" s="34"/>
      <c r="CN87" s="34"/>
      <c r="CO87" s="34"/>
      <c r="CP87" s="34"/>
      <c r="CQ87" s="34"/>
      <c r="CR87" s="34"/>
      <c r="CS87" s="34"/>
      <c r="CT87" s="34"/>
      <c r="CU87" s="34"/>
      <c r="CV87" s="34"/>
      <c r="CW87" s="51"/>
      <c r="CX87" s="34"/>
    </row>
    <row r="88" spans="1:102">
      <c r="A88" s="34"/>
      <c r="B88" s="34"/>
      <c r="C88" s="34"/>
      <c r="D88" s="34"/>
      <c r="E88" s="68"/>
      <c r="F88" s="199"/>
      <c r="G88" s="200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64"/>
      <c r="U88" s="64"/>
      <c r="V88" s="64"/>
      <c r="W88" s="64"/>
      <c r="X88" s="64"/>
      <c r="Y88" s="64"/>
      <c r="Z88" s="64"/>
      <c r="AA88" s="34"/>
      <c r="AB88" s="34"/>
      <c r="AC88" s="34"/>
      <c r="AD88" s="34"/>
      <c r="AE88" s="34"/>
      <c r="AF88" s="34"/>
      <c r="AG88" s="34"/>
      <c r="AH88" s="34"/>
      <c r="AI88" s="34"/>
      <c r="AJ88" s="34"/>
      <c r="AK88" s="34"/>
      <c r="AL88" s="34"/>
      <c r="AM88" s="34"/>
      <c r="AN88" s="34"/>
      <c r="AO88" s="34"/>
      <c r="AP88" s="34"/>
      <c r="AQ88" s="34"/>
      <c r="AR88" s="34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/>
      <c r="BL88" s="65"/>
      <c r="BM88" s="65"/>
      <c r="BN88" s="65"/>
      <c r="BO88" s="65"/>
      <c r="BP88" s="65"/>
      <c r="BQ88" s="65"/>
      <c r="BR88" s="65"/>
      <c r="BS88" s="65"/>
      <c r="BT88" s="65"/>
      <c r="BU88" s="65"/>
      <c r="BV88" s="65"/>
      <c r="BW88" s="65"/>
      <c r="BX88" s="65"/>
      <c r="BY88" s="65"/>
      <c r="BZ88" s="65"/>
      <c r="CA88" s="65"/>
      <c r="CB88" s="65"/>
      <c r="CC88" s="65"/>
      <c r="CD88" s="65"/>
      <c r="CE88" s="34"/>
      <c r="CF88" s="34"/>
      <c r="CG88" s="34"/>
      <c r="CH88" s="34"/>
      <c r="CI88" s="34"/>
      <c r="CJ88" s="34"/>
      <c r="CK88" s="34"/>
      <c r="CL88" s="34"/>
      <c r="CM88" s="34"/>
      <c r="CN88" s="34"/>
      <c r="CO88" s="34"/>
      <c r="CP88" s="34"/>
      <c r="CQ88" s="34"/>
      <c r="CR88" s="34"/>
      <c r="CS88" s="34"/>
      <c r="CT88" s="34"/>
      <c r="CU88" s="34"/>
      <c r="CV88" s="34"/>
      <c r="CW88" s="51"/>
      <c r="CX88" s="34"/>
    </row>
    <row r="89" spans="1:102">
      <c r="A89" s="34"/>
      <c r="B89" s="34"/>
      <c r="C89" s="34"/>
      <c r="D89" s="34"/>
      <c r="E89" s="68"/>
      <c r="F89" s="199"/>
      <c r="G89" s="200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64"/>
      <c r="U89" s="64"/>
      <c r="V89" s="64"/>
      <c r="W89" s="64"/>
      <c r="X89" s="64"/>
      <c r="Y89" s="64"/>
      <c r="Z89" s="64"/>
      <c r="AA89" s="34"/>
      <c r="AB89" s="34"/>
      <c r="AC89" s="34"/>
      <c r="AD89" s="34"/>
      <c r="AE89" s="34"/>
      <c r="AF89" s="34"/>
      <c r="AG89" s="34"/>
      <c r="AH89" s="34"/>
      <c r="AI89" s="34"/>
      <c r="AJ89" s="34"/>
      <c r="AK89" s="34"/>
      <c r="AL89" s="34"/>
      <c r="AM89" s="34"/>
      <c r="AN89" s="34"/>
      <c r="AO89" s="34"/>
      <c r="AP89" s="34"/>
      <c r="AQ89" s="34"/>
      <c r="AR89" s="34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/>
      <c r="BL89" s="65"/>
      <c r="BM89" s="65"/>
      <c r="BN89" s="65"/>
      <c r="BO89" s="65"/>
      <c r="BP89" s="65"/>
      <c r="BQ89" s="65"/>
      <c r="BR89" s="65"/>
      <c r="BS89" s="65"/>
      <c r="BT89" s="65"/>
      <c r="BU89" s="65"/>
      <c r="BV89" s="65"/>
      <c r="BW89" s="65"/>
      <c r="BX89" s="65"/>
      <c r="BY89" s="65"/>
      <c r="BZ89" s="65"/>
      <c r="CA89" s="65"/>
      <c r="CB89" s="65"/>
      <c r="CC89" s="65"/>
      <c r="CD89" s="65"/>
      <c r="CE89" s="34"/>
      <c r="CF89" s="34"/>
      <c r="CG89" s="34"/>
      <c r="CH89" s="34"/>
      <c r="CI89" s="34"/>
      <c r="CJ89" s="34"/>
      <c r="CK89" s="34"/>
      <c r="CL89" s="34"/>
      <c r="CM89" s="34"/>
      <c r="CN89" s="34"/>
      <c r="CO89" s="34"/>
      <c r="CP89" s="34"/>
      <c r="CQ89" s="34"/>
      <c r="CR89" s="34"/>
      <c r="CS89" s="34"/>
      <c r="CT89" s="34"/>
      <c r="CU89" s="34"/>
      <c r="CV89" s="34"/>
      <c r="CW89" s="51"/>
      <c r="CX89" s="34"/>
    </row>
    <row r="90" spans="1:102">
      <c r="A90" s="34"/>
      <c r="B90" s="34"/>
      <c r="C90" s="34"/>
      <c r="D90" s="34"/>
      <c r="E90" s="68"/>
      <c r="F90" s="199"/>
      <c r="G90" s="200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64"/>
      <c r="U90" s="64"/>
      <c r="V90" s="64"/>
      <c r="W90" s="64"/>
      <c r="X90" s="64"/>
      <c r="Y90" s="64"/>
      <c r="Z90" s="64"/>
      <c r="AA90" s="34"/>
      <c r="AB90" s="34"/>
      <c r="AC90" s="34"/>
      <c r="AD90" s="34"/>
      <c r="AE90" s="34"/>
      <c r="AF90" s="34"/>
      <c r="AG90" s="34"/>
      <c r="AH90" s="34"/>
      <c r="AI90" s="34"/>
      <c r="AJ90" s="34"/>
      <c r="AK90" s="34"/>
      <c r="AL90" s="34"/>
      <c r="AM90" s="34"/>
      <c r="AN90" s="34"/>
      <c r="AO90" s="34"/>
      <c r="AP90" s="34"/>
      <c r="AQ90" s="34"/>
      <c r="AR90" s="34"/>
      <c r="AS90" s="65"/>
      <c r="AT90" s="65"/>
      <c r="AU90" s="65"/>
      <c r="AV90" s="65"/>
      <c r="AW90" s="65"/>
      <c r="AX90" s="65"/>
      <c r="AY90" s="65"/>
      <c r="AZ90" s="65"/>
      <c r="BA90" s="65"/>
      <c r="BB90" s="65"/>
      <c r="BC90" s="65"/>
      <c r="BD90" s="65"/>
      <c r="BE90" s="65"/>
      <c r="BF90" s="65"/>
      <c r="BG90" s="65"/>
      <c r="BH90" s="65"/>
      <c r="BI90" s="65"/>
      <c r="BJ90" s="65"/>
      <c r="BK90" s="65"/>
      <c r="BL90" s="65"/>
      <c r="BM90" s="65"/>
      <c r="BN90" s="65"/>
      <c r="BO90" s="65"/>
      <c r="BP90" s="65"/>
      <c r="BQ90" s="65"/>
      <c r="BR90" s="65"/>
      <c r="BS90" s="65"/>
      <c r="BT90" s="65"/>
      <c r="BU90" s="65"/>
      <c r="BV90" s="65"/>
      <c r="BW90" s="65"/>
      <c r="BX90" s="65"/>
      <c r="BY90" s="65"/>
      <c r="BZ90" s="65"/>
      <c r="CA90" s="65"/>
      <c r="CB90" s="65"/>
      <c r="CC90" s="65"/>
      <c r="CD90" s="65"/>
      <c r="CE90" s="34"/>
      <c r="CF90" s="34"/>
      <c r="CG90" s="34"/>
      <c r="CH90" s="34"/>
      <c r="CI90" s="34"/>
      <c r="CJ90" s="34"/>
      <c r="CK90" s="34"/>
      <c r="CL90" s="34"/>
      <c r="CM90" s="34"/>
      <c r="CN90" s="34"/>
      <c r="CO90" s="34"/>
      <c r="CP90" s="34"/>
      <c r="CQ90" s="34"/>
      <c r="CR90" s="34"/>
      <c r="CS90" s="34"/>
      <c r="CT90" s="34"/>
      <c r="CU90" s="34"/>
      <c r="CV90" s="34"/>
      <c r="CW90" s="51"/>
      <c r="CX90" s="34"/>
    </row>
    <row r="91" spans="1:102">
      <c r="A91" s="34"/>
      <c r="B91" s="34"/>
      <c r="C91" s="34"/>
      <c r="D91" s="34"/>
      <c r="E91" s="68"/>
      <c r="F91" s="199"/>
      <c r="G91" s="200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64"/>
      <c r="U91" s="64"/>
      <c r="V91" s="64"/>
      <c r="W91" s="64"/>
      <c r="X91" s="64"/>
      <c r="Y91" s="64"/>
      <c r="Z91" s="64"/>
      <c r="AA91" s="34"/>
      <c r="AB91" s="34"/>
      <c r="AC91" s="34"/>
      <c r="AD91" s="34"/>
      <c r="AE91" s="34"/>
      <c r="AF91" s="34"/>
      <c r="AG91" s="34"/>
      <c r="AH91" s="34"/>
      <c r="AI91" s="34"/>
      <c r="AJ91" s="34"/>
      <c r="AK91" s="34"/>
      <c r="AL91" s="34"/>
      <c r="AM91" s="34"/>
      <c r="AN91" s="34"/>
      <c r="AO91" s="34"/>
      <c r="AP91" s="34"/>
      <c r="AQ91" s="34"/>
      <c r="AR91" s="34"/>
      <c r="AS91" s="65"/>
      <c r="AT91" s="65"/>
      <c r="AU91" s="65"/>
      <c r="AV91" s="65"/>
      <c r="AW91" s="65"/>
      <c r="AX91" s="65"/>
      <c r="AY91" s="65"/>
      <c r="AZ91" s="65"/>
      <c r="BA91" s="65"/>
      <c r="BB91" s="65"/>
      <c r="BC91" s="65"/>
      <c r="BD91" s="65"/>
      <c r="BE91" s="65"/>
      <c r="BF91" s="65"/>
      <c r="BG91" s="65"/>
      <c r="BH91" s="65"/>
      <c r="BI91" s="65"/>
      <c r="BJ91" s="65"/>
      <c r="BK91" s="65"/>
      <c r="BL91" s="65"/>
      <c r="BM91" s="65"/>
      <c r="BN91" s="65"/>
      <c r="BO91" s="65"/>
      <c r="BP91" s="65"/>
      <c r="BQ91" s="65"/>
      <c r="BR91" s="65"/>
      <c r="BS91" s="65"/>
      <c r="BT91" s="65"/>
      <c r="BU91" s="65"/>
      <c r="BV91" s="65"/>
      <c r="BW91" s="65"/>
      <c r="BX91" s="65"/>
      <c r="BY91" s="65"/>
      <c r="BZ91" s="65"/>
      <c r="CA91" s="65"/>
      <c r="CB91" s="65"/>
      <c r="CC91" s="65"/>
      <c r="CD91" s="65"/>
      <c r="CE91" s="34"/>
      <c r="CF91" s="34"/>
      <c r="CG91" s="34"/>
      <c r="CH91" s="34"/>
      <c r="CI91" s="34"/>
      <c r="CJ91" s="34"/>
      <c r="CK91" s="34"/>
      <c r="CL91" s="34"/>
      <c r="CM91" s="34"/>
      <c r="CN91" s="34"/>
      <c r="CO91" s="34"/>
      <c r="CP91" s="34"/>
      <c r="CQ91" s="34"/>
      <c r="CR91" s="34"/>
      <c r="CS91" s="34"/>
      <c r="CT91" s="34"/>
      <c r="CU91" s="34"/>
      <c r="CV91" s="34"/>
      <c r="CW91" s="51"/>
      <c r="CX91" s="34"/>
    </row>
    <row r="92" spans="1:102">
      <c r="A92" s="34"/>
      <c r="B92" s="34"/>
      <c r="C92" s="34"/>
      <c r="D92" s="34"/>
      <c r="E92" s="68"/>
      <c r="F92" s="199"/>
      <c r="G92" s="200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64"/>
      <c r="U92" s="64"/>
      <c r="V92" s="64"/>
      <c r="W92" s="64"/>
      <c r="X92" s="64"/>
      <c r="Y92" s="64"/>
      <c r="Z92" s="64"/>
      <c r="AA92" s="34"/>
      <c r="AB92" s="34"/>
      <c r="AC92" s="34"/>
      <c r="AD92" s="34"/>
      <c r="AE92" s="34"/>
      <c r="AF92" s="34"/>
      <c r="AG92" s="34"/>
      <c r="AH92" s="34"/>
      <c r="AI92" s="34"/>
      <c r="AJ92" s="34"/>
      <c r="AK92" s="34"/>
      <c r="AL92" s="34"/>
      <c r="AM92" s="34"/>
      <c r="AN92" s="34"/>
      <c r="AO92" s="34"/>
      <c r="AP92" s="34"/>
      <c r="AQ92" s="34"/>
      <c r="AR92" s="34"/>
      <c r="AS92" s="65"/>
      <c r="AT92" s="65"/>
      <c r="AU92" s="65"/>
      <c r="AV92" s="65"/>
      <c r="AW92" s="65"/>
      <c r="AX92" s="65"/>
      <c r="AY92" s="65"/>
      <c r="AZ92" s="65"/>
      <c r="BA92" s="65"/>
      <c r="BB92" s="65"/>
      <c r="BC92" s="65"/>
      <c r="BD92" s="65"/>
      <c r="BE92" s="65"/>
      <c r="BF92" s="65"/>
      <c r="BG92" s="65"/>
      <c r="BH92" s="65"/>
      <c r="BI92" s="65"/>
      <c r="BJ92" s="65"/>
      <c r="BK92" s="65"/>
      <c r="BL92" s="65"/>
      <c r="BM92" s="65"/>
      <c r="BN92" s="65"/>
      <c r="BO92" s="65"/>
      <c r="BP92" s="65"/>
      <c r="BQ92" s="65"/>
      <c r="BR92" s="65"/>
      <c r="BS92" s="65"/>
      <c r="BT92" s="65"/>
      <c r="BU92" s="65"/>
      <c r="BV92" s="65"/>
      <c r="BW92" s="65"/>
      <c r="BX92" s="65"/>
      <c r="BY92" s="65"/>
      <c r="BZ92" s="65"/>
      <c r="CA92" s="65"/>
      <c r="CB92" s="65"/>
      <c r="CC92" s="65"/>
      <c r="CD92" s="65"/>
      <c r="CE92" s="34"/>
      <c r="CF92" s="34"/>
      <c r="CG92" s="34"/>
      <c r="CH92" s="34"/>
      <c r="CI92" s="34"/>
      <c r="CJ92" s="34"/>
      <c r="CK92" s="34"/>
      <c r="CL92" s="34"/>
      <c r="CM92" s="34"/>
      <c r="CN92" s="34"/>
      <c r="CO92" s="34"/>
      <c r="CP92" s="34"/>
      <c r="CQ92" s="34"/>
      <c r="CR92" s="34"/>
      <c r="CS92" s="34"/>
      <c r="CT92" s="34"/>
      <c r="CU92" s="34"/>
      <c r="CV92" s="34"/>
      <c r="CW92" s="51"/>
      <c r="CX92" s="34"/>
    </row>
    <row r="93" spans="1:102">
      <c r="A93" s="34"/>
      <c r="B93" s="34"/>
      <c r="C93" s="34"/>
      <c r="D93" s="34"/>
      <c r="E93" s="68"/>
      <c r="F93" s="199"/>
      <c r="G93" s="200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64"/>
      <c r="U93" s="64"/>
      <c r="V93" s="64"/>
      <c r="W93" s="64"/>
      <c r="X93" s="64"/>
      <c r="Y93" s="64"/>
      <c r="Z93" s="64"/>
      <c r="AA93" s="34"/>
      <c r="AB93" s="34"/>
      <c r="AC93" s="34"/>
      <c r="AD93" s="34"/>
      <c r="AE93" s="34"/>
      <c r="AF93" s="34"/>
      <c r="AG93" s="34"/>
      <c r="AH93" s="34"/>
      <c r="AI93" s="34"/>
      <c r="AJ93" s="34"/>
      <c r="AK93" s="34"/>
      <c r="AL93" s="34"/>
      <c r="AM93" s="34"/>
      <c r="AN93" s="34"/>
      <c r="AO93" s="34"/>
      <c r="AP93" s="34"/>
      <c r="AQ93" s="34"/>
      <c r="AR93" s="34"/>
      <c r="AS93" s="65"/>
      <c r="AT93" s="65"/>
      <c r="AU93" s="65"/>
      <c r="AV93" s="65"/>
      <c r="AW93" s="65"/>
      <c r="AX93" s="65"/>
      <c r="AY93" s="65"/>
      <c r="AZ93" s="65"/>
      <c r="BA93" s="65"/>
      <c r="BB93" s="65"/>
      <c r="BC93" s="65"/>
      <c r="BD93" s="65"/>
      <c r="BE93" s="65"/>
      <c r="BF93" s="65"/>
      <c r="BG93" s="65"/>
      <c r="BH93" s="65"/>
      <c r="BI93" s="65"/>
      <c r="BJ93" s="65"/>
      <c r="BK93" s="65"/>
      <c r="BL93" s="65"/>
      <c r="BM93" s="65"/>
      <c r="BN93" s="65"/>
      <c r="BO93" s="65"/>
      <c r="BP93" s="65"/>
      <c r="BQ93" s="65"/>
      <c r="BR93" s="65"/>
      <c r="BS93" s="65"/>
      <c r="BT93" s="65"/>
      <c r="BU93" s="65"/>
      <c r="BV93" s="65"/>
      <c r="BW93" s="65"/>
      <c r="BX93" s="65"/>
      <c r="BY93" s="65"/>
      <c r="BZ93" s="65"/>
      <c r="CA93" s="65"/>
      <c r="CB93" s="65"/>
      <c r="CC93" s="65"/>
      <c r="CD93" s="65"/>
      <c r="CE93" s="34"/>
      <c r="CF93" s="34"/>
      <c r="CG93" s="34"/>
      <c r="CH93" s="34"/>
      <c r="CI93" s="34"/>
      <c r="CJ93" s="34"/>
      <c r="CK93" s="34"/>
      <c r="CL93" s="34"/>
      <c r="CM93" s="34"/>
      <c r="CN93" s="34"/>
      <c r="CO93" s="34"/>
      <c r="CP93" s="34"/>
      <c r="CQ93" s="34"/>
      <c r="CR93" s="34"/>
      <c r="CS93" s="34"/>
      <c r="CT93" s="34"/>
      <c r="CU93" s="34"/>
      <c r="CV93" s="34"/>
      <c r="CW93" s="51"/>
      <c r="CX93" s="34"/>
    </row>
    <row r="94" spans="1:102">
      <c r="A94" s="34"/>
      <c r="B94" s="34"/>
      <c r="C94" s="34"/>
      <c r="D94" s="34"/>
      <c r="E94" s="68"/>
      <c r="F94" s="199"/>
      <c r="G94" s="200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64"/>
      <c r="U94" s="64"/>
      <c r="V94" s="64"/>
      <c r="W94" s="64"/>
      <c r="X94" s="34"/>
      <c r="Y94" s="34"/>
      <c r="Z94" s="34"/>
      <c r="AA94" s="34"/>
      <c r="AB94" s="34"/>
      <c r="AC94" s="34"/>
      <c r="AD94" s="34"/>
      <c r="AE94" s="34"/>
      <c r="AF94" s="34"/>
      <c r="AG94" s="34"/>
      <c r="AH94" s="34"/>
      <c r="AI94" s="34"/>
      <c r="AJ94" s="34"/>
      <c r="AK94" s="34"/>
      <c r="AL94" s="34"/>
      <c r="AM94" s="34"/>
      <c r="AN94" s="34"/>
      <c r="AO94" s="34"/>
      <c r="AP94" s="34"/>
      <c r="AQ94" s="34"/>
      <c r="AR94" s="34"/>
      <c r="AS94" s="65"/>
      <c r="AT94" s="65"/>
      <c r="AU94" s="65"/>
      <c r="AV94" s="65"/>
      <c r="AW94" s="65"/>
      <c r="AX94" s="65"/>
      <c r="AY94" s="65"/>
      <c r="AZ94" s="65"/>
      <c r="BA94" s="65"/>
      <c r="BB94" s="65"/>
      <c r="BC94" s="65"/>
      <c r="BD94" s="65"/>
      <c r="BE94" s="65"/>
      <c r="BF94" s="65"/>
      <c r="BG94" s="65"/>
      <c r="BH94" s="65"/>
      <c r="BI94" s="65"/>
      <c r="BJ94" s="65"/>
      <c r="BK94" s="65"/>
      <c r="BL94" s="65"/>
      <c r="BM94" s="65"/>
      <c r="BN94" s="65"/>
      <c r="BO94" s="65"/>
      <c r="BP94" s="65"/>
      <c r="BQ94" s="65"/>
      <c r="BR94" s="65"/>
      <c r="BS94" s="65"/>
      <c r="BT94" s="65"/>
      <c r="BU94" s="65"/>
      <c r="BV94" s="65"/>
      <c r="BW94" s="65"/>
      <c r="BX94" s="65"/>
      <c r="BY94" s="65"/>
      <c r="BZ94" s="65"/>
      <c r="CA94" s="65"/>
      <c r="CB94" s="65"/>
      <c r="CC94" s="65"/>
      <c r="CD94" s="65"/>
      <c r="CE94" s="34"/>
      <c r="CF94" s="34"/>
      <c r="CG94" s="34"/>
      <c r="CH94" s="34"/>
      <c r="CI94" s="34"/>
      <c r="CJ94" s="34"/>
      <c r="CK94" s="34"/>
      <c r="CL94" s="34"/>
      <c r="CM94" s="34"/>
      <c r="CN94" s="34"/>
      <c r="CO94" s="34"/>
      <c r="CP94" s="34"/>
      <c r="CQ94" s="34"/>
      <c r="CR94" s="34"/>
      <c r="CS94" s="34"/>
      <c r="CT94" s="34"/>
      <c r="CU94" s="34"/>
      <c r="CV94" s="34"/>
      <c r="CW94" s="51"/>
      <c r="CX94" s="34"/>
    </row>
    <row r="95" spans="1:102">
      <c r="A95" s="34"/>
      <c r="B95" s="34"/>
      <c r="C95" s="34"/>
      <c r="D95" s="34"/>
      <c r="E95" s="68"/>
      <c r="F95" s="199"/>
      <c r="G95" s="200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  <c r="U95" s="34"/>
      <c r="V95" s="34"/>
      <c r="W95" s="34"/>
      <c r="X95" s="34"/>
      <c r="Y95" s="34"/>
      <c r="Z95" s="51"/>
      <c r="AA95" s="34"/>
      <c r="AB95" s="34"/>
      <c r="AC95" s="34"/>
      <c r="AD95" s="34"/>
      <c r="AE95" s="34"/>
      <c r="AF95" s="34"/>
      <c r="AG95" s="34"/>
      <c r="AH95" s="34"/>
      <c r="AI95" s="34"/>
      <c r="AJ95" s="34"/>
      <c r="AK95" s="34"/>
      <c r="AL95" s="34"/>
      <c r="AM95" s="34"/>
      <c r="AN95" s="34"/>
      <c r="AO95" s="34"/>
      <c r="AP95" s="34"/>
      <c r="AQ95" s="34"/>
      <c r="AR95" s="34"/>
      <c r="AS95" s="65"/>
      <c r="AT95" s="65"/>
      <c r="AU95" s="65"/>
      <c r="AV95" s="65"/>
      <c r="AW95" s="65"/>
      <c r="AX95" s="65"/>
      <c r="AY95" s="65"/>
      <c r="AZ95" s="65"/>
      <c r="BA95" s="65"/>
      <c r="BB95" s="65"/>
      <c r="BC95" s="65"/>
      <c r="BD95" s="65"/>
      <c r="BE95" s="65"/>
      <c r="BF95" s="65"/>
      <c r="BG95" s="65"/>
      <c r="BH95" s="65"/>
      <c r="BI95" s="65"/>
      <c r="BJ95" s="65"/>
      <c r="BK95" s="65"/>
      <c r="BL95" s="65"/>
      <c r="BM95" s="65"/>
      <c r="BN95" s="65"/>
      <c r="BO95" s="65"/>
      <c r="BP95" s="65"/>
      <c r="BQ95" s="65"/>
      <c r="BR95" s="65"/>
      <c r="BS95" s="65"/>
      <c r="BT95" s="65"/>
      <c r="BU95" s="65"/>
      <c r="BV95" s="65"/>
      <c r="BW95" s="65"/>
      <c r="BX95" s="65"/>
      <c r="BY95" s="65"/>
      <c r="BZ95" s="65"/>
      <c r="CA95" s="65"/>
      <c r="CB95" s="65"/>
      <c r="CC95" s="65"/>
      <c r="CD95" s="65"/>
      <c r="CE95" s="34"/>
      <c r="CF95" s="34"/>
      <c r="CG95" s="34"/>
      <c r="CH95" s="34"/>
      <c r="CI95" s="34"/>
      <c r="CJ95" s="34"/>
      <c r="CK95" s="34"/>
      <c r="CL95" s="34"/>
      <c r="CM95" s="34"/>
      <c r="CN95" s="34"/>
      <c r="CO95" s="34"/>
      <c r="CP95" s="34"/>
      <c r="CQ95" s="34"/>
      <c r="CR95" s="34"/>
      <c r="CS95" s="34"/>
      <c r="CT95" s="34"/>
      <c r="CU95" s="34"/>
      <c r="CV95" s="34"/>
      <c r="CW95" s="51"/>
      <c r="CX95" s="34"/>
    </row>
    <row r="96" spans="1:102">
      <c r="A96" s="34"/>
      <c r="B96" s="34"/>
      <c r="C96" s="34"/>
      <c r="D96" s="34"/>
      <c r="E96" s="68"/>
      <c r="F96" s="199"/>
      <c r="G96" s="200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  <c r="U96" s="34"/>
      <c r="V96" s="34"/>
      <c r="W96" s="34"/>
      <c r="X96" s="34"/>
      <c r="Y96" s="34"/>
      <c r="Z96" s="51"/>
      <c r="AA96" s="34"/>
      <c r="AB96" s="34"/>
      <c r="AC96" s="51"/>
      <c r="AD96" s="34"/>
      <c r="AE96" s="34"/>
      <c r="AF96" s="34"/>
      <c r="AG96" s="34"/>
      <c r="AH96" s="34"/>
      <c r="AI96" s="34"/>
      <c r="AJ96" s="34"/>
      <c r="AK96" s="34"/>
      <c r="AL96" s="34"/>
      <c r="AM96" s="34"/>
      <c r="AN96" s="34"/>
      <c r="AO96" s="34"/>
      <c r="AP96" s="34"/>
      <c r="AQ96" s="34"/>
      <c r="AR96" s="34"/>
      <c r="AS96" s="65"/>
      <c r="AT96" s="65"/>
      <c r="AU96" s="65"/>
      <c r="AV96" s="65"/>
      <c r="AW96" s="65"/>
      <c r="AX96" s="65"/>
      <c r="AY96" s="65"/>
      <c r="AZ96" s="65"/>
      <c r="BA96" s="65"/>
      <c r="BB96" s="65"/>
      <c r="BC96" s="65"/>
      <c r="BD96" s="65"/>
      <c r="BE96" s="65"/>
      <c r="BF96" s="65"/>
      <c r="BG96" s="65"/>
      <c r="BH96" s="65"/>
      <c r="BI96" s="65"/>
      <c r="BJ96" s="65"/>
      <c r="BK96" s="65"/>
      <c r="BL96" s="65"/>
      <c r="BM96" s="65"/>
      <c r="BN96" s="65"/>
      <c r="BO96" s="65"/>
      <c r="BP96" s="65"/>
      <c r="BQ96" s="65"/>
      <c r="BR96" s="65"/>
      <c r="BS96" s="65"/>
      <c r="BT96" s="65"/>
      <c r="BU96" s="65"/>
      <c r="BV96" s="65"/>
      <c r="BW96" s="65"/>
      <c r="BX96" s="65"/>
      <c r="BY96" s="65"/>
      <c r="BZ96" s="65"/>
      <c r="CA96" s="65"/>
      <c r="CB96" s="65"/>
      <c r="CC96" s="65"/>
      <c r="CD96" s="65"/>
      <c r="CE96" s="34"/>
      <c r="CF96" s="34"/>
      <c r="CG96" s="34"/>
      <c r="CH96" s="34"/>
      <c r="CI96" s="34"/>
      <c r="CJ96" s="34"/>
      <c r="CK96" s="34"/>
      <c r="CL96" s="34"/>
      <c r="CM96" s="34"/>
      <c r="CN96" s="34"/>
      <c r="CO96" s="34"/>
      <c r="CP96" s="34"/>
      <c r="CQ96" s="34"/>
      <c r="CR96" s="34"/>
      <c r="CS96" s="34"/>
      <c r="CT96" s="34"/>
      <c r="CU96" s="34"/>
      <c r="CV96" s="34"/>
      <c r="CW96" s="51"/>
      <c r="CX96" s="34"/>
    </row>
    <row r="97" spans="1:102">
      <c r="A97" s="34"/>
      <c r="B97" s="34"/>
      <c r="C97" s="34"/>
      <c r="D97" s="34"/>
      <c r="E97" s="68"/>
      <c r="F97" s="199"/>
      <c r="G97" s="200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51"/>
      <c r="U97" s="34"/>
      <c r="V97" s="34"/>
      <c r="W97" s="34"/>
      <c r="X97" s="34"/>
      <c r="Y97" s="34"/>
      <c r="Z97" s="51"/>
      <c r="AA97" s="34"/>
      <c r="AB97" s="34"/>
      <c r="AC97" s="51"/>
      <c r="AD97" s="34"/>
      <c r="AE97" s="34"/>
      <c r="AF97" s="34"/>
      <c r="AG97" s="34"/>
      <c r="AH97" s="34"/>
      <c r="AI97" s="34"/>
      <c r="AJ97" s="34"/>
      <c r="AK97" s="34"/>
      <c r="AL97" s="34"/>
      <c r="AM97" s="34"/>
      <c r="AN97" s="34"/>
      <c r="AO97" s="34"/>
      <c r="AP97" s="34"/>
      <c r="AQ97" s="34"/>
      <c r="AR97" s="34"/>
      <c r="AS97" s="65"/>
      <c r="AT97" s="65"/>
      <c r="AU97" s="65"/>
      <c r="AV97" s="65"/>
      <c r="AW97" s="65"/>
      <c r="AX97" s="65"/>
      <c r="AY97" s="65"/>
      <c r="AZ97" s="65"/>
      <c r="BA97" s="65"/>
      <c r="BB97" s="65"/>
      <c r="BC97" s="65"/>
      <c r="BD97" s="65"/>
      <c r="BE97" s="65"/>
      <c r="BF97" s="65"/>
      <c r="BG97" s="65"/>
      <c r="BH97" s="65"/>
      <c r="BI97" s="65"/>
      <c r="BJ97" s="65"/>
      <c r="BK97" s="65"/>
      <c r="BL97" s="65"/>
      <c r="BM97" s="65"/>
      <c r="BN97" s="65"/>
      <c r="BO97" s="65"/>
      <c r="BP97" s="65"/>
      <c r="BQ97" s="65"/>
      <c r="BR97" s="65"/>
      <c r="BS97" s="65"/>
      <c r="BT97" s="65"/>
      <c r="BU97" s="65"/>
      <c r="BV97" s="65"/>
      <c r="BW97" s="65"/>
      <c r="BX97" s="65"/>
      <c r="BY97" s="65"/>
      <c r="BZ97" s="65"/>
      <c r="CA97" s="65"/>
      <c r="CB97" s="65"/>
      <c r="CC97" s="65"/>
      <c r="CD97" s="65"/>
      <c r="CE97" s="34"/>
      <c r="CF97" s="34"/>
      <c r="CG97" s="34"/>
      <c r="CH97" s="34"/>
      <c r="CI97" s="34"/>
      <c r="CJ97" s="34"/>
      <c r="CK97" s="34"/>
      <c r="CL97" s="34"/>
      <c r="CM97" s="34"/>
      <c r="CN97" s="34"/>
      <c r="CO97" s="34"/>
      <c r="CP97" s="34"/>
      <c r="CQ97" s="34"/>
      <c r="CR97" s="34"/>
      <c r="CS97" s="34"/>
      <c r="CT97" s="34"/>
      <c r="CU97" s="34"/>
      <c r="CV97" s="34"/>
      <c r="CW97" s="51"/>
      <c r="CX97" s="34"/>
    </row>
    <row r="98" spans="1:102">
      <c r="A98" s="34"/>
      <c r="B98" s="34"/>
      <c r="C98" s="34"/>
      <c r="D98" s="34"/>
      <c r="E98" s="68"/>
      <c r="F98" s="199"/>
      <c r="G98" s="200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51"/>
      <c r="U98" s="34"/>
      <c r="V98" s="34"/>
      <c r="W98" s="34"/>
      <c r="X98" s="34"/>
      <c r="Y98" s="34"/>
      <c r="Z98" s="51"/>
      <c r="AA98" s="34"/>
      <c r="AB98" s="34"/>
      <c r="AC98" s="51"/>
      <c r="AD98" s="34"/>
      <c r="AE98" s="34"/>
      <c r="AF98" s="34"/>
      <c r="AG98" s="34"/>
      <c r="AH98" s="34"/>
      <c r="AI98" s="34"/>
      <c r="AJ98" s="34"/>
      <c r="AK98" s="34"/>
      <c r="AL98" s="34"/>
      <c r="AM98" s="34"/>
      <c r="AN98" s="34"/>
      <c r="AO98" s="34"/>
      <c r="AP98" s="34"/>
      <c r="AQ98" s="34"/>
      <c r="AR98" s="34"/>
      <c r="AS98" s="65"/>
      <c r="AT98" s="65"/>
      <c r="AU98" s="65"/>
      <c r="AV98" s="65"/>
      <c r="AW98" s="65"/>
      <c r="AX98" s="65"/>
      <c r="AY98" s="65"/>
      <c r="AZ98" s="65"/>
      <c r="BA98" s="65"/>
      <c r="BB98" s="65"/>
      <c r="BC98" s="65"/>
      <c r="BD98" s="65"/>
      <c r="BE98" s="65"/>
      <c r="BF98" s="65"/>
      <c r="BG98" s="65"/>
      <c r="BH98" s="65"/>
      <c r="BI98" s="65"/>
      <c r="BJ98" s="65"/>
      <c r="BK98" s="65"/>
      <c r="BL98" s="65"/>
      <c r="BM98" s="65"/>
      <c r="BN98" s="65"/>
      <c r="BO98" s="65"/>
      <c r="BP98" s="65"/>
      <c r="BQ98" s="65"/>
      <c r="BR98" s="65"/>
      <c r="BS98" s="65"/>
      <c r="BT98" s="65"/>
      <c r="BU98" s="65"/>
      <c r="BV98" s="65"/>
      <c r="BW98" s="65"/>
      <c r="BX98" s="65"/>
      <c r="BY98" s="65"/>
      <c r="BZ98" s="65"/>
      <c r="CA98" s="65"/>
      <c r="CB98" s="65"/>
      <c r="CC98" s="65"/>
      <c r="CD98" s="65"/>
      <c r="CE98" s="34"/>
      <c r="CF98" s="34"/>
      <c r="CG98" s="34"/>
      <c r="CH98" s="34"/>
      <c r="CI98" s="34"/>
      <c r="CJ98" s="34"/>
      <c r="CK98" s="34"/>
      <c r="CL98" s="34"/>
      <c r="CM98" s="34"/>
      <c r="CN98" s="34"/>
      <c r="CO98" s="34"/>
      <c r="CP98" s="34"/>
      <c r="CQ98" s="34"/>
      <c r="CR98" s="34"/>
      <c r="CS98" s="34"/>
      <c r="CT98" s="34"/>
      <c r="CU98" s="34"/>
      <c r="CV98" s="34"/>
      <c r="CW98" s="51"/>
      <c r="CX98" s="34"/>
    </row>
    <row r="99" spans="1:102">
      <c r="A99" s="34"/>
      <c r="B99" s="34"/>
      <c r="C99" s="34"/>
      <c r="D99" s="34"/>
      <c r="E99" s="68"/>
      <c r="F99" s="199"/>
      <c r="G99" s="200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51"/>
      <c r="U99" s="34"/>
      <c r="V99" s="34"/>
      <c r="W99" s="34"/>
      <c r="X99" s="34"/>
      <c r="Y99" s="34"/>
      <c r="Z99" s="51"/>
      <c r="AA99" s="34"/>
      <c r="AB99" s="34"/>
      <c r="AC99" s="51"/>
      <c r="AD99" s="34"/>
      <c r="AE99" s="34"/>
      <c r="AF99" s="34"/>
      <c r="AG99" s="34"/>
      <c r="AH99" s="34"/>
      <c r="AI99" s="34"/>
      <c r="AJ99" s="34"/>
      <c r="AK99" s="34"/>
      <c r="AL99" s="34"/>
      <c r="AM99" s="34"/>
      <c r="AN99" s="34"/>
      <c r="AO99" s="34"/>
      <c r="AP99" s="34"/>
      <c r="AQ99" s="34"/>
      <c r="AR99" s="34"/>
      <c r="AS99" s="65"/>
      <c r="AT99" s="65"/>
      <c r="AU99" s="65"/>
      <c r="AV99" s="65"/>
      <c r="AW99" s="65"/>
      <c r="AX99" s="65"/>
      <c r="AY99" s="65"/>
      <c r="AZ99" s="65"/>
      <c r="BA99" s="65"/>
      <c r="BB99" s="65"/>
      <c r="BC99" s="65"/>
      <c r="BD99" s="65"/>
      <c r="BE99" s="65"/>
      <c r="BF99" s="65"/>
      <c r="BG99" s="65"/>
      <c r="BH99" s="65"/>
      <c r="BI99" s="65"/>
      <c r="BJ99" s="65"/>
      <c r="BK99" s="65"/>
      <c r="BL99" s="65"/>
      <c r="BM99" s="65"/>
      <c r="BN99" s="65"/>
      <c r="BO99" s="65"/>
      <c r="BP99" s="65"/>
      <c r="BQ99" s="65"/>
      <c r="BR99" s="65"/>
      <c r="BS99" s="65"/>
      <c r="BT99" s="65"/>
      <c r="BU99" s="65"/>
      <c r="BV99" s="65"/>
      <c r="BW99" s="65"/>
      <c r="BX99" s="65"/>
      <c r="BY99" s="65"/>
      <c r="BZ99" s="65"/>
      <c r="CA99" s="65"/>
      <c r="CB99" s="65"/>
      <c r="CC99" s="65"/>
      <c r="CD99" s="65"/>
      <c r="CE99" s="34"/>
      <c r="CF99" s="34"/>
      <c r="CG99" s="34"/>
      <c r="CH99" s="34"/>
      <c r="CI99" s="34"/>
      <c r="CJ99" s="34"/>
      <c r="CK99" s="34"/>
      <c r="CL99" s="34"/>
      <c r="CM99" s="34"/>
      <c r="CN99" s="34"/>
      <c r="CO99" s="34"/>
      <c r="CP99" s="34"/>
      <c r="CQ99" s="34"/>
      <c r="CR99" s="34"/>
      <c r="CS99" s="34"/>
      <c r="CT99" s="34"/>
      <c r="CU99" s="34"/>
      <c r="CV99" s="34"/>
      <c r="CW99" s="51"/>
      <c r="CX99" s="34"/>
    </row>
    <row r="100" spans="1:102">
      <c r="A100" s="34"/>
      <c r="B100" s="34"/>
      <c r="C100" s="34"/>
      <c r="D100" s="34"/>
      <c r="E100" s="68"/>
      <c r="F100" s="199"/>
      <c r="G100" s="200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51"/>
      <c r="U100" s="34"/>
      <c r="V100" s="34"/>
      <c r="W100" s="34"/>
      <c r="X100" s="34"/>
      <c r="Y100" s="34"/>
      <c r="Z100" s="51"/>
      <c r="AA100" s="34"/>
      <c r="AB100" s="34"/>
      <c r="AC100" s="51"/>
      <c r="AD100" s="34"/>
      <c r="AE100" s="34"/>
      <c r="AF100" s="34"/>
      <c r="AG100" s="34"/>
      <c r="AH100" s="34"/>
      <c r="AI100" s="34"/>
      <c r="AJ100" s="34"/>
      <c r="AK100" s="34"/>
      <c r="AL100" s="34"/>
      <c r="AM100" s="34"/>
      <c r="AN100" s="34"/>
      <c r="AO100" s="34"/>
      <c r="AP100" s="34"/>
      <c r="AQ100" s="34"/>
      <c r="AR100" s="34"/>
      <c r="AS100" s="65"/>
      <c r="AT100" s="65"/>
      <c r="AU100" s="65"/>
      <c r="AV100" s="65"/>
      <c r="AW100" s="65"/>
      <c r="AX100" s="65"/>
      <c r="AY100" s="65"/>
      <c r="AZ100" s="65"/>
      <c r="BA100" s="65"/>
      <c r="BB100" s="65"/>
      <c r="BC100" s="65"/>
      <c r="BD100" s="65"/>
      <c r="BE100" s="65"/>
      <c r="BF100" s="65"/>
      <c r="BG100" s="65"/>
      <c r="BH100" s="65"/>
      <c r="BI100" s="65"/>
      <c r="BJ100" s="65"/>
      <c r="BK100" s="65"/>
      <c r="BL100" s="65"/>
      <c r="BM100" s="65"/>
      <c r="BN100" s="65"/>
      <c r="BO100" s="65"/>
      <c r="BP100" s="65"/>
      <c r="BQ100" s="65"/>
      <c r="BR100" s="65"/>
      <c r="BS100" s="65"/>
      <c r="BT100" s="65"/>
      <c r="BU100" s="65"/>
      <c r="BV100" s="65"/>
      <c r="BW100" s="65"/>
      <c r="BX100" s="65"/>
      <c r="BY100" s="65"/>
      <c r="BZ100" s="65"/>
      <c r="CA100" s="65"/>
      <c r="CB100" s="65"/>
      <c r="CC100" s="65"/>
      <c r="CD100" s="65"/>
      <c r="CE100" s="34"/>
      <c r="CF100" s="34"/>
      <c r="CG100" s="34"/>
      <c r="CH100" s="34"/>
      <c r="CI100" s="34"/>
      <c r="CJ100" s="34"/>
      <c r="CK100" s="34"/>
      <c r="CL100" s="34"/>
      <c r="CM100" s="34"/>
      <c r="CN100" s="34"/>
      <c r="CO100" s="34"/>
      <c r="CP100" s="34"/>
      <c r="CQ100" s="34"/>
      <c r="CR100" s="34"/>
      <c r="CS100" s="34"/>
      <c r="CT100" s="34"/>
      <c r="CU100" s="34"/>
      <c r="CV100" s="34"/>
      <c r="CW100" s="51"/>
      <c r="CX100" s="34"/>
    </row>
    <row r="101" spans="1:102">
      <c r="A101" s="34"/>
      <c r="B101" s="34"/>
      <c r="C101" s="34"/>
      <c r="D101" s="34"/>
      <c r="E101" s="68"/>
      <c r="F101" s="199"/>
      <c r="G101" s="200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51"/>
      <c r="U101" s="34"/>
      <c r="V101" s="34"/>
      <c r="W101" s="34"/>
      <c r="X101" s="34"/>
      <c r="Y101" s="34"/>
      <c r="Z101" s="51"/>
      <c r="AA101" s="34"/>
      <c r="AB101" s="34"/>
      <c r="AC101" s="51"/>
      <c r="AD101" s="34"/>
      <c r="AE101" s="34"/>
      <c r="AF101" s="34"/>
      <c r="AG101" s="34"/>
      <c r="AH101" s="34"/>
      <c r="AI101" s="34"/>
      <c r="AJ101" s="34"/>
      <c r="AK101" s="34"/>
      <c r="AL101" s="34"/>
      <c r="AM101" s="34"/>
      <c r="AN101" s="34"/>
      <c r="AO101" s="34"/>
      <c r="AP101" s="34"/>
      <c r="AQ101" s="34"/>
      <c r="AR101" s="34"/>
      <c r="AS101" s="65"/>
      <c r="AT101" s="65"/>
      <c r="AU101" s="65"/>
      <c r="AV101" s="65"/>
      <c r="AW101" s="65"/>
      <c r="AX101" s="65"/>
      <c r="AY101" s="65"/>
      <c r="AZ101" s="65"/>
      <c r="BA101" s="65"/>
      <c r="BB101" s="65"/>
      <c r="BC101" s="65"/>
      <c r="BD101" s="65"/>
      <c r="BE101" s="65"/>
      <c r="BF101" s="65"/>
      <c r="BG101" s="65"/>
      <c r="BH101" s="65"/>
      <c r="BI101" s="65"/>
      <c r="BJ101" s="65"/>
      <c r="BK101" s="65"/>
      <c r="BL101" s="65"/>
      <c r="BM101" s="65"/>
      <c r="BN101" s="65"/>
      <c r="BO101" s="65"/>
      <c r="BP101" s="65"/>
      <c r="BQ101" s="65"/>
      <c r="BR101" s="65"/>
      <c r="BS101" s="65"/>
      <c r="BT101" s="65"/>
      <c r="BU101" s="65"/>
      <c r="BV101" s="65"/>
      <c r="BW101" s="65"/>
      <c r="BX101" s="65"/>
      <c r="BY101" s="65"/>
      <c r="BZ101" s="65"/>
      <c r="CA101" s="65"/>
      <c r="CB101" s="65"/>
      <c r="CC101" s="65"/>
      <c r="CD101" s="65"/>
      <c r="CE101" s="34"/>
      <c r="CF101" s="34"/>
      <c r="CG101" s="34"/>
      <c r="CH101" s="34"/>
      <c r="CI101" s="34"/>
      <c r="CJ101" s="34"/>
      <c r="CK101" s="34"/>
      <c r="CL101" s="34"/>
      <c r="CM101" s="34"/>
      <c r="CN101" s="34"/>
      <c r="CO101" s="34"/>
      <c r="CP101" s="34"/>
      <c r="CQ101" s="34"/>
      <c r="CR101" s="34"/>
      <c r="CS101" s="34"/>
      <c r="CT101" s="34"/>
      <c r="CU101" s="34"/>
      <c r="CV101" s="34"/>
      <c r="CW101" s="51"/>
      <c r="CX101" s="34"/>
    </row>
    <row r="102" spans="1:102">
      <c r="A102" s="34"/>
      <c r="B102" s="34"/>
      <c r="C102" s="34"/>
      <c r="D102" s="34"/>
      <c r="E102" s="68"/>
      <c r="F102" s="199"/>
      <c r="G102" s="200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51"/>
      <c r="U102" s="34"/>
      <c r="V102" s="34"/>
      <c r="W102" s="34"/>
      <c r="X102" s="34"/>
      <c r="Y102" s="34"/>
      <c r="Z102" s="51"/>
      <c r="AA102" s="34"/>
      <c r="AB102" s="34"/>
      <c r="AC102" s="51"/>
      <c r="AD102" s="34"/>
      <c r="AE102" s="34"/>
      <c r="AF102" s="34"/>
      <c r="AG102" s="34"/>
      <c r="AH102" s="34"/>
      <c r="AI102" s="34"/>
      <c r="AJ102" s="34"/>
      <c r="AK102" s="34"/>
      <c r="AL102" s="34"/>
      <c r="AM102" s="34"/>
      <c r="AN102" s="34"/>
      <c r="AO102" s="34"/>
      <c r="AP102" s="34"/>
      <c r="AQ102" s="34"/>
      <c r="AR102" s="34"/>
      <c r="AS102" s="65"/>
      <c r="AT102" s="65"/>
      <c r="AU102" s="65"/>
      <c r="AV102" s="65"/>
      <c r="AW102" s="65"/>
      <c r="AX102" s="65"/>
      <c r="AY102" s="65"/>
      <c r="AZ102" s="65"/>
      <c r="BA102" s="65"/>
      <c r="BB102" s="65"/>
      <c r="BC102" s="65"/>
      <c r="BD102" s="65"/>
      <c r="BE102" s="65"/>
      <c r="BF102" s="65"/>
      <c r="BG102" s="65"/>
      <c r="BH102" s="65"/>
      <c r="BI102" s="65"/>
      <c r="BJ102" s="65"/>
      <c r="BK102" s="65"/>
      <c r="BL102" s="65"/>
      <c r="BM102" s="65"/>
      <c r="BN102" s="65"/>
      <c r="BO102" s="65"/>
      <c r="BP102" s="65"/>
      <c r="BQ102" s="65"/>
      <c r="BR102" s="65"/>
      <c r="BS102" s="65"/>
      <c r="BT102" s="65"/>
      <c r="BU102" s="65"/>
      <c r="BV102" s="65"/>
      <c r="BW102" s="65"/>
      <c r="BX102" s="65"/>
      <c r="BY102" s="65"/>
      <c r="BZ102" s="65"/>
      <c r="CA102" s="65"/>
      <c r="CB102" s="65"/>
      <c r="CC102" s="65"/>
      <c r="CD102" s="65"/>
      <c r="CE102" s="34"/>
      <c r="CF102" s="34"/>
      <c r="CG102" s="34"/>
      <c r="CH102" s="34"/>
      <c r="CI102" s="34"/>
      <c r="CJ102" s="34"/>
      <c r="CK102" s="34"/>
      <c r="CL102" s="34"/>
      <c r="CM102" s="34"/>
      <c r="CN102" s="34"/>
      <c r="CO102" s="34"/>
      <c r="CP102" s="34"/>
      <c r="CQ102" s="34"/>
      <c r="CR102" s="34"/>
      <c r="CS102" s="34"/>
      <c r="CT102" s="34"/>
      <c r="CU102" s="34"/>
      <c r="CV102" s="34"/>
      <c r="CW102" s="51"/>
      <c r="CX102" s="34"/>
    </row>
    <row r="103" spans="1:102">
      <c r="A103" s="34"/>
      <c r="B103" s="34"/>
      <c r="C103" s="34"/>
      <c r="D103" s="34"/>
      <c r="E103" s="68"/>
      <c r="F103" s="199"/>
      <c r="G103" s="200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51"/>
      <c r="U103" s="34"/>
      <c r="V103" s="34"/>
      <c r="W103" s="34"/>
      <c r="X103" s="34"/>
      <c r="Y103" s="34"/>
      <c r="Z103" s="51"/>
      <c r="AA103" s="34"/>
      <c r="AB103" s="34"/>
      <c r="AC103" s="51"/>
      <c r="AD103" s="34"/>
      <c r="AE103" s="34"/>
      <c r="AF103" s="34"/>
      <c r="AG103" s="34"/>
      <c r="AH103" s="34"/>
      <c r="AI103" s="34"/>
      <c r="AJ103" s="34"/>
      <c r="AK103" s="34"/>
      <c r="AL103" s="34"/>
      <c r="AM103" s="34"/>
      <c r="AN103" s="34"/>
      <c r="AO103" s="34"/>
      <c r="AP103" s="34"/>
      <c r="AQ103" s="34"/>
      <c r="AR103" s="34"/>
      <c r="AS103" s="65"/>
      <c r="AT103" s="65"/>
      <c r="AU103" s="65"/>
      <c r="AV103" s="65"/>
      <c r="AW103" s="65"/>
      <c r="AX103" s="65"/>
      <c r="AY103" s="65"/>
      <c r="AZ103" s="65"/>
      <c r="BA103" s="65"/>
      <c r="BB103" s="65"/>
      <c r="BC103" s="65"/>
      <c r="BD103" s="65"/>
      <c r="BE103" s="65"/>
      <c r="BF103" s="65"/>
      <c r="BG103" s="65"/>
      <c r="BH103" s="65"/>
      <c r="BI103" s="65"/>
      <c r="BJ103" s="65"/>
      <c r="BK103" s="65"/>
      <c r="BL103" s="65"/>
      <c r="BM103" s="65"/>
      <c r="BN103" s="65"/>
      <c r="BO103" s="65"/>
      <c r="BP103" s="65"/>
      <c r="BQ103" s="65"/>
      <c r="BR103" s="65"/>
      <c r="BS103" s="65"/>
      <c r="BT103" s="65"/>
      <c r="BU103" s="65"/>
      <c r="BV103" s="65"/>
      <c r="BW103" s="65"/>
      <c r="BX103" s="65"/>
      <c r="BY103" s="65"/>
      <c r="BZ103" s="65"/>
      <c r="CA103" s="65"/>
      <c r="CB103" s="65"/>
      <c r="CC103" s="65"/>
      <c r="CD103" s="65"/>
      <c r="CE103" s="34"/>
      <c r="CF103" s="34"/>
      <c r="CG103" s="34"/>
      <c r="CH103" s="34"/>
      <c r="CI103" s="34"/>
      <c r="CJ103" s="34"/>
      <c r="CK103" s="34"/>
      <c r="CL103" s="34"/>
      <c r="CM103" s="34"/>
      <c r="CN103" s="34"/>
      <c r="CO103" s="34"/>
      <c r="CP103" s="34"/>
      <c r="CQ103" s="34"/>
      <c r="CR103" s="34"/>
      <c r="CS103" s="34"/>
      <c r="CT103" s="34"/>
      <c r="CU103" s="34"/>
      <c r="CV103" s="34"/>
      <c r="CW103" s="51"/>
      <c r="CX103" s="34"/>
    </row>
    <row r="104" spans="1:102">
      <c r="A104" s="34"/>
      <c r="B104" s="34"/>
      <c r="C104" s="34"/>
      <c r="D104" s="34"/>
      <c r="E104" s="68"/>
      <c r="F104" s="199"/>
      <c r="G104" s="200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51"/>
      <c r="U104" s="34"/>
      <c r="V104" s="34"/>
      <c r="W104" s="34"/>
      <c r="X104" s="34"/>
      <c r="Y104" s="34"/>
      <c r="Z104" s="51"/>
      <c r="AA104" s="34"/>
      <c r="AB104" s="34"/>
      <c r="AC104" s="51"/>
      <c r="AD104" s="34"/>
      <c r="AE104" s="34"/>
      <c r="AF104" s="34"/>
      <c r="AG104" s="34"/>
      <c r="AH104" s="34"/>
      <c r="AI104" s="34"/>
      <c r="AJ104" s="34"/>
      <c r="AK104" s="34"/>
      <c r="AL104" s="34"/>
      <c r="AM104" s="34"/>
      <c r="AN104" s="34"/>
      <c r="AO104" s="34"/>
      <c r="AP104" s="34"/>
      <c r="AQ104" s="34"/>
      <c r="AR104" s="34"/>
      <c r="AS104" s="65"/>
      <c r="AT104" s="65"/>
      <c r="AU104" s="65"/>
      <c r="AV104" s="65"/>
      <c r="AW104" s="65"/>
      <c r="AX104" s="65"/>
      <c r="AY104" s="65"/>
      <c r="AZ104" s="65"/>
      <c r="BA104" s="65"/>
      <c r="BB104" s="65"/>
      <c r="BC104" s="65"/>
      <c r="BD104" s="65"/>
      <c r="BE104" s="65"/>
      <c r="BF104" s="65"/>
      <c r="BG104" s="65"/>
      <c r="BH104" s="65"/>
      <c r="BI104" s="65"/>
      <c r="BJ104" s="65"/>
      <c r="BK104" s="65"/>
      <c r="BL104" s="65"/>
      <c r="BM104" s="65"/>
      <c r="BN104" s="65"/>
      <c r="BO104" s="65"/>
      <c r="BP104" s="65"/>
      <c r="BQ104" s="65"/>
      <c r="BR104" s="65"/>
      <c r="BS104" s="65"/>
      <c r="BT104" s="65"/>
      <c r="BU104" s="65"/>
      <c r="BV104" s="65"/>
      <c r="BW104" s="65"/>
      <c r="BX104" s="65"/>
      <c r="BY104" s="65"/>
      <c r="BZ104" s="65"/>
      <c r="CA104" s="65"/>
      <c r="CB104" s="65"/>
      <c r="CC104" s="65"/>
      <c r="CD104" s="65"/>
      <c r="CE104" s="34"/>
      <c r="CF104" s="34"/>
      <c r="CG104" s="34"/>
      <c r="CH104" s="34"/>
      <c r="CI104" s="34"/>
      <c r="CJ104" s="34"/>
      <c r="CK104" s="34"/>
      <c r="CL104" s="34"/>
      <c r="CM104" s="34"/>
      <c r="CN104" s="34"/>
      <c r="CO104" s="34"/>
      <c r="CP104" s="34"/>
      <c r="CQ104" s="34"/>
      <c r="CR104" s="34"/>
      <c r="CS104" s="34"/>
      <c r="CT104" s="34"/>
      <c r="CU104" s="34"/>
      <c r="CV104" s="34"/>
      <c r="CW104" s="51"/>
      <c r="CX104" s="34"/>
    </row>
    <row r="105" spans="1:102">
      <c r="A105" s="34"/>
      <c r="B105" s="34"/>
      <c r="C105" s="34"/>
      <c r="D105" s="34"/>
      <c r="E105" s="68"/>
      <c r="F105" s="199"/>
      <c r="G105" s="200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51"/>
      <c r="U105" s="34"/>
      <c r="V105" s="34"/>
      <c r="W105" s="34"/>
      <c r="X105" s="34"/>
      <c r="Y105" s="34"/>
      <c r="Z105" s="51"/>
      <c r="AA105" s="34"/>
      <c r="AB105" s="34"/>
      <c r="AC105" s="51"/>
      <c r="AD105" s="34"/>
      <c r="AE105" s="34"/>
      <c r="AF105" s="34"/>
      <c r="AG105" s="34"/>
      <c r="AH105" s="34"/>
      <c r="AI105" s="34"/>
      <c r="AJ105" s="34"/>
      <c r="AK105" s="34"/>
      <c r="AL105" s="34"/>
      <c r="AM105" s="34"/>
      <c r="AN105" s="34"/>
      <c r="AO105" s="34"/>
      <c r="AP105" s="34"/>
      <c r="AQ105" s="34"/>
      <c r="AR105" s="34"/>
      <c r="AS105" s="65"/>
      <c r="AT105" s="65"/>
      <c r="AU105" s="65"/>
      <c r="AV105" s="65"/>
      <c r="AW105" s="65"/>
      <c r="AX105" s="65"/>
      <c r="AY105" s="65"/>
      <c r="AZ105" s="65"/>
      <c r="BA105" s="65"/>
      <c r="BB105" s="65"/>
      <c r="BC105" s="65"/>
      <c r="BD105" s="65"/>
      <c r="BE105" s="65"/>
      <c r="BF105" s="65"/>
      <c r="BG105" s="65"/>
      <c r="BH105" s="65"/>
      <c r="BI105" s="65"/>
      <c r="BJ105" s="65"/>
      <c r="BK105" s="65"/>
      <c r="BL105" s="65"/>
      <c r="BM105" s="65"/>
      <c r="BN105" s="65"/>
      <c r="BO105" s="65"/>
      <c r="BP105" s="65"/>
      <c r="BQ105" s="65"/>
      <c r="BR105" s="65"/>
      <c r="BS105" s="65"/>
      <c r="BT105" s="65"/>
      <c r="BU105" s="65"/>
      <c r="BV105" s="65"/>
      <c r="BW105" s="65"/>
      <c r="BX105" s="65"/>
      <c r="BY105" s="65"/>
      <c r="BZ105" s="65"/>
      <c r="CA105" s="65"/>
      <c r="CB105" s="65"/>
      <c r="CC105" s="65"/>
      <c r="CD105" s="65"/>
      <c r="CE105" s="34"/>
      <c r="CF105" s="34"/>
      <c r="CG105" s="34"/>
      <c r="CH105" s="34"/>
      <c r="CI105" s="34"/>
      <c r="CJ105" s="34"/>
      <c r="CK105" s="34"/>
      <c r="CL105" s="34"/>
      <c r="CM105" s="34"/>
      <c r="CN105" s="34"/>
      <c r="CO105" s="34"/>
      <c r="CP105" s="34"/>
      <c r="CQ105" s="34"/>
      <c r="CR105" s="34"/>
      <c r="CS105" s="34"/>
      <c r="CT105" s="34"/>
      <c r="CU105" s="34"/>
      <c r="CV105" s="34"/>
      <c r="CW105" s="51"/>
      <c r="CX105" s="34"/>
    </row>
    <row r="106" spans="1:102">
      <c r="A106" s="34"/>
      <c r="B106" s="34"/>
      <c r="C106" s="34"/>
      <c r="D106" s="34"/>
      <c r="E106" s="68"/>
      <c r="F106" s="199"/>
      <c r="G106" s="200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51"/>
      <c r="U106" s="34"/>
      <c r="V106" s="34"/>
      <c r="W106" s="34"/>
      <c r="X106" s="34"/>
      <c r="Y106" s="34"/>
      <c r="Z106" s="51"/>
      <c r="AA106" s="34"/>
      <c r="AB106" s="34"/>
      <c r="AC106" s="51"/>
      <c r="AD106" s="34"/>
      <c r="AE106" s="34"/>
      <c r="AF106" s="34"/>
      <c r="AG106" s="34"/>
      <c r="AH106" s="34"/>
      <c r="AI106" s="34"/>
      <c r="AJ106" s="34"/>
      <c r="AK106" s="34"/>
      <c r="AL106" s="34"/>
      <c r="AM106" s="34"/>
      <c r="AN106" s="34"/>
      <c r="AO106" s="34"/>
      <c r="AP106" s="34"/>
      <c r="AQ106" s="34"/>
      <c r="AR106" s="34"/>
      <c r="AS106" s="65"/>
      <c r="AT106" s="65"/>
      <c r="AU106" s="65"/>
      <c r="AV106" s="65"/>
      <c r="AW106" s="65"/>
      <c r="AX106" s="65"/>
      <c r="AY106" s="65"/>
      <c r="AZ106" s="65"/>
      <c r="BA106" s="65"/>
      <c r="BB106" s="65"/>
      <c r="BC106" s="65"/>
      <c r="BD106" s="65"/>
      <c r="BE106" s="65"/>
      <c r="BF106" s="65"/>
      <c r="BG106" s="65"/>
      <c r="BH106" s="65"/>
      <c r="BI106" s="65"/>
      <c r="BJ106" s="65"/>
      <c r="BK106" s="65"/>
      <c r="BL106" s="65"/>
      <c r="BM106" s="65"/>
      <c r="BN106" s="65"/>
      <c r="BO106" s="65"/>
      <c r="BP106" s="65"/>
      <c r="BQ106" s="65"/>
      <c r="BR106" s="65"/>
      <c r="BS106" s="65"/>
      <c r="BT106" s="65"/>
      <c r="BU106" s="65"/>
      <c r="BV106" s="65"/>
      <c r="BW106" s="65"/>
      <c r="BX106" s="65"/>
      <c r="BY106" s="65"/>
      <c r="BZ106" s="65"/>
      <c r="CA106" s="65"/>
      <c r="CB106" s="65"/>
      <c r="CC106" s="65"/>
      <c r="CD106" s="65"/>
      <c r="CE106" s="34"/>
      <c r="CF106" s="34"/>
      <c r="CG106" s="34"/>
      <c r="CH106" s="34"/>
      <c r="CI106" s="34"/>
      <c r="CJ106" s="34"/>
      <c r="CK106" s="34"/>
      <c r="CL106" s="34"/>
      <c r="CM106" s="34"/>
      <c r="CN106" s="34"/>
      <c r="CO106" s="34"/>
      <c r="CP106" s="34"/>
      <c r="CQ106" s="34"/>
      <c r="CR106" s="34"/>
      <c r="CS106" s="34"/>
      <c r="CT106" s="34"/>
      <c r="CU106" s="34"/>
      <c r="CV106" s="34"/>
      <c r="CW106" s="51"/>
      <c r="CX106" s="34"/>
    </row>
    <row r="107" spans="1:102">
      <c r="A107" s="34"/>
      <c r="B107" s="34"/>
      <c r="C107" s="34"/>
      <c r="D107" s="34"/>
      <c r="E107" s="68"/>
      <c r="F107" s="199"/>
      <c r="G107" s="200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51"/>
      <c r="U107" s="34"/>
      <c r="V107" s="34"/>
      <c r="W107" s="34"/>
      <c r="X107" s="34"/>
      <c r="Y107" s="34"/>
      <c r="Z107" s="51"/>
      <c r="AA107" s="34"/>
      <c r="AB107" s="34"/>
      <c r="AC107" s="51"/>
      <c r="AD107" s="34"/>
      <c r="AE107" s="34"/>
      <c r="AF107" s="34"/>
      <c r="AG107" s="34"/>
      <c r="AH107" s="34"/>
      <c r="AI107" s="34"/>
      <c r="AJ107" s="34"/>
      <c r="AK107" s="34"/>
      <c r="AL107" s="34"/>
      <c r="AM107" s="34"/>
      <c r="AN107" s="34"/>
      <c r="AO107" s="34"/>
      <c r="AP107" s="34"/>
      <c r="AQ107" s="34"/>
      <c r="AR107" s="34"/>
      <c r="AS107" s="65"/>
      <c r="AT107" s="65"/>
      <c r="AU107" s="65"/>
      <c r="AV107" s="65"/>
      <c r="AW107" s="65"/>
      <c r="AX107" s="65"/>
      <c r="AY107" s="65"/>
      <c r="AZ107" s="65"/>
      <c r="BA107" s="65"/>
      <c r="BB107" s="65"/>
      <c r="BC107" s="65"/>
      <c r="BD107" s="65"/>
      <c r="BE107" s="65"/>
      <c r="BF107" s="65"/>
      <c r="BG107" s="65"/>
      <c r="BH107" s="65"/>
      <c r="BI107" s="65"/>
      <c r="BJ107" s="65"/>
      <c r="BK107" s="65"/>
      <c r="BL107" s="65"/>
      <c r="BM107" s="65"/>
      <c r="BN107" s="65"/>
      <c r="BO107" s="65"/>
      <c r="BP107" s="65"/>
      <c r="BQ107" s="65"/>
      <c r="BR107" s="65"/>
      <c r="BS107" s="65"/>
      <c r="BT107" s="65"/>
      <c r="BU107" s="65"/>
      <c r="BV107" s="65"/>
      <c r="BW107" s="65"/>
      <c r="BX107" s="65"/>
      <c r="BY107" s="65"/>
      <c r="BZ107" s="65"/>
      <c r="CA107" s="65"/>
      <c r="CB107" s="65"/>
      <c r="CC107" s="65"/>
      <c r="CD107" s="65"/>
      <c r="CE107" s="34"/>
      <c r="CF107" s="34"/>
      <c r="CG107" s="34"/>
      <c r="CH107" s="34"/>
      <c r="CI107" s="34"/>
      <c r="CJ107" s="34"/>
      <c r="CK107" s="34"/>
      <c r="CL107" s="34"/>
      <c r="CM107" s="34"/>
      <c r="CN107" s="34"/>
      <c r="CO107" s="34"/>
      <c r="CP107" s="34"/>
      <c r="CQ107" s="34"/>
      <c r="CR107" s="34"/>
      <c r="CS107" s="34"/>
      <c r="CT107" s="34"/>
      <c r="CU107" s="34"/>
      <c r="CV107" s="34"/>
      <c r="CW107" s="51"/>
      <c r="CX107" s="34"/>
    </row>
    <row r="108" spans="1:102">
      <c r="A108" s="34"/>
      <c r="B108" s="34"/>
      <c r="C108" s="34"/>
      <c r="D108" s="34"/>
      <c r="E108" s="68"/>
      <c r="F108" s="21"/>
      <c r="G108" s="205"/>
      <c r="H108" s="34"/>
      <c r="I108" s="51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51"/>
      <c r="U108" s="34"/>
      <c r="V108" s="34"/>
      <c r="W108" s="34"/>
      <c r="X108" s="34"/>
      <c r="Y108" s="34"/>
      <c r="Z108" s="51"/>
      <c r="AA108" s="34"/>
      <c r="AB108" s="34"/>
      <c r="AC108" s="51"/>
      <c r="AD108" s="34"/>
      <c r="AE108" s="34"/>
      <c r="AF108" s="34"/>
      <c r="AG108" s="34"/>
      <c r="AH108" s="34"/>
      <c r="AI108" s="34"/>
      <c r="AJ108" s="34"/>
      <c r="AK108" s="34"/>
      <c r="AL108" s="34"/>
      <c r="AM108" s="34"/>
      <c r="AN108" s="34"/>
      <c r="AO108" s="34"/>
      <c r="AP108" s="34"/>
      <c r="AQ108" s="34"/>
      <c r="AR108" s="34"/>
      <c r="AS108" s="65"/>
      <c r="AT108" s="65"/>
      <c r="AU108" s="65"/>
      <c r="AV108" s="65"/>
      <c r="AW108" s="65"/>
      <c r="AX108" s="65"/>
      <c r="AY108" s="65"/>
      <c r="AZ108" s="65"/>
      <c r="BA108" s="65"/>
      <c r="BB108" s="65"/>
      <c r="BC108" s="65"/>
      <c r="BD108" s="65"/>
      <c r="BE108" s="65"/>
      <c r="BF108" s="65"/>
      <c r="BG108" s="65"/>
      <c r="BH108" s="65"/>
      <c r="BI108" s="65"/>
      <c r="BJ108" s="65"/>
      <c r="BK108" s="65"/>
      <c r="BL108" s="65"/>
      <c r="BM108" s="65"/>
      <c r="BN108" s="65"/>
      <c r="BO108" s="65"/>
      <c r="BP108" s="65"/>
      <c r="BQ108" s="65"/>
      <c r="BR108" s="65"/>
      <c r="BS108" s="65"/>
      <c r="BT108" s="65"/>
      <c r="BU108" s="65"/>
      <c r="BV108" s="65"/>
      <c r="BW108" s="65"/>
      <c r="BX108" s="65"/>
      <c r="BY108" s="65"/>
      <c r="BZ108" s="65"/>
      <c r="CA108" s="65"/>
      <c r="CB108" s="65"/>
      <c r="CC108" s="65"/>
      <c r="CD108" s="65"/>
      <c r="CE108" s="34"/>
      <c r="CF108" s="34"/>
      <c r="CG108" s="34"/>
      <c r="CH108" s="34"/>
      <c r="CI108" s="34"/>
      <c r="CJ108" s="34"/>
      <c r="CK108" s="34"/>
      <c r="CL108" s="34"/>
      <c r="CM108" s="34"/>
      <c r="CN108" s="34"/>
      <c r="CO108" s="34"/>
      <c r="CP108" s="34"/>
      <c r="CQ108" s="34"/>
      <c r="CR108" s="34"/>
      <c r="CS108" s="34"/>
      <c r="CT108" s="34"/>
      <c r="CU108" s="34"/>
      <c r="CV108" s="34"/>
      <c r="CW108" s="51"/>
      <c r="CX108" s="34"/>
    </row>
    <row r="109" spans="1:102" ht="13">
      <c r="A109" s="34"/>
      <c r="B109" s="34"/>
      <c r="C109" s="34"/>
      <c r="D109" s="34"/>
      <c r="E109" s="68"/>
      <c r="F109" s="34"/>
      <c r="G109" s="34"/>
      <c r="H109" s="34"/>
      <c r="I109" s="51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51"/>
      <c r="U109" s="34"/>
      <c r="V109" s="34"/>
      <c r="W109" s="34"/>
      <c r="X109" s="34"/>
      <c r="Y109" s="34"/>
      <c r="Z109" s="51"/>
      <c r="AA109" s="34"/>
      <c r="AB109" s="34"/>
      <c r="AC109" s="51"/>
      <c r="AD109" s="34"/>
      <c r="AE109" s="34"/>
      <c r="AF109" s="34"/>
      <c r="AG109" s="34"/>
      <c r="AH109" s="34"/>
      <c r="AI109" s="34"/>
      <c r="AJ109" s="34"/>
      <c r="AK109" s="34"/>
      <c r="AL109" s="34"/>
      <c r="AM109" s="34"/>
      <c r="AN109" s="34"/>
      <c r="AO109" s="34"/>
      <c r="AP109" s="34"/>
      <c r="AQ109" s="34"/>
      <c r="AR109" s="34"/>
      <c r="AS109" s="65"/>
      <c r="AT109" s="65"/>
      <c r="AU109" s="65"/>
      <c r="AV109" s="65"/>
      <c r="AW109" s="65"/>
      <c r="AX109" s="65"/>
      <c r="AY109" s="65"/>
      <c r="AZ109" s="65"/>
      <c r="BA109" s="65"/>
      <c r="BB109" s="65"/>
      <c r="BC109" s="65"/>
      <c r="BD109" s="65"/>
      <c r="BE109" s="65"/>
      <c r="BF109" s="65"/>
      <c r="BG109" s="65"/>
      <c r="BH109" s="65"/>
      <c r="BI109" s="65"/>
      <c r="BJ109" s="65"/>
      <c r="BK109" s="65"/>
      <c r="BL109" s="65"/>
      <c r="BM109" s="65"/>
      <c r="BN109" s="65"/>
      <c r="BO109" s="65"/>
      <c r="BP109" s="65"/>
      <c r="BQ109" s="65"/>
      <c r="BR109" s="65"/>
      <c r="BS109" s="65"/>
      <c r="BT109" s="65"/>
      <c r="BU109" s="65"/>
      <c r="BV109" s="65"/>
      <c r="BW109" s="65"/>
      <c r="BX109" s="65"/>
      <c r="BY109" s="65"/>
      <c r="BZ109" s="65"/>
      <c r="CA109" s="65"/>
      <c r="CB109" s="65"/>
      <c r="CC109" s="65"/>
      <c r="CD109" s="65"/>
      <c r="CE109" s="34"/>
      <c r="CF109" s="34"/>
      <c r="CG109" s="34"/>
      <c r="CH109" s="34"/>
      <c r="CI109" s="34"/>
      <c r="CJ109" s="34"/>
      <c r="CK109" s="34"/>
      <c r="CL109" s="34"/>
      <c r="CM109" s="34"/>
      <c r="CN109" s="34"/>
      <c r="CO109" s="34"/>
      <c r="CP109" s="34"/>
      <c r="CQ109" s="34"/>
      <c r="CR109" s="34"/>
      <c r="CS109" s="34"/>
      <c r="CT109" s="34"/>
      <c r="CU109" s="34"/>
      <c r="CV109" s="34"/>
      <c r="CW109" s="51"/>
      <c r="CX109" s="34"/>
    </row>
    <row r="110" spans="1:102" ht="13">
      <c r="A110" s="34"/>
      <c r="B110" s="34"/>
      <c r="C110" s="34"/>
      <c r="D110" s="34"/>
      <c r="E110" s="68"/>
      <c r="F110" s="34"/>
      <c r="G110" s="34"/>
      <c r="H110" s="34"/>
      <c r="I110" s="51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51"/>
      <c r="U110" s="34"/>
      <c r="V110" s="34"/>
      <c r="W110" s="34"/>
      <c r="X110" s="34"/>
      <c r="Y110" s="34"/>
      <c r="Z110" s="51"/>
      <c r="AA110" s="34"/>
      <c r="AB110" s="34"/>
      <c r="AC110" s="51"/>
      <c r="AD110" s="34"/>
      <c r="AE110" s="34"/>
      <c r="AF110" s="34"/>
      <c r="AG110" s="34"/>
      <c r="AH110" s="34"/>
      <c r="AI110" s="34"/>
      <c r="AJ110" s="34"/>
      <c r="AK110" s="34"/>
      <c r="AL110" s="34"/>
      <c r="AM110" s="34"/>
      <c r="AN110" s="34"/>
      <c r="AO110" s="34"/>
      <c r="AP110" s="34"/>
      <c r="AQ110" s="34"/>
      <c r="AR110" s="34"/>
      <c r="AS110" s="65"/>
      <c r="AT110" s="65"/>
      <c r="AU110" s="65"/>
      <c r="AV110" s="65"/>
      <c r="AW110" s="65"/>
      <c r="AX110" s="65"/>
      <c r="AY110" s="65"/>
      <c r="AZ110" s="65"/>
      <c r="BA110" s="65"/>
      <c r="BB110" s="65"/>
      <c r="BC110" s="65"/>
      <c r="BD110" s="65"/>
      <c r="BE110" s="65"/>
      <c r="BF110" s="65"/>
      <c r="BG110" s="65"/>
      <c r="BH110" s="65"/>
      <c r="BI110" s="65"/>
      <c r="BJ110" s="65"/>
      <c r="BK110" s="65"/>
      <c r="BL110" s="65"/>
      <c r="BM110" s="65"/>
      <c r="BN110" s="65"/>
      <c r="BO110" s="65"/>
      <c r="BP110" s="65"/>
      <c r="BQ110" s="65"/>
      <c r="BR110" s="65"/>
      <c r="BS110" s="65"/>
      <c r="BT110" s="65"/>
      <c r="BU110" s="65"/>
      <c r="BV110" s="65"/>
      <c r="BW110" s="65"/>
      <c r="BX110" s="65"/>
      <c r="BY110" s="65"/>
      <c r="BZ110" s="65"/>
      <c r="CA110" s="65"/>
      <c r="CB110" s="65"/>
      <c r="CC110" s="65"/>
      <c r="CD110" s="65"/>
      <c r="CE110" s="34"/>
      <c r="CF110" s="34"/>
      <c r="CG110" s="34"/>
      <c r="CH110" s="34"/>
      <c r="CI110" s="34"/>
      <c r="CJ110" s="34"/>
      <c r="CK110" s="34"/>
      <c r="CL110" s="34"/>
      <c r="CM110" s="34"/>
      <c r="CN110" s="34"/>
      <c r="CO110" s="34"/>
      <c r="CP110" s="34"/>
      <c r="CQ110" s="34"/>
      <c r="CR110" s="34"/>
      <c r="CS110" s="34"/>
      <c r="CT110" s="34"/>
      <c r="CU110" s="34"/>
      <c r="CV110" s="34"/>
      <c r="CW110" s="51"/>
      <c r="CX110" s="34"/>
    </row>
    <row r="111" spans="1:102" ht="13">
      <c r="A111" s="34"/>
      <c r="B111" s="34"/>
      <c r="C111" s="34"/>
      <c r="D111" s="34"/>
      <c r="E111" s="68"/>
      <c r="F111" s="34"/>
      <c r="G111" s="34"/>
      <c r="H111" s="34"/>
      <c r="I111" s="51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51"/>
      <c r="U111" s="34"/>
      <c r="V111" s="34"/>
      <c r="W111" s="34"/>
      <c r="X111" s="34"/>
      <c r="Y111" s="34"/>
      <c r="Z111" s="51"/>
      <c r="AA111" s="34"/>
      <c r="AB111" s="34"/>
      <c r="AC111" s="51"/>
      <c r="AD111" s="34"/>
      <c r="AE111" s="34"/>
      <c r="AF111" s="34"/>
      <c r="AG111" s="34"/>
      <c r="AH111" s="34"/>
      <c r="AI111" s="34"/>
      <c r="AJ111" s="34"/>
      <c r="AK111" s="34"/>
      <c r="AL111" s="34"/>
      <c r="AM111" s="34"/>
      <c r="AN111" s="34"/>
      <c r="AO111" s="34"/>
      <c r="AP111" s="34"/>
      <c r="AQ111" s="34"/>
      <c r="AR111" s="34"/>
      <c r="AS111" s="65"/>
      <c r="AT111" s="65"/>
      <c r="AU111" s="65"/>
      <c r="AV111" s="65"/>
      <c r="AW111" s="65"/>
      <c r="AX111" s="65"/>
      <c r="AY111" s="65"/>
      <c r="AZ111" s="65"/>
      <c r="BA111" s="65"/>
      <c r="BB111" s="65"/>
      <c r="BC111" s="65"/>
      <c r="BD111" s="65"/>
      <c r="BE111" s="65"/>
      <c r="BF111" s="65"/>
      <c r="BG111" s="65"/>
      <c r="BH111" s="65"/>
      <c r="BI111" s="65"/>
      <c r="BJ111" s="65"/>
      <c r="BK111" s="65"/>
      <c r="BL111" s="65"/>
      <c r="BM111" s="65"/>
      <c r="BN111" s="65"/>
      <c r="BO111" s="65"/>
      <c r="BP111" s="65"/>
      <c r="BQ111" s="65"/>
      <c r="BR111" s="65"/>
      <c r="BS111" s="65"/>
      <c r="BT111" s="65"/>
      <c r="BU111" s="65"/>
      <c r="BV111" s="65"/>
      <c r="BW111" s="65"/>
      <c r="BX111" s="65"/>
      <c r="BY111" s="65"/>
      <c r="BZ111" s="65"/>
      <c r="CA111" s="65"/>
      <c r="CB111" s="65"/>
      <c r="CC111" s="65"/>
      <c r="CD111" s="65"/>
      <c r="CE111" s="34"/>
      <c r="CF111" s="34"/>
      <c r="CG111" s="34"/>
      <c r="CH111" s="34"/>
      <c r="CI111" s="34"/>
      <c r="CJ111" s="34"/>
      <c r="CK111" s="34"/>
      <c r="CL111" s="34"/>
      <c r="CM111" s="34"/>
      <c r="CN111" s="34"/>
      <c r="CO111" s="34"/>
      <c r="CP111" s="34"/>
      <c r="CQ111" s="34"/>
      <c r="CR111" s="34"/>
      <c r="CS111" s="34"/>
      <c r="CT111" s="34"/>
      <c r="CU111" s="34"/>
      <c r="CV111" s="34"/>
      <c r="CW111" s="51"/>
      <c r="CX111" s="34"/>
    </row>
    <row r="112" spans="1:102" ht="13">
      <c r="A112" s="211"/>
      <c r="B112" s="211"/>
      <c r="C112" s="211"/>
      <c r="D112" s="233" t="s">
        <v>140</v>
      </c>
      <c r="E112" s="234" t="s">
        <v>219</v>
      </c>
      <c r="F112" s="207" t="s">
        <v>220</v>
      </c>
      <c r="G112" s="207" t="s">
        <v>142</v>
      </c>
      <c r="H112" s="207" t="s">
        <v>221</v>
      </c>
      <c r="I112" s="208" t="s">
        <v>144</v>
      </c>
      <c r="J112" s="207" t="s">
        <v>145</v>
      </c>
      <c r="K112" s="207" t="s">
        <v>146</v>
      </c>
      <c r="L112" s="207" t="s">
        <v>222</v>
      </c>
      <c r="M112" s="207" t="s">
        <v>148</v>
      </c>
      <c r="N112" s="207" t="s">
        <v>149</v>
      </c>
      <c r="O112" s="207" t="s">
        <v>150</v>
      </c>
      <c r="P112" s="207" t="s">
        <v>151</v>
      </c>
      <c r="Q112" s="207" t="s">
        <v>152</v>
      </c>
      <c r="R112" s="207" t="s">
        <v>153</v>
      </c>
      <c r="S112" s="209" t="s">
        <v>154</v>
      </c>
      <c r="T112" s="210" t="s">
        <v>155</v>
      </c>
      <c r="U112" s="209" t="s">
        <v>156</v>
      </c>
      <c r="V112" s="209" t="s">
        <v>204</v>
      </c>
      <c r="W112" s="209" t="s">
        <v>158</v>
      </c>
      <c r="X112" s="207" t="s">
        <v>223</v>
      </c>
      <c r="Y112" s="207" t="s">
        <v>160</v>
      </c>
      <c r="Z112" s="208" t="s">
        <v>161</v>
      </c>
      <c r="AA112" s="207" t="s">
        <v>162</v>
      </c>
      <c r="AB112" s="207" t="s">
        <v>163</v>
      </c>
      <c r="AC112" s="208" t="s">
        <v>164</v>
      </c>
      <c r="AD112" s="207" t="s">
        <v>165</v>
      </c>
      <c r="AE112" s="207" t="s">
        <v>166</v>
      </c>
      <c r="AF112" s="207" t="s">
        <v>167</v>
      </c>
      <c r="AG112" s="207" t="s">
        <v>168</v>
      </c>
      <c r="AH112" s="209" t="s">
        <v>169</v>
      </c>
      <c r="AI112" s="209" t="s">
        <v>170</v>
      </c>
      <c r="AJ112" s="209" t="s">
        <v>171</v>
      </c>
      <c r="AK112" s="209" t="s">
        <v>172</v>
      </c>
      <c r="AL112" s="207" t="s">
        <v>173</v>
      </c>
      <c r="AM112" s="207" t="s">
        <v>174</v>
      </c>
      <c r="AN112" s="207" t="s">
        <v>175</v>
      </c>
      <c r="AO112" s="207" t="s">
        <v>224</v>
      </c>
      <c r="AP112" s="207"/>
      <c r="AQ112" s="207"/>
      <c r="AR112" s="207"/>
      <c r="AS112" s="207"/>
      <c r="AT112" s="65"/>
      <c r="AU112" s="65"/>
      <c r="AV112" s="65"/>
      <c r="AW112" s="65"/>
      <c r="AX112" s="65"/>
      <c r="AY112" s="65"/>
      <c r="AZ112" s="65"/>
      <c r="BA112" s="65"/>
      <c r="BB112" s="65"/>
      <c r="BC112" s="65"/>
      <c r="BD112" s="65"/>
      <c r="BE112" s="65"/>
      <c r="BF112" s="65"/>
      <c r="BG112" s="65"/>
      <c r="BH112" s="65"/>
      <c r="BI112" s="65"/>
      <c r="BJ112" s="65"/>
      <c r="BK112" s="65"/>
      <c r="BL112" s="65"/>
      <c r="BM112" s="65"/>
      <c r="BN112" s="65"/>
      <c r="BO112" s="65"/>
      <c r="BP112" s="65"/>
      <c r="BQ112" s="65"/>
      <c r="BR112" s="65"/>
      <c r="BS112" s="65"/>
      <c r="BT112" s="65"/>
      <c r="BU112" s="65"/>
      <c r="BV112" s="65"/>
      <c r="BW112" s="65"/>
      <c r="BX112" s="65"/>
      <c r="BY112" s="65"/>
      <c r="BZ112" s="65"/>
      <c r="CA112" s="65"/>
      <c r="CB112" s="65"/>
      <c r="CC112" s="65"/>
      <c r="CD112" s="65"/>
      <c r="CE112" s="211"/>
      <c r="CF112" s="211"/>
      <c r="CG112" s="211"/>
      <c r="CH112" s="211"/>
      <c r="CI112" s="211"/>
      <c r="CJ112" s="211"/>
      <c r="CK112" s="211"/>
      <c r="CL112" s="211"/>
      <c r="CM112" s="211"/>
      <c r="CN112" s="211"/>
      <c r="CO112" s="211"/>
      <c r="CP112" s="211"/>
      <c r="CQ112" s="211"/>
      <c r="CR112" s="211"/>
      <c r="CS112" s="211"/>
      <c r="CT112" s="211"/>
      <c r="CU112" s="211"/>
      <c r="CV112" s="211"/>
      <c r="CW112" s="212"/>
      <c r="CX112" s="211"/>
    </row>
    <row r="113" spans="1:102" ht="13">
      <c r="A113" s="34"/>
      <c r="B113" s="34"/>
      <c r="C113" s="34"/>
      <c r="D113" s="34">
        <f t="array" ref="D113">IFERROR(INDEX('Censos 2023'!$C$2:$AR$34,$I$118,COLUMNS($C$113:D113)),"")</f>
        <v>8914886</v>
      </c>
      <c r="E113" s="68">
        <f t="array" ref="E113">IFERROR(INDEX('Censos 2023'!$C$2:$AR$34,$I$118,COLUMNS($C$113:E113)),"")</f>
        <v>278032</v>
      </c>
      <c r="F113" s="34" t="str">
        <f t="array" ref="F113">IFERROR(INDEX('Censos 2023'!$C$2:$AR$34,$I$118,COLUMNS($C$113)),"")</f>
        <v>Nacional</v>
      </c>
      <c r="G113" s="34">
        <f t="array" ref="G113">IFERROR(INDEX('Censos 2023'!$E$2:$AR$34,$I$118,COLUMNS($E$113:F113)),"")</f>
        <v>2159319</v>
      </c>
      <c r="H113" s="34">
        <f t="array" ref="H113">IFERROR(INDEX('Censos 2023'!$E$2:$AR$34,$I$118,COLUMNS($E$113:G113)),"")</f>
        <v>2062173</v>
      </c>
      <c r="I113" s="51">
        <f t="array" ref="I113">IFERROR(INDEX('Censos 2023'!$E$2:$AR$34,$I$118,COLUMNS($E$113:H113)),"")</f>
        <v>563583</v>
      </c>
      <c r="J113" s="34">
        <f t="array" ref="J113">IFERROR(INDEX('Censos 2023'!$E$2:$AR$34,$I$118,COLUMNS($E$113:I113)),"")</f>
        <v>1279105</v>
      </c>
      <c r="K113" s="34">
        <f t="array" ref="K113">IFERROR(INDEX('Censos 2023'!$E$2:$AR$34,$I$118,COLUMNS($E$113:J113)),"")</f>
        <v>27694</v>
      </c>
      <c r="L113" s="34">
        <f t="array" ref="L113">IFERROR(INDEX('Censos 2023'!$E$2:$AR$34,$I$118,COLUMNS($E$113:K113)),"")</f>
        <v>1855710</v>
      </c>
      <c r="M113" s="34">
        <f t="array" ref="M113">IFERROR(INDEX('Censos 2023'!$E$2:$AR$34,$I$118,COLUMNS($E$113:L113)),"")</f>
        <v>1448989</v>
      </c>
      <c r="N113" s="34">
        <f t="array" ref="N113">IFERROR(INDEX('Censos 2023'!$E$2:$AR$34,$I$118,COLUMNS($E$113:M113)),"")</f>
        <v>40097</v>
      </c>
      <c r="O113" s="34">
        <f t="array" ref="O113">IFERROR(INDEX('Censos 2023'!$E$2:$AR$34,$I$118,COLUMNS($E$113:N113)),"")</f>
        <v>43194</v>
      </c>
      <c r="P113" s="34">
        <f t="array" ref="P113">IFERROR(INDEX('Censos 2023'!$E$2:$AR$34,$I$118,COLUMNS($E$113:O113)),"")</f>
        <v>440694</v>
      </c>
      <c r="Q113" s="34">
        <f t="array" ref="Q113">IFERROR(INDEX('Censos 2023'!$E$2:$AR$34,$I$118,COLUMNS($E$113:P113)),"")</f>
        <v>775596</v>
      </c>
      <c r="R113" s="34">
        <f t="array" ref="R113">IFERROR(INDEX('Censos 2023'!$E$2:$AR$34,$I$118,COLUMNS($E$113:Q113)),"")</f>
        <v>111584</v>
      </c>
      <c r="S113" s="34">
        <f t="array" ref="S113">IFERROR(INDEX('Censos 2023'!$E$2:$AR$34,$I$118,COLUMNS($E$113:R113)),"")</f>
        <v>9586</v>
      </c>
      <c r="T113" s="51">
        <f t="array" ref="T113">IFERROR(INDEX('Censos 2023'!$E$2:$AR$34,$I$118,COLUMNS($E$113:S113)),"")</f>
        <v>28238</v>
      </c>
      <c r="U113" s="34">
        <f t="array" ref="U113">IFERROR(INDEX('Censos 2023'!$E$2:$AR$34,$I$118,COLUMNS($E$113:T113)),"")</f>
        <v>289501</v>
      </c>
      <c r="V113" s="34">
        <f t="array" ref="V113">IFERROR(INDEX('Censos 2023'!$E$2:$AR$34,$I$118,COLUMNS($E$113:U113)),"")</f>
        <v>123113</v>
      </c>
      <c r="W113" s="34">
        <f t="array" ref="W113">IFERROR(INDEX('Censos 2023'!$E$2:$AR$34,$I$118,COLUMNS($E$113:V113)),"")</f>
        <v>2221421</v>
      </c>
      <c r="X113" s="34">
        <f t="array" ref="X113">IFERROR(INDEX('Censos 2023'!$E$2:$AR$34,$I$118,COLUMNS($E$113:W113)),"")</f>
        <v>211729</v>
      </c>
      <c r="Y113" s="34">
        <f t="array" ref="Y113">IFERROR(INDEX('Censos 2023'!$E$2:$AR$34,$I$118,COLUMNS($E$113:X113)),"")</f>
        <v>64873</v>
      </c>
      <c r="Z113" s="51">
        <f t="array" ref="Z113">IFERROR(INDEX('Censos 2023'!$E$2:$AR$34,$I$118,COLUMNS($E$113:Y113)),"")</f>
        <v>238066</v>
      </c>
      <c r="AA113" s="34">
        <f t="array" ref="AA113">IFERROR(INDEX('Censos 2023'!$E$2:$AR$34,$I$118,COLUMNS($E$113:Z113)),"")</f>
        <v>311107</v>
      </c>
      <c r="AB113" s="34">
        <f t="array" ref="AB113">IFERROR(INDEX('Censos 2023'!$E$2:$AR$34,$I$118,COLUMNS($E$113:AA113)),"")</f>
        <v>20370</v>
      </c>
      <c r="AC113" s="51">
        <f t="array" ref="AC113">IFERROR(INDEX('Censos 2023'!$E$2:$AR$34,$I$118,COLUMNS($E$113:AB113)),"")</f>
        <v>20292</v>
      </c>
      <c r="AD113" s="34">
        <f t="array" ref="AD113">IFERROR(INDEX('Censos 2023'!$E$2:$AR$34,$I$118,COLUMNS($E$113:AC113)),"")</f>
        <v>66</v>
      </c>
      <c r="AE113" s="34">
        <f t="array" ref="AE113">IFERROR(INDEX('Censos 2023'!$E$2:$AR$34,$I$118,COLUMNS($E$113:AD113)),"")</f>
        <v>12</v>
      </c>
      <c r="AF113" s="34">
        <f t="array" ref="AF113">IFERROR(INDEX('Censos 2023'!$E$2:$AR$34,$I$118,COLUMNS($E$113:AE113)),"")</f>
        <v>10127</v>
      </c>
      <c r="AG113" s="34">
        <f t="array" ref="AG113">IFERROR(INDEX('Censos 2023'!$E$2:$AR$34,$I$118,COLUMNS($E$113:AF113)),"")</f>
        <v>8210</v>
      </c>
      <c r="AH113" s="34">
        <f t="array" ref="AH113">IFERROR(INDEX('Censos 2023'!$E$2:$AR$34,$I$118,COLUMNS($E$113:AG113)),"")</f>
        <v>1775</v>
      </c>
      <c r="AI113" s="34">
        <f t="array" ref="AI113">IFERROR(INDEX('Censos 2023'!$E$2:$AR$34,$I$118,COLUMNS($E$113:AH113)),"")</f>
        <v>142</v>
      </c>
      <c r="AJ113" s="34">
        <f t="array" ref="AJ113">IFERROR(INDEX('Censos 2023'!$E$2:$AR$34,$I$118,COLUMNS($E$113:AI113)),"")</f>
        <v>10065</v>
      </c>
      <c r="AK113" s="34">
        <f t="array" ref="AK113">IFERROR(INDEX('Censos 2023'!$E$2:$AR$34,$I$118,COLUMNS($E$113:AJ113)),"")</f>
        <v>4824</v>
      </c>
      <c r="AL113" s="34">
        <f t="array" ref="AL113">IFERROR(INDEX('Censos 2023'!$E$2:$AR$34,$I$118,COLUMNS($E$113:AK113)),"")</f>
        <v>16251</v>
      </c>
      <c r="AM113" s="34">
        <f t="array" ref="AM113">IFERROR(INDEX('Censos 2023'!$E$2:$AR$34,$I$118,COLUMNS($E$113:AL113)),"")</f>
        <v>14905</v>
      </c>
      <c r="AN113" s="34">
        <f t="array" ref="AN113">IFERROR(INDEX('Censos 2023'!$E$2:$AR$34,$I$118,COLUMNS($E$113:AM113)),"")</f>
        <v>24683</v>
      </c>
      <c r="AO113" s="34">
        <f t="array" ref="AO113">IFERROR(INDEX('Censos 2023'!$E$2:$AR$34,$I$118,COLUMNS($E$113:AN113)),"")</f>
        <v>387945</v>
      </c>
      <c r="AP113" s="34"/>
      <c r="AQ113" s="34"/>
      <c r="AR113" s="34"/>
      <c r="AS113" s="34"/>
      <c r="AT113" s="65"/>
      <c r="AU113" s="65"/>
      <c r="AV113" s="65"/>
      <c r="AW113" s="65"/>
      <c r="AX113" s="65"/>
      <c r="AY113" s="65"/>
      <c r="AZ113" s="65"/>
      <c r="BA113" s="65"/>
      <c r="BB113" s="65"/>
      <c r="BC113" s="65"/>
      <c r="BD113" s="65"/>
      <c r="BE113" s="65"/>
      <c r="BF113" s="65"/>
      <c r="BG113" s="65"/>
      <c r="BH113" s="65"/>
      <c r="BI113" s="65"/>
      <c r="BJ113" s="65"/>
      <c r="BK113" s="65"/>
      <c r="BL113" s="65"/>
      <c r="BM113" s="65"/>
      <c r="BN113" s="65"/>
      <c r="BO113" s="65"/>
      <c r="BP113" s="65"/>
      <c r="BQ113" s="65"/>
      <c r="BR113" s="65"/>
      <c r="BS113" s="65"/>
      <c r="BT113" s="65"/>
      <c r="BU113" s="65"/>
      <c r="BV113" s="65"/>
      <c r="BW113" s="65"/>
      <c r="BX113" s="65"/>
      <c r="BY113" s="65"/>
      <c r="BZ113" s="65"/>
      <c r="CA113" s="65"/>
      <c r="CB113" s="65"/>
      <c r="CC113" s="65"/>
      <c r="CD113" s="65"/>
      <c r="CE113" s="34"/>
      <c r="CF113" s="34"/>
      <c r="CG113" s="34"/>
      <c r="CH113" s="34"/>
      <c r="CI113" s="34"/>
      <c r="CJ113" s="34"/>
      <c r="CK113" s="34"/>
      <c r="CL113" s="34"/>
      <c r="CM113" s="34"/>
      <c r="CN113" s="34"/>
      <c r="CO113" s="34"/>
      <c r="CP113" s="34"/>
      <c r="CQ113" s="34"/>
      <c r="CR113" s="34"/>
      <c r="CS113" s="34"/>
      <c r="CT113" s="34"/>
      <c r="CU113" s="34"/>
      <c r="CV113" s="34"/>
      <c r="CW113" s="51"/>
      <c r="CX113" s="34"/>
    </row>
    <row r="114" spans="1:102" ht="13">
      <c r="A114" s="34"/>
      <c r="B114" s="34"/>
      <c r="C114" s="34"/>
      <c r="D114" s="34"/>
      <c r="E114" s="68"/>
      <c r="F114" s="34"/>
      <c r="G114" s="34"/>
      <c r="H114" s="34"/>
      <c r="I114" s="51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51"/>
      <c r="U114" s="34"/>
      <c r="V114" s="34"/>
      <c r="W114" s="34"/>
      <c r="X114" s="34"/>
      <c r="Y114" s="34"/>
      <c r="Z114" s="51"/>
      <c r="AA114" s="34"/>
      <c r="AB114" s="34"/>
      <c r="AC114" s="51"/>
      <c r="AD114" s="34"/>
      <c r="AE114" s="34"/>
      <c r="AF114" s="34"/>
      <c r="AG114" s="34"/>
      <c r="AH114" s="34"/>
      <c r="AI114" s="34"/>
      <c r="AJ114" s="34"/>
      <c r="AK114" s="34"/>
      <c r="AL114" s="34"/>
      <c r="AM114" s="34"/>
      <c r="AN114" s="34"/>
      <c r="AO114" s="34"/>
      <c r="AP114" s="34"/>
      <c r="AQ114" s="34"/>
      <c r="AR114" s="34"/>
      <c r="AS114" s="65"/>
      <c r="AT114" s="65"/>
      <c r="AU114" s="65"/>
      <c r="AV114" s="65"/>
      <c r="AW114" s="65"/>
      <c r="AX114" s="65"/>
      <c r="AY114" s="65"/>
      <c r="AZ114" s="65"/>
      <c r="BA114" s="65"/>
      <c r="BB114" s="65"/>
      <c r="BC114" s="65"/>
      <c r="BD114" s="65"/>
      <c r="BE114" s="65"/>
      <c r="BF114" s="65"/>
      <c r="BG114" s="65"/>
      <c r="BH114" s="65"/>
      <c r="BI114" s="65"/>
      <c r="BJ114" s="65"/>
      <c r="BK114" s="65"/>
      <c r="BL114" s="65"/>
      <c r="BM114" s="65"/>
      <c r="BN114" s="65"/>
      <c r="BO114" s="65"/>
      <c r="BP114" s="65"/>
      <c r="BQ114" s="65"/>
      <c r="BR114" s="65"/>
      <c r="BS114" s="65"/>
      <c r="BT114" s="65"/>
      <c r="BU114" s="65"/>
      <c r="BV114" s="65"/>
      <c r="BW114" s="65"/>
      <c r="BX114" s="65"/>
      <c r="BY114" s="65"/>
      <c r="BZ114" s="65"/>
      <c r="CA114" s="65"/>
      <c r="CB114" s="65"/>
      <c r="CC114" s="65"/>
      <c r="CD114" s="65"/>
      <c r="CE114" s="34"/>
      <c r="CF114" s="34"/>
      <c r="CG114" s="34"/>
      <c r="CH114" s="34"/>
      <c r="CI114" s="34"/>
      <c r="CJ114" s="34"/>
      <c r="CK114" s="34"/>
      <c r="CL114" s="34"/>
      <c r="CM114" s="34"/>
      <c r="CN114" s="34"/>
      <c r="CO114" s="34"/>
      <c r="CP114" s="34"/>
      <c r="CQ114" s="34"/>
      <c r="CR114" s="34"/>
      <c r="CS114" s="34"/>
      <c r="CT114" s="34"/>
      <c r="CU114" s="34"/>
      <c r="CV114" s="34"/>
      <c r="CW114" s="51"/>
      <c r="CX114" s="34"/>
    </row>
    <row r="115" spans="1:102" ht="13">
      <c r="A115" s="34"/>
      <c r="B115" s="34"/>
      <c r="C115" s="34"/>
      <c r="D115" s="34"/>
      <c r="E115" s="68"/>
      <c r="F115" s="34"/>
      <c r="G115" s="34"/>
      <c r="H115" s="34"/>
      <c r="I115" s="51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51"/>
      <c r="U115" s="34"/>
      <c r="V115" s="34"/>
      <c r="W115" s="34"/>
      <c r="X115" s="34"/>
      <c r="Y115" s="34"/>
      <c r="Z115" s="51"/>
      <c r="AA115" s="34"/>
      <c r="AB115" s="34"/>
      <c r="AC115" s="51"/>
      <c r="AD115" s="34"/>
      <c r="AE115" s="34"/>
      <c r="AF115" s="34"/>
      <c r="AG115" s="34"/>
      <c r="AH115" s="34"/>
      <c r="AI115" s="34"/>
      <c r="AJ115" s="34"/>
      <c r="AK115" s="34"/>
      <c r="AL115" s="34"/>
      <c r="AM115" s="34"/>
      <c r="AN115" s="34"/>
      <c r="AO115" s="34"/>
      <c r="AP115" s="34"/>
      <c r="AQ115" s="34"/>
      <c r="AR115" s="34"/>
      <c r="AS115" s="65"/>
      <c r="AT115" s="65"/>
      <c r="AU115" s="65"/>
      <c r="AV115" s="65"/>
      <c r="AW115" s="65"/>
      <c r="AX115" s="65"/>
      <c r="AY115" s="65"/>
      <c r="AZ115" s="65"/>
      <c r="BA115" s="65"/>
      <c r="BB115" s="65"/>
      <c r="BC115" s="65"/>
      <c r="BD115" s="65"/>
      <c r="BE115" s="65"/>
      <c r="BF115" s="65"/>
      <c r="BG115" s="65"/>
      <c r="BH115" s="65"/>
      <c r="BI115" s="65"/>
      <c r="BJ115" s="65"/>
      <c r="BK115" s="65"/>
      <c r="BL115" s="65"/>
      <c r="BM115" s="65"/>
      <c r="BN115" s="65"/>
      <c r="BO115" s="65"/>
      <c r="BP115" s="65"/>
      <c r="BQ115" s="65"/>
      <c r="BR115" s="65"/>
      <c r="BS115" s="65"/>
      <c r="BT115" s="65"/>
      <c r="BU115" s="65"/>
      <c r="BV115" s="65"/>
      <c r="BW115" s="65"/>
      <c r="BX115" s="65"/>
      <c r="BY115" s="65"/>
      <c r="BZ115" s="65"/>
      <c r="CA115" s="65"/>
      <c r="CB115" s="65"/>
      <c r="CC115" s="65"/>
      <c r="CD115" s="65"/>
      <c r="CE115" s="34"/>
      <c r="CF115" s="34"/>
      <c r="CG115" s="34"/>
      <c r="CH115" s="34"/>
      <c r="CI115" s="34"/>
      <c r="CJ115" s="34"/>
      <c r="CK115" s="34"/>
      <c r="CL115" s="34"/>
      <c r="CM115" s="34"/>
      <c r="CN115" s="34"/>
      <c r="CO115" s="34"/>
      <c r="CP115" s="34"/>
      <c r="CQ115" s="34"/>
      <c r="CR115" s="34"/>
      <c r="CS115" s="34"/>
      <c r="CT115" s="34"/>
      <c r="CU115" s="34"/>
      <c r="CV115" s="34"/>
      <c r="CW115" s="51"/>
      <c r="CX115" s="34"/>
    </row>
    <row r="116" spans="1:102" ht="13">
      <c r="A116" s="34"/>
      <c r="B116" s="34"/>
      <c r="C116" s="34"/>
      <c r="D116" s="34"/>
      <c r="E116" s="68"/>
      <c r="F116" s="48"/>
      <c r="G116" s="48"/>
      <c r="H116" s="48"/>
      <c r="I116" s="143"/>
      <c r="J116" s="48"/>
      <c r="K116" s="48"/>
      <c r="L116" s="34"/>
      <c r="M116" s="34"/>
      <c r="N116" s="34"/>
      <c r="O116" s="34"/>
      <c r="P116" s="34"/>
      <c r="Q116" s="34"/>
      <c r="R116" s="34"/>
      <c r="S116" s="34"/>
      <c r="T116" s="51"/>
      <c r="U116" s="34"/>
      <c r="V116" s="34"/>
      <c r="W116" s="34"/>
      <c r="X116" s="34"/>
      <c r="Y116" s="34"/>
      <c r="Z116" s="51"/>
      <c r="AA116" s="34"/>
      <c r="AB116" s="34"/>
      <c r="AC116" s="51"/>
      <c r="AD116" s="34"/>
      <c r="AE116" s="34"/>
      <c r="AF116" s="34"/>
      <c r="AG116" s="34"/>
      <c r="AH116" s="34"/>
      <c r="AI116" s="34"/>
      <c r="AJ116" s="34"/>
      <c r="AK116" s="34"/>
      <c r="AL116" s="34"/>
      <c r="AM116" s="34"/>
      <c r="AN116" s="34"/>
      <c r="AO116" s="34"/>
      <c r="AP116" s="34"/>
      <c r="AQ116" s="34"/>
      <c r="AR116" s="34"/>
      <c r="AS116" s="65"/>
      <c r="AT116" s="65"/>
      <c r="AU116" s="65"/>
      <c r="AV116" s="65"/>
      <c r="AW116" s="65"/>
      <c r="AX116" s="65"/>
      <c r="AY116" s="65"/>
      <c r="AZ116" s="65"/>
      <c r="BA116" s="65"/>
      <c r="BB116" s="65"/>
      <c r="BC116" s="65"/>
      <c r="BD116" s="65"/>
      <c r="BE116" s="65"/>
      <c r="BF116" s="65"/>
      <c r="BG116" s="65"/>
      <c r="BH116" s="65"/>
      <c r="BI116" s="65"/>
      <c r="BJ116" s="65"/>
      <c r="BK116" s="65"/>
      <c r="BL116" s="65"/>
      <c r="BM116" s="65"/>
      <c r="BN116" s="65"/>
      <c r="BO116" s="65"/>
      <c r="BP116" s="65"/>
      <c r="BQ116" s="65"/>
      <c r="BR116" s="65"/>
      <c r="BS116" s="65"/>
      <c r="BT116" s="65"/>
      <c r="BU116" s="65"/>
      <c r="BV116" s="65"/>
      <c r="BW116" s="65"/>
      <c r="BX116" s="65"/>
      <c r="BY116" s="65"/>
      <c r="BZ116" s="65"/>
      <c r="CA116" s="65"/>
      <c r="CB116" s="65"/>
      <c r="CC116" s="65"/>
      <c r="CD116" s="65"/>
      <c r="CE116" s="34"/>
      <c r="CF116" s="34"/>
      <c r="CG116" s="34"/>
      <c r="CH116" s="34"/>
      <c r="CI116" s="34"/>
      <c r="CJ116" s="34"/>
      <c r="CK116" s="34"/>
      <c r="CL116" s="34"/>
      <c r="CM116" s="34"/>
      <c r="CN116" s="34"/>
      <c r="CO116" s="34"/>
      <c r="CP116" s="34"/>
      <c r="CQ116" s="34"/>
      <c r="CR116" s="34"/>
      <c r="CS116" s="34"/>
      <c r="CT116" s="34"/>
      <c r="CU116" s="34"/>
      <c r="CV116" s="34"/>
      <c r="CW116" s="51"/>
      <c r="CX116" s="34"/>
    </row>
    <row r="117" spans="1:102" ht="13">
      <c r="A117" s="34"/>
      <c r="B117" s="34"/>
      <c r="C117" s="34"/>
      <c r="D117" s="34"/>
      <c r="E117" s="139"/>
      <c r="F117" s="34" t="s">
        <v>220</v>
      </c>
      <c r="G117" s="34" t="s">
        <v>225</v>
      </c>
      <c r="H117" s="34" t="s">
        <v>226</v>
      </c>
      <c r="I117" s="51" t="s">
        <v>227</v>
      </c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51"/>
      <c r="U117" s="34"/>
      <c r="V117" s="34"/>
      <c r="W117" s="34"/>
      <c r="X117" s="34"/>
      <c r="Y117" s="34"/>
      <c r="Z117" s="34"/>
      <c r="AA117" s="34"/>
      <c r="AB117" s="34"/>
      <c r="AC117" s="51"/>
      <c r="AD117" s="34"/>
      <c r="AE117" s="34"/>
      <c r="AF117" s="34"/>
      <c r="AG117" s="34"/>
      <c r="AH117" s="34"/>
      <c r="AI117" s="34"/>
      <c r="AJ117" s="34"/>
      <c r="AK117" s="34"/>
      <c r="AL117" s="34"/>
      <c r="AM117" s="34"/>
      <c r="AN117" s="34"/>
      <c r="AO117" s="34"/>
      <c r="AP117" s="34"/>
      <c r="AQ117" s="34"/>
      <c r="AR117" s="34"/>
      <c r="AS117" s="65"/>
      <c r="AT117" s="65"/>
      <c r="AU117" s="65"/>
      <c r="AV117" s="65"/>
      <c r="AW117" s="65"/>
      <c r="AX117" s="65"/>
      <c r="AY117" s="65"/>
      <c r="AZ117" s="65"/>
      <c r="BA117" s="65"/>
      <c r="BB117" s="65"/>
      <c r="BC117" s="65"/>
      <c r="BD117" s="65"/>
      <c r="BE117" s="65"/>
      <c r="BF117" s="65"/>
      <c r="BG117" s="65"/>
      <c r="BH117" s="65"/>
      <c r="BI117" s="65"/>
      <c r="BJ117" s="65"/>
      <c r="BK117" s="65"/>
      <c r="BL117" s="65"/>
      <c r="BM117" s="65"/>
      <c r="BN117" s="65"/>
      <c r="BO117" s="65"/>
      <c r="BP117" s="65"/>
      <c r="BQ117" s="65"/>
      <c r="BR117" s="65"/>
      <c r="BS117" s="65"/>
      <c r="BT117" s="65"/>
      <c r="BU117" s="65"/>
      <c r="BV117" s="65"/>
      <c r="BW117" s="65"/>
      <c r="BX117" s="65"/>
      <c r="BY117" s="65"/>
      <c r="BZ117" s="65"/>
      <c r="CA117" s="65"/>
      <c r="CB117" s="65"/>
      <c r="CC117" s="65"/>
      <c r="CD117" s="65"/>
      <c r="CE117" s="34"/>
      <c r="CF117" s="34"/>
      <c r="CG117" s="34"/>
      <c r="CH117" s="34"/>
      <c r="CI117" s="34"/>
      <c r="CJ117" s="34"/>
      <c r="CK117" s="34"/>
      <c r="CL117" s="34"/>
      <c r="CM117" s="34"/>
      <c r="CN117" s="34"/>
      <c r="CO117" s="34"/>
      <c r="CP117" s="34"/>
      <c r="CQ117" s="34"/>
      <c r="CR117" s="34"/>
      <c r="CS117" s="34"/>
      <c r="CT117" s="34"/>
      <c r="CU117" s="34"/>
      <c r="CV117" s="34"/>
      <c r="CW117" s="51"/>
      <c r="CX117" s="34"/>
    </row>
    <row r="118" spans="1:102">
      <c r="A118" s="34"/>
      <c r="B118" s="34"/>
      <c r="C118" s="34"/>
      <c r="D118" s="34"/>
      <c r="E118" s="37"/>
      <c r="F118" s="21" t="s">
        <v>63</v>
      </c>
      <c r="G118" s="205">
        <v>1</v>
      </c>
      <c r="H118" s="34" t="str">
        <f t="shared" ref="H118:H150" si="1">IF($G$46=F118,G118,"")</f>
        <v/>
      </c>
      <c r="I118" s="51">
        <f>IFERROR(SMALL($H$118:$H$150,G118),"")</f>
        <v>33</v>
      </c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51"/>
      <c r="U118" s="34"/>
      <c r="V118" s="34"/>
      <c r="W118" s="34"/>
      <c r="X118" s="34"/>
      <c r="Y118" s="34"/>
      <c r="Z118" s="34"/>
      <c r="AA118" s="34"/>
      <c r="AB118" s="34"/>
      <c r="AC118" s="51"/>
      <c r="AD118" s="34"/>
      <c r="AE118" s="34"/>
      <c r="AF118" s="34"/>
      <c r="AG118" s="34"/>
      <c r="AH118" s="34"/>
      <c r="AI118" s="34"/>
      <c r="AJ118" s="34"/>
      <c r="AK118" s="34"/>
      <c r="AL118" s="34"/>
      <c r="AM118" s="34"/>
      <c r="AN118" s="34"/>
      <c r="AO118" s="34"/>
      <c r="AP118" s="34"/>
      <c r="AQ118" s="34"/>
      <c r="AR118" s="34"/>
      <c r="AS118" s="65"/>
      <c r="AT118" s="65"/>
      <c r="AU118" s="65"/>
      <c r="AV118" s="65"/>
      <c r="AW118" s="65"/>
      <c r="AX118" s="65"/>
      <c r="AY118" s="65"/>
      <c r="AZ118" s="65"/>
      <c r="BA118" s="65"/>
      <c r="BB118" s="65"/>
      <c r="BC118" s="65"/>
      <c r="BD118" s="65"/>
      <c r="BE118" s="65"/>
      <c r="BF118" s="65"/>
      <c r="BG118" s="65"/>
      <c r="BH118" s="65"/>
      <c r="BI118" s="65"/>
      <c r="BJ118" s="65"/>
      <c r="BK118" s="65"/>
      <c r="BL118" s="65"/>
      <c r="BM118" s="65"/>
      <c r="BN118" s="65"/>
      <c r="BO118" s="65"/>
      <c r="BP118" s="65"/>
      <c r="BQ118" s="65"/>
      <c r="BR118" s="65"/>
      <c r="BS118" s="65"/>
      <c r="BT118" s="65"/>
      <c r="BU118" s="65"/>
      <c r="BV118" s="65"/>
      <c r="BW118" s="65"/>
      <c r="BX118" s="65"/>
      <c r="BY118" s="65"/>
      <c r="BZ118" s="65"/>
      <c r="CA118" s="65"/>
      <c r="CB118" s="65"/>
      <c r="CC118" s="65"/>
      <c r="CD118" s="65"/>
      <c r="CE118" s="34"/>
      <c r="CF118" s="34"/>
      <c r="CG118" s="34"/>
      <c r="CH118" s="34"/>
      <c r="CI118" s="34"/>
      <c r="CJ118" s="34"/>
      <c r="CK118" s="34"/>
      <c r="CL118" s="34"/>
      <c r="CM118" s="34"/>
      <c r="CN118" s="34"/>
      <c r="CO118" s="34"/>
      <c r="CP118" s="34"/>
      <c r="CQ118" s="34"/>
      <c r="CR118" s="34"/>
      <c r="CS118" s="34"/>
      <c r="CT118" s="34"/>
      <c r="CU118" s="34"/>
      <c r="CV118" s="34"/>
      <c r="CW118" s="51"/>
      <c r="CX118" s="34"/>
    </row>
    <row r="119" spans="1:102">
      <c r="A119" s="34"/>
      <c r="B119" s="34"/>
      <c r="C119" s="34"/>
      <c r="D119" s="34"/>
      <c r="E119" s="37"/>
      <c r="F119" s="21" t="s">
        <v>66</v>
      </c>
      <c r="G119" s="205">
        <v>2</v>
      </c>
      <c r="H119" s="34" t="str">
        <f t="shared" si="1"/>
        <v/>
      </c>
      <c r="I119" s="51" t="str">
        <f t="shared" ref="I119:I150" si="2">IFERROR(SMALL($H$77:$H$109,G119),"")</f>
        <v/>
      </c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51"/>
      <c r="U119" s="34"/>
      <c r="V119" s="34"/>
      <c r="W119" s="34"/>
      <c r="X119" s="34"/>
      <c r="Y119" s="34"/>
      <c r="Z119" s="34"/>
      <c r="AA119" s="34"/>
      <c r="AB119" s="34"/>
      <c r="AC119" s="51"/>
      <c r="AD119" s="34"/>
      <c r="AE119" s="34"/>
      <c r="AF119" s="34"/>
      <c r="AG119" s="34"/>
      <c r="AH119" s="34"/>
      <c r="AI119" s="34"/>
      <c r="AJ119" s="34"/>
      <c r="AK119" s="34"/>
      <c r="AL119" s="34"/>
      <c r="AM119" s="34"/>
      <c r="AN119" s="34"/>
      <c r="AO119" s="34"/>
      <c r="AP119" s="34"/>
      <c r="AQ119" s="34"/>
      <c r="AR119" s="34"/>
      <c r="AS119" s="65"/>
      <c r="AT119" s="65"/>
      <c r="AU119" s="65"/>
      <c r="AV119" s="65"/>
      <c r="AW119" s="65"/>
      <c r="AX119" s="65"/>
      <c r="AY119" s="65"/>
      <c r="AZ119" s="65"/>
      <c r="BA119" s="65"/>
      <c r="BB119" s="65"/>
      <c r="BC119" s="65"/>
      <c r="BD119" s="65"/>
      <c r="BE119" s="65"/>
      <c r="BF119" s="65"/>
      <c r="BG119" s="65"/>
      <c r="BH119" s="65"/>
      <c r="BI119" s="65"/>
      <c r="BJ119" s="65"/>
      <c r="BK119" s="65"/>
      <c r="BL119" s="65"/>
      <c r="BM119" s="65"/>
      <c r="BN119" s="65"/>
      <c r="BO119" s="65"/>
      <c r="BP119" s="65"/>
      <c r="BQ119" s="65"/>
      <c r="BR119" s="65"/>
      <c r="BS119" s="65"/>
      <c r="BT119" s="65"/>
      <c r="BU119" s="65"/>
      <c r="BV119" s="65"/>
      <c r="BW119" s="65"/>
      <c r="BX119" s="65"/>
      <c r="BY119" s="65"/>
      <c r="BZ119" s="65"/>
      <c r="CA119" s="65"/>
      <c r="CB119" s="65"/>
      <c r="CC119" s="65"/>
      <c r="CD119" s="65"/>
      <c r="CE119" s="34"/>
      <c r="CF119" s="34"/>
      <c r="CG119" s="34"/>
      <c r="CH119" s="34"/>
      <c r="CI119" s="34"/>
      <c r="CJ119" s="34"/>
      <c r="CK119" s="34"/>
      <c r="CL119" s="34"/>
      <c r="CM119" s="34"/>
      <c r="CN119" s="34"/>
      <c r="CO119" s="34"/>
      <c r="CP119" s="34"/>
      <c r="CQ119" s="34"/>
      <c r="CR119" s="34"/>
      <c r="CS119" s="34"/>
      <c r="CT119" s="34"/>
      <c r="CU119" s="34"/>
      <c r="CV119" s="34"/>
      <c r="CW119" s="51"/>
      <c r="CX119" s="34"/>
    </row>
    <row r="120" spans="1:102">
      <c r="A120" s="34"/>
      <c r="B120" s="34"/>
      <c r="C120" s="34"/>
      <c r="D120" s="34"/>
      <c r="E120" s="37"/>
      <c r="F120" s="21" t="s">
        <v>69</v>
      </c>
      <c r="G120" s="205">
        <v>3</v>
      </c>
      <c r="H120" s="34" t="str">
        <f t="shared" si="1"/>
        <v/>
      </c>
      <c r="I120" s="51" t="str">
        <f t="shared" si="2"/>
        <v/>
      </c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51"/>
      <c r="U120" s="34"/>
      <c r="V120" s="34"/>
      <c r="W120" s="34"/>
      <c r="X120" s="34"/>
      <c r="Y120" s="34"/>
      <c r="Z120" s="34"/>
      <c r="AA120" s="34"/>
      <c r="AB120" s="34"/>
      <c r="AC120" s="51"/>
      <c r="AD120" s="34"/>
      <c r="AE120" s="34"/>
      <c r="AF120" s="34"/>
      <c r="AG120" s="34"/>
      <c r="AH120" s="34"/>
      <c r="AI120" s="34"/>
      <c r="AJ120" s="34"/>
      <c r="AK120" s="34"/>
      <c r="AL120" s="34"/>
      <c r="AM120" s="34"/>
      <c r="AN120" s="34"/>
      <c r="AO120" s="34"/>
      <c r="AP120" s="34"/>
      <c r="AQ120" s="34"/>
      <c r="AR120" s="34"/>
      <c r="AS120" s="65"/>
      <c r="AT120" s="65"/>
      <c r="AU120" s="65"/>
      <c r="AV120" s="65"/>
      <c r="AW120" s="65"/>
      <c r="AX120" s="65"/>
      <c r="AY120" s="65"/>
      <c r="AZ120" s="65"/>
      <c r="BA120" s="65"/>
      <c r="BB120" s="65"/>
      <c r="BC120" s="65"/>
      <c r="BD120" s="65"/>
      <c r="BE120" s="65"/>
      <c r="BF120" s="65"/>
      <c r="BG120" s="65"/>
      <c r="BH120" s="65"/>
      <c r="BI120" s="65"/>
      <c r="BJ120" s="65"/>
      <c r="BK120" s="65"/>
      <c r="BL120" s="65"/>
      <c r="BM120" s="65"/>
      <c r="BN120" s="65"/>
      <c r="BO120" s="65"/>
      <c r="BP120" s="65"/>
      <c r="BQ120" s="65"/>
      <c r="BR120" s="65"/>
      <c r="BS120" s="65"/>
      <c r="BT120" s="65"/>
      <c r="BU120" s="65"/>
      <c r="BV120" s="65"/>
      <c r="BW120" s="65"/>
      <c r="BX120" s="65"/>
      <c r="BY120" s="65"/>
      <c r="BZ120" s="65"/>
      <c r="CA120" s="65"/>
      <c r="CB120" s="65"/>
      <c r="CC120" s="65"/>
      <c r="CD120" s="65"/>
      <c r="CE120" s="34"/>
      <c r="CF120" s="34"/>
      <c r="CG120" s="34"/>
      <c r="CH120" s="34"/>
      <c r="CI120" s="34"/>
      <c r="CJ120" s="34"/>
      <c r="CK120" s="34"/>
      <c r="CL120" s="34"/>
      <c r="CM120" s="34"/>
      <c r="CN120" s="34"/>
      <c r="CO120" s="34"/>
      <c r="CP120" s="34"/>
      <c r="CQ120" s="34"/>
      <c r="CR120" s="34"/>
      <c r="CS120" s="34"/>
      <c r="CT120" s="34"/>
      <c r="CU120" s="34"/>
      <c r="CV120" s="34"/>
      <c r="CW120" s="51"/>
      <c r="CX120" s="34"/>
    </row>
    <row r="121" spans="1:102">
      <c r="A121" s="34"/>
      <c r="B121" s="34"/>
      <c r="C121" s="34"/>
      <c r="D121" s="34"/>
      <c r="E121" s="37"/>
      <c r="F121" s="21" t="s">
        <v>71</v>
      </c>
      <c r="G121" s="205">
        <v>4</v>
      </c>
      <c r="H121" s="34" t="str">
        <f t="shared" si="1"/>
        <v/>
      </c>
      <c r="I121" s="51" t="str">
        <f t="shared" si="2"/>
        <v/>
      </c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51"/>
      <c r="U121" s="34"/>
      <c r="V121" s="34"/>
      <c r="W121" s="34"/>
      <c r="X121" s="34"/>
      <c r="Y121" s="34"/>
      <c r="Z121" s="34"/>
      <c r="AA121" s="34"/>
      <c r="AB121" s="34"/>
      <c r="AC121" s="51"/>
      <c r="AD121" s="34"/>
      <c r="AE121" s="34"/>
      <c r="AF121" s="34"/>
      <c r="AG121" s="34"/>
      <c r="AH121" s="34"/>
      <c r="AI121" s="34"/>
      <c r="AJ121" s="34"/>
      <c r="AK121" s="34"/>
      <c r="AL121" s="34"/>
      <c r="AM121" s="34"/>
      <c r="AN121" s="34"/>
      <c r="AO121" s="34"/>
      <c r="AP121" s="34"/>
      <c r="AQ121" s="34"/>
      <c r="AR121" s="34"/>
      <c r="AS121" s="65"/>
      <c r="AT121" s="65"/>
      <c r="AU121" s="65"/>
      <c r="AV121" s="65"/>
      <c r="AW121" s="65"/>
      <c r="AX121" s="65"/>
      <c r="AY121" s="65"/>
      <c r="AZ121" s="65"/>
      <c r="BA121" s="65"/>
      <c r="BB121" s="65"/>
      <c r="BC121" s="65"/>
      <c r="BD121" s="65"/>
      <c r="BE121" s="65"/>
      <c r="BF121" s="65"/>
      <c r="BG121" s="65"/>
      <c r="BH121" s="65"/>
      <c r="BI121" s="65"/>
      <c r="BJ121" s="65"/>
      <c r="BK121" s="65"/>
      <c r="BL121" s="65"/>
      <c r="BM121" s="65"/>
      <c r="BN121" s="65"/>
      <c r="BO121" s="65"/>
      <c r="BP121" s="65"/>
      <c r="BQ121" s="65"/>
      <c r="BR121" s="65"/>
      <c r="BS121" s="65"/>
      <c r="BT121" s="65"/>
      <c r="BU121" s="65"/>
      <c r="BV121" s="65"/>
      <c r="BW121" s="65"/>
      <c r="BX121" s="65"/>
      <c r="BY121" s="65"/>
      <c r="BZ121" s="65"/>
      <c r="CA121" s="65"/>
      <c r="CB121" s="65"/>
      <c r="CC121" s="65"/>
      <c r="CD121" s="65"/>
      <c r="CE121" s="34"/>
      <c r="CF121" s="34"/>
      <c r="CG121" s="34"/>
      <c r="CH121" s="34"/>
      <c r="CI121" s="34"/>
      <c r="CJ121" s="34"/>
      <c r="CK121" s="34"/>
      <c r="CL121" s="34"/>
      <c r="CM121" s="34"/>
      <c r="CN121" s="34"/>
      <c r="CO121" s="34"/>
      <c r="CP121" s="34"/>
      <c r="CQ121" s="34"/>
      <c r="CR121" s="34"/>
      <c r="CS121" s="34"/>
      <c r="CT121" s="34"/>
      <c r="CU121" s="34"/>
      <c r="CV121" s="34"/>
      <c r="CW121" s="51"/>
      <c r="CX121" s="34"/>
    </row>
    <row r="122" spans="1:102">
      <c r="A122" s="34"/>
      <c r="B122" s="34"/>
      <c r="C122" s="34"/>
      <c r="D122" s="34"/>
      <c r="E122" s="37"/>
      <c r="F122" s="21" t="s">
        <v>73</v>
      </c>
      <c r="G122" s="205">
        <v>5</v>
      </c>
      <c r="H122" s="34" t="str">
        <f t="shared" si="1"/>
        <v/>
      </c>
      <c r="I122" s="51" t="str">
        <f t="shared" si="2"/>
        <v/>
      </c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51"/>
      <c r="U122" s="34"/>
      <c r="V122" s="34"/>
      <c r="W122" s="34"/>
      <c r="X122" s="34"/>
      <c r="Y122" s="34"/>
      <c r="Z122" s="34"/>
      <c r="AA122" s="34"/>
      <c r="AB122" s="34"/>
      <c r="AC122" s="51"/>
      <c r="AD122" s="34"/>
      <c r="AE122" s="34"/>
      <c r="AF122" s="34"/>
      <c r="AG122" s="34"/>
      <c r="AH122" s="34"/>
      <c r="AI122" s="34"/>
      <c r="AJ122" s="34"/>
      <c r="AK122" s="34"/>
      <c r="AL122" s="34"/>
      <c r="AM122" s="34"/>
      <c r="AN122" s="34"/>
      <c r="AO122" s="34"/>
      <c r="AP122" s="34"/>
      <c r="AQ122" s="34"/>
      <c r="AR122" s="34"/>
      <c r="AS122" s="65"/>
      <c r="AT122" s="65"/>
      <c r="AU122" s="65"/>
      <c r="AV122" s="65"/>
      <c r="AW122" s="65"/>
      <c r="AX122" s="65"/>
      <c r="AY122" s="65"/>
      <c r="AZ122" s="65"/>
      <c r="BA122" s="65"/>
      <c r="BB122" s="65"/>
      <c r="BC122" s="65"/>
      <c r="BD122" s="65"/>
      <c r="BE122" s="65"/>
      <c r="BF122" s="65"/>
      <c r="BG122" s="65"/>
      <c r="BH122" s="65"/>
      <c r="BI122" s="65"/>
      <c r="BJ122" s="65"/>
      <c r="BK122" s="65"/>
      <c r="BL122" s="65"/>
      <c r="BM122" s="65"/>
      <c r="BN122" s="65"/>
      <c r="BO122" s="65"/>
      <c r="BP122" s="65"/>
      <c r="BQ122" s="65"/>
      <c r="BR122" s="65"/>
      <c r="BS122" s="65"/>
      <c r="BT122" s="65"/>
      <c r="BU122" s="65"/>
      <c r="BV122" s="65"/>
      <c r="BW122" s="65"/>
      <c r="BX122" s="65"/>
      <c r="BY122" s="65"/>
      <c r="BZ122" s="65"/>
      <c r="CA122" s="65"/>
      <c r="CB122" s="65"/>
      <c r="CC122" s="65"/>
      <c r="CD122" s="65"/>
      <c r="CE122" s="34"/>
      <c r="CF122" s="34"/>
      <c r="CG122" s="34"/>
      <c r="CH122" s="34"/>
      <c r="CI122" s="34"/>
      <c r="CJ122" s="34"/>
      <c r="CK122" s="34"/>
      <c r="CL122" s="34"/>
      <c r="CM122" s="34"/>
      <c r="CN122" s="34"/>
      <c r="CO122" s="34"/>
      <c r="CP122" s="34"/>
      <c r="CQ122" s="34"/>
      <c r="CR122" s="34"/>
      <c r="CS122" s="34"/>
      <c r="CT122" s="34"/>
      <c r="CU122" s="34"/>
      <c r="CV122" s="34"/>
      <c r="CW122" s="51"/>
      <c r="CX122" s="34"/>
    </row>
    <row r="123" spans="1:102">
      <c r="A123" s="34"/>
      <c r="B123" s="34"/>
      <c r="C123" s="34"/>
      <c r="D123" s="34"/>
      <c r="E123" s="37"/>
      <c r="F123" s="21" t="s">
        <v>75</v>
      </c>
      <c r="G123" s="205">
        <v>6</v>
      </c>
      <c r="H123" s="34" t="str">
        <f t="shared" si="1"/>
        <v/>
      </c>
      <c r="I123" s="51" t="str">
        <f t="shared" si="2"/>
        <v/>
      </c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51"/>
      <c r="U123" s="34"/>
      <c r="V123" s="34"/>
      <c r="W123" s="34"/>
      <c r="X123" s="34"/>
      <c r="Y123" s="34"/>
      <c r="Z123" s="34"/>
      <c r="AA123" s="34"/>
      <c r="AB123" s="34"/>
      <c r="AC123" s="51"/>
      <c r="AD123" s="34"/>
      <c r="AE123" s="34"/>
      <c r="AF123" s="34"/>
      <c r="AG123" s="34"/>
      <c r="AH123" s="34"/>
      <c r="AI123" s="34"/>
      <c r="AJ123" s="34"/>
      <c r="AK123" s="34"/>
      <c r="AL123" s="34"/>
      <c r="AM123" s="34"/>
      <c r="AN123" s="34"/>
      <c r="AO123" s="34"/>
      <c r="AP123" s="34"/>
      <c r="AQ123" s="34"/>
      <c r="AR123" s="34"/>
      <c r="AS123" s="65"/>
      <c r="AT123" s="65"/>
      <c r="AU123" s="65"/>
      <c r="AV123" s="65"/>
      <c r="AW123" s="65"/>
      <c r="AX123" s="65"/>
      <c r="AY123" s="65"/>
      <c r="AZ123" s="65"/>
      <c r="BA123" s="65"/>
      <c r="BB123" s="65"/>
      <c r="BC123" s="65"/>
      <c r="BD123" s="65"/>
      <c r="BE123" s="65"/>
      <c r="BF123" s="65"/>
      <c r="BG123" s="65"/>
      <c r="BH123" s="65"/>
      <c r="BI123" s="65"/>
      <c r="BJ123" s="65"/>
      <c r="BK123" s="65"/>
      <c r="BL123" s="65"/>
      <c r="BM123" s="65"/>
      <c r="BN123" s="65"/>
      <c r="BO123" s="65"/>
      <c r="BP123" s="65"/>
      <c r="BQ123" s="65"/>
      <c r="BR123" s="65"/>
      <c r="BS123" s="65"/>
      <c r="BT123" s="65"/>
      <c r="BU123" s="65"/>
      <c r="BV123" s="65"/>
      <c r="BW123" s="65"/>
      <c r="BX123" s="65"/>
      <c r="BY123" s="65"/>
      <c r="BZ123" s="65"/>
      <c r="CA123" s="65"/>
      <c r="CB123" s="65"/>
      <c r="CC123" s="65"/>
      <c r="CD123" s="65"/>
      <c r="CE123" s="34"/>
      <c r="CF123" s="34"/>
      <c r="CG123" s="34"/>
      <c r="CH123" s="34"/>
      <c r="CI123" s="34"/>
      <c r="CJ123" s="34"/>
      <c r="CK123" s="34"/>
      <c r="CL123" s="34"/>
      <c r="CM123" s="34"/>
      <c r="CN123" s="34"/>
      <c r="CO123" s="34"/>
      <c r="CP123" s="34"/>
      <c r="CQ123" s="34"/>
      <c r="CR123" s="34"/>
      <c r="CS123" s="34"/>
      <c r="CT123" s="34"/>
      <c r="CU123" s="34"/>
      <c r="CV123" s="34"/>
      <c r="CW123" s="51"/>
      <c r="CX123" s="34"/>
    </row>
    <row r="124" spans="1:102">
      <c r="A124" s="34"/>
      <c r="B124" s="34"/>
      <c r="C124" s="34"/>
      <c r="D124" s="34"/>
      <c r="E124" s="37"/>
      <c r="F124" s="21" t="s">
        <v>77</v>
      </c>
      <c r="G124" s="205">
        <v>7</v>
      </c>
      <c r="H124" s="34" t="str">
        <f t="shared" si="1"/>
        <v/>
      </c>
      <c r="I124" s="51" t="str">
        <f t="shared" si="2"/>
        <v/>
      </c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51"/>
      <c r="U124" s="34"/>
      <c r="V124" s="34"/>
      <c r="W124" s="34"/>
      <c r="X124" s="34"/>
      <c r="Y124" s="34"/>
      <c r="Z124" s="34"/>
      <c r="AA124" s="34"/>
      <c r="AB124" s="34"/>
      <c r="AC124" s="51"/>
      <c r="AD124" s="34"/>
      <c r="AE124" s="34"/>
      <c r="AF124" s="34"/>
      <c r="AG124" s="34"/>
      <c r="AH124" s="34"/>
      <c r="AI124" s="34"/>
      <c r="AJ124" s="34"/>
      <c r="AK124" s="34"/>
      <c r="AL124" s="34"/>
      <c r="AM124" s="34"/>
      <c r="AN124" s="34"/>
      <c r="AO124" s="34"/>
      <c r="AP124" s="34"/>
      <c r="AQ124" s="34"/>
      <c r="AR124" s="34"/>
      <c r="AS124" s="65"/>
      <c r="AT124" s="65"/>
      <c r="AU124" s="65"/>
      <c r="AV124" s="65"/>
      <c r="AW124" s="65"/>
      <c r="AX124" s="65"/>
      <c r="AY124" s="65"/>
      <c r="AZ124" s="65"/>
      <c r="BA124" s="65"/>
      <c r="BB124" s="65"/>
      <c r="BC124" s="65"/>
      <c r="BD124" s="65"/>
      <c r="BE124" s="65"/>
      <c r="BF124" s="65"/>
      <c r="BG124" s="65"/>
      <c r="BH124" s="65"/>
      <c r="BI124" s="65"/>
      <c r="BJ124" s="65"/>
      <c r="BK124" s="65"/>
      <c r="BL124" s="65"/>
      <c r="BM124" s="65"/>
      <c r="BN124" s="65"/>
      <c r="BO124" s="65"/>
      <c r="BP124" s="65"/>
      <c r="BQ124" s="65"/>
      <c r="BR124" s="65"/>
      <c r="BS124" s="65"/>
      <c r="BT124" s="65"/>
      <c r="BU124" s="65"/>
      <c r="BV124" s="65"/>
      <c r="BW124" s="65"/>
      <c r="BX124" s="65"/>
      <c r="BY124" s="65"/>
      <c r="BZ124" s="65"/>
      <c r="CA124" s="65"/>
      <c r="CB124" s="65"/>
      <c r="CC124" s="65"/>
      <c r="CD124" s="65"/>
      <c r="CE124" s="34"/>
      <c r="CF124" s="34"/>
      <c r="CG124" s="34"/>
      <c r="CH124" s="34"/>
      <c r="CI124" s="34"/>
      <c r="CJ124" s="34"/>
      <c r="CK124" s="34"/>
      <c r="CL124" s="34"/>
      <c r="CM124" s="34"/>
      <c r="CN124" s="34"/>
      <c r="CO124" s="34"/>
      <c r="CP124" s="34"/>
      <c r="CQ124" s="34"/>
      <c r="CR124" s="34"/>
      <c r="CS124" s="34"/>
      <c r="CT124" s="34"/>
      <c r="CU124" s="34"/>
      <c r="CV124" s="34"/>
      <c r="CW124" s="51"/>
      <c r="CX124" s="34"/>
    </row>
    <row r="125" spans="1:102">
      <c r="A125" s="34"/>
      <c r="B125" s="34"/>
      <c r="C125" s="34"/>
      <c r="D125" s="34"/>
      <c r="E125" s="37"/>
      <c r="F125" s="21" t="s">
        <v>79</v>
      </c>
      <c r="G125" s="205">
        <v>8</v>
      </c>
      <c r="H125" s="34" t="str">
        <f t="shared" si="1"/>
        <v/>
      </c>
      <c r="I125" s="51" t="str">
        <f t="shared" si="2"/>
        <v/>
      </c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51"/>
      <c r="U125" s="34"/>
      <c r="V125" s="34"/>
      <c r="W125" s="34"/>
      <c r="X125" s="34"/>
      <c r="Y125" s="34"/>
      <c r="Z125" s="34"/>
      <c r="AA125" s="34"/>
      <c r="AB125" s="34"/>
      <c r="AC125" s="51"/>
      <c r="AD125" s="34"/>
      <c r="AE125" s="34"/>
      <c r="AF125" s="34"/>
      <c r="AG125" s="34"/>
      <c r="AH125" s="34"/>
      <c r="AI125" s="34"/>
      <c r="AJ125" s="34"/>
      <c r="AK125" s="34"/>
      <c r="AL125" s="34"/>
      <c r="AM125" s="34"/>
      <c r="AN125" s="34"/>
      <c r="AO125" s="34"/>
      <c r="AP125" s="34"/>
      <c r="AQ125" s="34"/>
      <c r="AR125" s="34"/>
      <c r="AS125" s="65"/>
      <c r="AT125" s="65"/>
      <c r="AU125" s="65"/>
      <c r="AV125" s="65"/>
      <c r="AW125" s="65"/>
      <c r="AX125" s="65"/>
      <c r="AY125" s="65"/>
      <c r="AZ125" s="65"/>
      <c r="BA125" s="65"/>
      <c r="BB125" s="65"/>
      <c r="BC125" s="65"/>
      <c r="BD125" s="65"/>
      <c r="BE125" s="65"/>
      <c r="BF125" s="65"/>
      <c r="BG125" s="65"/>
      <c r="BH125" s="65"/>
      <c r="BI125" s="65"/>
      <c r="BJ125" s="65"/>
      <c r="BK125" s="65"/>
      <c r="BL125" s="65"/>
      <c r="BM125" s="65"/>
      <c r="BN125" s="65"/>
      <c r="BO125" s="65"/>
      <c r="BP125" s="65"/>
      <c r="BQ125" s="65"/>
      <c r="BR125" s="65"/>
      <c r="BS125" s="65"/>
      <c r="BT125" s="65"/>
      <c r="BU125" s="65"/>
      <c r="BV125" s="65"/>
      <c r="BW125" s="65"/>
      <c r="BX125" s="65"/>
      <c r="BY125" s="65"/>
      <c r="BZ125" s="65"/>
      <c r="CA125" s="65"/>
      <c r="CB125" s="65"/>
      <c r="CC125" s="65"/>
      <c r="CD125" s="65"/>
      <c r="CE125" s="34"/>
      <c r="CF125" s="34"/>
      <c r="CG125" s="34"/>
      <c r="CH125" s="34"/>
      <c r="CI125" s="34"/>
      <c r="CJ125" s="34"/>
      <c r="CK125" s="34"/>
      <c r="CL125" s="34"/>
      <c r="CM125" s="34"/>
      <c r="CN125" s="34"/>
      <c r="CO125" s="34"/>
      <c r="CP125" s="34"/>
      <c r="CQ125" s="34"/>
      <c r="CR125" s="34"/>
      <c r="CS125" s="34"/>
      <c r="CT125" s="34"/>
      <c r="CU125" s="34"/>
      <c r="CV125" s="34"/>
      <c r="CW125" s="51"/>
      <c r="CX125" s="34"/>
    </row>
    <row r="126" spans="1:102">
      <c r="A126" s="34"/>
      <c r="B126" s="34"/>
      <c r="C126" s="34"/>
      <c r="D126" s="34"/>
      <c r="E126" s="37"/>
      <c r="F126" s="21" t="s">
        <v>83</v>
      </c>
      <c r="G126" s="205">
        <v>9</v>
      </c>
      <c r="H126" s="34" t="str">
        <f t="shared" si="1"/>
        <v/>
      </c>
      <c r="I126" s="51" t="str">
        <f t="shared" si="2"/>
        <v/>
      </c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51"/>
      <c r="U126" s="34"/>
      <c r="V126" s="34"/>
      <c r="W126" s="34"/>
      <c r="X126" s="34"/>
      <c r="Y126" s="34"/>
      <c r="Z126" s="34"/>
      <c r="AA126" s="34"/>
      <c r="AB126" s="34"/>
      <c r="AC126" s="51"/>
      <c r="AD126" s="34"/>
      <c r="AE126" s="34"/>
      <c r="AF126" s="34"/>
      <c r="AG126" s="34"/>
      <c r="AH126" s="34"/>
      <c r="AI126" s="34"/>
      <c r="AJ126" s="34"/>
      <c r="AK126" s="34"/>
      <c r="AL126" s="34"/>
      <c r="AM126" s="34"/>
      <c r="AN126" s="34"/>
      <c r="AO126" s="34"/>
      <c r="AP126" s="34"/>
      <c r="AQ126" s="34"/>
      <c r="AR126" s="34"/>
      <c r="AS126" s="65"/>
      <c r="AT126" s="65"/>
      <c r="AU126" s="65"/>
      <c r="AV126" s="65"/>
      <c r="AW126" s="65"/>
      <c r="AX126" s="65"/>
      <c r="AY126" s="65"/>
      <c r="AZ126" s="65"/>
      <c r="BA126" s="65"/>
      <c r="BB126" s="65"/>
      <c r="BC126" s="65"/>
      <c r="BD126" s="65"/>
      <c r="BE126" s="65"/>
      <c r="BF126" s="65"/>
      <c r="BG126" s="65"/>
      <c r="BH126" s="65"/>
      <c r="BI126" s="65"/>
      <c r="BJ126" s="65"/>
      <c r="BK126" s="65"/>
      <c r="BL126" s="65"/>
      <c r="BM126" s="65"/>
      <c r="BN126" s="65"/>
      <c r="BO126" s="65"/>
      <c r="BP126" s="65"/>
      <c r="BQ126" s="65"/>
      <c r="BR126" s="65"/>
      <c r="BS126" s="65"/>
      <c r="BT126" s="65"/>
      <c r="BU126" s="65"/>
      <c r="BV126" s="65"/>
      <c r="BW126" s="65"/>
      <c r="BX126" s="65"/>
      <c r="BY126" s="65"/>
      <c r="BZ126" s="65"/>
      <c r="CA126" s="65"/>
      <c r="CB126" s="65"/>
      <c r="CC126" s="65"/>
      <c r="CD126" s="65"/>
      <c r="CE126" s="34"/>
      <c r="CF126" s="34"/>
      <c r="CG126" s="34"/>
      <c r="CH126" s="34"/>
      <c r="CI126" s="34"/>
      <c r="CJ126" s="34"/>
      <c r="CK126" s="34"/>
      <c r="CL126" s="34"/>
      <c r="CM126" s="34"/>
      <c r="CN126" s="34"/>
      <c r="CO126" s="34"/>
      <c r="CP126" s="34"/>
      <c r="CQ126" s="34"/>
      <c r="CR126" s="34"/>
      <c r="CS126" s="34"/>
      <c r="CT126" s="34"/>
      <c r="CU126" s="34"/>
      <c r="CV126" s="34"/>
      <c r="CW126" s="51"/>
      <c r="CX126" s="34"/>
    </row>
    <row r="127" spans="1:102">
      <c r="A127" s="34"/>
      <c r="B127" s="34"/>
      <c r="C127" s="34"/>
      <c r="D127" s="34"/>
      <c r="E127" s="37"/>
      <c r="F127" s="21" t="s">
        <v>86</v>
      </c>
      <c r="G127" s="205">
        <v>10</v>
      </c>
      <c r="H127" s="34" t="str">
        <f t="shared" si="1"/>
        <v/>
      </c>
      <c r="I127" s="51" t="str">
        <f t="shared" si="2"/>
        <v/>
      </c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  <c r="U127" s="68"/>
      <c r="V127" s="34"/>
      <c r="W127" s="34"/>
      <c r="X127" s="34"/>
      <c r="Y127" s="34"/>
      <c r="Z127" s="34"/>
      <c r="AA127" s="34"/>
      <c r="AB127" s="34"/>
      <c r="AC127" s="51"/>
      <c r="AD127" s="34"/>
      <c r="AE127" s="34"/>
      <c r="AF127" s="34"/>
      <c r="AG127" s="34"/>
      <c r="AH127" s="34"/>
      <c r="AI127" s="34"/>
      <c r="AJ127" s="34"/>
      <c r="AK127" s="34"/>
      <c r="AL127" s="34"/>
      <c r="AM127" s="34"/>
      <c r="AN127" s="34"/>
      <c r="AO127" s="34"/>
      <c r="AP127" s="34"/>
      <c r="AQ127" s="34"/>
      <c r="AR127" s="34"/>
      <c r="AS127" s="65"/>
      <c r="AT127" s="65"/>
      <c r="AU127" s="65"/>
      <c r="AV127" s="65"/>
      <c r="AW127" s="65"/>
      <c r="AX127" s="65"/>
      <c r="AY127" s="65"/>
      <c r="AZ127" s="65"/>
      <c r="BA127" s="65"/>
      <c r="BB127" s="65"/>
      <c r="BC127" s="65"/>
      <c r="BD127" s="65"/>
      <c r="BE127" s="65"/>
      <c r="BF127" s="65"/>
      <c r="BG127" s="65"/>
      <c r="BH127" s="65"/>
      <c r="BI127" s="65"/>
      <c r="BJ127" s="65"/>
      <c r="BK127" s="65"/>
      <c r="BL127" s="65"/>
      <c r="BM127" s="65"/>
      <c r="BN127" s="65"/>
      <c r="BO127" s="65"/>
      <c r="BP127" s="65"/>
      <c r="BQ127" s="65"/>
      <c r="BR127" s="65"/>
      <c r="BS127" s="65"/>
      <c r="BT127" s="65"/>
      <c r="BU127" s="65"/>
      <c r="BV127" s="65"/>
      <c r="BW127" s="65"/>
      <c r="BX127" s="65"/>
      <c r="BY127" s="65"/>
      <c r="BZ127" s="65"/>
      <c r="CA127" s="65"/>
      <c r="CB127" s="65"/>
      <c r="CC127" s="65"/>
      <c r="CD127" s="65"/>
      <c r="CE127" s="34"/>
      <c r="CF127" s="34"/>
      <c r="CG127" s="34"/>
      <c r="CH127" s="34"/>
      <c r="CI127" s="34"/>
      <c r="CJ127" s="34"/>
      <c r="CK127" s="34"/>
      <c r="CL127" s="34"/>
      <c r="CM127" s="34"/>
      <c r="CN127" s="34"/>
      <c r="CO127" s="34"/>
      <c r="CP127" s="34"/>
      <c r="CQ127" s="34"/>
      <c r="CR127" s="34"/>
      <c r="CS127" s="34"/>
      <c r="CT127" s="34"/>
      <c r="CU127" s="34"/>
      <c r="CV127" s="34"/>
      <c r="CW127" s="51"/>
      <c r="CX127" s="34"/>
    </row>
    <row r="128" spans="1:102">
      <c r="A128" s="34"/>
      <c r="B128" s="34"/>
      <c r="C128" s="34"/>
      <c r="D128" s="34"/>
      <c r="E128" s="37"/>
      <c r="F128" s="21" t="s">
        <v>88</v>
      </c>
      <c r="G128" s="205">
        <v>11</v>
      </c>
      <c r="H128" s="34" t="str">
        <f t="shared" si="1"/>
        <v/>
      </c>
      <c r="I128" s="51" t="str">
        <f t="shared" si="2"/>
        <v/>
      </c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  <c r="U128" s="68"/>
      <c r="V128" s="34"/>
      <c r="W128" s="34"/>
      <c r="X128" s="34"/>
      <c r="Y128" s="34"/>
      <c r="Z128" s="34"/>
      <c r="AA128" s="34"/>
      <c r="AB128" s="34"/>
      <c r="AC128" s="51"/>
      <c r="AD128" s="34"/>
      <c r="AE128" s="34"/>
      <c r="AF128" s="34"/>
      <c r="AG128" s="34"/>
      <c r="AH128" s="34"/>
      <c r="AI128" s="34"/>
      <c r="AJ128" s="34"/>
      <c r="AK128" s="34"/>
      <c r="AL128" s="34"/>
      <c r="AM128" s="34"/>
      <c r="AN128" s="34"/>
      <c r="AO128" s="34"/>
      <c r="AP128" s="34"/>
      <c r="AQ128" s="34"/>
      <c r="AR128" s="34"/>
      <c r="AS128" s="65"/>
      <c r="AT128" s="65"/>
      <c r="AU128" s="65"/>
      <c r="AV128" s="65"/>
      <c r="AW128" s="65"/>
      <c r="AX128" s="65"/>
      <c r="AY128" s="65"/>
      <c r="AZ128" s="65"/>
      <c r="BA128" s="65"/>
      <c r="BB128" s="65"/>
      <c r="BC128" s="65"/>
      <c r="BD128" s="65"/>
      <c r="BE128" s="65"/>
      <c r="BF128" s="65"/>
      <c r="BG128" s="65"/>
      <c r="BH128" s="65"/>
      <c r="BI128" s="65"/>
      <c r="BJ128" s="65"/>
      <c r="BK128" s="65"/>
      <c r="BL128" s="65"/>
      <c r="BM128" s="65"/>
      <c r="BN128" s="65"/>
      <c r="BO128" s="65"/>
      <c r="BP128" s="65"/>
      <c r="BQ128" s="65"/>
      <c r="BR128" s="65"/>
      <c r="BS128" s="65"/>
      <c r="BT128" s="65"/>
      <c r="BU128" s="65"/>
      <c r="BV128" s="65"/>
      <c r="BW128" s="65"/>
      <c r="BX128" s="65"/>
      <c r="BY128" s="65"/>
      <c r="BZ128" s="65"/>
      <c r="CA128" s="65"/>
      <c r="CB128" s="65"/>
      <c r="CC128" s="65"/>
      <c r="CD128" s="65"/>
      <c r="CE128" s="34"/>
      <c r="CF128" s="34"/>
      <c r="CG128" s="34"/>
      <c r="CH128" s="34"/>
      <c r="CI128" s="34"/>
      <c r="CJ128" s="34"/>
      <c r="CK128" s="34"/>
      <c r="CL128" s="34"/>
      <c r="CM128" s="34"/>
      <c r="CN128" s="34"/>
      <c r="CO128" s="34"/>
      <c r="CP128" s="34"/>
      <c r="CQ128" s="34"/>
      <c r="CR128" s="34"/>
      <c r="CS128" s="34"/>
      <c r="CT128" s="34"/>
      <c r="CU128" s="34"/>
      <c r="CV128" s="34"/>
      <c r="CW128" s="51"/>
      <c r="CX128" s="34"/>
    </row>
    <row r="129" spans="1:102">
      <c r="A129" s="34"/>
      <c r="B129" s="34"/>
      <c r="C129" s="34"/>
      <c r="D129" s="34"/>
      <c r="E129" s="37"/>
      <c r="F129" s="21" t="s">
        <v>90</v>
      </c>
      <c r="G129" s="205">
        <v>12</v>
      </c>
      <c r="H129" s="34" t="str">
        <f t="shared" si="1"/>
        <v/>
      </c>
      <c r="I129" s="51" t="str">
        <f t="shared" si="2"/>
        <v/>
      </c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  <c r="U129" s="34"/>
      <c r="V129" s="34"/>
      <c r="W129" s="34"/>
      <c r="X129" s="34"/>
      <c r="Y129" s="34"/>
      <c r="Z129" s="34"/>
      <c r="AA129" s="34"/>
      <c r="AB129" s="34"/>
      <c r="AC129" s="51"/>
      <c r="AD129" s="34"/>
      <c r="AE129" s="34"/>
      <c r="AF129" s="34"/>
      <c r="AG129" s="34"/>
      <c r="AH129" s="34"/>
      <c r="AI129" s="34"/>
      <c r="AJ129" s="34"/>
      <c r="AK129" s="34"/>
      <c r="AL129" s="34"/>
      <c r="AM129" s="34"/>
      <c r="AN129" s="34"/>
      <c r="AO129" s="34"/>
      <c r="AP129" s="34"/>
      <c r="AQ129" s="34"/>
      <c r="AR129" s="34"/>
      <c r="AS129" s="65"/>
      <c r="AT129" s="65"/>
      <c r="AU129" s="65"/>
      <c r="AV129" s="65"/>
      <c r="AW129" s="65"/>
      <c r="AX129" s="65"/>
      <c r="AY129" s="65"/>
      <c r="AZ129" s="65"/>
      <c r="BA129" s="65"/>
      <c r="BB129" s="65"/>
      <c r="BC129" s="65"/>
      <c r="BD129" s="65"/>
      <c r="BE129" s="65"/>
      <c r="BF129" s="65"/>
      <c r="BG129" s="65"/>
      <c r="BH129" s="65"/>
      <c r="BI129" s="65"/>
      <c r="BJ129" s="65"/>
      <c r="BK129" s="65"/>
      <c r="BL129" s="65"/>
      <c r="BM129" s="65"/>
      <c r="BN129" s="65"/>
      <c r="BO129" s="65"/>
      <c r="BP129" s="65"/>
      <c r="BQ129" s="65"/>
      <c r="BR129" s="65"/>
      <c r="BS129" s="65"/>
      <c r="BT129" s="65"/>
      <c r="BU129" s="65"/>
      <c r="BV129" s="65"/>
      <c r="BW129" s="65"/>
      <c r="BX129" s="65"/>
      <c r="BY129" s="65"/>
      <c r="BZ129" s="65"/>
      <c r="CA129" s="65"/>
      <c r="CB129" s="65"/>
      <c r="CC129" s="65"/>
      <c r="CD129" s="65"/>
      <c r="CE129" s="34"/>
      <c r="CF129" s="34"/>
      <c r="CG129" s="34"/>
      <c r="CH129" s="34"/>
      <c r="CI129" s="34"/>
      <c r="CJ129" s="34"/>
      <c r="CK129" s="34"/>
      <c r="CL129" s="34"/>
      <c r="CM129" s="34"/>
      <c r="CN129" s="34"/>
      <c r="CO129" s="34"/>
      <c r="CP129" s="34"/>
      <c r="CQ129" s="34"/>
      <c r="CR129" s="34"/>
      <c r="CS129" s="34"/>
      <c r="CT129" s="34"/>
      <c r="CU129" s="34"/>
      <c r="CV129" s="34"/>
      <c r="CW129" s="51"/>
      <c r="CX129" s="34"/>
    </row>
    <row r="130" spans="1:102">
      <c r="A130" s="34"/>
      <c r="B130" s="34"/>
      <c r="C130" s="34"/>
      <c r="D130" s="34"/>
      <c r="E130" s="37"/>
      <c r="F130" s="21" t="s">
        <v>92</v>
      </c>
      <c r="G130" s="205">
        <v>13</v>
      </c>
      <c r="H130" s="34" t="str">
        <f t="shared" si="1"/>
        <v/>
      </c>
      <c r="I130" s="51" t="str">
        <f t="shared" si="2"/>
        <v/>
      </c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  <c r="U130" s="34"/>
      <c r="V130" s="34"/>
      <c r="W130" s="34"/>
      <c r="X130" s="34"/>
      <c r="Y130" s="34"/>
      <c r="Z130" s="34"/>
      <c r="AA130" s="34"/>
      <c r="AB130" s="34"/>
      <c r="AC130" s="51"/>
      <c r="AD130" s="34"/>
      <c r="AE130" s="34"/>
      <c r="AF130" s="34"/>
      <c r="AG130" s="34"/>
      <c r="AH130" s="34"/>
      <c r="AI130" s="34"/>
      <c r="AJ130" s="34"/>
      <c r="AK130" s="34"/>
      <c r="AL130" s="34"/>
      <c r="AM130" s="34"/>
      <c r="AN130" s="34"/>
      <c r="AO130" s="34"/>
      <c r="AP130" s="34"/>
      <c r="AQ130" s="34"/>
      <c r="AR130" s="34"/>
      <c r="AS130" s="65"/>
      <c r="AT130" s="65"/>
      <c r="AU130" s="65"/>
      <c r="AV130" s="65"/>
      <c r="AW130" s="65"/>
      <c r="AX130" s="65"/>
      <c r="AY130" s="65"/>
      <c r="AZ130" s="65"/>
      <c r="BA130" s="65"/>
      <c r="BB130" s="65"/>
      <c r="BC130" s="65"/>
      <c r="BD130" s="65"/>
      <c r="BE130" s="65"/>
      <c r="BF130" s="65"/>
      <c r="BG130" s="65"/>
      <c r="BH130" s="65"/>
      <c r="BI130" s="65"/>
      <c r="BJ130" s="65"/>
      <c r="BK130" s="65"/>
      <c r="BL130" s="65"/>
      <c r="BM130" s="65"/>
      <c r="BN130" s="65"/>
      <c r="BO130" s="65"/>
      <c r="BP130" s="65"/>
      <c r="BQ130" s="65"/>
      <c r="BR130" s="65"/>
      <c r="BS130" s="65"/>
      <c r="BT130" s="65"/>
      <c r="BU130" s="65"/>
      <c r="BV130" s="65"/>
      <c r="BW130" s="65"/>
      <c r="BX130" s="65"/>
      <c r="BY130" s="65"/>
      <c r="BZ130" s="65"/>
      <c r="CA130" s="65"/>
      <c r="CB130" s="65"/>
      <c r="CC130" s="65"/>
      <c r="CD130" s="65"/>
      <c r="CE130" s="34"/>
      <c r="CF130" s="34"/>
      <c r="CG130" s="34"/>
      <c r="CH130" s="34"/>
      <c r="CI130" s="34"/>
      <c r="CJ130" s="34"/>
      <c r="CK130" s="34"/>
      <c r="CL130" s="34"/>
      <c r="CM130" s="34"/>
      <c r="CN130" s="34"/>
      <c r="CO130" s="34"/>
      <c r="CP130" s="34"/>
      <c r="CQ130" s="34"/>
      <c r="CR130" s="34"/>
      <c r="CS130" s="34"/>
      <c r="CT130" s="34"/>
      <c r="CU130" s="34"/>
      <c r="CV130" s="34"/>
      <c r="CW130" s="51"/>
      <c r="CX130" s="34"/>
    </row>
    <row r="131" spans="1:102">
      <c r="A131" s="34"/>
      <c r="B131" s="34"/>
      <c r="C131" s="34"/>
      <c r="D131" s="34"/>
      <c r="E131" s="37"/>
      <c r="F131" s="21" t="s">
        <v>94</v>
      </c>
      <c r="G131" s="205">
        <v>14</v>
      </c>
      <c r="H131" s="34" t="str">
        <f t="shared" si="1"/>
        <v/>
      </c>
      <c r="I131" s="51" t="str">
        <f t="shared" si="2"/>
        <v/>
      </c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  <c r="U131" s="34"/>
      <c r="V131" s="34"/>
      <c r="W131" s="34"/>
      <c r="X131" s="34"/>
      <c r="Y131" s="34"/>
      <c r="Z131" s="34"/>
      <c r="AA131" s="34"/>
      <c r="AB131" s="34"/>
      <c r="AC131" s="51"/>
      <c r="AD131" s="34"/>
      <c r="AE131" s="34"/>
      <c r="AF131" s="34"/>
      <c r="AG131" s="34"/>
      <c r="AH131" s="34"/>
      <c r="AI131" s="34"/>
      <c r="AJ131" s="34"/>
      <c r="AK131" s="34"/>
      <c r="AL131" s="34"/>
      <c r="AM131" s="34"/>
      <c r="AN131" s="34"/>
      <c r="AO131" s="34"/>
      <c r="AP131" s="34"/>
      <c r="AQ131" s="34"/>
      <c r="AR131" s="34"/>
      <c r="AS131" s="65"/>
      <c r="AT131" s="65"/>
      <c r="AU131" s="65"/>
      <c r="AV131" s="65"/>
      <c r="AW131" s="65"/>
      <c r="AX131" s="65"/>
      <c r="AY131" s="65"/>
      <c r="AZ131" s="65"/>
      <c r="BA131" s="65"/>
      <c r="BB131" s="65"/>
      <c r="BC131" s="65"/>
      <c r="BD131" s="65"/>
      <c r="BE131" s="65"/>
      <c r="BF131" s="65"/>
      <c r="BG131" s="65"/>
      <c r="BH131" s="65"/>
      <c r="BI131" s="65"/>
      <c r="BJ131" s="65"/>
      <c r="BK131" s="65"/>
      <c r="BL131" s="65"/>
      <c r="BM131" s="65"/>
      <c r="BN131" s="65"/>
      <c r="BO131" s="65"/>
      <c r="BP131" s="65"/>
      <c r="BQ131" s="65"/>
      <c r="BR131" s="65"/>
      <c r="BS131" s="65"/>
      <c r="BT131" s="65"/>
      <c r="BU131" s="65"/>
      <c r="BV131" s="65"/>
      <c r="BW131" s="65"/>
      <c r="BX131" s="65"/>
      <c r="BY131" s="65"/>
      <c r="BZ131" s="65"/>
      <c r="CA131" s="65"/>
      <c r="CB131" s="65"/>
      <c r="CC131" s="65"/>
      <c r="CD131" s="65"/>
      <c r="CE131" s="34"/>
      <c r="CF131" s="34"/>
      <c r="CG131" s="34"/>
      <c r="CH131" s="34"/>
      <c r="CI131" s="34"/>
      <c r="CJ131" s="34"/>
      <c r="CK131" s="34"/>
      <c r="CL131" s="34"/>
      <c r="CM131" s="34"/>
      <c r="CN131" s="34"/>
      <c r="CO131" s="34"/>
      <c r="CP131" s="34"/>
      <c r="CQ131" s="34"/>
      <c r="CR131" s="34"/>
      <c r="CS131" s="34"/>
      <c r="CT131" s="34"/>
      <c r="CU131" s="34"/>
      <c r="CV131" s="34"/>
      <c r="CW131" s="51"/>
      <c r="CX131" s="34"/>
    </row>
    <row r="132" spans="1:102">
      <c r="A132" s="34"/>
      <c r="B132" s="34"/>
      <c r="C132" s="34"/>
      <c r="D132" s="34"/>
      <c r="E132" s="37"/>
      <c r="F132" s="21" t="s">
        <v>96</v>
      </c>
      <c r="G132" s="205">
        <v>15</v>
      </c>
      <c r="H132" s="34" t="str">
        <f t="shared" si="1"/>
        <v/>
      </c>
      <c r="I132" s="51" t="str">
        <f t="shared" si="2"/>
        <v/>
      </c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  <c r="U132" s="34"/>
      <c r="V132" s="51"/>
      <c r="W132" s="34"/>
      <c r="X132" s="34"/>
      <c r="Y132" s="34"/>
      <c r="Z132" s="34"/>
      <c r="AA132" s="34"/>
      <c r="AB132" s="34"/>
      <c r="AC132" s="34"/>
      <c r="AD132" s="34"/>
      <c r="AE132" s="34"/>
      <c r="AF132" s="34"/>
      <c r="AG132" s="34"/>
      <c r="AH132" s="34"/>
      <c r="AI132" s="34"/>
      <c r="AJ132" s="34"/>
      <c r="AK132" s="34"/>
      <c r="AL132" s="34"/>
      <c r="AM132" s="34"/>
      <c r="AN132" s="34"/>
      <c r="AO132" s="34"/>
      <c r="AP132" s="34"/>
      <c r="AQ132" s="34"/>
      <c r="AR132" s="34"/>
      <c r="AS132" s="65"/>
      <c r="AT132" s="65"/>
      <c r="AU132" s="65"/>
      <c r="AV132" s="65"/>
      <c r="AW132" s="65"/>
      <c r="AX132" s="65"/>
      <c r="AY132" s="65"/>
      <c r="AZ132" s="65"/>
      <c r="BA132" s="65"/>
      <c r="BB132" s="65"/>
      <c r="BC132" s="65"/>
      <c r="BD132" s="65"/>
      <c r="BE132" s="65"/>
      <c r="BF132" s="65"/>
      <c r="BG132" s="65"/>
      <c r="BH132" s="65"/>
      <c r="BI132" s="65"/>
      <c r="BJ132" s="65"/>
      <c r="BK132" s="65"/>
      <c r="BL132" s="65"/>
      <c r="BM132" s="65"/>
      <c r="BN132" s="65"/>
      <c r="BO132" s="65"/>
      <c r="BP132" s="65"/>
      <c r="BQ132" s="65"/>
      <c r="BR132" s="65"/>
      <c r="BS132" s="65"/>
      <c r="BT132" s="65"/>
      <c r="BU132" s="65"/>
      <c r="BV132" s="65"/>
      <c r="BW132" s="65"/>
      <c r="BX132" s="65"/>
      <c r="BY132" s="65"/>
      <c r="BZ132" s="65"/>
      <c r="CA132" s="65"/>
      <c r="CB132" s="65"/>
      <c r="CC132" s="65"/>
      <c r="CD132" s="65"/>
      <c r="CE132" s="34"/>
      <c r="CF132" s="34"/>
      <c r="CG132" s="34"/>
      <c r="CH132" s="34"/>
      <c r="CI132" s="34"/>
      <c r="CJ132" s="34"/>
      <c r="CK132" s="34"/>
      <c r="CL132" s="34"/>
      <c r="CM132" s="34"/>
      <c r="CN132" s="34"/>
      <c r="CO132" s="34"/>
      <c r="CP132" s="34"/>
      <c r="CQ132" s="34"/>
      <c r="CR132" s="34"/>
      <c r="CS132" s="34"/>
      <c r="CT132" s="34"/>
      <c r="CU132" s="34"/>
      <c r="CV132" s="34"/>
      <c r="CW132" s="51"/>
      <c r="CX132" s="34"/>
    </row>
    <row r="133" spans="1:102">
      <c r="A133" s="34"/>
      <c r="B133" s="34"/>
      <c r="C133" s="34"/>
      <c r="D133" s="34"/>
      <c r="E133" s="37"/>
      <c r="F133" s="21" t="s">
        <v>98</v>
      </c>
      <c r="G133" s="205">
        <v>16</v>
      </c>
      <c r="H133" s="34" t="str">
        <f t="shared" si="1"/>
        <v/>
      </c>
      <c r="I133" s="51" t="str">
        <f t="shared" si="2"/>
        <v/>
      </c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  <c r="U133" s="34"/>
      <c r="V133" s="51"/>
      <c r="W133" s="34"/>
      <c r="X133" s="34"/>
      <c r="Y133" s="34"/>
      <c r="Z133" s="34"/>
      <c r="AA133" s="34"/>
      <c r="AB133" s="34"/>
      <c r="AC133" s="34"/>
      <c r="AD133" s="34"/>
      <c r="AE133" s="34"/>
      <c r="AF133" s="34"/>
      <c r="AG133" s="34"/>
      <c r="AH133" s="34"/>
      <c r="AI133" s="34"/>
      <c r="AJ133" s="34"/>
      <c r="AK133" s="34"/>
      <c r="AL133" s="34"/>
      <c r="AM133" s="34"/>
      <c r="AN133" s="34"/>
      <c r="AO133" s="34"/>
      <c r="AP133" s="34"/>
      <c r="AQ133" s="34"/>
      <c r="AR133" s="34"/>
      <c r="AS133" s="65"/>
      <c r="AT133" s="65"/>
      <c r="AU133" s="65"/>
      <c r="AV133" s="65"/>
      <c r="AW133" s="65"/>
      <c r="AX133" s="65"/>
      <c r="AY133" s="65"/>
      <c r="AZ133" s="65"/>
      <c r="BA133" s="65"/>
      <c r="BB133" s="65"/>
      <c r="BC133" s="65"/>
      <c r="BD133" s="65"/>
      <c r="BE133" s="65"/>
      <c r="BF133" s="65"/>
      <c r="BG133" s="65"/>
      <c r="BH133" s="65"/>
      <c r="BI133" s="65"/>
      <c r="BJ133" s="65"/>
      <c r="BK133" s="65"/>
      <c r="BL133" s="65"/>
      <c r="BM133" s="65"/>
      <c r="BN133" s="65"/>
      <c r="BO133" s="65"/>
      <c r="BP133" s="65"/>
      <c r="BQ133" s="65"/>
      <c r="BR133" s="65"/>
      <c r="BS133" s="65"/>
      <c r="BT133" s="65"/>
      <c r="BU133" s="65"/>
      <c r="BV133" s="65"/>
      <c r="BW133" s="65"/>
      <c r="BX133" s="65"/>
      <c r="BY133" s="65"/>
      <c r="BZ133" s="65"/>
      <c r="CA133" s="65"/>
      <c r="CB133" s="65"/>
      <c r="CC133" s="65"/>
      <c r="CD133" s="65"/>
      <c r="CE133" s="34"/>
      <c r="CF133" s="34"/>
      <c r="CG133" s="34"/>
      <c r="CH133" s="34"/>
      <c r="CI133" s="34"/>
      <c r="CJ133" s="34"/>
      <c r="CK133" s="34"/>
      <c r="CL133" s="34"/>
      <c r="CM133" s="34"/>
      <c r="CN133" s="34"/>
      <c r="CO133" s="34"/>
      <c r="CP133" s="34"/>
      <c r="CQ133" s="34"/>
      <c r="CR133" s="34"/>
      <c r="CS133" s="34"/>
      <c r="CT133" s="34"/>
      <c r="CU133" s="34"/>
      <c r="CV133" s="34"/>
      <c r="CW133" s="51"/>
      <c r="CX133" s="34"/>
    </row>
    <row r="134" spans="1:102">
      <c r="A134" s="34"/>
      <c r="B134" s="34"/>
      <c r="C134" s="34"/>
      <c r="D134" s="34"/>
      <c r="E134" s="37"/>
      <c r="F134" s="21" t="s">
        <v>100</v>
      </c>
      <c r="G134" s="205">
        <v>17</v>
      </c>
      <c r="H134" s="34" t="str">
        <f t="shared" si="1"/>
        <v/>
      </c>
      <c r="I134" s="51" t="str">
        <f t="shared" si="2"/>
        <v/>
      </c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  <c r="U134" s="34"/>
      <c r="V134" s="51"/>
      <c r="W134" s="34"/>
      <c r="X134" s="34"/>
      <c r="Y134" s="34"/>
      <c r="Z134" s="34"/>
      <c r="AA134" s="34"/>
      <c r="AB134" s="34"/>
      <c r="AC134" s="34"/>
      <c r="AD134" s="34"/>
      <c r="AE134" s="34"/>
      <c r="AF134" s="34"/>
      <c r="AG134" s="34"/>
      <c r="AH134" s="34"/>
      <c r="AI134" s="34"/>
      <c r="AJ134" s="34"/>
      <c r="AK134" s="34"/>
      <c r="AL134" s="34"/>
      <c r="AM134" s="34"/>
      <c r="AN134" s="34"/>
      <c r="AO134" s="34"/>
      <c r="AP134" s="34"/>
      <c r="AQ134" s="34"/>
      <c r="AR134" s="34"/>
      <c r="AS134" s="65"/>
      <c r="AT134" s="65"/>
      <c r="AU134" s="65"/>
      <c r="AV134" s="65"/>
      <c r="AW134" s="65"/>
      <c r="AX134" s="65"/>
      <c r="AY134" s="65"/>
      <c r="AZ134" s="65"/>
      <c r="BA134" s="65"/>
      <c r="BB134" s="65"/>
      <c r="BC134" s="65"/>
      <c r="BD134" s="65"/>
      <c r="BE134" s="65"/>
      <c r="BF134" s="65"/>
      <c r="BG134" s="65"/>
      <c r="BH134" s="65"/>
      <c r="BI134" s="65"/>
      <c r="BJ134" s="65"/>
      <c r="BK134" s="65"/>
      <c r="BL134" s="65"/>
      <c r="BM134" s="65"/>
      <c r="BN134" s="65"/>
      <c r="BO134" s="65"/>
      <c r="BP134" s="65"/>
      <c r="BQ134" s="65"/>
      <c r="BR134" s="65"/>
      <c r="BS134" s="65"/>
      <c r="BT134" s="65"/>
      <c r="BU134" s="65"/>
      <c r="BV134" s="65"/>
      <c r="BW134" s="65"/>
      <c r="BX134" s="65"/>
      <c r="BY134" s="65"/>
      <c r="BZ134" s="65"/>
      <c r="CA134" s="65"/>
      <c r="CB134" s="65"/>
      <c r="CC134" s="65"/>
      <c r="CD134" s="65"/>
      <c r="CE134" s="34"/>
      <c r="CF134" s="34"/>
      <c r="CG134" s="34"/>
      <c r="CH134" s="34"/>
      <c r="CI134" s="34"/>
      <c r="CJ134" s="34"/>
      <c r="CK134" s="34"/>
      <c r="CL134" s="34"/>
      <c r="CM134" s="34"/>
      <c r="CN134" s="34"/>
      <c r="CO134" s="34"/>
      <c r="CP134" s="34"/>
      <c r="CQ134" s="34"/>
      <c r="CR134" s="34"/>
      <c r="CS134" s="34"/>
      <c r="CT134" s="34"/>
      <c r="CU134" s="34"/>
      <c r="CV134" s="34"/>
      <c r="CW134" s="51"/>
      <c r="CX134" s="34"/>
    </row>
    <row r="135" spans="1:102">
      <c r="A135" s="34"/>
      <c r="B135" s="34"/>
      <c r="C135" s="34"/>
      <c r="D135" s="34"/>
      <c r="E135" s="37"/>
      <c r="F135" s="21" t="s">
        <v>102</v>
      </c>
      <c r="G135" s="205">
        <v>18</v>
      </c>
      <c r="H135" s="34" t="str">
        <f t="shared" si="1"/>
        <v/>
      </c>
      <c r="I135" s="51" t="str">
        <f t="shared" si="2"/>
        <v/>
      </c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  <c r="U135" s="34"/>
      <c r="V135" s="51"/>
      <c r="W135" s="34"/>
      <c r="X135" s="34"/>
      <c r="Y135" s="34"/>
      <c r="Z135" s="34"/>
      <c r="AA135" s="34"/>
      <c r="AB135" s="34"/>
      <c r="AC135" s="34"/>
      <c r="AD135" s="34"/>
      <c r="AE135" s="34"/>
      <c r="AF135" s="34"/>
      <c r="AG135" s="34"/>
      <c r="AH135" s="34"/>
      <c r="AI135" s="34"/>
      <c r="AJ135" s="34"/>
      <c r="AK135" s="34"/>
      <c r="AL135" s="34"/>
      <c r="AM135" s="34"/>
      <c r="AN135" s="34"/>
      <c r="AO135" s="34"/>
      <c r="AP135" s="34"/>
      <c r="AQ135" s="34"/>
      <c r="AR135" s="34"/>
      <c r="AS135" s="65"/>
      <c r="AT135" s="65"/>
      <c r="AU135" s="65"/>
      <c r="AV135" s="65"/>
      <c r="AW135" s="65"/>
      <c r="AX135" s="65"/>
      <c r="AY135" s="65"/>
      <c r="AZ135" s="65"/>
      <c r="BA135" s="65"/>
      <c r="BB135" s="65"/>
      <c r="BC135" s="65"/>
      <c r="BD135" s="65"/>
      <c r="BE135" s="65"/>
      <c r="BF135" s="65"/>
      <c r="BG135" s="65"/>
      <c r="BH135" s="65"/>
      <c r="BI135" s="65"/>
      <c r="BJ135" s="65"/>
      <c r="BK135" s="65"/>
      <c r="BL135" s="65"/>
      <c r="BM135" s="65"/>
      <c r="BN135" s="65"/>
      <c r="BO135" s="65"/>
      <c r="BP135" s="65"/>
      <c r="BQ135" s="65"/>
      <c r="BR135" s="65"/>
      <c r="BS135" s="65"/>
      <c r="BT135" s="65"/>
      <c r="BU135" s="65"/>
      <c r="BV135" s="65"/>
      <c r="BW135" s="65"/>
      <c r="BX135" s="65"/>
      <c r="BY135" s="65"/>
      <c r="BZ135" s="65"/>
      <c r="CA135" s="65"/>
      <c r="CB135" s="65"/>
      <c r="CC135" s="65"/>
      <c r="CD135" s="65"/>
      <c r="CE135" s="34"/>
      <c r="CF135" s="34"/>
      <c r="CG135" s="34"/>
      <c r="CH135" s="34"/>
      <c r="CI135" s="34"/>
      <c r="CJ135" s="34"/>
      <c r="CK135" s="34"/>
      <c r="CL135" s="34"/>
      <c r="CM135" s="34"/>
      <c r="CN135" s="34"/>
      <c r="CO135" s="34"/>
      <c r="CP135" s="34"/>
      <c r="CQ135" s="34"/>
      <c r="CR135" s="34"/>
      <c r="CS135" s="34"/>
      <c r="CT135" s="34"/>
      <c r="CU135" s="34"/>
      <c r="CV135" s="34"/>
      <c r="CW135" s="51"/>
      <c r="CX135" s="34"/>
    </row>
    <row r="136" spans="1:102">
      <c r="A136" s="34"/>
      <c r="B136" s="34"/>
      <c r="C136" s="34"/>
      <c r="D136" s="34"/>
      <c r="E136" s="37"/>
      <c r="F136" s="21" t="s">
        <v>104</v>
      </c>
      <c r="G136" s="205">
        <v>19</v>
      </c>
      <c r="H136" s="34" t="str">
        <f t="shared" si="1"/>
        <v/>
      </c>
      <c r="I136" s="51" t="str">
        <f t="shared" si="2"/>
        <v/>
      </c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  <c r="U136" s="34"/>
      <c r="V136" s="51"/>
      <c r="W136" s="34"/>
      <c r="X136" s="34"/>
      <c r="Y136" s="34"/>
      <c r="Z136" s="34"/>
      <c r="AA136" s="34"/>
      <c r="AB136" s="34"/>
      <c r="AC136" s="34"/>
      <c r="AD136" s="34"/>
      <c r="AE136" s="34"/>
      <c r="AF136" s="34"/>
      <c r="AG136" s="34"/>
      <c r="AH136" s="34"/>
      <c r="AI136" s="34"/>
      <c r="AJ136" s="34"/>
      <c r="AK136" s="34"/>
      <c r="AL136" s="34"/>
      <c r="AM136" s="34"/>
      <c r="AN136" s="34"/>
      <c r="AO136" s="34"/>
      <c r="AP136" s="34"/>
      <c r="AQ136" s="34"/>
      <c r="AR136" s="34"/>
      <c r="AS136" s="65"/>
      <c r="AT136" s="65"/>
      <c r="AU136" s="65"/>
      <c r="AV136" s="65"/>
      <c r="AW136" s="65"/>
      <c r="AX136" s="65"/>
      <c r="AY136" s="65"/>
      <c r="AZ136" s="65"/>
      <c r="BA136" s="65"/>
      <c r="BB136" s="65"/>
      <c r="BC136" s="65"/>
      <c r="BD136" s="65"/>
      <c r="BE136" s="65"/>
      <c r="BF136" s="65"/>
      <c r="BG136" s="65"/>
      <c r="BH136" s="65"/>
      <c r="BI136" s="65"/>
      <c r="BJ136" s="65"/>
      <c r="BK136" s="65"/>
      <c r="BL136" s="65"/>
      <c r="BM136" s="65"/>
      <c r="BN136" s="65"/>
      <c r="BO136" s="65"/>
      <c r="BP136" s="65"/>
      <c r="BQ136" s="65"/>
      <c r="BR136" s="65"/>
      <c r="BS136" s="65"/>
      <c r="BT136" s="65"/>
      <c r="BU136" s="65"/>
      <c r="BV136" s="65"/>
      <c r="BW136" s="65"/>
      <c r="BX136" s="65"/>
      <c r="BY136" s="65"/>
      <c r="BZ136" s="65"/>
      <c r="CA136" s="65"/>
      <c r="CB136" s="65"/>
      <c r="CC136" s="65"/>
      <c r="CD136" s="65"/>
      <c r="CE136" s="34"/>
      <c r="CF136" s="34"/>
      <c r="CG136" s="34"/>
      <c r="CH136" s="34"/>
      <c r="CI136" s="34"/>
      <c r="CJ136" s="34"/>
      <c r="CK136" s="34"/>
      <c r="CL136" s="34"/>
      <c r="CM136" s="34"/>
      <c r="CN136" s="34"/>
      <c r="CO136" s="34"/>
      <c r="CP136" s="34"/>
      <c r="CQ136" s="34"/>
      <c r="CR136" s="34"/>
      <c r="CS136" s="34"/>
      <c r="CT136" s="34"/>
      <c r="CU136" s="34"/>
      <c r="CV136" s="34"/>
      <c r="CW136" s="51"/>
      <c r="CX136" s="34"/>
    </row>
    <row r="137" spans="1:102">
      <c r="A137" s="34"/>
      <c r="B137" s="34"/>
      <c r="C137" s="34"/>
      <c r="D137" s="34"/>
      <c r="E137" s="37"/>
      <c r="F137" s="21" t="s">
        <v>106</v>
      </c>
      <c r="G137" s="205">
        <v>20</v>
      </c>
      <c r="H137" s="34" t="str">
        <f t="shared" si="1"/>
        <v/>
      </c>
      <c r="I137" s="51" t="str">
        <f t="shared" si="2"/>
        <v/>
      </c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51"/>
      <c r="W137" s="34"/>
      <c r="X137" s="34"/>
      <c r="Y137" s="34"/>
      <c r="Z137" s="34"/>
      <c r="AA137" s="34"/>
      <c r="AB137" s="34"/>
      <c r="AC137" s="34"/>
      <c r="AD137" s="34"/>
      <c r="AE137" s="34"/>
      <c r="AF137" s="34"/>
      <c r="AG137" s="34"/>
      <c r="AH137" s="34"/>
      <c r="AI137" s="34"/>
      <c r="AJ137" s="34"/>
      <c r="AK137" s="34"/>
      <c r="AL137" s="34"/>
      <c r="AM137" s="34"/>
      <c r="AN137" s="34"/>
      <c r="AO137" s="34"/>
      <c r="AP137" s="34"/>
      <c r="AQ137" s="34"/>
      <c r="AR137" s="34"/>
      <c r="AS137" s="65"/>
      <c r="AT137" s="65"/>
      <c r="AU137" s="65"/>
      <c r="AV137" s="65"/>
      <c r="AW137" s="65"/>
      <c r="AX137" s="65"/>
      <c r="AY137" s="65"/>
      <c r="AZ137" s="65"/>
      <c r="BA137" s="65"/>
      <c r="BB137" s="65"/>
      <c r="BC137" s="65"/>
      <c r="BD137" s="65"/>
      <c r="BE137" s="65"/>
      <c r="BF137" s="65"/>
      <c r="BG137" s="65"/>
      <c r="BH137" s="65"/>
      <c r="BI137" s="65"/>
      <c r="BJ137" s="65"/>
      <c r="BK137" s="65"/>
      <c r="BL137" s="65"/>
      <c r="BM137" s="65"/>
      <c r="BN137" s="65"/>
      <c r="BO137" s="65"/>
      <c r="BP137" s="65"/>
      <c r="BQ137" s="65"/>
      <c r="BR137" s="65"/>
      <c r="BS137" s="65"/>
      <c r="BT137" s="65"/>
      <c r="BU137" s="65"/>
      <c r="BV137" s="65"/>
      <c r="BW137" s="65"/>
      <c r="BX137" s="65"/>
      <c r="BY137" s="65"/>
      <c r="BZ137" s="65"/>
      <c r="CA137" s="65"/>
      <c r="CB137" s="65"/>
      <c r="CC137" s="65"/>
      <c r="CD137" s="65"/>
      <c r="CE137" s="34"/>
      <c r="CF137" s="34"/>
      <c r="CG137" s="34"/>
      <c r="CH137" s="34"/>
      <c r="CI137" s="34"/>
      <c r="CJ137" s="34"/>
      <c r="CK137" s="34"/>
      <c r="CL137" s="34"/>
      <c r="CM137" s="34"/>
      <c r="CN137" s="34"/>
      <c r="CO137" s="34"/>
      <c r="CP137" s="34"/>
      <c r="CQ137" s="34"/>
      <c r="CR137" s="34"/>
      <c r="CS137" s="34"/>
      <c r="CT137" s="34"/>
      <c r="CU137" s="34"/>
      <c r="CV137" s="34"/>
      <c r="CW137" s="51"/>
      <c r="CX137" s="34"/>
    </row>
    <row r="138" spans="1:102">
      <c r="A138" s="34"/>
      <c r="B138" s="34"/>
      <c r="C138" s="34"/>
      <c r="D138" s="34"/>
      <c r="E138" s="37"/>
      <c r="F138" s="21" t="s">
        <v>108</v>
      </c>
      <c r="G138" s="205">
        <v>21</v>
      </c>
      <c r="H138" s="34" t="str">
        <f t="shared" si="1"/>
        <v/>
      </c>
      <c r="I138" s="51" t="str">
        <f t="shared" si="2"/>
        <v/>
      </c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  <c r="U138" s="34"/>
      <c r="V138" s="139"/>
      <c r="W138" s="34"/>
      <c r="X138" s="34"/>
      <c r="Y138" s="34"/>
      <c r="Z138" s="34"/>
      <c r="AA138" s="34"/>
      <c r="AB138" s="34"/>
      <c r="AC138" s="34"/>
      <c r="AD138" s="34"/>
      <c r="AE138" s="34"/>
      <c r="AF138" s="34"/>
      <c r="AG138" s="34"/>
      <c r="AH138" s="34"/>
      <c r="AI138" s="34"/>
      <c r="AJ138" s="34"/>
      <c r="AK138" s="34"/>
      <c r="AL138" s="34"/>
      <c r="AM138" s="34"/>
      <c r="AN138" s="34"/>
      <c r="AO138" s="34"/>
      <c r="AP138" s="34"/>
      <c r="AQ138" s="34"/>
      <c r="AR138" s="34"/>
      <c r="AS138" s="65"/>
      <c r="AT138" s="65"/>
      <c r="AU138" s="65"/>
      <c r="AV138" s="65"/>
      <c r="AW138" s="65"/>
      <c r="AX138" s="65"/>
      <c r="AY138" s="65"/>
      <c r="AZ138" s="65"/>
      <c r="BA138" s="65"/>
      <c r="BB138" s="65"/>
      <c r="BC138" s="65"/>
      <c r="BD138" s="65"/>
      <c r="BE138" s="65"/>
      <c r="BF138" s="65"/>
      <c r="BG138" s="65"/>
      <c r="BH138" s="65"/>
      <c r="BI138" s="65"/>
      <c r="BJ138" s="65"/>
      <c r="BK138" s="65"/>
      <c r="BL138" s="65"/>
      <c r="BM138" s="65"/>
      <c r="BN138" s="65"/>
      <c r="BO138" s="65"/>
      <c r="BP138" s="65"/>
      <c r="BQ138" s="65"/>
      <c r="BR138" s="65"/>
      <c r="BS138" s="65"/>
      <c r="BT138" s="65"/>
      <c r="BU138" s="65"/>
      <c r="BV138" s="65"/>
      <c r="BW138" s="65"/>
      <c r="BX138" s="65"/>
      <c r="BY138" s="65"/>
      <c r="BZ138" s="65"/>
      <c r="CA138" s="65"/>
      <c r="CB138" s="65"/>
      <c r="CC138" s="65"/>
      <c r="CD138" s="65"/>
      <c r="CE138" s="34"/>
      <c r="CF138" s="34"/>
      <c r="CG138" s="34"/>
      <c r="CH138" s="34"/>
      <c r="CI138" s="34"/>
      <c r="CJ138" s="34"/>
      <c r="CK138" s="34"/>
      <c r="CL138" s="34"/>
      <c r="CM138" s="34"/>
      <c r="CN138" s="34"/>
      <c r="CO138" s="34"/>
      <c r="CP138" s="34"/>
      <c r="CQ138" s="34"/>
      <c r="CR138" s="34"/>
      <c r="CS138" s="34"/>
      <c r="CT138" s="34"/>
      <c r="CU138" s="34"/>
      <c r="CV138" s="34"/>
      <c r="CW138" s="51"/>
      <c r="CX138" s="34"/>
    </row>
    <row r="139" spans="1:102">
      <c r="A139" s="34"/>
      <c r="B139" s="34"/>
      <c r="C139" s="34"/>
      <c r="D139" s="34"/>
      <c r="E139" s="37"/>
      <c r="F139" s="21" t="s">
        <v>110</v>
      </c>
      <c r="G139" s="205">
        <v>22</v>
      </c>
      <c r="H139" s="34" t="str">
        <f t="shared" si="1"/>
        <v/>
      </c>
      <c r="I139" s="51" t="str">
        <f t="shared" si="2"/>
        <v/>
      </c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  <c r="U139" s="34"/>
      <c r="V139" s="139"/>
      <c r="W139" s="34"/>
      <c r="X139" s="34"/>
      <c r="Y139" s="34"/>
      <c r="Z139" s="34"/>
      <c r="AA139" s="34"/>
      <c r="AB139" s="34"/>
      <c r="AC139" s="34"/>
      <c r="AD139" s="34"/>
      <c r="AE139" s="34"/>
      <c r="AF139" s="34"/>
      <c r="AG139" s="34"/>
      <c r="AH139" s="34"/>
      <c r="AI139" s="34"/>
      <c r="AJ139" s="34"/>
      <c r="AK139" s="34"/>
      <c r="AL139" s="34"/>
      <c r="AM139" s="34"/>
      <c r="AN139" s="34"/>
      <c r="AO139" s="34"/>
      <c r="AP139" s="34"/>
      <c r="AQ139" s="34"/>
      <c r="AR139" s="34"/>
      <c r="AS139" s="65"/>
      <c r="AT139" s="65"/>
      <c r="AU139" s="65"/>
      <c r="AV139" s="65"/>
      <c r="AW139" s="65"/>
      <c r="AX139" s="65"/>
      <c r="AY139" s="65"/>
      <c r="AZ139" s="65"/>
      <c r="BA139" s="65"/>
      <c r="BB139" s="65"/>
      <c r="BC139" s="65"/>
      <c r="BD139" s="65"/>
      <c r="BE139" s="65"/>
      <c r="BF139" s="65"/>
      <c r="BG139" s="65"/>
      <c r="BH139" s="65"/>
      <c r="BI139" s="65"/>
      <c r="BJ139" s="65"/>
      <c r="BK139" s="65"/>
      <c r="BL139" s="65"/>
      <c r="BM139" s="65"/>
      <c r="BN139" s="65"/>
      <c r="BO139" s="65"/>
      <c r="BP139" s="65"/>
      <c r="BQ139" s="65"/>
      <c r="BR139" s="65"/>
      <c r="BS139" s="65"/>
      <c r="BT139" s="65"/>
      <c r="BU139" s="65"/>
      <c r="BV139" s="65"/>
      <c r="BW139" s="65"/>
      <c r="BX139" s="65"/>
      <c r="BY139" s="65"/>
      <c r="BZ139" s="65"/>
      <c r="CA139" s="65"/>
      <c r="CB139" s="65"/>
      <c r="CC139" s="65"/>
      <c r="CD139" s="65"/>
      <c r="CE139" s="34"/>
      <c r="CF139" s="34"/>
      <c r="CG139" s="34"/>
      <c r="CH139" s="34"/>
      <c r="CI139" s="34"/>
      <c r="CJ139" s="34"/>
      <c r="CK139" s="34"/>
      <c r="CL139" s="34"/>
      <c r="CM139" s="34"/>
      <c r="CN139" s="34"/>
      <c r="CO139" s="34"/>
      <c r="CP139" s="34"/>
      <c r="CQ139" s="34"/>
      <c r="CR139" s="34"/>
      <c r="CS139" s="34"/>
      <c r="CT139" s="34"/>
      <c r="CU139" s="34"/>
      <c r="CV139" s="34"/>
      <c r="CW139" s="51"/>
      <c r="CX139" s="34"/>
    </row>
    <row r="140" spans="1:102">
      <c r="A140" s="34"/>
      <c r="B140" s="34"/>
      <c r="C140" s="34"/>
      <c r="D140" s="34"/>
      <c r="E140" s="37"/>
      <c r="F140" s="21" t="s">
        <v>112</v>
      </c>
      <c r="G140" s="205">
        <v>23</v>
      </c>
      <c r="H140" s="34" t="str">
        <f t="shared" si="1"/>
        <v/>
      </c>
      <c r="I140" s="51" t="str">
        <f t="shared" si="2"/>
        <v/>
      </c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  <c r="U140" s="34"/>
      <c r="V140" s="139"/>
      <c r="W140" s="34"/>
      <c r="X140" s="34"/>
      <c r="Y140" s="34"/>
      <c r="Z140" s="34"/>
      <c r="AA140" s="34"/>
      <c r="AB140" s="34"/>
      <c r="AC140" s="34"/>
      <c r="AD140" s="34"/>
      <c r="AE140" s="34"/>
      <c r="AF140" s="34"/>
      <c r="AG140" s="34"/>
      <c r="AH140" s="34"/>
      <c r="AI140" s="34"/>
      <c r="AJ140" s="34"/>
      <c r="AK140" s="34"/>
      <c r="AL140" s="34"/>
      <c r="AM140" s="34"/>
      <c r="AN140" s="34"/>
      <c r="AO140" s="34"/>
      <c r="AP140" s="34"/>
      <c r="AQ140" s="34"/>
      <c r="AR140" s="34"/>
      <c r="AS140" s="65"/>
      <c r="AT140" s="65"/>
      <c r="AU140" s="65"/>
      <c r="AV140" s="65"/>
      <c r="AW140" s="65"/>
      <c r="AX140" s="65"/>
      <c r="AY140" s="65"/>
      <c r="AZ140" s="65"/>
      <c r="BA140" s="65"/>
      <c r="BB140" s="65"/>
      <c r="BC140" s="65"/>
      <c r="BD140" s="65"/>
      <c r="BE140" s="65"/>
      <c r="BF140" s="65"/>
      <c r="BG140" s="65"/>
      <c r="BH140" s="65"/>
      <c r="BI140" s="65"/>
      <c r="BJ140" s="65"/>
      <c r="BK140" s="65"/>
      <c r="BL140" s="65"/>
      <c r="BM140" s="65"/>
      <c r="BN140" s="65"/>
      <c r="BO140" s="65"/>
      <c r="BP140" s="65"/>
      <c r="BQ140" s="65"/>
      <c r="BR140" s="65"/>
      <c r="BS140" s="65"/>
      <c r="BT140" s="65"/>
      <c r="BU140" s="65"/>
      <c r="BV140" s="65"/>
      <c r="BW140" s="65"/>
      <c r="BX140" s="65"/>
      <c r="BY140" s="65"/>
      <c r="BZ140" s="65"/>
      <c r="CA140" s="65"/>
      <c r="CB140" s="65"/>
      <c r="CC140" s="65"/>
      <c r="CD140" s="65"/>
      <c r="CE140" s="34"/>
      <c r="CF140" s="34"/>
      <c r="CG140" s="34"/>
      <c r="CH140" s="34"/>
      <c r="CI140" s="34"/>
      <c r="CJ140" s="34"/>
      <c r="CK140" s="34"/>
      <c r="CL140" s="34"/>
      <c r="CM140" s="34"/>
      <c r="CN140" s="34"/>
      <c r="CO140" s="34"/>
      <c r="CP140" s="34"/>
      <c r="CQ140" s="34"/>
      <c r="CR140" s="34"/>
      <c r="CS140" s="34"/>
      <c r="CT140" s="34"/>
      <c r="CU140" s="34"/>
      <c r="CV140" s="34"/>
      <c r="CW140" s="51"/>
      <c r="CX140" s="34"/>
    </row>
    <row r="141" spans="1:102">
      <c r="A141" s="34"/>
      <c r="B141" s="34"/>
      <c r="C141" s="34"/>
      <c r="D141" s="34"/>
      <c r="E141" s="37"/>
      <c r="F141" s="21" t="s">
        <v>114</v>
      </c>
      <c r="G141" s="205">
        <v>24</v>
      </c>
      <c r="H141" s="34" t="str">
        <f t="shared" si="1"/>
        <v/>
      </c>
      <c r="I141" s="51" t="str">
        <f t="shared" si="2"/>
        <v/>
      </c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  <c r="U141" s="34"/>
      <c r="V141" s="139"/>
      <c r="W141" s="34"/>
      <c r="X141" s="34"/>
      <c r="Y141" s="34"/>
      <c r="Z141" s="34"/>
      <c r="AA141" s="34"/>
      <c r="AB141" s="34"/>
      <c r="AC141" s="34"/>
      <c r="AD141" s="34"/>
      <c r="AE141" s="34"/>
      <c r="AF141" s="34"/>
      <c r="AG141" s="34"/>
      <c r="AH141" s="34"/>
      <c r="AI141" s="34"/>
      <c r="AJ141" s="34"/>
      <c r="AK141" s="34"/>
      <c r="AL141" s="34"/>
      <c r="AM141" s="34"/>
      <c r="AN141" s="34"/>
      <c r="AO141" s="34"/>
      <c r="AP141" s="34"/>
      <c r="AQ141" s="34"/>
      <c r="AR141" s="34"/>
      <c r="AS141" s="65"/>
      <c r="AT141" s="65"/>
      <c r="AU141" s="65"/>
      <c r="AV141" s="65"/>
      <c r="AW141" s="65"/>
      <c r="AX141" s="65"/>
      <c r="AY141" s="65"/>
      <c r="AZ141" s="65"/>
      <c r="BA141" s="65"/>
      <c r="BB141" s="65"/>
      <c r="BC141" s="65"/>
      <c r="BD141" s="65"/>
      <c r="BE141" s="65"/>
      <c r="BF141" s="65"/>
      <c r="BG141" s="65"/>
      <c r="BH141" s="65"/>
      <c r="BI141" s="65"/>
      <c r="BJ141" s="65"/>
      <c r="BK141" s="65"/>
      <c r="BL141" s="65"/>
      <c r="BM141" s="65"/>
      <c r="BN141" s="65"/>
      <c r="BO141" s="65"/>
      <c r="BP141" s="65"/>
      <c r="BQ141" s="65"/>
      <c r="BR141" s="65"/>
      <c r="BS141" s="65"/>
      <c r="BT141" s="65"/>
      <c r="BU141" s="65"/>
      <c r="BV141" s="65"/>
      <c r="BW141" s="65"/>
      <c r="BX141" s="65"/>
      <c r="BY141" s="65"/>
      <c r="BZ141" s="65"/>
      <c r="CA141" s="65"/>
      <c r="CB141" s="65"/>
      <c r="CC141" s="65"/>
      <c r="CD141" s="65"/>
      <c r="CE141" s="34"/>
      <c r="CF141" s="34"/>
      <c r="CG141" s="34"/>
      <c r="CH141" s="34"/>
      <c r="CI141" s="34"/>
      <c r="CJ141" s="34"/>
      <c r="CK141" s="34"/>
      <c r="CL141" s="34"/>
      <c r="CM141" s="34"/>
      <c r="CN141" s="34"/>
      <c r="CO141" s="34"/>
      <c r="CP141" s="34"/>
      <c r="CQ141" s="34"/>
      <c r="CR141" s="34"/>
      <c r="CS141" s="34"/>
      <c r="CT141" s="34"/>
      <c r="CU141" s="34"/>
      <c r="CV141" s="34"/>
      <c r="CW141" s="51"/>
      <c r="CX141" s="34"/>
    </row>
    <row r="142" spans="1:102">
      <c r="A142" s="34"/>
      <c r="B142" s="34"/>
      <c r="C142" s="34"/>
      <c r="D142" s="34"/>
      <c r="E142" s="37"/>
      <c r="F142" s="21" t="s">
        <v>116</v>
      </c>
      <c r="G142" s="205">
        <v>25</v>
      </c>
      <c r="H142" s="34" t="str">
        <f t="shared" si="1"/>
        <v/>
      </c>
      <c r="I142" s="51" t="str">
        <f t="shared" si="2"/>
        <v/>
      </c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  <c r="U142" s="34"/>
      <c r="V142" s="139"/>
      <c r="W142" s="34"/>
      <c r="X142" s="34"/>
      <c r="Y142" s="34"/>
      <c r="Z142" s="34"/>
      <c r="AA142" s="34"/>
      <c r="AB142" s="34"/>
      <c r="AC142" s="34"/>
      <c r="AD142" s="34"/>
      <c r="AE142" s="34"/>
      <c r="AF142" s="34"/>
      <c r="AG142" s="34"/>
      <c r="AH142" s="34"/>
      <c r="AI142" s="34"/>
      <c r="AJ142" s="34"/>
      <c r="AK142" s="34"/>
      <c r="AL142" s="34"/>
      <c r="AM142" s="34"/>
      <c r="AN142" s="34"/>
      <c r="AO142" s="34"/>
      <c r="AP142" s="34"/>
      <c r="AQ142" s="34"/>
      <c r="AR142" s="34"/>
      <c r="AS142" s="65"/>
      <c r="AT142" s="65"/>
      <c r="AU142" s="65"/>
      <c r="AV142" s="65"/>
      <c r="AW142" s="65"/>
      <c r="AX142" s="65"/>
      <c r="AY142" s="65"/>
      <c r="AZ142" s="65"/>
      <c r="BA142" s="65"/>
      <c r="BB142" s="65"/>
      <c r="BC142" s="65"/>
      <c r="BD142" s="65"/>
      <c r="BE142" s="65"/>
      <c r="BF142" s="65"/>
      <c r="BG142" s="65"/>
      <c r="BH142" s="65"/>
      <c r="BI142" s="65"/>
      <c r="BJ142" s="65"/>
      <c r="BK142" s="65"/>
      <c r="BL142" s="65"/>
      <c r="BM142" s="65"/>
      <c r="BN142" s="65"/>
      <c r="BO142" s="65"/>
      <c r="BP142" s="65"/>
      <c r="BQ142" s="65"/>
      <c r="BR142" s="65"/>
      <c r="BS142" s="65"/>
      <c r="BT142" s="65"/>
      <c r="BU142" s="65"/>
      <c r="BV142" s="65"/>
      <c r="BW142" s="65"/>
      <c r="BX142" s="65"/>
      <c r="BY142" s="65"/>
      <c r="BZ142" s="65"/>
      <c r="CA142" s="65"/>
      <c r="CB142" s="65"/>
      <c r="CC142" s="65"/>
      <c r="CD142" s="65"/>
      <c r="CE142" s="34"/>
      <c r="CF142" s="34"/>
      <c r="CG142" s="34"/>
      <c r="CH142" s="34"/>
      <c r="CI142" s="34"/>
      <c r="CJ142" s="34"/>
      <c r="CK142" s="34"/>
      <c r="CL142" s="34"/>
      <c r="CM142" s="34"/>
      <c r="CN142" s="34"/>
      <c r="CO142" s="34"/>
      <c r="CP142" s="34"/>
      <c r="CQ142" s="34"/>
      <c r="CR142" s="34"/>
      <c r="CS142" s="34"/>
      <c r="CT142" s="34"/>
      <c r="CU142" s="34"/>
      <c r="CV142" s="34"/>
      <c r="CW142" s="51"/>
      <c r="CX142" s="34"/>
    </row>
    <row r="143" spans="1:102">
      <c r="A143" s="37"/>
      <c r="B143" s="37"/>
      <c r="C143" s="37"/>
      <c r="D143" s="37"/>
      <c r="E143" s="37"/>
      <c r="F143" s="21" t="s">
        <v>118</v>
      </c>
      <c r="G143" s="205">
        <v>26</v>
      </c>
      <c r="H143" s="34" t="str">
        <f t="shared" si="1"/>
        <v/>
      </c>
      <c r="I143" s="51" t="str">
        <f t="shared" si="2"/>
        <v/>
      </c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  <c r="U143" s="34"/>
      <c r="V143" s="139"/>
      <c r="W143" s="34"/>
      <c r="X143" s="34"/>
      <c r="Y143" s="34"/>
      <c r="Z143" s="34"/>
      <c r="AA143" s="34"/>
      <c r="AB143" s="34"/>
      <c r="AC143" s="34"/>
      <c r="AD143" s="34"/>
      <c r="AE143" s="34"/>
      <c r="AF143" s="34"/>
      <c r="AG143" s="34"/>
      <c r="AH143" s="34"/>
      <c r="AI143" s="34"/>
      <c r="AJ143" s="34"/>
      <c r="AK143" s="34"/>
      <c r="AL143" s="34"/>
      <c r="AM143" s="34"/>
      <c r="AN143" s="34"/>
      <c r="AO143" s="34"/>
      <c r="AP143" s="34"/>
      <c r="AQ143" s="34"/>
      <c r="AR143" s="34"/>
      <c r="AS143" s="65"/>
      <c r="AT143" s="65"/>
      <c r="AU143" s="65"/>
      <c r="AV143" s="65"/>
      <c r="AW143" s="65"/>
      <c r="AX143" s="65"/>
      <c r="AY143" s="65"/>
      <c r="AZ143" s="65"/>
      <c r="BA143" s="65"/>
      <c r="BB143" s="65"/>
      <c r="BC143" s="65"/>
      <c r="BD143" s="65"/>
      <c r="BE143" s="65"/>
      <c r="BF143" s="65"/>
      <c r="BG143" s="65"/>
      <c r="BH143" s="65"/>
      <c r="BI143" s="65"/>
      <c r="BJ143" s="65"/>
      <c r="BK143" s="65"/>
      <c r="BL143" s="65"/>
      <c r="BM143" s="65"/>
      <c r="BN143" s="65"/>
      <c r="BO143" s="65"/>
      <c r="BP143" s="65"/>
      <c r="BQ143" s="65"/>
      <c r="BR143" s="65"/>
      <c r="BS143" s="65"/>
      <c r="BT143" s="65"/>
      <c r="BU143" s="65"/>
      <c r="BV143" s="65"/>
      <c r="BW143" s="65"/>
      <c r="BX143" s="65"/>
      <c r="BY143" s="65"/>
      <c r="BZ143" s="65"/>
      <c r="CA143" s="65"/>
      <c r="CB143" s="65"/>
      <c r="CC143" s="65"/>
      <c r="CD143" s="65"/>
      <c r="CE143" s="34"/>
      <c r="CF143" s="34"/>
      <c r="CG143" s="34"/>
      <c r="CH143" s="34"/>
      <c r="CI143" s="34"/>
      <c r="CJ143" s="34"/>
      <c r="CK143" s="34"/>
      <c r="CL143" s="34"/>
      <c r="CM143" s="34"/>
      <c r="CN143" s="34"/>
      <c r="CO143" s="34"/>
      <c r="CP143" s="34"/>
      <c r="CQ143" s="34"/>
      <c r="CR143" s="34"/>
      <c r="CS143" s="34"/>
      <c r="CT143" s="34"/>
      <c r="CU143" s="34"/>
      <c r="CV143" s="34"/>
      <c r="CW143" s="51"/>
      <c r="CX143" s="34"/>
    </row>
    <row r="144" spans="1:102">
      <c r="A144" s="37"/>
      <c r="B144" s="37"/>
      <c r="C144" s="37"/>
      <c r="D144" s="37"/>
      <c r="E144" s="37"/>
      <c r="F144" s="21" t="s">
        <v>120</v>
      </c>
      <c r="G144" s="205">
        <v>27</v>
      </c>
      <c r="H144" s="34" t="str">
        <f t="shared" si="1"/>
        <v/>
      </c>
      <c r="I144" s="51" t="str">
        <f t="shared" si="2"/>
        <v/>
      </c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  <c r="U144" s="34"/>
      <c r="V144" s="139"/>
      <c r="W144" s="34"/>
      <c r="X144" s="34"/>
      <c r="Y144" s="34"/>
      <c r="Z144" s="34"/>
      <c r="AA144" s="34"/>
      <c r="AB144" s="34"/>
      <c r="AC144" s="34"/>
      <c r="AD144" s="34"/>
      <c r="AE144" s="34"/>
      <c r="AF144" s="34"/>
      <c r="AG144" s="34"/>
      <c r="AH144" s="34"/>
      <c r="AI144" s="34"/>
      <c r="AJ144" s="34"/>
      <c r="AK144" s="34"/>
      <c r="AL144" s="34"/>
      <c r="AM144" s="34"/>
      <c r="AN144" s="34"/>
      <c r="AO144" s="34"/>
      <c r="AP144" s="34"/>
      <c r="AQ144" s="34"/>
      <c r="AR144" s="34"/>
      <c r="AS144" s="65"/>
      <c r="AT144" s="65"/>
      <c r="AU144" s="65"/>
      <c r="AV144" s="65"/>
      <c r="AW144" s="65"/>
      <c r="AX144" s="65"/>
      <c r="AY144" s="65"/>
      <c r="AZ144" s="65"/>
      <c r="BA144" s="65"/>
      <c r="BB144" s="65"/>
      <c r="BC144" s="65"/>
      <c r="BD144" s="65"/>
      <c r="BE144" s="65"/>
      <c r="BF144" s="65"/>
      <c r="BG144" s="65"/>
      <c r="BH144" s="65"/>
      <c r="BI144" s="65"/>
      <c r="BJ144" s="65"/>
      <c r="BK144" s="65"/>
      <c r="BL144" s="65"/>
      <c r="BM144" s="65"/>
      <c r="BN144" s="65"/>
      <c r="BO144" s="65"/>
      <c r="BP144" s="65"/>
      <c r="BQ144" s="65"/>
      <c r="BR144" s="65"/>
      <c r="BS144" s="65"/>
      <c r="BT144" s="65"/>
      <c r="BU144" s="65"/>
      <c r="BV144" s="65"/>
      <c r="BW144" s="65"/>
      <c r="BX144" s="65"/>
      <c r="BY144" s="65"/>
      <c r="BZ144" s="65"/>
      <c r="CA144" s="65"/>
      <c r="CB144" s="65"/>
      <c r="CC144" s="65"/>
      <c r="CD144" s="65"/>
      <c r="CE144" s="34"/>
      <c r="CF144" s="34"/>
      <c r="CG144" s="34"/>
      <c r="CH144" s="34"/>
      <c r="CI144" s="34"/>
      <c r="CJ144" s="34"/>
      <c r="CK144" s="34"/>
      <c r="CL144" s="34"/>
      <c r="CM144" s="34"/>
      <c r="CN144" s="34"/>
      <c r="CO144" s="34"/>
      <c r="CP144" s="34"/>
      <c r="CQ144" s="34"/>
      <c r="CR144" s="34"/>
      <c r="CS144" s="34"/>
      <c r="CT144" s="34"/>
      <c r="CU144" s="34"/>
      <c r="CV144" s="34"/>
      <c r="CW144" s="51"/>
      <c r="CX144" s="34"/>
    </row>
    <row r="145" spans="1:102">
      <c r="A145" s="37"/>
      <c r="B145" s="37"/>
      <c r="C145" s="37"/>
      <c r="D145" s="37"/>
      <c r="E145" s="37"/>
      <c r="F145" s="21" t="s">
        <v>122</v>
      </c>
      <c r="G145" s="205">
        <v>28</v>
      </c>
      <c r="H145" s="34" t="str">
        <f t="shared" si="1"/>
        <v/>
      </c>
      <c r="I145" s="51" t="str">
        <f t="shared" si="2"/>
        <v/>
      </c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  <c r="U145" s="34"/>
      <c r="V145" s="37"/>
      <c r="W145" s="48"/>
      <c r="X145" s="48"/>
      <c r="Y145" s="48"/>
      <c r="Z145" s="48"/>
      <c r="AA145" s="48"/>
      <c r="AB145" s="48"/>
      <c r="AC145" s="48"/>
      <c r="AD145" s="48"/>
      <c r="AE145" s="48"/>
      <c r="AF145" s="48"/>
      <c r="AG145" s="48"/>
      <c r="AH145" s="48"/>
      <c r="AI145" s="48"/>
      <c r="AJ145" s="34"/>
      <c r="AK145" s="34"/>
      <c r="AL145" s="34"/>
      <c r="AM145" s="34"/>
      <c r="AN145" s="34"/>
      <c r="AO145" s="34"/>
      <c r="AP145" s="34"/>
      <c r="AQ145" s="34"/>
      <c r="AR145" s="34"/>
      <c r="AS145" s="65"/>
      <c r="AT145" s="65"/>
      <c r="AU145" s="65"/>
      <c r="AV145" s="65"/>
      <c r="AW145" s="65"/>
      <c r="AX145" s="65"/>
      <c r="AY145" s="65"/>
      <c r="AZ145" s="65"/>
      <c r="BA145" s="65"/>
      <c r="BB145" s="65"/>
      <c r="BC145" s="65"/>
      <c r="BD145" s="65"/>
      <c r="BE145" s="65"/>
      <c r="BF145" s="65"/>
      <c r="BG145" s="65"/>
      <c r="BH145" s="65"/>
      <c r="BI145" s="65"/>
      <c r="BJ145" s="65"/>
      <c r="BK145" s="65"/>
      <c r="BL145" s="65"/>
      <c r="BM145" s="65"/>
      <c r="BN145" s="65"/>
      <c r="BO145" s="65"/>
      <c r="BP145" s="65"/>
      <c r="BQ145" s="65"/>
      <c r="BR145" s="65"/>
      <c r="BS145" s="65"/>
      <c r="BT145" s="65"/>
      <c r="BU145" s="65"/>
      <c r="BV145" s="65"/>
      <c r="BW145" s="65"/>
      <c r="BX145" s="65"/>
      <c r="BY145" s="65"/>
      <c r="BZ145" s="65"/>
      <c r="CA145" s="65"/>
      <c r="CB145" s="65"/>
      <c r="CC145" s="65"/>
      <c r="CD145" s="65"/>
      <c r="CE145" s="34"/>
      <c r="CF145" s="34"/>
      <c r="CG145" s="34"/>
      <c r="CH145" s="34"/>
      <c r="CI145" s="34"/>
      <c r="CJ145" s="34"/>
      <c r="CK145" s="34"/>
      <c r="CL145" s="34"/>
      <c r="CM145" s="34"/>
      <c r="CN145" s="34"/>
      <c r="CO145" s="34"/>
      <c r="CP145" s="34"/>
      <c r="CQ145" s="34"/>
      <c r="CR145" s="34"/>
      <c r="CS145" s="34"/>
      <c r="CT145" s="34"/>
      <c r="CU145" s="34"/>
      <c r="CV145" s="34"/>
      <c r="CW145" s="51"/>
      <c r="CX145" s="34"/>
    </row>
    <row r="146" spans="1:102">
      <c r="A146" s="37"/>
      <c r="B146" s="37"/>
      <c r="C146" s="37"/>
      <c r="D146" s="37"/>
      <c r="E146" s="37"/>
      <c r="F146" s="21" t="s">
        <v>124</v>
      </c>
      <c r="G146" s="205">
        <v>29</v>
      </c>
      <c r="H146" s="34" t="str">
        <f t="shared" si="1"/>
        <v/>
      </c>
      <c r="I146" s="51" t="str">
        <f t="shared" si="2"/>
        <v/>
      </c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  <c r="U146" s="51"/>
      <c r="V146" s="34"/>
      <c r="W146" s="34"/>
      <c r="X146" s="34"/>
      <c r="Y146" s="34"/>
      <c r="Z146" s="34"/>
      <c r="AA146" s="34"/>
      <c r="AB146" s="34"/>
      <c r="AC146" s="34"/>
      <c r="AD146" s="34"/>
      <c r="AE146" s="34"/>
      <c r="AF146" s="34"/>
      <c r="AG146" s="34"/>
      <c r="AH146" s="34"/>
      <c r="AI146" s="34"/>
      <c r="AJ146" s="68"/>
      <c r="AK146" s="34"/>
      <c r="AL146" s="34"/>
      <c r="AM146" s="34"/>
      <c r="AN146" s="34"/>
      <c r="AO146" s="34"/>
      <c r="AP146" s="34"/>
      <c r="AQ146" s="34"/>
      <c r="AR146" s="34"/>
      <c r="AS146" s="65"/>
      <c r="AT146" s="65"/>
      <c r="AU146" s="65"/>
      <c r="AV146" s="65"/>
      <c r="AW146" s="65"/>
      <c r="AX146" s="65"/>
      <c r="AY146" s="65"/>
      <c r="AZ146" s="65"/>
      <c r="BA146" s="65"/>
      <c r="BB146" s="65"/>
      <c r="BC146" s="65"/>
      <c r="BD146" s="65"/>
      <c r="BE146" s="65"/>
      <c r="BF146" s="65"/>
      <c r="BG146" s="65"/>
      <c r="BH146" s="65"/>
      <c r="BI146" s="65"/>
      <c r="BJ146" s="65"/>
      <c r="BK146" s="65"/>
      <c r="BL146" s="65"/>
      <c r="BM146" s="65"/>
      <c r="BN146" s="65"/>
      <c r="BO146" s="65"/>
      <c r="BP146" s="65"/>
      <c r="BQ146" s="65"/>
      <c r="BR146" s="65"/>
      <c r="BS146" s="65"/>
      <c r="BT146" s="65"/>
      <c r="BU146" s="65"/>
      <c r="BV146" s="65"/>
      <c r="BW146" s="65"/>
      <c r="BX146" s="65"/>
      <c r="BY146" s="65"/>
      <c r="BZ146" s="65"/>
      <c r="CA146" s="65"/>
      <c r="CB146" s="65"/>
      <c r="CC146" s="65"/>
      <c r="CD146" s="65"/>
      <c r="CE146" s="34"/>
      <c r="CF146" s="34"/>
      <c r="CG146" s="34"/>
      <c r="CH146" s="34"/>
      <c r="CI146" s="34"/>
      <c r="CJ146" s="34"/>
      <c r="CK146" s="34"/>
      <c r="CL146" s="34"/>
      <c r="CM146" s="34"/>
      <c r="CN146" s="34"/>
      <c r="CO146" s="34"/>
      <c r="CP146" s="34"/>
      <c r="CQ146" s="34"/>
      <c r="CR146" s="34"/>
      <c r="CS146" s="34"/>
      <c r="CT146" s="34"/>
      <c r="CU146" s="34"/>
      <c r="CV146" s="34"/>
      <c r="CW146" s="51"/>
      <c r="CX146" s="51"/>
    </row>
    <row r="147" spans="1:102">
      <c r="A147" s="37"/>
      <c r="B147" s="37"/>
      <c r="C147" s="37"/>
      <c r="D147" s="37"/>
      <c r="E147" s="37"/>
      <c r="F147" s="21" t="s">
        <v>126</v>
      </c>
      <c r="G147" s="205">
        <v>30</v>
      </c>
      <c r="H147" s="34" t="str">
        <f t="shared" si="1"/>
        <v/>
      </c>
      <c r="I147" s="51" t="str">
        <f t="shared" si="2"/>
        <v/>
      </c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  <c r="U147" s="51"/>
      <c r="V147" s="34"/>
      <c r="W147" s="34"/>
      <c r="X147" s="34"/>
      <c r="Y147" s="34"/>
      <c r="Z147" s="34"/>
      <c r="AA147" s="34"/>
      <c r="AB147" s="34"/>
      <c r="AC147" s="34"/>
      <c r="AD147" s="34"/>
      <c r="AE147" s="34"/>
      <c r="AF147" s="34"/>
      <c r="AG147" s="34"/>
      <c r="AH147" s="34"/>
      <c r="AI147" s="34"/>
      <c r="AJ147" s="68"/>
      <c r="AK147" s="34"/>
      <c r="AL147" s="34"/>
      <c r="AM147" s="34"/>
      <c r="AN147" s="34"/>
      <c r="AO147" s="34"/>
      <c r="AP147" s="34"/>
      <c r="AQ147" s="34"/>
      <c r="AR147" s="34"/>
      <c r="AS147" s="65"/>
      <c r="AT147" s="65"/>
      <c r="AU147" s="65"/>
      <c r="AV147" s="65"/>
      <c r="AW147" s="65"/>
      <c r="AX147" s="65"/>
      <c r="AY147" s="65"/>
      <c r="AZ147" s="65"/>
      <c r="BA147" s="65"/>
      <c r="BB147" s="65"/>
      <c r="BC147" s="65"/>
      <c r="BD147" s="65"/>
      <c r="BE147" s="65"/>
      <c r="BF147" s="65"/>
      <c r="BG147" s="65"/>
      <c r="BH147" s="65"/>
      <c r="BI147" s="65"/>
      <c r="BJ147" s="65"/>
      <c r="BK147" s="65"/>
      <c r="BL147" s="65"/>
      <c r="BM147" s="65"/>
      <c r="BN147" s="65"/>
      <c r="BO147" s="65"/>
      <c r="BP147" s="65"/>
      <c r="BQ147" s="65"/>
      <c r="BR147" s="65"/>
      <c r="BS147" s="65"/>
      <c r="BT147" s="65"/>
      <c r="BU147" s="65"/>
      <c r="BV147" s="65"/>
      <c r="BW147" s="65"/>
      <c r="BX147" s="65"/>
      <c r="BY147" s="65"/>
      <c r="BZ147" s="65"/>
      <c r="CA147" s="65"/>
      <c r="CB147" s="65"/>
      <c r="CC147" s="65"/>
      <c r="CD147" s="65"/>
      <c r="CE147" s="34"/>
      <c r="CF147" s="34"/>
      <c r="CG147" s="34"/>
      <c r="CH147" s="34"/>
      <c r="CI147" s="34"/>
      <c r="CJ147" s="34"/>
      <c r="CK147" s="34"/>
      <c r="CL147" s="34"/>
      <c r="CM147" s="34"/>
      <c r="CN147" s="34"/>
      <c r="CO147" s="34"/>
      <c r="CP147" s="34"/>
      <c r="CQ147" s="34"/>
      <c r="CR147" s="34"/>
      <c r="CS147" s="34"/>
      <c r="CT147" s="34"/>
      <c r="CU147" s="34"/>
      <c r="CV147" s="34"/>
      <c r="CW147" s="51"/>
      <c r="CX147" s="51"/>
    </row>
    <row r="148" spans="1:102">
      <c r="A148" s="37"/>
      <c r="B148" s="37"/>
      <c r="C148" s="37"/>
      <c r="D148" s="37"/>
      <c r="E148" s="37"/>
      <c r="F148" s="21" t="s">
        <v>128</v>
      </c>
      <c r="G148" s="205">
        <v>31</v>
      </c>
      <c r="H148" s="34" t="str">
        <f t="shared" si="1"/>
        <v/>
      </c>
      <c r="I148" s="51" t="str">
        <f t="shared" si="2"/>
        <v/>
      </c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  <c r="U148" s="51"/>
      <c r="V148" s="34"/>
      <c r="W148" s="34"/>
      <c r="X148" s="34"/>
      <c r="Y148" s="34"/>
      <c r="Z148" s="34"/>
      <c r="AA148" s="34"/>
      <c r="AB148" s="34"/>
      <c r="AC148" s="34"/>
      <c r="AD148" s="34"/>
      <c r="AE148" s="34"/>
      <c r="AF148" s="34"/>
      <c r="AG148" s="34"/>
      <c r="AH148" s="34"/>
      <c r="AI148" s="34"/>
      <c r="AJ148" s="68"/>
      <c r="AK148" s="34"/>
      <c r="AL148" s="34"/>
      <c r="AM148" s="34"/>
      <c r="AN148" s="34"/>
      <c r="AO148" s="34"/>
      <c r="AP148" s="34"/>
      <c r="AQ148" s="34"/>
      <c r="AR148" s="34"/>
      <c r="AS148" s="65"/>
      <c r="AT148" s="65"/>
      <c r="AU148" s="65"/>
      <c r="AV148" s="65"/>
      <c r="AW148" s="65"/>
      <c r="AX148" s="65"/>
      <c r="AY148" s="65"/>
      <c r="AZ148" s="65"/>
      <c r="BA148" s="65"/>
      <c r="BB148" s="65"/>
      <c r="BC148" s="65"/>
      <c r="BD148" s="65"/>
      <c r="BE148" s="65"/>
      <c r="BF148" s="65"/>
      <c r="BG148" s="65"/>
      <c r="BH148" s="65"/>
      <c r="BI148" s="65"/>
      <c r="BJ148" s="65"/>
      <c r="BK148" s="65"/>
      <c r="BL148" s="65"/>
      <c r="BM148" s="65"/>
      <c r="BN148" s="65"/>
      <c r="BO148" s="65"/>
      <c r="BP148" s="65"/>
      <c r="BQ148" s="65"/>
      <c r="BR148" s="65"/>
      <c r="BS148" s="65"/>
      <c r="BT148" s="65"/>
      <c r="BU148" s="65"/>
      <c r="BV148" s="65"/>
      <c r="BW148" s="65"/>
      <c r="BX148" s="65"/>
      <c r="BY148" s="65"/>
      <c r="BZ148" s="65"/>
      <c r="CA148" s="65"/>
      <c r="CB148" s="65"/>
      <c r="CC148" s="65"/>
      <c r="CD148" s="65"/>
      <c r="CE148" s="34"/>
      <c r="CF148" s="34"/>
      <c r="CG148" s="34"/>
      <c r="CH148" s="34"/>
      <c r="CI148" s="34"/>
      <c r="CJ148" s="34"/>
      <c r="CK148" s="34"/>
      <c r="CL148" s="34"/>
      <c r="CM148" s="34"/>
      <c r="CN148" s="34"/>
      <c r="CO148" s="34"/>
      <c r="CP148" s="34"/>
      <c r="CQ148" s="34"/>
      <c r="CR148" s="34"/>
      <c r="CS148" s="34"/>
      <c r="CT148" s="34"/>
      <c r="CU148" s="34"/>
      <c r="CV148" s="34"/>
      <c r="CW148" s="51"/>
      <c r="CX148" s="51"/>
    </row>
    <row r="149" spans="1:102">
      <c r="A149" s="37"/>
      <c r="B149" s="37"/>
      <c r="C149" s="37"/>
      <c r="D149" s="37"/>
      <c r="E149" s="37"/>
      <c r="F149" s="21" t="s">
        <v>130</v>
      </c>
      <c r="G149" s="205">
        <v>32</v>
      </c>
      <c r="H149" s="34" t="str">
        <f t="shared" si="1"/>
        <v/>
      </c>
      <c r="I149" s="51" t="str">
        <f t="shared" si="2"/>
        <v/>
      </c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  <c r="U149" s="51"/>
      <c r="V149" s="34"/>
      <c r="W149" s="34"/>
      <c r="X149" s="34"/>
      <c r="Y149" s="34"/>
      <c r="Z149" s="34"/>
      <c r="AA149" s="34"/>
      <c r="AB149" s="34"/>
      <c r="AC149" s="34"/>
      <c r="AD149" s="34"/>
      <c r="AE149" s="34"/>
      <c r="AF149" s="34"/>
      <c r="AG149" s="34"/>
      <c r="AH149" s="34"/>
      <c r="AI149" s="34"/>
      <c r="AJ149" s="68"/>
      <c r="AK149" s="34"/>
      <c r="AL149" s="34"/>
      <c r="AM149" s="34"/>
      <c r="AN149" s="34"/>
      <c r="AO149" s="34"/>
      <c r="AP149" s="34"/>
      <c r="AQ149" s="34"/>
      <c r="AR149" s="34"/>
      <c r="AS149" s="65"/>
      <c r="AT149" s="65"/>
      <c r="AU149" s="65"/>
      <c r="AV149" s="65"/>
      <c r="AW149" s="65"/>
      <c r="AX149" s="65"/>
      <c r="AY149" s="65"/>
      <c r="AZ149" s="65"/>
      <c r="BA149" s="65"/>
      <c r="BB149" s="65"/>
      <c r="BC149" s="65"/>
      <c r="BD149" s="65"/>
      <c r="BE149" s="65"/>
      <c r="BF149" s="65"/>
      <c r="BG149" s="65"/>
      <c r="BH149" s="65"/>
      <c r="BI149" s="65"/>
      <c r="BJ149" s="65"/>
      <c r="BK149" s="65"/>
      <c r="BL149" s="65"/>
      <c r="BM149" s="65"/>
      <c r="BN149" s="65"/>
      <c r="BO149" s="65"/>
      <c r="BP149" s="65"/>
      <c r="BQ149" s="65"/>
      <c r="BR149" s="65"/>
      <c r="BS149" s="65"/>
      <c r="BT149" s="65"/>
      <c r="BU149" s="65"/>
      <c r="BV149" s="65"/>
      <c r="BW149" s="65"/>
      <c r="BX149" s="65"/>
      <c r="BY149" s="65"/>
      <c r="BZ149" s="65"/>
      <c r="CA149" s="65"/>
      <c r="CB149" s="65"/>
      <c r="CC149" s="65"/>
      <c r="CD149" s="65"/>
      <c r="CE149" s="34"/>
      <c r="CF149" s="34"/>
      <c r="CG149" s="34"/>
      <c r="CH149" s="34"/>
      <c r="CI149" s="34"/>
      <c r="CJ149" s="34"/>
      <c r="CK149" s="34"/>
      <c r="CL149" s="34"/>
      <c r="CM149" s="34"/>
      <c r="CN149" s="34"/>
      <c r="CO149" s="34"/>
      <c r="CP149" s="34"/>
      <c r="CQ149" s="34"/>
      <c r="CR149" s="34"/>
      <c r="CS149" s="34"/>
      <c r="CT149" s="34"/>
      <c r="CU149" s="34"/>
      <c r="CV149" s="34"/>
      <c r="CW149" s="51"/>
      <c r="CX149" s="51"/>
    </row>
    <row r="150" spans="1:102" ht="13">
      <c r="A150" s="37"/>
      <c r="B150" s="37"/>
      <c r="C150" s="37"/>
      <c r="D150" s="37"/>
      <c r="E150" s="37"/>
      <c r="F150" s="34" t="s">
        <v>132</v>
      </c>
      <c r="G150" s="34">
        <f>ROWS($F$118:F150)</f>
        <v>33</v>
      </c>
      <c r="H150" s="34">
        <f t="shared" si="1"/>
        <v>33</v>
      </c>
      <c r="I150" s="51" t="str">
        <f t="shared" si="2"/>
        <v/>
      </c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  <c r="U150" s="51"/>
      <c r="V150" s="34"/>
      <c r="W150" s="34"/>
      <c r="X150" s="34"/>
      <c r="Y150" s="34"/>
      <c r="Z150" s="34"/>
      <c r="AA150" s="34"/>
      <c r="AB150" s="34"/>
      <c r="AC150" s="34"/>
      <c r="AD150" s="34"/>
      <c r="AE150" s="34"/>
      <c r="AF150" s="34"/>
      <c r="AG150" s="34"/>
      <c r="AH150" s="34"/>
      <c r="AI150" s="34"/>
      <c r="AJ150" s="68"/>
      <c r="AK150" s="34"/>
      <c r="AL150" s="34"/>
      <c r="AM150" s="34"/>
      <c r="AN150" s="34"/>
      <c r="AO150" s="34"/>
      <c r="AP150" s="34"/>
      <c r="AQ150" s="34"/>
      <c r="AR150" s="34"/>
      <c r="AS150" s="65"/>
      <c r="AT150" s="65"/>
      <c r="AU150" s="65"/>
      <c r="AV150" s="65"/>
      <c r="AW150" s="65"/>
      <c r="AX150" s="65"/>
      <c r="AY150" s="65"/>
      <c r="AZ150" s="65"/>
      <c r="BA150" s="65"/>
      <c r="BB150" s="65"/>
      <c r="BC150" s="65"/>
      <c r="BD150" s="65"/>
      <c r="BE150" s="65"/>
      <c r="BF150" s="65"/>
      <c r="BG150" s="65"/>
      <c r="BH150" s="65"/>
      <c r="BI150" s="65"/>
      <c r="BJ150" s="65"/>
      <c r="BK150" s="65"/>
      <c r="BL150" s="65"/>
      <c r="BM150" s="65"/>
      <c r="BN150" s="65"/>
      <c r="BO150" s="65"/>
      <c r="BP150" s="65"/>
      <c r="BQ150" s="65"/>
      <c r="BR150" s="65"/>
      <c r="BS150" s="65"/>
      <c r="BT150" s="65"/>
      <c r="BU150" s="65"/>
      <c r="BV150" s="65"/>
      <c r="BW150" s="65"/>
      <c r="BX150" s="65"/>
      <c r="BY150" s="65"/>
      <c r="BZ150" s="65"/>
      <c r="CA150" s="65"/>
      <c r="CB150" s="65"/>
      <c r="CC150" s="65"/>
      <c r="CD150" s="65"/>
      <c r="CE150" s="34"/>
      <c r="CF150" s="34"/>
      <c r="CG150" s="34"/>
      <c r="CH150" s="34"/>
      <c r="CI150" s="34"/>
      <c r="CJ150" s="34"/>
      <c r="CK150" s="34"/>
      <c r="CL150" s="34"/>
      <c r="CM150" s="34"/>
      <c r="CN150" s="34"/>
      <c r="CO150" s="34"/>
      <c r="CP150" s="34"/>
      <c r="CQ150" s="34"/>
      <c r="CR150" s="34"/>
      <c r="CS150" s="34"/>
      <c r="CT150" s="34"/>
      <c r="CU150" s="34"/>
      <c r="CV150" s="34"/>
      <c r="CW150" s="34"/>
      <c r="CX150" s="37"/>
    </row>
    <row r="151" spans="1:102" ht="13">
      <c r="A151" s="37"/>
      <c r="B151" s="37"/>
      <c r="C151" s="37"/>
      <c r="D151" s="37"/>
      <c r="E151" s="37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  <c r="U151" s="51"/>
      <c r="V151" s="34"/>
      <c r="W151" s="34"/>
      <c r="X151" s="34"/>
      <c r="Y151" s="34"/>
      <c r="Z151" s="34"/>
      <c r="AA151" s="34"/>
      <c r="AB151" s="34"/>
      <c r="AC151" s="34"/>
      <c r="AD151" s="34"/>
      <c r="AE151" s="34"/>
      <c r="AF151" s="34"/>
      <c r="AG151" s="34"/>
      <c r="AH151" s="34"/>
      <c r="AI151" s="34"/>
      <c r="AJ151" s="68"/>
      <c r="AK151" s="34"/>
      <c r="AL151" s="34"/>
      <c r="AM151" s="34"/>
      <c r="AN151" s="34"/>
      <c r="AO151" s="34"/>
      <c r="AP151" s="34"/>
      <c r="AQ151" s="34"/>
      <c r="AR151" s="34"/>
      <c r="AS151" s="65"/>
      <c r="AT151" s="65"/>
      <c r="AU151" s="65"/>
      <c r="AV151" s="65"/>
      <c r="AW151" s="65"/>
      <c r="AX151" s="65"/>
      <c r="AY151" s="65"/>
      <c r="AZ151" s="65"/>
      <c r="BA151" s="65"/>
      <c r="BB151" s="65"/>
      <c r="BC151" s="65"/>
      <c r="BD151" s="65"/>
      <c r="BE151" s="65"/>
      <c r="BF151" s="65"/>
      <c r="BG151" s="65"/>
      <c r="BH151" s="65"/>
      <c r="BI151" s="65"/>
      <c r="BJ151" s="65"/>
      <c r="BK151" s="65"/>
      <c r="BL151" s="65"/>
      <c r="BM151" s="65"/>
      <c r="BN151" s="65"/>
      <c r="BO151" s="65"/>
      <c r="BP151" s="65"/>
      <c r="BQ151" s="65"/>
      <c r="BR151" s="65"/>
      <c r="BS151" s="65"/>
      <c r="BT151" s="65"/>
      <c r="BU151" s="65"/>
      <c r="BV151" s="65"/>
      <c r="BW151" s="65"/>
      <c r="BX151" s="65"/>
      <c r="BY151" s="65"/>
      <c r="BZ151" s="65"/>
      <c r="CA151" s="65"/>
      <c r="CB151" s="65"/>
      <c r="CC151" s="65"/>
      <c r="CD151" s="65"/>
      <c r="CE151" s="34"/>
      <c r="CF151" s="34"/>
      <c r="CG151" s="34"/>
      <c r="CH151" s="34"/>
      <c r="CI151" s="34"/>
      <c r="CJ151" s="34"/>
      <c r="CK151" s="34"/>
      <c r="CL151" s="34"/>
      <c r="CM151" s="34"/>
      <c r="CN151" s="34"/>
      <c r="CO151" s="34"/>
      <c r="CP151" s="34"/>
      <c r="CQ151" s="34"/>
      <c r="CR151" s="34"/>
      <c r="CS151" s="34"/>
      <c r="CT151" s="34"/>
      <c r="CU151" s="34"/>
      <c r="CV151" s="34"/>
      <c r="CW151" s="34"/>
      <c r="CX151" s="51"/>
    </row>
    <row r="152" spans="1:102" ht="13">
      <c r="A152" s="37"/>
      <c r="B152" s="37"/>
      <c r="C152" s="37"/>
      <c r="D152" s="37"/>
      <c r="E152" s="37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  <c r="U152" s="51"/>
      <c r="V152" s="34"/>
      <c r="W152" s="34"/>
      <c r="X152" s="34"/>
      <c r="Y152" s="34"/>
      <c r="Z152" s="34"/>
      <c r="AA152" s="34"/>
      <c r="AB152" s="34"/>
      <c r="AC152" s="34"/>
      <c r="AD152" s="34"/>
      <c r="AE152" s="34"/>
      <c r="AF152" s="34"/>
      <c r="AG152" s="34"/>
      <c r="AH152" s="34"/>
      <c r="AI152" s="34"/>
      <c r="AJ152" s="68"/>
      <c r="AK152" s="34"/>
      <c r="AL152" s="34"/>
      <c r="AM152" s="34"/>
      <c r="AN152" s="34"/>
      <c r="AO152" s="34"/>
      <c r="AP152" s="34"/>
      <c r="AQ152" s="34"/>
      <c r="AR152" s="34"/>
      <c r="AS152" s="65"/>
      <c r="AT152" s="65"/>
      <c r="AU152" s="65"/>
      <c r="AV152" s="65"/>
      <c r="AW152" s="65"/>
      <c r="AX152" s="65"/>
      <c r="AY152" s="65"/>
      <c r="AZ152" s="65"/>
      <c r="BA152" s="65"/>
      <c r="BB152" s="65"/>
      <c r="BC152" s="65"/>
      <c r="BD152" s="65"/>
      <c r="BE152" s="65"/>
      <c r="BF152" s="65"/>
      <c r="BG152" s="65"/>
      <c r="BH152" s="65"/>
      <c r="BI152" s="65"/>
      <c r="BJ152" s="65"/>
      <c r="BK152" s="65"/>
      <c r="BL152" s="65"/>
      <c r="BM152" s="65"/>
      <c r="BN152" s="65"/>
      <c r="BO152" s="65"/>
      <c r="BP152" s="65"/>
      <c r="BQ152" s="65"/>
      <c r="BR152" s="65"/>
      <c r="BS152" s="65"/>
      <c r="BT152" s="65"/>
      <c r="BU152" s="65"/>
      <c r="BV152" s="65"/>
      <c r="BW152" s="65"/>
      <c r="BX152" s="65"/>
      <c r="BY152" s="65"/>
      <c r="BZ152" s="65"/>
      <c r="CA152" s="65"/>
      <c r="CB152" s="65"/>
      <c r="CC152" s="65"/>
      <c r="CD152" s="65"/>
      <c r="CE152" s="34"/>
      <c r="CF152" s="34"/>
      <c r="CG152" s="34"/>
      <c r="CH152" s="34"/>
      <c r="CI152" s="34"/>
      <c r="CJ152" s="34"/>
      <c r="CK152" s="34"/>
      <c r="CL152" s="34"/>
      <c r="CM152" s="34"/>
      <c r="CN152" s="34"/>
      <c r="CO152" s="34"/>
      <c r="CP152" s="34"/>
      <c r="CQ152" s="34"/>
      <c r="CR152" s="34"/>
      <c r="CS152" s="34"/>
      <c r="CT152" s="34"/>
      <c r="CU152" s="34"/>
      <c r="CV152" s="34"/>
      <c r="CW152" s="34"/>
      <c r="CX152" s="51"/>
    </row>
    <row r="153" spans="1:102" ht="13">
      <c r="A153" s="37"/>
      <c r="B153" s="37"/>
      <c r="C153" s="37"/>
      <c r="D153" s="37"/>
      <c r="E153" s="37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  <c r="U153" s="51"/>
      <c r="V153" s="34"/>
      <c r="W153" s="34"/>
      <c r="X153" s="34"/>
      <c r="Y153" s="34"/>
      <c r="Z153" s="34"/>
      <c r="AA153" s="34"/>
      <c r="AB153" s="34"/>
      <c r="AC153" s="34"/>
      <c r="AD153" s="34"/>
      <c r="AE153" s="34"/>
      <c r="AF153" s="34"/>
      <c r="AG153" s="34"/>
      <c r="AH153" s="34"/>
      <c r="AI153" s="34"/>
      <c r="AJ153" s="68"/>
      <c r="AK153" s="34"/>
      <c r="AL153" s="34"/>
      <c r="AM153" s="34"/>
      <c r="AN153" s="34"/>
      <c r="AO153" s="34"/>
      <c r="AP153" s="34"/>
      <c r="AQ153" s="34"/>
      <c r="AR153" s="34"/>
      <c r="AS153" s="65"/>
      <c r="AT153" s="65"/>
      <c r="AU153" s="65"/>
      <c r="AV153" s="65"/>
      <c r="AW153" s="65"/>
      <c r="AX153" s="65"/>
      <c r="AY153" s="65"/>
      <c r="AZ153" s="65"/>
      <c r="BA153" s="65"/>
      <c r="BB153" s="65"/>
      <c r="BC153" s="65"/>
      <c r="BD153" s="65"/>
      <c r="BE153" s="65"/>
      <c r="BF153" s="65"/>
      <c r="BG153" s="65"/>
      <c r="BH153" s="65"/>
      <c r="BI153" s="65"/>
      <c r="BJ153" s="65"/>
      <c r="BK153" s="65"/>
      <c r="BL153" s="65"/>
      <c r="BM153" s="65"/>
      <c r="BN153" s="65"/>
      <c r="BO153" s="65"/>
      <c r="BP153" s="65"/>
      <c r="BQ153" s="65"/>
      <c r="BR153" s="65"/>
      <c r="BS153" s="65"/>
      <c r="BT153" s="65"/>
      <c r="BU153" s="65"/>
      <c r="BV153" s="65"/>
      <c r="BW153" s="65"/>
      <c r="BX153" s="65"/>
      <c r="BY153" s="65"/>
      <c r="BZ153" s="65"/>
      <c r="CA153" s="65"/>
      <c r="CB153" s="65"/>
      <c r="CC153" s="65"/>
      <c r="CD153" s="65"/>
      <c r="CE153" s="34"/>
      <c r="CF153" s="34"/>
      <c r="CG153" s="34"/>
      <c r="CH153" s="34"/>
      <c r="CI153" s="34"/>
      <c r="CJ153" s="34"/>
      <c r="CK153" s="34"/>
      <c r="CL153" s="34"/>
      <c r="CM153" s="34"/>
      <c r="CN153" s="34"/>
      <c r="CO153" s="34"/>
      <c r="CP153" s="34"/>
      <c r="CQ153" s="34"/>
      <c r="CR153" s="34"/>
      <c r="CS153" s="34"/>
      <c r="CT153" s="34"/>
      <c r="CU153" s="34"/>
      <c r="CV153" s="34"/>
      <c r="CW153" s="34"/>
      <c r="CX153" s="51"/>
    </row>
    <row r="154" spans="1:102" ht="13">
      <c r="A154" s="37"/>
      <c r="B154" s="37"/>
      <c r="C154" s="37"/>
      <c r="D154" s="37"/>
      <c r="E154" s="37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  <c r="U154" s="51"/>
      <c r="V154" s="34"/>
      <c r="W154" s="34"/>
      <c r="X154" s="34"/>
      <c r="Y154" s="34"/>
      <c r="Z154" s="34"/>
      <c r="AA154" s="34"/>
      <c r="AB154" s="34"/>
      <c r="AC154" s="34"/>
      <c r="AD154" s="34"/>
      <c r="AE154" s="34"/>
      <c r="AF154" s="34"/>
      <c r="AG154" s="34"/>
      <c r="AH154" s="34"/>
      <c r="AI154" s="34"/>
      <c r="AJ154" s="68"/>
      <c r="AK154" s="34"/>
      <c r="AL154" s="34"/>
      <c r="AM154" s="34"/>
      <c r="AN154" s="34"/>
      <c r="AO154" s="34"/>
      <c r="AP154" s="34"/>
      <c r="AQ154" s="34"/>
      <c r="AR154" s="34"/>
      <c r="AS154" s="65"/>
      <c r="AT154" s="65"/>
      <c r="AU154" s="65"/>
      <c r="AV154" s="65"/>
      <c r="AW154" s="65"/>
      <c r="AX154" s="65"/>
      <c r="AY154" s="65"/>
      <c r="AZ154" s="65"/>
      <c r="BA154" s="65"/>
      <c r="BB154" s="65"/>
      <c r="BC154" s="65"/>
      <c r="BD154" s="65"/>
      <c r="BE154" s="65"/>
      <c r="BF154" s="65"/>
      <c r="BG154" s="65"/>
      <c r="BH154" s="65"/>
      <c r="BI154" s="65"/>
      <c r="BJ154" s="65"/>
      <c r="BK154" s="65"/>
      <c r="BL154" s="65"/>
      <c r="BM154" s="65"/>
      <c r="BN154" s="65"/>
      <c r="BO154" s="65"/>
      <c r="BP154" s="65"/>
      <c r="BQ154" s="65"/>
      <c r="BR154" s="65"/>
      <c r="BS154" s="65"/>
      <c r="BT154" s="65"/>
      <c r="BU154" s="65"/>
      <c r="BV154" s="65"/>
      <c r="BW154" s="65"/>
      <c r="BX154" s="65"/>
      <c r="BY154" s="65"/>
      <c r="BZ154" s="65"/>
      <c r="CA154" s="65"/>
      <c r="CB154" s="65"/>
      <c r="CC154" s="65"/>
      <c r="CD154" s="65"/>
      <c r="CE154" s="34"/>
      <c r="CF154" s="34"/>
      <c r="CG154" s="34"/>
      <c r="CH154" s="34"/>
      <c r="CI154" s="34"/>
      <c r="CJ154" s="34"/>
      <c r="CK154" s="34"/>
      <c r="CL154" s="34"/>
      <c r="CM154" s="34"/>
      <c r="CN154" s="34"/>
      <c r="CO154" s="34"/>
      <c r="CP154" s="34"/>
      <c r="CQ154" s="34"/>
      <c r="CR154" s="34"/>
      <c r="CS154" s="34"/>
      <c r="CT154" s="34"/>
      <c r="CU154" s="34"/>
      <c r="CV154" s="34"/>
      <c r="CW154" s="34"/>
      <c r="CX154" s="51"/>
    </row>
    <row r="155" spans="1:102" ht="13">
      <c r="A155" s="37"/>
      <c r="B155" s="37"/>
      <c r="C155" s="37"/>
      <c r="D155" s="37"/>
      <c r="E155" s="37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  <c r="U155" s="51"/>
      <c r="V155" s="34"/>
      <c r="W155" s="34"/>
      <c r="X155" s="34"/>
      <c r="Y155" s="34"/>
      <c r="Z155" s="34"/>
      <c r="AA155" s="34"/>
      <c r="AB155" s="34"/>
      <c r="AC155" s="34"/>
      <c r="AD155" s="34"/>
      <c r="AE155" s="34"/>
      <c r="AF155" s="34"/>
      <c r="AG155" s="34"/>
      <c r="AH155" s="34"/>
      <c r="AI155" s="34"/>
      <c r="AJ155" s="68"/>
      <c r="AK155" s="34"/>
      <c r="AL155" s="34"/>
      <c r="AM155" s="34"/>
      <c r="AN155" s="34"/>
      <c r="AO155" s="34"/>
      <c r="AP155" s="34"/>
      <c r="AQ155" s="34"/>
      <c r="AR155" s="34"/>
      <c r="AS155" s="65"/>
      <c r="AT155" s="65"/>
      <c r="AU155" s="65"/>
      <c r="AV155" s="65"/>
      <c r="AW155" s="65"/>
      <c r="AX155" s="65"/>
      <c r="AY155" s="65"/>
      <c r="AZ155" s="65"/>
      <c r="BA155" s="65"/>
      <c r="BB155" s="65"/>
      <c r="BC155" s="65"/>
      <c r="BD155" s="65"/>
      <c r="BE155" s="65"/>
      <c r="BF155" s="65"/>
      <c r="BG155" s="65"/>
      <c r="BH155" s="65"/>
      <c r="BI155" s="65"/>
      <c r="BJ155" s="65"/>
      <c r="BK155" s="65"/>
      <c r="BL155" s="65"/>
      <c r="BM155" s="65"/>
      <c r="BN155" s="65"/>
      <c r="BO155" s="65"/>
      <c r="BP155" s="65"/>
      <c r="BQ155" s="65"/>
      <c r="BR155" s="65"/>
      <c r="BS155" s="65"/>
      <c r="BT155" s="65"/>
      <c r="BU155" s="65"/>
      <c r="BV155" s="65"/>
      <c r="BW155" s="65"/>
      <c r="BX155" s="65"/>
      <c r="BY155" s="65"/>
      <c r="BZ155" s="65"/>
      <c r="CA155" s="65"/>
      <c r="CB155" s="65"/>
      <c r="CC155" s="65"/>
      <c r="CD155" s="65"/>
      <c r="CE155" s="34"/>
      <c r="CF155" s="34"/>
      <c r="CG155" s="34"/>
      <c r="CH155" s="34"/>
      <c r="CI155" s="34"/>
      <c r="CJ155" s="34"/>
      <c r="CK155" s="34"/>
      <c r="CL155" s="34"/>
      <c r="CM155" s="34"/>
      <c r="CN155" s="34"/>
      <c r="CO155" s="34"/>
      <c r="CP155" s="34"/>
      <c r="CQ155" s="34"/>
      <c r="CR155" s="34"/>
      <c r="CS155" s="34"/>
      <c r="CT155" s="34"/>
      <c r="CU155" s="34"/>
      <c r="CV155" s="34"/>
      <c r="CW155" s="34"/>
      <c r="CX155" s="51"/>
    </row>
    <row r="156" spans="1:102" ht="13">
      <c r="A156" s="37"/>
      <c r="B156" s="37"/>
      <c r="C156" s="37"/>
      <c r="D156" s="37"/>
      <c r="E156" s="37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  <c r="U156" s="51"/>
      <c r="V156" s="34"/>
      <c r="W156" s="34"/>
      <c r="X156" s="34"/>
      <c r="Y156" s="34"/>
      <c r="Z156" s="34"/>
      <c r="AA156" s="34"/>
      <c r="AB156" s="34"/>
      <c r="AC156" s="34"/>
      <c r="AD156" s="34"/>
      <c r="AE156" s="34"/>
      <c r="AF156" s="34"/>
      <c r="AG156" s="34"/>
      <c r="AH156" s="34"/>
      <c r="AI156" s="34"/>
      <c r="AJ156" s="68"/>
      <c r="AK156" s="34"/>
      <c r="AL156" s="34"/>
      <c r="AM156" s="34"/>
      <c r="AN156" s="34"/>
      <c r="AO156" s="34"/>
      <c r="AP156" s="34"/>
      <c r="AQ156" s="34"/>
      <c r="AR156" s="34"/>
      <c r="AS156" s="65"/>
      <c r="AT156" s="65"/>
      <c r="AU156" s="65"/>
      <c r="AV156" s="65"/>
      <c r="AW156" s="65"/>
      <c r="AX156" s="65"/>
      <c r="AY156" s="65"/>
      <c r="AZ156" s="65"/>
      <c r="BA156" s="65"/>
      <c r="BB156" s="65"/>
      <c r="BC156" s="65"/>
      <c r="BD156" s="65"/>
      <c r="BE156" s="65"/>
      <c r="BF156" s="65"/>
      <c r="BG156" s="65"/>
      <c r="BH156" s="65"/>
      <c r="BI156" s="65"/>
      <c r="BJ156" s="65"/>
      <c r="BK156" s="65"/>
      <c r="BL156" s="65"/>
      <c r="BM156" s="65"/>
      <c r="BN156" s="65"/>
      <c r="BO156" s="65"/>
      <c r="BP156" s="65"/>
      <c r="BQ156" s="65"/>
      <c r="BR156" s="65"/>
      <c r="BS156" s="65"/>
      <c r="BT156" s="65"/>
      <c r="BU156" s="65"/>
      <c r="BV156" s="65"/>
      <c r="BW156" s="65"/>
      <c r="BX156" s="65"/>
      <c r="BY156" s="65"/>
      <c r="BZ156" s="65"/>
      <c r="CA156" s="65"/>
      <c r="CB156" s="65"/>
      <c r="CC156" s="65"/>
      <c r="CD156" s="65"/>
      <c r="CE156" s="34"/>
      <c r="CF156" s="34"/>
      <c r="CG156" s="34"/>
      <c r="CH156" s="34"/>
      <c r="CI156" s="34"/>
      <c r="CJ156" s="34"/>
      <c r="CK156" s="34"/>
      <c r="CL156" s="34"/>
      <c r="CM156" s="34"/>
      <c r="CN156" s="34"/>
      <c r="CO156" s="34"/>
      <c r="CP156" s="34"/>
      <c r="CQ156" s="34"/>
      <c r="CR156" s="34"/>
      <c r="CS156" s="34"/>
      <c r="CT156" s="34"/>
      <c r="CU156" s="34"/>
      <c r="CV156" s="34"/>
      <c r="CW156" s="34"/>
      <c r="CX156" s="51"/>
    </row>
    <row r="157" spans="1:102" ht="13">
      <c r="A157" s="37"/>
      <c r="B157" s="37"/>
      <c r="C157" s="37"/>
      <c r="D157" s="37"/>
      <c r="E157" s="37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  <c r="U157" s="51"/>
      <c r="V157" s="34"/>
      <c r="W157" s="34"/>
      <c r="X157" s="34"/>
      <c r="Y157" s="34"/>
      <c r="Z157" s="34"/>
      <c r="AA157" s="34"/>
      <c r="AB157" s="34"/>
      <c r="AC157" s="34"/>
      <c r="AD157" s="34"/>
      <c r="AE157" s="34"/>
      <c r="AF157" s="34"/>
      <c r="AG157" s="34"/>
      <c r="AH157" s="34"/>
      <c r="AI157" s="34"/>
      <c r="AJ157" s="68"/>
      <c r="AK157" s="34"/>
      <c r="AL157" s="34"/>
      <c r="AM157" s="34"/>
      <c r="AN157" s="34"/>
      <c r="AO157" s="34"/>
      <c r="AP157" s="34"/>
      <c r="AQ157" s="34"/>
      <c r="AR157" s="34"/>
      <c r="AS157" s="65"/>
      <c r="AT157" s="65"/>
      <c r="AU157" s="65"/>
      <c r="AV157" s="65"/>
      <c r="AW157" s="65"/>
      <c r="AX157" s="65"/>
      <c r="AY157" s="65"/>
      <c r="AZ157" s="65"/>
      <c r="BA157" s="65"/>
      <c r="BB157" s="65"/>
      <c r="BC157" s="65"/>
      <c r="BD157" s="65"/>
      <c r="BE157" s="65"/>
      <c r="BF157" s="65"/>
      <c r="BG157" s="65"/>
      <c r="BH157" s="65"/>
      <c r="BI157" s="65"/>
      <c r="BJ157" s="65"/>
      <c r="BK157" s="65"/>
      <c r="BL157" s="65"/>
      <c r="BM157" s="65"/>
      <c r="BN157" s="65"/>
      <c r="BO157" s="65"/>
      <c r="BP157" s="65"/>
      <c r="BQ157" s="65"/>
      <c r="BR157" s="65"/>
      <c r="BS157" s="65"/>
      <c r="BT157" s="65"/>
      <c r="BU157" s="65"/>
      <c r="BV157" s="65"/>
      <c r="BW157" s="65"/>
      <c r="BX157" s="65"/>
      <c r="BY157" s="65"/>
      <c r="BZ157" s="65"/>
      <c r="CA157" s="65"/>
      <c r="CB157" s="65"/>
      <c r="CC157" s="65"/>
      <c r="CD157" s="65"/>
      <c r="CE157" s="34"/>
      <c r="CF157" s="34"/>
      <c r="CG157" s="34"/>
      <c r="CH157" s="34"/>
      <c r="CI157" s="34"/>
      <c r="CJ157" s="34"/>
      <c r="CK157" s="34"/>
      <c r="CL157" s="34"/>
      <c r="CM157" s="34"/>
      <c r="CN157" s="34"/>
      <c r="CO157" s="34"/>
      <c r="CP157" s="34"/>
      <c r="CQ157" s="34"/>
      <c r="CR157" s="34"/>
      <c r="CS157" s="34"/>
      <c r="CT157" s="34"/>
      <c r="CU157" s="34"/>
      <c r="CV157" s="34"/>
      <c r="CW157" s="34"/>
      <c r="CX157" s="51"/>
    </row>
    <row r="158" spans="1:102" ht="13">
      <c r="A158" s="37"/>
      <c r="B158" s="37"/>
      <c r="C158" s="37"/>
      <c r="D158" s="37"/>
      <c r="E158" s="37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  <c r="U158" s="51"/>
      <c r="V158" s="34"/>
      <c r="W158" s="34"/>
      <c r="X158" s="34"/>
      <c r="Y158" s="34"/>
      <c r="Z158" s="34"/>
      <c r="AA158" s="34"/>
      <c r="AB158" s="34"/>
      <c r="AC158" s="34"/>
      <c r="AD158" s="34"/>
      <c r="AE158" s="34"/>
      <c r="AF158" s="34"/>
      <c r="AG158" s="34"/>
      <c r="AH158" s="34"/>
      <c r="AI158" s="34"/>
      <c r="AJ158" s="68"/>
      <c r="AK158" s="34"/>
      <c r="AL158" s="34"/>
      <c r="AM158" s="34"/>
      <c r="AN158" s="34"/>
      <c r="AO158" s="34"/>
      <c r="AP158" s="34"/>
      <c r="AQ158" s="34"/>
      <c r="AR158" s="34"/>
      <c r="AS158" s="65"/>
      <c r="AT158" s="65"/>
      <c r="AU158" s="65"/>
      <c r="AV158" s="65"/>
      <c r="AW158" s="65"/>
      <c r="AX158" s="65"/>
      <c r="AY158" s="65"/>
      <c r="AZ158" s="65"/>
      <c r="BA158" s="65"/>
      <c r="BB158" s="65"/>
      <c r="BC158" s="65"/>
      <c r="BD158" s="65"/>
      <c r="BE158" s="65"/>
      <c r="BF158" s="65"/>
      <c r="BG158" s="65"/>
      <c r="BH158" s="65"/>
      <c r="BI158" s="65"/>
      <c r="BJ158" s="65"/>
      <c r="BK158" s="65"/>
      <c r="BL158" s="65"/>
      <c r="BM158" s="65"/>
      <c r="BN158" s="65"/>
      <c r="BO158" s="65"/>
      <c r="BP158" s="65"/>
      <c r="BQ158" s="65"/>
      <c r="BR158" s="65"/>
      <c r="BS158" s="65"/>
      <c r="BT158" s="65"/>
      <c r="BU158" s="65"/>
      <c r="BV158" s="65"/>
      <c r="BW158" s="65"/>
      <c r="BX158" s="65"/>
      <c r="BY158" s="65"/>
      <c r="BZ158" s="65"/>
      <c r="CA158" s="65"/>
      <c r="CB158" s="65"/>
      <c r="CC158" s="65"/>
      <c r="CD158" s="65"/>
      <c r="CE158" s="34"/>
      <c r="CF158" s="34"/>
      <c r="CG158" s="34"/>
      <c r="CH158" s="34"/>
      <c r="CI158" s="34"/>
      <c r="CJ158" s="34"/>
      <c r="CK158" s="34"/>
      <c r="CL158" s="34"/>
      <c r="CM158" s="34"/>
      <c r="CN158" s="34"/>
      <c r="CO158" s="34"/>
      <c r="CP158" s="34"/>
      <c r="CQ158" s="34"/>
      <c r="CR158" s="34"/>
      <c r="CS158" s="34"/>
      <c r="CT158" s="34"/>
      <c r="CU158" s="34"/>
      <c r="CV158" s="34"/>
      <c r="CW158" s="34"/>
      <c r="CX158" s="51"/>
    </row>
    <row r="159" spans="1:102" ht="13">
      <c r="A159" s="37"/>
      <c r="B159" s="37"/>
      <c r="C159" s="37"/>
      <c r="D159" s="37"/>
      <c r="E159" s="37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  <c r="U159" s="51"/>
      <c r="V159" s="34"/>
      <c r="W159" s="34"/>
      <c r="X159" s="34"/>
      <c r="Y159" s="34"/>
      <c r="Z159" s="34"/>
      <c r="AA159" s="34"/>
      <c r="AB159" s="34"/>
      <c r="AC159" s="34"/>
      <c r="AD159" s="34"/>
      <c r="AE159" s="34"/>
      <c r="AF159" s="34"/>
      <c r="AG159" s="34"/>
      <c r="AH159" s="34"/>
      <c r="AI159" s="34"/>
      <c r="AJ159" s="68"/>
      <c r="AK159" s="34"/>
      <c r="AL159" s="34"/>
      <c r="AM159" s="34"/>
      <c r="AN159" s="34"/>
      <c r="AO159" s="34"/>
      <c r="AP159" s="34"/>
      <c r="AQ159" s="34"/>
      <c r="AR159" s="34"/>
      <c r="AS159" s="65"/>
      <c r="AT159" s="65"/>
      <c r="AU159" s="65"/>
      <c r="AV159" s="65"/>
      <c r="AW159" s="65"/>
      <c r="AX159" s="65"/>
      <c r="AY159" s="65"/>
      <c r="AZ159" s="65"/>
      <c r="BA159" s="65"/>
      <c r="BB159" s="65"/>
      <c r="BC159" s="65"/>
      <c r="BD159" s="65"/>
      <c r="BE159" s="65"/>
      <c r="BF159" s="65"/>
      <c r="BG159" s="65"/>
      <c r="BH159" s="65"/>
      <c r="BI159" s="65"/>
      <c r="BJ159" s="65"/>
      <c r="BK159" s="65"/>
      <c r="BL159" s="65"/>
      <c r="BM159" s="65"/>
      <c r="BN159" s="65"/>
      <c r="BO159" s="65"/>
      <c r="BP159" s="65"/>
      <c r="BQ159" s="65"/>
      <c r="BR159" s="65"/>
      <c r="BS159" s="65"/>
      <c r="BT159" s="65"/>
      <c r="BU159" s="65"/>
      <c r="BV159" s="65"/>
      <c r="BW159" s="65"/>
      <c r="BX159" s="65"/>
      <c r="BY159" s="65"/>
      <c r="BZ159" s="65"/>
      <c r="CA159" s="65"/>
      <c r="CB159" s="65"/>
      <c r="CC159" s="65"/>
      <c r="CD159" s="65"/>
      <c r="CE159" s="34"/>
      <c r="CF159" s="34"/>
      <c r="CG159" s="34"/>
      <c r="CH159" s="34"/>
      <c r="CI159" s="34"/>
      <c r="CJ159" s="34"/>
      <c r="CK159" s="34"/>
      <c r="CL159" s="34"/>
      <c r="CM159" s="34"/>
      <c r="CN159" s="34"/>
      <c r="CO159" s="34"/>
      <c r="CP159" s="34"/>
      <c r="CQ159" s="34"/>
      <c r="CR159" s="34"/>
      <c r="CS159" s="34"/>
      <c r="CT159" s="34"/>
      <c r="CU159" s="34"/>
      <c r="CV159" s="34"/>
      <c r="CW159" s="34"/>
      <c r="CX159" s="51"/>
    </row>
    <row r="160" spans="1:102" ht="13">
      <c r="A160" s="37"/>
      <c r="B160" s="37"/>
      <c r="C160" s="37"/>
      <c r="D160" s="37"/>
      <c r="E160" s="37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  <c r="U160" s="51"/>
      <c r="V160" s="34"/>
      <c r="W160" s="34"/>
      <c r="X160" s="34"/>
      <c r="Y160" s="34"/>
      <c r="Z160" s="34"/>
      <c r="AA160" s="34"/>
      <c r="AB160" s="34"/>
      <c r="AC160" s="34"/>
      <c r="AD160" s="34"/>
      <c r="AE160" s="34"/>
      <c r="AF160" s="34"/>
      <c r="AG160" s="34"/>
      <c r="AH160" s="34"/>
      <c r="AI160" s="34"/>
      <c r="AJ160" s="68"/>
      <c r="AK160" s="34"/>
      <c r="AL160" s="34"/>
      <c r="AM160" s="34"/>
      <c r="AN160" s="34"/>
      <c r="AO160" s="34"/>
      <c r="AP160" s="34"/>
      <c r="AQ160" s="34"/>
      <c r="AR160" s="34"/>
      <c r="AS160" s="65"/>
      <c r="AT160" s="65"/>
      <c r="AU160" s="65"/>
      <c r="AV160" s="65"/>
      <c r="AW160" s="65"/>
      <c r="AX160" s="65"/>
      <c r="AY160" s="65"/>
      <c r="AZ160" s="65"/>
      <c r="BA160" s="65"/>
      <c r="BB160" s="65"/>
      <c r="BC160" s="65"/>
      <c r="BD160" s="65"/>
      <c r="BE160" s="65"/>
      <c r="BF160" s="65"/>
      <c r="BG160" s="65"/>
      <c r="BH160" s="65"/>
      <c r="BI160" s="65"/>
      <c r="BJ160" s="65"/>
      <c r="BK160" s="65"/>
      <c r="BL160" s="65"/>
      <c r="BM160" s="65"/>
      <c r="BN160" s="65"/>
      <c r="BO160" s="65"/>
      <c r="BP160" s="65"/>
      <c r="BQ160" s="65"/>
      <c r="BR160" s="65"/>
      <c r="BS160" s="65"/>
      <c r="BT160" s="65"/>
      <c r="BU160" s="65"/>
      <c r="BV160" s="65"/>
      <c r="BW160" s="65"/>
      <c r="BX160" s="65"/>
      <c r="BY160" s="65"/>
      <c r="BZ160" s="65"/>
      <c r="CA160" s="65"/>
      <c r="CB160" s="65"/>
      <c r="CC160" s="65"/>
      <c r="CD160" s="65"/>
      <c r="CE160" s="34"/>
      <c r="CF160" s="34"/>
      <c r="CG160" s="34"/>
      <c r="CH160" s="34"/>
      <c r="CI160" s="34"/>
      <c r="CJ160" s="34"/>
      <c r="CK160" s="34"/>
      <c r="CL160" s="34"/>
      <c r="CM160" s="34"/>
      <c r="CN160" s="34"/>
      <c r="CO160" s="34"/>
      <c r="CP160" s="34"/>
      <c r="CQ160" s="34"/>
      <c r="CR160" s="34"/>
      <c r="CS160" s="34"/>
      <c r="CT160" s="34"/>
      <c r="CU160" s="34"/>
      <c r="CV160" s="34"/>
      <c r="CW160" s="34"/>
      <c r="CX160" s="51"/>
    </row>
    <row r="161" spans="1:102" ht="13">
      <c r="A161" s="37"/>
      <c r="B161" s="37"/>
      <c r="C161" s="37"/>
      <c r="D161" s="37"/>
      <c r="E161" s="37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  <c r="U161" s="51"/>
      <c r="V161" s="34"/>
      <c r="W161" s="34"/>
      <c r="X161" s="34"/>
      <c r="Y161" s="34"/>
      <c r="Z161" s="34"/>
      <c r="AA161" s="34"/>
      <c r="AB161" s="34"/>
      <c r="AC161" s="34"/>
      <c r="AD161" s="34"/>
      <c r="AE161" s="34"/>
      <c r="AF161" s="34"/>
      <c r="AG161" s="34"/>
      <c r="AH161" s="34"/>
      <c r="AI161" s="34"/>
      <c r="AJ161" s="68"/>
      <c r="AK161" s="34"/>
      <c r="AL161" s="34"/>
      <c r="AM161" s="34"/>
      <c r="AN161" s="34"/>
      <c r="AO161" s="34"/>
      <c r="AP161" s="34"/>
      <c r="AQ161" s="34"/>
      <c r="AR161" s="34"/>
      <c r="AS161" s="65"/>
      <c r="AT161" s="65"/>
      <c r="AU161" s="65"/>
      <c r="AV161" s="65"/>
      <c r="AW161" s="65"/>
      <c r="AX161" s="65"/>
      <c r="AY161" s="65"/>
      <c r="AZ161" s="65"/>
      <c r="BA161" s="65"/>
      <c r="BB161" s="65"/>
      <c r="BC161" s="65"/>
      <c r="BD161" s="65"/>
      <c r="BE161" s="65"/>
      <c r="BF161" s="65"/>
      <c r="BG161" s="65"/>
      <c r="BH161" s="65"/>
      <c r="BI161" s="65"/>
      <c r="BJ161" s="65"/>
      <c r="BK161" s="65"/>
      <c r="BL161" s="65"/>
      <c r="BM161" s="65"/>
      <c r="BN161" s="65"/>
      <c r="BO161" s="65"/>
      <c r="BP161" s="65"/>
      <c r="BQ161" s="65"/>
      <c r="BR161" s="65"/>
      <c r="BS161" s="65"/>
      <c r="BT161" s="65"/>
      <c r="BU161" s="65"/>
      <c r="BV161" s="65"/>
      <c r="BW161" s="65"/>
      <c r="BX161" s="65"/>
      <c r="BY161" s="65"/>
      <c r="BZ161" s="65"/>
      <c r="CA161" s="65"/>
      <c r="CB161" s="65"/>
      <c r="CC161" s="65"/>
      <c r="CD161" s="65"/>
      <c r="CE161" s="34"/>
      <c r="CF161" s="34"/>
      <c r="CG161" s="34"/>
      <c r="CH161" s="34"/>
      <c r="CI161" s="34"/>
      <c r="CJ161" s="34"/>
      <c r="CK161" s="34"/>
      <c r="CL161" s="34"/>
      <c r="CM161" s="34"/>
      <c r="CN161" s="34"/>
      <c r="CO161" s="34"/>
      <c r="CP161" s="34"/>
      <c r="CQ161" s="34"/>
      <c r="CR161" s="34"/>
      <c r="CS161" s="34"/>
      <c r="CT161" s="34"/>
      <c r="CU161" s="34"/>
      <c r="CV161" s="34"/>
      <c r="CW161" s="34"/>
      <c r="CX161" s="51"/>
    </row>
    <row r="162" spans="1:102" ht="13">
      <c r="A162" s="37"/>
      <c r="B162" s="37"/>
      <c r="C162" s="37"/>
      <c r="D162" s="37"/>
      <c r="E162" s="37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  <c r="U162" s="51"/>
      <c r="V162" s="34"/>
      <c r="W162" s="34"/>
      <c r="X162" s="34"/>
      <c r="Y162" s="34"/>
      <c r="Z162" s="34"/>
      <c r="AA162" s="34"/>
      <c r="AB162" s="34"/>
      <c r="AC162" s="34"/>
      <c r="AD162" s="34"/>
      <c r="AE162" s="34"/>
      <c r="AF162" s="34"/>
      <c r="AG162" s="34"/>
      <c r="AH162" s="34"/>
      <c r="AI162" s="34"/>
      <c r="AJ162" s="68"/>
      <c r="AK162" s="34"/>
      <c r="AL162" s="34"/>
      <c r="AM162" s="34"/>
      <c r="AN162" s="34"/>
      <c r="AO162" s="34"/>
      <c r="AP162" s="34"/>
      <c r="AQ162" s="34"/>
      <c r="AR162" s="34"/>
      <c r="AS162" s="65"/>
      <c r="AT162" s="65"/>
      <c r="AU162" s="65"/>
      <c r="AV162" s="65"/>
      <c r="AW162" s="65"/>
      <c r="AX162" s="65"/>
      <c r="AY162" s="65"/>
      <c r="AZ162" s="65"/>
      <c r="BA162" s="65"/>
      <c r="BB162" s="65"/>
      <c r="BC162" s="65"/>
      <c r="BD162" s="65"/>
      <c r="BE162" s="65"/>
      <c r="BF162" s="65"/>
      <c r="BG162" s="65"/>
      <c r="BH162" s="65"/>
      <c r="BI162" s="65"/>
      <c r="BJ162" s="65"/>
      <c r="BK162" s="65"/>
      <c r="BL162" s="65"/>
      <c r="BM162" s="65"/>
      <c r="BN162" s="65"/>
      <c r="BO162" s="65"/>
      <c r="BP162" s="65"/>
      <c r="BQ162" s="65"/>
      <c r="BR162" s="65"/>
      <c r="BS162" s="65"/>
      <c r="BT162" s="65"/>
      <c r="BU162" s="65"/>
      <c r="BV162" s="65"/>
      <c r="BW162" s="65"/>
      <c r="BX162" s="65"/>
      <c r="BY162" s="65"/>
      <c r="BZ162" s="65"/>
      <c r="CA162" s="65"/>
      <c r="CB162" s="65"/>
      <c r="CC162" s="65"/>
      <c r="CD162" s="65"/>
      <c r="CE162" s="34"/>
      <c r="CF162" s="34"/>
      <c r="CG162" s="34"/>
      <c r="CH162" s="34"/>
      <c r="CI162" s="34"/>
      <c r="CJ162" s="34"/>
      <c r="CK162" s="34"/>
      <c r="CL162" s="34"/>
      <c r="CM162" s="34"/>
      <c r="CN162" s="34"/>
      <c r="CO162" s="34"/>
      <c r="CP162" s="34"/>
      <c r="CQ162" s="34"/>
      <c r="CR162" s="34"/>
      <c r="CS162" s="34"/>
      <c r="CT162" s="34"/>
      <c r="CU162" s="34"/>
      <c r="CV162" s="34"/>
      <c r="CW162" s="34"/>
      <c r="CX162" s="51"/>
    </row>
    <row r="163" spans="1:102" ht="13">
      <c r="A163" s="37"/>
      <c r="B163" s="37"/>
      <c r="C163" s="37"/>
      <c r="D163" s="37"/>
      <c r="E163" s="37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  <c r="U163" s="51"/>
      <c r="V163" s="34"/>
      <c r="W163" s="34"/>
      <c r="X163" s="34"/>
      <c r="Y163" s="34"/>
      <c r="Z163" s="34"/>
      <c r="AA163" s="34"/>
      <c r="AB163" s="34"/>
      <c r="AC163" s="34"/>
      <c r="AD163" s="34"/>
      <c r="AE163" s="34"/>
      <c r="AF163" s="34"/>
      <c r="AG163" s="34"/>
      <c r="AH163" s="34"/>
      <c r="AI163" s="34"/>
      <c r="AJ163" s="68"/>
      <c r="AK163" s="34"/>
      <c r="AL163" s="34"/>
      <c r="AM163" s="34"/>
      <c r="AN163" s="34"/>
      <c r="AO163" s="34"/>
      <c r="AP163" s="34"/>
      <c r="AQ163" s="34"/>
      <c r="AR163" s="34"/>
      <c r="AS163" s="65"/>
      <c r="AT163" s="65"/>
      <c r="AU163" s="65"/>
      <c r="AV163" s="65"/>
      <c r="AW163" s="65"/>
      <c r="AX163" s="65"/>
      <c r="AY163" s="65"/>
      <c r="AZ163" s="65"/>
      <c r="BA163" s="65"/>
      <c r="BB163" s="65"/>
      <c r="BC163" s="65"/>
      <c r="BD163" s="65"/>
      <c r="BE163" s="65"/>
      <c r="BF163" s="65"/>
      <c r="BG163" s="65"/>
      <c r="BH163" s="65"/>
      <c r="BI163" s="65"/>
      <c r="BJ163" s="65"/>
      <c r="BK163" s="65"/>
      <c r="BL163" s="65"/>
      <c r="BM163" s="65"/>
      <c r="BN163" s="65"/>
      <c r="BO163" s="65"/>
      <c r="BP163" s="65"/>
      <c r="BQ163" s="65"/>
      <c r="BR163" s="65"/>
      <c r="BS163" s="65"/>
      <c r="BT163" s="65"/>
      <c r="BU163" s="65"/>
      <c r="BV163" s="65"/>
      <c r="BW163" s="65"/>
      <c r="BX163" s="65"/>
      <c r="BY163" s="65"/>
      <c r="BZ163" s="65"/>
      <c r="CA163" s="65"/>
      <c r="CB163" s="65"/>
      <c r="CC163" s="65"/>
      <c r="CD163" s="65"/>
      <c r="CE163" s="34"/>
      <c r="CF163" s="34"/>
      <c r="CG163" s="34"/>
      <c r="CH163" s="34"/>
      <c r="CI163" s="34"/>
      <c r="CJ163" s="34"/>
      <c r="CK163" s="34"/>
      <c r="CL163" s="34"/>
      <c r="CM163" s="34"/>
      <c r="CN163" s="34"/>
      <c r="CO163" s="34"/>
      <c r="CP163" s="34"/>
      <c r="CQ163" s="34"/>
      <c r="CR163" s="34"/>
      <c r="CS163" s="34"/>
      <c r="CT163" s="34"/>
      <c r="CU163" s="34"/>
      <c r="CV163" s="34"/>
      <c r="CW163" s="34"/>
      <c r="CX163" s="51"/>
    </row>
    <row r="164" spans="1:102" ht="13">
      <c r="A164" s="37"/>
      <c r="B164" s="37"/>
      <c r="C164" s="37"/>
      <c r="D164" s="37"/>
      <c r="E164" s="37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  <c r="U164" s="51"/>
      <c r="V164" s="34"/>
      <c r="W164" s="34"/>
      <c r="X164" s="34"/>
      <c r="Y164" s="34"/>
      <c r="Z164" s="34"/>
      <c r="AA164" s="34"/>
      <c r="AB164" s="34"/>
      <c r="AC164" s="34"/>
      <c r="AD164" s="34"/>
      <c r="AE164" s="34"/>
      <c r="AF164" s="34"/>
      <c r="AG164" s="34"/>
      <c r="AH164" s="34"/>
      <c r="AI164" s="34"/>
      <c r="AJ164" s="68"/>
      <c r="AK164" s="34"/>
      <c r="AL164" s="34"/>
      <c r="AM164" s="34"/>
      <c r="AN164" s="34"/>
      <c r="AO164" s="34"/>
      <c r="AP164" s="34"/>
      <c r="AQ164" s="34"/>
      <c r="AR164" s="34"/>
      <c r="AS164" s="65"/>
      <c r="AT164" s="65"/>
      <c r="AU164" s="65"/>
      <c r="AV164" s="65"/>
      <c r="AW164" s="65"/>
      <c r="AX164" s="65"/>
      <c r="AY164" s="65"/>
      <c r="AZ164" s="65"/>
      <c r="BA164" s="65"/>
      <c r="BB164" s="65"/>
      <c r="BC164" s="65"/>
      <c r="BD164" s="65"/>
      <c r="BE164" s="65"/>
      <c r="BF164" s="65"/>
      <c r="BG164" s="65"/>
      <c r="BH164" s="65"/>
      <c r="BI164" s="65"/>
      <c r="BJ164" s="65"/>
      <c r="BK164" s="65"/>
      <c r="BL164" s="65"/>
      <c r="BM164" s="65"/>
      <c r="BN164" s="65"/>
      <c r="BO164" s="65"/>
      <c r="BP164" s="65"/>
      <c r="BQ164" s="65"/>
      <c r="BR164" s="65"/>
      <c r="BS164" s="65"/>
      <c r="BT164" s="65"/>
      <c r="BU164" s="65"/>
      <c r="BV164" s="65"/>
      <c r="BW164" s="65"/>
      <c r="BX164" s="65"/>
      <c r="BY164" s="65"/>
      <c r="BZ164" s="65"/>
      <c r="CA164" s="65"/>
      <c r="CB164" s="65"/>
      <c r="CC164" s="65"/>
      <c r="CD164" s="65"/>
      <c r="CE164" s="34"/>
      <c r="CF164" s="34"/>
      <c r="CG164" s="34"/>
      <c r="CH164" s="34"/>
      <c r="CI164" s="34"/>
      <c r="CJ164" s="34"/>
      <c r="CK164" s="34"/>
      <c r="CL164" s="34"/>
      <c r="CM164" s="34"/>
      <c r="CN164" s="34"/>
      <c r="CO164" s="34"/>
      <c r="CP164" s="34"/>
      <c r="CQ164" s="34"/>
      <c r="CR164" s="34"/>
      <c r="CS164" s="34"/>
      <c r="CT164" s="34"/>
      <c r="CU164" s="34"/>
      <c r="CV164" s="34"/>
      <c r="CW164" s="34"/>
      <c r="CX164" s="51"/>
    </row>
    <row r="165" spans="1:102" ht="13">
      <c r="A165" s="37"/>
      <c r="B165" s="37"/>
      <c r="C165" s="37"/>
      <c r="D165" s="37"/>
      <c r="E165" s="37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  <c r="U165" s="51"/>
      <c r="V165" s="34"/>
      <c r="W165" s="34"/>
      <c r="X165" s="34"/>
      <c r="Y165" s="34"/>
      <c r="Z165" s="34"/>
      <c r="AA165" s="34"/>
      <c r="AB165" s="34"/>
      <c r="AC165" s="34"/>
      <c r="AD165" s="34"/>
      <c r="AE165" s="34"/>
      <c r="AF165" s="34"/>
      <c r="AG165" s="34"/>
      <c r="AH165" s="34"/>
      <c r="AI165" s="34"/>
      <c r="AJ165" s="68"/>
      <c r="AK165" s="34"/>
      <c r="AL165" s="34"/>
      <c r="AM165" s="34"/>
      <c r="AN165" s="34"/>
      <c r="AO165" s="34"/>
      <c r="AP165" s="34"/>
      <c r="AQ165" s="34"/>
      <c r="AR165" s="34"/>
      <c r="AS165" s="65"/>
      <c r="AT165" s="65"/>
      <c r="AU165" s="65"/>
      <c r="AV165" s="65"/>
      <c r="AW165" s="65"/>
      <c r="AX165" s="65"/>
      <c r="AY165" s="65"/>
      <c r="AZ165" s="65"/>
      <c r="BA165" s="65"/>
      <c r="BB165" s="65"/>
      <c r="BC165" s="65"/>
      <c r="BD165" s="65"/>
      <c r="BE165" s="65"/>
      <c r="BF165" s="65"/>
      <c r="BG165" s="65"/>
      <c r="BH165" s="65"/>
      <c r="BI165" s="65"/>
      <c r="BJ165" s="65"/>
      <c r="BK165" s="65"/>
      <c r="BL165" s="65"/>
      <c r="BM165" s="65"/>
      <c r="BN165" s="65"/>
      <c r="BO165" s="65"/>
      <c r="BP165" s="65"/>
      <c r="BQ165" s="65"/>
      <c r="BR165" s="65"/>
      <c r="BS165" s="65"/>
      <c r="BT165" s="65"/>
      <c r="BU165" s="65"/>
      <c r="BV165" s="65"/>
      <c r="BW165" s="65"/>
      <c r="BX165" s="65"/>
      <c r="BY165" s="65"/>
      <c r="BZ165" s="65"/>
      <c r="CA165" s="65"/>
      <c r="CB165" s="65"/>
      <c r="CC165" s="65"/>
      <c r="CD165" s="65"/>
      <c r="CE165" s="34"/>
      <c r="CF165" s="34"/>
      <c r="CG165" s="34"/>
      <c r="CH165" s="34"/>
      <c r="CI165" s="34"/>
      <c r="CJ165" s="34"/>
      <c r="CK165" s="34"/>
      <c r="CL165" s="34"/>
      <c r="CM165" s="34"/>
      <c r="CN165" s="34"/>
      <c r="CO165" s="34"/>
      <c r="CP165" s="34"/>
      <c r="CQ165" s="34"/>
      <c r="CR165" s="34"/>
      <c r="CS165" s="34"/>
      <c r="CT165" s="34"/>
      <c r="CU165" s="34"/>
      <c r="CV165" s="34"/>
      <c r="CW165" s="34"/>
      <c r="CX165" s="51"/>
    </row>
    <row r="166" spans="1:102" ht="13">
      <c r="A166" s="37"/>
      <c r="B166" s="37"/>
      <c r="C166" s="37"/>
      <c r="D166" s="37"/>
      <c r="E166" s="37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  <c r="U166" s="51"/>
      <c r="V166" s="34"/>
      <c r="W166" s="34"/>
      <c r="X166" s="34"/>
      <c r="Y166" s="34"/>
      <c r="Z166" s="34"/>
      <c r="AA166" s="34"/>
      <c r="AB166" s="34"/>
      <c r="AC166" s="34"/>
      <c r="AD166" s="34"/>
      <c r="AE166" s="34"/>
      <c r="AF166" s="34"/>
      <c r="AG166" s="34"/>
      <c r="AH166" s="34"/>
      <c r="AI166" s="34"/>
      <c r="AJ166" s="68"/>
      <c r="AK166" s="34"/>
      <c r="AL166" s="34"/>
      <c r="AM166" s="34"/>
      <c r="AN166" s="34"/>
      <c r="AO166" s="34"/>
      <c r="AP166" s="34"/>
      <c r="AQ166" s="34"/>
      <c r="AR166" s="34"/>
      <c r="AS166" s="65"/>
      <c r="AT166" s="65"/>
      <c r="AU166" s="65"/>
      <c r="AV166" s="65"/>
      <c r="AW166" s="65"/>
      <c r="AX166" s="65"/>
      <c r="AY166" s="65"/>
      <c r="AZ166" s="65"/>
      <c r="BA166" s="65"/>
      <c r="BB166" s="65"/>
      <c r="BC166" s="65"/>
      <c r="BD166" s="65"/>
      <c r="BE166" s="65"/>
      <c r="BF166" s="65"/>
      <c r="BG166" s="65"/>
      <c r="BH166" s="65"/>
      <c r="BI166" s="65"/>
      <c r="BJ166" s="65"/>
      <c r="BK166" s="65"/>
      <c r="BL166" s="65"/>
      <c r="BM166" s="65"/>
      <c r="BN166" s="65"/>
      <c r="BO166" s="65"/>
      <c r="BP166" s="65"/>
      <c r="BQ166" s="65"/>
      <c r="BR166" s="65"/>
      <c r="BS166" s="65"/>
      <c r="BT166" s="65"/>
      <c r="BU166" s="65"/>
      <c r="BV166" s="65"/>
      <c r="BW166" s="65"/>
      <c r="BX166" s="65"/>
      <c r="BY166" s="65"/>
      <c r="BZ166" s="65"/>
      <c r="CA166" s="65"/>
      <c r="CB166" s="65"/>
      <c r="CC166" s="65"/>
      <c r="CD166" s="65"/>
      <c r="CE166" s="34"/>
      <c r="CF166" s="34"/>
      <c r="CG166" s="34"/>
      <c r="CH166" s="34"/>
      <c r="CI166" s="34"/>
      <c r="CJ166" s="34"/>
      <c r="CK166" s="34"/>
      <c r="CL166" s="34"/>
      <c r="CM166" s="34"/>
      <c r="CN166" s="34"/>
      <c r="CO166" s="34"/>
      <c r="CP166" s="34"/>
      <c r="CQ166" s="34"/>
      <c r="CR166" s="34"/>
      <c r="CS166" s="34"/>
      <c r="CT166" s="34"/>
      <c r="CU166" s="34"/>
      <c r="CV166" s="34"/>
      <c r="CW166" s="34"/>
      <c r="CX166" s="51"/>
    </row>
    <row r="167" spans="1:102" ht="13">
      <c r="A167" s="37"/>
      <c r="B167" s="37"/>
      <c r="C167" s="37"/>
      <c r="D167" s="37"/>
      <c r="E167" s="37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  <c r="U167" s="51"/>
      <c r="V167" s="34"/>
      <c r="W167" s="34"/>
      <c r="X167" s="34"/>
      <c r="Y167" s="34"/>
      <c r="Z167" s="34"/>
      <c r="AA167" s="34"/>
      <c r="AB167" s="34"/>
      <c r="AC167" s="34"/>
      <c r="AD167" s="34"/>
      <c r="AE167" s="34"/>
      <c r="AF167" s="34"/>
      <c r="AG167" s="34"/>
      <c r="AH167" s="34"/>
      <c r="AI167" s="34"/>
      <c r="AJ167" s="68"/>
      <c r="AK167" s="34"/>
      <c r="AL167" s="34"/>
      <c r="AM167" s="34"/>
      <c r="AN167" s="34"/>
      <c r="AO167" s="34"/>
      <c r="AP167" s="34"/>
      <c r="AQ167" s="34"/>
      <c r="AR167" s="34"/>
      <c r="AS167" s="65"/>
      <c r="AT167" s="65"/>
      <c r="AU167" s="65"/>
      <c r="AV167" s="65"/>
      <c r="AW167" s="65"/>
      <c r="AX167" s="65"/>
      <c r="AY167" s="65"/>
      <c r="AZ167" s="65"/>
      <c r="BA167" s="65"/>
      <c r="BB167" s="65"/>
      <c r="BC167" s="65"/>
      <c r="BD167" s="65"/>
      <c r="BE167" s="65"/>
      <c r="BF167" s="65"/>
      <c r="BG167" s="65"/>
      <c r="BH167" s="65"/>
      <c r="BI167" s="65"/>
      <c r="BJ167" s="65"/>
      <c r="BK167" s="65"/>
      <c r="BL167" s="65"/>
      <c r="BM167" s="65"/>
      <c r="BN167" s="65"/>
      <c r="BO167" s="65"/>
      <c r="BP167" s="65"/>
      <c r="BQ167" s="65"/>
      <c r="BR167" s="65"/>
      <c r="BS167" s="65"/>
      <c r="BT167" s="65"/>
      <c r="BU167" s="65"/>
      <c r="BV167" s="65"/>
      <c r="BW167" s="65"/>
      <c r="BX167" s="65"/>
      <c r="BY167" s="65"/>
      <c r="BZ167" s="65"/>
      <c r="CA167" s="65"/>
      <c r="CB167" s="65"/>
      <c r="CC167" s="65"/>
      <c r="CD167" s="65"/>
      <c r="CE167" s="34"/>
      <c r="CF167" s="34"/>
      <c r="CG167" s="34"/>
      <c r="CH167" s="34"/>
      <c r="CI167" s="34"/>
      <c r="CJ167" s="34"/>
      <c r="CK167" s="34"/>
      <c r="CL167" s="34"/>
      <c r="CM167" s="34"/>
      <c r="CN167" s="34"/>
      <c r="CO167" s="34"/>
      <c r="CP167" s="34"/>
      <c r="CQ167" s="34"/>
      <c r="CR167" s="34"/>
      <c r="CS167" s="34"/>
      <c r="CT167" s="34"/>
      <c r="CU167" s="34"/>
      <c r="CV167" s="34"/>
      <c r="CW167" s="34"/>
      <c r="CX167" s="51"/>
    </row>
    <row r="168" spans="1:102" ht="13">
      <c r="A168" s="37"/>
      <c r="B168" s="37"/>
      <c r="C168" s="37"/>
      <c r="D168" s="37"/>
      <c r="E168" s="37"/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  <c r="U168" s="51"/>
      <c r="V168" s="34"/>
      <c r="W168" s="34"/>
      <c r="X168" s="34"/>
      <c r="Y168" s="34"/>
      <c r="Z168" s="34"/>
      <c r="AA168" s="34"/>
      <c r="AB168" s="34"/>
      <c r="AC168" s="34"/>
      <c r="AD168" s="34"/>
      <c r="AE168" s="34"/>
      <c r="AF168" s="34"/>
      <c r="AG168" s="34"/>
      <c r="AH168" s="34"/>
      <c r="AI168" s="34"/>
      <c r="AJ168" s="68"/>
      <c r="AK168" s="34"/>
      <c r="AL168" s="34"/>
      <c r="AM168" s="34"/>
      <c r="AN168" s="34"/>
      <c r="AO168" s="34"/>
      <c r="AP168" s="34"/>
      <c r="AQ168" s="34"/>
      <c r="AR168" s="34"/>
      <c r="AS168" s="65"/>
      <c r="AT168" s="65"/>
      <c r="AU168" s="65"/>
      <c r="AV168" s="65"/>
      <c r="AW168" s="65"/>
      <c r="AX168" s="65"/>
      <c r="AY168" s="65"/>
      <c r="AZ168" s="65"/>
      <c r="BA168" s="65"/>
      <c r="BB168" s="65"/>
      <c r="BC168" s="65"/>
      <c r="BD168" s="65"/>
      <c r="BE168" s="65"/>
      <c r="BF168" s="65"/>
      <c r="BG168" s="65"/>
      <c r="BH168" s="65"/>
      <c r="BI168" s="65"/>
      <c r="BJ168" s="65"/>
      <c r="BK168" s="65"/>
      <c r="BL168" s="65"/>
      <c r="BM168" s="65"/>
      <c r="BN168" s="65"/>
      <c r="BO168" s="65"/>
      <c r="BP168" s="65"/>
      <c r="BQ168" s="65"/>
      <c r="BR168" s="65"/>
      <c r="BS168" s="65"/>
      <c r="BT168" s="65"/>
      <c r="BU168" s="65"/>
      <c r="BV168" s="65"/>
      <c r="BW168" s="65"/>
      <c r="BX168" s="65"/>
      <c r="BY168" s="65"/>
      <c r="BZ168" s="65"/>
      <c r="CA168" s="65"/>
      <c r="CB168" s="65"/>
      <c r="CC168" s="65"/>
      <c r="CD168" s="65"/>
      <c r="CE168" s="34"/>
      <c r="CF168" s="34"/>
      <c r="CG168" s="34"/>
      <c r="CH168" s="34"/>
      <c r="CI168" s="34"/>
      <c r="CJ168" s="34"/>
      <c r="CK168" s="34"/>
      <c r="CL168" s="34"/>
      <c r="CM168" s="34"/>
      <c r="CN168" s="34"/>
      <c r="CO168" s="34"/>
      <c r="CP168" s="34"/>
      <c r="CQ168" s="34"/>
      <c r="CR168" s="34"/>
      <c r="CS168" s="34"/>
      <c r="CT168" s="34"/>
      <c r="CU168" s="34"/>
      <c r="CV168" s="34"/>
      <c r="CW168" s="34"/>
      <c r="CX168" s="51"/>
    </row>
    <row r="169" spans="1:102" ht="13">
      <c r="A169" s="37"/>
      <c r="B169" s="37"/>
      <c r="C169" s="37"/>
      <c r="D169" s="37"/>
      <c r="E169" s="37"/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  <c r="U169" s="51"/>
      <c r="V169" s="34"/>
      <c r="W169" s="34"/>
      <c r="X169" s="34"/>
      <c r="Y169" s="34"/>
      <c r="Z169" s="34"/>
      <c r="AA169" s="34"/>
      <c r="AB169" s="34"/>
      <c r="AC169" s="34"/>
      <c r="AD169" s="34"/>
      <c r="AE169" s="34"/>
      <c r="AF169" s="34"/>
      <c r="AG169" s="34"/>
      <c r="AH169" s="34"/>
      <c r="AI169" s="34"/>
      <c r="AJ169" s="68"/>
      <c r="AK169" s="34"/>
      <c r="AL169" s="34"/>
      <c r="AM169" s="34"/>
      <c r="AN169" s="34"/>
      <c r="AO169" s="34"/>
      <c r="AP169" s="34"/>
      <c r="AQ169" s="34"/>
      <c r="AR169" s="34"/>
      <c r="AS169" s="65"/>
      <c r="AT169" s="65"/>
      <c r="AU169" s="65"/>
      <c r="AV169" s="65"/>
      <c r="AW169" s="65"/>
      <c r="AX169" s="65"/>
      <c r="AY169" s="65"/>
      <c r="AZ169" s="65"/>
      <c r="BA169" s="65"/>
      <c r="BB169" s="65"/>
      <c r="BC169" s="65"/>
      <c r="BD169" s="65"/>
      <c r="BE169" s="65"/>
      <c r="BF169" s="65"/>
      <c r="BG169" s="65"/>
      <c r="BH169" s="65"/>
      <c r="BI169" s="65"/>
      <c r="BJ169" s="65"/>
      <c r="BK169" s="65"/>
      <c r="BL169" s="65"/>
      <c r="BM169" s="65"/>
      <c r="BN169" s="65"/>
      <c r="BO169" s="65"/>
      <c r="BP169" s="65"/>
      <c r="BQ169" s="65"/>
      <c r="BR169" s="65"/>
      <c r="BS169" s="65"/>
      <c r="BT169" s="65"/>
      <c r="BU169" s="65"/>
      <c r="BV169" s="65"/>
      <c r="BW169" s="65"/>
      <c r="BX169" s="65"/>
      <c r="BY169" s="65"/>
      <c r="BZ169" s="65"/>
      <c r="CA169" s="65"/>
      <c r="CB169" s="65"/>
      <c r="CC169" s="65"/>
      <c r="CD169" s="65"/>
      <c r="CE169" s="34"/>
      <c r="CF169" s="34"/>
      <c r="CG169" s="34"/>
      <c r="CH169" s="34"/>
      <c r="CI169" s="34"/>
      <c r="CJ169" s="34"/>
      <c r="CK169" s="34"/>
      <c r="CL169" s="34"/>
      <c r="CM169" s="34"/>
      <c r="CN169" s="34"/>
      <c r="CO169" s="34"/>
      <c r="CP169" s="34"/>
      <c r="CQ169" s="34"/>
      <c r="CR169" s="34"/>
      <c r="CS169" s="34"/>
      <c r="CT169" s="34"/>
      <c r="CU169" s="34"/>
      <c r="CV169" s="34"/>
      <c r="CW169" s="34"/>
      <c r="CX169" s="51"/>
    </row>
    <row r="170" spans="1:102" ht="13">
      <c r="A170" s="37"/>
      <c r="B170" s="37"/>
      <c r="C170" s="37"/>
      <c r="D170" s="37"/>
      <c r="E170" s="37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  <c r="U170" s="51"/>
      <c r="V170" s="34"/>
      <c r="W170" s="34"/>
      <c r="X170" s="34"/>
      <c r="Y170" s="34"/>
      <c r="Z170" s="34"/>
      <c r="AA170" s="34"/>
      <c r="AB170" s="34"/>
      <c r="AC170" s="34"/>
      <c r="AD170" s="34"/>
      <c r="AE170" s="34"/>
      <c r="AF170" s="34"/>
      <c r="AG170" s="34"/>
      <c r="AH170" s="34"/>
      <c r="AI170" s="34"/>
      <c r="AJ170" s="68"/>
      <c r="AK170" s="34"/>
      <c r="AL170" s="34"/>
      <c r="AM170" s="34"/>
      <c r="AN170" s="34"/>
      <c r="AO170" s="34"/>
      <c r="AP170" s="34"/>
      <c r="AQ170" s="34"/>
      <c r="AR170" s="34"/>
      <c r="AS170" s="65"/>
      <c r="AT170" s="65"/>
      <c r="AU170" s="65"/>
      <c r="AV170" s="65"/>
      <c r="AW170" s="65"/>
      <c r="AX170" s="65"/>
      <c r="AY170" s="65"/>
      <c r="AZ170" s="65"/>
      <c r="BA170" s="65"/>
      <c r="BB170" s="65"/>
      <c r="BC170" s="65"/>
      <c r="BD170" s="65"/>
      <c r="BE170" s="65"/>
      <c r="BF170" s="65"/>
      <c r="BG170" s="65"/>
      <c r="BH170" s="65"/>
      <c r="BI170" s="65"/>
      <c r="BJ170" s="65"/>
      <c r="BK170" s="65"/>
      <c r="BL170" s="65"/>
      <c r="BM170" s="65"/>
      <c r="BN170" s="65"/>
      <c r="BO170" s="65"/>
      <c r="BP170" s="65"/>
      <c r="BQ170" s="65"/>
      <c r="BR170" s="65"/>
      <c r="BS170" s="65"/>
      <c r="BT170" s="65"/>
      <c r="BU170" s="65"/>
      <c r="BV170" s="65"/>
      <c r="BW170" s="65"/>
      <c r="BX170" s="65"/>
      <c r="BY170" s="65"/>
      <c r="BZ170" s="65"/>
      <c r="CA170" s="65"/>
      <c r="CB170" s="65"/>
      <c r="CC170" s="65"/>
      <c r="CD170" s="65"/>
      <c r="CE170" s="34"/>
      <c r="CF170" s="34"/>
      <c r="CG170" s="34"/>
      <c r="CH170" s="34"/>
      <c r="CI170" s="34"/>
      <c r="CJ170" s="34"/>
      <c r="CK170" s="34"/>
      <c r="CL170" s="34"/>
      <c r="CM170" s="34"/>
      <c r="CN170" s="34"/>
      <c r="CO170" s="34"/>
      <c r="CP170" s="34"/>
      <c r="CQ170" s="34"/>
      <c r="CR170" s="34"/>
      <c r="CS170" s="34"/>
      <c r="CT170" s="34"/>
      <c r="CU170" s="34"/>
      <c r="CV170" s="34"/>
      <c r="CW170" s="34"/>
      <c r="CX170" s="51"/>
    </row>
    <row r="171" spans="1:102" ht="13">
      <c r="A171" s="37"/>
      <c r="B171" s="37"/>
      <c r="C171" s="37"/>
      <c r="D171" s="37"/>
      <c r="E171" s="37"/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  <c r="U171" s="51"/>
      <c r="V171" s="34"/>
      <c r="W171" s="34"/>
      <c r="X171" s="34"/>
      <c r="Y171" s="34"/>
      <c r="Z171" s="34"/>
      <c r="AA171" s="34"/>
      <c r="AB171" s="34"/>
      <c r="AC171" s="34"/>
      <c r="AD171" s="34"/>
      <c r="AE171" s="34"/>
      <c r="AF171" s="34"/>
      <c r="AG171" s="34"/>
      <c r="AH171" s="34"/>
      <c r="AI171" s="34"/>
      <c r="AJ171" s="68"/>
      <c r="AK171" s="34"/>
      <c r="AL171" s="34"/>
      <c r="AM171" s="34"/>
      <c r="AN171" s="34"/>
      <c r="AO171" s="34"/>
      <c r="AP171" s="34"/>
      <c r="AQ171" s="34"/>
      <c r="AR171" s="34"/>
      <c r="AS171" s="65"/>
      <c r="AT171" s="65"/>
      <c r="AU171" s="65"/>
      <c r="AV171" s="65"/>
      <c r="AW171" s="65"/>
      <c r="AX171" s="65"/>
      <c r="AY171" s="65"/>
      <c r="AZ171" s="65"/>
      <c r="BA171" s="65"/>
      <c r="BB171" s="65"/>
      <c r="BC171" s="65"/>
      <c r="BD171" s="65"/>
      <c r="BE171" s="65"/>
      <c r="BF171" s="65"/>
      <c r="BG171" s="65"/>
      <c r="BH171" s="65"/>
      <c r="BI171" s="65"/>
      <c r="BJ171" s="65"/>
      <c r="BK171" s="65"/>
      <c r="BL171" s="65"/>
      <c r="BM171" s="65"/>
      <c r="BN171" s="65"/>
      <c r="BO171" s="65"/>
      <c r="BP171" s="65"/>
      <c r="BQ171" s="65"/>
      <c r="BR171" s="65"/>
      <c r="BS171" s="65"/>
      <c r="BT171" s="65"/>
      <c r="BU171" s="65"/>
      <c r="BV171" s="65"/>
      <c r="BW171" s="65"/>
      <c r="BX171" s="65"/>
      <c r="BY171" s="65"/>
      <c r="BZ171" s="65"/>
      <c r="CA171" s="65"/>
      <c r="CB171" s="65"/>
      <c r="CC171" s="65"/>
      <c r="CD171" s="65"/>
      <c r="CE171" s="34"/>
      <c r="CF171" s="34"/>
      <c r="CG171" s="34"/>
      <c r="CH171" s="34"/>
      <c r="CI171" s="34"/>
      <c r="CJ171" s="34"/>
      <c r="CK171" s="34"/>
      <c r="CL171" s="34"/>
      <c r="CM171" s="34"/>
      <c r="CN171" s="34"/>
      <c r="CO171" s="34"/>
      <c r="CP171" s="34"/>
      <c r="CQ171" s="34"/>
      <c r="CR171" s="34"/>
      <c r="CS171" s="34"/>
      <c r="CT171" s="34"/>
      <c r="CU171" s="34"/>
      <c r="CV171" s="34"/>
      <c r="CW171" s="34"/>
      <c r="CX171" s="51"/>
    </row>
    <row r="172" spans="1:102" ht="13">
      <c r="A172" s="37"/>
      <c r="B172" s="37"/>
      <c r="C172" s="37"/>
      <c r="D172" s="37"/>
      <c r="E172" s="37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  <c r="U172" s="51"/>
      <c r="V172" s="34"/>
      <c r="W172" s="34"/>
      <c r="X172" s="34"/>
      <c r="Y172" s="34"/>
      <c r="Z172" s="34"/>
      <c r="AA172" s="34"/>
      <c r="AB172" s="34"/>
      <c r="AC172" s="34"/>
      <c r="AD172" s="34"/>
      <c r="AE172" s="34"/>
      <c r="AF172" s="34"/>
      <c r="AG172" s="34"/>
      <c r="AH172" s="34"/>
      <c r="AI172" s="34"/>
      <c r="AJ172" s="68"/>
      <c r="AK172" s="34"/>
      <c r="AL172" s="34"/>
      <c r="AM172" s="34"/>
      <c r="AN172" s="34"/>
      <c r="AO172" s="34"/>
      <c r="AP172" s="34"/>
      <c r="AQ172" s="34"/>
      <c r="AR172" s="34"/>
      <c r="AS172" s="65"/>
      <c r="AT172" s="65"/>
      <c r="AU172" s="65"/>
      <c r="AV172" s="65"/>
      <c r="AW172" s="65"/>
      <c r="AX172" s="65"/>
      <c r="AY172" s="65"/>
      <c r="AZ172" s="65"/>
      <c r="BA172" s="65"/>
      <c r="BB172" s="65"/>
      <c r="BC172" s="65"/>
      <c r="BD172" s="65"/>
      <c r="BE172" s="65"/>
      <c r="BF172" s="65"/>
      <c r="BG172" s="65"/>
      <c r="BH172" s="65"/>
      <c r="BI172" s="65"/>
      <c r="BJ172" s="65"/>
      <c r="BK172" s="65"/>
      <c r="BL172" s="65"/>
      <c r="BM172" s="65"/>
      <c r="BN172" s="65"/>
      <c r="BO172" s="65"/>
      <c r="BP172" s="65"/>
      <c r="BQ172" s="65"/>
      <c r="BR172" s="65"/>
      <c r="BS172" s="65"/>
      <c r="BT172" s="65"/>
      <c r="BU172" s="65"/>
      <c r="BV172" s="65"/>
      <c r="BW172" s="65"/>
      <c r="BX172" s="65"/>
      <c r="BY172" s="65"/>
      <c r="BZ172" s="65"/>
      <c r="CA172" s="65"/>
      <c r="CB172" s="65"/>
      <c r="CC172" s="65"/>
      <c r="CD172" s="65"/>
      <c r="CE172" s="34"/>
      <c r="CF172" s="34"/>
      <c r="CG172" s="34"/>
      <c r="CH172" s="34"/>
      <c r="CI172" s="34"/>
      <c r="CJ172" s="34"/>
      <c r="CK172" s="34"/>
      <c r="CL172" s="34"/>
      <c r="CM172" s="34"/>
      <c r="CN172" s="34"/>
      <c r="CO172" s="34"/>
      <c r="CP172" s="34"/>
      <c r="CQ172" s="34"/>
      <c r="CR172" s="34"/>
      <c r="CS172" s="34"/>
      <c r="CT172" s="34"/>
      <c r="CU172" s="34"/>
      <c r="CV172" s="34"/>
      <c r="CW172" s="34"/>
      <c r="CX172" s="51"/>
    </row>
    <row r="173" spans="1:102" ht="13">
      <c r="A173" s="37"/>
      <c r="B173" s="37"/>
      <c r="C173" s="37"/>
      <c r="D173" s="37"/>
      <c r="E173" s="37"/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34"/>
      <c r="U173" s="51"/>
      <c r="V173" s="34"/>
      <c r="W173" s="34"/>
      <c r="X173" s="34"/>
      <c r="Y173" s="34"/>
      <c r="Z173" s="34"/>
      <c r="AA173" s="34"/>
      <c r="AB173" s="34"/>
      <c r="AC173" s="34"/>
      <c r="AD173" s="34"/>
      <c r="AE173" s="34"/>
      <c r="AF173" s="34"/>
      <c r="AG173" s="34"/>
      <c r="AH173" s="34"/>
      <c r="AI173" s="34"/>
      <c r="AJ173" s="68"/>
      <c r="AK173" s="34"/>
      <c r="AL173" s="34"/>
      <c r="AM173" s="34"/>
      <c r="AN173" s="34"/>
      <c r="AO173" s="34"/>
      <c r="AP173" s="34"/>
      <c r="AQ173" s="34"/>
      <c r="AR173" s="34"/>
      <c r="AS173" s="65"/>
      <c r="AT173" s="65"/>
      <c r="AU173" s="65"/>
      <c r="AV173" s="65"/>
      <c r="AW173" s="65"/>
      <c r="AX173" s="65"/>
      <c r="AY173" s="65"/>
      <c r="AZ173" s="65"/>
      <c r="BA173" s="65"/>
      <c r="BB173" s="65"/>
      <c r="BC173" s="65"/>
      <c r="BD173" s="65"/>
      <c r="BE173" s="65"/>
      <c r="BF173" s="65"/>
      <c r="BG173" s="65"/>
      <c r="BH173" s="65"/>
      <c r="BI173" s="65"/>
      <c r="BJ173" s="65"/>
      <c r="BK173" s="65"/>
      <c r="BL173" s="65"/>
      <c r="BM173" s="65"/>
      <c r="BN173" s="65"/>
      <c r="BO173" s="65"/>
      <c r="BP173" s="65"/>
      <c r="BQ173" s="65"/>
      <c r="BR173" s="65"/>
      <c r="BS173" s="65"/>
      <c r="BT173" s="65"/>
      <c r="BU173" s="65"/>
      <c r="BV173" s="65"/>
      <c r="BW173" s="65"/>
      <c r="BX173" s="65"/>
      <c r="BY173" s="65"/>
      <c r="BZ173" s="65"/>
      <c r="CA173" s="65"/>
      <c r="CB173" s="65"/>
      <c r="CC173" s="65"/>
      <c r="CD173" s="65"/>
      <c r="CE173" s="34"/>
      <c r="CF173" s="34"/>
      <c r="CG173" s="34"/>
      <c r="CH173" s="34"/>
      <c r="CI173" s="34"/>
      <c r="CJ173" s="34"/>
      <c r="CK173" s="34"/>
      <c r="CL173" s="34"/>
      <c r="CM173" s="34"/>
      <c r="CN173" s="34"/>
      <c r="CO173" s="34"/>
      <c r="CP173" s="34"/>
      <c r="CQ173" s="34"/>
      <c r="CR173" s="34"/>
      <c r="CS173" s="34"/>
      <c r="CT173" s="34"/>
      <c r="CU173" s="34"/>
      <c r="CV173" s="34"/>
      <c r="CW173" s="34"/>
      <c r="CX173" s="51"/>
    </row>
    <row r="174" spans="1:102" ht="13">
      <c r="A174" s="37"/>
      <c r="B174" s="37"/>
      <c r="C174" s="37"/>
      <c r="D174" s="37"/>
      <c r="E174" s="37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  <c r="U174" s="51"/>
      <c r="V174" s="34"/>
      <c r="W174" s="34"/>
      <c r="X174" s="34"/>
      <c r="Y174" s="34"/>
      <c r="Z174" s="34"/>
      <c r="AA174" s="34"/>
      <c r="AB174" s="34"/>
      <c r="AC174" s="34"/>
      <c r="AD174" s="34"/>
      <c r="AE174" s="34"/>
      <c r="AF174" s="34"/>
      <c r="AG174" s="34"/>
      <c r="AH174" s="34"/>
      <c r="AI174" s="34"/>
      <c r="AJ174" s="68"/>
      <c r="AK174" s="34"/>
      <c r="AL174" s="34"/>
      <c r="AM174" s="34"/>
      <c r="AN174" s="34"/>
      <c r="AO174" s="34"/>
      <c r="AP174" s="34"/>
      <c r="AQ174" s="34"/>
      <c r="AR174" s="34"/>
      <c r="AS174" s="65"/>
      <c r="AT174" s="65"/>
      <c r="AU174" s="65"/>
      <c r="AV174" s="65"/>
      <c r="AW174" s="65"/>
      <c r="AX174" s="65"/>
      <c r="AY174" s="65"/>
      <c r="AZ174" s="65"/>
      <c r="BA174" s="65"/>
      <c r="BB174" s="65"/>
      <c r="BC174" s="65"/>
      <c r="BD174" s="65"/>
      <c r="BE174" s="65"/>
      <c r="BF174" s="65"/>
      <c r="BG174" s="65"/>
      <c r="BH174" s="65"/>
      <c r="BI174" s="65"/>
      <c r="BJ174" s="65"/>
      <c r="BK174" s="65"/>
      <c r="BL174" s="65"/>
      <c r="BM174" s="65"/>
      <c r="BN174" s="65"/>
      <c r="BO174" s="65"/>
      <c r="BP174" s="65"/>
      <c r="BQ174" s="65"/>
      <c r="BR174" s="65"/>
      <c r="BS174" s="65"/>
      <c r="BT174" s="65"/>
      <c r="BU174" s="65"/>
      <c r="BV174" s="65"/>
      <c r="BW174" s="65"/>
      <c r="BX174" s="65"/>
      <c r="BY174" s="65"/>
      <c r="BZ174" s="65"/>
      <c r="CA174" s="65"/>
      <c r="CB174" s="65"/>
      <c r="CC174" s="65"/>
      <c r="CD174" s="65"/>
      <c r="CE174" s="34"/>
      <c r="CF174" s="34"/>
      <c r="CG174" s="34"/>
      <c r="CH174" s="34"/>
      <c r="CI174" s="34"/>
      <c r="CJ174" s="34"/>
      <c r="CK174" s="34"/>
      <c r="CL174" s="34"/>
      <c r="CM174" s="34"/>
      <c r="CN174" s="34"/>
      <c r="CO174" s="34"/>
      <c r="CP174" s="34"/>
      <c r="CQ174" s="34"/>
      <c r="CR174" s="34"/>
      <c r="CS174" s="34"/>
      <c r="CT174" s="34"/>
      <c r="CU174" s="34"/>
      <c r="CV174" s="34"/>
      <c r="CW174" s="34"/>
      <c r="CX174" s="51"/>
    </row>
    <row r="175" spans="1:102" ht="13">
      <c r="A175" s="37"/>
      <c r="B175" s="37"/>
      <c r="C175" s="37"/>
      <c r="D175" s="37"/>
      <c r="E175" s="37"/>
      <c r="F175" s="34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  <c r="U175" s="51"/>
      <c r="V175" s="34"/>
      <c r="W175" s="34"/>
      <c r="X175" s="34"/>
      <c r="Y175" s="34"/>
      <c r="Z175" s="34"/>
      <c r="AA175" s="34"/>
      <c r="AB175" s="34"/>
      <c r="AC175" s="34"/>
      <c r="AD175" s="34"/>
      <c r="AE175" s="34"/>
      <c r="AF175" s="34"/>
      <c r="AG175" s="34"/>
      <c r="AH175" s="34"/>
      <c r="AI175" s="34"/>
      <c r="AJ175" s="68"/>
      <c r="AK175" s="34"/>
      <c r="AL175" s="34"/>
      <c r="AM175" s="34"/>
      <c r="AN175" s="34"/>
      <c r="AO175" s="34"/>
      <c r="AP175" s="34"/>
      <c r="AQ175" s="34"/>
      <c r="AR175" s="34"/>
      <c r="AS175" s="65"/>
      <c r="AT175" s="65"/>
      <c r="AU175" s="65"/>
      <c r="AV175" s="65"/>
      <c r="AW175" s="65"/>
      <c r="AX175" s="65"/>
      <c r="AY175" s="65"/>
      <c r="AZ175" s="65"/>
      <c r="BA175" s="65"/>
      <c r="BB175" s="65"/>
      <c r="BC175" s="65"/>
      <c r="BD175" s="65"/>
      <c r="BE175" s="65"/>
      <c r="BF175" s="65"/>
      <c r="BG175" s="65"/>
      <c r="BH175" s="65"/>
      <c r="BI175" s="65"/>
      <c r="BJ175" s="65"/>
      <c r="BK175" s="65"/>
      <c r="BL175" s="65"/>
      <c r="BM175" s="65"/>
      <c r="BN175" s="65"/>
      <c r="BO175" s="65"/>
      <c r="BP175" s="65"/>
      <c r="BQ175" s="65"/>
      <c r="BR175" s="65"/>
      <c r="BS175" s="65"/>
      <c r="BT175" s="65"/>
      <c r="BU175" s="65"/>
      <c r="BV175" s="65"/>
      <c r="BW175" s="65"/>
      <c r="BX175" s="65"/>
      <c r="BY175" s="65"/>
      <c r="BZ175" s="65"/>
      <c r="CA175" s="65"/>
      <c r="CB175" s="65"/>
      <c r="CC175" s="65"/>
      <c r="CD175" s="65"/>
      <c r="CE175" s="34"/>
      <c r="CF175" s="34"/>
      <c r="CG175" s="34"/>
      <c r="CH175" s="34"/>
      <c r="CI175" s="34"/>
      <c r="CJ175" s="34"/>
      <c r="CK175" s="34"/>
      <c r="CL175" s="34"/>
      <c r="CM175" s="34"/>
      <c r="CN175" s="34"/>
      <c r="CO175" s="34"/>
      <c r="CP175" s="34"/>
      <c r="CQ175" s="34"/>
      <c r="CR175" s="34"/>
      <c r="CS175" s="34"/>
      <c r="CT175" s="34"/>
      <c r="CU175" s="34"/>
      <c r="CV175" s="34"/>
      <c r="CW175" s="34"/>
      <c r="CX175" s="51"/>
    </row>
    <row r="176" spans="1:102" ht="13">
      <c r="A176" s="37"/>
      <c r="B176" s="37"/>
      <c r="C176" s="37"/>
      <c r="D176" s="37"/>
      <c r="E176" s="37"/>
      <c r="F176" s="34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  <c r="U176" s="51"/>
      <c r="V176" s="34"/>
      <c r="W176" s="34"/>
      <c r="X176" s="34"/>
      <c r="Y176" s="34"/>
      <c r="Z176" s="34"/>
      <c r="AA176" s="34"/>
      <c r="AB176" s="34"/>
      <c r="AC176" s="34"/>
      <c r="AD176" s="34"/>
      <c r="AE176" s="34"/>
      <c r="AF176" s="34"/>
      <c r="AG176" s="34"/>
      <c r="AH176" s="34"/>
      <c r="AI176" s="34"/>
      <c r="AJ176" s="68"/>
      <c r="AK176" s="34"/>
      <c r="AL176" s="34"/>
      <c r="AM176" s="34"/>
      <c r="AN176" s="34"/>
      <c r="AO176" s="34"/>
      <c r="AP176" s="34"/>
      <c r="AQ176" s="34"/>
      <c r="AR176" s="34"/>
      <c r="AS176" s="65"/>
      <c r="AT176" s="65"/>
      <c r="AU176" s="65"/>
      <c r="AV176" s="65"/>
      <c r="AW176" s="65"/>
      <c r="AX176" s="65"/>
      <c r="AY176" s="65"/>
      <c r="AZ176" s="65"/>
      <c r="BA176" s="65"/>
      <c r="BB176" s="65"/>
      <c r="BC176" s="65"/>
      <c r="BD176" s="65"/>
      <c r="BE176" s="65"/>
      <c r="BF176" s="65"/>
      <c r="BG176" s="65"/>
      <c r="BH176" s="65"/>
      <c r="BI176" s="65"/>
      <c r="BJ176" s="65"/>
      <c r="BK176" s="65"/>
      <c r="BL176" s="65"/>
      <c r="BM176" s="65"/>
      <c r="BN176" s="65"/>
      <c r="BO176" s="65"/>
      <c r="BP176" s="65"/>
      <c r="BQ176" s="65"/>
      <c r="BR176" s="65"/>
      <c r="BS176" s="65"/>
      <c r="BT176" s="65"/>
      <c r="BU176" s="65"/>
      <c r="BV176" s="65"/>
      <c r="BW176" s="65"/>
      <c r="BX176" s="65"/>
      <c r="BY176" s="65"/>
      <c r="BZ176" s="65"/>
      <c r="CA176" s="65"/>
      <c r="CB176" s="65"/>
      <c r="CC176" s="65"/>
      <c r="CD176" s="65"/>
      <c r="CE176" s="34"/>
      <c r="CF176" s="34"/>
      <c r="CG176" s="34"/>
      <c r="CH176" s="34"/>
      <c r="CI176" s="34"/>
      <c r="CJ176" s="34"/>
      <c r="CK176" s="34"/>
      <c r="CL176" s="34"/>
      <c r="CM176" s="34"/>
      <c r="CN176" s="34"/>
      <c r="CO176" s="34"/>
      <c r="CP176" s="34"/>
      <c r="CQ176" s="34"/>
      <c r="CR176" s="34"/>
      <c r="CS176" s="34"/>
      <c r="CT176" s="34"/>
      <c r="CU176" s="34"/>
      <c r="CV176" s="34"/>
      <c r="CW176" s="34"/>
      <c r="CX176" s="51"/>
    </row>
    <row r="177" spans="1:102" ht="13">
      <c r="A177" s="37"/>
      <c r="B177" s="37"/>
      <c r="C177" s="37"/>
      <c r="D177" s="37"/>
      <c r="E177" s="37"/>
      <c r="F177" s="34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  <c r="U177" s="51"/>
      <c r="V177" s="34"/>
      <c r="W177" s="34"/>
      <c r="X177" s="34"/>
      <c r="Y177" s="34"/>
      <c r="Z177" s="34"/>
      <c r="AA177" s="34"/>
      <c r="AB177" s="34"/>
      <c r="AC177" s="34"/>
      <c r="AD177" s="34"/>
      <c r="AE177" s="34"/>
      <c r="AF177" s="34"/>
      <c r="AG177" s="34"/>
      <c r="AH177" s="34"/>
      <c r="AI177" s="34"/>
      <c r="AJ177" s="68"/>
      <c r="AK177" s="34"/>
      <c r="AL177" s="34"/>
      <c r="AM177" s="34"/>
      <c r="AN177" s="34"/>
      <c r="AO177" s="34"/>
      <c r="AP177" s="34"/>
      <c r="AQ177" s="34"/>
      <c r="AR177" s="34"/>
      <c r="AS177" s="65"/>
      <c r="AT177" s="65"/>
      <c r="AU177" s="65"/>
      <c r="AV177" s="65"/>
      <c r="AW177" s="65"/>
      <c r="AX177" s="65"/>
      <c r="AY177" s="65"/>
      <c r="AZ177" s="65"/>
      <c r="BA177" s="65"/>
      <c r="BB177" s="65"/>
      <c r="BC177" s="65"/>
      <c r="BD177" s="65"/>
      <c r="BE177" s="65"/>
      <c r="BF177" s="65"/>
      <c r="BG177" s="65"/>
      <c r="BH177" s="65"/>
      <c r="BI177" s="65"/>
      <c r="BJ177" s="65"/>
      <c r="BK177" s="65"/>
      <c r="BL177" s="65"/>
      <c r="BM177" s="65"/>
      <c r="BN177" s="65"/>
      <c r="BO177" s="65"/>
      <c r="BP177" s="65"/>
      <c r="BQ177" s="65"/>
      <c r="BR177" s="65"/>
      <c r="BS177" s="65"/>
      <c r="BT177" s="65"/>
      <c r="BU177" s="65"/>
      <c r="BV177" s="65"/>
      <c r="BW177" s="65"/>
      <c r="BX177" s="65"/>
      <c r="BY177" s="65"/>
      <c r="BZ177" s="65"/>
      <c r="CA177" s="65"/>
      <c r="CB177" s="65"/>
      <c r="CC177" s="65"/>
      <c r="CD177" s="65"/>
      <c r="CE177" s="34"/>
      <c r="CF177" s="34"/>
      <c r="CG177" s="34"/>
      <c r="CH177" s="34"/>
      <c r="CI177" s="34"/>
      <c r="CJ177" s="34"/>
      <c r="CK177" s="34"/>
      <c r="CL177" s="34"/>
      <c r="CM177" s="34"/>
      <c r="CN177" s="34"/>
      <c r="CO177" s="34"/>
      <c r="CP177" s="34"/>
      <c r="CQ177" s="34"/>
      <c r="CR177" s="34"/>
      <c r="CS177" s="34"/>
      <c r="CT177" s="34"/>
      <c r="CU177" s="34"/>
      <c r="CV177" s="34"/>
      <c r="CW177" s="34"/>
      <c r="CX177" s="51"/>
    </row>
    <row r="178" spans="1:102" ht="13">
      <c r="A178" s="37"/>
      <c r="B178" s="37"/>
      <c r="C178" s="37"/>
      <c r="D178" s="37"/>
      <c r="E178" s="37"/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  <c r="U178" s="51"/>
      <c r="V178" s="34"/>
      <c r="W178" s="34"/>
      <c r="X178" s="34"/>
      <c r="Y178" s="34"/>
      <c r="Z178" s="34"/>
      <c r="AA178" s="34"/>
      <c r="AB178" s="34"/>
      <c r="AC178" s="34"/>
      <c r="AD178" s="34"/>
      <c r="AE178" s="34"/>
      <c r="AF178" s="34"/>
      <c r="AG178" s="34"/>
      <c r="AH178" s="34"/>
      <c r="AI178" s="34"/>
      <c r="AJ178" s="68"/>
      <c r="AK178" s="34"/>
      <c r="AL178" s="34"/>
      <c r="AM178" s="34"/>
      <c r="AN178" s="34"/>
      <c r="AO178" s="34"/>
      <c r="AP178" s="34"/>
      <c r="AQ178" s="34"/>
      <c r="AR178" s="34"/>
      <c r="AS178" s="65"/>
      <c r="AT178" s="65"/>
      <c r="AU178" s="65"/>
      <c r="AV178" s="65"/>
      <c r="AW178" s="65"/>
      <c r="AX178" s="65"/>
      <c r="AY178" s="65"/>
      <c r="AZ178" s="65"/>
      <c r="BA178" s="65"/>
      <c r="BB178" s="65"/>
      <c r="BC178" s="65"/>
      <c r="BD178" s="65"/>
      <c r="BE178" s="65"/>
      <c r="BF178" s="65"/>
      <c r="BG178" s="65"/>
      <c r="BH178" s="65"/>
      <c r="BI178" s="65"/>
      <c r="BJ178" s="65"/>
      <c r="BK178" s="65"/>
      <c r="BL178" s="65"/>
      <c r="BM178" s="65"/>
      <c r="BN178" s="65"/>
      <c r="BO178" s="65"/>
      <c r="BP178" s="65"/>
      <c r="BQ178" s="65"/>
      <c r="BR178" s="65"/>
      <c r="BS178" s="65"/>
      <c r="BT178" s="65"/>
      <c r="BU178" s="65"/>
      <c r="BV178" s="65"/>
      <c r="BW178" s="65"/>
      <c r="BX178" s="65"/>
      <c r="BY178" s="65"/>
      <c r="BZ178" s="65"/>
      <c r="CA178" s="65"/>
      <c r="CB178" s="65"/>
      <c r="CC178" s="65"/>
      <c r="CD178" s="65"/>
      <c r="CE178" s="34"/>
      <c r="CF178" s="34"/>
      <c r="CG178" s="34"/>
      <c r="CH178" s="34"/>
      <c r="CI178" s="34"/>
      <c r="CJ178" s="34"/>
      <c r="CK178" s="34"/>
      <c r="CL178" s="34"/>
      <c r="CM178" s="34"/>
      <c r="CN178" s="34"/>
      <c r="CO178" s="34"/>
      <c r="CP178" s="34"/>
      <c r="CQ178" s="34"/>
      <c r="CR178" s="34"/>
      <c r="CS178" s="34"/>
      <c r="CT178" s="34"/>
      <c r="CU178" s="34"/>
      <c r="CV178" s="34"/>
      <c r="CW178" s="34"/>
      <c r="CX178" s="51"/>
    </row>
    <row r="179" spans="1:102" ht="13">
      <c r="A179" s="37"/>
      <c r="B179" s="37"/>
      <c r="C179" s="37"/>
      <c r="D179" s="37"/>
      <c r="E179" s="37"/>
      <c r="F179" s="34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  <c r="U179" s="51"/>
      <c r="V179" s="34"/>
      <c r="W179" s="34"/>
      <c r="X179" s="34"/>
      <c r="Y179" s="34"/>
      <c r="Z179" s="34"/>
      <c r="AA179" s="34"/>
      <c r="AB179" s="34"/>
      <c r="AC179" s="34"/>
      <c r="AD179" s="34"/>
      <c r="AE179" s="34"/>
      <c r="AF179" s="34"/>
      <c r="AG179" s="34"/>
      <c r="AH179" s="34"/>
      <c r="AI179" s="34"/>
      <c r="AJ179" s="68"/>
      <c r="AK179" s="34"/>
      <c r="AL179" s="34"/>
      <c r="AM179" s="34"/>
      <c r="AN179" s="34"/>
      <c r="AO179" s="34"/>
      <c r="AP179" s="34"/>
      <c r="AQ179" s="34"/>
      <c r="AR179" s="34"/>
      <c r="AS179" s="65"/>
      <c r="AT179" s="65"/>
      <c r="AU179" s="65"/>
      <c r="AV179" s="65"/>
      <c r="AW179" s="65"/>
      <c r="AX179" s="65"/>
      <c r="AY179" s="65"/>
      <c r="AZ179" s="65"/>
      <c r="BA179" s="65"/>
      <c r="BB179" s="65"/>
      <c r="BC179" s="65"/>
      <c r="BD179" s="65"/>
      <c r="BE179" s="65"/>
      <c r="BF179" s="65"/>
      <c r="BG179" s="65"/>
      <c r="BH179" s="65"/>
      <c r="BI179" s="65"/>
      <c r="BJ179" s="65"/>
      <c r="BK179" s="65"/>
      <c r="BL179" s="65"/>
      <c r="BM179" s="65"/>
      <c r="BN179" s="65"/>
      <c r="BO179" s="65"/>
      <c r="BP179" s="65"/>
      <c r="BQ179" s="65"/>
      <c r="BR179" s="65"/>
      <c r="BS179" s="65"/>
      <c r="BT179" s="65"/>
      <c r="BU179" s="65"/>
      <c r="BV179" s="65"/>
      <c r="BW179" s="65"/>
      <c r="BX179" s="65"/>
      <c r="BY179" s="65"/>
      <c r="BZ179" s="65"/>
      <c r="CA179" s="65"/>
      <c r="CB179" s="65"/>
      <c r="CC179" s="65"/>
      <c r="CD179" s="65"/>
      <c r="CE179" s="34"/>
      <c r="CF179" s="34"/>
      <c r="CG179" s="34"/>
      <c r="CH179" s="34"/>
      <c r="CI179" s="34"/>
      <c r="CJ179" s="34"/>
      <c r="CK179" s="34"/>
      <c r="CL179" s="34"/>
      <c r="CM179" s="34"/>
      <c r="CN179" s="34"/>
      <c r="CO179" s="34"/>
      <c r="CP179" s="34"/>
      <c r="CQ179" s="34"/>
      <c r="CR179" s="34"/>
      <c r="CS179" s="34"/>
      <c r="CT179" s="34"/>
      <c r="CU179" s="34"/>
      <c r="CV179" s="34"/>
      <c r="CW179" s="34"/>
      <c r="CX179" s="51"/>
    </row>
    <row r="180" spans="1:102" ht="13">
      <c r="A180" s="37"/>
      <c r="B180" s="37"/>
      <c r="C180" s="37"/>
      <c r="D180" s="37"/>
      <c r="E180" s="37"/>
      <c r="F180" s="34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  <c r="U180" s="51"/>
      <c r="V180" s="34"/>
      <c r="W180" s="34"/>
      <c r="X180" s="34"/>
      <c r="Y180" s="34"/>
      <c r="Z180" s="34"/>
      <c r="AA180" s="34"/>
      <c r="AB180" s="34"/>
      <c r="AC180" s="34"/>
      <c r="AD180" s="34"/>
      <c r="AE180" s="34"/>
      <c r="AF180" s="34"/>
      <c r="AG180" s="34"/>
      <c r="AH180" s="34"/>
      <c r="AI180" s="34"/>
      <c r="AJ180" s="68"/>
      <c r="AK180" s="34"/>
      <c r="AL180" s="34"/>
      <c r="AM180" s="34"/>
      <c r="AN180" s="34"/>
      <c r="AO180" s="34"/>
      <c r="AP180" s="34"/>
      <c r="AQ180" s="34"/>
      <c r="AR180" s="34"/>
      <c r="AS180" s="65"/>
      <c r="AT180" s="65"/>
      <c r="AU180" s="65"/>
      <c r="AV180" s="65"/>
      <c r="AW180" s="65"/>
      <c r="AX180" s="65"/>
      <c r="AY180" s="65"/>
      <c r="AZ180" s="65"/>
      <c r="BA180" s="65"/>
      <c r="BB180" s="65"/>
      <c r="BC180" s="65"/>
      <c r="BD180" s="65"/>
      <c r="BE180" s="65"/>
      <c r="BF180" s="65"/>
      <c r="BG180" s="65"/>
      <c r="BH180" s="65"/>
      <c r="BI180" s="65"/>
      <c r="BJ180" s="65"/>
      <c r="BK180" s="65"/>
      <c r="BL180" s="65"/>
      <c r="BM180" s="65"/>
      <c r="BN180" s="65"/>
      <c r="BO180" s="65"/>
      <c r="BP180" s="65"/>
      <c r="BQ180" s="65"/>
      <c r="BR180" s="65"/>
      <c r="BS180" s="65"/>
      <c r="BT180" s="65"/>
      <c r="BU180" s="65"/>
      <c r="BV180" s="65"/>
      <c r="BW180" s="65"/>
      <c r="BX180" s="65"/>
      <c r="BY180" s="65"/>
      <c r="BZ180" s="65"/>
      <c r="CA180" s="65"/>
      <c r="CB180" s="65"/>
      <c r="CC180" s="65"/>
      <c r="CD180" s="65"/>
      <c r="CE180" s="34"/>
      <c r="CF180" s="34"/>
      <c r="CG180" s="34"/>
      <c r="CH180" s="34"/>
      <c r="CI180" s="34"/>
      <c r="CJ180" s="34"/>
      <c r="CK180" s="34"/>
      <c r="CL180" s="34"/>
      <c r="CM180" s="34"/>
      <c r="CN180" s="34"/>
      <c r="CO180" s="34"/>
      <c r="CP180" s="34"/>
      <c r="CQ180" s="34"/>
      <c r="CR180" s="34"/>
      <c r="CS180" s="34"/>
      <c r="CT180" s="34"/>
      <c r="CU180" s="34"/>
      <c r="CV180" s="34"/>
      <c r="CW180" s="34"/>
      <c r="CX180" s="51"/>
    </row>
    <row r="181" spans="1:102" ht="13">
      <c r="A181" s="37"/>
      <c r="B181" s="37"/>
      <c r="C181" s="37"/>
      <c r="D181" s="37"/>
      <c r="E181" s="37"/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  <c r="U181" s="51"/>
      <c r="V181" s="34"/>
      <c r="W181" s="34"/>
      <c r="X181" s="34"/>
      <c r="Y181" s="34"/>
      <c r="Z181" s="34"/>
      <c r="AA181" s="34"/>
      <c r="AB181" s="34"/>
      <c r="AC181" s="34"/>
      <c r="AD181" s="34"/>
      <c r="AE181" s="34"/>
      <c r="AF181" s="34"/>
      <c r="AG181" s="34"/>
      <c r="AH181" s="34"/>
      <c r="AI181" s="34"/>
      <c r="AJ181" s="68"/>
      <c r="AK181" s="34"/>
      <c r="AL181" s="34"/>
      <c r="AM181" s="34"/>
      <c r="AN181" s="34"/>
      <c r="AO181" s="34"/>
      <c r="AP181" s="34"/>
      <c r="AQ181" s="34"/>
      <c r="AR181" s="34"/>
      <c r="AS181" s="65"/>
      <c r="AT181" s="65"/>
      <c r="AU181" s="65"/>
      <c r="AV181" s="65"/>
      <c r="AW181" s="65"/>
      <c r="AX181" s="65"/>
      <c r="AY181" s="65"/>
      <c r="AZ181" s="65"/>
      <c r="BA181" s="65"/>
      <c r="BB181" s="65"/>
      <c r="BC181" s="65"/>
      <c r="BD181" s="65"/>
      <c r="BE181" s="65"/>
      <c r="BF181" s="65"/>
      <c r="BG181" s="65"/>
      <c r="BH181" s="65"/>
      <c r="BI181" s="65"/>
      <c r="BJ181" s="65"/>
      <c r="BK181" s="65"/>
      <c r="BL181" s="65"/>
      <c r="BM181" s="65"/>
      <c r="BN181" s="65"/>
      <c r="BO181" s="65"/>
      <c r="BP181" s="65"/>
      <c r="BQ181" s="65"/>
      <c r="BR181" s="65"/>
      <c r="BS181" s="65"/>
      <c r="BT181" s="65"/>
      <c r="BU181" s="65"/>
      <c r="BV181" s="65"/>
      <c r="BW181" s="65"/>
      <c r="BX181" s="65"/>
      <c r="BY181" s="65"/>
      <c r="BZ181" s="65"/>
      <c r="CA181" s="65"/>
      <c r="CB181" s="65"/>
      <c r="CC181" s="65"/>
      <c r="CD181" s="65"/>
      <c r="CE181" s="34"/>
      <c r="CF181" s="34"/>
      <c r="CG181" s="34"/>
      <c r="CH181" s="34"/>
      <c r="CI181" s="34"/>
      <c r="CJ181" s="34"/>
      <c r="CK181" s="34"/>
      <c r="CL181" s="34"/>
      <c r="CM181" s="34"/>
      <c r="CN181" s="34"/>
      <c r="CO181" s="34"/>
      <c r="CP181" s="34"/>
      <c r="CQ181" s="34"/>
      <c r="CR181" s="34"/>
      <c r="CS181" s="34"/>
      <c r="CT181" s="34"/>
      <c r="CU181" s="34"/>
      <c r="CV181" s="34"/>
      <c r="CW181" s="34"/>
      <c r="CX181" s="51"/>
    </row>
    <row r="182" spans="1:102" ht="13">
      <c r="A182" s="37"/>
      <c r="B182" s="37"/>
      <c r="C182" s="37"/>
      <c r="D182" s="37"/>
      <c r="E182" s="37"/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  <c r="U182" s="51"/>
      <c r="V182" s="34"/>
      <c r="W182" s="34"/>
      <c r="X182" s="34"/>
      <c r="Y182" s="34"/>
      <c r="Z182" s="34"/>
      <c r="AA182" s="34"/>
      <c r="AB182" s="34"/>
      <c r="AC182" s="34"/>
      <c r="AD182" s="34"/>
      <c r="AE182" s="34"/>
      <c r="AF182" s="34"/>
      <c r="AG182" s="34"/>
      <c r="AH182" s="34"/>
      <c r="AI182" s="34"/>
      <c r="AJ182" s="68"/>
      <c r="AK182" s="34"/>
      <c r="AL182" s="34"/>
      <c r="AM182" s="34"/>
      <c r="AN182" s="34"/>
      <c r="AO182" s="34"/>
      <c r="AP182" s="34"/>
      <c r="AQ182" s="34"/>
      <c r="AR182" s="34"/>
      <c r="AS182" s="65"/>
      <c r="AT182" s="65"/>
      <c r="AU182" s="65"/>
      <c r="AV182" s="65"/>
      <c r="AW182" s="65"/>
      <c r="AX182" s="65"/>
      <c r="AY182" s="65"/>
      <c r="AZ182" s="65"/>
      <c r="BA182" s="65"/>
      <c r="BB182" s="65"/>
      <c r="BC182" s="65"/>
      <c r="BD182" s="65"/>
      <c r="BE182" s="65"/>
      <c r="BF182" s="65"/>
      <c r="BG182" s="65"/>
      <c r="BH182" s="65"/>
      <c r="BI182" s="65"/>
      <c r="BJ182" s="65"/>
      <c r="BK182" s="65"/>
      <c r="BL182" s="65"/>
      <c r="BM182" s="65"/>
      <c r="BN182" s="65"/>
      <c r="BO182" s="65"/>
      <c r="BP182" s="65"/>
      <c r="BQ182" s="65"/>
      <c r="BR182" s="65"/>
      <c r="BS182" s="65"/>
      <c r="BT182" s="65"/>
      <c r="BU182" s="65"/>
      <c r="BV182" s="65"/>
      <c r="BW182" s="65"/>
      <c r="BX182" s="65"/>
      <c r="BY182" s="65"/>
      <c r="BZ182" s="65"/>
      <c r="CA182" s="65"/>
      <c r="CB182" s="65"/>
      <c r="CC182" s="65"/>
      <c r="CD182" s="65"/>
      <c r="CE182" s="34"/>
      <c r="CF182" s="34"/>
      <c r="CG182" s="34"/>
      <c r="CH182" s="34"/>
      <c r="CI182" s="34"/>
      <c r="CJ182" s="34"/>
      <c r="CK182" s="34"/>
      <c r="CL182" s="34"/>
      <c r="CM182" s="34"/>
      <c r="CN182" s="34"/>
      <c r="CO182" s="34"/>
      <c r="CP182" s="34"/>
      <c r="CQ182" s="34"/>
      <c r="CR182" s="34"/>
      <c r="CS182" s="34"/>
      <c r="CT182" s="34"/>
      <c r="CU182" s="34"/>
      <c r="CV182" s="34"/>
      <c r="CW182" s="34"/>
      <c r="CX182" s="34"/>
    </row>
    <row r="183" spans="1:102" ht="13">
      <c r="A183" s="37"/>
      <c r="B183" s="37"/>
      <c r="C183" s="37"/>
      <c r="D183" s="37"/>
      <c r="E183" s="37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  <c r="U183" s="51"/>
      <c r="V183" s="34"/>
      <c r="W183" s="34"/>
      <c r="X183" s="34"/>
      <c r="Y183" s="34"/>
      <c r="Z183" s="34"/>
      <c r="AA183" s="34"/>
      <c r="AB183" s="34"/>
      <c r="AC183" s="34"/>
      <c r="AD183" s="34"/>
      <c r="AE183" s="34"/>
      <c r="AF183" s="34"/>
      <c r="AG183" s="34"/>
      <c r="AH183" s="34"/>
      <c r="AI183" s="34"/>
      <c r="AJ183" s="68"/>
      <c r="AK183" s="34"/>
      <c r="AL183" s="34"/>
      <c r="AM183" s="34"/>
      <c r="AN183" s="34"/>
      <c r="AO183" s="34"/>
      <c r="AP183" s="34"/>
      <c r="AQ183" s="34"/>
      <c r="AR183" s="34"/>
      <c r="AS183" s="65"/>
      <c r="AT183" s="65"/>
      <c r="AU183" s="65"/>
      <c r="AV183" s="65"/>
      <c r="AW183" s="65"/>
      <c r="AX183" s="65"/>
      <c r="AY183" s="65"/>
      <c r="AZ183" s="65"/>
      <c r="BA183" s="65"/>
      <c r="BB183" s="65"/>
      <c r="BC183" s="65"/>
      <c r="BD183" s="65"/>
      <c r="BE183" s="65"/>
      <c r="BF183" s="65"/>
      <c r="BG183" s="65"/>
      <c r="BH183" s="65"/>
      <c r="BI183" s="65"/>
      <c r="BJ183" s="65"/>
      <c r="BK183" s="65"/>
      <c r="BL183" s="65"/>
      <c r="BM183" s="65"/>
      <c r="BN183" s="65"/>
      <c r="BO183" s="65"/>
      <c r="BP183" s="65"/>
      <c r="BQ183" s="65"/>
      <c r="BR183" s="65"/>
      <c r="BS183" s="65"/>
      <c r="BT183" s="65"/>
      <c r="BU183" s="65"/>
      <c r="BV183" s="65"/>
      <c r="BW183" s="65"/>
      <c r="BX183" s="65"/>
      <c r="BY183" s="65"/>
      <c r="BZ183" s="65"/>
      <c r="CA183" s="65"/>
      <c r="CB183" s="65"/>
      <c r="CC183" s="65"/>
      <c r="CD183" s="65"/>
      <c r="CE183" s="34"/>
      <c r="CF183" s="34"/>
      <c r="CG183" s="34"/>
      <c r="CH183" s="34"/>
      <c r="CI183" s="34"/>
      <c r="CJ183" s="34"/>
      <c r="CK183" s="34"/>
      <c r="CL183" s="34"/>
      <c r="CM183" s="34"/>
      <c r="CN183" s="34"/>
      <c r="CO183" s="34"/>
      <c r="CP183" s="34"/>
      <c r="CQ183" s="34"/>
      <c r="CR183" s="34"/>
      <c r="CS183" s="34"/>
      <c r="CT183" s="34"/>
      <c r="CU183" s="34"/>
      <c r="CV183" s="34"/>
      <c r="CW183" s="34"/>
      <c r="CX183" s="34"/>
    </row>
    <row r="184" spans="1:102" ht="13">
      <c r="A184" s="37"/>
      <c r="B184" s="37"/>
      <c r="C184" s="37"/>
      <c r="D184" s="37"/>
      <c r="E184" s="37"/>
      <c r="F184" s="34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  <c r="U184" s="51"/>
      <c r="V184" s="34"/>
      <c r="W184" s="34"/>
      <c r="X184" s="34"/>
      <c r="Y184" s="34"/>
      <c r="Z184" s="34"/>
      <c r="AA184" s="34"/>
      <c r="AB184" s="34"/>
      <c r="AC184" s="34"/>
      <c r="AD184" s="34"/>
      <c r="AE184" s="34"/>
      <c r="AF184" s="34"/>
      <c r="AG184" s="34"/>
      <c r="AH184" s="34"/>
      <c r="AI184" s="34"/>
      <c r="AJ184" s="68"/>
      <c r="AK184" s="34"/>
      <c r="AL184" s="34"/>
      <c r="AM184" s="34"/>
      <c r="AN184" s="34"/>
      <c r="AO184" s="34"/>
      <c r="AP184" s="34"/>
      <c r="AQ184" s="34"/>
      <c r="AR184" s="34"/>
      <c r="AS184" s="65"/>
      <c r="AT184" s="65"/>
      <c r="AU184" s="65"/>
      <c r="AV184" s="65"/>
      <c r="AW184" s="65"/>
      <c r="AX184" s="65"/>
      <c r="AY184" s="65"/>
      <c r="AZ184" s="65"/>
      <c r="BA184" s="65"/>
      <c r="BB184" s="65"/>
      <c r="BC184" s="65"/>
      <c r="BD184" s="65"/>
      <c r="BE184" s="65"/>
      <c r="BF184" s="65"/>
      <c r="BG184" s="65"/>
      <c r="BH184" s="65"/>
      <c r="BI184" s="65"/>
      <c r="BJ184" s="65"/>
      <c r="BK184" s="65"/>
      <c r="BL184" s="65"/>
      <c r="BM184" s="65"/>
      <c r="BN184" s="65"/>
      <c r="BO184" s="65"/>
      <c r="BP184" s="65"/>
      <c r="BQ184" s="65"/>
      <c r="BR184" s="65"/>
      <c r="BS184" s="65"/>
      <c r="BT184" s="65"/>
      <c r="BU184" s="65"/>
      <c r="BV184" s="65"/>
      <c r="BW184" s="65"/>
      <c r="BX184" s="65"/>
      <c r="BY184" s="65"/>
      <c r="BZ184" s="65"/>
      <c r="CA184" s="65"/>
      <c r="CB184" s="65"/>
      <c r="CC184" s="65"/>
      <c r="CD184" s="65"/>
      <c r="CE184" s="34"/>
      <c r="CF184" s="34"/>
      <c r="CG184" s="34"/>
      <c r="CH184" s="34"/>
      <c r="CI184" s="34"/>
      <c r="CJ184" s="34"/>
      <c r="CK184" s="34"/>
      <c r="CL184" s="34"/>
      <c r="CM184" s="34"/>
      <c r="CN184" s="34"/>
      <c r="CO184" s="34"/>
      <c r="CP184" s="34"/>
      <c r="CQ184" s="34"/>
      <c r="CR184" s="34"/>
      <c r="CS184" s="34"/>
      <c r="CT184" s="34"/>
      <c r="CU184" s="34"/>
      <c r="CV184" s="34"/>
      <c r="CW184" s="34"/>
      <c r="CX184" s="34"/>
    </row>
    <row r="185" spans="1:102" ht="13">
      <c r="A185" s="37"/>
      <c r="B185" s="37"/>
      <c r="C185" s="37"/>
      <c r="D185" s="37"/>
      <c r="E185" s="37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  <c r="U185" s="51"/>
      <c r="V185" s="34"/>
      <c r="W185" s="34"/>
      <c r="X185" s="34"/>
      <c r="Y185" s="34"/>
      <c r="Z185" s="34"/>
      <c r="AA185" s="34"/>
      <c r="AB185" s="34"/>
      <c r="AC185" s="34"/>
      <c r="AD185" s="34"/>
      <c r="AE185" s="34"/>
      <c r="AF185" s="34"/>
      <c r="AG185" s="34"/>
      <c r="AH185" s="34"/>
      <c r="AI185" s="34"/>
      <c r="AJ185" s="68"/>
      <c r="AK185" s="34"/>
      <c r="AL185" s="34"/>
      <c r="AM185" s="34"/>
      <c r="AN185" s="34"/>
      <c r="AO185" s="34"/>
      <c r="AP185" s="34"/>
      <c r="AQ185" s="34"/>
      <c r="AR185" s="34"/>
      <c r="AS185" s="65"/>
      <c r="AT185" s="65"/>
      <c r="AU185" s="65"/>
      <c r="AV185" s="65"/>
      <c r="AW185" s="65"/>
      <c r="AX185" s="65"/>
      <c r="AY185" s="65"/>
      <c r="AZ185" s="65"/>
      <c r="BA185" s="65"/>
      <c r="BB185" s="65"/>
      <c r="BC185" s="65"/>
      <c r="BD185" s="65"/>
      <c r="BE185" s="65"/>
      <c r="BF185" s="65"/>
      <c r="BG185" s="65"/>
      <c r="BH185" s="65"/>
      <c r="BI185" s="65"/>
      <c r="BJ185" s="65"/>
      <c r="BK185" s="65"/>
      <c r="BL185" s="65"/>
      <c r="BM185" s="65"/>
      <c r="BN185" s="65"/>
      <c r="BO185" s="65"/>
      <c r="BP185" s="65"/>
      <c r="BQ185" s="65"/>
      <c r="BR185" s="65"/>
      <c r="BS185" s="65"/>
      <c r="BT185" s="65"/>
      <c r="BU185" s="65"/>
      <c r="BV185" s="65"/>
      <c r="BW185" s="65"/>
      <c r="BX185" s="65"/>
      <c r="BY185" s="65"/>
      <c r="BZ185" s="65"/>
      <c r="CA185" s="65"/>
      <c r="CB185" s="65"/>
      <c r="CC185" s="65"/>
      <c r="CD185" s="65"/>
      <c r="CE185" s="34"/>
      <c r="CF185" s="34"/>
      <c r="CG185" s="34"/>
      <c r="CH185" s="34"/>
      <c r="CI185" s="34"/>
      <c r="CJ185" s="34"/>
      <c r="CK185" s="34"/>
      <c r="CL185" s="34"/>
      <c r="CM185" s="34"/>
      <c r="CN185" s="34"/>
      <c r="CO185" s="34"/>
      <c r="CP185" s="34"/>
      <c r="CQ185" s="34"/>
      <c r="CR185" s="34"/>
      <c r="CS185" s="34"/>
      <c r="CT185" s="34"/>
      <c r="CU185" s="34"/>
      <c r="CV185" s="34"/>
      <c r="CW185" s="34"/>
      <c r="CX185" s="37"/>
    </row>
    <row r="186" spans="1:102" ht="13">
      <c r="A186" s="37"/>
      <c r="B186" s="37"/>
      <c r="C186" s="37"/>
      <c r="D186" s="37"/>
      <c r="E186" s="37"/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  <c r="U186" s="51"/>
      <c r="V186" s="34"/>
      <c r="W186" s="34"/>
      <c r="X186" s="34"/>
      <c r="Y186" s="34"/>
      <c r="Z186" s="34"/>
      <c r="AA186" s="34"/>
      <c r="AB186" s="34"/>
      <c r="AC186" s="34"/>
      <c r="AD186" s="34"/>
      <c r="AE186" s="34"/>
      <c r="AF186" s="34"/>
      <c r="AG186" s="34"/>
      <c r="AH186" s="34"/>
      <c r="AI186" s="34"/>
      <c r="AJ186" s="68"/>
      <c r="AK186" s="34"/>
      <c r="AL186" s="34"/>
      <c r="AM186" s="34"/>
      <c r="AN186" s="34"/>
      <c r="AO186" s="34"/>
      <c r="AP186" s="34"/>
      <c r="AQ186" s="34"/>
      <c r="AR186" s="34"/>
      <c r="AS186" s="65"/>
      <c r="AT186" s="65"/>
      <c r="AU186" s="65"/>
      <c r="AV186" s="65"/>
      <c r="AW186" s="65"/>
      <c r="AX186" s="65"/>
      <c r="AY186" s="65"/>
      <c r="AZ186" s="65"/>
      <c r="BA186" s="65"/>
      <c r="BB186" s="65"/>
      <c r="BC186" s="65"/>
      <c r="BD186" s="65"/>
      <c r="BE186" s="65"/>
      <c r="BF186" s="65"/>
      <c r="BG186" s="65"/>
      <c r="BH186" s="65"/>
      <c r="BI186" s="65"/>
      <c r="BJ186" s="65"/>
      <c r="BK186" s="65"/>
      <c r="BL186" s="65"/>
      <c r="BM186" s="65"/>
      <c r="BN186" s="65"/>
      <c r="BO186" s="65"/>
      <c r="BP186" s="65"/>
      <c r="BQ186" s="65"/>
      <c r="BR186" s="65"/>
      <c r="BS186" s="65"/>
      <c r="BT186" s="65"/>
      <c r="BU186" s="65"/>
      <c r="BV186" s="65"/>
      <c r="BW186" s="65"/>
      <c r="BX186" s="65"/>
      <c r="BY186" s="65"/>
      <c r="BZ186" s="65"/>
      <c r="CA186" s="65"/>
      <c r="CB186" s="65"/>
      <c r="CC186" s="65"/>
      <c r="CD186" s="65"/>
      <c r="CE186" s="34"/>
      <c r="CF186" s="34"/>
      <c r="CG186" s="34"/>
      <c r="CH186" s="34"/>
      <c r="CI186" s="34"/>
      <c r="CJ186" s="34"/>
      <c r="CK186" s="34"/>
      <c r="CL186" s="34"/>
      <c r="CM186" s="34"/>
      <c r="CN186" s="34"/>
      <c r="CO186" s="34"/>
      <c r="CP186" s="34"/>
      <c r="CQ186" s="34"/>
      <c r="CR186" s="34"/>
      <c r="CS186" s="34"/>
      <c r="CT186" s="34"/>
      <c r="CU186" s="34"/>
      <c r="CV186" s="34"/>
      <c r="CW186" s="34"/>
      <c r="CX186" s="37"/>
    </row>
    <row r="187" spans="1:102" ht="13">
      <c r="A187" s="37"/>
      <c r="B187" s="37"/>
      <c r="C187" s="37"/>
      <c r="D187" s="37"/>
      <c r="E187" s="37"/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  <c r="U187" s="51"/>
      <c r="V187" s="34"/>
      <c r="W187" s="34"/>
      <c r="X187" s="34"/>
      <c r="Y187" s="34"/>
      <c r="Z187" s="34"/>
      <c r="AA187" s="34"/>
      <c r="AB187" s="34"/>
      <c r="AC187" s="34"/>
      <c r="AD187" s="34"/>
      <c r="AE187" s="34"/>
      <c r="AF187" s="34"/>
      <c r="AG187" s="34"/>
      <c r="AH187" s="34"/>
      <c r="AI187" s="34"/>
      <c r="AJ187" s="68"/>
      <c r="AK187" s="34"/>
      <c r="AL187" s="34"/>
      <c r="AM187" s="34"/>
      <c r="AN187" s="34"/>
      <c r="AO187" s="34"/>
      <c r="AP187" s="34"/>
      <c r="AQ187" s="34"/>
      <c r="AR187" s="34"/>
      <c r="AS187" s="65"/>
      <c r="AT187" s="65"/>
      <c r="AU187" s="65"/>
      <c r="AV187" s="65"/>
      <c r="AW187" s="65"/>
      <c r="AX187" s="65"/>
      <c r="AY187" s="65"/>
      <c r="AZ187" s="65"/>
      <c r="BA187" s="65"/>
      <c r="BB187" s="65"/>
      <c r="BC187" s="65"/>
      <c r="BD187" s="65"/>
      <c r="BE187" s="65"/>
      <c r="BF187" s="65"/>
      <c r="BG187" s="65"/>
      <c r="BH187" s="65"/>
      <c r="BI187" s="65"/>
      <c r="BJ187" s="65"/>
      <c r="BK187" s="65"/>
      <c r="BL187" s="65"/>
      <c r="BM187" s="65"/>
      <c r="BN187" s="65"/>
      <c r="BO187" s="65"/>
      <c r="BP187" s="65"/>
      <c r="BQ187" s="65"/>
      <c r="BR187" s="65"/>
      <c r="BS187" s="65"/>
      <c r="BT187" s="65"/>
      <c r="BU187" s="65"/>
      <c r="BV187" s="65"/>
      <c r="BW187" s="65"/>
      <c r="BX187" s="65"/>
      <c r="BY187" s="65"/>
      <c r="BZ187" s="65"/>
      <c r="CA187" s="65"/>
      <c r="CB187" s="65"/>
      <c r="CC187" s="65"/>
      <c r="CD187" s="65"/>
      <c r="CE187" s="34"/>
      <c r="CF187" s="34"/>
      <c r="CG187" s="34"/>
      <c r="CH187" s="34"/>
      <c r="CI187" s="34"/>
      <c r="CJ187" s="34"/>
      <c r="CK187" s="34"/>
      <c r="CL187" s="34"/>
      <c r="CM187" s="34"/>
      <c r="CN187" s="34"/>
      <c r="CO187" s="34"/>
      <c r="CP187" s="34"/>
      <c r="CQ187" s="34"/>
      <c r="CR187" s="34"/>
      <c r="CS187" s="34"/>
      <c r="CT187" s="34"/>
      <c r="CU187" s="34"/>
      <c r="CV187" s="34"/>
      <c r="CW187" s="34"/>
      <c r="CX187" s="37"/>
    </row>
    <row r="188" spans="1:102" ht="13">
      <c r="A188" s="37"/>
      <c r="B188" s="37"/>
      <c r="C188" s="37"/>
      <c r="D188" s="37"/>
      <c r="E188" s="37"/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  <c r="U188" s="51"/>
      <c r="V188" s="34"/>
      <c r="W188" s="34"/>
      <c r="X188" s="34"/>
      <c r="Y188" s="34"/>
      <c r="Z188" s="34"/>
      <c r="AA188" s="34"/>
      <c r="AB188" s="34"/>
      <c r="AC188" s="34"/>
      <c r="AD188" s="34"/>
      <c r="AE188" s="34"/>
      <c r="AF188" s="34"/>
      <c r="AG188" s="34"/>
      <c r="AH188" s="34"/>
      <c r="AI188" s="34"/>
      <c r="AJ188" s="68"/>
      <c r="AK188" s="34"/>
      <c r="AL188" s="34"/>
      <c r="AM188" s="34"/>
      <c r="AN188" s="34"/>
      <c r="AO188" s="34"/>
      <c r="AP188" s="34"/>
      <c r="AQ188" s="34"/>
      <c r="AR188" s="34"/>
      <c r="AS188" s="65"/>
      <c r="AT188" s="65"/>
      <c r="AU188" s="65"/>
      <c r="AV188" s="65"/>
      <c r="AW188" s="65"/>
      <c r="AX188" s="65"/>
      <c r="AY188" s="65"/>
      <c r="AZ188" s="65"/>
      <c r="BA188" s="65"/>
      <c r="BB188" s="65"/>
      <c r="BC188" s="65"/>
      <c r="BD188" s="65"/>
      <c r="BE188" s="65"/>
      <c r="BF188" s="65"/>
      <c r="BG188" s="65"/>
      <c r="BH188" s="65"/>
      <c r="BI188" s="65"/>
      <c r="BJ188" s="65"/>
      <c r="BK188" s="65"/>
      <c r="BL188" s="65"/>
      <c r="BM188" s="65"/>
      <c r="BN188" s="65"/>
      <c r="BO188" s="65"/>
      <c r="BP188" s="65"/>
      <c r="BQ188" s="65"/>
      <c r="BR188" s="65"/>
      <c r="BS188" s="65"/>
      <c r="BT188" s="65"/>
      <c r="BU188" s="65"/>
      <c r="BV188" s="65"/>
      <c r="BW188" s="65"/>
      <c r="BX188" s="65"/>
      <c r="BY188" s="65"/>
      <c r="BZ188" s="65"/>
      <c r="CA188" s="65"/>
      <c r="CB188" s="65"/>
      <c r="CC188" s="65"/>
      <c r="CD188" s="65"/>
      <c r="CE188" s="34"/>
      <c r="CF188" s="34"/>
      <c r="CG188" s="34"/>
      <c r="CH188" s="34"/>
      <c r="CI188" s="34"/>
      <c r="CJ188" s="34"/>
      <c r="CK188" s="34"/>
      <c r="CL188" s="34"/>
      <c r="CM188" s="34"/>
      <c r="CN188" s="34"/>
      <c r="CO188" s="34"/>
      <c r="CP188" s="34"/>
      <c r="CQ188" s="34"/>
      <c r="CR188" s="34"/>
      <c r="CS188" s="34"/>
      <c r="CT188" s="34"/>
      <c r="CU188" s="34"/>
      <c r="CV188" s="34"/>
      <c r="CW188" s="34"/>
      <c r="CX188" s="37"/>
    </row>
    <row r="189" spans="1:102" ht="13">
      <c r="A189" s="37"/>
      <c r="B189" s="37"/>
      <c r="C189" s="37"/>
      <c r="D189" s="37"/>
      <c r="E189" s="37"/>
      <c r="F189" s="34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  <c r="U189" s="51"/>
      <c r="V189" s="34"/>
      <c r="W189" s="34"/>
      <c r="X189" s="34"/>
      <c r="Y189" s="34"/>
      <c r="Z189" s="34"/>
      <c r="AA189" s="34"/>
      <c r="AB189" s="34"/>
      <c r="AC189" s="34"/>
      <c r="AD189" s="34"/>
      <c r="AE189" s="34"/>
      <c r="AF189" s="34"/>
      <c r="AG189" s="34"/>
      <c r="AH189" s="34"/>
      <c r="AI189" s="34"/>
      <c r="AJ189" s="68"/>
      <c r="AK189" s="34"/>
      <c r="AL189" s="34"/>
      <c r="AM189" s="34"/>
      <c r="AN189" s="34"/>
      <c r="AO189" s="34"/>
      <c r="AP189" s="34"/>
      <c r="AQ189" s="34"/>
      <c r="AR189" s="34"/>
      <c r="AS189" s="65"/>
      <c r="AT189" s="65"/>
      <c r="AU189" s="65"/>
      <c r="AV189" s="65"/>
      <c r="AW189" s="65"/>
      <c r="AX189" s="65"/>
      <c r="AY189" s="65"/>
      <c r="AZ189" s="65"/>
      <c r="BA189" s="65"/>
      <c r="BB189" s="65"/>
      <c r="BC189" s="65"/>
      <c r="BD189" s="65"/>
      <c r="BE189" s="65"/>
      <c r="BF189" s="65"/>
      <c r="BG189" s="65"/>
      <c r="BH189" s="65"/>
      <c r="BI189" s="65"/>
      <c r="BJ189" s="65"/>
      <c r="BK189" s="65"/>
      <c r="BL189" s="65"/>
      <c r="BM189" s="65"/>
      <c r="BN189" s="65"/>
      <c r="BO189" s="65"/>
      <c r="BP189" s="65"/>
      <c r="BQ189" s="65"/>
      <c r="BR189" s="65"/>
      <c r="BS189" s="65"/>
      <c r="BT189" s="65"/>
      <c r="BU189" s="65"/>
      <c r="BV189" s="65"/>
      <c r="BW189" s="65"/>
      <c r="BX189" s="65"/>
      <c r="BY189" s="65"/>
      <c r="BZ189" s="65"/>
      <c r="CA189" s="65"/>
      <c r="CB189" s="65"/>
      <c r="CC189" s="65"/>
      <c r="CD189" s="65"/>
      <c r="CE189" s="34"/>
      <c r="CF189" s="34"/>
      <c r="CG189" s="34"/>
      <c r="CH189" s="34"/>
      <c r="CI189" s="34"/>
      <c r="CJ189" s="34"/>
      <c r="CK189" s="34"/>
      <c r="CL189" s="34"/>
      <c r="CM189" s="34"/>
      <c r="CN189" s="34"/>
      <c r="CO189" s="34"/>
      <c r="CP189" s="34"/>
      <c r="CQ189" s="34"/>
      <c r="CR189" s="34"/>
      <c r="CS189" s="34"/>
      <c r="CT189" s="34"/>
      <c r="CU189" s="34"/>
      <c r="CV189" s="34"/>
      <c r="CW189" s="34"/>
      <c r="CX189" s="37"/>
    </row>
    <row r="190" spans="1:102" ht="13">
      <c r="A190" s="37"/>
      <c r="B190" s="37"/>
      <c r="C190" s="37"/>
      <c r="D190" s="37"/>
      <c r="E190" s="37"/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  <c r="U190" s="51"/>
      <c r="V190" s="34"/>
      <c r="W190" s="34"/>
      <c r="X190" s="34"/>
      <c r="Y190" s="34"/>
      <c r="Z190" s="34"/>
      <c r="AA190" s="34"/>
      <c r="AB190" s="34"/>
      <c r="AC190" s="34"/>
      <c r="AD190" s="34"/>
      <c r="AE190" s="34"/>
      <c r="AF190" s="34"/>
      <c r="AG190" s="34"/>
      <c r="AH190" s="34"/>
      <c r="AI190" s="34"/>
      <c r="AJ190" s="68"/>
      <c r="AK190" s="34"/>
      <c r="AL190" s="34"/>
      <c r="AM190" s="34"/>
      <c r="AN190" s="34"/>
      <c r="AO190" s="34"/>
      <c r="AP190" s="34"/>
      <c r="AQ190" s="34"/>
      <c r="AR190" s="34"/>
      <c r="AS190" s="65"/>
      <c r="AT190" s="65"/>
      <c r="AU190" s="65"/>
      <c r="AV190" s="65"/>
      <c r="AW190" s="65"/>
      <c r="AX190" s="65"/>
      <c r="AY190" s="65"/>
      <c r="AZ190" s="65"/>
      <c r="BA190" s="65"/>
      <c r="BB190" s="65"/>
      <c r="BC190" s="65"/>
      <c r="BD190" s="65"/>
      <c r="BE190" s="65"/>
      <c r="BF190" s="65"/>
      <c r="BG190" s="65"/>
      <c r="BH190" s="65"/>
      <c r="BI190" s="65"/>
      <c r="BJ190" s="65"/>
      <c r="BK190" s="65"/>
      <c r="BL190" s="65"/>
      <c r="BM190" s="65"/>
      <c r="BN190" s="65"/>
      <c r="BO190" s="65"/>
      <c r="BP190" s="65"/>
      <c r="BQ190" s="65"/>
      <c r="BR190" s="65"/>
      <c r="BS190" s="65"/>
      <c r="BT190" s="65"/>
      <c r="BU190" s="65"/>
      <c r="BV190" s="65"/>
      <c r="BW190" s="65"/>
      <c r="BX190" s="65"/>
      <c r="BY190" s="65"/>
      <c r="BZ190" s="65"/>
      <c r="CA190" s="65"/>
      <c r="CB190" s="65"/>
      <c r="CC190" s="65"/>
      <c r="CD190" s="65"/>
      <c r="CE190" s="34"/>
      <c r="CF190" s="34"/>
      <c r="CG190" s="34"/>
      <c r="CH190" s="34"/>
      <c r="CI190" s="34"/>
      <c r="CJ190" s="34"/>
      <c r="CK190" s="34"/>
      <c r="CL190" s="34"/>
      <c r="CM190" s="34"/>
      <c r="CN190" s="34"/>
      <c r="CO190" s="34"/>
      <c r="CP190" s="34"/>
      <c r="CQ190" s="34"/>
      <c r="CR190" s="34"/>
      <c r="CS190" s="34"/>
      <c r="CT190" s="34"/>
      <c r="CU190" s="34"/>
      <c r="CV190" s="34"/>
      <c r="CW190" s="34"/>
      <c r="CX190" s="37"/>
    </row>
    <row r="191" spans="1:102" ht="13">
      <c r="A191" s="37"/>
      <c r="B191" s="37"/>
      <c r="C191" s="37"/>
      <c r="D191" s="37"/>
      <c r="E191" s="37"/>
      <c r="F191" s="34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  <c r="U191" s="51"/>
      <c r="V191" s="34"/>
      <c r="W191" s="34"/>
      <c r="X191" s="34"/>
      <c r="Y191" s="34"/>
      <c r="Z191" s="34"/>
      <c r="AA191" s="34"/>
      <c r="AB191" s="34"/>
      <c r="AC191" s="34"/>
      <c r="AD191" s="34"/>
      <c r="AE191" s="34"/>
      <c r="AF191" s="34"/>
      <c r="AG191" s="34"/>
      <c r="AH191" s="34"/>
      <c r="AI191" s="34"/>
      <c r="AJ191" s="68"/>
      <c r="AK191" s="34"/>
      <c r="AL191" s="34"/>
      <c r="AM191" s="34"/>
      <c r="AN191" s="34"/>
      <c r="AO191" s="34"/>
      <c r="AP191" s="34"/>
      <c r="AQ191" s="34"/>
      <c r="AR191" s="34"/>
      <c r="AS191" s="65"/>
      <c r="AT191" s="65"/>
      <c r="AU191" s="65"/>
      <c r="AV191" s="65"/>
      <c r="AW191" s="65"/>
      <c r="AX191" s="65"/>
      <c r="AY191" s="65"/>
      <c r="AZ191" s="65"/>
      <c r="BA191" s="65"/>
      <c r="BB191" s="65"/>
      <c r="BC191" s="65"/>
      <c r="BD191" s="65"/>
      <c r="BE191" s="65"/>
      <c r="BF191" s="65"/>
      <c r="BG191" s="65"/>
      <c r="BH191" s="65"/>
      <c r="BI191" s="65"/>
      <c r="BJ191" s="65"/>
      <c r="BK191" s="65"/>
      <c r="BL191" s="65"/>
      <c r="BM191" s="65"/>
      <c r="BN191" s="65"/>
      <c r="BO191" s="65"/>
      <c r="BP191" s="65"/>
      <c r="BQ191" s="65"/>
      <c r="BR191" s="65"/>
      <c r="BS191" s="65"/>
      <c r="BT191" s="65"/>
      <c r="BU191" s="65"/>
      <c r="BV191" s="65"/>
      <c r="BW191" s="65"/>
      <c r="BX191" s="65"/>
      <c r="BY191" s="65"/>
      <c r="BZ191" s="65"/>
      <c r="CA191" s="65"/>
      <c r="CB191" s="65"/>
      <c r="CC191" s="65"/>
      <c r="CD191" s="65"/>
      <c r="CE191" s="34"/>
      <c r="CF191" s="34"/>
      <c r="CG191" s="34"/>
      <c r="CH191" s="34"/>
      <c r="CI191" s="34"/>
      <c r="CJ191" s="34"/>
      <c r="CK191" s="34"/>
      <c r="CL191" s="34"/>
      <c r="CM191" s="34"/>
      <c r="CN191" s="34"/>
      <c r="CO191" s="34"/>
      <c r="CP191" s="34"/>
      <c r="CQ191" s="34"/>
      <c r="CR191" s="34"/>
      <c r="CS191" s="34"/>
      <c r="CT191" s="34"/>
      <c r="CU191" s="34"/>
      <c r="CV191" s="34"/>
      <c r="CW191" s="34"/>
      <c r="CX191" s="37"/>
    </row>
    <row r="192" spans="1:102" ht="13">
      <c r="A192" s="37"/>
      <c r="B192" s="37"/>
      <c r="C192" s="37"/>
      <c r="D192" s="37"/>
      <c r="E192" s="37"/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  <c r="U192" s="51"/>
      <c r="V192" s="34"/>
      <c r="W192" s="34"/>
      <c r="X192" s="34"/>
      <c r="Y192" s="34"/>
      <c r="Z192" s="34"/>
      <c r="AA192" s="34"/>
      <c r="AB192" s="34"/>
      <c r="AC192" s="34"/>
      <c r="AD192" s="34"/>
      <c r="AE192" s="34"/>
      <c r="AF192" s="34"/>
      <c r="AG192" s="34"/>
      <c r="AH192" s="34"/>
      <c r="AI192" s="34"/>
      <c r="AJ192" s="68"/>
      <c r="AK192" s="34"/>
      <c r="AL192" s="34"/>
      <c r="AM192" s="34"/>
      <c r="AN192" s="34"/>
      <c r="AO192" s="34"/>
      <c r="AP192" s="34"/>
      <c r="AQ192" s="34"/>
      <c r="AR192" s="34"/>
      <c r="AS192" s="65"/>
      <c r="AT192" s="65"/>
      <c r="AU192" s="65"/>
      <c r="AV192" s="65"/>
      <c r="AW192" s="65"/>
      <c r="AX192" s="65"/>
      <c r="AY192" s="65"/>
      <c r="AZ192" s="65"/>
      <c r="BA192" s="65"/>
      <c r="BB192" s="65"/>
      <c r="BC192" s="65"/>
      <c r="BD192" s="65"/>
      <c r="BE192" s="65"/>
      <c r="BF192" s="65"/>
      <c r="BG192" s="65"/>
      <c r="BH192" s="65"/>
      <c r="BI192" s="65"/>
      <c r="BJ192" s="65"/>
      <c r="BK192" s="65"/>
      <c r="BL192" s="65"/>
      <c r="BM192" s="65"/>
      <c r="BN192" s="65"/>
      <c r="BO192" s="65"/>
      <c r="BP192" s="65"/>
      <c r="BQ192" s="65"/>
      <c r="BR192" s="65"/>
      <c r="BS192" s="65"/>
      <c r="BT192" s="65"/>
      <c r="BU192" s="65"/>
      <c r="BV192" s="65"/>
      <c r="BW192" s="65"/>
      <c r="BX192" s="65"/>
      <c r="BY192" s="65"/>
      <c r="BZ192" s="65"/>
      <c r="CA192" s="65"/>
      <c r="CB192" s="65"/>
      <c r="CC192" s="65"/>
      <c r="CD192" s="65"/>
      <c r="CE192" s="34"/>
      <c r="CF192" s="34"/>
      <c r="CG192" s="34"/>
      <c r="CH192" s="34"/>
      <c r="CI192" s="34"/>
      <c r="CJ192" s="34"/>
      <c r="CK192" s="34"/>
      <c r="CL192" s="34"/>
      <c r="CM192" s="34"/>
      <c r="CN192" s="34"/>
      <c r="CO192" s="34"/>
      <c r="CP192" s="34"/>
      <c r="CQ192" s="34"/>
      <c r="CR192" s="34"/>
      <c r="CS192" s="34"/>
      <c r="CT192" s="34"/>
      <c r="CU192" s="34"/>
      <c r="CV192" s="34"/>
      <c r="CW192" s="34"/>
      <c r="CX192" s="37"/>
    </row>
    <row r="193" spans="1:102" ht="13">
      <c r="A193" s="37"/>
      <c r="B193" s="37"/>
      <c r="C193" s="37"/>
      <c r="D193" s="37"/>
      <c r="E193" s="37"/>
      <c r="F193" s="34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  <c r="U193" s="51"/>
      <c r="V193" s="34"/>
      <c r="W193" s="34"/>
      <c r="X193" s="34"/>
      <c r="Y193" s="34"/>
      <c r="Z193" s="34"/>
      <c r="AA193" s="34"/>
      <c r="AB193" s="34"/>
      <c r="AC193" s="34"/>
      <c r="AD193" s="34"/>
      <c r="AE193" s="34"/>
      <c r="AF193" s="34"/>
      <c r="AG193" s="34"/>
      <c r="AH193" s="34"/>
      <c r="AI193" s="34"/>
      <c r="AJ193" s="68"/>
      <c r="AK193" s="34"/>
      <c r="AL193" s="34"/>
      <c r="AM193" s="34"/>
      <c r="AN193" s="34"/>
      <c r="AO193" s="34"/>
      <c r="AP193" s="34"/>
      <c r="AQ193" s="34"/>
      <c r="AR193" s="34"/>
      <c r="AS193" s="65"/>
      <c r="AT193" s="65"/>
      <c r="AU193" s="65"/>
      <c r="AV193" s="65"/>
      <c r="AW193" s="65"/>
      <c r="AX193" s="65"/>
      <c r="AY193" s="65"/>
      <c r="AZ193" s="65"/>
      <c r="BA193" s="65"/>
      <c r="BB193" s="65"/>
      <c r="BC193" s="65"/>
      <c r="BD193" s="65"/>
      <c r="BE193" s="65"/>
      <c r="BF193" s="65"/>
      <c r="BG193" s="65"/>
      <c r="BH193" s="65"/>
      <c r="BI193" s="65"/>
      <c r="BJ193" s="65"/>
      <c r="BK193" s="65"/>
      <c r="BL193" s="65"/>
      <c r="BM193" s="65"/>
      <c r="BN193" s="65"/>
      <c r="BO193" s="65"/>
      <c r="BP193" s="65"/>
      <c r="BQ193" s="65"/>
      <c r="BR193" s="65"/>
      <c r="BS193" s="65"/>
      <c r="BT193" s="65"/>
      <c r="BU193" s="65"/>
      <c r="BV193" s="65"/>
      <c r="BW193" s="65"/>
      <c r="BX193" s="65"/>
      <c r="BY193" s="65"/>
      <c r="BZ193" s="65"/>
      <c r="CA193" s="65"/>
      <c r="CB193" s="65"/>
      <c r="CC193" s="65"/>
      <c r="CD193" s="65"/>
      <c r="CE193" s="34"/>
      <c r="CF193" s="34"/>
      <c r="CG193" s="34"/>
      <c r="CH193" s="34"/>
      <c r="CI193" s="34"/>
      <c r="CJ193" s="34"/>
      <c r="CK193" s="34"/>
      <c r="CL193" s="34"/>
      <c r="CM193" s="34"/>
      <c r="CN193" s="34"/>
      <c r="CO193" s="34"/>
      <c r="CP193" s="34"/>
      <c r="CQ193" s="34"/>
      <c r="CR193" s="34"/>
      <c r="CS193" s="34"/>
      <c r="CT193" s="34"/>
      <c r="CU193" s="34"/>
      <c r="CV193" s="34"/>
      <c r="CW193" s="34"/>
      <c r="CX193" s="37"/>
    </row>
    <row r="194" spans="1:102" ht="13">
      <c r="A194" s="37"/>
      <c r="B194" s="37"/>
      <c r="C194" s="37"/>
      <c r="D194" s="37"/>
      <c r="E194" s="37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  <c r="U194" s="51"/>
      <c r="V194" s="34"/>
      <c r="W194" s="34"/>
      <c r="X194" s="34"/>
      <c r="Y194" s="34"/>
      <c r="Z194" s="34"/>
      <c r="AA194" s="34"/>
      <c r="AB194" s="34"/>
      <c r="AC194" s="34"/>
      <c r="AD194" s="34"/>
      <c r="AE194" s="34"/>
      <c r="AF194" s="34"/>
      <c r="AG194" s="34"/>
      <c r="AH194" s="34"/>
      <c r="AI194" s="34"/>
      <c r="AJ194" s="68"/>
      <c r="AK194" s="34"/>
      <c r="AL194" s="34"/>
      <c r="AM194" s="34"/>
      <c r="AN194" s="34"/>
      <c r="AO194" s="34"/>
      <c r="AP194" s="34"/>
      <c r="AQ194" s="34"/>
      <c r="AR194" s="34"/>
      <c r="AS194" s="65"/>
      <c r="AT194" s="65"/>
      <c r="AU194" s="65"/>
      <c r="AV194" s="65"/>
      <c r="AW194" s="65"/>
      <c r="AX194" s="65"/>
      <c r="AY194" s="65"/>
      <c r="AZ194" s="65"/>
      <c r="BA194" s="65"/>
      <c r="BB194" s="65"/>
      <c r="BC194" s="65"/>
      <c r="BD194" s="65"/>
      <c r="BE194" s="65"/>
      <c r="BF194" s="65"/>
      <c r="BG194" s="65"/>
      <c r="BH194" s="65"/>
      <c r="BI194" s="65"/>
      <c r="BJ194" s="65"/>
      <c r="BK194" s="65"/>
      <c r="BL194" s="65"/>
      <c r="BM194" s="65"/>
      <c r="BN194" s="65"/>
      <c r="BO194" s="65"/>
      <c r="BP194" s="65"/>
      <c r="BQ194" s="65"/>
      <c r="BR194" s="65"/>
      <c r="BS194" s="65"/>
      <c r="BT194" s="65"/>
      <c r="BU194" s="65"/>
      <c r="BV194" s="65"/>
      <c r="BW194" s="65"/>
      <c r="BX194" s="65"/>
      <c r="BY194" s="65"/>
      <c r="BZ194" s="65"/>
      <c r="CA194" s="65"/>
      <c r="CB194" s="65"/>
      <c r="CC194" s="65"/>
      <c r="CD194" s="65"/>
      <c r="CE194" s="34"/>
      <c r="CF194" s="34"/>
      <c r="CG194" s="34"/>
      <c r="CH194" s="34"/>
      <c r="CI194" s="34"/>
      <c r="CJ194" s="34"/>
      <c r="CK194" s="34"/>
      <c r="CL194" s="34"/>
      <c r="CM194" s="34"/>
      <c r="CN194" s="34"/>
      <c r="CO194" s="34"/>
      <c r="CP194" s="34"/>
      <c r="CQ194" s="34"/>
      <c r="CR194" s="34"/>
      <c r="CS194" s="34"/>
      <c r="CT194" s="34"/>
      <c r="CU194" s="34"/>
      <c r="CV194" s="34"/>
      <c r="CW194" s="34"/>
      <c r="CX194" s="37"/>
    </row>
    <row r="195" spans="1:102" ht="13">
      <c r="A195" s="37"/>
      <c r="B195" s="37"/>
      <c r="C195" s="37"/>
      <c r="D195" s="37"/>
      <c r="E195" s="37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  <c r="U195" s="51"/>
      <c r="V195" s="34"/>
      <c r="W195" s="34"/>
      <c r="X195" s="34"/>
      <c r="Y195" s="34"/>
      <c r="Z195" s="34"/>
      <c r="AA195" s="34"/>
      <c r="AB195" s="34"/>
      <c r="AC195" s="34"/>
      <c r="AD195" s="34"/>
      <c r="AE195" s="34"/>
      <c r="AF195" s="34"/>
      <c r="AG195" s="34"/>
      <c r="AH195" s="34"/>
      <c r="AI195" s="34"/>
      <c r="AJ195" s="68"/>
      <c r="AK195" s="34"/>
      <c r="AL195" s="34"/>
      <c r="AM195" s="34"/>
      <c r="AN195" s="34"/>
      <c r="AO195" s="34"/>
      <c r="AP195" s="34"/>
      <c r="AQ195" s="34"/>
      <c r="AR195" s="34"/>
      <c r="AS195" s="65"/>
      <c r="AT195" s="65"/>
      <c r="AU195" s="65"/>
      <c r="AV195" s="65"/>
      <c r="AW195" s="65"/>
      <c r="AX195" s="65"/>
      <c r="AY195" s="65"/>
      <c r="AZ195" s="65"/>
      <c r="BA195" s="65"/>
      <c r="BB195" s="65"/>
      <c r="BC195" s="65"/>
      <c r="BD195" s="65"/>
      <c r="BE195" s="65"/>
      <c r="BF195" s="65"/>
      <c r="BG195" s="65"/>
      <c r="BH195" s="65"/>
      <c r="BI195" s="65"/>
      <c r="BJ195" s="65"/>
      <c r="BK195" s="65"/>
      <c r="BL195" s="65"/>
      <c r="BM195" s="65"/>
      <c r="BN195" s="65"/>
      <c r="BO195" s="65"/>
      <c r="BP195" s="65"/>
      <c r="BQ195" s="65"/>
      <c r="BR195" s="65"/>
      <c r="BS195" s="65"/>
      <c r="BT195" s="65"/>
      <c r="BU195" s="65"/>
      <c r="BV195" s="65"/>
      <c r="BW195" s="65"/>
      <c r="BX195" s="65"/>
      <c r="BY195" s="65"/>
      <c r="BZ195" s="65"/>
      <c r="CA195" s="65"/>
      <c r="CB195" s="65"/>
      <c r="CC195" s="65"/>
      <c r="CD195" s="65"/>
      <c r="CE195" s="34"/>
      <c r="CF195" s="34"/>
      <c r="CG195" s="34"/>
      <c r="CH195" s="34"/>
      <c r="CI195" s="34"/>
      <c r="CJ195" s="34"/>
      <c r="CK195" s="34"/>
      <c r="CL195" s="34"/>
      <c r="CM195" s="34"/>
      <c r="CN195" s="34"/>
      <c r="CO195" s="34"/>
      <c r="CP195" s="34"/>
      <c r="CQ195" s="34"/>
      <c r="CR195" s="34"/>
      <c r="CS195" s="34"/>
      <c r="CT195" s="34"/>
      <c r="CU195" s="34"/>
      <c r="CV195" s="34"/>
      <c r="CW195" s="34"/>
      <c r="CX195" s="37"/>
    </row>
    <row r="196" spans="1:102" ht="13">
      <c r="A196" s="37"/>
      <c r="B196" s="37"/>
      <c r="C196" s="37"/>
      <c r="D196" s="37"/>
      <c r="E196" s="37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  <c r="U196" s="51"/>
      <c r="V196" s="34"/>
      <c r="W196" s="34"/>
      <c r="X196" s="34"/>
      <c r="Y196" s="34"/>
      <c r="Z196" s="34"/>
      <c r="AA196" s="34"/>
      <c r="AB196" s="34"/>
      <c r="AC196" s="34"/>
      <c r="AD196" s="34"/>
      <c r="AE196" s="34"/>
      <c r="AF196" s="34"/>
      <c r="AG196" s="34"/>
      <c r="AH196" s="34"/>
      <c r="AI196" s="34"/>
      <c r="AJ196" s="68"/>
      <c r="AK196" s="34"/>
      <c r="AL196" s="34"/>
      <c r="AM196" s="34"/>
      <c r="AN196" s="34"/>
      <c r="AO196" s="34"/>
      <c r="AP196" s="34"/>
      <c r="AQ196" s="34"/>
      <c r="AR196" s="34"/>
      <c r="AS196" s="65"/>
      <c r="AT196" s="65"/>
      <c r="AU196" s="65"/>
      <c r="AV196" s="65"/>
      <c r="AW196" s="65"/>
      <c r="AX196" s="65"/>
      <c r="AY196" s="65"/>
      <c r="AZ196" s="65"/>
      <c r="BA196" s="65"/>
      <c r="BB196" s="65"/>
      <c r="BC196" s="65"/>
      <c r="BD196" s="65"/>
      <c r="BE196" s="65"/>
      <c r="BF196" s="65"/>
      <c r="BG196" s="65"/>
      <c r="BH196" s="65"/>
      <c r="BI196" s="65"/>
      <c r="BJ196" s="65"/>
      <c r="BK196" s="65"/>
      <c r="BL196" s="65"/>
      <c r="BM196" s="65"/>
      <c r="BN196" s="65"/>
      <c r="BO196" s="65"/>
      <c r="BP196" s="65"/>
      <c r="BQ196" s="65"/>
      <c r="BR196" s="65"/>
      <c r="BS196" s="65"/>
      <c r="BT196" s="65"/>
      <c r="BU196" s="65"/>
      <c r="BV196" s="65"/>
      <c r="BW196" s="65"/>
      <c r="BX196" s="65"/>
      <c r="BY196" s="65"/>
      <c r="BZ196" s="65"/>
      <c r="CA196" s="65"/>
      <c r="CB196" s="65"/>
      <c r="CC196" s="65"/>
      <c r="CD196" s="65"/>
      <c r="CE196" s="34"/>
      <c r="CF196" s="34"/>
      <c r="CG196" s="34"/>
      <c r="CH196" s="34"/>
      <c r="CI196" s="34"/>
      <c r="CJ196" s="34"/>
      <c r="CK196" s="34"/>
      <c r="CL196" s="34"/>
      <c r="CM196" s="34"/>
      <c r="CN196" s="34"/>
      <c r="CO196" s="34"/>
      <c r="CP196" s="34"/>
      <c r="CQ196" s="34"/>
      <c r="CR196" s="34"/>
      <c r="CS196" s="34"/>
      <c r="CT196" s="34"/>
      <c r="CU196" s="34"/>
      <c r="CV196" s="34"/>
      <c r="CW196" s="34"/>
      <c r="CX196" s="37"/>
    </row>
    <row r="197" spans="1:102" ht="13">
      <c r="A197" s="37"/>
      <c r="B197" s="37"/>
      <c r="C197" s="37"/>
      <c r="D197" s="37"/>
      <c r="E197" s="37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  <c r="U197" s="51"/>
      <c r="V197" s="34"/>
      <c r="W197" s="34"/>
      <c r="X197" s="34"/>
      <c r="Y197" s="34"/>
      <c r="Z197" s="34"/>
      <c r="AA197" s="34"/>
      <c r="AB197" s="34"/>
      <c r="AC197" s="34"/>
      <c r="AD197" s="34"/>
      <c r="AE197" s="34"/>
      <c r="AF197" s="34"/>
      <c r="AG197" s="34"/>
      <c r="AH197" s="34"/>
      <c r="AI197" s="34"/>
      <c r="AJ197" s="68"/>
      <c r="AK197" s="34"/>
      <c r="AL197" s="34"/>
      <c r="AM197" s="34"/>
      <c r="AN197" s="34"/>
      <c r="AO197" s="34"/>
      <c r="AP197" s="34"/>
      <c r="AQ197" s="34"/>
      <c r="AR197" s="34"/>
      <c r="AS197" s="65"/>
      <c r="AT197" s="65"/>
      <c r="AU197" s="65"/>
      <c r="AV197" s="65"/>
      <c r="AW197" s="65"/>
      <c r="AX197" s="65"/>
      <c r="AY197" s="65"/>
      <c r="AZ197" s="65"/>
      <c r="BA197" s="65"/>
      <c r="BB197" s="65"/>
      <c r="BC197" s="65"/>
      <c r="BD197" s="65"/>
      <c r="BE197" s="65"/>
      <c r="BF197" s="65"/>
      <c r="BG197" s="65"/>
      <c r="BH197" s="65"/>
      <c r="BI197" s="65"/>
      <c r="BJ197" s="65"/>
      <c r="BK197" s="65"/>
      <c r="BL197" s="65"/>
      <c r="BM197" s="65"/>
      <c r="BN197" s="65"/>
      <c r="BO197" s="65"/>
      <c r="BP197" s="65"/>
      <c r="BQ197" s="65"/>
      <c r="BR197" s="65"/>
      <c r="BS197" s="65"/>
      <c r="BT197" s="65"/>
      <c r="BU197" s="65"/>
      <c r="BV197" s="65"/>
      <c r="BW197" s="65"/>
      <c r="BX197" s="65"/>
      <c r="BY197" s="65"/>
      <c r="BZ197" s="65"/>
      <c r="CA197" s="65"/>
      <c r="CB197" s="65"/>
      <c r="CC197" s="65"/>
      <c r="CD197" s="65"/>
      <c r="CE197" s="34"/>
      <c r="CF197" s="34"/>
      <c r="CG197" s="34"/>
      <c r="CH197" s="34"/>
      <c r="CI197" s="34"/>
      <c r="CJ197" s="34"/>
      <c r="CK197" s="34"/>
      <c r="CL197" s="34"/>
      <c r="CM197" s="34"/>
      <c r="CN197" s="34"/>
      <c r="CO197" s="34"/>
      <c r="CP197" s="34"/>
      <c r="CQ197" s="34"/>
      <c r="CR197" s="34"/>
      <c r="CS197" s="34"/>
      <c r="CT197" s="34"/>
      <c r="CU197" s="34"/>
      <c r="CV197" s="34"/>
      <c r="CW197" s="34"/>
      <c r="CX197" s="37"/>
    </row>
    <row r="198" spans="1:102" ht="13">
      <c r="A198" s="37"/>
      <c r="B198" s="37"/>
      <c r="C198" s="37"/>
      <c r="D198" s="37"/>
      <c r="E198" s="37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  <c r="U198" s="51"/>
      <c r="V198" s="34"/>
      <c r="W198" s="34"/>
      <c r="X198" s="34"/>
      <c r="Y198" s="34"/>
      <c r="Z198" s="34"/>
      <c r="AA198" s="34"/>
      <c r="AB198" s="34"/>
      <c r="AC198" s="34"/>
      <c r="AD198" s="34"/>
      <c r="AE198" s="34"/>
      <c r="AF198" s="34"/>
      <c r="AG198" s="34"/>
      <c r="AH198" s="34"/>
      <c r="AI198" s="34"/>
      <c r="AJ198" s="68"/>
      <c r="AK198" s="34"/>
      <c r="AL198" s="34"/>
      <c r="AM198" s="34"/>
      <c r="AN198" s="34"/>
      <c r="AO198" s="34"/>
      <c r="AP198" s="34"/>
      <c r="AQ198" s="34"/>
      <c r="AR198" s="34"/>
      <c r="AS198" s="65"/>
      <c r="AT198" s="65"/>
      <c r="AU198" s="65"/>
      <c r="AV198" s="65"/>
      <c r="AW198" s="65"/>
      <c r="AX198" s="65"/>
      <c r="AY198" s="65"/>
      <c r="AZ198" s="65"/>
      <c r="BA198" s="65"/>
      <c r="BB198" s="65"/>
      <c r="BC198" s="65"/>
      <c r="BD198" s="65"/>
      <c r="BE198" s="65"/>
      <c r="BF198" s="65"/>
      <c r="BG198" s="65"/>
      <c r="BH198" s="65"/>
      <c r="BI198" s="65"/>
      <c r="BJ198" s="65"/>
      <c r="BK198" s="65"/>
      <c r="BL198" s="65"/>
      <c r="BM198" s="65"/>
      <c r="BN198" s="65"/>
      <c r="BO198" s="65"/>
      <c r="BP198" s="65"/>
      <c r="BQ198" s="65"/>
      <c r="BR198" s="65"/>
      <c r="BS198" s="65"/>
      <c r="BT198" s="65"/>
      <c r="BU198" s="65"/>
      <c r="BV198" s="65"/>
      <c r="BW198" s="65"/>
      <c r="BX198" s="65"/>
      <c r="BY198" s="65"/>
      <c r="BZ198" s="65"/>
      <c r="CA198" s="65"/>
      <c r="CB198" s="65"/>
      <c r="CC198" s="65"/>
      <c r="CD198" s="65"/>
      <c r="CE198" s="34"/>
      <c r="CF198" s="34"/>
      <c r="CG198" s="34"/>
      <c r="CH198" s="34"/>
      <c r="CI198" s="34"/>
      <c r="CJ198" s="34"/>
      <c r="CK198" s="34"/>
      <c r="CL198" s="34"/>
      <c r="CM198" s="34"/>
      <c r="CN198" s="34"/>
      <c r="CO198" s="34"/>
      <c r="CP198" s="34"/>
      <c r="CQ198" s="34"/>
      <c r="CR198" s="34"/>
      <c r="CS198" s="34"/>
      <c r="CT198" s="34"/>
      <c r="CU198" s="34"/>
      <c r="CV198" s="34"/>
      <c r="CW198" s="34"/>
      <c r="CX198" s="37"/>
    </row>
    <row r="199" spans="1:102" ht="13">
      <c r="A199" s="37"/>
      <c r="B199" s="37"/>
      <c r="C199" s="37"/>
      <c r="D199" s="37"/>
      <c r="E199" s="37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  <c r="U199" s="51"/>
      <c r="V199" s="34"/>
      <c r="W199" s="34"/>
      <c r="X199" s="34"/>
      <c r="Y199" s="34"/>
      <c r="Z199" s="34"/>
      <c r="AA199" s="34"/>
      <c r="AB199" s="34"/>
      <c r="AC199" s="34"/>
      <c r="AD199" s="34"/>
      <c r="AE199" s="34"/>
      <c r="AF199" s="34"/>
      <c r="AG199" s="34"/>
      <c r="AH199" s="34"/>
      <c r="AI199" s="34"/>
      <c r="AJ199" s="68"/>
      <c r="AK199" s="34"/>
      <c r="AL199" s="34"/>
      <c r="AM199" s="34"/>
      <c r="AN199" s="34"/>
      <c r="AO199" s="34"/>
      <c r="AP199" s="34"/>
      <c r="AQ199" s="34"/>
      <c r="AR199" s="34"/>
      <c r="AS199" s="65"/>
      <c r="AT199" s="65"/>
      <c r="AU199" s="65"/>
      <c r="AV199" s="65"/>
      <c r="AW199" s="65"/>
      <c r="AX199" s="65"/>
      <c r="AY199" s="65"/>
      <c r="AZ199" s="65"/>
      <c r="BA199" s="65"/>
      <c r="BB199" s="65"/>
      <c r="BC199" s="65"/>
      <c r="BD199" s="65"/>
      <c r="BE199" s="65"/>
      <c r="BF199" s="65"/>
      <c r="BG199" s="65"/>
      <c r="BH199" s="65"/>
      <c r="BI199" s="65"/>
      <c r="BJ199" s="65"/>
      <c r="BK199" s="65"/>
      <c r="BL199" s="65"/>
      <c r="BM199" s="65"/>
      <c r="BN199" s="65"/>
      <c r="BO199" s="65"/>
      <c r="BP199" s="65"/>
      <c r="BQ199" s="65"/>
      <c r="BR199" s="65"/>
      <c r="BS199" s="65"/>
      <c r="BT199" s="65"/>
      <c r="BU199" s="65"/>
      <c r="BV199" s="65"/>
      <c r="BW199" s="65"/>
      <c r="BX199" s="65"/>
      <c r="BY199" s="65"/>
      <c r="BZ199" s="65"/>
      <c r="CA199" s="65"/>
      <c r="CB199" s="65"/>
      <c r="CC199" s="65"/>
      <c r="CD199" s="65"/>
      <c r="CE199" s="34"/>
      <c r="CF199" s="34"/>
      <c r="CG199" s="34"/>
      <c r="CH199" s="34"/>
      <c r="CI199" s="34"/>
      <c r="CJ199" s="34"/>
      <c r="CK199" s="34"/>
      <c r="CL199" s="34"/>
      <c r="CM199" s="34"/>
      <c r="CN199" s="34"/>
      <c r="CO199" s="34"/>
      <c r="CP199" s="34"/>
      <c r="CQ199" s="34"/>
      <c r="CR199" s="34"/>
      <c r="CS199" s="34"/>
      <c r="CT199" s="34"/>
      <c r="CU199" s="34"/>
      <c r="CV199" s="34"/>
      <c r="CW199" s="34"/>
      <c r="CX199" s="37"/>
    </row>
    <row r="200" spans="1:102" ht="13">
      <c r="A200" s="37"/>
      <c r="B200" s="37"/>
      <c r="C200" s="37"/>
      <c r="D200" s="37"/>
      <c r="E200" s="37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  <c r="U200" s="51"/>
      <c r="V200" s="34"/>
      <c r="W200" s="34"/>
      <c r="X200" s="34"/>
      <c r="Y200" s="34"/>
      <c r="Z200" s="34"/>
      <c r="AA200" s="34"/>
      <c r="AB200" s="34"/>
      <c r="AC200" s="34"/>
      <c r="AD200" s="34"/>
      <c r="AE200" s="34"/>
      <c r="AF200" s="34"/>
      <c r="AG200" s="34"/>
      <c r="AH200" s="34"/>
      <c r="AI200" s="34"/>
      <c r="AJ200" s="68"/>
      <c r="AK200" s="34"/>
      <c r="AL200" s="34"/>
      <c r="AM200" s="34"/>
      <c r="AN200" s="34"/>
      <c r="AO200" s="34"/>
      <c r="AP200" s="34"/>
      <c r="AQ200" s="34"/>
      <c r="AR200" s="34"/>
      <c r="AS200" s="65"/>
      <c r="AT200" s="65"/>
      <c r="AU200" s="65"/>
      <c r="AV200" s="65"/>
      <c r="AW200" s="65"/>
      <c r="AX200" s="65"/>
      <c r="AY200" s="65"/>
      <c r="AZ200" s="65"/>
      <c r="BA200" s="65"/>
      <c r="BB200" s="65"/>
      <c r="BC200" s="65"/>
      <c r="BD200" s="65"/>
      <c r="BE200" s="65"/>
      <c r="BF200" s="65"/>
      <c r="BG200" s="65"/>
      <c r="BH200" s="65"/>
      <c r="BI200" s="65"/>
      <c r="BJ200" s="65"/>
      <c r="BK200" s="65"/>
      <c r="BL200" s="65"/>
      <c r="BM200" s="65"/>
      <c r="BN200" s="65"/>
      <c r="BO200" s="65"/>
      <c r="BP200" s="65"/>
      <c r="BQ200" s="65"/>
      <c r="BR200" s="65"/>
      <c r="BS200" s="65"/>
      <c r="BT200" s="65"/>
      <c r="BU200" s="65"/>
      <c r="BV200" s="65"/>
      <c r="BW200" s="65"/>
      <c r="BX200" s="65"/>
      <c r="BY200" s="65"/>
      <c r="BZ200" s="65"/>
      <c r="CA200" s="65"/>
      <c r="CB200" s="65"/>
      <c r="CC200" s="65"/>
      <c r="CD200" s="65"/>
      <c r="CE200" s="34"/>
      <c r="CF200" s="34"/>
      <c r="CG200" s="34"/>
      <c r="CH200" s="34"/>
      <c r="CI200" s="34"/>
      <c r="CJ200" s="34"/>
      <c r="CK200" s="34"/>
      <c r="CL200" s="34"/>
      <c r="CM200" s="34"/>
      <c r="CN200" s="34"/>
      <c r="CO200" s="34"/>
      <c r="CP200" s="34"/>
      <c r="CQ200" s="34"/>
      <c r="CR200" s="34"/>
      <c r="CS200" s="34"/>
      <c r="CT200" s="34"/>
      <c r="CU200" s="34"/>
      <c r="CV200" s="34"/>
      <c r="CW200" s="34"/>
      <c r="CX200" s="37"/>
    </row>
    <row r="201" spans="1:102" ht="13">
      <c r="A201" s="37"/>
      <c r="B201" s="37"/>
      <c r="C201" s="37"/>
      <c r="D201" s="37"/>
      <c r="E201" s="37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  <c r="U201" s="51"/>
      <c r="V201" s="34"/>
      <c r="W201" s="34"/>
      <c r="X201" s="34"/>
      <c r="Y201" s="34"/>
      <c r="Z201" s="34"/>
      <c r="AA201" s="34"/>
      <c r="AB201" s="34"/>
      <c r="AC201" s="34"/>
      <c r="AD201" s="34"/>
      <c r="AE201" s="34"/>
      <c r="AF201" s="34"/>
      <c r="AG201" s="34"/>
      <c r="AH201" s="34"/>
      <c r="AI201" s="34"/>
      <c r="AJ201" s="68"/>
      <c r="AK201" s="34"/>
      <c r="AL201" s="34"/>
      <c r="AM201" s="34"/>
      <c r="AN201" s="34"/>
      <c r="AO201" s="34"/>
      <c r="AP201" s="34"/>
      <c r="AQ201" s="34"/>
      <c r="AR201" s="34"/>
      <c r="AS201" s="65"/>
      <c r="AT201" s="65"/>
      <c r="AU201" s="65"/>
      <c r="AV201" s="65"/>
      <c r="AW201" s="65"/>
      <c r="AX201" s="65"/>
      <c r="AY201" s="65"/>
      <c r="AZ201" s="65"/>
      <c r="BA201" s="65"/>
      <c r="BB201" s="65"/>
      <c r="BC201" s="65"/>
      <c r="BD201" s="65"/>
      <c r="BE201" s="65"/>
      <c r="BF201" s="65"/>
      <c r="BG201" s="65"/>
      <c r="BH201" s="65"/>
      <c r="BI201" s="65"/>
      <c r="BJ201" s="65"/>
      <c r="BK201" s="65"/>
      <c r="BL201" s="65"/>
      <c r="BM201" s="65"/>
      <c r="BN201" s="65"/>
      <c r="BO201" s="65"/>
      <c r="BP201" s="65"/>
      <c r="BQ201" s="65"/>
      <c r="BR201" s="65"/>
      <c r="BS201" s="65"/>
      <c r="BT201" s="65"/>
      <c r="BU201" s="65"/>
      <c r="BV201" s="65"/>
      <c r="BW201" s="65"/>
      <c r="BX201" s="65"/>
      <c r="BY201" s="65"/>
      <c r="BZ201" s="65"/>
      <c r="CA201" s="65"/>
      <c r="CB201" s="65"/>
      <c r="CC201" s="65"/>
      <c r="CD201" s="65"/>
      <c r="CE201" s="34"/>
      <c r="CF201" s="34"/>
      <c r="CG201" s="34"/>
      <c r="CH201" s="34"/>
      <c r="CI201" s="34"/>
      <c r="CJ201" s="34"/>
      <c r="CK201" s="34"/>
      <c r="CL201" s="34"/>
      <c r="CM201" s="34"/>
      <c r="CN201" s="34"/>
      <c r="CO201" s="34"/>
      <c r="CP201" s="34"/>
      <c r="CQ201" s="34"/>
      <c r="CR201" s="34"/>
      <c r="CS201" s="34"/>
      <c r="CT201" s="34"/>
      <c r="CU201" s="34"/>
      <c r="CV201" s="34"/>
      <c r="CW201" s="34"/>
      <c r="CX201" s="37"/>
    </row>
    <row r="202" spans="1:102" ht="13">
      <c r="A202" s="37"/>
      <c r="B202" s="37"/>
      <c r="C202" s="37"/>
      <c r="D202" s="37"/>
      <c r="E202" s="37"/>
      <c r="F202" s="34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  <c r="U202" s="51"/>
      <c r="V202" s="34"/>
      <c r="W202" s="34"/>
      <c r="X202" s="34"/>
      <c r="Y202" s="34"/>
      <c r="Z202" s="34"/>
      <c r="AA202" s="34"/>
      <c r="AB202" s="34"/>
      <c r="AC202" s="34"/>
      <c r="AD202" s="34"/>
      <c r="AE202" s="34"/>
      <c r="AF202" s="34"/>
      <c r="AG202" s="34"/>
      <c r="AH202" s="34"/>
      <c r="AI202" s="34"/>
      <c r="AJ202" s="68"/>
      <c r="AK202" s="34"/>
      <c r="AL202" s="34"/>
      <c r="AM202" s="34"/>
      <c r="AN202" s="34"/>
      <c r="AO202" s="34"/>
      <c r="AP202" s="34"/>
      <c r="AQ202" s="34"/>
      <c r="AR202" s="34"/>
      <c r="AS202" s="65"/>
      <c r="AT202" s="65"/>
      <c r="AU202" s="65"/>
      <c r="AV202" s="65"/>
      <c r="AW202" s="65"/>
      <c r="AX202" s="65"/>
      <c r="AY202" s="65"/>
      <c r="AZ202" s="65"/>
      <c r="BA202" s="65"/>
      <c r="BB202" s="65"/>
      <c r="BC202" s="65"/>
      <c r="BD202" s="65"/>
      <c r="BE202" s="65"/>
      <c r="BF202" s="65"/>
      <c r="BG202" s="65"/>
      <c r="BH202" s="65"/>
      <c r="BI202" s="65"/>
      <c r="BJ202" s="65"/>
      <c r="BK202" s="65"/>
      <c r="BL202" s="65"/>
      <c r="BM202" s="65"/>
      <c r="BN202" s="65"/>
      <c r="BO202" s="65"/>
      <c r="BP202" s="65"/>
      <c r="BQ202" s="65"/>
      <c r="BR202" s="65"/>
      <c r="BS202" s="65"/>
      <c r="BT202" s="65"/>
      <c r="BU202" s="65"/>
      <c r="BV202" s="65"/>
      <c r="BW202" s="65"/>
      <c r="BX202" s="65"/>
      <c r="BY202" s="65"/>
      <c r="BZ202" s="65"/>
      <c r="CA202" s="65"/>
      <c r="CB202" s="65"/>
      <c r="CC202" s="65"/>
      <c r="CD202" s="65"/>
      <c r="CE202" s="34"/>
      <c r="CF202" s="34"/>
      <c r="CG202" s="34"/>
      <c r="CH202" s="34"/>
      <c r="CI202" s="34"/>
      <c r="CJ202" s="34"/>
      <c r="CK202" s="34"/>
      <c r="CL202" s="34"/>
      <c r="CM202" s="34"/>
      <c r="CN202" s="34"/>
      <c r="CO202" s="34"/>
      <c r="CP202" s="34"/>
      <c r="CQ202" s="34"/>
      <c r="CR202" s="34"/>
      <c r="CS202" s="34"/>
      <c r="CT202" s="34"/>
      <c r="CU202" s="34"/>
      <c r="CV202" s="34"/>
      <c r="CW202" s="34"/>
      <c r="CX202" s="37"/>
    </row>
    <row r="203" spans="1:102" ht="13">
      <c r="A203" s="37"/>
      <c r="B203" s="37"/>
      <c r="C203" s="37"/>
      <c r="D203" s="37"/>
      <c r="E203" s="37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  <c r="U203" s="51"/>
      <c r="V203" s="34"/>
      <c r="W203" s="34"/>
      <c r="X203" s="34"/>
      <c r="Y203" s="34"/>
      <c r="Z203" s="34"/>
      <c r="AA203" s="34"/>
      <c r="AB203" s="34"/>
      <c r="AC203" s="34"/>
      <c r="AD203" s="34"/>
      <c r="AE203" s="34"/>
      <c r="AF203" s="34"/>
      <c r="AG203" s="34"/>
      <c r="AH203" s="34"/>
      <c r="AI203" s="34"/>
      <c r="AJ203" s="68"/>
      <c r="AK203" s="34"/>
      <c r="AL203" s="34"/>
      <c r="AM203" s="34"/>
      <c r="AN203" s="34"/>
      <c r="AO203" s="34"/>
      <c r="AP203" s="34"/>
      <c r="AQ203" s="34"/>
      <c r="AR203" s="34"/>
      <c r="AS203" s="65"/>
      <c r="AT203" s="65"/>
      <c r="AU203" s="65"/>
      <c r="AV203" s="65"/>
      <c r="AW203" s="65"/>
      <c r="AX203" s="65"/>
      <c r="AY203" s="65"/>
      <c r="AZ203" s="65"/>
      <c r="BA203" s="65"/>
      <c r="BB203" s="65"/>
      <c r="BC203" s="65"/>
      <c r="BD203" s="65"/>
      <c r="BE203" s="65"/>
      <c r="BF203" s="65"/>
      <c r="BG203" s="65"/>
      <c r="BH203" s="65"/>
      <c r="BI203" s="65"/>
      <c r="BJ203" s="65"/>
      <c r="BK203" s="65"/>
      <c r="BL203" s="65"/>
      <c r="BM203" s="65"/>
      <c r="BN203" s="65"/>
      <c r="BO203" s="65"/>
      <c r="BP203" s="65"/>
      <c r="BQ203" s="65"/>
      <c r="BR203" s="65"/>
      <c r="BS203" s="65"/>
      <c r="BT203" s="65"/>
      <c r="BU203" s="65"/>
      <c r="BV203" s="65"/>
      <c r="BW203" s="65"/>
      <c r="BX203" s="65"/>
      <c r="BY203" s="65"/>
      <c r="BZ203" s="65"/>
      <c r="CA203" s="65"/>
      <c r="CB203" s="65"/>
      <c r="CC203" s="65"/>
      <c r="CD203" s="65"/>
      <c r="CE203" s="34"/>
      <c r="CF203" s="34"/>
      <c r="CG203" s="34"/>
      <c r="CH203" s="34"/>
      <c r="CI203" s="34"/>
      <c r="CJ203" s="34"/>
      <c r="CK203" s="34"/>
      <c r="CL203" s="34"/>
      <c r="CM203" s="34"/>
      <c r="CN203" s="34"/>
      <c r="CO203" s="34"/>
      <c r="CP203" s="34"/>
      <c r="CQ203" s="34"/>
      <c r="CR203" s="34"/>
      <c r="CS203" s="34"/>
      <c r="CT203" s="34"/>
      <c r="CU203" s="34"/>
      <c r="CV203" s="34"/>
      <c r="CW203" s="34"/>
      <c r="CX203" s="37"/>
    </row>
    <row r="204" spans="1:102" ht="13">
      <c r="A204" s="37"/>
      <c r="B204" s="37"/>
      <c r="C204" s="37"/>
      <c r="D204" s="37"/>
      <c r="E204" s="37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  <c r="U204" s="51"/>
      <c r="V204" s="34"/>
      <c r="W204" s="34"/>
      <c r="X204" s="34"/>
      <c r="Y204" s="34"/>
      <c r="Z204" s="34"/>
      <c r="AA204" s="34"/>
      <c r="AB204" s="34"/>
      <c r="AC204" s="34"/>
      <c r="AD204" s="34"/>
      <c r="AE204" s="34"/>
      <c r="AF204" s="34"/>
      <c r="AG204" s="34"/>
      <c r="AH204" s="34"/>
      <c r="AI204" s="34"/>
      <c r="AJ204" s="68"/>
      <c r="AK204" s="34"/>
      <c r="AL204" s="34"/>
      <c r="AM204" s="34"/>
      <c r="AN204" s="34"/>
      <c r="AO204" s="34"/>
      <c r="AP204" s="34"/>
      <c r="AQ204" s="34"/>
      <c r="AR204" s="34"/>
      <c r="AS204" s="65"/>
      <c r="AT204" s="65"/>
      <c r="AU204" s="65"/>
      <c r="AV204" s="65"/>
      <c r="AW204" s="65"/>
      <c r="AX204" s="65"/>
      <c r="AY204" s="65"/>
      <c r="AZ204" s="65"/>
      <c r="BA204" s="65"/>
      <c r="BB204" s="65"/>
      <c r="BC204" s="65"/>
      <c r="BD204" s="65"/>
      <c r="BE204" s="65"/>
      <c r="BF204" s="65"/>
      <c r="BG204" s="65"/>
      <c r="BH204" s="65"/>
      <c r="BI204" s="65"/>
      <c r="BJ204" s="65"/>
      <c r="BK204" s="65"/>
      <c r="BL204" s="65"/>
      <c r="BM204" s="65"/>
      <c r="BN204" s="65"/>
      <c r="BO204" s="65"/>
      <c r="BP204" s="65"/>
      <c r="BQ204" s="65"/>
      <c r="BR204" s="65"/>
      <c r="BS204" s="65"/>
      <c r="BT204" s="65"/>
      <c r="BU204" s="65"/>
      <c r="BV204" s="65"/>
      <c r="BW204" s="65"/>
      <c r="BX204" s="65"/>
      <c r="BY204" s="65"/>
      <c r="BZ204" s="65"/>
      <c r="CA204" s="65"/>
      <c r="CB204" s="65"/>
      <c r="CC204" s="65"/>
      <c r="CD204" s="65"/>
      <c r="CE204" s="34"/>
      <c r="CF204" s="34"/>
      <c r="CG204" s="34"/>
      <c r="CH204" s="34"/>
      <c r="CI204" s="34"/>
      <c r="CJ204" s="34"/>
      <c r="CK204" s="34"/>
      <c r="CL204" s="34"/>
      <c r="CM204" s="34"/>
      <c r="CN204" s="34"/>
      <c r="CO204" s="34"/>
      <c r="CP204" s="34"/>
      <c r="CQ204" s="34"/>
      <c r="CR204" s="34"/>
      <c r="CS204" s="34"/>
      <c r="CT204" s="34"/>
      <c r="CU204" s="34"/>
      <c r="CV204" s="34"/>
      <c r="CW204" s="34"/>
      <c r="CX204" s="37"/>
    </row>
    <row r="205" spans="1:102" ht="13">
      <c r="A205" s="37"/>
      <c r="B205" s="37"/>
      <c r="C205" s="37"/>
      <c r="D205" s="37"/>
      <c r="E205" s="37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  <c r="U205" s="51"/>
      <c r="V205" s="34"/>
      <c r="W205" s="34"/>
      <c r="X205" s="34"/>
      <c r="Y205" s="34"/>
      <c r="Z205" s="34"/>
      <c r="AA205" s="34"/>
      <c r="AB205" s="34"/>
      <c r="AC205" s="34"/>
      <c r="AD205" s="34"/>
      <c r="AE205" s="34"/>
      <c r="AF205" s="34"/>
      <c r="AG205" s="34"/>
      <c r="AH205" s="34"/>
      <c r="AI205" s="34"/>
      <c r="AJ205" s="68"/>
      <c r="AK205" s="34"/>
      <c r="AL205" s="34"/>
      <c r="AM205" s="34"/>
      <c r="AN205" s="34"/>
      <c r="AO205" s="34"/>
      <c r="AP205" s="34"/>
      <c r="AQ205" s="34"/>
      <c r="AR205" s="34"/>
      <c r="AS205" s="65"/>
      <c r="AT205" s="65"/>
      <c r="AU205" s="65"/>
      <c r="AV205" s="65"/>
      <c r="AW205" s="65"/>
      <c r="AX205" s="65"/>
      <c r="AY205" s="65"/>
      <c r="AZ205" s="65"/>
      <c r="BA205" s="65"/>
      <c r="BB205" s="65"/>
      <c r="BC205" s="65"/>
      <c r="BD205" s="65"/>
      <c r="BE205" s="65"/>
      <c r="BF205" s="65"/>
      <c r="BG205" s="65"/>
      <c r="BH205" s="65"/>
      <c r="BI205" s="65"/>
      <c r="BJ205" s="65"/>
      <c r="BK205" s="65"/>
      <c r="BL205" s="65"/>
      <c r="BM205" s="65"/>
      <c r="BN205" s="65"/>
      <c r="BO205" s="65"/>
      <c r="BP205" s="65"/>
      <c r="BQ205" s="65"/>
      <c r="BR205" s="65"/>
      <c r="BS205" s="65"/>
      <c r="BT205" s="65"/>
      <c r="BU205" s="65"/>
      <c r="BV205" s="65"/>
      <c r="BW205" s="65"/>
      <c r="BX205" s="65"/>
      <c r="BY205" s="65"/>
      <c r="BZ205" s="65"/>
      <c r="CA205" s="65"/>
      <c r="CB205" s="65"/>
      <c r="CC205" s="65"/>
      <c r="CD205" s="65"/>
      <c r="CE205" s="34"/>
      <c r="CF205" s="34"/>
      <c r="CG205" s="34"/>
      <c r="CH205" s="34"/>
      <c r="CI205" s="34"/>
      <c r="CJ205" s="34"/>
      <c r="CK205" s="34"/>
      <c r="CL205" s="34"/>
      <c r="CM205" s="34"/>
      <c r="CN205" s="34"/>
      <c r="CO205" s="34"/>
      <c r="CP205" s="34"/>
      <c r="CQ205" s="34"/>
      <c r="CR205" s="34"/>
      <c r="CS205" s="34"/>
      <c r="CT205" s="34"/>
      <c r="CU205" s="34"/>
      <c r="CV205" s="34"/>
      <c r="CW205" s="34"/>
      <c r="CX205" s="37"/>
    </row>
    <row r="206" spans="1:102" ht="13">
      <c r="A206" s="37"/>
      <c r="B206" s="37"/>
      <c r="C206" s="37"/>
      <c r="D206" s="37"/>
      <c r="E206" s="37"/>
      <c r="F206" s="34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  <c r="U206" s="51"/>
      <c r="V206" s="34"/>
      <c r="W206" s="34"/>
      <c r="X206" s="34"/>
      <c r="Y206" s="34"/>
      <c r="Z206" s="34"/>
      <c r="AA206" s="34"/>
      <c r="AB206" s="34"/>
      <c r="AC206" s="34"/>
      <c r="AD206" s="34"/>
      <c r="AE206" s="34"/>
      <c r="AF206" s="34"/>
      <c r="AG206" s="34"/>
      <c r="AH206" s="34"/>
      <c r="AI206" s="34"/>
      <c r="AJ206" s="68"/>
      <c r="AK206" s="34"/>
      <c r="AL206" s="34"/>
      <c r="AM206" s="34"/>
      <c r="AN206" s="34"/>
      <c r="AO206" s="34"/>
      <c r="AP206" s="34"/>
      <c r="AQ206" s="34"/>
      <c r="AR206" s="34"/>
      <c r="AS206" s="65"/>
      <c r="AT206" s="65"/>
      <c r="AU206" s="65"/>
      <c r="AV206" s="65"/>
      <c r="AW206" s="65"/>
      <c r="AX206" s="65"/>
      <c r="AY206" s="65"/>
      <c r="AZ206" s="65"/>
      <c r="BA206" s="65"/>
      <c r="BB206" s="65"/>
      <c r="BC206" s="65"/>
      <c r="BD206" s="65"/>
      <c r="BE206" s="65"/>
      <c r="BF206" s="65"/>
      <c r="BG206" s="65"/>
      <c r="BH206" s="65"/>
      <c r="BI206" s="65"/>
      <c r="BJ206" s="65"/>
      <c r="BK206" s="65"/>
      <c r="BL206" s="65"/>
      <c r="BM206" s="65"/>
      <c r="BN206" s="65"/>
      <c r="BO206" s="65"/>
      <c r="BP206" s="65"/>
      <c r="BQ206" s="65"/>
      <c r="BR206" s="65"/>
      <c r="BS206" s="65"/>
      <c r="BT206" s="65"/>
      <c r="BU206" s="65"/>
      <c r="BV206" s="65"/>
      <c r="BW206" s="65"/>
      <c r="BX206" s="65"/>
      <c r="BY206" s="65"/>
      <c r="BZ206" s="65"/>
      <c r="CA206" s="65"/>
      <c r="CB206" s="65"/>
      <c r="CC206" s="65"/>
      <c r="CD206" s="65"/>
      <c r="CE206" s="34"/>
      <c r="CF206" s="34"/>
      <c r="CG206" s="34"/>
      <c r="CH206" s="34"/>
      <c r="CI206" s="34"/>
      <c r="CJ206" s="34"/>
      <c r="CK206" s="34"/>
      <c r="CL206" s="34"/>
      <c r="CM206" s="34"/>
      <c r="CN206" s="34"/>
      <c r="CO206" s="34"/>
      <c r="CP206" s="34"/>
      <c r="CQ206" s="34"/>
      <c r="CR206" s="34"/>
      <c r="CS206" s="34"/>
      <c r="CT206" s="34"/>
      <c r="CU206" s="34"/>
      <c r="CV206" s="34"/>
      <c r="CW206" s="34"/>
      <c r="CX206" s="37"/>
    </row>
    <row r="207" spans="1:102" ht="13">
      <c r="A207" s="37"/>
      <c r="B207" s="37"/>
      <c r="C207" s="37"/>
      <c r="D207" s="37"/>
      <c r="E207" s="37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  <c r="U207" s="51"/>
      <c r="V207" s="34"/>
      <c r="W207" s="34"/>
      <c r="X207" s="34"/>
      <c r="Y207" s="34"/>
      <c r="Z207" s="34"/>
      <c r="AA207" s="34"/>
      <c r="AB207" s="34"/>
      <c r="AC207" s="34"/>
      <c r="AD207" s="34"/>
      <c r="AE207" s="34"/>
      <c r="AF207" s="34"/>
      <c r="AG207" s="34"/>
      <c r="AH207" s="34"/>
      <c r="AI207" s="34"/>
      <c r="AJ207" s="68"/>
      <c r="AK207" s="34"/>
      <c r="AL207" s="34"/>
      <c r="AM207" s="34"/>
      <c r="AN207" s="34"/>
      <c r="AO207" s="34"/>
      <c r="AP207" s="34"/>
      <c r="AQ207" s="34"/>
      <c r="AR207" s="34"/>
      <c r="AS207" s="65"/>
      <c r="AT207" s="65"/>
      <c r="AU207" s="65"/>
      <c r="AV207" s="65"/>
      <c r="AW207" s="65"/>
      <c r="AX207" s="65"/>
      <c r="AY207" s="65"/>
      <c r="AZ207" s="65"/>
      <c r="BA207" s="65"/>
      <c r="BB207" s="65"/>
      <c r="BC207" s="65"/>
      <c r="BD207" s="65"/>
      <c r="BE207" s="65"/>
      <c r="BF207" s="65"/>
      <c r="BG207" s="65"/>
      <c r="BH207" s="65"/>
      <c r="BI207" s="65"/>
      <c r="BJ207" s="65"/>
      <c r="BK207" s="65"/>
      <c r="BL207" s="65"/>
      <c r="BM207" s="65"/>
      <c r="BN207" s="65"/>
      <c r="BO207" s="65"/>
      <c r="BP207" s="65"/>
      <c r="BQ207" s="65"/>
      <c r="BR207" s="65"/>
      <c r="BS207" s="65"/>
      <c r="BT207" s="65"/>
      <c r="BU207" s="65"/>
      <c r="BV207" s="65"/>
      <c r="BW207" s="65"/>
      <c r="BX207" s="65"/>
      <c r="BY207" s="65"/>
      <c r="BZ207" s="65"/>
      <c r="CA207" s="65"/>
      <c r="CB207" s="65"/>
      <c r="CC207" s="65"/>
      <c r="CD207" s="65"/>
      <c r="CE207" s="34"/>
      <c r="CF207" s="34"/>
      <c r="CG207" s="34"/>
      <c r="CH207" s="34"/>
      <c r="CI207" s="34"/>
      <c r="CJ207" s="34"/>
      <c r="CK207" s="34"/>
      <c r="CL207" s="34"/>
      <c r="CM207" s="34"/>
      <c r="CN207" s="34"/>
      <c r="CO207" s="34"/>
      <c r="CP207" s="34"/>
      <c r="CQ207" s="34"/>
      <c r="CR207" s="34"/>
      <c r="CS207" s="34"/>
      <c r="CT207" s="34"/>
      <c r="CU207" s="34"/>
      <c r="CV207" s="34"/>
      <c r="CW207" s="34"/>
      <c r="CX207" s="37"/>
    </row>
    <row r="208" spans="1:102" ht="13">
      <c r="A208" s="37"/>
      <c r="B208" s="37"/>
      <c r="C208" s="37"/>
      <c r="D208" s="37"/>
      <c r="E208" s="37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  <c r="U208" s="51"/>
      <c r="V208" s="34"/>
      <c r="W208" s="34"/>
      <c r="X208" s="34"/>
      <c r="Y208" s="34"/>
      <c r="Z208" s="34"/>
      <c r="AA208" s="34"/>
      <c r="AB208" s="34"/>
      <c r="AC208" s="34"/>
      <c r="AD208" s="34"/>
      <c r="AE208" s="34"/>
      <c r="AF208" s="34"/>
      <c r="AG208" s="34"/>
      <c r="AH208" s="34"/>
      <c r="AI208" s="34"/>
      <c r="AJ208" s="68"/>
      <c r="AK208" s="34"/>
      <c r="AL208" s="34"/>
      <c r="AM208" s="34"/>
      <c r="AN208" s="34"/>
      <c r="AO208" s="34"/>
      <c r="AP208" s="34"/>
      <c r="AQ208" s="34"/>
      <c r="AR208" s="34"/>
      <c r="AS208" s="65"/>
      <c r="AT208" s="65"/>
      <c r="AU208" s="65"/>
      <c r="AV208" s="65"/>
      <c r="AW208" s="65"/>
      <c r="AX208" s="65"/>
      <c r="AY208" s="65"/>
      <c r="AZ208" s="65"/>
      <c r="BA208" s="65"/>
      <c r="BB208" s="65"/>
      <c r="BC208" s="65"/>
      <c r="BD208" s="65"/>
      <c r="BE208" s="65"/>
      <c r="BF208" s="65"/>
      <c r="BG208" s="65"/>
      <c r="BH208" s="65"/>
      <c r="BI208" s="65"/>
      <c r="BJ208" s="65"/>
      <c r="BK208" s="65"/>
      <c r="BL208" s="65"/>
      <c r="BM208" s="65"/>
      <c r="BN208" s="65"/>
      <c r="BO208" s="65"/>
      <c r="BP208" s="65"/>
      <c r="BQ208" s="65"/>
      <c r="BR208" s="65"/>
      <c r="BS208" s="65"/>
      <c r="BT208" s="65"/>
      <c r="BU208" s="65"/>
      <c r="BV208" s="65"/>
      <c r="BW208" s="65"/>
      <c r="BX208" s="65"/>
      <c r="BY208" s="65"/>
      <c r="BZ208" s="65"/>
      <c r="CA208" s="65"/>
      <c r="CB208" s="65"/>
      <c r="CC208" s="65"/>
      <c r="CD208" s="65"/>
      <c r="CE208" s="34"/>
      <c r="CF208" s="34"/>
      <c r="CG208" s="34"/>
      <c r="CH208" s="34"/>
      <c r="CI208" s="34"/>
      <c r="CJ208" s="34"/>
      <c r="CK208" s="34"/>
      <c r="CL208" s="34"/>
      <c r="CM208" s="34"/>
      <c r="CN208" s="34"/>
      <c r="CO208" s="34"/>
      <c r="CP208" s="34"/>
      <c r="CQ208" s="34"/>
      <c r="CR208" s="34"/>
      <c r="CS208" s="34"/>
      <c r="CT208" s="34"/>
      <c r="CU208" s="34"/>
      <c r="CV208" s="34"/>
      <c r="CW208" s="34"/>
      <c r="CX208" s="37"/>
    </row>
    <row r="209" spans="1:102" ht="13">
      <c r="A209" s="37"/>
      <c r="B209" s="37"/>
      <c r="C209" s="37"/>
      <c r="D209" s="37"/>
      <c r="E209" s="37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  <c r="U209" s="51"/>
      <c r="V209" s="34"/>
      <c r="W209" s="34"/>
      <c r="X209" s="34"/>
      <c r="Y209" s="34"/>
      <c r="Z209" s="34"/>
      <c r="AA209" s="34"/>
      <c r="AB209" s="34"/>
      <c r="AC209" s="34"/>
      <c r="AD209" s="34"/>
      <c r="AE209" s="34"/>
      <c r="AF209" s="34"/>
      <c r="AG209" s="34"/>
      <c r="AH209" s="34"/>
      <c r="AI209" s="34"/>
      <c r="AJ209" s="68"/>
      <c r="AK209" s="34"/>
      <c r="AL209" s="34"/>
      <c r="AM209" s="34"/>
      <c r="AN209" s="34"/>
      <c r="AO209" s="34"/>
      <c r="AP209" s="34"/>
      <c r="AQ209" s="34"/>
      <c r="AR209" s="34"/>
      <c r="AS209" s="65"/>
      <c r="AT209" s="65"/>
      <c r="AU209" s="65"/>
      <c r="AV209" s="65"/>
      <c r="AW209" s="65"/>
      <c r="AX209" s="65"/>
      <c r="AY209" s="65"/>
      <c r="AZ209" s="65"/>
      <c r="BA209" s="65"/>
      <c r="BB209" s="65"/>
      <c r="BC209" s="65"/>
      <c r="BD209" s="65"/>
      <c r="BE209" s="65"/>
      <c r="BF209" s="65"/>
      <c r="BG209" s="65"/>
      <c r="BH209" s="65"/>
      <c r="BI209" s="65"/>
      <c r="BJ209" s="65"/>
      <c r="BK209" s="65"/>
      <c r="BL209" s="65"/>
      <c r="BM209" s="65"/>
      <c r="BN209" s="65"/>
      <c r="BO209" s="65"/>
      <c r="BP209" s="65"/>
      <c r="BQ209" s="65"/>
      <c r="BR209" s="65"/>
      <c r="BS209" s="65"/>
      <c r="BT209" s="65"/>
      <c r="BU209" s="65"/>
      <c r="BV209" s="65"/>
      <c r="BW209" s="65"/>
      <c r="BX209" s="65"/>
      <c r="BY209" s="65"/>
      <c r="BZ209" s="65"/>
      <c r="CA209" s="65"/>
      <c r="CB209" s="65"/>
      <c r="CC209" s="65"/>
      <c r="CD209" s="65"/>
      <c r="CE209" s="34"/>
      <c r="CF209" s="34"/>
      <c r="CG209" s="34"/>
      <c r="CH209" s="34"/>
      <c r="CI209" s="34"/>
      <c r="CJ209" s="34"/>
      <c r="CK209" s="34"/>
      <c r="CL209" s="34"/>
      <c r="CM209" s="34"/>
      <c r="CN209" s="34"/>
      <c r="CO209" s="34"/>
      <c r="CP209" s="34"/>
      <c r="CQ209" s="34"/>
      <c r="CR209" s="34"/>
      <c r="CS209" s="34"/>
      <c r="CT209" s="34"/>
      <c r="CU209" s="34"/>
      <c r="CV209" s="34"/>
      <c r="CW209" s="34"/>
      <c r="CX209" s="37"/>
    </row>
    <row r="210" spans="1:102" ht="13">
      <c r="A210" s="37"/>
      <c r="B210" s="37"/>
      <c r="C210" s="37"/>
      <c r="D210" s="37"/>
      <c r="E210" s="37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  <c r="U210" s="51"/>
      <c r="V210" s="34"/>
      <c r="W210" s="34"/>
      <c r="X210" s="34"/>
      <c r="Y210" s="34"/>
      <c r="Z210" s="34"/>
      <c r="AA210" s="34"/>
      <c r="AB210" s="34"/>
      <c r="AC210" s="34"/>
      <c r="AD210" s="34"/>
      <c r="AE210" s="34"/>
      <c r="AF210" s="34"/>
      <c r="AG210" s="34"/>
      <c r="AH210" s="34"/>
      <c r="AI210" s="34"/>
      <c r="AJ210" s="68"/>
      <c r="AK210" s="34"/>
      <c r="AL210" s="34"/>
      <c r="AM210" s="34"/>
      <c r="AN210" s="34"/>
      <c r="AO210" s="34"/>
      <c r="AP210" s="34"/>
      <c r="AQ210" s="34"/>
      <c r="AR210" s="34"/>
      <c r="AS210" s="65"/>
      <c r="AT210" s="65"/>
      <c r="AU210" s="65"/>
      <c r="AV210" s="65"/>
      <c r="AW210" s="65"/>
      <c r="AX210" s="65"/>
      <c r="AY210" s="65"/>
      <c r="AZ210" s="65"/>
      <c r="BA210" s="65"/>
      <c r="BB210" s="65"/>
      <c r="BC210" s="65"/>
      <c r="BD210" s="65"/>
      <c r="BE210" s="65"/>
      <c r="BF210" s="65"/>
      <c r="BG210" s="65"/>
      <c r="BH210" s="65"/>
      <c r="BI210" s="65"/>
      <c r="BJ210" s="65"/>
      <c r="BK210" s="65"/>
      <c r="BL210" s="65"/>
      <c r="BM210" s="65"/>
      <c r="BN210" s="65"/>
      <c r="BO210" s="65"/>
      <c r="BP210" s="65"/>
      <c r="BQ210" s="65"/>
      <c r="BR210" s="65"/>
      <c r="BS210" s="65"/>
      <c r="BT210" s="65"/>
      <c r="BU210" s="65"/>
      <c r="BV210" s="65"/>
      <c r="BW210" s="65"/>
      <c r="BX210" s="65"/>
      <c r="BY210" s="65"/>
      <c r="BZ210" s="65"/>
      <c r="CA210" s="65"/>
      <c r="CB210" s="65"/>
      <c r="CC210" s="65"/>
      <c r="CD210" s="65"/>
      <c r="CE210" s="34"/>
      <c r="CF210" s="34"/>
      <c r="CG210" s="34"/>
      <c r="CH210" s="34"/>
      <c r="CI210" s="34"/>
      <c r="CJ210" s="34"/>
      <c r="CK210" s="34"/>
      <c r="CL210" s="34"/>
      <c r="CM210" s="34"/>
      <c r="CN210" s="34"/>
      <c r="CO210" s="34"/>
      <c r="CP210" s="34"/>
      <c r="CQ210" s="34"/>
      <c r="CR210" s="34"/>
      <c r="CS210" s="34"/>
      <c r="CT210" s="34"/>
      <c r="CU210" s="34"/>
      <c r="CV210" s="34"/>
      <c r="CW210" s="34"/>
      <c r="CX210" s="37"/>
    </row>
    <row r="211" spans="1:102" ht="13">
      <c r="A211" s="37"/>
      <c r="B211" s="37"/>
      <c r="C211" s="37"/>
      <c r="D211" s="37"/>
      <c r="E211" s="37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  <c r="U211" s="51"/>
      <c r="V211" s="34"/>
      <c r="W211" s="34"/>
      <c r="X211" s="34"/>
      <c r="Y211" s="34"/>
      <c r="Z211" s="34"/>
      <c r="AA211" s="34"/>
      <c r="AB211" s="34"/>
      <c r="AC211" s="34"/>
      <c r="AD211" s="34"/>
      <c r="AE211" s="34"/>
      <c r="AF211" s="34"/>
      <c r="AG211" s="34"/>
      <c r="AH211" s="34"/>
      <c r="AI211" s="34"/>
      <c r="AJ211" s="68"/>
      <c r="AK211" s="34"/>
      <c r="AL211" s="34"/>
      <c r="AM211" s="34"/>
      <c r="AN211" s="34"/>
      <c r="AO211" s="34"/>
      <c r="AP211" s="34"/>
      <c r="AQ211" s="34"/>
      <c r="AR211" s="34"/>
      <c r="AS211" s="65"/>
      <c r="AT211" s="65"/>
      <c r="AU211" s="65"/>
      <c r="AV211" s="65"/>
      <c r="AW211" s="65"/>
      <c r="AX211" s="65"/>
      <c r="AY211" s="65"/>
      <c r="AZ211" s="65"/>
      <c r="BA211" s="65"/>
      <c r="BB211" s="65"/>
      <c r="BC211" s="65"/>
      <c r="BD211" s="65"/>
      <c r="BE211" s="65"/>
      <c r="BF211" s="65"/>
      <c r="BG211" s="65"/>
      <c r="BH211" s="65"/>
      <c r="BI211" s="65"/>
      <c r="BJ211" s="65"/>
      <c r="BK211" s="65"/>
      <c r="BL211" s="65"/>
      <c r="BM211" s="65"/>
      <c r="BN211" s="65"/>
      <c r="BO211" s="65"/>
      <c r="BP211" s="65"/>
      <c r="BQ211" s="65"/>
      <c r="BR211" s="65"/>
      <c r="BS211" s="65"/>
      <c r="BT211" s="65"/>
      <c r="BU211" s="65"/>
      <c r="BV211" s="65"/>
      <c r="BW211" s="65"/>
      <c r="BX211" s="65"/>
      <c r="BY211" s="65"/>
      <c r="BZ211" s="65"/>
      <c r="CA211" s="65"/>
      <c r="CB211" s="65"/>
      <c r="CC211" s="65"/>
      <c r="CD211" s="65"/>
      <c r="CE211" s="34"/>
      <c r="CF211" s="34"/>
      <c r="CG211" s="34"/>
      <c r="CH211" s="34"/>
      <c r="CI211" s="34"/>
      <c r="CJ211" s="34"/>
      <c r="CK211" s="34"/>
      <c r="CL211" s="34"/>
      <c r="CM211" s="34"/>
      <c r="CN211" s="34"/>
      <c r="CO211" s="34"/>
      <c r="CP211" s="34"/>
      <c r="CQ211" s="34"/>
      <c r="CR211" s="34"/>
      <c r="CS211" s="34"/>
      <c r="CT211" s="34"/>
      <c r="CU211" s="34"/>
      <c r="CV211" s="34"/>
      <c r="CW211" s="34"/>
      <c r="CX211" s="37"/>
    </row>
    <row r="212" spans="1:102" ht="13">
      <c r="A212" s="37"/>
      <c r="B212" s="37"/>
      <c r="C212" s="37"/>
      <c r="D212" s="37"/>
      <c r="E212" s="37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  <c r="U212" s="51"/>
      <c r="V212" s="34"/>
      <c r="W212" s="34"/>
      <c r="X212" s="34"/>
      <c r="Y212" s="34"/>
      <c r="Z212" s="34"/>
      <c r="AA212" s="34"/>
      <c r="AB212" s="34"/>
      <c r="AC212" s="34"/>
      <c r="AD212" s="34"/>
      <c r="AE212" s="34"/>
      <c r="AF212" s="34"/>
      <c r="AG212" s="34"/>
      <c r="AH212" s="34"/>
      <c r="AI212" s="34"/>
      <c r="AJ212" s="68"/>
      <c r="AK212" s="34"/>
      <c r="AL212" s="34"/>
      <c r="AM212" s="34"/>
      <c r="AN212" s="34"/>
      <c r="AO212" s="34"/>
      <c r="AP212" s="34"/>
      <c r="AQ212" s="34"/>
      <c r="AR212" s="34"/>
      <c r="AS212" s="65"/>
      <c r="AT212" s="65"/>
      <c r="AU212" s="65"/>
      <c r="AV212" s="65"/>
      <c r="AW212" s="65"/>
      <c r="AX212" s="65"/>
      <c r="AY212" s="65"/>
      <c r="AZ212" s="65"/>
      <c r="BA212" s="65"/>
      <c r="BB212" s="65"/>
      <c r="BC212" s="65"/>
      <c r="BD212" s="65"/>
      <c r="BE212" s="65"/>
      <c r="BF212" s="65"/>
      <c r="BG212" s="65"/>
      <c r="BH212" s="65"/>
      <c r="BI212" s="65"/>
      <c r="BJ212" s="65"/>
      <c r="BK212" s="65"/>
      <c r="BL212" s="65"/>
      <c r="BM212" s="65"/>
      <c r="BN212" s="65"/>
      <c r="BO212" s="65"/>
      <c r="BP212" s="65"/>
      <c r="BQ212" s="65"/>
      <c r="BR212" s="65"/>
      <c r="BS212" s="65"/>
      <c r="BT212" s="65"/>
      <c r="BU212" s="65"/>
      <c r="BV212" s="65"/>
      <c r="BW212" s="65"/>
      <c r="BX212" s="65"/>
      <c r="BY212" s="65"/>
      <c r="BZ212" s="65"/>
      <c r="CA212" s="65"/>
      <c r="CB212" s="65"/>
      <c r="CC212" s="65"/>
      <c r="CD212" s="65"/>
      <c r="CE212" s="34"/>
      <c r="CF212" s="34"/>
      <c r="CG212" s="34"/>
      <c r="CH212" s="34"/>
      <c r="CI212" s="34"/>
      <c r="CJ212" s="34"/>
      <c r="CK212" s="34"/>
      <c r="CL212" s="34"/>
      <c r="CM212" s="34"/>
      <c r="CN212" s="34"/>
      <c r="CO212" s="34"/>
      <c r="CP212" s="34"/>
      <c r="CQ212" s="34"/>
      <c r="CR212" s="34"/>
      <c r="CS212" s="34"/>
      <c r="CT212" s="34"/>
      <c r="CU212" s="34"/>
      <c r="CV212" s="34"/>
      <c r="CW212" s="34"/>
      <c r="CX212" s="37"/>
    </row>
    <row r="213" spans="1:102" ht="13">
      <c r="A213" s="37"/>
      <c r="B213" s="37"/>
      <c r="C213" s="37"/>
      <c r="D213" s="37"/>
      <c r="E213" s="37"/>
      <c r="F213" s="34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  <c r="U213" s="51"/>
      <c r="V213" s="34"/>
      <c r="W213" s="34"/>
      <c r="X213" s="34"/>
      <c r="Y213" s="34"/>
      <c r="Z213" s="34"/>
      <c r="AA213" s="34"/>
      <c r="AB213" s="34"/>
      <c r="AC213" s="34"/>
      <c r="AD213" s="34"/>
      <c r="AE213" s="34"/>
      <c r="AF213" s="34"/>
      <c r="AG213" s="34"/>
      <c r="AH213" s="34"/>
      <c r="AI213" s="34"/>
      <c r="AJ213" s="68"/>
      <c r="AK213" s="34"/>
      <c r="AL213" s="34"/>
      <c r="AM213" s="34"/>
      <c r="AN213" s="34"/>
      <c r="AO213" s="34"/>
      <c r="AP213" s="34"/>
      <c r="AQ213" s="34"/>
      <c r="AR213" s="34"/>
      <c r="AS213" s="65"/>
      <c r="AT213" s="65"/>
      <c r="AU213" s="65"/>
      <c r="AV213" s="65"/>
      <c r="AW213" s="65"/>
      <c r="AX213" s="65"/>
      <c r="AY213" s="65"/>
      <c r="AZ213" s="65"/>
      <c r="BA213" s="65"/>
      <c r="BB213" s="65"/>
      <c r="BC213" s="65"/>
      <c r="BD213" s="65"/>
      <c r="BE213" s="65"/>
      <c r="BF213" s="65"/>
      <c r="BG213" s="65"/>
      <c r="BH213" s="65"/>
      <c r="BI213" s="65"/>
      <c r="BJ213" s="65"/>
      <c r="BK213" s="65"/>
      <c r="BL213" s="65"/>
      <c r="BM213" s="65"/>
      <c r="BN213" s="65"/>
      <c r="BO213" s="65"/>
      <c r="BP213" s="65"/>
      <c r="BQ213" s="65"/>
      <c r="BR213" s="65"/>
      <c r="BS213" s="65"/>
      <c r="BT213" s="65"/>
      <c r="BU213" s="65"/>
      <c r="BV213" s="65"/>
      <c r="BW213" s="65"/>
      <c r="BX213" s="65"/>
      <c r="BY213" s="65"/>
      <c r="BZ213" s="65"/>
      <c r="CA213" s="65"/>
      <c r="CB213" s="65"/>
      <c r="CC213" s="65"/>
      <c r="CD213" s="65"/>
      <c r="CE213" s="34"/>
      <c r="CF213" s="34"/>
      <c r="CG213" s="34"/>
      <c r="CH213" s="34"/>
      <c r="CI213" s="34"/>
      <c r="CJ213" s="34"/>
      <c r="CK213" s="34"/>
      <c r="CL213" s="34"/>
      <c r="CM213" s="34"/>
      <c r="CN213" s="34"/>
      <c r="CO213" s="34"/>
      <c r="CP213" s="34"/>
      <c r="CQ213" s="34"/>
      <c r="CR213" s="34"/>
      <c r="CS213" s="34"/>
      <c r="CT213" s="34"/>
      <c r="CU213" s="34"/>
      <c r="CV213" s="34"/>
      <c r="CW213" s="34"/>
      <c r="CX213" s="37"/>
    </row>
    <row r="214" spans="1:102" ht="13">
      <c r="A214" s="37"/>
      <c r="B214" s="37"/>
      <c r="C214" s="37"/>
      <c r="D214" s="37"/>
      <c r="E214" s="37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  <c r="U214" s="51"/>
      <c r="V214" s="34"/>
      <c r="W214" s="34"/>
      <c r="X214" s="34"/>
      <c r="Y214" s="34"/>
      <c r="Z214" s="34"/>
      <c r="AA214" s="34"/>
      <c r="AB214" s="34"/>
      <c r="AC214" s="34"/>
      <c r="AD214" s="34"/>
      <c r="AE214" s="34"/>
      <c r="AF214" s="34"/>
      <c r="AG214" s="34"/>
      <c r="AH214" s="34"/>
      <c r="AI214" s="34"/>
      <c r="AJ214" s="68"/>
      <c r="AK214" s="34"/>
      <c r="AL214" s="34"/>
      <c r="AM214" s="34"/>
      <c r="AN214" s="34"/>
      <c r="AO214" s="34"/>
      <c r="AP214" s="34"/>
      <c r="AQ214" s="34"/>
      <c r="AR214" s="34"/>
      <c r="AS214" s="65"/>
      <c r="AT214" s="65"/>
      <c r="AU214" s="65"/>
      <c r="AV214" s="65"/>
      <c r="AW214" s="65"/>
      <c r="AX214" s="65"/>
      <c r="AY214" s="65"/>
      <c r="AZ214" s="65"/>
      <c r="BA214" s="65"/>
      <c r="BB214" s="65"/>
      <c r="BC214" s="65"/>
      <c r="BD214" s="65"/>
      <c r="BE214" s="65"/>
      <c r="BF214" s="65"/>
      <c r="BG214" s="65"/>
      <c r="BH214" s="65"/>
      <c r="BI214" s="65"/>
      <c r="BJ214" s="65"/>
      <c r="BK214" s="65"/>
      <c r="BL214" s="65"/>
      <c r="BM214" s="65"/>
      <c r="BN214" s="65"/>
      <c r="BO214" s="65"/>
      <c r="BP214" s="65"/>
      <c r="BQ214" s="65"/>
      <c r="BR214" s="65"/>
      <c r="BS214" s="65"/>
      <c r="BT214" s="65"/>
      <c r="BU214" s="65"/>
      <c r="BV214" s="65"/>
      <c r="BW214" s="65"/>
      <c r="BX214" s="65"/>
      <c r="BY214" s="65"/>
      <c r="BZ214" s="65"/>
      <c r="CA214" s="65"/>
      <c r="CB214" s="65"/>
      <c r="CC214" s="65"/>
      <c r="CD214" s="65"/>
      <c r="CE214" s="34"/>
      <c r="CF214" s="34"/>
      <c r="CG214" s="34"/>
      <c r="CH214" s="34"/>
      <c r="CI214" s="34"/>
      <c r="CJ214" s="34"/>
      <c r="CK214" s="34"/>
      <c r="CL214" s="34"/>
      <c r="CM214" s="34"/>
      <c r="CN214" s="34"/>
      <c r="CO214" s="34"/>
      <c r="CP214" s="34"/>
      <c r="CQ214" s="34"/>
      <c r="CR214" s="34"/>
      <c r="CS214" s="34"/>
      <c r="CT214" s="34"/>
      <c r="CU214" s="34"/>
      <c r="CV214" s="34"/>
      <c r="CW214" s="34"/>
      <c r="CX214" s="37"/>
    </row>
    <row r="215" spans="1:102" ht="13">
      <c r="A215" s="37"/>
      <c r="B215" s="37"/>
      <c r="C215" s="37"/>
      <c r="D215" s="37"/>
      <c r="E215" s="37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  <c r="U215" s="51"/>
      <c r="V215" s="34"/>
      <c r="W215" s="34"/>
      <c r="X215" s="34"/>
      <c r="Y215" s="34"/>
      <c r="Z215" s="34"/>
      <c r="AA215" s="34"/>
      <c r="AB215" s="34"/>
      <c r="AC215" s="34"/>
      <c r="AD215" s="34"/>
      <c r="AE215" s="34"/>
      <c r="AF215" s="34"/>
      <c r="AG215" s="34"/>
      <c r="AH215" s="34"/>
      <c r="AI215" s="34"/>
      <c r="AJ215" s="68"/>
      <c r="AK215" s="34"/>
      <c r="AL215" s="34"/>
      <c r="AM215" s="34"/>
      <c r="AN215" s="34"/>
      <c r="AO215" s="34"/>
      <c r="AP215" s="34"/>
      <c r="AQ215" s="34"/>
      <c r="AR215" s="34"/>
      <c r="AS215" s="65"/>
      <c r="AT215" s="65"/>
      <c r="AU215" s="65"/>
      <c r="AV215" s="65"/>
      <c r="AW215" s="65"/>
      <c r="AX215" s="65"/>
      <c r="AY215" s="65"/>
      <c r="AZ215" s="65"/>
      <c r="BA215" s="65"/>
      <c r="BB215" s="65"/>
      <c r="BC215" s="65"/>
      <c r="BD215" s="65"/>
      <c r="BE215" s="65"/>
      <c r="BF215" s="65"/>
      <c r="BG215" s="65"/>
      <c r="BH215" s="65"/>
      <c r="BI215" s="65"/>
      <c r="BJ215" s="65"/>
      <c r="BK215" s="65"/>
      <c r="BL215" s="65"/>
      <c r="BM215" s="65"/>
      <c r="BN215" s="65"/>
      <c r="BO215" s="65"/>
      <c r="BP215" s="65"/>
      <c r="BQ215" s="65"/>
      <c r="BR215" s="65"/>
      <c r="BS215" s="65"/>
      <c r="BT215" s="65"/>
      <c r="BU215" s="65"/>
      <c r="BV215" s="65"/>
      <c r="BW215" s="65"/>
      <c r="BX215" s="65"/>
      <c r="BY215" s="65"/>
      <c r="BZ215" s="65"/>
      <c r="CA215" s="65"/>
      <c r="CB215" s="65"/>
      <c r="CC215" s="65"/>
      <c r="CD215" s="65"/>
      <c r="CE215" s="34"/>
      <c r="CF215" s="34"/>
      <c r="CG215" s="34"/>
      <c r="CH215" s="34"/>
      <c r="CI215" s="34"/>
      <c r="CJ215" s="34"/>
      <c r="CK215" s="34"/>
      <c r="CL215" s="34"/>
      <c r="CM215" s="34"/>
      <c r="CN215" s="34"/>
      <c r="CO215" s="34"/>
      <c r="CP215" s="34"/>
      <c r="CQ215" s="34"/>
      <c r="CR215" s="34"/>
      <c r="CS215" s="34"/>
      <c r="CT215" s="34"/>
      <c r="CU215" s="34"/>
      <c r="CV215" s="34"/>
      <c r="CW215" s="34"/>
      <c r="CX215" s="37"/>
    </row>
    <row r="216" spans="1:102" ht="13">
      <c r="A216" s="37"/>
      <c r="B216" s="37"/>
      <c r="C216" s="37"/>
      <c r="D216" s="37"/>
      <c r="E216" s="37"/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  <c r="U216" s="51"/>
      <c r="V216" s="34"/>
      <c r="W216" s="34"/>
      <c r="X216" s="34"/>
      <c r="Y216" s="34"/>
      <c r="Z216" s="34"/>
      <c r="AA216" s="34"/>
      <c r="AB216" s="34"/>
      <c r="AC216" s="34"/>
      <c r="AD216" s="34"/>
      <c r="AE216" s="34"/>
      <c r="AF216" s="34"/>
      <c r="AG216" s="34"/>
      <c r="AH216" s="34"/>
      <c r="AI216" s="34"/>
      <c r="AJ216" s="68"/>
      <c r="AK216" s="34"/>
      <c r="AL216" s="34"/>
      <c r="AM216" s="34"/>
      <c r="AN216" s="34"/>
      <c r="AO216" s="34"/>
      <c r="AP216" s="34"/>
      <c r="AQ216" s="34"/>
      <c r="AR216" s="34"/>
      <c r="AS216" s="65"/>
      <c r="AT216" s="65"/>
      <c r="AU216" s="65"/>
      <c r="AV216" s="65"/>
      <c r="AW216" s="65"/>
      <c r="AX216" s="65"/>
      <c r="AY216" s="65"/>
      <c r="AZ216" s="65"/>
      <c r="BA216" s="65"/>
      <c r="BB216" s="65"/>
      <c r="BC216" s="65"/>
      <c r="BD216" s="65"/>
      <c r="BE216" s="65"/>
      <c r="BF216" s="65"/>
      <c r="BG216" s="65"/>
      <c r="BH216" s="65"/>
      <c r="BI216" s="65"/>
      <c r="BJ216" s="65"/>
      <c r="BK216" s="65"/>
      <c r="BL216" s="65"/>
      <c r="BM216" s="65"/>
      <c r="BN216" s="65"/>
      <c r="BO216" s="65"/>
      <c r="BP216" s="65"/>
      <c r="BQ216" s="65"/>
      <c r="BR216" s="65"/>
      <c r="BS216" s="65"/>
      <c r="BT216" s="65"/>
      <c r="BU216" s="65"/>
      <c r="BV216" s="65"/>
      <c r="BW216" s="65"/>
      <c r="BX216" s="65"/>
      <c r="BY216" s="65"/>
      <c r="BZ216" s="65"/>
      <c r="CA216" s="65"/>
      <c r="CB216" s="65"/>
      <c r="CC216" s="65"/>
      <c r="CD216" s="65"/>
      <c r="CE216" s="34"/>
      <c r="CF216" s="34"/>
      <c r="CG216" s="34"/>
      <c r="CH216" s="34"/>
      <c r="CI216" s="34"/>
      <c r="CJ216" s="34"/>
      <c r="CK216" s="34"/>
      <c r="CL216" s="34"/>
      <c r="CM216" s="34"/>
      <c r="CN216" s="34"/>
      <c r="CO216" s="34"/>
      <c r="CP216" s="34"/>
      <c r="CQ216" s="34"/>
      <c r="CR216" s="34"/>
      <c r="CS216" s="34"/>
      <c r="CT216" s="34"/>
      <c r="CU216" s="34"/>
      <c r="CV216" s="34"/>
      <c r="CW216" s="34"/>
      <c r="CX216" s="37"/>
    </row>
    <row r="217" spans="1:102" ht="13">
      <c r="A217" s="37"/>
      <c r="B217" s="37"/>
      <c r="C217" s="37"/>
      <c r="D217" s="37"/>
      <c r="E217" s="37"/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  <c r="U217" s="51"/>
      <c r="V217" s="34"/>
      <c r="W217" s="34"/>
      <c r="X217" s="34"/>
      <c r="Y217" s="34"/>
      <c r="Z217" s="34"/>
      <c r="AA217" s="34"/>
      <c r="AB217" s="34"/>
      <c r="AC217" s="34"/>
      <c r="AD217" s="34"/>
      <c r="AE217" s="34"/>
      <c r="AF217" s="34"/>
      <c r="AG217" s="34"/>
      <c r="AH217" s="34"/>
      <c r="AI217" s="34"/>
      <c r="AJ217" s="68"/>
      <c r="AK217" s="34"/>
      <c r="AL217" s="34"/>
      <c r="AM217" s="34"/>
      <c r="AN217" s="34"/>
      <c r="AO217" s="34"/>
      <c r="AP217" s="34"/>
      <c r="AQ217" s="34"/>
      <c r="AR217" s="34"/>
      <c r="AS217" s="65"/>
      <c r="AT217" s="65"/>
      <c r="AU217" s="65"/>
      <c r="AV217" s="65"/>
      <c r="AW217" s="65"/>
      <c r="AX217" s="65"/>
      <c r="AY217" s="65"/>
      <c r="AZ217" s="65"/>
      <c r="BA217" s="65"/>
      <c r="BB217" s="65"/>
      <c r="BC217" s="65"/>
      <c r="BD217" s="65"/>
      <c r="BE217" s="65"/>
      <c r="BF217" s="65"/>
      <c r="BG217" s="65"/>
      <c r="BH217" s="65"/>
      <c r="BI217" s="65"/>
      <c r="BJ217" s="65"/>
      <c r="BK217" s="65"/>
      <c r="BL217" s="65"/>
      <c r="BM217" s="65"/>
      <c r="BN217" s="65"/>
      <c r="BO217" s="65"/>
      <c r="BP217" s="65"/>
      <c r="BQ217" s="65"/>
      <c r="BR217" s="65"/>
      <c r="BS217" s="65"/>
      <c r="BT217" s="65"/>
      <c r="BU217" s="65"/>
      <c r="BV217" s="65"/>
      <c r="BW217" s="65"/>
      <c r="BX217" s="65"/>
      <c r="BY217" s="65"/>
      <c r="BZ217" s="65"/>
      <c r="CA217" s="65"/>
      <c r="CB217" s="65"/>
      <c r="CC217" s="65"/>
      <c r="CD217" s="65"/>
      <c r="CE217" s="34"/>
      <c r="CF217" s="34"/>
      <c r="CG217" s="34"/>
      <c r="CH217" s="34"/>
      <c r="CI217" s="34"/>
      <c r="CJ217" s="34"/>
      <c r="CK217" s="34"/>
      <c r="CL217" s="34"/>
      <c r="CM217" s="34"/>
      <c r="CN217" s="34"/>
      <c r="CO217" s="34"/>
      <c r="CP217" s="34"/>
      <c r="CQ217" s="34"/>
      <c r="CR217" s="34"/>
      <c r="CS217" s="34"/>
      <c r="CT217" s="34"/>
      <c r="CU217" s="34"/>
      <c r="CV217" s="34"/>
      <c r="CW217" s="34"/>
      <c r="CX217" s="37"/>
    </row>
    <row r="218" spans="1:102" ht="13">
      <c r="A218" s="37"/>
      <c r="B218" s="37"/>
      <c r="C218" s="37"/>
      <c r="D218" s="37"/>
      <c r="E218" s="37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  <c r="U218" s="51"/>
      <c r="V218" s="34"/>
      <c r="W218" s="34"/>
      <c r="X218" s="34"/>
      <c r="Y218" s="34"/>
      <c r="Z218" s="34"/>
      <c r="AA218" s="34"/>
      <c r="AB218" s="34"/>
      <c r="AC218" s="34"/>
      <c r="AD218" s="34"/>
      <c r="AE218" s="34"/>
      <c r="AF218" s="34"/>
      <c r="AG218" s="34"/>
      <c r="AH218" s="34"/>
      <c r="AI218" s="34"/>
      <c r="AJ218" s="68"/>
      <c r="AK218" s="34"/>
      <c r="AL218" s="34"/>
      <c r="AM218" s="34"/>
      <c r="AN218" s="34"/>
      <c r="AO218" s="34"/>
      <c r="AP218" s="34"/>
      <c r="AQ218" s="34"/>
      <c r="AR218" s="34"/>
      <c r="AS218" s="65"/>
      <c r="AT218" s="65"/>
      <c r="AU218" s="65"/>
      <c r="AV218" s="65"/>
      <c r="AW218" s="65"/>
      <c r="AX218" s="65"/>
      <c r="AY218" s="65"/>
      <c r="AZ218" s="65"/>
      <c r="BA218" s="65"/>
      <c r="BB218" s="65"/>
      <c r="BC218" s="65"/>
      <c r="BD218" s="65"/>
      <c r="BE218" s="65"/>
      <c r="BF218" s="65"/>
      <c r="BG218" s="65"/>
      <c r="BH218" s="65"/>
      <c r="BI218" s="65"/>
      <c r="BJ218" s="65"/>
      <c r="BK218" s="65"/>
      <c r="BL218" s="65"/>
      <c r="BM218" s="65"/>
      <c r="BN218" s="65"/>
      <c r="BO218" s="65"/>
      <c r="BP218" s="65"/>
      <c r="BQ218" s="65"/>
      <c r="BR218" s="65"/>
      <c r="BS218" s="65"/>
      <c r="BT218" s="65"/>
      <c r="BU218" s="65"/>
      <c r="BV218" s="65"/>
      <c r="BW218" s="65"/>
      <c r="BX218" s="65"/>
      <c r="BY218" s="65"/>
      <c r="BZ218" s="65"/>
      <c r="CA218" s="65"/>
      <c r="CB218" s="65"/>
      <c r="CC218" s="65"/>
      <c r="CD218" s="65"/>
      <c r="CE218" s="34"/>
      <c r="CF218" s="34"/>
      <c r="CG218" s="34"/>
      <c r="CH218" s="34"/>
      <c r="CI218" s="34"/>
      <c r="CJ218" s="34"/>
      <c r="CK218" s="34"/>
      <c r="CL218" s="34"/>
      <c r="CM218" s="34"/>
      <c r="CN218" s="34"/>
      <c r="CO218" s="34"/>
      <c r="CP218" s="34"/>
      <c r="CQ218" s="34"/>
      <c r="CR218" s="34"/>
      <c r="CS218" s="34"/>
      <c r="CT218" s="34"/>
      <c r="CU218" s="34"/>
      <c r="CV218" s="34"/>
      <c r="CW218" s="34"/>
      <c r="CX218" s="37"/>
    </row>
    <row r="219" spans="1:102" ht="13">
      <c r="A219" s="37"/>
      <c r="B219" s="37"/>
      <c r="C219" s="37"/>
      <c r="D219" s="37"/>
      <c r="E219" s="37"/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  <c r="U219" s="51"/>
      <c r="V219" s="34"/>
      <c r="W219" s="34"/>
      <c r="X219" s="34"/>
      <c r="Y219" s="34"/>
      <c r="Z219" s="34"/>
      <c r="AA219" s="34"/>
      <c r="AB219" s="34"/>
      <c r="AC219" s="34"/>
      <c r="AD219" s="34"/>
      <c r="AE219" s="34"/>
      <c r="AF219" s="34"/>
      <c r="AG219" s="34"/>
      <c r="AH219" s="34"/>
      <c r="AI219" s="34"/>
      <c r="AJ219" s="68"/>
      <c r="AK219" s="34"/>
      <c r="AL219" s="34"/>
      <c r="AM219" s="34"/>
      <c r="AN219" s="34"/>
      <c r="AO219" s="34"/>
      <c r="AP219" s="34"/>
      <c r="AQ219" s="34"/>
      <c r="AR219" s="34"/>
      <c r="AS219" s="65"/>
      <c r="AT219" s="65"/>
      <c r="AU219" s="65"/>
      <c r="AV219" s="65"/>
      <c r="AW219" s="65"/>
      <c r="AX219" s="65"/>
      <c r="AY219" s="65"/>
      <c r="AZ219" s="65"/>
      <c r="BA219" s="65"/>
      <c r="BB219" s="65"/>
      <c r="BC219" s="65"/>
      <c r="BD219" s="65"/>
      <c r="BE219" s="65"/>
      <c r="BF219" s="65"/>
      <c r="BG219" s="65"/>
      <c r="BH219" s="65"/>
      <c r="BI219" s="65"/>
      <c r="BJ219" s="65"/>
      <c r="BK219" s="65"/>
      <c r="BL219" s="65"/>
      <c r="BM219" s="65"/>
      <c r="BN219" s="65"/>
      <c r="BO219" s="65"/>
      <c r="BP219" s="65"/>
      <c r="BQ219" s="65"/>
      <c r="BR219" s="65"/>
      <c r="BS219" s="65"/>
      <c r="BT219" s="65"/>
      <c r="BU219" s="65"/>
      <c r="BV219" s="65"/>
      <c r="BW219" s="65"/>
      <c r="BX219" s="65"/>
      <c r="BY219" s="65"/>
      <c r="BZ219" s="65"/>
      <c r="CA219" s="65"/>
      <c r="CB219" s="65"/>
      <c r="CC219" s="65"/>
      <c r="CD219" s="65"/>
      <c r="CE219" s="34"/>
      <c r="CF219" s="34"/>
      <c r="CG219" s="34"/>
      <c r="CH219" s="34"/>
      <c r="CI219" s="34"/>
      <c r="CJ219" s="34"/>
      <c r="CK219" s="34"/>
      <c r="CL219" s="34"/>
      <c r="CM219" s="34"/>
      <c r="CN219" s="34"/>
      <c r="CO219" s="34"/>
      <c r="CP219" s="34"/>
      <c r="CQ219" s="34"/>
      <c r="CR219" s="34"/>
      <c r="CS219" s="34"/>
      <c r="CT219" s="34"/>
      <c r="CU219" s="34"/>
      <c r="CV219" s="34"/>
      <c r="CW219" s="34"/>
      <c r="CX219" s="37"/>
    </row>
    <row r="220" spans="1:102" ht="13">
      <c r="A220" s="37"/>
      <c r="B220" s="37"/>
      <c r="C220" s="37"/>
      <c r="D220" s="37"/>
      <c r="E220" s="37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  <c r="U220" s="51"/>
      <c r="V220" s="34"/>
      <c r="W220" s="34"/>
      <c r="X220" s="34"/>
      <c r="Y220" s="34"/>
      <c r="Z220" s="34"/>
      <c r="AA220" s="34"/>
      <c r="AB220" s="34"/>
      <c r="AC220" s="34"/>
      <c r="AD220" s="34"/>
      <c r="AE220" s="34"/>
      <c r="AF220" s="34"/>
      <c r="AG220" s="34"/>
      <c r="AH220" s="34"/>
      <c r="AI220" s="34"/>
      <c r="AJ220" s="68"/>
      <c r="AK220" s="34"/>
      <c r="AL220" s="34"/>
      <c r="AM220" s="34"/>
      <c r="AN220" s="34"/>
      <c r="AO220" s="34"/>
      <c r="AP220" s="34"/>
      <c r="AQ220" s="34"/>
      <c r="AR220" s="34"/>
      <c r="AS220" s="65"/>
      <c r="AT220" s="65"/>
      <c r="AU220" s="65"/>
      <c r="AV220" s="65"/>
      <c r="AW220" s="65"/>
      <c r="AX220" s="65"/>
      <c r="AY220" s="65"/>
      <c r="AZ220" s="65"/>
      <c r="BA220" s="65"/>
      <c r="BB220" s="65"/>
      <c r="BC220" s="65"/>
      <c r="BD220" s="65"/>
      <c r="BE220" s="65"/>
      <c r="BF220" s="65"/>
      <c r="BG220" s="65"/>
      <c r="BH220" s="65"/>
      <c r="BI220" s="65"/>
      <c r="BJ220" s="65"/>
      <c r="BK220" s="65"/>
      <c r="BL220" s="65"/>
      <c r="BM220" s="65"/>
      <c r="BN220" s="65"/>
      <c r="BO220" s="65"/>
      <c r="BP220" s="65"/>
      <c r="BQ220" s="65"/>
      <c r="BR220" s="65"/>
      <c r="BS220" s="65"/>
      <c r="BT220" s="65"/>
      <c r="BU220" s="65"/>
      <c r="BV220" s="65"/>
      <c r="BW220" s="65"/>
      <c r="BX220" s="65"/>
      <c r="BY220" s="65"/>
      <c r="BZ220" s="65"/>
      <c r="CA220" s="65"/>
      <c r="CB220" s="65"/>
      <c r="CC220" s="65"/>
      <c r="CD220" s="65"/>
      <c r="CE220" s="34"/>
      <c r="CF220" s="34"/>
      <c r="CG220" s="34"/>
      <c r="CH220" s="34"/>
      <c r="CI220" s="34"/>
      <c r="CJ220" s="34"/>
      <c r="CK220" s="34"/>
      <c r="CL220" s="34"/>
      <c r="CM220" s="34"/>
      <c r="CN220" s="34"/>
      <c r="CO220" s="34"/>
      <c r="CP220" s="34"/>
      <c r="CQ220" s="34"/>
      <c r="CR220" s="34"/>
      <c r="CS220" s="34"/>
      <c r="CT220" s="34"/>
      <c r="CU220" s="34"/>
      <c r="CV220" s="34"/>
      <c r="CW220" s="34"/>
      <c r="CX220" s="37"/>
    </row>
    <row r="221" spans="1:102" ht="13">
      <c r="A221" s="37"/>
      <c r="B221" s="37"/>
      <c r="C221" s="37"/>
      <c r="D221" s="37"/>
      <c r="E221" s="37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  <c r="U221" s="51"/>
      <c r="V221" s="34"/>
      <c r="W221" s="34"/>
      <c r="X221" s="34"/>
      <c r="Y221" s="34"/>
      <c r="Z221" s="34"/>
      <c r="AA221" s="34"/>
      <c r="AB221" s="34"/>
      <c r="AC221" s="34"/>
      <c r="AD221" s="34"/>
      <c r="AE221" s="34"/>
      <c r="AF221" s="34"/>
      <c r="AG221" s="34"/>
      <c r="AH221" s="34"/>
      <c r="AI221" s="34"/>
      <c r="AJ221" s="68"/>
      <c r="AK221" s="34"/>
      <c r="AL221" s="34"/>
      <c r="AM221" s="34"/>
      <c r="AN221" s="34"/>
      <c r="AO221" s="34"/>
      <c r="AP221" s="34"/>
      <c r="AQ221" s="34"/>
      <c r="AR221" s="34"/>
      <c r="AS221" s="65"/>
      <c r="AT221" s="65"/>
      <c r="AU221" s="65"/>
      <c r="AV221" s="65"/>
      <c r="AW221" s="65"/>
      <c r="AX221" s="65"/>
      <c r="AY221" s="65"/>
      <c r="AZ221" s="65"/>
      <c r="BA221" s="65"/>
      <c r="BB221" s="65"/>
      <c r="BC221" s="65"/>
      <c r="BD221" s="65"/>
      <c r="BE221" s="65"/>
      <c r="BF221" s="65"/>
      <c r="BG221" s="65"/>
      <c r="BH221" s="65"/>
      <c r="BI221" s="65"/>
      <c r="BJ221" s="65"/>
      <c r="BK221" s="65"/>
      <c r="BL221" s="65"/>
      <c r="BM221" s="65"/>
      <c r="BN221" s="65"/>
      <c r="BO221" s="65"/>
      <c r="BP221" s="65"/>
      <c r="BQ221" s="65"/>
      <c r="BR221" s="65"/>
      <c r="BS221" s="65"/>
      <c r="BT221" s="65"/>
      <c r="BU221" s="65"/>
      <c r="BV221" s="65"/>
      <c r="BW221" s="65"/>
      <c r="BX221" s="65"/>
      <c r="BY221" s="65"/>
      <c r="BZ221" s="65"/>
      <c r="CA221" s="65"/>
      <c r="CB221" s="65"/>
      <c r="CC221" s="65"/>
      <c r="CD221" s="65"/>
      <c r="CE221" s="34"/>
      <c r="CF221" s="34"/>
      <c r="CG221" s="34"/>
      <c r="CH221" s="34"/>
      <c r="CI221" s="34"/>
      <c r="CJ221" s="34"/>
      <c r="CK221" s="34"/>
      <c r="CL221" s="34"/>
      <c r="CM221" s="34"/>
      <c r="CN221" s="34"/>
      <c r="CO221" s="34"/>
      <c r="CP221" s="34"/>
      <c r="CQ221" s="34"/>
      <c r="CR221" s="34"/>
      <c r="CS221" s="34"/>
      <c r="CT221" s="34"/>
      <c r="CU221" s="34"/>
      <c r="CV221" s="34"/>
      <c r="CW221" s="34"/>
      <c r="CX221" s="37"/>
    </row>
    <row r="222" spans="1:102" ht="13">
      <c r="A222" s="37"/>
      <c r="B222" s="37"/>
      <c r="C222" s="37"/>
      <c r="D222" s="37"/>
      <c r="E222" s="37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  <c r="U222" s="51"/>
      <c r="V222" s="34"/>
      <c r="W222" s="34"/>
      <c r="X222" s="34"/>
      <c r="Y222" s="34"/>
      <c r="Z222" s="34"/>
      <c r="AA222" s="34"/>
      <c r="AB222" s="34"/>
      <c r="AC222" s="34"/>
      <c r="AD222" s="34"/>
      <c r="AE222" s="34"/>
      <c r="AF222" s="34"/>
      <c r="AG222" s="34"/>
      <c r="AH222" s="34"/>
      <c r="AI222" s="34"/>
      <c r="AJ222" s="68"/>
      <c r="AK222" s="34"/>
      <c r="AL222" s="34"/>
      <c r="AM222" s="34"/>
      <c r="AN222" s="34"/>
      <c r="AO222" s="34"/>
      <c r="AP222" s="34"/>
      <c r="AQ222" s="34"/>
      <c r="AR222" s="34"/>
      <c r="AS222" s="65"/>
      <c r="AT222" s="65"/>
      <c r="AU222" s="65"/>
      <c r="AV222" s="65"/>
      <c r="AW222" s="65"/>
      <c r="AX222" s="65"/>
      <c r="AY222" s="65"/>
      <c r="AZ222" s="65"/>
      <c r="BA222" s="65"/>
      <c r="BB222" s="65"/>
      <c r="BC222" s="65"/>
      <c r="BD222" s="65"/>
      <c r="BE222" s="65"/>
      <c r="BF222" s="65"/>
      <c r="BG222" s="65"/>
      <c r="BH222" s="65"/>
      <c r="BI222" s="65"/>
      <c r="BJ222" s="65"/>
      <c r="BK222" s="65"/>
      <c r="BL222" s="65"/>
      <c r="BM222" s="65"/>
      <c r="BN222" s="65"/>
      <c r="BO222" s="65"/>
      <c r="BP222" s="65"/>
      <c r="BQ222" s="65"/>
      <c r="BR222" s="65"/>
      <c r="BS222" s="65"/>
      <c r="BT222" s="65"/>
      <c r="BU222" s="65"/>
      <c r="BV222" s="65"/>
      <c r="BW222" s="65"/>
      <c r="BX222" s="65"/>
      <c r="BY222" s="65"/>
      <c r="BZ222" s="65"/>
      <c r="CA222" s="65"/>
      <c r="CB222" s="65"/>
      <c r="CC222" s="65"/>
      <c r="CD222" s="65"/>
      <c r="CE222" s="34"/>
      <c r="CF222" s="34"/>
      <c r="CG222" s="34"/>
      <c r="CH222" s="34"/>
      <c r="CI222" s="34"/>
      <c r="CJ222" s="34"/>
      <c r="CK222" s="34"/>
      <c r="CL222" s="34"/>
      <c r="CM222" s="34"/>
      <c r="CN222" s="34"/>
      <c r="CO222" s="34"/>
      <c r="CP222" s="34"/>
      <c r="CQ222" s="34"/>
      <c r="CR222" s="34"/>
      <c r="CS222" s="34"/>
      <c r="CT222" s="34"/>
      <c r="CU222" s="34"/>
      <c r="CV222" s="34"/>
      <c r="CW222" s="34"/>
      <c r="CX222" s="37"/>
    </row>
    <row r="223" spans="1:102" ht="13">
      <c r="A223" s="37"/>
      <c r="B223" s="37"/>
      <c r="C223" s="37"/>
      <c r="D223" s="37"/>
      <c r="E223" s="37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  <c r="U223" s="51"/>
      <c r="V223" s="34"/>
      <c r="W223" s="34"/>
      <c r="X223" s="34"/>
      <c r="Y223" s="34"/>
      <c r="Z223" s="34"/>
      <c r="AA223" s="34"/>
      <c r="AB223" s="34"/>
      <c r="AC223" s="34"/>
      <c r="AD223" s="34"/>
      <c r="AE223" s="34"/>
      <c r="AF223" s="34"/>
      <c r="AG223" s="34"/>
      <c r="AH223" s="34"/>
      <c r="AI223" s="34"/>
      <c r="AJ223" s="68"/>
      <c r="AK223" s="34"/>
      <c r="AL223" s="34"/>
      <c r="AM223" s="34"/>
      <c r="AN223" s="34"/>
      <c r="AO223" s="34"/>
      <c r="AP223" s="34"/>
      <c r="AQ223" s="34"/>
      <c r="AR223" s="34"/>
      <c r="AS223" s="65"/>
      <c r="AT223" s="65"/>
      <c r="AU223" s="65"/>
      <c r="AV223" s="65"/>
      <c r="AW223" s="65"/>
      <c r="AX223" s="65"/>
      <c r="AY223" s="65"/>
      <c r="AZ223" s="65"/>
      <c r="BA223" s="65"/>
      <c r="BB223" s="65"/>
      <c r="BC223" s="65"/>
      <c r="BD223" s="65"/>
      <c r="BE223" s="65"/>
      <c r="BF223" s="65"/>
      <c r="BG223" s="65"/>
      <c r="BH223" s="65"/>
      <c r="BI223" s="65"/>
      <c r="BJ223" s="65"/>
      <c r="BK223" s="65"/>
      <c r="BL223" s="65"/>
      <c r="BM223" s="65"/>
      <c r="BN223" s="65"/>
      <c r="BO223" s="65"/>
      <c r="BP223" s="65"/>
      <c r="BQ223" s="65"/>
      <c r="BR223" s="65"/>
      <c r="BS223" s="65"/>
      <c r="BT223" s="65"/>
      <c r="BU223" s="65"/>
      <c r="BV223" s="65"/>
      <c r="BW223" s="65"/>
      <c r="BX223" s="65"/>
      <c r="BY223" s="65"/>
      <c r="BZ223" s="65"/>
      <c r="CA223" s="65"/>
      <c r="CB223" s="65"/>
      <c r="CC223" s="65"/>
      <c r="CD223" s="65"/>
      <c r="CE223" s="34"/>
      <c r="CF223" s="34"/>
      <c r="CG223" s="34"/>
      <c r="CH223" s="34"/>
      <c r="CI223" s="34"/>
      <c r="CJ223" s="34"/>
      <c r="CK223" s="34"/>
      <c r="CL223" s="34"/>
      <c r="CM223" s="34"/>
      <c r="CN223" s="34"/>
      <c r="CO223" s="34"/>
      <c r="CP223" s="34"/>
      <c r="CQ223" s="34"/>
      <c r="CR223" s="34"/>
      <c r="CS223" s="34"/>
      <c r="CT223" s="34"/>
      <c r="CU223" s="34"/>
      <c r="CV223" s="34"/>
      <c r="CW223" s="34"/>
      <c r="CX223" s="37"/>
    </row>
    <row r="224" spans="1:102" ht="13">
      <c r="A224" s="37"/>
      <c r="B224" s="37"/>
      <c r="C224" s="37"/>
      <c r="D224" s="37"/>
      <c r="E224" s="37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  <c r="U224" s="51"/>
      <c r="V224" s="34"/>
      <c r="W224" s="34"/>
      <c r="X224" s="34"/>
      <c r="Y224" s="34"/>
      <c r="Z224" s="34"/>
      <c r="AA224" s="34"/>
      <c r="AB224" s="34"/>
      <c r="AC224" s="34"/>
      <c r="AD224" s="34"/>
      <c r="AE224" s="34"/>
      <c r="AF224" s="34"/>
      <c r="AG224" s="34"/>
      <c r="AH224" s="34"/>
      <c r="AI224" s="34"/>
      <c r="AJ224" s="68"/>
      <c r="AK224" s="34"/>
      <c r="AL224" s="34"/>
      <c r="AM224" s="34"/>
      <c r="AN224" s="34"/>
      <c r="AO224" s="34"/>
      <c r="AP224" s="34"/>
      <c r="AQ224" s="34"/>
      <c r="AR224" s="34"/>
      <c r="AS224" s="65"/>
      <c r="AT224" s="65"/>
      <c r="AU224" s="65"/>
      <c r="AV224" s="65"/>
      <c r="AW224" s="65"/>
      <c r="AX224" s="65"/>
      <c r="AY224" s="65"/>
      <c r="AZ224" s="65"/>
      <c r="BA224" s="65"/>
      <c r="BB224" s="65"/>
      <c r="BC224" s="65"/>
      <c r="BD224" s="65"/>
      <c r="BE224" s="65"/>
      <c r="BF224" s="65"/>
      <c r="BG224" s="65"/>
      <c r="BH224" s="65"/>
      <c r="BI224" s="65"/>
      <c r="BJ224" s="65"/>
      <c r="BK224" s="65"/>
      <c r="BL224" s="65"/>
      <c r="BM224" s="65"/>
      <c r="BN224" s="65"/>
      <c r="BO224" s="65"/>
      <c r="BP224" s="65"/>
      <c r="BQ224" s="65"/>
      <c r="BR224" s="65"/>
      <c r="BS224" s="65"/>
      <c r="BT224" s="65"/>
      <c r="BU224" s="65"/>
      <c r="BV224" s="65"/>
      <c r="BW224" s="65"/>
      <c r="BX224" s="65"/>
      <c r="BY224" s="65"/>
      <c r="BZ224" s="65"/>
      <c r="CA224" s="65"/>
      <c r="CB224" s="65"/>
      <c r="CC224" s="65"/>
      <c r="CD224" s="65"/>
      <c r="CE224" s="34"/>
      <c r="CF224" s="34"/>
      <c r="CG224" s="34"/>
      <c r="CH224" s="34"/>
      <c r="CI224" s="34"/>
      <c r="CJ224" s="34"/>
      <c r="CK224" s="34"/>
      <c r="CL224" s="34"/>
      <c r="CM224" s="34"/>
      <c r="CN224" s="34"/>
      <c r="CO224" s="34"/>
      <c r="CP224" s="34"/>
      <c r="CQ224" s="34"/>
      <c r="CR224" s="34"/>
      <c r="CS224" s="34"/>
      <c r="CT224" s="34"/>
      <c r="CU224" s="34"/>
      <c r="CV224" s="34"/>
      <c r="CW224" s="34"/>
      <c r="CX224" s="37"/>
    </row>
    <row r="225" spans="1:102" ht="13">
      <c r="A225" s="37"/>
      <c r="B225" s="37"/>
      <c r="C225" s="37"/>
      <c r="D225" s="37"/>
      <c r="E225" s="37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  <c r="U225" s="51"/>
      <c r="V225" s="34"/>
      <c r="W225" s="34"/>
      <c r="X225" s="34"/>
      <c r="Y225" s="34"/>
      <c r="Z225" s="34"/>
      <c r="AA225" s="34"/>
      <c r="AB225" s="34"/>
      <c r="AC225" s="34"/>
      <c r="AD225" s="34"/>
      <c r="AE225" s="34"/>
      <c r="AF225" s="34"/>
      <c r="AG225" s="34"/>
      <c r="AH225" s="34"/>
      <c r="AI225" s="34"/>
      <c r="AJ225" s="68"/>
      <c r="AK225" s="34"/>
      <c r="AL225" s="34"/>
      <c r="AM225" s="34"/>
      <c r="AN225" s="34"/>
      <c r="AO225" s="34"/>
      <c r="AP225" s="34"/>
      <c r="AQ225" s="34"/>
      <c r="AR225" s="34"/>
      <c r="AS225" s="65"/>
      <c r="AT225" s="65"/>
      <c r="AU225" s="65"/>
      <c r="AV225" s="65"/>
      <c r="AW225" s="65"/>
      <c r="AX225" s="65"/>
      <c r="AY225" s="65"/>
      <c r="AZ225" s="65"/>
      <c r="BA225" s="65"/>
      <c r="BB225" s="65"/>
      <c r="BC225" s="65"/>
      <c r="BD225" s="65"/>
      <c r="BE225" s="65"/>
      <c r="BF225" s="65"/>
      <c r="BG225" s="65"/>
      <c r="BH225" s="65"/>
      <c r="BI225" s="65"/>
      <c r="BJ225" s="65"/>
      <c r="BK225" s="65"/>
      <c r="BL225" s="65"/>
      <c r="BM225" s="65"/>
      <c r="BN225" s="65"/>
      <c r="BO225" s="65"/>
      <c r="BP225" s="65"/>
      <c r="BQ225" s="65"/>
      <c r="BR225" s="65"/>
      <c r="BS225" s="65"/>
      <c r="BT225" s="65"/>
      <c r="BU225" s="65"/>
      <c r="BV225" s="65"/>
      <c r="BW225" s="65"/>
      <c r="BX225" s="65"/>
      <c r="BY225" s="65"/>
      <c r="BZ225" s="65"/>
      <c r="CA225" s="65"/>
      <c r="CB225" s="65"/>
      <c r="CC225" s="65"/>
      <c r="CD225" s="65"/>
      <c r="CE225" s="34"/>
      <c r="CF225" s="34"/>
      <c r="CG225" s="34"/>
      <c r="CH225" s="34"/>
      <c r="CI225" s="34"/>
      <c r="CJ225" s="34"/>
      <c r="CK225" s="34"/>
      <c r="CL225" s="34"/>
      <c r="CM225" s="34"/>
      <c r="CN225" s="34"/>
      <c r="CO225" s="34"/>
      <c r="CP225" s="34"/>
      <c r="CQ225" s="34"/>
      <c r="CR225" s="34"/>
      <c r="CS225" s="34"/>
      <c r="CT225" s="34"/>
      <c r="CU225" s="34"/>
      <c r="CV225" s="34"/>
      <c r="CW225" s="34"/>
      <c r="CX225" s="37"/>
    </row>
    <row r="226" spans="1:102" ht="13">
      <c r="A226" s="37"/>
      <c r="B226" s="37"/>
      <c r="C226" s="37"/>
      <c r="D226" s="37"/>
      <c r="E226" s="37"/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  <c r="U226" s="51"/>
      <c r="V226" s="34"/>
      <c r="W226" s="34"/>
      <c r="X226" s="34"/>
      <c r="Y226" s="34"/>
      <c r="Z226" s="34"/>
      <c r="AA226" s="34"/>
      <c r="AB226" s="34"/>
      <c r="AC226" s="34"/>
      <c r="AD226" s="34"/>
      <c r="AE226" s="34"/>
      <c r="AF226" s="34"/>
      <c r="AG226" s="34"/>
      <c r="AH226" s="34"/>
      <c r="AI226" s="34"/>
      <c r="AJ226" s="68"/>
      <c r="AK226" s="34"/>
      <c r="AL226" s="34"/>
      <c r="AM226" s="34"/>
      <c r="AN226" s="34"/>
      <c r="AO226" s="34"/>
      <c r="AP226" s="34"/>
      <c r="AQ226" s="34"/>
      <c r="AR226" s="34"/>
      <c r="AS226" s="65"/>
      <c r="AT226" s="65"/>
      <c r="AU226" s="65"/>
      <c r="AV226" s="65"/>
      <c r="AW226" s="65"/>
      <c r="AX226" s="65"/>
      <c r="AY226" s="65"/>
      <c r="AZ226" s="65"/>
      <c r="BA226" s="65"/>
      <c r="BB226" s="65"/>
      <c r="BC226" s="65"/>
      <c r="BD226" s="65"/>
      <c r="BE226" s="65"/>
      <c r="BF226" s="65"/>
      <c r="BG226" s="65"/>
      <c r="BH226" s="65"/>
      <c r="BI226" s="65"/>
      <c r="BJ226" s="65"/>
      <c r="BK226" s="65"/>
      <c r="BL226" s="65"/>
      <c r="BM226" s="65"/>
      <c r="BN226" s="65"/>
      <c r="BO226" s="65"/>
      <c r="BP226" s="65"/>
      <c r="BQ226" s="65"/>
      <c r="BR226" s="65"/>
      <c r="BS226" s="65"/>
      <c r="BT226" s="65"/>
      <c r="BU226" s="65"/>
      <c r="BV226" s="65"/>
      <c r="BW226" s="65"/>
      <c r="BX226" s="65"/>
      <c r="BY226" s="65"/>
      <c r="BZ226" s="65"/>
      <c r="CA226" s="65"/>
      <c r="CB226" s="65"/>
      <c r="CC226" s="65"/>
      <c r="CD226" s="65"/>
      <c r="CE226" s="34"/>
      <c r="CF226" s="34"/>
      <c r="CG226" s="34"/>
      <c r="CH226" s="34"/>
      <c r="CI226" s="34"/>
      <c r="CJ226" s="34"/>
      <c r="CK226" s="34"/>
      <c r="CL226" s="34"/>
      <c r="CM226" s="34"/>
      <c r="CN226" s="34"/>
      <c r="CO226" s="34"/>
      <c r="CP226" s="34"/>
      <c r="CQ226" s="34"/>
      <c r="CR226" s="34"/>
      <c r="CS226" s="34"/>
      <c r="CT226" s="34"/>
      <c r="CU226" s="34"/>
      <c r="CV226" s="34"/>
      <c r="CW226" s="34"/>
      <c r="CX226" s="37"/>
    </row>
    <row r="227" spans="1:102" ht="13">
      <c r="A227" s="37"/>
      <c r="B227" s="37"/>
      <c r="C227" s="37"/>
      <c r="D227" s="37"/>
      <c r="E227" s="37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  <c r="U227" s="51"/>
      <c r="V227" s="34"/>
      <c r="W227" s="34"/>
      <c r="X227" s="34"/>
      <c r="Y227" s="34"/>
      <c r="Z227" s="34"/>
      <c r="AA227" s="34"/>
      <c r="AB227" s="34"/>
      <c r="AC227" s="34"/>
      <c r="AD227" s="34"/>
      <c r="AE227" s="34"/>
      <c r="AF227" s="34"/>
      <c r="AG227" s="34"/>
      <c r="AH227" s="34"/>
      <c r="AI227" s="34"/>
      <c r="AJ227" s="68"/>
      <c r="AK227" s="34"/>
      <c r="AL227" s="34"/>
      <c r="AM227" s="34"/>
      <c r="AN227" s="34"/>
      <c r="AO227" s="34"/>
      <c r="AP227" s="34"/>
      <c r="AQ227" s="34"/>
      <c r="AR227" s="34"/>
      <c r="AS227" s="65"/>
      <c r="AT227" s="65"/>
      <c r="AU227" s="65"/>
      <c r="AV227" s="65"/>
      <c r="AW227" s="65"/>
      <c r="AX227" s="65"/>
      <c r="AY227" s="65"/>
      <c r="AZ227" s="65"/>
      <c r="BA227" s="65"/>
      <c r="BB227" s="65"/>
      <c r="BC227" s="65"/>
      <c r="BD227" s="65"/>
      <c r="BE227" s="65"/>
      <c r="BF227" s="65"/>
      <c r="BG227" s="65"/>
      <c r="BH227" s="65"/>
      <c r="BI227" s="65"/>
      <c r="BJ227" s="65"/>
      <c r="BK227" s="65"/>
      <c r="BL227" s="65"/>
      <c r="BM227" s="65"/>
      <c r="BN227" s="65"/>
      <c r="BO227" s="65"/>
      <c r="BP227" s="65"/>
      <c r="BQ227" s="65"/>
      <c r="BR227" s="65"/>
      <c r="BS227" s="65"/>
      <c r="BT227" s="65"/>
      <c r="BU227" s="65"/>
      <c r="BV227" s="65"/>
      <c r="BW227" s="65"/>
      <c r="BX227" s="65"/>
      <c r="BY227" s="65"/>
      <c r="BZ227" s="65"/>
      <c r="CA227" s="65"/>
      <c r="CB227" s="65"/>
      <c r="CC227" s="65"/>
      <c r="CD227" s="65"/>
      <c r="CE227" s="34"/>
      <c r="CF227" s="34"/>
      <c r="CG227" s="34"/>
      <c r="CH227" s="34"/>
      <c r="CI227" s="34"/>
      <c r="CJ227" s="34"/>
      <c r="CK227" s="34"/>
      <c r="CL227" s="34"/>
      <c r="CM227" s="34"/>
      <c r="CN227" s="34"/>
      <c r="CO227" s="34"/>
      <c r="CP227" s="34"/>
      <c r="CQ227" s="34"/>
      <c r="CR227" s="34"/>
      <c r="CS227" s="34"/>
      <c r="CT227" s="34"/>
      <c r="CU227" s="34"/>
      <c r="CV227" s="34"/>
      <c r="CW227" s="34"/>
      <c r="CX227" s="37"/>
    </row>
    <row r="228" spans="1:102" ht="13">
      <c r="A228" s="37"/>
      <c r="B228" s="37"/>
      <c r="C228" s="37"/>
      <c r="D228" s="37"/>
      <c r="E228" s="37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  <c r="U228" s="51"/>
      <c r="V228" s="34"/>
      <c r="W228" s="34"/>
      <c r="X228" s="34"/>
      <c r="Y228" s="34"/>
      <c r="Z228" s="34"/>
      <c r="AA228" s="34"/>
      <c r="AB228" s="34"/>
      <c r="AC228" s="34"/>
      <c r="AD228" s="34"/>
      <c r="AE228" s="34"/>
      <c r="AF228" s="34"/>
      <c r="AG228" s="34"/>
      <c r="AH228" s="34"/>
      <c r="AI228" s="34"/>
      <c r="AJ228" s="68"/>
      <c r="AK228" s="34"/>
      <c r="AL228" s="34"/>
      <c r="AM228" s="34"/>
      <c r="AN228" s="34"/>
      <c r="AO228" s="34"/>
      <c r="AP228" s="34"/>
      <c r="AQ228" s="34"/>
      <c r="AR228" s="34"/>
      <c r="AS228" s="65"/>
      <c r="AT228" s="65"/>
      <c r="AU228" s="65"/>
      <c r="AV228" s="65"/>
      <c r="AW228" s="65"/>
      <c r="AX228" s="65"/>
      <c r="AY228" s="65"/>
      <c r="AZ228" s="65"/>
      <c r="BA228" s="65"/>
      <c r="BB228" s="65"/>
      <c r="BC228" s="65"/>
      <c r="BD228" s="65"/>
      <c r="BE228" s="65"/>
      <c r="BF228" s="65"/>
      <c r="BG228" s="65"/>
      <c r="BH228" s="65"/>
      <c r="BI228" s="65"/>
      <c r="BJ228" s="65"/>
      <c r="BK228" s="65"/>
      <c r="BL228" s="65"/>
      <c r="BM228" s="65"/>
      <c r="BN228" s="65"/>
      <c r="BO228" s="65"/>
      <c r="BP228" s="65"/>
      <c r="BQ228" s="65"/>
      <c r="BR228" s="65"/>
      <c r="BS228" s="65"/>
      <c r="BT228" s="65"/>
      <c r="BU228" s="65"/>
      <c r="BV228" s="65"/>
      <c r="BW228" s="65"/>
      <c r="BX228" s="65"/>
      <c r="BY228" s="65"/>
      <c r="BZ228" s="65"/>
      <c r="CA228" s="65"/>
      <c r="CB228" s="65"/>
      <c r="CC228" s="65"/>
      <c r="CD228" s="65"/>
      <c r="CE228" s="34"/>
      <c r="CF228" s="34"/>
      <c r="CG228" s="34"/>
      <c r="CH228" s="34"/>
      <c r="CI228" s="34"/>
      <c r="CJ228" s="34"/>
      <c r="CK228" s="34"/>
      <c r="CL228" s="34"/>
      <c r="CM228" s="34"/>
      <c r="CN228" s="34"/>
      <c r="CO228" s="34"/>
      <c r="CP228" s="34"/>
      <c r="CQ228" s="34"/>
      <c r="CR228" s="34"/>
      <c r="CS228" s="34"/>
      <c r="CT228" s="34"/>
      <c r="CU228" s="34"/>
      <c r="CV228" s="34"/>
      <c r="CW228" s="34"/>
      <c r="CX228" s="37"/>
    </row>
    <row r="229" spans="1:102" ht="13">
      <c r="A229" s="37"/>
      <c r="B229" s="37"/>
      <c r="C229" s="37"/>
      <c r="D229" s="37"/>
      <c r="E229" s="37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  <c r="U229" s="51"/>
      <c r="V229" s="34"/>
      <c r="W229" s="34"/>
      <c r="X229" s="34"/>
      <c r="Y229" s="34"/>
      <c r="Z229" s="34"/>
      <c r="AA229" s="34"/>
      <c r="AB229" s="34"/>
      <c r="AC229" s="34"/>
      <c r="AD229" s="34"/>
      <c r="AE229" s="34"/>
      <c r="AF229" s="34"/>
      <c r="AG229" s="34"/>
      <c r="AH229" s="34"/>
      <c r="AI229" s="34"/>
      <c r="AJ229" s="68"/>
      <c r="AK229" s="34"/>
      <c r="AL229" s="34"/>
      <c r="AM229" s="34"/>
      <c r="AN229" s="34"/>
      <c r="AO229" s="34"/>
      <c r="AP229" s="34"/>
      <c r="AQ229" s="34"/>
      <c r="AR229" s="34"/>
      <c r="AS229" s="65"/>
      <c r="AT229" s="65"/>
      <c r="AU229" s="65"/>
      <c r="AV229" s="65"/>
      <c r="AW229" s="65"/>
      <c r="AX229" s="65"/>
      <c r="AY229" s="65"/>
      <c r="AZ229" s="65"/>
      <c r="BA229" s="65"/>
      <c r="BB229" s="65"/>
      <c r="BC229" s="65"/>
      <c r="BD229" s="65"/>
      <c r="BE229" s="65"/>
      <c r="BF229" s="65"/>
      <c r="BG229" s="65"/>
      <c r="BH229" s="65"/>
      <c r="BI229" s="65"/>
      <c r="BJ229" s="65"/>
      <c r="BK229" s="65"/>
      <c r="BL229" s="65"/>
      <c r="BM229" s="65"/>
      <c r="BN229" s="65"/>
      <c r="BO229" s="65"/>
      <c r="BP229" s="65"/>
      <c r="BQ229" s="65"/>
      <c r="BR229" s="65"/>
      <c r="BS229" s="65"/>
      <c r="BT229" s="65"/>
      <c r="BU229" s="65"/>
      <c r="BV229" s="65"/>
      <c r="BW229" s="65"/>
      <c r="BX229" s="65"/>
      <c r="BY229" s="65"/>
      <c r="BZ229" s="65"/>
      <c r="CA229" s="65"/>
      <c r="CB229" s="65"/>
      <c r="CC229" s="65"/>
      <c r="CD229" s="65"/>
      <c r="CE229" s="34"/>
      <c r="CF229" s="34"/>
      <c r="CG229" s="34"/>
      <c r="CH229" s="34"/>
      <c r="CI229" s="34"/>
      <c r="CJ229" s="34"/>
      <c r="CK229" s="34"/>
      <c r="CL229" s="34"/>
      <c r="CM229" s="34"/>
      <c r="CN229" s="34"/>
      <c r="CO229" s="34"/>
      <c r="CP229" s="34"/>
      <c r="CQ229" s="34"/>
      <c r="CR229" s="34"/>
      <c r="CS229" s="34"/>
      <c r="CT229" s="34"/>
      <c r="CU229" s="34"/>
      <c r="CV229" s="34"/>
      <c r="CW229" s="34"/>
      <c r="CX229" s="37"/>
    </row>
    <row r="230" spans="1:102" ht="13">
      <c r="A230" s="37"/>
      <c r="B230" s="37"/>
      <c r="C230" s="37"/>
      <c r="D230" s="37"/>
      <c r="E230" s="37"/>
      <c r="F230" s="34"/>
      <c r="G230" s="34"/>
      <c r="H230" s="34"/>
      <c r="I230" s="34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34"/>
      <c r="U230" s="51"/>
      <c r="V230" s="34"/>
      <c r="W230" s="34"/>
      <c r="X230" s="34"/>
      <c r="Y230" s="34"/>
      <c r="Z230" s="34"/>
      <c r="AA230" s="34"/>
      <c r="AB230" s="34"/>
      <c r="AC230" s="34"/>
      <c r="AD230" s="34"/>
      <c r="AE230" s="34"/>
      <c r="AF230" s="34"/>
      <c r="AG230" s="34"/>
      <c r="AH230" s="34"/>
      <c r="AI230" s="34"/>
      <c r="AJ230" s="68"/>
      <c r="AK230" s="34"/>
      <c r="AL230" s="34"/>
      <c r="AM230" s="34"/>
      <c r="AN230" s="34"/>
      <c r="AO230" s="34"/>
      <c r="AP230" s="34"/>
      <c r="AQ230" s="34"/>
      <c r="AR230" s="34"/>
      <c r="AS230" s="65"/>
      <c r="AT230" s="65"/>
      <c r="AU230" s="65"/>
      <c r="AV230" s="65"/>
      <c r="AW230" s="65"/>
      <c r="AX230" s="65"/>
      <c r="AY230" s="65"/>
      <c r="AZ230" s="65"/>
      <c r="BA230" s="65"/>
      <c r="BB230" s="65"/>
      <c r="BC230" s="65"/>
      <c r="BD230" s="65"/>
      <c r="BE230" s="65"/>
      <c r="BF230" s="65"/>
      <c r="BG230" s="65"/>
      <c r="BH230" s="65"/>
      <c r="BI230" s="65"/>
      <c r="BJ230" s="65"/>
      <c r="BK230" s="65"/>
      <c r="BL230" s="65"/>
      <c r="BM230" s="65"/>
      <c r="BN230" s="65"/>
      <c r="BO230" s="65"/>
      <c r="BP230" s="65"/>
      <c r="BQ230" s="65"/>
      <c r="BR230" s="65"/>
      <c r="BS230" s="65"/>
      <c r="BT230" s="65"/>
      <c r="BU230" s="65"/>
      <c r="BV230" s="65"/>
      <c r="BW230" s="65"/>
      <c r="BX230" s="65"/>
      <c r="BY230" s="65"/>
      <c r="BZ230" s="65"/>
      <c r="CA230" s="65"/>
      <c r="CB230" s="65"/>
      <c r="CC230" s="65"/>
      <c r="CD230" s="65"/>
      <c r="CE230" s="34"/>
      <c r="CF230" s="34"/>
      <c r="CG230" s="34"/>
      <c r="CH230" s="34"/>
      <c r="CI230" s="34"/>
      <c r="CJ230" s="34"/>
      <c r="CK230" s="34"/>
      <c r="CL230" s="34"/>
      <c r="CM230" s="34"/>
      <c r="CN230" s="34"/>
      <c r="CO230" s="34"/>
      <c r="CP230" s="34"/>
      <c r="CQ230" s="34"/>
      <c r="CR230" s="34"/>
      <c r="CS230" s="34"/>
      <c r="CT230" s="34"/>
      <c r="CU230" s="34"/>
      <c r="CV230" s="34"/>
      <c r="CW230" s="34"/>
      <c r="CX230" s="37"/>
    </row>
    <row r="231" spans="1:102" ht="13">
      <c r="A231" s="37"/>
      <c r="B231" s="37"/>
      <c r="C231" s="37"/>
      <c r="D231" s="37"/>
      <c r="E231" s="37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  <c r="U231" s="51"/>
      <c r="V231" s="34"/>
      <c r="W231" s="34"/>
      <c r="X231" s="34"/>
      <c r="Y231" s="34"/>
      <c r="Z231" s="34"/>
      <c r="AA231" s="34"/>
      <c r="AB231" s="34"/>
      <c r="AC231" s="34"/>
      <c r="AD231" s="34"/>
      <c r="AE231" s="34"/>
      <c r="AF231" s="34"/>
      <c r="AG231" s="34"/>
      <c r="AH231" s="34"/>
      <c r="AI231" s="34"/>
      <c r="AJ231" s="68"/>
      <c r="AK231" s="34"/>
      <c r="AL231" s="34"/>
      <c r="AM231" s="34"/>
      <c r="AN231" s="34"/>
      <c r="AO231" s="34"/>
      <c r="AP231" s="34"/>
      <c r="AQ231" s="34"/>
      <c r="AR231" s="34"/>
      <c r="AS231" s="65"/>
      <c r="AT231" s="65"/>
      <c r="AU231" s="65"/>
      <c r="AV231" s="65"/>
      <c r="AW231" s="65"/>
      <c r="AX231" s="65"/>
      <c r="AY231" s="65"/>
      <c r="AZ231" s="65"/>
      <c r="BA231" s="65"/>
      <c r="BB231" s="65"/>
      <c r="BC231" s="65"/>
      <c r="BD231" s="65"/>
      <c r="BE231" s="65"/>
      <c r="BF231" s="65"/>
      <c r="BG231" s="65"/>
      <c r="BH231" s="65"/>
      <c r="BI231" s="65"/>
      <c r="BJ231" s="65"/>
      <c r="BK231" s="65"/>
      <c r="BL231" s="65"/>
      <c r="BM231" s="65"/>
      <c r="BN231" s="65"/>
      <c r="BO231" s="65"/>
      <c r="BP231" s="65"/>
      <c r="BQ231" s="65"/>
      <c r="BR231" s="65"/>
      <c r="BS231" s="65"/>
      <c r="BT231" s="65"/>
      <c r="BU231" s="65"/>
      <c r="BV231" s="65"/>
      <c r="BW231" s="65"/>
      <c r="BX231" s="65"/>
      <c r="BY231" s="65"/>
      <c r="BZ231" s="65"/>
      <c r="CA231" s="65"/>
      <c r="CB231" s="65"/>
      <c r="CC231" s="65"/>
      <c r="CD231" s="65"/>
      <c r="CE231" s="34"/>
      <c r="CF231" s="34"/>
      <c r="CG231" s="34"/>
      <c r="CH231" s="34"/>
      <c r="CI231" s="34"/>
      <c r="CJ231" s="34"/>
      <c r="CK231" s="34"/>
      <c r="CL231" s="34"/>
      <c r="CM231" s="34"/>
      <c r="CN231" s="34"/>
      <c r="CO231" s="34"/>
      <c r="CP231" s="34"/>
      <c r="CQ231" s="34"/>
      <c r="CR231" s="34"/>
      <c r="CS231" s="34"/>
      <c r="CT231" s="34"/>
      <c r="CU231" s="34"/>
      <c r="CV231" s="34"/>
      <c r="CW231" s="34"/>
      <c r="CX231" s="37"/>
    </row>
    <row r="232" spans="1:102" ht="13">
      <c r="A232" s="37"/>
      <c r="B232" s="37"/>
      <c r="C232" s="37"/>
      <c r="D232" s="37"/>
      <c r="E232" s="37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  <c r="U232" s="51"/>
      <c r="V232" s="34"/>
      <c r="W232" s="34"/>
      <c r="X232" s="34"/>
      <c r="Y232" s="34"/>
      <c r="Z232" s="34"/>
      <c r="AA232" s="34"/>
      <c r="AB232" s="34"/>
      <c r="AC232" s="34"/>
      <c r="AD232" s="34"/>
      <c r="AE232" s="34"/>
      <c r="AF232" s="34"/>
      <c r="AG232" s="34"/>
      <c r="AH232" s="34"/>
      <c r="AI232" s="34"/>
      <c r="AJ232" s="68"/>
      <c r="AK232" s="34"/>
      <c r="AL232" s="34"/>
      <c r="AM232" s="34"/>
      <c r="AN232" s="34"/>
      <c r="AO232" s="34"/>
      <c r="AP232" s="34"/>
      <c r="AQ232" s="34"/>
      <c r="AR232" s="34"/>
      <c r="AS232" s="65"/>
      <c r="AT232" s="65"/>
      <c r="AU232" s="65"/>
      <c r="AV232" s="65"/>
      <c r="AW232" s="65"/>
      <c r="AX232" s="65"/>
      <c r="AY232" s="65"/>
      <c r="AZ232" s="65"/>
      <c r="BA232" s="65"/>
      <c r="BB232" s="65"/>
      <c r="BC232" s="65"/>
      <c r="BD232" s="65"/>
      <c r="BE232" s="65"/>
      <c r="BF232" s="65"/>
      <c r="BG232" s="65"/>
      <c r="BH232" s="65"/>
      <c r="BI232" s="65"/>
      <c r="BJ232" s="65"/>
      <c r="BK232" s="65"/>
      <c r="BL232" s="65"/>
      <c r="BM232" s="65"/>
      <c r="BN232" s="65"/>
      <c r="BO232" s="65"/>
      <c r="BP232" s="65"/>
      <c r="BQ232" s="65"/>
      <c r="BR232" s="65"/>
      <c r="BS232" s="65"/>
      <c r="BT232" s="65"/>
      <c r="BU232" s="65"/>
      <c r="BV232" s="65"/>
      <c r="BW232" s="65"/>
      <c r="BX232" s="65"/>
      <c r="BY232" s="65"/>
      <c r="BZ232" s="65"/>
      <c r="CA232" s="65"/>
      <c r="CB232" s="65"/>
      <c r="CC232" s="65"/>
      <c r="CD232" s="65"/>
      <c r="CE232" s="34"/>
      <c r="CF232" s="34"/>
      <c r="CG232" s="34"/>
      <c r="CH232" s="34"/>
      <c r="CI232" s="34"/>
      <c r="CJ232" s="34"/>
      <c r="CK232" s="34"/>
      <c r="CL232" s="34"/>
      <c r="CM232" s="34"/>
      <c r="CN232" s="34"/>
      <c r="CO232" s="34"/>
      <c r="CP232" s="34"/>
      <c r="CQ232" s="34"/>
      <c r="CR232" s="34"/>
      <c r="CS232" s="34"/>
      <c r="CT232" s="34"/>
      <c r="CU232" s="34"/>
      <c r="CV232" s="34"/>
      <c r="CW232" s="34"/>
      <c r="CX232" s="37"/>
    </row>
    <row r="233" spans="1:102" ht="13">
      <c r="A233" s="37"/>
      <c r="B233" s="37"/>
      <c r="C233" s="37"/>
      <c r="D233" s="37"/>
      <c r="E233" s="37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  <c r="U233" s="51"/>
      <c r="V233" s="34"/>
      <c r="W233" s="34"/>
      <c r="X233" s="34"/>
      <c r="Y233" s="34"/>
      <c r="Z233" s="34"/>
      <c r="AA233" s="34"/>
      <c r="AB233" s="34"/>
      <c r="AC233" s="34"/>
      <c r="AD233" s="34"/>
      <c r="AE233" s="34"/>
      <c r="AF233" s="34"/>
      <c r="AG233" s="34"/>
      <c r="AH233" s="34"/>
      <c r="AI233" s="34"/>
      <c r="AJ233" s="68"/>
      <c r="AK233" s="34"/>
      <c r="AL233" s="34"/>
      <c r="AM233" s="34"/>
      <c r="AN233" s="34"/>
      <c r="AO233" s="34"/>
      <c r="AP233" s="34"/>
      <c r="AQ233" s="34"/>
      <c r="AR233" s="34"/>
      <c r="AS233" s="65"/>
      <c r="AT233" s="65"/>
      <c r="AU233" s="65"/>
      <c r="AV233" s="65"/>
      <c r="AW233" s="65"/>
      <c r="AX233" s="65"/>
      <c r="AY233" s="65"/>
      <c r="AZ233" s="65"/>
      <c r="BA233" s="65"/>
      <c r="BB233" s="65"/>
      <c r="BC233" s="65"/>
      <c r="BD233" s="65"/>
      <c r="BE233" s="65"/>
      <c r="BF233" s="65"/>
      <c r="BG233" s="65"/>
      <c r="BH233" s="65"/>
      <c r="BI233" s="65"/>
      <c r="BJ233" s="65"/>
      <c r="BK233" s="65"/>
      <c r="BL233" s="65"/>
      <c r="BM233" s="65"/>
      <c r="BN233" s="65"/>
      <c r="BO233" s="65"/>
      <c r="BP233" s="65"/>
      <c r="BQ233" s="65"/>
      <c r="BR233" s="65"/>
      <c r="BS233" s="65"/>
      <c r="BT233" s="65"/>
      <c r="BU233" s="65"/>
      <c r="BV233" s="65"/>
      <c r="BW233" s="65"/>
      <c r="BX233" s="65"/>
      <c r="BY233" s="65"/>
      <c r="BZ233" s="65"/>
      <c r="CA233" s="65"/>
      <c r="CB233" s="65"/>
      <c r="CC233" s="65"/>
      <c r="CD233" s="65"/>
      <c r="CE233" s="34"/>
      <c r="CF233" s="34"/>
      <c r="CG233" s="34"/>
      <c r="CH233" s="34"/>
      <c r="CI233" s="34"/>
      <c r="CJ233" s="34"/>
      <c r="CK233" s="34"/>
      <c r="CL233" s="34"/>
      <c r="CM233" s="34"/>
      <c r="CN233" s="34"/>
      <c r="CO233" s="34"/>
      <c r="CP233" s="34"/>
      <c r="CQ233" s="34"/>
      <c r="CR233" s="34"/>
      <c r="CS233" s="34"/>
      <c r="CT233" s="34"/>
      <c r="CU233" s="34"/>
      <c r="CV233" s="34"/>
      <c r="CW233" s="34"/>
      <c r="CX233" s="37"/>
    </row>
    <row r="234" spans="1:102" ht="13">
      <c r="A234" s="37"/>
      <c r="B234" s="37"/>
      <c r="C234" s="37"/>
      <c r="D234" s="37"/>
      <c r="E234" s="37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  <c r="U234" s="51"/>
      <c r="V234" s="34"/>
      <c r="W234" s="34"/>
      <c r="X234" s="34"/>
      <c r="Y234" s="34"/>
      <c r="Z234" s="34"/>
      <c r="AA234" s="34"/>
      <c r="AB234" s="34"/>
      <c r="AC234" s="34"/>
      <c r="AD234" s="34"/>
      <c r="AE234" s="34"/>
      <c r="AF234" s="34"/>
      <c r="AG234" s="34"/>
      <c r="AH234" s="34"/>
      <c r="AI234" s="34"/>
      <c r="AJ234" s="68"/>
      <c r="AK234" s="34"/>
      <c r="AL234" s="34"/>
      <c r="AM234" s="34"/>
      <c r="AN234" s="34"/>
      <c r="AO234" s="34"/>
      <c r="AP234" s="34"/>
      <c r="AQ234" s="34"/>
      <c r="AR234" s="34"/>
      <c r="AS234" s="65"/>
      <c r="AT234" s="65"/>
      <c r="AU234" s="65"/>
      <c r="AV234" s="65"/>
      <c r="AW234" s="65"/>
      <c r="AX234" s="65"/>
      <c r="AY234" s="65"/>
      <c r="AZ234" s="65"/>
      <c r="BA234" s="65"/>
      <c r="BB234" s="65"/>
      <c r="BC234" s="65"/>
      <c r="BD234" s="65"/>
      <c r="BE234" s="65"/>
      <c r="BF234" s="65"/>
      <c r="BG234" s="65"/>
      <c r="BH234" s="65"/>
      <c r="BI234" s="65"/>
      <c r="BJ234" s="65"/>
      <c r="BK234" s="65"/>
      <c r="BL234" s="65"/>
      <c r="BM234" s="65"/>
      <c r="BN234" s="65"/>
      <c r="BO234" s="65"/>
      <c r="BP234" s="65"/>
      <c r="BQ234" s="65"/>
      <c r="BR234" s="65"/>
      <c r="BS234" s="65"/>
      <c r="BT234" s="65"/>
      <c r="BU234" s="65"/>
      <c r="BV234" s="65"/>
      <c r="BW234" s="65"/>
      <c r="BX234" s="65"/>
      <c r="BY234" s="65"/>
      <c r="BZ234" s="65"/>
      <c r="CA234" s="65"/>
      <c r="CB234" s="65"/>
      <c r="CC234" s="65"/>
      <c r="CD234" s="65"/>
      <c r="CE234" s="34"/>
      <c r="CF234" s="34"/>
      <c r="CG234" s="34"/>
      <c r="CH234" s="34"/>
      <c r="CI234" s="34"/>
      <c r="CJ234" s="34"/>
      <c r="CK234" s="34"/>
      <c r="CL234" s="34"/>
      <c r="CM234" s="34"/>
      <c r="CN234" s="34"/>
      <c r="CO234" s="34"/>
      <c r="CP234" s="34"/>
      <c r="CQ234" s="34"/>
      <c r="CR234" s="34"/>
      <c r="CS234" s="34"/>
      <c r="CT234" s="34"/>
      <c r="CU234" s="34"/>
      <c r="CV234" s="34"/>
      <c r="CW234" s="34"/>
      <c r="CX234" s="37"/>
    </row>
    <row r="235" spans="1:102" ht="13">
      <c r="A235" s="37"/>
      <c r="B235" s="37"/>
      <c r="C235" s="37"/>
      <c r="D235" s="37"/>
      <c r="E235" s="37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  <c r="U235" s="51"/>
      <c r="V235" s="34"/>
      <c r="W235" s="34"/>
      <c r="X235" s="34"/>
      <c r="Y235" s="34"/>
      <c r="Z235" s="34"/>
      <c r="AA235" s="34"/>
      <c r="AB235" s="34"/>
      <c r="AC235" s="34"/>
      <c r="AD235" s="34"/>
      <c r="AE235" s="34"/>
      <c r="AF235" s="34"/>
      <c r="AG235" s="34"/>
      <c r="AH235" s="34"/>
      <c r="AI235" s="34"/>
      <c r="AJ235" s="68"/>
      <c r="AK235" s="34"/>
      <c r="AL235" s="34"/>
      <c r="AM235" s="34"/>
      <c r="AN235" s="34"/>
      <c r="AO235" s="34"/>
      <c r="AP235" s="34"/>
      <c r="AQ235" s="34"/>
      <c r="AR235" s="34"/>
      <c r="AS235" s="65"/>
      <c r="AT235" s="65"/>
      <c r="AU235" s="65"/>
      <c r="AV235" s="65"/>
      <c r="AW235" s="65"/>
      <c r="AX235" s="65"/>
      <c r="AY235" s="65"/>
      <c r="AZ235" s="65"/>
      <c r="BA235" s="65"/>
      <c r="BB235" s="65"/>
      <c r="BC235" s="65"/>
      <c r="BD235" s="65"/>
      <c r="BE235" s="65"/>
      <c r="BF235" s="65"/>
      <c r="BG235" s="65"/>
      <c r="BH235" s="65"/>
      <c r="BI235" s="65"/>
      <c r="BJ235" s="65"/>
      <c r="BK235" s="65"/>
      <c r="BL235" s="65"/>
      <c r="BM235" s="65"/>
      <c r="BN235" s="65"/>
      <c r="BO235" s="65"/>
      <c r="BP235" s="65"/>
      <c r="BQ235" s="65"/>
      <c r="BR235" s="65"/>
      <c r="BS235" s="65"/>
      <c r="BT235" s="65"/>
      <c r="BU235" s="65"/>
      <c r="BV235" s="65"/>
      <c r="BW235" s="65"/>
      <c r="BX235" s="65"/>
      <c r="BY235" s="65"/>
      <c r="BZ235" s="65"/>
      <c r="CA235" s="65"/>
      <c r="CB235" s="65"/>
      <c r="CC235" s="65"/>
      <c r="CD235" s="65"/>
      <c r="CE235" s="34"/>
      <c r="CF235" s="34"/>
      <c r="CG235" s="34"/>
      <c r="CH235" s="34"/>
      <c r="CI235" s="34"/>
      <c r="CJ235" s="34"/>
      <c r="CK235" s="34"/>
      <c r="CL235" s="34"/>
      <c r="CM235" s="34"/>
      <c r="CN235" s="34"/>
      <c r="CO235" s="34"/>
      <c r="CP235" s="34"/>
      <c r="CQ235" s="34"/>
      <c r="CR235" s="34"/>
      <c r="CS235" s="34"/>
      <c r="CT235" s="34"/>
      <c r="CU235" s="34"/>
      <c r="CV235" s="34"/>
      <c r="CW235" s="34"/>
      <c r="CX235" s="37"/>
    </row>
    <row r="236" spans="1:102" ht="13">
      <c r="A236" s="37"/>
      <c r="B236" s="37"/>
      <c r="C236" s="37"/>
      <c r="D236" s="37"/>
      <c r="E236" s="37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  <c r="U236" s="51"/>
      <c r="V236" s="34"/>
      <c r="W236" s="34"/>
      <c r="X236" s="34"/>
      <c r="Y236" s="34"/>
      <c r="Z236" s="34"/>
      <c r="AA236" s="34"/>
      <c r="AB236" s="34"/>
      <c r="AC236" s="34"/>
      <c r="AD236" s="34"/>
      <c r="AE236" s="34"/>
      <c r="AF236" s="34"/>
      <c r="AG236" s="34"/>
      <c r="AH236" s="34"/>
      <c r="AI236" s="34"/>
      <c r="AJ236" s="68"/>
      <c r="AK236" s="34"/>
      <c r="AL236" s="34"/>
      <c r="AM236" s="34"/>
      <c r="AN236" s="34"/>
      <c r="AO236" s="34"/>
      <c r="AP236" s="34"/>
      <c r="AQ236" s="34"/>
      <c r="AR236" s="34"/>
      <c r="AS236" s="65"/>
      <c r="AT236" s="65"/>
      <c r="AU236" s="65"/>
      <c r="AV236" s="65"/>
      <c r="AW236" s="65"/>
      <c r="AX236" s="65"/>
      <c r="AY236" s="65"/>
      <c r="AZ236" s="65"/>
      <c r="BA236" s="65"/>
      <c r="BB236" s="65"/>
      <c r="BC236" s="65"/>
      <c r="BD236" s="65"/>
      <c r="BE236" s="65"/>
      <c r="BF236" s="65"/>
      <c r="BG236" s="65"/>
      <c r="BH236" s="65"/>
      <c r="BI236" s="65"/>
      <c r="BJ236" s="65"/>
      <c r="BK236" s="65"/>
      <c r="BL236" s="65"/>
      <c r="BM236" s="65"/>
      <c r="BN236" s="65"/>
      <c r="BO236" s="65"/>
      <c r="BP236" s="65"/>
      <c r="BQ236" s="65"/>
      <c r="BR236" s="65"/>
      <c r="BS236" s="65"/>
      <c r="BT236" s="65"/>
      <c r="BU236" s="65"/>
      <c r="BV236" s="65"/>
      <c r="BW236" s="65"/>
      <c r="BX236" s="65"/>
      <c r="BY236" s="65"/>
      <c r="BZ236" s="65"/>
      <c r="CA236" s="65"/>
      <c r="CB236" s="65"/>
      <c r="CC236" s="65"/>
      <c r="CD236" s="65"/>
      <c r="CE236" s="34"/>
      <c r="CF236" s="34"/>
      <c r="CG236" s="34"/>
      <c r="CH236" s="34"/>
      <c r="CI236" s="34"/>
      <c r="CJ236" s="34"/>
      <c r="CK236" s="34"/>
      <c r="CL236" s="34"/>
      <c r="CM236" s="34"/>
      <c r="CN236" s="34"/>
      <c r="CO236" s="34"/>
      <c r="CP236" s="34"/>
      <c r="CQ236" s="34"/>
      <c r="CR236" s="34"/>
      <c r="CS236" s="34"/>
      <c r="CT236" s="34"/>
      <c r="CU236" s="34"/>
      <c r="CV236" s="34"/>
      <c r="CW236" s="34"/>
      <c r="CX236" s="37"/>
    </row>
    <row r="237" spans="1:102" ht="13">
      <c r="A237" s="37"/>
      <c r="B237" s="37"/>
      <c r="C237" s="37"/>
      <c r="D237" s="37"/>
      <c r="E237" s="37"/>
      <c r="F237" s="34"/>
      <c r="G237" s="34"/>
      <c r="H237" s="34"/>
      <c r="I237" s="34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34"/>
      <c r="U237" s="51"/>
      <c r="V237" s="34"/>
      <c r="W237" s="34"/>
      <c r="X237" s="34"/>
      <c r="Y237" s="34"/>
      <c r="Z237" s="34"/>
      <c r="AA237" s="34"/>
      <c r="AB237" s="34"/>
      <c r="AC237" s="34"/>
      <c r="AD237" s="34"/>
      <c r="AE237" s="34"/>
      <c r="AF237" s="34"/>
      <c r="AG237" s="34"/>
      <c r="AH237" s="34"/>
      <c r="AI237" s="34"/>
      <c r="AJ237" s="68"/>
      <c r="AK237" s="34"/>
      <c r="AL237" s="34"/>
      <c r="AM237" s="34"/>
      <c r="AN237" s="34"/>
      <c r="AO237" s="34"/>
      <c r="AP237" s="34"/>
      <c r="AQ237" s="34"/>
      <c r="AR237" s="34"/>
      <c r="AS237" s="65"/>
      <c r="AT237" s="65"/>
      <c r="AU237" s="65"/>
      <c r="AV237" s="65"/>
      <c r="AW237" s="65"/>
      <c r="AX237" s="65"/>
      <c r="AY237" s="65"/>
      <c r="AZ237" s="65"/>
      <c r="BA237" s="65"/>
      <c r="BB237" s="65"/>
      <c r="BC237" s="65"/>
      <c r="BD237" s="65"/>
      <c r="BE237" s="65"/>
      <c r="BF237" s="65"/>
      <c r="BG237" s="65"/>
      <c r="BH237" s="65"/>
      <c r="BI237" s="65"/>
      <c r="BJ237" s="65"/>
      <c r="BK237" s="65"/>
      <c r="BL237" s="65"/>
      <c r="BM237" s="65"/>
      <c r="BN237" s="65"/>
      <c r="BO237" s="65"/>
      <c r="BP237" s="65"/>
      <c r="BQ237" s="65"/>
      <c r="BR237" s="65"/>
      <c r="BS237" s="65"/>
      <c r="BT237" s="65"/>
      <c r="BU237" s="65"/>
      <c r="BV237" s="65"/>
      <c r="BW237" s="65"/>
      <c r="BX237" s="65"/>
      <c r="BY237" s="65"/>
      <c r="BZ237" s="65"/>
      <c r="CA237" s="65"/>
      <c r="CB237" s="65"/>
      <c r="CC237" s="65"/>
      <c r="CD237" s="65"/>
      <c r="CE237" s="34"/>
      <c r="CF237" s="34"/>
      <c r="CG237" s="34"/>
      <c r="CH237" s="34"/>
      <c r="CI237" s="34"/>
      <c r="CJ237" s="34"/>
      <c r="CK237" s="34"/>
      <c r="CL237" s="34"/>
      <c r="CM237" s="34"/>
      <c r="CN237" s="34"/>
      <c r="CO237" s="34"/>
      <c r="CP237" s="34"/>
      <c r="CQ237" s="34"/>
      <c r="CR237" s="34"/>
      <c r="CS237" s="34"/>
      <c r="CT237" s="34"/>
      <c r="CU237" s="34"/>
      <c r="CV237" s="34"/>
      <c r="CW237" s="34"/>
      <c r="CX237" s="37"/>
    </row>
    <row r="238" spans="1:102" ht="13">
      <c r="A238" s="37"/>
      <c r="B238" s="37"/>
      <c r="C238" s="37"/>
      <c r="D238" s="37"/>
      <c r="E238" s="37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  <c r="U238" s="51"/>
      <c r="V238" s="34"/>
      <c r="W238" s="34"/>
      <c r="X238" s="34"/>
      <c r="Y238" s="34"/>
      <c r="Z238" s="34"/>
      <c r="AA238" s="34"/>
      <c r="AB238" s="34"/>
      <c r="AC238" s="34"/>
      <c r="AD238" s="34"/>
      <c r="AE238" s="34"/>
      <c r="AF238" s="34"/>
      <c r="AG238" s="34"/>
      <c r="AH238" s="34"/>
      <c r="AI238" s="34"/>
      <c r="AJ238" s="68"/>
      <c r="AK238" s="34"/>
      <c r="AL238" s="34"/>
      <c r="AM238" s="34"/>
      <c r="AN238" s="34"/>
      <c r="AO238" s="34"/>
      <c r="AP238" s="34"/>
      <c r="AQ238" s="34"/>
      <c r="AR238" s="34"/>
      <c r="AS238" s="65"/>
      <c r="AT238" s="65"/>
      <c r="AU238" s="65"/>
      <c r="AV238" s="65"/>
      <c r="AW238" s="65"/>
      <c r="AX238" s="65"/>
      <c r="AY238" s="65"/>
      <c r="AZ238" s="65"/>
      <c r="BA238" s="65"/>
      <c r="BB238" s="65"/>
      <c r="BC238" s="65"/>
      <c r="BD238" s="65"/>
      <c r="BE238" s="65"/>
      <c r="BF238" s="65"/>
      <c r="BG238" s="65"/>
      <c r="BH238" s="65"/>
      <c r="BI238" s="65"/>
      <c r="BJ238" s="65"/>
      <c r="BK238" s="65"/>
      <c r="BL238" s="65"/>
      <c r="BM238" s="65"/>
      <c r="BN238" s="65"/>
      <c r="BO238" s="65"/>
      <c r="BP238" s="65"/>
      <c r="BQ238" s="65"/>
      <c r="BR238" s="65"/>
      <c r="BS238" s="65"/>
      <c r="BT238" s="65"/>
      <c r="BU238" s="65"/>
      <c r="BV238" s="65"/>
      <c r="BW238" s="65"/>
      <c r="BX238" s="65"/>
      <c r="BY238" s="65"/>
      <c r="BZ238" s="65"/>
      <c r="CA238" s="65"/>
      <c r="CB238" s="65"/>
      <c r="CC238" s="65"/>
      <c r="CD238" s="65"/>
      <c r="CE238" s="34"/>
      <c r="CF238" s="34"/>
      <c r="CG238" s="34"/>
      <c r="CH238" s="34"/>
      <c r="CI238" s="34"/>
      <c r="CJ238" s="34"/>
      <c r="CK238" s="34"/>
      <c r="CL238" s="34"/>
      <c r="CM238" s="34"/>
      <c r="CN238" s="34"/>
      <c r="CO238" s="34"/>
      <c r="CP238" s="34"/>
      <c r="CQ238" s="34"/>
      <c r="CR238" s="34"/>
      <c r="CS238" s="34"/>
      <c r="CT238" s="34"/>
      <c r="CU238" s="34"/>
      <c r="CV238" s="34"/>
      <c r="CW238" s="34"/>
      <c r="CX238" s="37"/>
    </row>
    <row r="239" spans="1:102" ht="13">
      <c r="A239" s="37"/>
      <c r="B239" s="37"/>
      <c r="C239" s="37"/>
      <c r="D239" s="37"/>
      <c r="E239" s="37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  <c r="U239" s="51"/>
      <c r="V239" s="34"/>
      <c r="W239" s="34"/>
      <c r="X239" s="34"/>
      <c r="Y239" s="34"/>
      <c r="Z239" s="34"/>
      <c r="AA239" s="34"/>
      <c r="AB239" s="34"/>
      <c r="AC239" s="34"/>
      <c r="AD239" s="34"/>
      <c r="AE239" s="34"/>
      <c r="AF239" s="34"/>
      <c r="AG239" s="34"/>
      <c r="AH239" s="34"/>
      <c r="AI239" s="34"/>
      <c r="AJ239" s="68"/>
      <c r="AK239" s="34"/>
      <c r="AL239" s="34"/>
      <c r="AM239" s="34"/>
      <c r="AN239" s="34"/>
      <c r="AO239" s="34"/>
      <c r="AP239" s="34"/>
      <c r="AQ239" s="34"/>
      <c r="AR239" s="34"/>
      <c r="AS239" s="65"/>
      <c r="AT239" s="65"/>
      <c r="AU239" s="65"/>
      <c r="AV239" s="65"/>
      <c r="AW239" s="65"/>
      <c r="AX239" s="65"/>
      <c r="AY239" s="65"/>
      <c r="AZ239" s="65"/>
      <c r="BA239" s="65"/>
      <c r="BB239" s="65"/>
      <c r="BC239" s="65"/>
      <c r="BD239" s="65"/>
      <c r="BE239" s="65"/>
      <c r="BF239" s="65"/>
      <c r="BG239" s="65"/>
      <c r="BH239" s="65"/>
      <c r="BI239" s="65"/>
      <c r="BJ239" s="65"/>
      <c r="BK239" s="65"/>
      <c r="BL239" s="65"/>
      <c r="BM239" s="65"/>
      <c r="BN239" s="65"/>
      <c r="BO239" s="65"/>
      <c r="BP239" s="65"/>
      <c r="BQ239" s="65"/>
      <c r="BR239" s="65"/>
      <c r="BS239" s="65"/>
      <c r="BT239" s="65"/>
      <c r="BU239" s="65"/>
      <c r="BV239" s="65"/>
      <c r="BW239" s="65"/>
      <c r="BX239" s="65"/>
      <c r="BY239" s="65"/>
      <c r="BZ239" s="65"/>
      <c r="CA239" s="65"/>
      <c r="CB239" s="65"/>
      <c r="CC239" s="65"/>
      <c r="CD239" s="65"/>
      <c r="CE239" s="34"/>
      <c r="CF239" s="34"/>
      <c r="CG239" s="34"/>
      <c r="CH239" s="34"/>
      <c r="CI239" s="34"/>
      <c r="CJ239" s="34"/>
      <c r="CK239" s="34"/>
      <c r="CL239" s="34"/>
      <c r="CM239" s="34"/>
      <c r="CN239" s="34"/>
      <c r="CO239" s="34"/>
      <c r="CP239" s="34"/>
      <c r="CQ239" s="34"/>
      <c r="CR239" s="34"/>
      <c r="CS239" s="34"/>
      <c r="CT239" s="34"/>
      <c r="CU239" s="34"/>
      <c r="CV239" s="34"/>
      <c r="CW239" s="34"/>
      <c r="CX239" s="37"/>
    </row>
    <row r="240" spans="1:102" ht="13">
      <c r="A240" s="37"/>
      <c r="B240" s="37"/>
      <c r="C240" s="37"/>
      <c r="D240" s="37"/>
      <c r="E240" s="37"/>
      <c r="F240" s="34"/>
      <c r="G240" s="34"/>
      <c r="H240" s="34"/>
      <c r="I240" s="34"/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34"/>
      <c r="U240" s="51"/>
      <c r="V240" s="34"/>
      <c r="W240" s="34"/>
      <c r="X240" s="34"/>
      <c r="Y240" s="34"/>
      <c r="Z240" s="34"/>
      <c r="AA240" s="34"/>
      <c r="AB240" s="34"/>
      <c r="AC240" s="34"/>
      <c r="AD240" s="34"/>
      <c r="AE240" s="34"/>
      <c r="AF240" s="34"/>
      <c r="AG240" s="34"/>
      <c r="AH240" s="34"/>
      <c r="AI240" s="34"/>
      <c r="AJ240" s="68"/>
      <c r="AK240" s="34"/>
      <c r="AL240" s="34"/>
      <c r="AM240" s="34"/>
      <c r="AN240" s="34"/>
      <c r="AO240" s="34"/>
      <c r="AP240" s="34"/>
      <c r="AQ240" s="34"/>
      <c r="AR240" s="34"/>
      <c r="AS240" s="65"/>
      <c r="AT240" s="65"/>
      <c r="AU240" s="65"/>
      <c r="AV240" s="65"/>
      <c r="AW240" s="65"/>
      <c r="AX240" s="65"/>
      <c r="AY240" s="65"/>
      <c r="AZ240" s="65"/>
      <c r="BA240" s="65"/>
      <c r="BB240" s="65"/>
      <c r="BC240" s="65"/>
      <c r="BD240" s="65"/>
      <c r="BE240" s="65"/>
      <c r="BF240" s="65"/>
      <c r="BG240" s="65"/>
      <c r="BH240" s="65"/>
      <c r="BI240" s="65"/>
      <c r="BJ240" s="65"/>
      <c r="BK240" s="65"/>
      <c r="BL240" s="65"/>
      <c r="BM240" s="65"/>
      <c r="BN240" s="65"/>
      <c r="BO240" s="65"/>
      <c r="BP240" s="65"/>
      <c r="BQ240" s="65"/>
      <c r="BR240" s="65"/>
      <c r="BS240" s="65"/>
      <c r="BT240" s="65"/>
      <c r="BU240" s="65"/>
      <c r="BV240" s="65"/>
      <c r="BW240" s="65"/>
      <c r="BX240" s="65"/>
      <c r="BY240" s="65"/>
      <c r="BZ240" s="65"/>
      <c r="CA240" s="65"/>
      <c r="CB240" s="65"/>
      <c r="CC240" s="65"/>
      <c r="CD240" s="65"/>
      <c r="CE240" s="34"/>
      <c r="CF240" s="34"/>
      <c r="CG240" s="34"/>
      <c r="CH240" s="34"/>
      <c r="CI240" s="34"/>
      <c r="CJ240" s="34"/>
      <c r="CK240" s="34"/>
      <c r="CL240" s="34"/>
      <c r="CM240" s="34"/>
      <c r="CN240" s="34"/>
      <c r="CO240" s="34"/>
      <c r="CP240" s="34"/>
      <c r="CQ240" s="34"/>
      <c r="CR240" s="34"/>
      <c r="CS240" s="34"/>
      <c r="CT240" s="34"/>
      <c r="CU240" s="34"/>
      <c r="CV240" s="34"/>
      <c r="CW240" s="34"/>
      <c r="CX240" s="37"/>
    </row>
    <row r="241" spans="1:102" ht="13">
      <c r="A241" s="37"/>
      <c r="B241" s="37"/>
      <c r="C241" s="37"/>
      <c r="D241" s="37"/>
      <c r="E241" s="37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  <c r="U241" s="51"/>
      <c r="V241" s="34"/>
      <c r="W241" s="34"/>
      <c r="X241" s="34"/>
      <c r="Y241" s="34"/>
      <c r="Z241" s="34"/>
      <c r="AA241" s="34"/>
      <c r="AB241" s="34"/>
      <c r="AC241" s="34"/>
      <c r="AD241" s="34"/>
      <c r="AE241" s="34"/>
      <c r="AF241" s="34"/>
      <c r="AG241" s="34"/>
      <c r="AH241" s="34"/>
      <c r="AI241" s="34"/>
      <c r="AJ241" s="68"/>
      <c r="AK241" s="34"/>
      <c r="AL241" s="34"/>
      <c r="AM241" s="34"/>
      <c r="AN241" s="34"/>
      <c r="AO241" s="34"/>
      <c r="AP241" s="34"/>
      <c r="AQ241" s="34"/>
      <c r="AR241" s="34"/>
      <c r="AS241" s="65"/>
      <c r="AT241" s="65"/>
      <c r="AU241" s="65"/>
      <c r="AV241" s="65"/>
      <c r="AW241" s="65"/>
      <c r="AX241" s="65"/>
      <c r="AY241" s="65"/>
      <c r="AZ241" s="65"/>
      <c r="BA241" s="65"/>
      <c r="BB241" s="65"/>
      <c r="BC241" s="65"/>
      <c r="BD241" s="65"/>
      <c r="BE241" s="65"/>
      <c r="BF241" s="65"/>
      <c r="BG241" s="65"/>
      <c r="BH241" s="65"/>
      <c r="BI241" s="65"/>
      <c r="BJ241" s="65"/>
      <c r="BK241" s="65"/>
      <c r="BL241" s="65"/>
      <c r="BM241" s="65"/>
      <c r="BN241" s="65"/>
      <c r="BO241" s="65"/>
      <c r="BP241" s="65"/>
      <c r="BQ241" s="65"/>
      <c r="BR241" s="65"/>
      <c r="BS241" s="65"/>
      <c r="BT241" s="65"/>
      <c r="BU241" s="65"/>
      <c r="BV241" s="65"/>
      <c r="BW241" s="65"/>
      <c r="BX241" s="65"/>
      <c r="BY241" s="65"/>
      <c r="BZ241" s="65"/>
      <c r="CA241" s="65"/>
      <c r="CB241" s="65"/>
      <c r="CC241" s="65"/>
      <c r="CD241" s="65"/>
      <c r="CE241" s="34"/>
      <c r="CF241" s="34"/>
      <c r="CG241" s="34"/>
      <c r="CH241" s="34"/>
      <c r="CI241" s="34"/>
      <c r="CJ241" s="34"/>
      <c r="CK241" s="34"/>
      <c r="CL241" s="34"/>
      <c r="CM241" s="34"/>
      <c r="CN241" s="34"/>
      <c r="CO241" s="34"/>
      <c r="CP241" s="34"/>
      <c r="CQ241" s="34"/>
      <c r="CR241" s="34"/>
      <c r="CS241" s="34"/>
      <c r="CT241" s="34"/>
      <c r="CU241" s="34"/>
      <c r="CV241" s="34"/>
      <c r="CW241" s="34"/>
      <c r="CX241" s="37"/>
    </row>
    <row r="242" spans="1:102" ht="13">
      <c r="A242" s="37"/>
      <c r="B242" s="37"/>
      <c r="C242" s="37"/>
      <c r="D242" s="37"/>
      <c r="E242" s="37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  <c r="U242" s="51"/>
      <c r="V242" s="34"/>
      <c r="W242" s="34"/>
      <c r="X242" s="34"/>
      <c r="Y242" s="34"/>
      <c r="Z242" s="34"/>
      <c r="AA242" s="34"/>
      <c r="AB242" s="34"/>
      <c r="AC242" s="34"/>
      <c r="AD242" s="34"/>
      <c r="AE242" s="34"/>
      <c r="AF242" s="34"/>
      <c r="AG242" s="34"/>
      <c r="AH242" s="34"/>
      <c r="AI242" s="34"/>
      <c r="AJ242" s="68"/>
      <c r="AK242" s="34"/>
      <c r="AL242" s="34"/>
      <c r="AM242" s="34"/>
      <c r="AN242" s="34"/>
      <c r="AO242" s="34"/>
      <c r="AP242" s="34"/>
      <c r="AQ242" s="34"/>
      <c r="AR242" s="34"/>
      <c r="AS242" s="65"/>
      <c r="AT242" s="65"/>
      <c r="AU242" s="65"/>
      <c r="AV242" s="65"/>
      <c r="AW242" s="65"/>
      <c r="AX242" s="65"/>
      <c r="AY242" s="65"/>
      <c r="AZ242" s="65"/>
      <c r="BA242" s="65"/>
      <c r="BB242" s="65"/>
      <c r="BC242" s="65"/>
      <c r="BD242" s="65"/>
      <c r="BE242" s="65"/>
      <c r="BF242" s="65"/>
      <c r="BG242" s="65"/>
      <c r="BH242" s="65"/>
      <c r="BI242" s="65"/>
      <c r="BJ242" s="65"/>
      <c r="BK242" s="65"/>
      <c r="BL242" s="65"/>
      <c r="BM242" s="65"/>
      <c r="BN242" s="65"/>
      <c r="BO242" s="65"/>
      <c r="BP242" s="65"/>
      <c r="BQ242" s="65"/>
      <c r="BR242" s="65"/>
      <c r="BS242" s="65"/>
      <c r="BT242" s="65"/>
      <c r="BU242" s="65"/>
      <c r="BV242" s="65"/>
      <c r="BW242" s="65"/>
      <c r="BX242" s="65"/>
      <c r="BY242" s="65"/>
      <c r="BZ242" s="65"/>
      <c r="CA242" s="65"/>
      <c r="CB242" s="65"/>
      <c r="CC242" s="65"/>
      <c r="CD242" s="65"/>
      <c r="CE242" s="34"/>
      <c r="CF242" s="34"/>
      <c r="CG242" s="34"/>
      <c r="CH242" s="34"/>
      <c r="CI242" s="34"/>
      <c r="CJ242" s="34"/>
      <c r="CK242" s="34"/>
      <c r="CL242" s="34"/>
      <c r="CM242" s="34"/>
      <c r="CN242" s="34"/>
      <c r="CO242" s="34"/>
      <c r="CP242" s="34"/>
      <c r="CQ242" s="34"/>
      <c r="CR242" s="34"/>
      <c r="CS242" s="34"/>
      <c r="CT242" s="34"/>
      <c r="CU242" s="34"/>
      <c r="CV242" s="34"/>
      <c r="CW242" s="34"/>
      <c r="CX242" s="37"/>
    </row>
    <row r="243" spans="1:102" ht="13">
      <c r="A243" s="37"/>
      <c r="B243" s="37"/>
      <c r="C243" s="37"/>
      <c r="D243" s="37"/>
      <c r="E243" s="37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  <c r="U243" s="51"/>
      <c r="V243" s="34"/>
      <c r="W243" s="34"/>
      <c r="X243" s="34"/>
      <c r="Y243" s="34"/>
      <c r="Z243" s="34"/>
      <c r="AA243" s="34"/>
      <c r="AB243" s="34"/>
      <c r="AC243" s="34"/>
      <c r="AD243" s="34"/>
      <c r="AE243" s="34"/>
      <c r="AF243" s="34"/>
      <c r="AG243" s="34"/>
      <c r="AH243" s="34"/>
      <c r="AI243" s="34"/>
      <c r="AJ243" s="68"/>
      <c r="AK243" s="34"/>
      <c r="AL243" s="34"/>
      <c r="AM243" s="34"/>
      <c r="AN243" s="34"/>
      <c r="AO243" s="34"/>
      <c r="AP243" s="34"/>
      <c r="AQ243" s="34"/>
      <c r="AR243" s="34"/>
      <c r="AS243" s="65"/>
      <c r="AT243" s="65"/>
      <c r="AU243" s="65"/>
      <c r="AV243" s="65"/>
      <c r="AW243" s="65"/>
      <c r="AX243" s="65"/>
      <c r="AY243" s="65"/>
      <c r="AZ243" s="65"/>
      <c r="BA243" s="65"/>
      <c r="BB243" s="65"/>
      <c r="BC243" s="65"/>
      <c r="BD243" s="65"/>
      <c r="BE243" s="65"/>
      <c r="BF243" s="65"/>
      <c r="BG243" s="65"/>
      <c r="BH243" s="65"/>
      <c r="BI243" s="65"/>
      <c r="BJ243" s="65"/>
      <c r="BK243" s="65"/>
      <c r="BL243" s="65"/>
      <c r="BM243" s="65"/>
      <c r="BN243" s="65"/>
      <c r="BO243" s="65"/>
      <c r="BP243" s="65"/>
      <c r="BQ243" s="65"/>
      <c r="BR243" s="65"/>
      <c r="BS243" s="65"/>
      <c r="BT243" s="65"/>
      <c r="BU243" s="65"/>
      <c r="BV243" s="65"/>
      <c r="BW243" s="65"/>
      <c r="BX243" s="65"/>
      <c r="BY243" s="65"/>
      <c r="BZ243" s="65"/>
      <c r="CA243" s="65"/>
      <c r="CB243" s="65"/>
      <c r="CC243" s="65"/>
      <c r="CD243" s="65"/>
      <c r="CE243" s="34"/>
      <c r="CF243" s="34"/>
      <c r="CG243" s="34"/>
      <c r="CH243" s="34"/>
      <c r="CI243" s="34"/>
      <c r="CJ243" s="34"/>
      <c r="CK243" s="34"/>
      <c r="CL243" s="34"/>
      <c r="CM243" s="34"/>
      <c r="CN243" s="34"/>
      <c r="CO243" s="34"/>
      <c r="CP243" s="34"/>
      <c r="CQ243" s="34"/>
      <c r="CR243" s="34"/>
      <c r="CS243" s="34"/>
      <c r="CT243" s="34"/>
      <c r="CU243" s="34"/>
      <c r="CV243" s="34"/>
      <c r="CW243" s="34"/>
      <c r="CX243" s="37"/>
    </row>
    <row r="244" spans="1:102" ht="13">
      <c r="A244" s="37"/>
      <c r="B244" s="37"/>
      <c r="C244" s="37"/>
      <c r="D244" s="37"/>
      <c r="E244" s="37"/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34"/>
      <c r="U244" s="51"/>
      <c r="V244" s="34"/>
      <c r="W244" s="34"/>
      <c r="X244" s="34"/>
      <c r="Y244" s="34"/>
      <c r="Z244" s="34"/>
      <c r="AA244" s="34"/>
      <c r="AB244" s="34"/>
      <c r="AC244" s="34"/>
      <c r="AD244" s="34"/>
      <c r="AE244" s="34"/>
      <c r="AF244" s="34"/>
      <c r="AG244" s="34"/>
      <c r="AH244" s="34"/>
      <c r="AI244" s="34"/>
      <c r="AJ244" s="68"/>
      <c r="AK244" s="34"/>
      <c r="AL244" s="34"/>
      <c r="AM244" s="34"/>
      <c r="AN244" s="34"/>
      <c r="AO244" s="34"/>
      <c r="AP244" s="34"/>
      <c r="AQ244" s="34"/>
      <c r="AR244" s="34"/>
      <c r="AS244" s="65"/>
      <c r="AT244" s="65"/>
      <c r="AU244" s="65"/>
      <c r="AV244" s="65"/>
      <c r="AW244" s="65"/>
      <c r="AX244" s="65"/>
      <c r="AY244" s="65"/>
      <c r="AZ244" s="65"/>
      <c r="BA244" s="65"/>
      <c r="BB244" s="65"/>
      <c r="BC244" s="65"/>
      <c r="BD244" s="65"/>
      <c r="BE244" s="65"/>
      <c r="BF244" s="65"/>
      <c r="BG244" s="65"/>
      <c r="BH244" s="65"/>
      <c r="BI244" s="65"/>
      <c r="BJ244" s="65"/>
      <c r="BK244" s="65"/>
      <c r="BL244" s="65"/>
      <c r="BM244" s="65"/>
      <c r="BN244" s="65"/>
      <c r="BO244" s="65"/>
      <c r="BP244" s="65"/>
      <c r="BQ244" s="65"/>
      <c r="BR244" s="65"/>
      <c r="BS244" s="65"/>
      <c r="BT244" s="65"/>
      <c r="BU244" s="65"/>
      <c r="BV244" s="65"/>
      <c r="BW244" s="65"/>
      <c r="BX244" s="65"/>
      <c r="BY244" s="65"/>
      <c r="BZ244" s="65"/>
      <c r="CA244" s="65"/>
      <c r="CB244" s="65"/>
      <c r="CC244" s="65"/>
      <c r="CD244" s="65"/>
      <c r="CE244" s="34"/>
      <c r="CF244" s="34"/>
      <c r="CG244" s="34"/>
      <c r="CH244" s="34"/>
      <c r="CI244" s="34"/>
      <c r="CJ244" s="34"/>
      <c r="CK244" s="34"/>
      <c r="CL244" s="34"/>
      <c r="CM244" s="34"/>
      <c r="CN244" s="34"/>
      <c r="CO244" s="34"/>
      <c r="CP244" s="34"/>
      <c r="CQ244" s="34"/>
      <c r="CR244" s="34"/>
      <c r="CS244" s="34"/>
      <c r="CT244" s="34"/>
      <c r="CU244" s="34"/>
      <c r="CV244" s="34"/>
      <c r="CW244" s="34"/>
      <c r="CX244" s="37"/>
    </row>
    <row r="245" spans="1:102" ht="13">
      <c r="A245" s="37"/>
      <c r="B245" s="37"/>
      <c r="C245" s="37"/>
      <c r="D245" s="37"/>
      <c r="E245" s="37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  <c r="U245" s="51"/>
      <c r="V245" s="34"/>
      <c r="W245" s="34"/>
      <c r="X245" s="34"/>
      <c r="Y245" s="34"/>
      <c r="Z245" s="34"/>
      <c r="AA245" s="34"/>
      <c r="AB245" s="34"/>
      <c r="AC245" s="34"/>
      <c r="AD245" s="34"/>
      <c r="AE245" s="34"/>
      <c r="AF245" s="34"/>
      <c r="AG245" s="34"/>
      <c r="AH245" s="34"/>
      <c r="AI245" s="34"/>
      <c r="AJ245" s="68"/>
      <c r="AK245" s="34"/>
      <c r="AL245" s="34"/>
      <c r="AM245" s="34"/>
      <c r="AN245" s="34"/>
      <c r="AO245" s="34"/>
      <c r="AP245" s="34"/>
      <c r="AQ245" s="34"/>
      <c r="AR245" s="34"/>
      <c r="AS245" s="65"/>
      <c r="AT245" s="65"/>
      <c r="AU245" s="65"/>
      <c r="AV245" s="65"/>
      <c r="AW245" s="65"/>
      <c r="AX245" s="65"/>
      <c r="AY245" s="65"/>
      <c r="AZ245" s="65"/>
      <c r="BA245" s="65"/>
      <c r="BB245" s="65"/>
      <c r="BC245" s="65"/>
      <c r="BD245" s="65"/>
      <c r="BE245" s="65"/>
      <c r="BF245" s="65"/>
      <c r="BG245" s="65"/>
      <c r="BH245" s="65"/>
      <c r="BI245" s="65"/>
      <c r="BJ245" s="65"/>
      <c r="BK245" s="65"/>
      <c r="BL245" s="65"/>
      <c r="BM245" s="65"/>
      <c r="BN245" s="65"/>
      <c r="BO245" s="65"/>
      <c r="BP245" s="65"/>
      <c r="BQ245" s="65"/>
      <c r="BR245" s="65"/>
      <c r="BS245" s="65"/>
      <c r="BT245" s="65"/>
      <c r="BU245" s="65"/>
      <c r="BV245" s="65"/>
      <c r="BW245" s="65"/>
      <c r="BX245" s="65"/>
      <c r="BY245" s="65"/>
      <c r="BZ245" s="65"/>
      <c r="CA245" s="65"/>
      <c r="CB245" s="65"/>
      <c r="CC245" s="65"/>
      <c r="CD245" s="65"/>
      <c r="CE245" s="34"/>
      <c r="CF245" s="34"/>
      <c r="CG245" s="34"/>
      <c r="CH245" s="34"/>
      <c r="CI245" s="34"/>
      <c r="CJ245" s="34"/>
      <c r="CK245" s="34"/>
      <c r="CL245" s="34"/>
      <c r="CM245" s="34"/>
      <c r="CN245" s="34"/>
      <c r="CO245" s="34"/>
      <c r="CP245" s="34"/>
      <c r="CQ245" s="34"/>
      <c r="CR245" s="34"/>
      <c r="CS245" s="34"/>
      <c r="CT245" s="34"/>
      <c r="CU245" s="34"/>
      <c r="CV245" s="34"/>
      <c r="CW245" s="34"/>
      <c r="CX245" s="37"/>
    </row>
    <row r="246" spans="1:102" ht="13">
      <c r="A246" s="37"/>
      <c r="B246" s="37"/>
      <c r="C246" s="37"/>
      <c r="D246" s="37"/>
      <c r="E246" s="37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  <c r="U246" s="51"/>
      <c r="V246" s="34"/>
      <c r="W246" s="34"/>
      <c r="X246" s="34"/>
      <c r="Y246" s="34"/>
      <c r="Z246" s="34"/>
      <c r="AA246" s="34"/>
      <c r="AB246" s="34"/>
      <c r="AC246" s="34"/>
      <c r="AD246" s="34"/>
      <c r="AE246" s="34"/>
      <c r="AF246" s="34"/>
      <c r="AG246" s="34"/>
      <c r="AH246" s="34"/>
      <c r="AI246" s="34"/>
      <c r="AJ246" s="68"/>
      <c r="AK246" s="34"/>
      <c r="AL246" s="34"/>
      <c r="AM246" s="34"/>
      <c r="AN246" s="34"/>
      <c r="AO246" s="34"/>
      <c r="AP246" s="34"/>
      <c r="AQ246" s="34"/>
      <c r="AR246" s="34"/>
      <c r="AS246" s="65"/>
      <c r="AT246" s="65"/>
      <c r="AU246" s="65"/>
      <c r="AV246" s="65"/>
      <c r="AW246" s="65"/>
      <c r="AX246" s="65"/>
      <c r="AY246" s="65"/>
      <c r="AZ246" s="65"/>
      <c r="BA246" s="65"/>
      <c r="BB246" s="65"/>
      <c r="BC246" s="65"/>
      <c r="BD246" s="65"/>
      <c r="BE246" s="65"/>
      <c r="BF246" s="65"/>
      <c r="BG246" s="65"/>
      <c r="BH246" s="65"/>
      <c r="BI246" s="65"/>
      <c r="BJ246" s="65"/>
      <c r="BK246" s="65"/>
      <c r="BL246" s="65"/>
      <c r="BM246" s="65"/>
      <c r="BN246" s="65"/>
      <c r="BO246" s="65"/>
      <c r="BP246" s="65"/>
      <c r="BQ246" s="65"/>
      <c r="BR246" s="65"/>
      <c r="BS246" s="65"/>
      <c r="BT246" s="65"/>
      <c r="BU246" s="65"/>
      <c r="BV246" s="65"/>
      <c r="BW246" s="65"/>
      <c r="BX246" s="65"/>
      <c r="BY246" s="65"/>
      <c r="BZ246" s="65"/>
      <c r="CA246" s="65"/>
      <c r="CB246" s="65"/>
      <c r="CC246" s="65"/>
      <c r="CD246" s="65"/>
      <c r="CE246" s="34"/>
      <c r="CF246" s="34"/>
      <c r="CG246" s="34"/>
      <c r="CH246" s="34"/>
      <c r="CI246" s="34"/>
      <c r="CJ246" s="34"/>
      <c r="CK246" s="34"/>
      <c r="CL246" s="34"/>
      <c r="CM246" s="34"/>
      <c r="CN246" s="34"/>
      <c r="CO246" s="34"/>
      <c r="CP246" s="34"/>
      <c r="CQ246" s="34"/>
      <c r="CR246" s="34"/>
      <c r="CS246" s="34"/>
      <c r="CT246" s="34"/>
      <c r="CU246" s="34"/>
      <c r="CV246" s="34"/>
      <c r="CW246" s="34"/>
      <c r="CX246" s="37"/>
    </row>
    <row r="247" spans="1:102" ht="13">
      <c r="A247" s="37"/>
      <c r="B247" s="37"/>
      <c r="C247" s="37"/>
      <c r="D247" s="37"/>
      <c r="E247" s="37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  <c r="U247" s="51"/>
      <c r="V247" s="34"/>
      <c r="W247" s="34"/>
      <c r="X247" s="34"/>
      <c r="Y247" s="34"/>
      <c r="Z247" s="34"/>
      <c r="AA247" s="34"/>
      <c r="AB247" s="34"/>
      <c r="AC247" s="34"/>
      <c r="AD247" s="34"/>
      <c r="AE247" s="34"/>
      <c r="AF247" s="34"/>
      <c r="AG247" s="34"/>
      <c r="AH247" s="34"/>
      <c r="AI247" s="34"/>
      <c r="AJ247" s="68"/>
      <c r="AK247" s="34"/>
      <c r="AL247" s="34"/>
      <c r="AM247" s="34"/>
      <c r="AN247" s="34"/>
      <c r="AO247" s="34"/>
      <c r="AP247" s="34"/>
      <c r="AQ247" s="34"/>
      <c r="AR247" s="34"/>
      <c r="AS247" s="65"/>
      <c r="AT247" s="65"/>
      <c r="AU247" s="65"/>
      <c r="AV247" s="65"/>
      <c r="AW247" s="65"/>
      <c r="AX247" s="65"/>
      <c r="AY247" s="65"/>
      <c r="AZ247" s="65"/>
      <c r="BA247" s="65"/>
      <c r="BB247" s="65"/>
      <c r="BC247" s="65"/>
      <c r="BD247" s="65"/>
      <c r="BE247" s="65"/>
      <c r="BF247" s="65"/>
      <c r="BG247" s="65"/>
      <c r="BH247" s="65"/>
      <c r="BI247" s="65"/>
      <c r="BJ247" s="65"/>
      <c r="BK247" s="65"/>
      <c r="BL247" s="65"/>
      <c r="BM247" s="65"/>
      <c r="BN247" s="65"/>
      <c r="BO247" s="65"/>
      <c r="BP247" s="65"/>
      <c r="BQ247" s="65"/>
      <c r="BR247" s="65"/>
      <c r="BS247" s="65"/>
      <c r="BT247" s="65"/>
      <c r="BU247" s="65"/>
      <c r="BV247" s="65"/>
      <c r="BW247" s="65"/>
      <c r="BX247" s="65"/>
      <c r="BY247" s="65"/>
      <c r="BZ247" s="65"/>
      <c r="CA247" s="65"/>
      <c r="CB247" s="65"/>
      <c r="CC247" s="65"/>
      <c r="CD247" s="65"/>
      <c r="CE247" s="34"/>
      <c r="CF247" s="34"/>
      <c r="CG247" s="34"/>
      <c r="CH247" s="34"/>
      <c r="CI247" s="34"/>
      <c r="CJ247" s="34"/>
      <c r="CK247" s="34"/>
      <c r="CL247" s="34"/>
      <c r="CM247" s="34"/>
      <c r="CN247" s="34"/>
      <c r="CO247" s="34"/>
      <c r="CP247" s="34"/>
      <c r="CQ247" s="34"/>
      <c r="CR247" s="34"/>
      <c r="CS247" s="34"/>
      <c r="CT247" s="34"/>
      <c r="CU247" s="34"/>
      <c r="CV247" s="34"/>
      <c r="CW247" s="34"/>
      <c r="CX247" s="37"/>
    </row>
    <row r="248" spans="1:102" ht="13">
      <c r="A248" s="37"/>
      <c r="B248" s="37"/>
      <c r="C248" s="37"/>
      <c r="D248" s="37"/>
      <c r="E248" s="37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  <c r="U248" s="51"/>
      <c r="V248" s="34"/>
      <c r="W248" s="34"/>
      <c r="X248" s="34"/>
      <c r="Y248" s="34"/>
      <c r="Z248" s="34"/>
      <c r="AA248" s="34"/>
      <c r="AB248" s="34"/>
      <c r="AC248" s="34"/>
      <c r="AD248" s="34"/>
      <c r="AE248" s="34"/>
      <c r="AF248" s="34"/>
      <c r="AG248" s="34"/>
      <c r="AH248" s="34"/>
      <c r="AI248" s="34"/>
      <c r="AJ248" s="68"/>
      <c r="AK248" s="34"/>
      <c r="AL248" s="34"/>
      <c r="AM248" s="34"/>
      <c r="AN248" s="34"/>
      <c r="AO248" s="34"/>
      <c r="AP248" s="34"/>
      <c r="AQ248" s="34"/>
      <c r="AR248" s="34"/>
      <c r="AS248" s="65"/>
      <c r="AT248" s="65"/>
      <c r="AU248" s="65"/>
      <c r="AV248" s="65"/>
      <c r="AW248" s="65"/>
      <c r="AX248" s="65"/>
      <c r="AY248" s="65"/>
      <c r="AZ248" s="65"/>
      <c r="BA248" s="65"/>
      <c r="BB248" s="65"/>
      <c r="BC248" s="65"/>
      <c r="BD248" s="65"/>
      <c r="BE248" s="65"/>
      <c r="BF248" s="65"/>
      <c r="BG248" s="65"/>
      <c r="BH248" s="65"/>
      <c r="BI248" s="65"/>
      <c r="BJ248" s="65"/>
      <c r="BK248" s="65"/>
      <c r="BL248" s="65"/>
      <c r="BM248" s="65"/>
      <c r="BN248" s="65"/>
      <c r="BO248" s="65"/>
      <c r="BP248" s="65"/>
      <c r="BQ248" s="65"/>
      <c r="BR248" s="65"/>
      <c r="BS248" s="65"/>
      <c r="BT248" s="65"/>
      <c r="BU248" s="65"/>
      <c r="BV248" s="65"/>
      <c r="BW248" s="65"/>
      <c r="BX248" s="65"/>
      <c r="BY248" s="65"/>
      <c r="BZ248" s="65"/>
      <c r="CA248" s="65"/>
      <c r="CB248" s="65"/>
      <c r="CC248" s="65"/>
      <c r="CD248" s="65"/>
      <c r="CE248" s="34"/>
      <c r="CF248" s="34"/>
      <c r="CG248" s="34"/>
      <c r="CH248" s="34"/>
      <c r="CI248" s="34"/>
      <c r="CJ248" s="34"/>
      <c r="CK248" s="34"/>
      <c r="CL248" s="34"/>
      <c r="CM248" s="34"/>
      <c r="CN248" s="34"/>
      <c r="CO248" s="34"/>
      <c r="CP248" s="34"/>
      <c r="CQ248" s="34"/>
      <c r="CR248" s="34"/>
      <c r="CS248" s="34"/>
      <c r="CT248" s="34"/>
      <c r="CU248" s="34"/>
      <c r="CV248" s="34"/>
      <c r="CW248" s="34"/>
      <c r="CX248" s="37"/>
    </row>
    <row r="249" spans="1:102" ht="13">
      <c r="A249" s="37"/>
      <c r="B249" s="37"/>
      <c r="C249" s="37"/>
      <c r="D249" s="37"/>
      <c r="E249" s="37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  <c r="U249" s="51"/>
      <c r="V249" s="34"/>
      <c r="W249" s="34"/>
      <c r="X249" s="34"/>
      <c r="Y249" s="34"/>
      <c r="Z249" s="34"/>
      <c r="AA249" s="34"/>
      <c r="AB249" s="34"/>
      <c r="AC249" s="34"/>
      <c r="AD249" s="34"/>
      <c r="AE249" s="34"/>
      <c r="AF249" s="34"/>
      <c r="AG249" s="34"/>
      <c r="AH249" s="34"/>
      <c r="AI249" s="34"/>
      <c r="AJ249" s="68"/>
      <c r="AK249" s="34"/>
      <c r="AL249" s="34"/>
      <c r="AM249" s="34"/>
      <c r="AN249" s="34"/>
      <c r="AO249" s="34"/>
      <c r="AP249" s="34"/>
      <c r="AQ249" s="34"/>
      <c r="AR249" s="34"/>
      <c r="AS249" s="65"/>
      <c r="AT249" s="65"/>
      <c r="AU249" s="65"/>
      <c r="AV249" s="65"/>
      <c r="AW249" s="65"/>
      <c r="AX249" s="65"/>
      <c r="AY249" s="65"/>
      <c r="AZ249" s="65"/>
      <c r="BA249" s="65"/>
      <c r="BB249" s="65"/>
      <c r="BC249" s="65"/>
      <c r="BD249" s="65"/>
      <c r="BE249" s="65"/>
      <c r="BF249" s="65"/>
      <c r="BG249" s="65"/>
      <c r="BH249" s="65"/>
      <c r="BI249" s="65"/>
      <c r="BJ249" s="65"/>
      <c r="BK249" s="65"/>
      <c r="BL249" s="65"/>
      <c r="BM249" s="65"/>
      <c r="BN249" s="65"/>
      <c r="BO249" s="65"/>
      <c r="BP249" s="65"/>
      <c r="BQ249" s="65"/>
      <c r="BR249" s="65"/>
      <c r="BS249" s="65"/>
      <c r="BT249" s="65"/>
      <c r="BU249" s="65"/>
      <c r="BV249" s="65"/>
      <c r="BW249" s="65"/>
      <c r="BX249" s="65"/>
      <c r="BY249" s="65"/>
      <c r="BZ249" s="65"/>
      <c r="CA249" s="65"/>
      <c r="CB249" s="65"/>
      <c r="CC249" s="65"/>
      <c r="CD249" s="65"/>
      <c r="CE249" s="34"/>
      <c r="CF249" s="34"/>
      <c r="CG249" s="34"/>
      <c r="CH249" s="34"/>
      <c r="CI249" s="34"/>
      <c r="CJ249" s="34"/>
      <c r="CK249" s="34"/>
      <c r="CL249" s="34"/>
      <c r="CM249" s="34"/>
      <c r="CN249" s="34"/>
      <c r="CO249" s="34"/>
      <c r="CP249" s="34"/>
      <c r="CQ249" s="34"/>
      <c r="CR249" s="34"/>
      <c r="CS249" s="34"/>
      <c r="CT249" s="34"/>
      <c r="CU249" s="34"/>
      <c r="CV249" s="34"/>
      <c r="CW249" s="34"/>
      <c r="CX249" s="37"/>
    </row>
    <row r="250" spans="1:102" ht="13">
      <c r="A250" s="37"/>
      <c r="B250" s="37"/>
      <c r="C250" s="37"/>
      <c r="D250" s="37"/>
      <c r="E250" s="37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  <c r="U250" s="51"/>
      <c r="V250" s="34"/>
      <c r="W250" s="34"/>
      <c r="X250" s="34"/>
      <c r="Y250" s="34"/>
      <c r="Z250" s="34"/>
      <c r="AA250" s="34"/>
      <c r="AB250" s="34"/>
      <c r="AC250" s="34"/>
      <c r="AD250" s="34"/>
      <c r="AE250" s="34"/>
      <c r="AF250" s="34"/>
      <c r="AG250" s="34"/>
      <c r="AH250" s="34"/>
      <c r="AI250" s="34"/>
      <c r="AJ250" s="68"/>
      <c r="AK250" s="34"/>
      <c r="AL250" s="34"/>
      <c r="AM250" s="34"/>
      <c r="AN250" s="34"/>
      <c r="AO250" s="34"/>
      <c r="AP250" s="34"/>
      <c r="AQ250" s="34"/>
      <c r="AR250" s="34"/>
      <c r="AS250" s="65"/>
      <c r="AT250" s="65"/>
      <c r="AU250" s="65"/>
      <c r="AV250" s="65"/>
      <c r="AW250" s="65"/>
      <c r="AX250" s="65"/>
      <c r="AY250" s="65"/>
      <c r="AZ250" s="65"/>
      <c r="BA250" s="65"/>
      <c r="BB250" s="65"/>
      <c r="BC250" s="65"/>
      <c r="BD250" s="65"/>
      <c r="BE250" s="65"/>
      <c r="BF250" s="65"/>
      <c r="BG250" s="65"/>
      <c r="BH250" s="65"/>
      <c r="BI250" s="65"/>
      <c r="BJ250" s="65"/>
      <c r="BK250" s="65"/>
      <c r="BL250" s="65"/>
      <c r="BM250" s="65"/>
      <c r="BN250" s="65"/>
      <c r="BO250" s="65"/>
      <c r="BP250" s="65"/>
      <c r="BQ250" s="65"/>
      <c r="BR250" s="65"/>
      <c r="BS250" s="65"/>
      <c r="BT250" s="65"/>
      <c r="BU250" s="65"/>
      <c r="BV250" s="65"/>
      <c r="BW250" s="65"/>
      <c r="BX250" s="65"/>
      <c r="BY250" s="65"/>
      <c r="BZ250" s="65"/>
      <c r="CA250" s="65"/>
      <c r="CB250" s="65"/>
      <c r="CC250" s="65"/>
      <c r="CD250" s="65"/>
      <c r="CE250" s="34"/>
      <c r="CF250" s="34"/>
      <c r="CG250" s="34"/>
      <c r="CH250" s="34"/>
      <c r="CI250" s="34"/>
      <c r="CJ250" s="34"/>
      <c r="CK250" s="34"/>
      <c r="CL250" s="34"/>
      <c r="CM250" s="34"/>
      <c r="CN250" s="34"/>
      <c r="CO250" s="34"/>
      <c r="CP250" s="34"/>
      <c r="CQ250" s="34"/>
      <c r="CR250" s="34"/>
      <c r="CS250" s="34"/>
      <c r="CT250" s="34"/>
      <c r="CU250" s="34"/>
      <c r="CV250" s="34"/>
      <c r="CW250" s="34"/>
      <c r="CX250" s="37"/>
    </row>
    <row r="251" spans="1:102" ht="13">
      <c r="A251" s="37"/>
      <c r="B251" s="37"/>
      <c r="C251" s="37"/>
      <c r="D251" s="37"/>
      <c r="E251" s="37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  <c r="U251" s="51"/>
      <c r="V251" s="34"/>
      <c r="W251" s="34"/>
      <c r="X251" s="34"/>
      <c r="Y251" s="34"/>
      <c r="Z251" s="34"/>
      <c r="AA251" s="34"/>
      <c r="AB251" s="34"/>
      <c r="AC251" s="34"/>
      <c r="AD251" s="34"/>
      <c r="AE251" s="34"/>
      <c r="AF251" s="34"/>
      <c r="AG251" s="34"/>
      <c r="AH251" s="34"/>
      <c r="AI251" s="34"/>
      <c r="AJ251" s="68"/>
      <c r="AK251" s="34"/>
      <c r="AL251" s="34"/>
      <c r="AM251" s="34"/>
      <c r="AN251" s="34"/>
      <c r="AO251" s="34"/>
      <c r="AP251" s="34"/>
      <c r="AQ251" s="34"/>
      <c r="AR251" s="34"/>
      <c r="AS251" s="65"/>
      <c r="AT251" s="65"/>
      <c r="AU251" s="65"/>
      <c r="AV251" s="65"/>
      <c r="AW251" s="65"/>
      <c r="AX251" s="65"/>
      <c r="AY251" s="65"/>
      <c r="AZ251" s="65"/>
      <c r="BA251" s="65"/>
      <c r="BB251" s="65"/>
      <c r="BC251" s="65"/>
      <c r="BD251" s="65"/>
      <c r="BE251" s="65"/>
      <c r="BF251" s="65"/>
      <c r="BG251" s="65"/>
      <c r="BH251" s="65"/>
      <c r="BI251" s="65"/>
      <c r="BJ251" s="65"/>
      <c r="BK251" s="65"/>
      <c r="BL251" s="65"/>
      <c r="BM251" s="65"/>
      <c r="BN251" s="65"/>
      <c r="BO251" s="65"/>
      <c r="BP251" s="65"/>
      <c r="BQ251" s="65"/>
      <c r="BR251" s="65"/>
      <c r="BS251" s="65"/>
      <c r="BT251" s="65"/>
      <c r="BU251" s="65"/>
      <c r="BV251" s="65"/>
      <c r="BW251" s="65"/>
      <c r="BX251" s="65"/>
      <c r="BY251" s="65"/>
      <c r="BZ251" s="65"/>
      <c r="CA251" s="65"/>
      <c r="CB251" s="65"/>
      <c r="CC251" s="65"/>
      <c r="CD251" s="65"/>
      <c r="CE251" s="34"/>
      <c r="CF251" s="34"/>
      <c r="CG251" s="34"/>
      <c r="CH251" s="34"/>
      <c r="CI251" s="34"/>
      <c r="CJ251" s="34"/>
      <c r="CK251" s="34"/>
      <c r="CL251" s="34"/>
      <c r="CM251" s="34"/>
      <c r="CN251" s="34"/>
      <c r="CO251" s="34"/>
      <c r="CP251" s="34"/>
      <c r="CQ251" s="34"/>
      <c r="CR251" s="34"/>
      <c r="CS251" s="34"/>
      <c r="CT251" s="34"/>
      <c r="CU251" s="34"/>
      <c r="CV251" s="34"/>
      <c r="CW251" s="34"/>
      <c r="CX251" s="37"/>
    </row>
    <row r="252" spans="1:102" ht="13">
      <c r="A252" s="37"/>
      <c r="B252" s="37"/>
      <c r="C252" s="37"/>
      <c r="D252" s="37"/>
      <c r="E252" s="37"/>
      <c r="F252" s="34"/>
      <c r="G252" s="34"/>
      <c r="H252" s="34"/>
      <c r="I252" s="34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34"/>
      <c r="U252" s="51"/>
      <c r="V252" s="34"/>
      <c r="W252" s="34"/>
      <c r="X252" s="34"/>
      <c r="Y252" s="34"/>
      <c r="Z252" s="34"/>
      <c r="AA252" s="34"/>
      <c r="AB252" s="34"/>
      <c r="AC252" s="34"/>
      <c r="AD252" s="34"/>
      <c r="AE252" s="34"/>
      <c r="AF252" s="34"/>
      <c r="AG252" s="34"/>
      <c r="AH252" s="34"/>
      <c r="AI252" s="34"/>
      <c r="AJ252" s="68"/>
      <c r="AK252" s="34"/>
      <c r="AL252" s="34"/>
      <c r="AM252" s="34"/>
      <c r="AN252" s="34"/>
      <c r="AO252" s="34"/>
      <c r="AP252" s="34"/>
      <c r="AQ252" s="34"/>
      <c r="AR252" s="34"/>
      <c r="AS252" s="65"/>
      <c r="AT252" s="65"/>
      <c r="AU252" s="65"/>
      <c r="AV252" s="65"/>
      <c r="AW252" s="65"/>
      <c r="AX252" s="65"/>
      <c r="AY252" s="65"/>
      <c r="AZ252" s="65"/>
      <c r="BA252" s="65"/>
      <c r="BB252" s="65"/>
      <c r="BC252" s="65"/>
      <c r="BD252" s="65"/>
      <c r="BE252" s="65"/>
      <c r="BF252" s="65"/>
      <c r="BG252" s="65"/>
      <c r="BH252" s="65"/>
      <c r="BI252" s="65"/>
      <c r="BJ252" s="65"/>
      <c r="BK252" s="65"/>
      <c r="BL252" s="65"/>
      <c r="BM252" s="65"/>
      <c r="BN252" s="65"/>
      <c r="BO252" s="65"/>
      <c r="BP252" s="65"/>
      <c r="BQ252" s="65"/>
      <c r="BR252" s="65"/>
      <c r="BS252" s="65"/>
      <c r="BT252" s="65"/>
      <c r="BU252" s="65"/>
      <c r="BV252" s="65"/>
      <c r="BW252" s="65"/>
      <c r="BX252" s="65"/>
      <c r="BY252" s="65"/>
      <c r="BZ252" s="65"/>
      <c r="CA252" s="65"/>
      <c r="CB252" s="65"/>
      <c r="CC252" s="65"/>
      <c r="CD252" s="65"/>
      <c r="CE252" s="34"/>
      <c r="CF252" s="34"/>
      <c r="CG252" s="34"/>
      <c r="CH252" s="34"/>
      <c r="CI252" s="34"/>
      <c r="CJ252" s="34"/>
      <c r="CK252" s="34"/>
      <c r="CL252" s="34"/>
      <c r="CM252" s="34"/>
      <c r="CN252" s="34"/>
      <c r="CO252" s="34"/>
      <c r="CP252" s="34"/>
      <c r="CQ252" s="34"/>
      <c r="CR252" s="34"/>
      <c r="CS252" s="34"/>
      <c r="CT252" s="34"/>
      <c r="CU252" s="34"/>
      <c r="CV252" s="34"/>
      <c r="CW252" s="34"/>
      <c r="CX252" s="37"/>
    </row>
    <row r="253" spans="1:102" ht="13">
      <c r="A253" s="37"/>
      <c r="B253" s="37"/>
      <c r="C253" s="37"/>
      <c r="D253" s="37"/>
      <c r="E253" s="37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  <c r="U253" s="51"/>
      <c r="V253" s="34"/>
      <c r="W253" s="34"/>
      <c r="X253" s="34"/>
      <c r="Y253" s="34"/>
      <c r="Z253" s="34"/>
      <c r="AA253" s="34"/>
      <c r="AB253" s="34"/>
      <c r="AC253" s="34"/>
      <c r="AD253" s="34"/>
      <c r="AE253" s="34"/>
      <c r="AF253" s="34"/>
      <c r="AG253" s="34"/>
      <c r="AH253" s="34"/>
      <c r="AI253" s="34"/>
      <c r="AJ253" s="68"/>
      <c r="AK253" s="34"/>
      <c r="AL253" s="34"/>
      <c r="AM253" s="34"/>
      <c r="AN253" s="34"/>
      <c r="AO253" s="34"/>
      <c r="AP253" s="34"/>
      <c r="AQ253" s="34"/>
      <c r="AR253" s="34"/>
      <c r="AS253" s="65"/>
      <c r="AT253" s="65"/>
      <c r="AU253" s="65"/>
      <c r="AV253" s="65"/>
      <c r="AW253" s="65"/>
      <c r="AX253" s="65"/>
      <c r="AY253" s="65"/>
      <c r="AZ253" s="65"/>
      <c r="BA253" s="65"/>
      <c r="BB253" s="65"/>
      <c r="BC253" s="65"/>
      <c r="BD253" s="65"/>
      <c r="BE253" s="65"/>
      <c r="BF253" s="65"/>
      <c r="BG253" s="65"/>
      <c r="BH253" s="65"/>
      <c r="BI253" s="65"/>
      <c r="BJ253" s="65"/>
      <c r="BK253" s="65"/>
      <c r="BL253" s="65"/>
      <c r="BM253" s="65"/>
      <c r="BN253" s="65"/>
      <c r="BO253" s="65"/>
      <c r="BP253" s="65"/>
      <c r="BQ253" s="65"/>
      <c r="BR253" s="65"/>
      <c r="BS253" s="65"/>
      <c r="BT253" s="65"/>
      <c r="BU253" s="65"/>
      <c r="BV253" s="65"/>
      <c r="BW253" s="65"/>
      <c r="BX253" s="65"/>
      <c r="BY253" s="65"/>
      <c r="BZ253" s="65"/>
      <c r="CA253" s="65"/>
      <c r="CB253" s="65"/>
      <c r="CC253" s="65"/>
      <c r="CD253" s="65"/>
      <c r="CE253" s="34"/>
      <c r="CF253" s="34"/>
      <c r="CG253" s="34"/>
      <c r="CH253" s="34"/>
      <c r="CI253" s="34"/>
      <c r="CJ253" s="34"/>
      <c r="CK253" s="34"/>
      <c r="CL253" s="34"/>
      <c r="CM253" s="34"/>
      <c r="CN253" s="34"/>
      <c r="CO253" s="34"/>
      <c r="CP253" s="34"/>
      <c r="CQ253" s="34"/>
      <c r="CR253" s="34"/>
      <c r="CS253" s="34"/>
      <c r="CT253" s="34"/>
      <c r="CU253" s="34"/>
      <c r="CV253" s="34"/>
      <c r="CW253" s="34"/>
      <c r="CX253" s="37"/>
    </row>
    <row r="254" spans="1:102" ht="13">
      <c r="A254" s="37"/>
      <c r="B254" s="37"/>
      <c r="C254" s="37"/>
      <c r="D254" s="37"/>
      <c r="E254" s="37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  <c r="U254" s="51"/>
      <c r="V254" s="34"/>
      <c r="W254" s="34"/>
      <c r="X254" s="34"/>
      <c r="Y254" s="34"/>
      <c r="Z254" s="34"/>
      <c r="AA254" s="34"/>
      <c r="AB254" s="34"/>
      <c r="AC254" s="34"/>
      <c r="AD254" s="34"/>
      <c r="AE254" s="34"/>
      <c r="AF254" s="34"/>
      <c r="AG254" s="34"/>
      <c r="AH254" s="34"/>
      <c r="AI254" s="34"/>
      <c r="AJ254" s="68"/>
      <c r="AK254" s="34"/>
      <c r="AL254" s="34"/>
      <c r="AM254" s="34"/>
      <c r="AN254" s="34"/>
      <c r="AO254" s="34"/>
      <c r="AP254" s="34"/>
      <c r="AQ254" s="34"/>
      <c r="AR254" s="34"/>
      <c r="AS254" s="65"/>
      <c r="AT254" s="65"/>
      <c r="AU254" s="65"/>
      <c r="AV254" s="65"/>
      <c r="AW254" s="65"/>
      <c r="AX254" s="65"/>
      <c r="AY254" s="65"/>
      <c r="AZ254" s="65"/>
      <c r="BA254" s="65"/>
      <c r="BB254" s="65"/>
      <c r="BC254" s="65"/>
      <c r="BD254" s="65"/>
      <c r="BE254" s="65"/>
      <c r="BF254" s="65"/>
      <c r="BG254" s="65"/>
      <c r="BH254" s="65"/>
      <c r="BI254" s="65"/>
      <c r="BJ254" s="65"/>
      <c r="BK254" s="65"/>
      <c r="BL254" s="65"/>
      <c r="BM254" s="65"/>
      <c r="BN254" s="65"/>
      <c r="BO254" s="65"/>
      <c r="BP254" s="65"/>
      <c r="BQ254" s="65"/>
      <c r="BR254" s="65"/>
      <c r="BS254" s="65"/>
      <c r="BT254" s="65"/>
      <c r="BU254" s="65"/>
      <c r="BV254" s="65"/>
      <c r="BW254" s="65"/>
      <c r="BX254" s="65"/>
      <c r="BY254" s="65"/>
      <c r="BZ254" s="65"/>
      <c r="CA254" s="65"/>
      <c r="CB254" s="65"/>
      <c r="CC254" s="65"/>
      <c r="CD254" s="65"/>
      <c r="CE254" s="34"/>
      <c r="CF254" s="34"/>
      <c r="CG254" s="34"/>
      <c r="CH254" s="34"/>
      <c r="CI254" s="34"/>
      <c r="CJ254" s="34"/>
      <c r="CK254" s="34"/>
      <c r="CL254" s="34"/>
      <c r="CM254" s="34"/>
      <c r="CN254" s="34"/>
      <c r="CO254" s="34"/>
      <c r="CP254" s="34"/>
      <c r="CQ254" s="34"/>
      <c r="CR254" s="34"/>
      <c r="CS254" s="34"/>
      <c r="CT254" s="34"/>
      <c r="CU254" s="34"/>
      <c r="CV254" s="34"/>
      <c r="CW254" s="34"/>
      <c r="CX254" s="37"/>
    </row>
    <row r="255" spans="1:102" ht="13">
      <c r="A255" s="37"/>
      <c r="B255" s="37"/>
      <c r="C255" s="37"/>
      <c r="D255" s="37"/>
      <c r="E255" s="37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  <c r="U255" s="51"/>
      <c r="V255" s="34"/>
      <c r="W255" s="34"/>
      <c r="X255" s="34"/>
      <c r="Y255" s="34"/>
      <c r="Z255" s="34"/>
      <c r="AA255" s="34"/>
      <c r="AB255" s="34"/>
      <c r="AC255" s="34"/>
      <c r="AD255" s="34"/>
      <c r="AE255" s="34"/>
      <c r="AF255" s="34"/>
      <c r="AG255" s="34"/>
      <c r="AH255" s="34"/>
      <c r="AI255" s="34"/>
      <c r="AJ255" s="68"/>
      <c r="AK255" s="34"/>
      <c r="AL255" s="34"/>
      <c r="AM255" s="34"/>
      <c r="AN255" s="34"/>
      <c r="AO255" s="34"/>
      <c r="AP255" s="34"/>
      <c r="AQ255" s="34"/>
      <c r="AR255" s="34"/>
      <c r="AS255" s="65"/>
      <c r="AT255" s="65"/>
      <c r="AU255" s="65"/>
      <c r="AV255" s="65"/>
      <c r="AW255" s="65"/>
      <c r="AX255" s="65"/>
      <c r="AY255" s="65"/>
      <c r="AZ255" s="65"/>
      <c r="BA255" s="65"/>
      <c r="BB255" s="65"/>
      <c r="BC255" s="65"/>
      <c r="BD255" s="65"/>
      <c r="BE255" s="65"/>
      <c r="BF255" s="65"/>
      <c r="BG255" s="65"/>
      <c r="BH255" s="65"/>
      <c r="BI255" s="65"/>
      <c r="BJ255" s="65"/>
      <c r="BK255" s="65"/>
      <c r="BL255" s="65"/>
      <c r="BM255" s="65"/>
      <c r="BN255" s="65"/>
      <c r="BO255" s="65"/>
      <c r="BP255" s="65"/>
      <c r="BQ255" s="65"/>
      <c r="BR255" s="65"/>
      <c r="BS255" s="65"/>
      <c r="BT255" s="65"/>
      <c r="BU255" s="65"/>
      <c r="BV255" s="65"/>
      <c r="BW255" s="65"/>
      <c r="BX255" s="65"/>
      <c r="BY255" s="65"/>
      <c r="BZ255" s="65"/>
      <c r="CA255" s="65"/>
      <c r="CB255" s="65"/>
      <c r="CC255" s="65"/>
      <c r="CD255" s="65"/>
      <c r="CE255" s="34"/>
      <c r="CF255" s="34"/>
      <c r="CG255" s="34"/>
      <c r="CH255" s="34"/>
      <c r="CI255" s="34"/>
      <c r="CJ255" s="34"/>
      <c r="CK255" s="34"/>
      <c r="CL255" s="34"/>
      <c r="CM255" s="34"/>
      <c r="CN255" s="34"/>
      <c r="CO255" s="34"/>
      <c r="CP255" s="34"/>
      <c r="CQ255" s="34"/>
      <c r="CR255" s="34"/>
      <c r="CS255" s="34"/>
      <c r="CT255" s="34"/>
      <c r="CU255" s="34"/>
      <c r="CV255" s="34"/>
      <c r="CW255" s="34"/>
      <c r="CX255" s="37"/>
    </row>
    <row r="256" spans="1:102" ht="13">
      <c r="A256" s="37"/>
      <c r="B256" s="37"/>
      <c r="C256" s="37"/>
      <c r="D256" s="37"/>
      <c r="E256" s="37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  <c r="U256" s="51"/>
      <c r="V256" s="34"/>
      <c r="W256" s="34"/>
      <c r="X256" s="34"/>
      <c r="Y256" s="34"/>
      <c r="Z256" s="34"/>
      <c r="AA256" s="34"/>
      <c r="AB256" s="34"/>
      <c r="AC256" s="34"/>
      <c r="AD256" s="34"/>
      <c r="AE256" s="34"/>
      <c r="AF256" s="34"/>
      <c r="AG256" s="34"/>
      <c r="AH256" s="34"/>
      <c r="AI256" s="34"/>
      <c r="AJ256" s="68"/>
      <c r="AK256" s="34"/>
      <c r="AL256" s="34"/>
      <c r="AM256" s="34"/>
      <c r="AN256" s="34"/>
      <c r="AO256" s="34"/>
      <c r="AP256" s="34"/>
      <c r="AQ256" s="34"/>
      <c r="AR256" s="34"/>
      <c r="AS256" s="65"/>
      <c r="AT256" s="65"/>
      <c r="AU256" s="65"/>
      <c r="AV256" s="65"/>
      <c r="AW256" s="65"/>
      <c r="AX256" s="65"/>
      <c r="AY256" s="65"/>
      <c r="AZ256" s="65"/>
      <c r="BA256" s="65"/>
      <c r="BB256" s="65"/>
      <c r="BC256" s="65"/>
      <c r="BD256" s="65"/>
      <c r="BE256" s="65"/>
      <c r="BF256" s="65"/>
      <c r="BG256" s="65"/>
      <c r="BH256" s="65"/>
      <c r="BI256" s="65"/>
      <c r="BJ256" s="65"/>
      <c r="BK256" s="65"/>
      <c r="BL256" s="65"/>
      <c r="BM256" s="65"/>
      <c r="BN256" s="65"/>
      <c r="BO256" s="65"/>
      <c r="BP256" s="65"/>
      <c r="BQ256" s="65"/>
      <c r="BR256" s="65"/>
      <c r="BS256" s="65"/>
      <c r="BT256" s="65"/>
      <c r="BU256" s="65"/>
      <c r="BV256" s="65"/>
      <c r="BW256" s="65"/>
      <c r="BX256" s="65"/>
      <c r="BY256" s="65"/>
      <c r="BZ256" s="65"/>
      <c r="CA256" s="65"/>
      <c r="CB256" s="65"/>
      <c r="CC256" s="65"/>
      <c r="CD256" s="65"/>
      <c r="CE256" s="34"/>
      <c r="CF256" s="34"/>
      <c r="CG256" s="34"/>
      <c r="CH256" s="34"/>
      <c r="CI256" s="34"/>
      <c r="CJ256" s="34"/>
      <c r="CK256" s="34"/>
      <c r="CL256" s="34"/>
      <c r="CM256" s="34"/>
      <c r="CN256" s="34"/>
      <c r="CO256" s="34"/>
      <c r="CP256" s="34"/>
      <c r="CQ256" s="34"/>
      <c r="CR256" s="34"/>
      <c r="CS256" s="34"/>
      <c r="CT256" s="34"/>
      <c r="CU256" s="34"/>
      <c r="CV256" s="34"/>
      <c r="CW256" s="34"/>
      <c r="CX256" s="37"/>
    </row>
    <row r="257" spans="1:102" ht="13">
      <c r="A257" s="37"/>
      <c r="B257" s="37"/>
      <c r="C257" s="37"/>
      <c r="D257" s="37"/>
      <c r="E257" s="37"/>
      <c r="F257" s="34"/>
      <c r="G257" s="34"/>
      <c r="H257" s="34"/>
      <c r="I257" s="34"/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34"/>
      <c r="U257" s="51"/>
      <c r="V257" s="34"/>
      <c r="W257" s="34"/>
      <c r="X257" s="34"/>
      <c r="Y257" s="34"/>
      <c r="Z257" s="34"/>
      <c r="AA257" s="34"/>
      <c r="AB257" s="34"/>
      <c r="AC257" s="34"/>
      <c r="AD257" s="34"/>
      <c r="AE257" s="34"/>
      <c r="AF257" s="34"/>
      <c r="AG257" s="34"/>
      <c r="AH257" s="34"/>
      <c r="AI257" s="34"/>
      <c r="AJ257" s="68"/>
      <c r="AK257" s="34"/>
      <c r="AL257" s="34"/>
      <c r="AM257" s="34"/>
      <c r="AN257" s="34"/>
      <c r="AO257" s="34"/>
      <c r="AP257" s="34"/>
      <c r="AQ257" s="34"/>
      <c r="AR257" s="34"/>
      <c r="AS257" s="65"/>
      <c r="AT257" s="65"/>
      <c r="AU257" s="65"/>
      <c r="AV257" s="65"/>
      <c r="AW257" s="65"/>
      <c r="AX257" s="65"/>
      <c r="AY257" s="65"/>
      <c r="AZ257" s="65"/>
      <c r="BA257" s="65"/>
      <c r="BB257" s="65"/>
      <c r="BC257" s="65"/>
      <c r="BD257" s="65"/>
      <c r="BE257" s="65"/>
      <c r="BF257" s="65"/>
      <c r="BG257" s="65"/>
      <c r="BH257" s="65"/>
      <c r="BI257" s="65"/>
      <c r="BJ257" s="65"/>
      <c r="BK257" s="65"/>
      <c r="BL257" s="65"/>
      <c r="BM257" s="65"/>
      <c r="BN257" s="65"/>
      <c r="BO257" s="65"/>
      <c r="BP257" s="65"/>
      <c r="BQ257" s="65"/>
      <c r="BR257" s="65"/>
      <c r="BS257" s="65"/>
      <c r="BT257" s="65"/>
      <c r="BU257" s="65"/>
      <c r="BV257" s="65"/>
      <c r="BW257" s="65"/>
      <c r="BX257" s="65"/>
      <c r="BY257" s="65"/>
      <c r="BZ257" s="65"/>
      <c r="CA257" s="65"/>
      <c r="CB257" s="65"/>
      <c r="CC257" s="65"/>
      <c r="CD257" s="65"/>
      <c r="CE257" s="34"/>
      <c r="CF257" s="34"/>
      <c r="CG257" s="34"/>
      <c r="CH257" s="34"/>
      <c r="CI257" s="34"/>
      <c r="CJ257" s="34"/>
      <c r="CK257" s="34"/>
      <c r="CL257" s="34"/>
      <c r="CM257" s="34"/>
      <c r="CN257" s="34"/>
      <c r="CO257" s="34"/>
      <c r="CP257" s="34"/>
      <c r="CQ257" s="34"/>
      <c r="CR257" s="34"/>
      <c r="CS257" s="34"/>
      <c r="CT257" s="34"/>
      <c r="CU257" s="34"/>
      <c r="CV257" s="34"/>
      <c r="CW257" s="34"/>
      <c r="CX257" s="37"/>
    </row>
    <row r="258" spans="1:102" ht="13">
      <c r="A258" s="37"/>
      <c r="B258" s="37"/>
      <c r="C258" s="37"/>
      <c r="D258" s="37"/>
      <c r="E258" s="37"/>
      <c r="F258" s="34"/>
      <c r="G258" s="34"/>
      <c r="H258" s="34"/>
      <c r="I258" s="34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34"/>
      <c r="U258" s="51"/>
      <c r="V258" s="34"/>
      <c r="W258" s="34"/>
      <c r="X258" s="34"/>
      <c r="Y258" s="34"/>
      <c r="Z258" s="34"/>
      <c r="AA258" s="34"/>
      <c r="AB258" s="34"/>
      <c r="AC258" s="34"/>
      <c r="AD258" s="34"/>
      <c r="AE258" s="34"/>
      <c r="AF258" s="34"/>
      <c r="AG258" s="34"/>
      <c r="AH258" s="34"/>
      <c r="AI258" s="34"/>
      <c r="AJ258" s="68"/>
      <c r="AK258" s="34"/>
      <c r="AL258" s="34"/>
      <c r="AM258" s="34"/>
      <c r="AN258" s="34"/>
      <c r="AO258" s="34"/>
      <c r="AP258" s="34"/>
      <c r="AQ258" s="34"/>
      <c r="AR258" s="34"/>
      <c r="AS258" s="65"/>
      <c r="AT258" s="65"/>
      <c r="AU258" s="65"/>
      <c r="AV258" s="65"/>
      <c r="AW258" s="65"/>
      <c r="AX258" s="65"/>
      <c r="AY258" s="65"/>
      <c r="AZ258" s="65"/>
      <c r="BA258" s="65"/>
      <c r="BB258" s="65"/>
      <c r="BC258" s="65"/>
      <c r="BD258" s="65"/>
      <c r="BE258" s="65"/>
      <c r="BF258" s="65"/>
      <c r="BG258" s="65"/>
      <c r="BH258" s="65"/>
      <c r="BI258" s="65"/>
      <c r="BJ258" s="65"/>
      <c r="BK258" s="65"/>
      <c r="BL258" s="65"/>
      <c r="BM258" s="65"/>
      <c r="BN258" s="65"/>
      <c r="BO258" s="65"/>
      <c r="BP258" s="65"/>
      <c r="BQ258" s="65"/>
      <c r="BR258" s="65"/>
      <c r="BS258" s="65"/>
      <c r="BT258" s="65"/>
      <c r="BU258" s="65"/>
      <c r="BV258" s="65"/>
      <c r="BW258" s="65"/>
      <c r="BX258" s="65"/>
      <c r="BY258" s="65"/>
      <c r="BZ258" s="65"/>
      <c r="CA258" s="65"/>
      <c r="CB258" s="65"/>
      <c r="CC258" s="65"/>
      <c r="CD258" s="65"/>
      <c r="CE258" s="34"/>
      <c r="CF258" s="34"/>
      <c r="CG258" s="34"/>
      <c r="CH258" s="34"/>
      <c r="CI258" s="34"/>
      <c r="CJ258" s="34"/>
      <c r="CK258" s="34"/>
      <c r="CL258" s="34"/>
      <c r="CM258" s="34"/>
      <c r="CN258" s="34"/>
      <c r="CO258" s="34"/>
      <c r="CP258" s="34"/>
      <c r="CQ258" s="34"/>
      <c r="CR258" s="34"/>
      <c r="CS258" s="34"/>
      <c r="CT258" s="34"/>
      <c r="CU258" s="34"/>
      <c r="CV258" s="34"/>
      <c r="CW258" s="34"/>
      <c r="CX258" s="37"/>
    </row>
    <row r="259" spans="1:102" ht="13">
      <c r="A259" s="37"/>
      <c r="B259" s="37"/>
      <c r="C259" s="37"/>
      <c r="D259" s="37"/>
      <c r="E259" s="37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  <c r="U259" s="51"/>
      <c r="V259" s="34"/>
      <c r="W259" s="34"/>
      <c r="X259" s="34"/>
      <c r="Y259" s="34"/>
      <c r="Z259" s="34"/>
      <c r="AA259" s="34"/>
      <c r="AB259" s="34"/>
      <c r="AC259" s="34"/>
      <c r="AD259" s="34"/>
      <c r="AE259" s="34"/>
      <c r="AF259" s="34"/>
      <c r="AG259" s="34"/>
      <c r="AH259" s="34"/>
      <c r="AI259" s="34"/>
      <c r="AJ259" s="68"/>
      <c r="AK259" s="34"/>
      <c r="AL259" s="34"/>
      <c r="AM259" s="34"/>
      <c r="AN259" s="34"/>
      <c r="AO259" s="34"/>
      <c r="AP259" s="34"/>
      <c r="AQ259" s="34"/>
      <c r="AR259" s="34"/>
      <c r="AS259" s="65"/>
      <c r="AT259" s="65"/>
      <c r="AU259" s="65"/>
      <c r="AV259" s="65"/>
      <c r="AW259" s="65"/>
      <c r="AX259" s="65"/>
      <c r="AY259" s="65"/>
      <c r="AZ259" s="65"/>
      <c r="BA259" s="65"/>
      <c r="BB259" s="65"/>
      <c r="BC259" s="65"/>
      <c r="BD259" s="65"/>
      <c r="BE259" s="65"/>
      <c r="BF259" s="65"/>
      <c r="BG259" s="65"/>
      <c r="BH259" s="65"/>
      <c r="BI259" s="65"/>
      <c r="BJ259" s="65"/>
      <c r="BK259" s="65"/>
      <c r="BL259" s="65"/>
      <c r="BM259" s="65"/>
      <c r="BN259" s="65"/>
      <c r="BO259" s="65"/>
      <c r="BP259" s="65"/>
      <c r="BQ259" s="65"/>
      <c r="BR259" s="65"/>
      <c r="BS259" s="65"/>
      <c r="BT259" s="65"/>
      <c r="BU259" s="65"/>
      <c r="BV259" s="65"/>
      <c r="BW259" s="65"/>
      <c r="BX259" s="65"/>
      <c r="BY259" s="65"/>
      <c r="BZ259" s="65"/>
      <c r="CA259" s="65"/>
      <c r="CB259" s="65"/>
      <c r="CC259" s="65"/>
      <c r="CD259" s="65"/>
      <c r="CE259" s="34"/>
      <c r="CF259" s="34"/>
      <c r="CG259" s="34"/>
      <c r="CH259" s="34"/>
      <c r="CI259" s="34"/>
      <c r="CJ259" s="34"/>
      <c r="CK259" s="34"/>
      <c r="CL259" s="34"/>
      <c r="CM259" s="34"/>
      <c r="CN259" s="34"/>
      <c r="CO259" s="34"/>
      <c r="CP259" s="34"/>
      <c r="CQ259" s="34"/>
      <c r="CR259" s="34"/>
      <c r="CS259" s="34"/>
      <c r="CT259" s="34"/>
      <c r="CU259" s="34"/>
      <c r="CV259" s="34"/>
      <c r="CW259" s="34"/>
      <c r="CX259" s="37"/>
    </row>
    <row r="260" spans="1:102" ht="13">
      <c r="A260" s="37"/>
      <c r="B260" s="37"/>
      <c r="C260" s="37"/>
      <c r="D260" s="37"/>
      <c r="E260" s="37"/>
      <c r="F260" s="34"/>
      <c r="G260" s="34"/>
      <c r="H260" s="34"/>
      <c r="I260" s="34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34"/>
      <c r="U260" s="51"/>
      <c r="V260" s="34"/>
      <c r="W260" s="34"/>
      <c r="X260" s="34"/>
      <c r="Y260" s="34"/>
      <c r="Z260" s="34"/>
      <c r="AA260" s="34"/>
      <c r="AB260" s="34"/>
      <c r="AC260" s="34"/>
      <c r="AD260" s="34"/>
      <c r="AE260" s="34"/>
      <c r="AF260" s="34"/>
      <c r="AG260" s="34"/>
      <c r="AH260" s="34"/>
      <c r="AI260" s="34"/>
      <c r="AJ260" s="68"/>
      <c r="AK260" s="34"/>
      <c r="AL260" s="34"/>
      <c r="AM260" s="34"/>
      <c r="AN260" s="34"/>
      <c r="AO260" s="34"/>
      <c r="AP260" s="34"/>
      <c r="AQ260" s="34"/>
      <c r="AR260" s="34"/>
      <c r="AS260" s="65"/>
      <c r="AT260" s="65"/>
      <c r="AU260" s="65"/>
      <c r="AV260" s="65"/>
      <c r="AW260" s="65"/>
      <c r="AX260" s="65"/>
      <c r="AY260" s="65"/>
      <c r="AZ260" s="65"/>
      <c r="BA260" s="65"/>
      <c r="BB260" s="65"/>
      <c r="BC260" s="65"/>
      <c r="BD260" s="65"/>
      <c r="BE260" s="65"/>
      <c r="BF260" s="65"/>
      <c r="BG260" s="65"/>
      <c r="BH260" s="65"/>
      <c r="BI260" s="65"/>
      <c r="BJ260" s="65"/>
      <c r="BK260" s="65"/>
      <c r="BL260" s="65"/>
      <c r="BM260" s="65"/>
      <c r="BN260" s="65"/>
      <c r="BO260" s="65"/>
      <c r="BP260" s="65"/>
      <c r="BQ260" s="65"/>
      <c r="BR260" s="65"/>
      <c r="BS260" s="65"/>
      <c r="BT260" s="65"/>
      <c r="BU260" s="65"/>
      <c r="BV260" s="65"/>
      <c r="BW260" s="65"/>
      <c r="BX260" s="65"/>
      <c r="BY260" s="65"/>
      <c r="BZ260" s="65"/>
      <c r="CA260" s="65"/>
      <c r="CB260" s="65"/>
      <c r="CC260" s="65"/>
      <c r="CD260" s="65"/>
      <c r="CE260" s="34"/>
      <c r="CF260" s="34"/>
      <c r="CG260" s="34"/>
      <c r="CH260" s="34"/>
      <c r="CI260" s="34"/>
      <c r="CJ260" s="34"/>
      <c r="CK260" s="34"/>
      <c r="CL260" s="34"/>
      <c r="CM260" s="34"/>
      <c r="CN260" s="34"/>
      <c r="CO260" s="34"/>
      <c r="CP260" s="34"/>
      <c r="CQ260" s="34"/>
      <c r="CR260" s="34"/>
      <c r="CS260" s="34"/>
      <c r="CT260" s="34"/>
      <c r="CU260" s="34"/>
      <c r="CV260" s="34"/>
      <c r="CW260" s="34"/>
      <c r="CX260" s="37"/>
    </row>
    <row r="261" spans="1:102" ht="13">
      <c r="A261" s="37"/>
      <c r="B261" s="37"/>
      <c r="C261" s="37"/>
      <c r="D261" s="37"/>
      <c r="E261" s="37"/>
      <c r="F261" s="48"/>
      <c r="G261" s="48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  <c r="U261" s="51"/>
      <c r="V261" s="34"/>
      <c r="W261" s="34"/>
      <c r="X261" s="34"/>
      <c r="Y261" s="34"/>
      <c r="Z261" s="34"/>
      <c r="AA261" s="34"/>
      <c r="AB261" s="34"/>
      <c r="AC261" s="34"/>
      <c r="AD261" s="34"/>
      <c r="AE261" s="34"/>
      <c r="AF261" s="34"/>
      <c r="AG261" s="34"/>
      <c r="AH261" s="34"/>
      <c r="AI261" s="34"/>
      <c r="AJ261" s="68"/>
      <c r="AK261" s="34"/>
      <c r="AL261" s="34"/>
      <c r="AM261" s="34"/>
      <c r="AN261" s="34"/>
      <c r="AO261" s="34"/>
      <c r="AP261" s="34"/>
      <c r="AQ261" s="34"/>
      <c r="AR261" s="34"/>
      <c r="AS261" s="65"/>
      <c r="AT261" s="65"/>
      <c r="AU261" s="65"/>
      <c r="AV261" s="65"/>
      <c r="AW261" s="65"/>
      <c r="AX261" s="65"/>
      <c r="AY261" s="65"/>
      <c r="AZ261" s="65"/>
      <c r="BA261" s="65"/>
      <c r="BB261" s="65"/>
      <c r="BC261" s="65"/>
      <c r="BD261" s="65"/>
      <c r="BE261" s="65"/>
      <c r="BF261" s="65"/>
      <c r="BG261" s="65"/>
      <c r="BH261" s="65"/>
      <c r="BI261" s="65"/>
      <c r="BJ261" s="65"/>
      <c r="BK261" s="65"/>
      <c r="BL261" s="65"/>
      <c r="BM261" s="65"/>
      <c r="BN261" s="65"/>
      <c r="BO261" s="65"/>
      <c r="BP261" s="65"/>
      <c r="BQ261" s="65"/>
      <c r="BR261" s="65"/>
      <c r="BS261" s="65"/>
      <c r="BT261" s="65"/>
      <c r="BU261" s="65"/>
      <c r="BV261" s="65"/>
      <c r="BW261" s="65"/>
      <c r="BX261" s="65"/>
      <c r="BY261" s="65"/>
      <c r="BZ261" s="65"/>
      <c r="CA261" s="65"/>
      <c r="CB261" s="65"/>
      <c r="CC261" s="65"/>
      <c r="CD261" s="65"/>
      <c r="CE261" s="34"/>
      <c r="CF261" s="34"/>
      <c r="CG261" s="34"/>
      <c r="CH261" s="34"/>
      <c r="CI261" s="34"/>
      <c r="CJ261" s="34"/>
      <c r="CK261" s="34"/>
      <c r="CL261" s="34"/>
      <c r="CM261" s="34"/>
      <c r="CN261" s="34"/>
      <c r="CO261" s="34"/>
      <c r="CP261" s="34"/>
      <c r="CQ261" s="34"/>
      <c r="CR261" s="34"/>
      <c r="CS261" s="34"/>
      <c r="CT261" s="34"/>
      <c r="CU261" s="34"/>
      <c r="CV261" s="34"/>
      <c r="CW261" s="34"/>
      <c r="CX261" s="37"/>
    </row>
    <row r="262" spans="1:102" ht="13">
      <c r="A262" s="37"/>
      <c r="B262" s="37"/>
      <c r="C262" s="37"/>
      <c r="D262" s="37"/>
      <c r="E262" s="34"/>
      <c r="F262" s="34"/>
      <c r="G262" s="34"/>
      <c r="H262" s="68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  <c r="U262" s="51"/>
      <c r="V262" s="34"/>
      <c r="W262" s="34"/>
      <c r="X262" s="34"/>
      <c r="Y262" s="34"/>
      <c r="Z262" s="34"/>
      <c r="AA262" s="34"/>
      <c r="AB262" s="34"/>
      <c r="AC262" s="34"/>
      <c r="AD262" s="34"/>
      <c r="AE262" s="34"/>
      <c r="AF262" s="34"/>
      <c r="AG262" s="34"/>
      <c r="AH262" s="34"/>
      <c r="AI262" s="34"/>
      <c r="AJ262" s="68"/>
      <c r="AK262" s="34"/>
      <c r="AL262" s="34"/>
      <c r="AM262" s="34"/>
      <c r="AN262" s="34"/>
      <c r="AO262" s="34"/>
      <c r="AP262" s="34"/>
      <c r="AQ262" s="34"/>
      <c r="AR262" s="34"/>
      <c r="AS262" s="65"/>
      <c r="AT262" s="65"/>
      <c r="AU262" s="65"/>
      <c r="AV262" s="65"/>
      <c r="AW262" s="65"/>
      <c r="AX262" s="65"/>
      <c r="AY262" s="65"/>
      <c r="AZ262" s="65"/>
      <c r="BA262" s="65"/>
      <c r="BB262" s="65"/>
      <c r="BC262" s="65"/>
      <c r="BD262" s="65"/>
      <c r="BE262" s="65"/>
      <c r="BF262" s="65"/>
      <c r="BG262" s="65"/>
      <c r="BH262" s="65"/>
      <c r="BI262" s="65"/>
      <c r="BJ262" s="65"/>
      <c r="BK262" s="65"/>
      <c r="BL262" s="65"/>
      <c r="BM262" s="65"/>
      <c r="BN262" s="65"/>
      <c r="BO262" s="65"/>
      <c r="BP262" s="65"/>
      <c r="BQ262" s="65"/>
      <c r="BR262" s="65"/>
      <c r="BS262" s="65"/>
      <c r="BT262" s="65"/>
      <c r="BU262" s="65"/>
      <c r="BV262" s="65"/>
      <c r="BW262" s="65"/>
      <c r="BX262" s="65"/>
      <c r="BY262" s="65"/>
      <c r="BZ262" s="65"/>
      <c r="CA262" s="65"/>
      <c r="CB262" s="65"/>
      <c r="CC262" s="65"/>
      <c r="CD262" s="65"/>
      <c r="CE262" s="34"/>
      <c r="CF262" s="34"/>
      <c r="CG262" s="34"/>
      <c r="CH262" s="34"/>
      <c r="CI262" s="34"/>
      <c r="CJ262" s="34"/>
      <c r="CK262" s="34"/>
      <c r="CL262" s="34"/>
      <c r="CM262" s="34"/>
      <c r="CN262" s="34"/>
      <c r="CO262" s="34"/>
      <c r="CP262" s="34"/>
      <c r="CQ262" s="34"/>
      <c r="CR262" s="34"/>
      <c r="CS262" s="34"/>
      <c r="CT262" s="34"/>
      <c r="CU262" s="34"/>
      <c r="CV262" s="34"/>
      <c r="CW262" s="34"/>
      <c r="CX262" s="37"/>
    </row>
    <row r="263" spans="1:102" ht="13">
      <c r="A263" s="37"/>
      <c r="B263" s="37"/>
      <c r="C263" s="37"/>
      <c r="D263" s="37"/>
      <c r="E263" s="34"/>
      <c r="F263" s="34"/>
      <c r="G263" s="34"/>
      <c r="H263" s="68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  <c r="U263" s="51"/>
      <c r="V263" s="34"/>
      <c r="W263" s="34"/>
      <c r="X263" s="34"/>
      <c r="Y263" s="34"/>
      <c r="Z263" s="34"/>
      <c r="AA263" s="34"/>
      <c r="AB263" s="34"/>
      <c r="AC263" s="34"/>
      <c r="AD263" s="34"/>
      <c r="AE263" s="34"/>
      <c r="AF263" s="34"/>
      <c r="AG263" s="34"/>
      <c r="AH263" s="34"/>
      <c r="AI263" s="34"/>
      <c r="AJ263" s="68"/>
      <c r="AK263" s="34"/>
      <c r="AL263" s="34"/>
      <c r="AM263" s="34"/>
      <c r="AN263" s="34"/>
      <c r="AO263" s="34"/>
      <c r="AP263" s="34"/>
      <c r="AQ263" s="34"/>
      <c r="AR263" s="34"/>
      <c r="AS263" s="65"/>
      <c r="AT263" s="65"/>
      <c r="AU263" s="65"/>
      <c r="AV263" s="65"/>
      <c r="AW263" s="65"/>
      <c r="AX263" s="65"/>
      <c r="AY263" s="65"/>
      <c r="AZ263" s="65"/>
      <c r="BA263" s="65"/>
      <c r="BB263" s="65"/>
      <c r="BC263" s="65"/>
      <c r="BD263" s="65"/>
      <c r="BE263" s="65"/>
      <c r="BF263" s="65"/>
      <c r="BG263" s="65"/>
      <c r="BH263" s="65"/>
      <c r="BI263" s="65"/>
      <c r="BJ263" s="65"/>
      <c r="BK263" s="65"/>
      <c r="BL263" s="65"/>
      <c r="BM263" s="65"/>
      <c r="BN263" s="65"/>
      <c r="BO263" s="65"/>
      <c r="BP263" s="65"/>
      <c r="BQ263" s="65"/>
      <c r="BR263" s="65"/>
      <c r="BS263" s="65"/>
      <c r="BT263" s="65"/>
      <c r="BU263" s="65"/>
      <c r="BV263" s="65"/>
      <c r="BW263" s="65"/>
      <c r="BX263" s="65"/>
      <c r="BY263" s="65"/>
      <c r="BZ263" s="65"/>
      <c r="CA263" s="65"/>
      <c r="CB263" s="65"/>
      <c r="CC263" s="65"/>
      <c r="CD263" s="65"/>
      <c r="CE263" s="34"/>
      <c r="CF263" s="34"/>
      <c r="CG263" s="34"/>
      <c r="CH263" s="34"/>
      <c r="CI263" s="34"/>
      <c r="CJ263" s="34"/>
      <c r="CK263" s="34"/>
      <c r="CL263" s="34"/>
      <c r="CM263" s="34"/>
      <c r="CN263" s="34"/>
      <c r="CO263" s="34"/>
      <c r="CP263" s="34"/>
      <c r="CQ263" s="34"/>
      <c r="CR263" s="34"/>
      <c r="CS263" s="34"/>
      <c r="CT263" s="34"/>
      <c r="CU263" s="34"/>
      <c r="CV263" s="34"/>
      <c r="CW263" s="34"/>
      <c r="CX263" s="37"/>
    </row>
    <row r="264" spans="1:102" ht="13">
      <c r="A264" s="37"/>
      <c r="B264" s="37"/>
      <c r="C264" s="37"/>
      <c r="D264" s="37"/>
      <c r="E264" s="34"/>
      <c r="F264" s="34"/>
      <c r="G264" s="34"/>
      <c r="H264" s="68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  <c r="U264" s="51"/>
      <c r="V264" s="34"/>
      <c r="W264" s="34"/>
      <c r="X264" s="34"/>
      <c r="Y264" s="34"/>
      <c r="Z264" s="34"/>
      <c r="AA264" s="34"/>
      <c r="AB264" s="34"/>
      <c r="AC264" s="34"/>
      <c r="AD264" s="34"/>
      <c r="AE264" s="34"/>
      <c r="AF264" s="34"/>
      <c r="AG264" s="34"/>
      <c r="AH264" s="34"/>
      <c r="AI264" s="34"/>
      <c r="AJ264" s="68"/>
      <c r="AK264" s="34"/>
      <c r="AL264" s="34"/>
      <c r="AM264" s="34"/>
      <c r="AN264" s="34"/>
      <c r="AO264" s="34"/>
      <c r="AP264" s="34"/>
      <c r="AQ264" s="34"/>
      <c r="AR264" s="34"/>
      <c r="AS264" s="65"/>
      <c r="AT264" s="65"/>
      <c r="AU264" s="65"/>
      <c r="AV264" s="65"/>
      <c r="AW264" s="65"/>
      <c r="AX264" s="65"/>
      <c r="AY264" s="65"/>
      <c r="AZ264" s="65"/>
      <c r="BA264" s="65"/>
      <c r="BB264" s="65"/>
      <c r="BC264" s="65"/>
      <c r="BD264" s="65"/>
      <c r="BE264" s="65"/>
      <c r="BF264" s="65"/>
      <c r="BG264" s="65"/>
      <c r="BH264" s="65"/>
      <c r="BI264" s="65"/>
      <c r="BJ264" s="65"/>
      <c r="BK264" s="65"/>
      <c r="BL264" s="65"/>
      <c r="BM264" s="65"/>
      <c r="BN264" s="65"/>
      <c r="BO264" s="65"/>
      <c r="BP264" s="65"/>
      <c r="BQ264" s="65"/>
      <c r="BR264" s="65"/>
      <c r="BS264" s="65"/>
      <c r="BT264" s="65"/>
      <c r="BU264" s="65"/>
      <c r="BV264" s="65"/>
      <c r="BW264" s="65"/>
      <c r="BX264" s="65"/>
      <c r="BY264" s="65"/>
      <c r="BZ264" s="65"/>
      <c r="CA264" s="65"/>
      <c r="CB264" s="65"/>
      <c r="CC264" s="65"/>
      <c r="CD264" s="65"/>
      <c r="CE264" s="34"/>
      <c r="CF264" s="34"/>
      <c r="CG264" s="34"/>
      <c r="CH264" s="34"/>
      <c r="CI264" s="34"/>
      <c r="CJ264" s="34"/>
      <c r="CK264" s="34"/>
      <c r="CL264" s="34"/>
      <c r="CM264" s="34"/>
      <c r="CN264" s="34"/>
      <c r="CO264" s="34"/>
      <c r="CP264" s="34"/>
      <c r="CQ264" s="34"/>
      <c r="CR264" s="34"/>
      <c r="CS264" s="34"/>
      <c r="CT264" s="34"/>
      <c r="CU264" s="34"/>
      <c r="CV264" s="34"/>
      <c r="CW264" s="34"/>
      <c r="CX264" s="37"/>
    </row>
    <row r="265" spans="1:102" ht="13">
      <c r="A265" s="37"/>
      <c r="B265" s="37"/>
      <c r="C265" s="37"/>
      <c r="D265" s="37"/>
      <c r="E265" s="34"/>
      <c r="F265" s="34"/>
      <c r="G265" s="34"/>
      <c r="H265" s="68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  <c r="U265" s="51"/>
      <c r="V265" s="34"/>
      <c r="W265" s="34"/>
      <c r="X265" s="34"/>
      <c r="Y265" s="34"/>
      <c r="Z265" s="34"/>
      <c r="AA265" s="34"/>
      <c r="AB265" s="34"/>
      <c r="AC265" s="34"/>
      <c r="AD265" s="34"/>
      <c r="AE265" s="34"/>
      <c r="AF265" s="34"/>
      <c r="AG265" s="34"/>
      <c r="AH265" s="34"/>
      <c r="AI265" s="34"/>
      <c r="AJ265" s="68"/>
      <c r="AK265" s="34"/>
      <c r="AL265" s="34"/>
      <c r="AM265" s="34"/>
      <c r="AN265" s="34"/>
      <c r="AO265" s="34"/>
      <c r="AP265" s="34"/>
      <c r="AQ265" s="34"/>
      <c r="AR265" s="34"/>
      <c r="AS265" s="65"/>
      <c r="AT265" s="65"/>
      <c r="AU265" s="65"/>
      <c r="AV265" s="65"/>
      <c r="AW265" s="65"/>
      <c r="AX265" s="65"/>
      <c r="AY265" s="65"/>
      <c r="AZ265" s="65"/>
      <c r="BA265" s="65"/>
      <c r="BB265" s="65"/>
      <c r="BC265" s="65"/>
      <c r="BD265" s="65"/>
      <c r="BE265" s="65"/>
      <c r="BF265" s="65"/>
      <c r="BG265" s="65"/>
      <c r="BH265" s="65"/>
      <c r="BI265" s="65"/>
      <c r="BJ265" s="65"/>
      <c r="BK265" s="65"/>
      <c r="BL265" s="65"/>
      <c r="BM265" s="65"/>
      <c r="BN265" s="65"/>
      <c r="BO265" s="65"/>
      <c r="BP265" s="65"/>
      <c r="BQ265" s="65"/>
      <c r="BR265" s="65"/>
      <c r="BS265" s="65"/>
      <c r="BT265" s="65"/>
      <c r="BU265" s="65"/>
      <c r="BV265" s="65"/>
      <c r="BW265" s="65"/>
      <c r="BX265" s="65"/>
      <c r="BY265" s="65"/>
      <c r="BZ265" s="65"/>
      <c r="CA265" s="65"/>
      <c r="CB265" s="65"/>
      <c r="CC265" s="65"/>
      <c r="CD265" s="65"/>
      <c r="CE265" s="34"/>
      <c r="CF265" s="34"/>
      <c r="CG265" s="34"/>
      <c r="CH265" s="34"/>
      <c r="CI265" s="34"/>
      <c r="CJ265" s="34"/>
      <c r="CK265" s="34"/>
      <c r="CL265" s="34"/>
      <c r="CM265" s="34"/>
      <c r="CN265" s="34"/>
      <c r="CO265" s="34"/>
      <c r="CP265" s="34"/>
      <c r="CQ265" s="34"/>
      <c r="CR265" s="34"/>
      <c r="CS265" s="34"/>
      <c r="CT265" s="34"/>
      <c r="CU265" s="34"/>
      <c r="CV265" s="34"/>
      <c r="CW265" s="34"/>
      <c r="CX265" s="37"/>
    </row>
    <row r="266" spans="1:102" ht="13">
      <c r="A266" s="37"/>
      <c r="B266" s="37"/>
      <c r="C266" s="37"/>
      <c r="D266" s="37"/>
      <c r="E266" s="34"/>
      <c r="F266" s="34"/>
      <c r="G266" s="34"/>
      <c r="H266" s="68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  <c r="U266" s="51"/>
      <c r="V266" s="34"/>
      <c r="W266" s="34"/>
      <c r="X266" s="34"/>
      <c r="Y266" s="34"/>
      <c r="Z266" s="34"/>
      <c r="AA266" s="34"/>
      <c r="AB266" s="34"/>
      <c r="AC266" s="34"/>
      <c r="AD266" s="34"/>
      <c r="AE266" s="34"/>
      <c r="AF266" s="34"/>
      <c r="AG266" s="34"/>
      <c r="AH266" s="34"/>
      <c r="AI266" s="34"/>
      <c r="AJ266" s="68"/>
      <c r="AK266" s="34"/>
      <c r="AL266" s="34"/>
      <c r="AM266" s="34"/>
      <c r="AN266" s="34"/>
      <c r="AO266" s="34"/>
      <c r="AP266" s="34"/>
      <c r="AQ266" s="34"/>
      <c r="AR266" s="34"/>
      <c r="AS266" s="65"/>
      <c r="AT266" s="65"/>
      <c r="AU266" s="65"/>
      <c r="AV266" s="65"/>
      <c r="AW266" s="65"/>
      <c r="AX266" s="65"/>
      <c r="AY266" s="65"/>
      <c r="AZ266" s="65"/>
      <c r="BA266" s="65"/>
      <c r="BB266" s="65"/>
      <c r="BC266" s="65"/>
      <c r="BD266" s="65"/>
      <c r="BE266" s="65"/>
      <c r="BF266" s="65"/>
      <c r="BG266" s="65"/>
      <c r="BH266" s="65"/>
      <c r="BI266" s="65"/>
      <c r="BJ266" s="65"/>
      <c r="BK266" s="65"/>
      <c r="BL266" s="65"/>
      <c r="BM266" s="65"/>
      <c r="BN266" s="65"/>
      <c r="BO266" s="65"/>
      <c r="BP266" s="65"/>
      <c r="BQ266" s="65"/>
      <c r="BR266" s="65"/>
      <c r="BS266" s="65"/>
      <c r="BT266" s="65"/>
      <c r="BU266" s="65"/>
      <c r="BV266" s="65"/>
      <c r="BW266" s="65"/>
      <c r="BX266" s="65"/>
      <c r="BY266" s="65"/>
      <c r="BZ266" s="65"/>
      <c r="CA266" s="65"/>
      <c r="CB266" s="65"/>
      <c r="CC266" s="65"/>
      <c r="CD266" s="65"/>
      <c r="CE266" s="34"/>
      <c r="CF266" s="34"/>
      <c r="CG266" s="34"/>
      <c r="CH266" s="34"/>
      <c r="CI266" s="34"/>
      <c r="CJ266" s="34"/>
      <c r="CK266" s="34"/>
      <c r="CL266" s="34"/>
      <c r="CM266" s="34"/>
      <c r="CN266" s="34"/>
      <c r="CO266" s="34"/>
      <c r="CP266" s="34"/>
      <c r="CQ266" s="34"/>
      <c r="CR266" s="34"/>
      <c r="CS266" s="34"/>
      <c r="CT266" s="34"/>
      <c r="CU266" s="34"/>
      <c r="CV266" s="34"/>
      <c r="CW266" s="34"/>
      <c r="CX266" s="37"/>
    </row>
    <row r="267" spans="1:102" ht="13">
      <c r="A267" s="37"/>
      <c r="B267" s="37"/>
      <c r="C267" s="37"/>
      <c r="D267" s="37"/>
      <c r="E267" s="34"/>
      <c r="F267" s="34"/>
      <c r="G267" s="34"/>
      <c r="H267" s="68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  <c r="U267" s="51"/>
      <c r="V267" s="34"/>
      <c r="W267" s="34"/>
      <c r="X267" s="34"/>
      <c r="Y267" s="34"/>
      <c r="Z267" s="34"/>
      <c r="AA267" s="34"/>
      <c r="AB267" s="34"/>
      <c r="AC267" s="34"/>
      <c r="AD267" s="34"/>
      <c r="AE267" s="34"/>
      <c r="AF267" s="34"/>
      <c r="AG267" s="34"/>
      <c r="AH267" s="34"/>
      <c r="AI267" s="34"/>
      <c r="AJ267" s="68"/>
      <c r="AK267" s="34"/>
      <c r="AL267" s="34"/>
      <c r="AM267" s="34"/>
      <c r="AN267" s="34"/>
      <c r="AO267" s="34"/>
      <c r="AP267" s="34"/>
      <c r="AQ267" s="34"/>
      <c r="AR267" s="34"/>
      <c r="AS267" s="65"/>
      <c r="AT267" s="65"/>
      <c r="AU267" s="65"/>
      <c r="AV267" s="65"/>
      <c r="AW267" s="65"/>
      <c r="AX267" s="65"/>
      <c r="AY267" s="65"/>
      <c r="AZ267" s="65"/>
      <c r="BA267" s="65"/>
      <c r="BB267" s="65"/>
      <c r="BC267" s="65"/>
      <c r="BD267" s="65"/>
      <c r="BE267" s="65"/>
      <c r="BF267" s="65"/>
      <c r="BG267" s="65"/>
      <c r="BH267" s="65"/>
      <c r="BI267" s="65"/>
      <c r="BJ267" s="65"/>
      <c r="BK267" s="65"/>
      <c r="BL267" s="65"/>
      <c r="BM267" s="65"/>
      <c r="BN267" s="65"/>
      <c r="BO267" s="65"/>
      <c r="BP267" s="65"/>
      <c r="BQ267" s="65"/>
      <c r="BR267" s="65"/>
      <c r="BS267" s="65"/>
      <c r="BT267" s="65"/>
      <c r="BU267" s="65"/>
      <c r="BV267" s="65"/>
      <c r="BW267" s="65"/>
      <c r="BX267" s="65"/>
      <c r="BY267" s="65"/>
      <c r="BZ267" s="65"/>
      <c r="CA267" s="65"/>
      <c r="CB267" s="65"/>
      <c r="CC267" s="65"/>
      <c r="CD267" s="65"/>
      <c r="CE267" s="34"/>
      <c r="CF267" s="34"/>
      <c r="CG267" s="34"/>
      <c r="CH267" s="34"/>
      <c r="CI267" s="34"/>
      <c r="CJ267" s="34"/>
      <c r="CK267" s="34"/>
      <c r="CL267" s="34"/>
      <c r="CM267" s="34"/>
      <c r="CN267" s="34"/>
      <c r="CO267" s="34"/>
      <c r="CP267" s="34"/>
      <c r="CQ267" s="34"/>
      <c r="CR267" s="34"/>
      <c r="CS267" s="34"/>
      <c r="CT267" s="34"/>
      <c r="CU267" s="34"/>
      <c r="CV267" s="34"/>
      <c r="CW267" s="34"/>
      <c r="CX267" s="37"/>
    </row>
    <row r="268" spans="1:102" ht="13">
      <c r="A268" s="37"/>
      <c r="B268" s="37"/>
      <c r="C268" s="37"/>
      <c r="D268" s="37"/>
      <c r="E268" s="34"/>
      <c r="F268" s="34"/>
      <c r="G268" s="34"/>
      <c r="H268" s="68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  <c r="U268" s="51"/>
      <c r="V268" s="34"/>
      <c r="W268" s="34"/>
      <c r="X268" s="34"/>
      <c r="Y268" s="34"/>
      <c r="Z268" s="34"/>
      <c r="AA268" s="34"/>
      <c r="AB268" s="34"/>
      <c r="AC268" s="34"/>
      <c r="AD268" s="34"/>
      <c r="AE268" s="34"/>
      <c r="AF268" s="34"/>
      <c r="AG268" s="34"/>
      <c r="AH268" s="34"/>
      <c r="AI268" s="34"/>
      <c r="AJ268" s="68"/>
      <c r="AK268" s="34"/>
      <c r="AL268" s="34"/>
      <c r="AM268" s="34"/>
      <c r="AN268" s="34"/>
      <c r="AO268" s="34"/>
      <c r="AP268" s="34"/>
      <c r="AQ268" s="34"/>
      <c r="AR268" s="34"/>
      <c r="AS268" s="65"/>
      <c r="AT268" s="65"/>
      <c r="AU268" s="65"/>
      <c r="AV268" s="65"/>
      <c r="AW268" s="65"/>
      <c r="AX268" s="65"/>
      <c r="AY268" s="65"/>
      <c r="AZ268" s="65"/>
      <c r="BA268" s="65"/>
      <c r="BB268" s="65"/>
      <c r="BC268" s="65"/>
      <c r="BD268" s="65"/>
      <c r="BE268" s="65"/>
      <c r="BF268" s="65"/>
      <c r="BG268" s="65"/>
      <c r="BH268" s="65"/>
      <c r="BI268" s="65"/>
      <c r="BJ268" s="65"/>
      <c r="BK268" s="65"/>
      <c r="BL268" s="65"/>
      <c r="BM268" s="65"/>
      <c r="BN268" s="65"/>
      <c r="BO268" s="65"/>
      <c r="BP268" s="65"/>
      <c r="BQ268" s="65"/>
      <c r="BR268" s="65"/>
      <c r="BS268" s="65"/>
      <c r="BT268" s="65"/>
      <c r="BU268" s="65"/>
      <c r="BV268" s="65"/>
      <c r="BW268" s="65"/>
      <c r="BX268" s="65"/>
      <c r="BY268" s="65"/>
      <c r="BZ268" s="65"/>
      <c r="CA268" s="65"/>
      <c r="CB268" s="65"/>
      <c r="CC268" s="65"/>
      <c r="CD268" s="65"/>
      <c r="CE268" s="34"/>
      <c r="CF268" s="34"/>
      <c r="CG268" s="34"/>
      <c r="CH268" s="34"/>
      <c r="CI268" s="34"/>
      <c r="CJ268" s="34"/>
      <c r="CK268" s="34"/>
      <c r="CL268" s="34"/>
      <c r="CM268" s="34"/>
      <c r="CN268" s="34"/>
      <c r="CO268" s="34"/>
      <c r="CP268" s="34"/>
      <c r="CQ268" s="34"/>
      <c r="CR268" s="34"/>
      <c r="CS268" s="34"/>
      <c r="CT268" s="34"/>
      <c r="CU268" s="34"/>
      <c r="CV268" s="34"/>
      <c r="CW268" s="34"/>
      <c r="CX268" s="37"/>
    </row>
    <row r="269" spans="1:102" ht="13">
      <c r="A269" s="37"/>
      <c r="B269" s="37"/>
      <c r="C269" s="37"/>
      <c r="D269" s="37"/>
      <c r="E269" s="34"/>
      <c r="F269" s="34"/>
      <c r="G269" s="34"/>
      <c r="H269" s="68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  <c r="U269" s="51"/>
      <c r="V269" s="34"/>
      <c r="W269" s="34"/>
      <c r="X269" s="34"/>
      <c r="Y269" s="34"/>
      <c r="Z269" s="34"/>
      <c r="AA269" s="34"/>
      <c r="AB269" s="34"/>
      <c r="AC269" s="34"/>
      <c r="AD269" s="34"/>
      <c r="AE269" s="34"/>
      <c r="AF269" s="34"/>
      <c r="AG269" s="34"/>
      <c r="AH269" s="34"/>
      <c r="AI269" s="34"/>
      <c r="AJ269" s="68"/>
      <c r="AK269" s="34"/>
      <c r="AL269" s="34"/>
      <c r="AM269" s="34"/>
      <c r="AN269" s="34"/>
      <c r="AO269" s="34"/>
      <c r="AP269" s="34"/>
      <c r="AQ269" s="34"/>
      <c r="AR269" s="34"/>
      <c r="AS269" s="65"/>
      <c r="AT269" s="65"/>
      <c r="AU269" s="65"/>
      <c r="AV269" s="65"/>
      <c r="AW269" s="65"/>
      <c r="AX269" s="65"/>
      <c r="AY269" s="65"/>
      <c r="AZ269" s="65"/>
      <c r="BA269" s="65"/>
      <c r="BB269" s="65"/>
      <c r="BC269" s="65"/>
      <c r="BD269" s="65"/>
      <c r="BE269" s="65"/>
      <c r="BF269" s="65"/>
      <c r="BG269" s="65"/>
      <c r="BH269" s="65"/>
      <c r="BI269" s="65"/>
      <c r="BJ269" s="65"/>
      <c r="BK269" s="65"/>
      <c r="BL269" s="65"/>
      <c r="BM269" s="65"/>
      <c r="BN269" s="65"/>
      <c r="BO269" s="65"/>
      <c r="BP269" s="65"/>
      <c r="BQ269" s="65"/>
      <c r="BR269" s="65"/>
      <c r="BS269" s="65"/>
      <c r="BT269" s="65"/>
      <c r="BU269" s="65"/>
      <c r="BV269" s="65"/>
      <c r="BW269" s="65"/>
      <c r="BX269" s="65"/>
      <c r="BY269" s="65"/>
      <c r="BZ269" s="65"/>
      <c r="CA269" s="65"/>
      <c r="CB269" s="65"/>
      <c r="CC269" s="65"/>
      <c r="CD269" s="65"/>
      <c r="CE269" s="34"/>
      <c r="CF269" s="34"/>
      <c r="CG269" s="34"/>
      <c r="CH269" s="34"/>
      <c r="CI269" s="34"/>
      <c r="CJ269" s="34"/>
      <c r="CK269" s="34"/>
      <c r="CL269" s="34"/>
      <c r="CM269" s="34"/>
      <c r="CN269" s="34"/>
      <c r="CO269" s="34"/>
      <c r="CP269" s="34"/>
      <c r="CQ269" s="34"/>
      <c r="CR269" s="34"/>
      <c r="CS269" s="34"/>
      <c r="CT269" s="34"/>
      <c r="CU269" s="34"/>
      <c r="CV269" s="34"/>
      <c r="CW269" s="34"/>
      <c r="CX269" s="37"/>
    </row>
    <row r="270" spans="1:102" ht="13">
      <c r="A270" s="37"/>
      <c r="B270" s="37"/>
      <c r="C270" s="37"/>
      <c r="D270" s="37"/>
      <c r="E270" s="34"/>
      <c r="F270" s="34"/>
      <c r="G270" s="34"/>
      <c r="H270" s="68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  <c r="U270" s="51"/>
      <c r="V270" s="34"/>
      <c r="W270" s="34"/>
      <c r="X270" s="34"/>
      <c r="Y270" s="34"/>
      <c r="Z270" s="34"/>
      <c r="AA270" s="34"/>
      <c r="AB270" s="34"/>
      <c r="AC270" s="34"/>
      <c r="AD270" s="34"/>
      <c r="AE270" s="34"/>
      <c r="AF270" s="34"/>
      <c r="AG270" s="34"/>
      <c r="AH270" s="34"/>
      <c r="AI270" s="34"/>
      <c r="AJ270" s="68"/>
      <c r="AK270" s="34"/>
      <c r="AL270" s="34"/>
      <c r="AM270" s="34"/>
      <c r="AN270" s="34"/>
      <c r="AO270" s="34"/>
      <c r="AP270" s="34"/>
      <c r="AQ270" s="34"/>
      <c r="AR270" s="34"/>
      <c r="AS270" s="65"/>
      <c r="AT270" s="65"/>
      <c r="AU270" s="65"/>
      <c r="AV270" s="65"/>
      <c r="AW270" s="65"/>
      <c r="AX270" s="65"/>
      <c r="AY270" s="65"/>
      <c r="AZ270" s="65"/>
      <c r="BA270" s="65"/>
      <c r="BB270" s="65"/>
      <c r="BC270" s="65"/>
      <c r="BD270" s="65"/>
      <c r="BE270" s="65"/>
      <c r="BF270" s="65"/>
      <c r="BG270" s="65"/>
      <c r="BH270" s="65"/>
      <c r="BI270" s="65"/>
      <c r="BJ270" s="65"/>
      <c r="BK270" s="65"/>
      <c r="BL270" s="65"/>
      <c r="BM270" s="65"/>
      <c r="BN270" s="65"/>
      <c r="BO270" s="65"/>
      <c r="BP270" s="65"/>
      <c r="BQ270" s="65"/>
      <c r="BR270" s="65"/>
      <c r="BS270" s="65"/>
      <c r="BT270" s="65"/>
      <c r="BU270" s="65"/>
      <c r="BV270" s="65"/>
      <c r="BW270" s="65"/>
      <c r="BX270" s="65"/>
      <c r="BY270" s="65"/>
      <c r="BZ270" s="65"/>
      <c r="CA270" s="65"/>
      <c r="CB270" s="65"/>
      <c r="CC270" s="65"/>
      <c r="CD270" s="65"/>
      <c r="CE270" s="34"/>
      <c r="CF270" s="34"/>
      <c r="CG270" s="34"/>
      <c r="CH270" s="34"/>
      <c r="CI270" s="34"/>
      <c r="CJ270" s="34"/>
      <c r="CK270" s="34"/>
      <c r="CL270" s="34"/>
      <c r="CM270" s="34"/>
      <c r="CN270" s="34"/>
      <c r="CO270" s="34"/>
      <c r="CP270" s="34"/>
      <c r="CQ270" s="34"/>
      <c r="CR270" s="34"/>
      <c r="CS270" s="34"/>
      <c r="CT270" s="34"/>
      <c r="CU270" s="34"/>
      <c r="CV270" s="34"/>
      <c r="CW270" s="34"/>
      <c r="CX270" s="37"/>
    </row>
    <row r="271" spans="1:102" ht="13">
      <c r="A271" s="37"/>
      <c r="B271" s="37"/>
      <c r="C271" s="37"/>
      <c r="D271" s="37"/>
      <c r="E271" s="34"/>
      <c r="F271" s="34"/>
      <c r="G271" s="34"/>
      <c r="H271" s="68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  <c r="U271" s="51"/>
      <c r="V271" s="34"/>
      <c r="W271" s="34"/>
      <c r="X271" s="34"/>
      <c r="Y271" s="34"/>
      <c r="Z271" s="34"/>
      <c r="AA271" s="34"/>
      <c r="AB271" s="34"/>
      <c r="AC271" s="34"/>
      <c r="AD271" s="34"/>
      <c r="AE271" s="34"/>
      <c r="AF271" s="34"/>
      <c r="AG271" s="34"/>
      <c r="AH271" s="34"/>
      <c r="AI271" s="34"/>
      <c r="AJ271" s="68"/>
      <c r="AK271" s="34"/>
      <c r="AL271" s="34"/>
      <c r="AM271" s="34"/>
      <c r="AN271" s="34"/>
      <c r="AO271" s="34"/>
      <c r="AP271" s="34"/>
      <c r="AQ271" s="34"/>
      <c r="AR271" s="34"/>
      <c r="AS271" s="65"/>
      <c r="AT271" s="65"/>
      <c r="AU271" s="65"/>
      <c r="AV271" s="65"/>
      <c r="AW271" s="65"/>
      <c r="AX271" s="65"/>
      <c r="AY271" s="65"/>
      <c r="AZ271" s="65"/>
      <c r="BA271" s="65"/>
      <c r="BB271" s="65"/>
      <c r="BC271" s="65"/>
      <c r="BD271" s="65"/>
      <c r="BE271" s="65"/>
      <c r="BF271" s="65"/>
      <c r="BG271" s="65"/>
      <c r="BH271" s="65"/>
      <c r="BI271" s="65"/>
      <c r="BJ271" s="65"/>
      <c r="BK271" s="65"/>
      <c r="BL271" s="65"/>
      <c r="BM271" s="65"/>
      <c r="BN271" s="65"/>
      <c r="BO271" s="65"/>
      <c r="BP271" s="65"/>
      <c r="BQ271" s="65"/>
      <c r="BR271" s="65"/>
      <c r="BS271" s="65"/>
      <c r="BT271" s="65"/>
      <c r="BU271" s="65"/>
      <c r="BV271" s="65"/>
      <c r="BW271" s="65"/>
      <c r="BX271" s="65"/>
      <c r="BY271" s="65"/>
      <c r="BZ271" s="65"/>
      <c r="CA271" s="65"/>
      <c r="CB271" s="65"/>
      <c r="CC271" s="65"/>
      <c r="CD271" s="65"/>
      <c r="CE271" s="34"/>
      <c r="CF271" s="34"/>
      <c r="CG271" s="34"/>
      <c r="CH271" s="34"/>
      <c r="CI271" s="34"/>
      <c r="CJ271" s="34"/>
      <c r="CK271" s="34"/>
      <c r="CL271" s="34"/>
      <c r="CM271" s="34"/>
      <c r="CN271" s="34"/>
      <c r="CO271" s="34"/>
      <c r="CP271" s="34"/>
      <c r="CQ271" s="34"/>
      <c r="CR271" s="34"/>
      <c r="CS271" s="34"/>
      <c r="CT271" s="34"/>
      <c r="CU271" s="34"/>
      <c r="CV271" s="34"/>
      <c r="CW271" s="34"/>
      <c r="CX271" s="37"/>
    </row>
    <row r="272" spans="1:102" ht="13">
      <c r="A272" s="37"/>
      <c r="B272" s="37"/>
      <c r="C272" s="37"/>
      <c r="D272" s="37"/>
      <c r="E272" s="34"/>
      <c r="F272" s="34"/>
      <c r="G272" s="34"/>
      <c r="H272" s="68"/>
      <c r="I272" s="34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34"/>
      <c r="U272" s="51"/>
      <c r="V272" s="34"/>
      <c r="W272" s="34"/>
      <c r="X272" s="34"/>
      <c r="Y272" s="34"/>
      <c r="Z272" s="34"/>
      <c r="AA272" s="34"/>
      <c r="AB272" s="34"/>
      <c r="AC272" s="34"/>
      <c r="AD272" s="34"/>
      <c r="AE272" s="34"/>
      <c r="AF272" s="34"/>
      <c r="AG272" s="34"/>
      <c r="AH272" s="34"/>
      <c r="AI272" s="34"/>
      <c r="AJ272" s="68"/>
      <c r="AK272" s="34"/>
      <c r="AL272" s="34"/>
      <c r="AM272" s="34"/>
      <c r="AN272" s="34"/>
      <c r="AO272" s="34"/>
      <c r="AP272" s="34"/>
      <c r="AQ272" s="34"/>
      <c r="AR272" s="34"/>
      <c r="AS272" s="65"/>
      <c r="AT272" s="65"/>
      <c r="AU272" s="65"/>
      <c r="AV272" s="65"/>
      <c r="AW272" s="65"/>
      <c r="AX272" s="65"/>
      <c r="AY272" s="65"/>
      <c r="AZ272" s="65"/>
      <c r="BA272" s="65"/>
      <c r="BB272" s="65"/>
      <c r="BC272" s="65"/>
      <c r="BD272" s="65"/>
      <c r="BE272" s="65"/>
      <c r="BF272" s="65"/>
      <c r="BG272" s="65"/>
      <c r="BH272" s="65"/>
      <c r="BI272" s="65"/>
      <c r="BJ272" s="65"/>
      <c r="BK272" s="65"/>
      <c r="BL272" s="65"/>
      <c r="BM272" s="65"/>
      <c r="BN272" s="65"/>
      <c r="BO272" s="65"/>
      <c r="BP272" s="65"/>
      <c r="BQ272" s="65"/>
      <c r="BR272" s="65"/>
      <c r="BS272" s="65"/>
      <c r="BT272" s="65"/>
      <c r="BU272" s="65"/>
      <c r="BV272" s="65"/>
      <c r="BW272" s="65"/>
      <c r="BX272" s="65"/>
      <c r="BY272" s="65"/>
      <c r="BZ272" s="65"/>
      <c r="CA272" s="65"/>
      <c r="CB272" s="65"/>
      <c r="CC272" s="65"/>
      <c r="CD272" s="65"/>
      <c r="CE272" s="34"/>
      <c r="CF272" s="34"/>
      <c r="CG272" s="34"/>
      <c r="CH272" s="34"/>
      <c r="CI272" s="34"/>
      <c r="CJ272" s="34"/>
      <c r="CK272" s="34"/>
      <c r="CL272" s="34"/>
      <c r="CM272" s="34"/>
      <c r="CN272" s="34"/>
      <c r="CO272" s="34"/>
      <c r="CP272" s="34"/>
      <c r="CQ272" s="34"/>
      <c r="CR272" s="34"/>
      <c r="CS272" s="34"/>
      <c r="CT272" s="34"/>
      <c r="CU272" s="34"/>
      <c r="CV272" s="34"/>
      <c r="CW272" s="34"/>
      <c r="CX272" s="37"/>
    </row>
    <row r="273" spans="1:102" ht="13">
      <c r="A273" s="37"/>
      <c r="B273" s="37"/>
      <c r="C273" s="37"/>
      <c r="D273" s="37"/>
      <c r="E273" s="34"/>
      <c r="F273" s="34"/>
      <c r="G273" s="34"/>
      <c r="H273" s="68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  <c r="U273" s="51"/>
      <c r="V273" s="34"/>
      <c r="W273" s="34"/>
      <c r="X273" s="34"/>
      <c r="Y273" s="34"/>
      <c r="Z273" s="34"/>
      <c r="AA273" s="34"/>
      <c r="AB273" s="34"/>
      <c r="AC273" s="34"/>
      <c r="AD273" s="34"/>
      <c r="AE273" s="34"/>
      <c r="AF273" s="34"/>
      <c r="AG273" s="34"/>
      <c r="AH273" s="34"/>
      <c r="AI273" s="34"/>
      <c r="AJ273" s="68"/>
      <c r="AK273" s="34"/>
      <c r="AL273" s="34"/>
      <c r="AM273" s="34"/>
      <c r="AN273" s="34"/>
      <c r="AO273" s="34"/>
      <c r="AP273" s="34"/>
      <c r="AQ273" s="34"/>
      <c r="AR273" s="34"/>
      <c r="AS273" s="65"/>
      <c r="AT273" s="65"/>
      <c r="AU273" s="65"/>
      <c r="AV273" s="65"/>
      <c r="AW273" s="65"/>
      <c r="AX273" s="65"/>
      <c r="AY273" s="65"/>
      <c r="AZ273" s="65"/>
      <c r="BA273" s="65"/>
      <c r="BB273" s="65"/>
      <c r="BC273" s="65"/>
      <c r="BD273" s="65"/>
      <c r="BE273" s="65"/>
      <c r="BF273" s="65"/>
      <c r="BG273" s="65"/>
      <c r="BH273" s="65"/>
      <c r="BI273" s="65"/>
      <c r="BJ273" s="65"/>
      <c r="BK273" s="65"/>
      <c r="BL273" s="65"/>
      <c r="BM273" s="65"/>
      <c r="BN273" s="65"/>
      <c r="BO273" s="65"/>
      <c r="BP273" s="65"/>
      <c r="BQ273" s="65"/>
      <c r="BR273" s="65"/>
      <c r="BS273" s="65"/>
      <c r="BT273" s="65"/>
      <c r="BU273" s="65"/>
      <c r="BV273" s="65"/>
      <c r="BW273" s="65"/>
      <c r="BX273" s="65"/>
      <c r="BY273" s="65"/>
      <c r="BZ273" s="65"/>
      <c r="CA273" s="65"/>
      <c r="CB273" s="65"/>
      <c r="CC273" s="65"/>
      <c r="CD273" s="65"/>
      <c r="CE273" s="34"/>
      <c r="CF273" s="34"/>
      <c r="CG273" s="34"/>
      <c r="CH273" s="34"/>
      <c r="CI273" s="34"/>
      <c r="CJ273" s="34"/>
      <c r="CK273" s="34"/>
      <c r="CL273" s="34"/>
      <c r="CM273" s="34"/>
      <c r="CN273" s="34"/>
      <c r="CO273" s="34"/>
      <c r="CP273" s="34"/>
      <c r="CQ273" s="34"/>
      <c r="CR273" s="34"/>
      <c r="CS273" s="34"/>
      <c r="CT273" s="34"/>
      <c r="CU273" s="34"/>
      <c r="CV273" s="34"/>
      <c r="CW273" s="34"/>
      <c r="CX273" s="37"/>
    </row>
    <row r="274" spans="1:102" ht="13">
      <c r="A274" s="37"/>
      <c r="B274" s="37"/>
      <c r="C274" s="37"/>
      <c r="D274" s="37"/>
      <c r="E274" s="34"/>
      <c r="F274" s="34"/>
      <c r="G274" s="34"/>
      <c r="H274" s="68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  <c r="U274" s="51"/>
      <c r="V274" s="34"/>
      <c r="W274" s="34"/>
      <c r="X274" s="34"/>
      <c r="Y274" s="34"/>
      <c r="Z274" s="34"/>
      <c r="AA274" s="34"/>
      <c r="AB274" s="34"/>
      <c r="AC274" s="34"/>
      <c r="AD274" s="34"/>
      <c r="AE274" s="34"/>
      <c r="AF274" s="34"/>
      <c r="AG274" s="34"/>
      <c r="AH274" s="34"/>
      <c r="AI274" s="34"/>
      <c r="AJ274" s="68"/>
      <c r="AK274" s="34"/>
      <c r="AL274" s="34"/>
      <c r="AM274" s="34"/>
      <c r="AN274" s="34"/>
      <c r="AO274" s="34"/>
      <c r="AP274" s="34"/>
      <c r="AQ274" s="34"/>
      <c r="AR274" s="34"/>
      <c r="AS274" s="65"/>
      <c r="AT274" s="65"/>
      <c r="AU274" s="65"/>
      <c r="AV274" s="65"/>
      <c r="AW274" s="65"/>
      <c r="AX274" s="65"/>
      <c r="AY274" s="65"/>
      <c r="AZ274" s="65"/>
      <c r="BA274" s="65"/>
      <c r="BB274" s="65"/>
      <c r="BC274" s="65"/>
      <c r="BD274" s="65"/>
      <c r="BE274" s="65"/>
      <c r="BF274" s="65"/>
      <c r="BG274" s="65"/>
      <c r="BH274" s="65"/>
      <c r="BI274" s="65"/>
      <c r="BJ274" s="65"/>
      <c r="BK274" s="65"/>
      <c r="BL274" s="65"/>
      <c r="BM274" s="65"/>
      <c r="BN274" s="65"/>
      <c r="BO274" s="65"/>
      <c r="BP274" s="65"/>
      <c r="BQ274" s="65"/>
      <c r="BR274" s="65"/>
      <c r="BS274" s="65"/>
      <c r="BT274" s="65"/>
      <c r="BU274" s="65"/>
      <c r="BV274" s="65"/>
      <c r="BW274" s="65"/>
      <c r="BX274" s="65"/>
      <c r="BY274" s="65"/>
      <c r="BZ274" s="65"/>
      <c r="CA274" s="65"/>
      <c r="CB274" s="65"/>
      <c r="CC274" s="65"/>
      <c r="CD274" s="65"/>
      <c r="CE274" s="34"/>
      <c r="CF274" s="34"/>
      <c r="CG274" s="34"/>
      <c r="CH274" s="34"/>
      <c r="CI274" s="34"/>
      <c r="CJ274" s="34"/>
      <c r="CK274" s="34"/>
      <c r="CL274" s="34"/>
      <c r="CM274" s="34"/>
      <c r="CN274" s="34"/>
      <c r="CO274" s="34"/>
      <c r="CP274" s="34"/>
      <c r="CQ274" s="34"/>
      <c r="CR274" s="34"/>
      <c r="CS274" s="34"/>
      <c r="CT274" s="34"/>
      <c r="CU274" s="34"/>
      <c r="CV274" s="34"/>
      <c r="CW274" s="34"/>
      <c r="CX274" s="37"/>
    </row>
    <row r="275" spans="1:102" ht="13">
      <c r="A275" s="37"/>
      <c r="B275" s="37"/>
      <c r="C275" s="37"/>
      <c r="D275" s="37"/>
      <c r="E275" s="34"/>
      <c r="F275" s="34"/>
      <c r="G275" s="34"/>
      <c r="H275" s="68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  <c r="U275" s="51"/>
      <c r="V275" s="34"/>
      <c r="W275" s="34"/>
      <c r="X275" s="34"/>
      <c r="Y275" s="34"/>
      <c r="Z275" s="34"/>
      <c r="AA275" s="34"/>
      <c r="AB275" s="34"/>
      <c r="AC275" s="34"/>
      <c r="AD275" s="34"/>
      <c r="AE275" s="34"/>
      <c r="AF275" s="34"/>
      <c r="AG275" s="34"/>
      <c r="AH275" s="34"/>
      <c r="AI275" s="34"/>
      <c r="AJ275" s="68"/>
      <c r="AK275" s="34"/>
      <c r="AL275" s="34"/>
      <c r="AM275" s="34"/>
      <c r="AN275" s="34"/>
      <c r="AO275" s="34"/>
      <c r="AP275" s="34"/>
      <c r="AQ275" s="34"/>
      <c r="AR275" s="34"/>
      <c r="AS275" s="65"/>
      <c r="AT275" s="65"/>
      <c r="AU275" s="65"/>
      <c r="AV275" s="65"/>
      <c r="AW275" s="65"/>
      <c r="AX275" s="65"/>
      <c r="AY275" s="65"/>
      <c r="AZ275" s="65"/>
      <c r="BA275" s="65"/>
      <c r="BB275" s="65"/>
      <c r="BC275" s="65"/>
      <c r="BD275" s="65"/>
      <c r="BE275" s="65"/>
      <c r="BF275" s="65"/>
      <c r="BG275" s="65"/>
      <c r="BH275" s="65"/>
      <c r="BI275" s="65"/>
      <c r="BJ275" s="65"/>
      <c r="BK275" s="65"/>
      <c r="BL275" s="65"/>
      <c r="BM275" s="65"/>
      <c r="BN275" s="65"/>
      <c r="BO275" s="65"/>
      <c r="BP275" s="65"/>
      <c r="BQ275" s="65"/>
      <c r="BR275" s="65"/>
      <c r="BS275" s="65"/>
      <c r="BT275" s="65"/>
      <c r="BU275" s="65"/>
      <c r="BV275" s="65"/>
      <c r="BW275" s="65"/>
      <c r="BX275" s="65"/>
      <c r="BY275" s="65"/>
      <c r="BZ275" s="65"/>
      <c r="CA275" s="65"/>
      <c r="CB275" s="65"/>
      <c r="CC275" s="65"/>
      <c r="CD275" s="65"/>
      <c r="CE275" s="34"/>
      <c r="CF275" s="34"/>
      <c r="CG275" s="34"/>
      <c r="CH275" s="34"/>
      <c r="CI275" s="34"/>
      <c r="CJ275" s="34"/>
      <c r="CK275" s="34"/>
      <c r="CL275" s="34"/>
      <c r="CM275" s="34"/>
      <c r="CN275" s="34"/>
      <c r="CO275" s="34"/>
      <c r="CP275" s="34"/>
      <c r="CQ275" s="34"/>
      <c r="CR275" s="34"/>
      <c r="CS275" s="34"/>
      <c r="CT275" s="34"/>
      <c r="CU275" s="34"/>
      <c r="CV275" s="34"/>
      <c r="CW275" s="34"/>
      <c r="CX275" s="37"/>
    </row>
    <row r="276" spans="1:102" ht="13">
      <c r="A276" s="37"/>
      <c r="B276" s="37"/>
      <c r="C276" s="37"/>
      <c r="D276" s="37"/>
      <c r="E276" s="34"/>
      <c r="F276" s="34"/>
      <c r="G276" s="34"/>
      <c r="H276" s="68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  <c r="U276" s="51"/>
      <c r="V276" s="34"/>
      <c r="W276" s="34"/>
      <c r="X276" s="34"/>
      <c r="Y276" s="34"/>
      <c r="Z276" s="34"/>
      <c r="AA276" s="34"/>
      <c r="AB276" s="34"/>
      <c r="AC276" s="34"/>
      <c r="AD276" s="34"/>
      <c r="AE276" s="34"/>
      <c r="AF276" s="34"/>
      <c r="AG276" s="34"/>
      <c r="AH276" s="34"/>
      <c r="AI276" s="34"/>
      <c r="AJ276" s="68"/>
      <c r="AK276" s="34"/>
      <c r="AL276" s="34"/>
      <c r="AM276" s="34"/>
      <c r="AN276" s="34"/>
      <c r="AO276" s="34"/>
      <c r="AP276" s="34"/>
      <c r="AQ276" s="34"/>
      <c r="AR276" s="34"/>
      <c r="AS276" s="65"/>
      <c r="AT276" s="65"/>
      <c r="AU276" s="65"/>
      <c r="AV276" s="65"/>
      <c r="AW276" s="65"/>
      <c r="AX276" s="65"/>
      <c r="AY276" s="65"/>
      <c r="AZ276" s="65"/>
      <c r="BA276" s="65"/>
      <c r="BB276" s="65"/>
      <c r="BC276" s="65"/>
      <c r="BD276" s="65"/>
      <c r="BE276" s="65"/>
      <c r="BF276" s="65"/>
      <c r="BG276" s="65"/>
      <c r="BH276" s="65"/>
      <c r="BI276" s="65"/>
      <c r="BJ276" s="65"/>
      <c r="BK276" s="65"/>
      <c r="BL276" s="65"/>
      <c r="BM276" s="65"/>
      <c r="BN276" s="65"/>
      <c r="BO276" s="65"/>
      <c r="BP276" s="65"/>
      <c r="BQ276" s="65"/>
      <c r="BR276" s="65"/>
      <c r="BS276" s="65"/>
      <c r="BT276" s="65"/>
      <c r="BU276" s="65"/>
      <c r="BV276" s="65"/>
      <c r="BW276" s="65"/>
      <c r="BX276" s="65"/>
      <c r="BY276" s="65"/>
      <c r="BZ276" s="65"/>
      <c r="CA276" s="65"/>
      <c r="CB276" s="65"/>
      <c r="CC276" s="65"/>
      <c r="CD276" s="65"/>
      <c r="CE276" s="34"/>
      <c r="CF276" s="34"/>
      <c r="CG276" s="34"/>
      <c r="CH276" s="34"/>
      <c r="CI276" s="34"/>
      <c r="CJ276" s="34"/>
      <c r="CK276" s="34"/>
      <c r="CL276" s="34"/>
      <c r="CM276" s="34"/>
      <c r="CN276" s="34"/>
      <c r="CO276" s="34"/>
      <c r="CP276" s="34"/>
      <c r="CQ276" s="34"/>
      <c r="CR276" s="34"/>
      <c r="CS276" s="34"/>
      <c r="CT276" s="34"/>
      <c r="CU276" s="34"/>
      <c r="CV276" s="34"/>
      <c r="CW276" s="34"/>
      <c r="CX276" s="37"/>
    </row>
    <row r="277" spans="1:102" ht="13">
      <c r="A277" s="37"/>
      <c r="B277" s="37"/>
      <c r="C277" s="37"/>
      <c r="D277" s="37"/>
      <c r="E277" s="34"/>
      <c r="F277" s="34"/>
      <c r="G277" s="34"/>
      <c r="H277" s="68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  <c r="U277" s="51"/>
      <c r="V277" s="34"/>
      <c r="W277" s="34"/>
      <c r="X277" s="34"/>
      <c r="Y277" s="34"/>
      <c r="Z277" s="34"/>
      <c r="AA277" s="34"/>
      <c r="AB277" s="34"/>
      <c r="AC277" s="34"/>
      <c r="AD277" s="34"/>
      <c r="AE277" s="34"/>
      <c r="AF277" s="34"/>
      <c r="AG277" s="34"/>
      <c r="AH277" s="34"/>
      <c r="AI277" s="34"/>
      <c r="AJ277" s="68"/>
      <c r="AK277" s="34"/>
      <c r="AL277" s="34"/>
      <c r="AM277" s="34"/>
      <c r="AN277" s="34"/>
      <c r="AO277" s="34"/>
      <c r="AP277" s="34"/>
      <c r="AQ277" s="34"/>
      <c r="AR277" s="34"/>
      <c r="AS277" s="65"/>
      <c r="AT277" s="65"/>
      <c r="AU277" s="65"/>
      <c r="AV277" s="65"/>
      <c r="AW277" s="65"/>
      <c r="AX277" s="65"/>
      <c r="AY277" s="65"/>
      <c r="AZ277" s="65"/>
      <c r="BA277" s="65"/>
      <c r="BB277" s="65"/>
      <c r="BC277" s="65"/>
      <c r="BD277" s="65"/>
      <c r="BE277" s="65"/>
      <c r="BF277" s="65"/>
      <c r="BG277" s="65"/>
      <c r="BH277" s="65"/>
      <c r="BI277" s="65"/>
      <c r="BJ277" s="65"/>
      <c r="BK277" s="65"/>
      <c r="BL277" s="65"/>
      <c r="BM277" s="65"/>
      <c r="BN277" s="65"/>
      <c r="BO277" s="65"/>
      <c r="BP277" s="65"/>
      <c r="BQ277" s="65"/>
      <c r="BR277" s="65"/>
      <c r="BS277" s="65"/>
      <c r="BT277" s="65"/>
      <c r="BU277" s="65"/>
      <c r="BV277" s="65"/>
      <c r="BW277" s="65"/>
      <c r="BX277" s="65"/>
      <c r="BY277" s="65"/>
      <c r="BZ277" s="65"/>
      <c r="CA277" s="65"/>
      <c r="CB277" s="65"/>
      <c r="CC277" s="65"/>
      <c r="CD277" s="65"/>
      <c r="CE277" s="34"/>
      <c r="CF277" s="34"/>
      <c r="CG277" s="34"/>
      <c r="CH277" s="34"/>
      <c r="CI277" s="34"/>
      <c r="CJ277" s="34"/>
      <c r="CK277" s="34"/>
      <c r="CL277" s="34"/>
      <c r="CM277" s="34"/>
      <c r="CN277" s="34"/>
      <c r="CO277" s="34"/>
      <c r="CP277" s="34"/>
      <c r="CQ277" s="34"/>
      <c r="CR277" s="34"/>
      <c r="CS277" s="34"/>
      <c r="CT277" s="34"/>
      <c r="CU277" s="34"/>
      <c r="CV277" s="34"/>
      <c r="CW277" s="34"/>
      <c r="CX277" s="37"/>
    </row>
    <row r="278" spans="1:102" ht="13">
      <c r="A278" s="37"/>
      <c r="B278" s="37"/>
      <c r="C278" s="37"/>
      <c r="D278" s="37"/>
      <c r="E278" s="34"/>
      <c r="F278" s="34"/>
      <c r="G278" s="34"/>
      <c r="H278" s="68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  <c r="U278" s="51"/>
      <c r="V278" s="34"/>
      <c r="W278" s="34"/>
      <c r="X278" s="34"/>
      <c r="Y278" s="34"/>
      <c r="Z278" s="34"/>
      <c r="AA278" s="34"/>
      <c r="AB278" s="34"/>
      <c r="AC278" s="34"/>
      <c r="AD278" s="34"/>
      <c r="AE278" s="34"/>
      <c r="AF278" s="34"/>
      <c r="AG278" s="34"/>
      <c r="AH278" s="34"/>
      <c r="AI278" s="34"/>
      <c r="AJ278" s="68"/>
      <c r="AK278" s="34"/>
      <c r="AL278" s="34"/>
      <c r="AM278" s="34"/>
      <c r="AN278" s="34"/>
      <c r="AO278" s="34"/>
      <c r="AP278" s="34"/>
      <c r="AQ278" s="34"/>
      <c r="AR278" s="34"/>
      <c r="AS278" s="65"/>
      <c r="AT278" s="65"/>
      <c r="AU278" s="65"/>
      <c r="AV278" s="65"/>
      <c r="AW278" s="65"/>
      <c r="AX278" s="65"/>
      <c r="AY278" s="65"/>
      <c r="AZ278" s="65"/>
      <c r="BA278" s="65"/>
      <c r="BB278" s="65"/>
      <c r="BC278" s="65"/>
      <c r="BD278" s="65"/>
      <c r="BE278" s="65"/>
      <c r="BF278" s="65"/>
      <c r="BG278" s="65"/>
      <c r="BH278" s="65"/>
      <c r="BI278" s="65"/>
      <c r="BJ278" s="65"/>
      <c r="BK278" s="65"/>
      <c r="BL278" s="65"/>
      <c r="BM278" s="65"/>
      <c r="BN278" s="65"/>
      <c r="BO278" s="65"/>
      <c r="BP278" s="65"/>
      <c r="BQ278" s="65"/>
      <c r="BR278" s="65"/>
      <c r="BS278" s="65"/>
      <c r="BT278" s="65"/>
      <c r="BU278" s="65"/>
      <c r="BV278" s="65"/>
      <c r="BW278" s="65"/>
      <c r="BX278" s="65"/>
      <c r="BY278" s="65"/>
      <c r="BZ278" s="65"/>
      <c r="CA278" s="65"/>
      <c r="CB278" s="65"/>
      <c r="CC278" s="65"/>
      <c r="CD278" s="65"/>
      <c r="CE278" s="34"/>
      <c r="CF278" s="34"/>
      <c r="CG278" s="34"/>
      <c r="CH278" s="34"/>
      <c r="CI278" s="34"/>
      <c r="CJ278" s="34"/>
      <c r="CK278" s="34"/>
      <c r="CL278" s="34"/>
      <c r="CM278" s="34"/>
      <c r="CN278" s="34"/>
      <c r="CO278" s="34"/>
      <c r="CP278" s="34"/>
      <c r="CQ278" s="34"/>
      <c r="CR278" s="34"/>
      <c r="CS278" s="34"/>
      <c r="CT278" s="34"/>
      <c r="CU278" s="34"/>
      <c r="CV278" s="34"/>
      <c r="CW278" s="34"/>
      <c r="CX278" s="37"/>
    </row>
    <row r="279" spans="1:102" ht="13">
      <c r="A279" s="37"/>
      <c r="B279" s="37"/>
      <c r="C279" s="37"/>
      <c r="D279" s="37"/>
      <c r="E279" s="34"/>
      <c r="F279" s="34"/>
      <c r="G279" s="34"/>
      <c r="H279" s="68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  <c r="U279" s="51"/>
      <c r="V279" s="34"/>
      <c r="W279" s="34"/>
      <c r="X279" s="34"/>
      <c r="Y279" s="34"/>
      <c r="Z279" s="34"/>
      <c r="AA279" s="34"/>
      <c r="AB279" s="34"/>
      <c r="AC279" s="34"/>
      <c r="AD279" s="34"/>
      <c r="AE279" s="34"/>
      <c r="AF279" s="34"/>
      <c r="AG279" s="34"/>
      <c r="AH279" s="34"/>
      <c r="AI279" s="34"/>
      <c r="AJ279" s="68"/>
      <c r="AK279" s="34"/>
      <c r="AL279" s="34"/>
      <c r="AM279" s="34"/>
      <c r="AN279" s="34"/>
      <c r="AO279" s="34"/>
      <c r="AP279" s="34"/>
      <c r="AQ279" s="34"/>
      <c r="AR279" s="34"/>
      <c r="AS279" s="65"/>
      <c r="AT279" s="65"/>
      <c r="AU279" s="65"/>
      <c r="AV279" s="65"/>
      <c r="AW279" s="65"/>
      <c r="AX279" s="65"/>
      <c r="AY279" s="65"/>
      <c r="AZ279" s="65"/>
      <c r="BA279" s="65"/>
      <c r="BB279" s="65"/>
      <c r="BC279" s="65"/>
      <c r="BD279" s="65"/>
      <c r="BE279" s="65"/>
      <c r="BF279" s="65"/>
      <c r="BG279" s="65"/>
      <c r="BH279" s="65"/>
      <c r="BI279" s="65"/>
      <c r="BJ279" s="65"/>
      <c r="BK279" s="65"/>
      <c r="BL279" s="65"/>
      <c r="BM279" s="65"/>
      <c r="BN279" s="65"/>
      <c r="BO279" s="65"/>
      <c r="BP279" s="65"/>
      <c r="BQ279" s="65"/>
      <c r="BR279" s="65"/>
      <c r="BS279" s="65"/>
      <c r="BT279" s="65"/>
      <c r="BU279" s="65"/>
      <c r="BV279" s="65"/>
      <c r="BW279" s="65"/>
      <c r="BX279" s="65"/>
      <c r="BY279" s="65"/>
      <c r="BZ279" s="65"/>
      <c r="CA279" s="65"/>
      <c r="CB279" s="65"/>
      <c r="CC279" s="65"/>
      <c r="CD279" s="65"/>
      <c r="CE279" s="34"/>
      <c r="CF279" s="34"/>
      <c r="CG279" s="34"/>
      <c r="CH279" s="34"/>
      <c r="CI279" s="34"/>
      <c r="CJ279" s="34"/>
      <c r="CK279" s="34"/>
      <c r="CL279" s="34"/>
      <c r="CM279" s="34"/>
      <c r="CN279" s="34"/>
      <c r="CO279" s="34"/>
      <c r="CP279" s="34"/>
      <c r="CQ279" s="34"/>
      <c r="CR279" s="34"/>
      <c r="CS279" s="34"/>
      <c r="CT279" s="34"/>
      <c r="CU279" s="34"/>
      <c r="CV279" s="34"/>
      <c r="CW279" s="34"/>
      <c r="CX279" s="37"/>
    </row>
    <row r="280" spans="1:102" ht="13">
      <c r="A280" s="37"/>
      <c r="B280" s="37"/>
      <c r="C280" s="37"/>
      <c r="D280" s="37"/>
      <c r="E280" s="34"/>
      <c r="F280" s="34"/>
      <c r="G280" s="34"/>
      <c r="H280" s="68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  <c r="U280" s="51"/>
      <c r="V280" s="34"/>
      <c r="W280" s="34"/>
      <c r="X280" s="34"/>
      <c r="Y280" s="34"/>
      <c r="Z280" s="34"/>
      <c r="AA280" s="34"/>
      <c r="AB280" s="34"/>
      <c r="AC280" s="34"/>
      <c r="AD280" s="34"/>
      <c r="AE280" s="34"/>
      <c r="AF280" s="34"/>
      <c r="AG280" s="34"/>
      <c r="AH280" s="34"/>
      <c r="AI280" s="34"/>
      <c r="AJ280" s="68"/>
      <c r="AK280" s="34"/>
      <c r="AL280" s="34"/>
      <c r="AM280" s="34"/>
      <c r="AN280" s="34"/>
      <c r="AO280" s="34"/>
      <c r="AP280" s="34"/>
      <c r="AQ280" s="34"/>
      <c r="AR280" s="34"/>
      <c r="AS280" s="65"/>
      <c r="AT280" s="65"/>
      <c r="AU280" s="65"/>
      <c r="AV280" s="65"/>
      <c r="AW280" s="65"/>
      <c r="AX280" s="65"/>
      <c r="AY280" s="65"/>
      <c r="AZ280" s="65"/>
      <c r="BA280" s="65"/>
      <c r="BB280" s="65"/>
      <c r="BC280" s="65"/>
      <c r="BD280" s="65"/>
      <c r="BE280" s="65"/>
      <c r="BF280" s="65"/>
      <c r="BG280" s="65"/>
      <c r="BH280" s="65"/>
      <c r="BI280" s="65"/>
      <c r="BJ280" s="65"/>
      <c r="BK280" s="65"/>
      <c r="BL280" s="65"/>
      <c r="BM280" s="65"/>
      <c r="BN280" s="65"/>
      <c r="BO280" s="65"/>
      <c r="BP280" s="65"/>
      <c r="BQ280" s="65"/>
      <c r="BR280" s="65"/>
      <c r="BS280" s="65"/>
      <c r="BT280" s="65"/>
      <c r="BU280" s="65"/>
      <c r="BV280" s="65"/>
      <c r="BW280" s="65"/>
      <c r="BX280" s="65"/>
      <c r="BY280" s="65"/>
      <c r="BZ280" s="65"/>
      <c r="CA280" s="65"/>
      <c r="CB280" s="65"/>
      <c r="CC280" s="65"/>
      <c r="CD280" s="65"/>
      <c r="CE280" s="34"/>
      <c r="CF280" s="34"/>
      <c r="CG280" s="34"/>
      <c r="CH280" s="34"/>
      <c r="CI280" s="34"/>
      <c r="CJ280" s="34"/>
      <c r="CK280" s="34"/>
      <c r="CL280" s="34"/>
      <c r="CM280" s="34"/>
      <c r="CN280" s="34"/>
      <c r="CO280" s="34"/>
      <c r="CP280" s="34"/>
      <c r="CQ280" s="34"/>
      <c r="CR280" s="34"/>
      <c r="CS280" s="34"/>
      <c r="CT280" s="34"/>
      <c r="CU280" s="34"/>
      <c r="CV280" s="34"/>
      <c r="CW280" s="34"/>
      <c r="CX280" s="37"/>
    </row>
    <row r="281" spans="1:102" ht="13">
      <c r="A281" s="37"/>
      <c r="B281" s="37"/>
      <c r="C281" s="37"/>
      <c r="D281" s="37"/>
      <c r="E281" s="34"/>
      <c r="F281" s="34"/>
      <c r="G281" s="34"/>
      <c r="H281" s="68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  <c r="U281" s="51"/>
      <c r="V281" s="34"/>
      <c r="W281" s="34"/>
      <c r="X281" s="34"/>
      <c r="Y281" s="34"/>
      <c r="Z281" s="34"/>
      <c r="AA281" s="34"/>
      <c r="AB281" s="34"/>
      <c r="AC281" s="34"/>
      <c r="AD281" s="34"/>
      <c r="AE281" s="34"/>
      <c r="AF281" s="34"/>
      <c r="AG281" s="34"/>
      <c r="AH281" s="34"/>
      <c r="AI281" s="34"/>
      <c r="AJ281" s="68"/>
      <c r="AK281" s="34"/>
      <c r="AL281" s="34"/>
      <c r="AM281" s="34"/>
      <c r="AN281" s="34"/>
      <c r="AO281" s="34"/>
      <c r="AP281" s="34"/>
      <c r="AQ281" s="34"/>
      <c r="AR281" s="34"/>
      <c r="AS281" s="65"/>
      <c r="AT281" s="65"/>
      <c r="AU281" s="65"/>
      <c r="AV281" s="65"/>
      <c r="AW281" s="65"/>
      <c r="AX281" s="65"/>
      <c r="AY281" s="65"/>
      <c r="AZ281" s="65"/>
      <c r="BA281" s="65"/>
      <c r="BB281" s="65"/>
      <c r="BC281" s="65"/>
      <c r="BD281" s="65"/>
      <c r="BE281" s="65"/>
      <c r="BF281" s="65"/>
      <c r="BG281" s="65"/>
      <c r="BH281" s="65"/>
      <c r="BI281" s="65"/>
      <c r="BJ281" s="65"/>
      <c r="BK281" s="65"/>
      <c r="BL281" s="65"/>
      <c r="BM281" s="65"/>
      <c r="BN281" s="65"/>
      <c r="BO281" s="65"/>
      <c r="BP281" s="65"/>
      <c r="BQ281" s="65"/>
      <c r="BR281" s="65"/>
      <c r="BS281" s="65"/>
      <c r="BT281" s="65"/>
      <c r="BU281" s="65"/>
      <c r="BV281" s="65"/>
      <c r="BW281" s="65"/>
      <c r="BX281" s="65"/>
      <c r="BY281" s="65"/>
      <c r="BZ281" s="65"/>
      <c r="CA281" s="65"/>
      <c r="CB281" s="65"/>
      <c r="CC281" s="65"/>
      <c r="CD281" s="65"/>
      <c r="CE281" s="34"/>
      <c r="CF281" s="34"/>
      <c r="CG281" s="34"/>
      <c r="CH281" s="34"/>
      <c r="CI281" s="34"/>
      <c r="CJ281" s="34"/>
      <c r="CK281" s="34"/>
      <c r="CL281" s="34"/>
      <c r="CM281" s="34"/>
      <c r="CN281" s="34"/>
      <c r="CO281" s="34"/>
      <c r="CP281" s="34"/>
      <c r="CQ281" s="34"/>
      <c r="CR281" s="34"/>
      <c r="CS281" s="34"/>
      <c r="CT281" s="34"/>
      <c r="CU281" s="34"/>
      <c r="CV281" s="34"/>
      <c r="CW281" s="34"/>
      <c r="CX281" s="37"/>
    </row>
    <row r="282" spans="1:102" ht="13">
      <c r="A282" s="37"/>
      <c r="B282" s="37"/>
      <c r="C282" s="37"/>
      <c r="D282" s="37"/>
      <c r="E282" s="34"/>
      <c r="F282" s="34"/>
      <c r="G282" s="34"/>
      <c r="H282" s="68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  <c r="U282" s="51"/>
      <c r="V282" s="34"/>
      <c r="W282" s="34"/>
      <c r="X282" s="34"/>
      <c r="Y282" s="34"/>
      <c r="Z282" s="34"/>
      <c r="AA282" s="34"/>
      <c r="AB282" s="34"/>
      <c r="AC282" s="34"/>
      <c r="AD282" s="34"/>
      <c r="AE282" s="34"/>
      <c r="AF282" s="34"/>
      <c r="AG282" s="34"/>
      <c r="AH282" s="34"/>
      <c r="AI282" s="34"/>
      <c r="AJ282" s="68"/>
      <c r="AK282" s="34"/>
      <c r="AL282" s="34"/>
      <c r="AM282" s="34"/>
      <c r="AN282" s="34"/>
      <c r="AO282" s="34"/>
      <c r="AP282" s="34"/>
      <c r="AQ282" s="34"/>
      <c r="AR282" s="34"/>
      <c r="AS282" s="65"/>
      <c r="AT282" s="65"/>
      <c r="AU282" s="65"/>
      <c r="AV282" s="65"/>
      <c r="AW282" s="65"/>
      <c r="AX282" s="65"/>
      <c r="AY282" s="65"/>
      <c r="AZ282" s="65"/>
      <c r="BA282" s="65"/>
      <c r="BB282" s="65"/>
      <c r="BC282" s="65"/>
      <c r="BD282" s="65"/>
      <c r="BE282" s="65"/>
      <c r="BF282" s="65"/>
      <c r="BG282" s="65"/>
      <c r="BH282" s="65"/>
      <c r="BI282" s="65"/>
      <c r="BJ282" s="65"/>
      <c r="BK282" s="65"/>
      <c r="BL282" s="65"/>
      <c r="BM282" s="65"/>
      <c r="BN282" s="65"/>
      <c r="BO282" s="65"/>
      <c r="BP282" s="65"/>
      <c r="BQ282" s="65"/>
      <c r="BR282" s="65"/>
      <c r="BS282" s="65"/>
      <c r="BT282" s="65"/>
      <c r="BU282" s="65"/>
      <c r="BV282" s="65"/>
      <c r="BW282" s="65"/>
      <c r="BX282" s="65"/>
      <c r="BY282" s="65"/>
      <c r="BZ282" s="65"/>
      <c r="CA282" s="65"/>
      <c r="CB282" s="65"/>
      <c r="CC282" s="65"/>
      <c r="CD282" s="65"/>
      <c r="CE282" s="34"/>
      <c r="CF282" s="34"/>
      <c r="CG282" s="34"/>
      <c r="CH282" s="34"/>
      <c r="CI282" s="34"/>
      <c r="CJ282" s="34"/>
      <c r="CK282" s="34"/>
      <c r="CL282" s="34"/>
      <c r="CM282" s="34"/>
      <c r="CN282" s="34"/>
      <c r="CO282" s="34"/>
      <c r="CP282" s="34"/>
      <c r="CQ282" s="34"/>
      <c r="CR282" s="34"/>
      <c r="CS282" s="34"/>
      <c r="CT282" s="34"/>
      <c r="CU282" s="34"/>
      <c r="CV282" s="34"/>
      <c r="CW282" s="34"/>
      <c r="CX282" s="37"/>
    </row>
    <row r="283" spans="1:102" ht="13">
      <c r="A283" s="37"/>
      <c r="B283" s="37"/>
      <c r="C283" s="37"/>
      <c r="D283" s="37"/>
      <c r="E283" s="34"/>
      <c r="F283" s="34"/>
      <c r="G283" s="34"/>
      <c r="H283" s="68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  <c r="U283" s="51"/>
      <c r="V283" s="34"/>
      <c r="W283" s="34"/>
      <c r="X283" s="34"/>
      <c r="Y283" s="34"/>
      <c r="Z283" s="34"/>
      <c r="AA283" s="34"/>
      <c r="AB283" s="34"/>
      <c r="AC283" s="34"/>
      <c r="AD283" s="34"/>
      <c r="AE283" s="34"/>
      <c r="AF283" s="34"/>
      <c r="AG283" s="34"/>
      <c r="AH283" s="34"/>
      <c r="AI283" s="34"/>
      <c r="AJ283" s="68"/>
      <c r="AK283" s="34"/>
      <c r="AL283" s="34"/>
      <c r="AM283" s="34"/>
      <c r="AN283" s="34"/>
      <c r="AO283" s="34"/>
      <c r="AP283" s="34"/>
      <c r="AQ283" s="34"/>
      <c r="AR283" s="34"/>
      <c r="AS283" s="65"/>
      <c r="AT283" s="65"/>
      <c r="AU283" s="65"/>
      <c r="AV283" s="65"/>
      <c r="AW283" s="65"/>
      <c r="AX283" s="65"/>
      <c r="AY283" s="65"/>
      <c r="AZ283" s="65"/>
      <c r="BA283" s="65"/>
      <c r="BB283" s="65"/>
      <c r="BC283" s="65"/>
      <c r="BD283" s="65"/>
      <c r="BE283" s="65"/>
      <c r="BF283" s="65"/>
      <c r="BG283" s="65"/>
      <c r="BH283" s="65"/>
      <c r="BI283" s="65"/>
      <c r="BJ283" s="65"/>
      <c r="BK283" s="65"/>
      <c r="BL283" s="65"/>
      <c r="BM283" s="65"/>
      <c r="BN283" s="65"/>
      <c r="BO283" s="65"/>
      <c r="BP283" s="65"/>
      <c r="BQ283" s="65"/>
      <c r="BR283" s="65"/>
      <c r="BS283" s="65"/>
      <c r="BT283" s="65"/>
      <c r="BU283" s="65"/>
      <c r="BV283" s="65"/>
      <c r="BW283" s="65"/>
      <c r="BX283" s="65"/>
      <c r="BY283" s="65"/>
      <c r="BZ283" s="65"/>
      <c r="CA283" s="65"/>
      <c r="CB283" s="65"/>
      <c r="CC283" s="65"/>
      <c r="CD283" s="65"/>
      <c r="CE283" s="34"/>
      <c r="CF283" s="34"/>
      <c r="CG283" s="34"/>
      <c r="CH283" s="34"/>
      <c r="CI283" s="34"/>
      <c r="CJ283" s="34"/>
      <c r="CK283" s="34"/>
      <c r="CL283" s="34"/>
      <c r="CM283" s="34"/>
      <c r="CN283" s="34"/>
      <c r="CO283" s="34"/>
      <c r="CP283" s="34"/>
      <c r="CQ283" s="34"/>
      <c r="CR283" s="34"/>
      <c r="CS283" s="34"/>
      <c r="CT283" s="34"/>
      <c r="CU283" s="34"/>
      <c r="CV283" s="34"/>
      <c r="CW283" s="34"/>
      <c r="CX283" s="37"/>
    </row>
    <row r="284" spans="1:102" ht="13">
      <c r="A284" s="37"/>
      <c r="B284" s="37"/>
      <c r="C284" s="37"/>
      <c r="D284" s="37"/>
      <c r="E284" s="34"/>
      <c r="F284" s="34"/>
      <c r="G284" s="34"/>
      <c r="H284" s="68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  <c r="U284" s="51"/>
      <c r="V284" s="34"/>
      <c r="W284" s="34"/>
      <c r="X284" s="34"/>
      <c r="Y284" s="34"/>
      <c r="Z284" s="34"/>
      <c r="AA284" s="34"/>
      <c r="AB284" s="34"/>
      <c r="AC284" s="34"/>
      <c r="AD284" s="34"/>
      <c r="AE284" s="34"/>
      <c r="AF284" s="34"/>
      <c r="AG284" s="34"/>
      <c r="AH284" s="34"/>
      <c r="AI284" s="34"/>
      <c r="AJ284" s="68"/>
      <c r="AK284" s="34"/>
      <c r="AL284" s="34"/>
      <c r="AM284" s="34"/>
      <c r="AN284" s="34"/>
      <c r="AO284" s="34"/>
      <c r="AP284" s="34"/>
      <c r="AQ284" s="34"/>
      <c r="AR284" s="34"/>
      <c r="AS284" s="65"/>
      <c r="AT284" s="65"/>
      <c r="AU284" s="65"/>
      <c r="AV284" s="65"/>
      <c r="AW284" s="65"/>
      <c r="AX284" s="65"/>
      <c r="AY284" s="65"/>
      <c r="AZ284" s="65"/>
      <c r="BA284" s="65"/>
      <c r="BB284" s="65"/>
      <c r="BC284" s="65"/>
      <c r="BD284" s="65"/>
      <c r="BE284" s="65"/>
      <c r="BF284" s="65"/>
      <c r="BG284" s="65"/>
      <c r="BH284" s="65"/>
      <c r="BI284" s="65"/>
      <c r="BJ284" s="65"/>
      <c r="BK284" s="65"/>
      <c r="BL284" s="65"/>
      <c r="BM284" s="65"/>
      <c r="BN284" s="65"/>
      <c r="BO284" s="65"/>
      <c r="BP284" s="65"/>
      <c r="BQ284" s="65"/>
      <c r="BR284" s="65"/>
      <c r="BS284" s="65"/>
      <c r="BT284" s="65"/>
      <c r="BU284" s="65"/>
      <c r="BV284" s="65"/>
      <c r="BW284" s="65"/>
      <c r="BX284" s="65"/>
      <c r="BY284" s="65"/>
      <c r="BZ284" s="65"/>
      <c r="CA284" s="65"/>
      <c r="CB284" s="65"/>
      <c r="CC284" s="65"/>
      <c r="CD284" s="65"/>
      <c r="CE284" s="34"/>
      <c r="CF284" s="34"/>
      <c r="CG284" s="34"/>
      <c r="CH284" s="34"/>
      <c r="CI284" s="34"/>
      <c r="CJ284" s="34"/>
      <c r="CK284" s="34"/>
      <c r="CL284" s="34"/>
      <c r="CM284" s="34"/>
      <c r="CN284" s="34"/>
      <c r="CO284" s="34"/>
      <c r="CP284" s="34"/>
      <c r="CQ284" s="34"/>
      <c r="CR284" s="34"/>
      <c r="CS284" s="34"/>
      <c r="CT284" s="34"/>
      <c r="CU284" s="34"/>
      <c r="CV284" s="34"/>
      <c r="CW284" s="34"/>
      <c r="CX284" s="37"/>
    </row>
    <row r="285" spans="1:102" ht="13">
      <c r="A285" s="37"/>
      <c r="B285" s="37"/>
      <c r="C285" s="37"/>
      <c r="D285" s="37"/>
      <c r="E285" s="34"/>
      <c r="F285" s="34"/>
      <c r="G285" s="34"/>
      <c r="H285" s="68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  <c r="U285" s="51"/>
      <c r="V285" s="34"/>
      <c r="W285" s="34"/>
      <c r="X285" s="34"/>
      <c r="Y285" s="34"/>
      <c r="Z285" s="34"/>
      <c r="AA285" s="34"/>
      <c r="AB285" s="34"/>
      <c r="AC285" s="34"/>
      <c r="AD285" s="34"/>
      <c r="AE285" s="34"/>
      <c r="AF285" s="34"/>
      <c r="AG285" s="34"/>
      <c r="AH285" s="34"/>
      <c r="AI285" s="34"/>
      <c r="AJ285" s="68"/>
      <c r="AK285" s="34"/>
      <c r="AL285" s="34"/>
      <c r="AM285" s="34"/>
      <c r="AN285" s="34"/>
      <c r="AO285" s="34"/>
      <c r="AP285" s="34"/>
      <c r="AQ285" s="34"/>
      <c r="AR285" s="34"/>
      <c r="AS285" s="65"/>
      <c r="AT285" s="65"/>
      <c r="AU285" s="65"/>
      <c r="AV285" s="65"/>
      <c r="AW285" s="65"/>
      <c r="AX285" s="65"/>
      <c r="AY285" s="65"/>
      <c r="AZ285" s="65"/>
      <c r="BA285" s="65"/>
      <c r="BB285" s="65"/>
      <c r="BC285" s="65"/>
      <c r="BD285" s="65"/>
      <c r="BE285" s="65"/>
      <c r="BF285" s="65"/>
      <c r="BG285" s="65"/>
      <c r="BH285" s="65"/>
      <c r="BI285" s="65"/>
      <c r="BJ285" s="65"/>
      <c r="BK285" s="65"/>
      <c r="BL285" s="65"/>
      <c r="BM285" s="65"/>
      <c r="BN285" s="65"/>
      <c r="BO285" s="65"/>
      <c r="BP285" s="65"/>
      <c r="BQ285" s="65"/>
      <c r="BR285" s="65"/>
      <c r="BS285" s="65"/>
      <c r="BT285" s="65"/>
      <c r="BU285" s="65"/>
      <c r="BV285" s="65"/>
      <c r="BW285" s="65"/>
      <c r="BX285" s="65"/>
      <c r="BY285" s="65"/>
      <c r="BZ285" s="65"/>
      <c r="CA285" s="65"/>
      <c r="CB285" s="65"/>
      <c r="CC285" s="65"/>
      <c r="CD285" s="65"/>
      <c r="CE285" s="34"/>
      <c r="CF285" s="34"/>
      <c r="CG285" s="34"/>
      <c r="CH285" s="34"/>
      <c r="CI285" s="34"/>
      <c r="CJ285" s="34"/>
      <c r="CK285" s="34"/>
      <c r="CL285" s="34"/>
      <c r="CM285" s="34"/>
      <c r="CN285" s="34"/>
      <c r="CO285" s="34"/>
      <c r="CP285" s="34"/>
      <c r="CQ285" s="34"/>
      <c r="CR285" s="34"/>
      <c r="CS285" s="34"/>
      <c r="CT285" s="34"/>
      <c r="CU285" s="34"/>
      <c r="CV285" s="34"/>
      <c r="CW285" s="34"/>
      <c r="CX285" s="37"/>
    </row>
    <row r="286" spans="1:102" ht="13">
      <c r="A286" s="37"/>
      <c r="B286" s="37"/>
      <c r="C286" s="37"/>
      <c r="D286" s="37"/>
      <c r="E286" s="34"/>
      <c r="F286" s="34"/>
      <c r="G286" s="34"/>
      <c r="H286" s="68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  <c r="U286" s="51"/>
      <c r="V286" s="34"/>
      <c r="W286" s="34"/>
      <c r="X286" s="34"/>
      <c r="Y286" s="34"/>
      <c r="Z286" s="34"/>
      <c r="AA286" s="34"/>
      <c r="AB286" s="34"/>
      <c r="AC286" s="34"/>
      <c r="AD286" s="34"/>
      <c r="AE286" s="34"/>
      <c r="AF286" s="34"/>
      <c r="AG286" s="34"/>
      <c r="AH286" s="34"/>
      <c r="AI286" s="34"/>
      <c r="AJ286" s="68"/>
      <c r="AK286" s="34"/>
      <c r="AL286" s="34"/>
      <c r="AM286" s="34"/>
      <c r="AN286" s="34"/>
      <c r="AO286" s="34"/>
      <c r="AP286" s="34"/>
      <c r="AQ286" s="34"/>
      <c r="AR286" s="34"/>
      <c r="AS286" s="65"/>
      <c r="AT286" s="65"/>
      <c r="AU286" s="65"/>
      <c r="AV286" s="65"/>
      <c r="AW286" s="65"/>
      <c r="AX286" s="65"/>
      <c r="AY286" s="65"/>
      <c r="AZ286" s="65"/>
      <c r="BA286" s="65"/>
      <c r="BB286" s="65"/>
      <c r="BC286" s="65"/>
      <c r="BD286" s="65"/>
      <c r="BE286" s="65"/>
      <c r="BF286" s="65"/>
      <c r="BG286" s="65"/>
      <c r="BH286" s="65"/>
      <c r="BI286" s="65"/>
      <c r="BJ286" s="65"/>
      <c r="BK286" s="65"/>
      <c r="BL286" s="65"/>
      <c r="BM286" s="65"/>
      <c r="BN286" s="65"/>
      <c r="BO286" s="65"/>
      <c r="BP286" s="65"/>
      <c r="BQ286" s="65"/>
      <c r="BR286" s="65"/>
      <c r="BS286" s="65"/>
      <c r="BT286" s="65"/>
      <c r="BU286" s="65"/>
      <c r="BV286" s="65"/>
      <c r="BW286" s="65"/>
      <c r="BX286" s="65"/>
      <c r="BY286" s="65"/>
      <c r="BZ286" s="65"/>
      <c r="CA286" s="65"/>
      <c r="CB286" s="65"/>
      <c r="CC286" s="65"/>
      <c r="CD286" s="65"/>
      <c r="CE286" s="34"/>
      <c r="CF286" s="34"/>
      <c r="CG286" s="34"/>
      <c r="CH286" s="34"/>
      <c r="CI286" s="34"/>
      <c r="CJ286" s="34"/>
      <c r="CK286" s="34"/>
      <c r="CL286" s="34"/>
      <c r="CM286" s="34"/>
      <c r="CN286" s="34"/>
      <c r="CO286" s="34"/>
      <c r="CP286" s="34"/>
      <c r="CQ286" s="34"/>
      <c r="CR286" s="34"/>
      <c r="CS286" s="34"/>
      <c r="CT286" s="34"/>
      <c r="CU286" s="34"/>
      <c r="CV286" s="34"/>
      <c r="CW286" s="34"/>
      <c r="CX286" s="37"/>
    </row>
    <row r="287" spans="1:102" ht="13">
      <c r="A287" s="37"/>
      <c r="B287" s="37"/>
      <c r="C287" s="37"/>
      <c r="D287" s="37"/>
      <c r="E287" s="34"/>
      <c r="F287" s="34"/>
      <c r="G287" s="34"/>
      <c r="H287" s="68"/>
      <c r="I287" s="34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  <c r="U287" s="51"/>
      <c r="V287" s="34"/>
      <c r="W287" s="34"/>
      <c r="X287" s="34"/>
      <c r="Y287" s="34"/>
      <c r="Z287" s="34"/>
      <c r="AA287" s="34"/>
      <c r="AB287" s="34"/>
      <c r="AC287" s="34"/>
      <c r="AD287" s="34"/>
      <c r="AE287" s="34"/>
      <c r="AF287" s="34"/>
      <c r="AG287" s="34"/>
      <c r="AH287" s="34"/>
      <c r="AI287" s="34"/>
      <c r="AJ287" s="68"/>
      <c r="AK287" s="34"/>
      <c r="AL287" s="34"/>
      <c r="AM287" s="34"/>
      <c r="AN287" s="34"/>
      <c r="AO287" s="34"/>
      <c r="AP287" s="34"/>
      <c r="AQ287" s="34"/>
      <c r="AR287" s="34"/>
      <c r="AS287" s="65"/>
      <c r="AT287" s="65"/>
      <c r="AU287" s="65"/>
      <c r="AV287" s="65"/>
      <c r="AW287" s="65"/>
      <c r="AX287" s="65"/>
      <c r="AY287" s="65"/>
      <c r="AZ287" s="65"/>
      <c r="BA287" s="65"/>
      <c r="BB287" s="65"/>
      <c r="BC287" s="65"/>
      <c r="BD287" s="65"/>
      <c r="BE287" s="65"/>
      <c r="BF287" s="65"/>
      <c r="BG287" s="65"/>
      <c r="BH287" s="65"/>
      <c r="BI287" s="65"/>
      <c r="BJ287" s="65"/>
      <c r="BK287" s="65"/>
      <c r="BL287" s="65"/>
      <c r="BM287" s="65"/>
      <c r="BN287" s="65"/>
      <c r="BO287" s="65"/>
      <c r="BP287" s="65"/>
      <c r="BQ287" s="65"/>
      <c r="BR287" s="65"/>
      <c r="BS287" s="65"/>
      <c r="BT287" s="65"/>
      <c r="BU287" s="65"/>
      <c r="BV287" s="65"/>
      <c r="BW287" s="65"/>
      <c r="BX287" s="65"/>
      <c r="BY287" s="65"/>
      <c r="BZ287" s="65"/>
      <c r="CA287" s="65"/>
      <c r="CB287" s="65"/>
      <c r="CC287" s="65"/>
      <c r="CD287" s="65"/>
      <c r="CE287" s="34"/>
      <c r="CF287" s="34"/>
      <c r="CG287" s="34"/>
      <c r="CH287" s="34"/>
      <c r="CI287" s="34"/>
      <c r="CJ287" s="34"/>
      <c r="CK287" s="34"/>
      <c r="CL287" s="34"/>
      <c r="CM287" s="34"/>
      <c r="CN287" s="34"/>
      <c r="CO287" s="34"/>
      <c r="CP287" s="34"/>
      <c r="CQ287" s="34"/>
      <c r="CR287" s="34"/>
      <c r="CS287" s="34"/>
      <c r="CT287" s="34"/>
      <c r="CU287" s="34"/>
      <c r="CV287" s="34"/>
      <c r="CW287" s="34"/>
      <c r="CX287" s="37"/>
    </row>
    <row r="288" spans="1:102" ht="13">
      <c r="A288" s="37"/>
      <c r="B288" s="37"/>
      <c r="C288" s="37"/>
      <c r="D288" s="37"/>
      <c r="E288" s="34"/>
      <c r="F288" s="34"/>
      <c r="G288" s="34"/>
      <c r="H288" s="68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  <c r="U288" s="51"/>
      <c r="V288" s="34"/>
      <c r="W288" s="34"/>
      <c r="X288" s="34"/>
      <c r="Y288" s="34"/>
      <c r="Z288" s="34"/>
      <c r="AA288" s="34"/>
      <c r="AB288" s="34"/>
      <c r="AC288" s="34"/>
      <c r="AD288" s="34"/>
      <c r="AE288" s="34"/>
      <c r="AF288" s="34"/>
      <c r="AG288" s="34"/>
      <c r="AH288" s="34"/>
      <c r="AI288" s="34"/>
      <c r="AJ288" s="68"/>
      <c r="AK288" s="34"/>
      <c r="AL288" s="34"/>
      <c r="AM288" s="34"/>
      <c r="AN288" s="34"/>
      <c r="AO288" s="34"/>
      <c r="AP288" s="34"/>
      <c r="AQ288" s="34"/>
      <c r="AR288" s="34"/>
      <c r="AS288" s="65"/>
      <c r="AT288" s="65"/>
      <c r="AU288" s="65"/>
      <c r="AV288" s="65"/>
      <c r="AW288" s="65"/>
      <c r="AX288" s="65"/>
      <c r="AY288" s="65"/>
      <c r="AZ288" s="65"/>
      <c r="BA288" s="65"/>
      <c r="BB288" s="65"/>
      <c r="BC288" s="65"/>
      <c r="BD288" s="65"/>
      <c r="BE288" s="65"/>
      <c r="BF288" s="65"/>
      <c r="BG288" s="65"/>
      <c r="BH288" s="65"/>
      <c r="BI288" s="65"/>
      <c r="BJ288" s="65"/>
      <c r="BK288" s="65"/>
      <c r="BL288" s="65"/>
      <c r="BM288" s="65"/>
      <c r="BN288" s="65"/>
      <c r="BO288" s="65"/>
      <c r="BP288" s="65"/>
      <c r="BQ288" s="65"/>
      <c r="BR288" s="65"/>
      <c r="BS288" s="65"/>
      <c r="BT288" s="65"/>
      <c r="BU288" s="65"/>
      <c r="BV288" s="65"/>
      <c r="BW288" s="65"/>
      <c r="BX288" s="65"/>
      <c r="BY288" s="65"/>
      <c r="BZ288" s="65"/>
      <c r="CA288" s="65"/>
      <c r="CB288" s="65"/>
      <c r="CC288" s="65"/>
      <c r="CD288" s="65"/>
      <c r="CE288" s="34"/>
      <c r="CF288" s="34"/>
      <c r="CG288" s="34"/>
      <c r="CH288" s="34"/>
      <c r="CI288" s="34"/>
      <c r="CJ288" s="34"/>
      <c r="CK288" s="34"/>
      <c r="CL288" s="34"/>
      <c r="CM288" s="34"/>
      <c r="CN288" s="34"/>
      <c r="CO288" s="34"/>
      <c r="CP288" s="34"/>
      <c r="CQ288" s="34"/>
      <c r="CR288" s="34"/>
      <c r="CS288" s="34"/>
      <c r="CT288" s="34"/>
      <c r="CU288" s="34"/>
      <c r="CV288" s="34"/>
      <c r="CW288" s="34"/>
      <c r="CX288" s="37"/>
    </row>
    <row r="289" spans="1:102" ht="13">
      <c r="A289" s="37"/>
      <c r="B289" s="37"/>
      <c r="C289" s="37"/>
      <c r="D289" s="37"/>
      <c r="E289" s="34"/>
      <c r="F289" s="34"/>
      <c r="G289" s="34"/>
      <c r="H289" s="68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  <c r="U289" s="51"/>
      <c r="V289" s="34"/>
      <c r="W289" s="34"/>
      <c r="X289" s="34"/>
      <c r="Y289" s="34"/>
      <c r="Z289" s="34"/>
      <c r="AA289" s="34"/>
      <c r="AB289" s="34"/>
      <c r="AC289" s="34"/>
      <c r="AD289" s="34"/>
      <c r="AE289" s="34"/>
      <c r="AF289" s="34"/>
      <c r="AG289" s="34"/>
      <c r="AH289" s="34"/>
      <c r="AI289" s="34"/>
      <c r="AJ289" s="68"/>
      <c r="AK289" s="34"/>
      <c r="AL289" s="34"/>
      <c r="AM289" s="34"/>
      <c r="AN289" s="34"/>
      <c r="AO289" s="34"/>
      <c r="AP289" s="34"/>
      <c r="AQ289" s="34"/>
      <c r="AR289" s="34"/>
      <c r="AS289" s="65"/>
      <c r="AT289" s="65"/>
      <c r="AU289" s="65"/>
      <c r="AV289" s="65"/>
      <c r="AW289" s="65"/>
      <c r="AX289" s="65"/>
      <c r="AY289" s="65"/>
      <c r="AZ289" s="65"/>
      <c r="BA289" s="65"/>
      <c r="BB289" s="65"/>
      <c r="BC289" s="65"/>
      <c r="BD289" s="65"/>
      <c r="BE289" s="65"/>
      <c r="BF289" s="65"/>
      <c r="BG289" s="65"/>
      <c r="BH289" s="65"/>
      <c r="BI289" s="65"/>
      <c r="BJ289" s="65"/>
      <c r="BK289" s="65"/>
      <c r="BL289" s="65"/>
      <c r="BM289" s="65"/>
      <c r="BN289" s="65"/>
      <c r="BO289" s="65"/>
      <c r="BP289" s="65"/>
      <c r="BQ289" s="65"/>
      <c r="BR289" s="65"/>
      <c r="BS289" s="65"/>
      <c r="BT289" s="65"/>
      <c r="BU289" s="65"/>
      <c r="BV289" s="65"/>
      <c r="BW289" s="65"/>
      <c r="BX289" s="65"/>
      <c r="BY289" s="65"/>
      <c r="BZ289" s="65"/>
      <c r="CA289" s="65"/>
      <c r="CB289" s="65"/>
      <c r="CC289" s="65"/>
      <c r="CD289" s="65"/>
      <c r="CE289" s="34"/>
      <c r="CF289" s="34"/>
      <c r="CG289" s="34"/>
      <c r="CH289" s="34"/>
      <c r="CI289" s="34"/>
      <c r="CJ289" s="34"/>
      <c r="CK289" s="34"/>
      <c r="CL289" s="34"/>
      <c r="CM289" s="34"/>
      <c r="CN289" s="34"/>
      <c r="CO289" s="34"/>
      <c r="CP289" s="34"/>
      <c r="CQ289" s="34"/>
      <c r="CR289" s="34"/>
      <c r="CS289" s="34"/>
      <c r="CT289" s="34"/>
      <c r="CU289" s="34"/>
      <c r="CV289" s="34"/>
      <c r="CW289" s="34"/>
      <c r="CX289" s="37"/>
    </row>
    <row r="290" spans="1:102" ht="13">
      <c r="A290" s="37"/>
      <c r="B290" s="37"/>
      <c r="C290" s="37"/>
      <c r="D290" s="37"/>
      <c r="E290" s="34"/>
      <c r="F290" s="34"/>
      <c r="G290" s="34"/>
      <c r="H290" s="68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  <c r="U290" s="51"/>
      <c r="V290" s="34"/>
      <c r="W290" s="34"/>
      <c r="X290" s="34"/>
      <c r="Y290" s="34"/>
      <c r="Z290" s="34"/>
      <c r="AA290" s="34"/>
      <c r="AB290" s="34"/>
      <c r="AC290" s="34"/>
      <c r="AD290" s="34"/>
      <c r="AE290" s="34"/>
      <c r="AF290" s="34"/>
      <c r="AG290" s="34"/>
      <c r="AH290" s="34"/>
      <c r="AI290" s="34"/>
      <c r="AJ290" s="68"/>
      <c r="AK290" s="34"/>
      <c r="AL290" s="34"/>
      <c r="AM290" s="34"/>
      <c r="AN290" s="34"/>
      <c r="AO290" s="34"/>
      <c r="AP290" s="34"/>
      <c r="AQ290" s="34"/>
      <c r="AR290" s="34"/>
      <c r="AS290" s="65"/>
      <c r="AT290" s="65"/>
      <c r="AU290" s="65"/>
      <c r="AV290" s="65"/>
      <c r="AW290" s="65"/>
      <c r="AX290" s="65"/>
      <c r="AY290" s="65"/>
      <c r="AZ290" s="65"/>
      <c r="BA290" s="65"/>
      <c r="BB290" s="65"/>
      <c r="BC290" s="65"/>
      <c r="BD290" s="65"/>
      <c r="BE290" s="65"/>
      <c r="BF290" s="65"/>
      <c r="BG290" s="65"/>
      <c r="BH290" s="65"/>
      <c r="BI290" s="65"/>
      <c r="BJ290" s="65"/>
      <c r="BK290" s="65"/>
      <c r="BL290" s="65"/>
      <c r="BM290" s="65"/>
      <c r="BN290" s="65"/>
      <c r="BO290" s="65"/>
      <c r="BP290" s="65"/>
      <c r="BQ290" s="65"/>
      <c r="BR290" s="65"/>
      <c r="BS290" s="65"/>
      <c r="BT290" s="65"/>
      <c r="BU290" s="65"/>
      <c r="BV290" s="65"/>
      <c r="BW290" s="65"/>
      <c r="BX290" s="65"/>
      <c r="BY290" s="65"/>
      <c r="BZ290" s="65"/>
      <c r="CA290" s="65"/>
      <c r="CB290" s="65"/>
      <c r="CC290" s="65"/>
      <c r="CD290" s="65"/>
      <c r="CE290" s="34"/>
      <c r="CF290" s="34"/>
      <c r="CG290" s="34"/>
      <c r="CH290" s="34"/>
      <c r="CI290" s="34"/>
      <c r="CJ290" s="34"/>
      <c r="CK290" s="34"/>
      <c r="CL290" s="34"/>
      <c r="CM290" s="34"/>
      <c r="CN290" s="34"/>
      <c r="CO290" s="34"/>
      <c r="CP290" s="34"/>
      <c r="CQ290" s="34"/>
      <c r="CR290" s="34"/>
      <c r="CS290" s="34"/>
      <c r="CT290" s="34"/>
      <c r="CU290" s="34"/>
      <c r="CV290" s="34"/>
      <c r="CW290" s="34"/>
      <c r="CX290" s="37"/>
    </row>
    <row r="291" spans="1:102" ht="13">
      <c r="A291" s="37"/>
      <c r="B291" s="37"/>
      <c r="C291" s="37"/>
      <c r="D291" s="37"/>
      <c r="E291" s="34"/>
      <c r="F291" s="34"/>
      <c r="G291" s="34"/>
      <c r="H291" s="68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  <c r="U291" s="51"/>
      <c r="V291" s="34"/>
      <c r="W291" s="34"/>
      <c r="X291" s="34"/>
      <c r="Y291" s="34"/>
      <c r="Z291" s="34"/>
      <c r="AA291" s="34"/>
      <c r="AB291" s="34"/>
      <c r="AC291" s="34"/>
      <c r="AD291" s="34"/>
      <c r="AE291" s="34"/>
      <c r="AF291" s="34"/>
      <c r="AG291" s="34"/>
      <c r="AH291" s="34"/>
      <c r="AI291" s="34"/>
      <c r="AJ291" s="68"/>
      <c r="AK291" s="34"/>
      <c r="AL291" s="34"/>
      <c r="AM291" s="34"/>
      <c r="AN291" s="34"/>
      <c r="AO291" s="34"/>
      <c r="AP291" s="34"/>
      <c r="AQ291" s="34"/>
      <c r="AR291" s="34"/>
      <c r="AS291" s="65"/>
      <c r="AT291" s="65"/>
      <c r="AU291" s="65"/>
      <c r="AV291" s="65"/>
      <c r="AW291" s="65"/>
      <c r="AX291" s="65"/>
      <c r="AY291" s="65"/>
      <c r="AZ291" s="65"/>
      <c r="BA291" s="65"/>
      <c r="BB291" s="65"/>
      <c r="BC291" s="65"/>
      <c r="BD291" s="65"/>
      <c r="BE291" s="65"/>
      <c r="BF291" s="65"/>
      <c r="BG291" s="65"/>
      <c r="BH291" s="65"/>
      <c r="BI291" s="65"/>
      <c r="BJ291" s="65"/>
      <c r="BK291" s="65"/>
      <c r="BL291" s="65"/>
      <c r="BM291" s="65"/>
      <c r="BN291" s="65"/>
      <c r="BO291" s="65"/>
      <c r="BP291" s="65"/>
      <c r="BQ291" s="65"/>
      <c r="BR291" s="65"/>
      <c r="BS291" s="65"/>
      <c r="BT291" s="65"/>
      <c r="BU291" s="65"/>
      <c r="BV291" s="65"/>
      <c r="BW291" s="65"/>
      <c r="BX291" s="65"/>
      <c r="BY291" s="65"/>
      <c r="BZ291" s="65"/>
      <c r="CA291" s="65"/>
      <c r="CB291" s="65"/>
      <c r="CC291" s="65"/>
      <c r="CD291" s="65"/>
      <c r="CE291" s="34"/>
      <c r="CF291" s="34"/>
      <c r="CG291" s="34"/>
      <c r="CH291" s="34"/>
      <c r="CI291" s="34"/>
      <c r="CJ291" s="34"/>
      <c r="CK291" s="34"/>
      <c r="CL291" s="34"/>
      <c r="CM291" s="34"/>
      <c r="CN291" s="34"/>
      <c r="CO291" s="34"/>
      <c r="CP291" s="34"/>
      <c r="CQ291" s="34"/>
      <c r="CR291" s="34"/>
      <c r="CS291" s="34"/>
      <c r="CT291" s="34"/>
      <c r="CU291" s="34"/>
      <c r="CV291" s="34"/>
      <c r="CW291" s="34"/>
      <c r="CX291" s="37"/>
    </row>
    <row r="292" spans="1:102" ht="13">
      <c r="A292" s="37"/>
      <c r="B292" s="37"/>
      <c r="C292" s="37"/>
      <c r="D292" s="37"/>
      <c r="E292" s="34"/>
      <c r="F292" s="34"/>
      <c r="G292" s="34"/>
      <c r="H292" s="68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  <c r="U292" s="51"/>
      <c r="V292" s="34"/>
      <c r="W292" s="34"/>
      <c r="X292" s="34"/>
      <c r="Y292" s="34"/>
      <c r="Z292" s="34"/>
      <c r="AA292" s="34"/>
      <c r="AB292" s="34"/>
      <c r="AC292" s="34"/>
      <c r="AD292" s="34"/>
      <c r="AE292" s="34"/>
      <c r="AF292" s="34"/>
      <c r="AG292" s="34"/>
      <c r="AH292" s="34"/>
      <c r="AI292" s="34"/>
      <c r="AJ292" s="68"/>
      <c r="AK292" s="34"/>
      <c r="AL292" s="34"/>
      <c r="AM292" s="34"/>
      <c r="AN292" s="34"/>
      <c r="AO292" s="34"/>
      <c r="AP292" s="34"/>
      <c r="AQ292" s="34"/>
      <c r="AR292" s="34"/>
      <c r="AS292" s="65"/>
      <c r="AT292" s="65"/>
      <c r="AU292" s="65"/>
      <c r="AV292" s="65"/>
      <c r="AW292" s="65"/>
      <c r="AX292" s="65"/>
      <c r="AY292" s="65"/>
      <c r="AZ292" s="65"/>
      <c r="BA292" s="65"/>
      <c r="BB292" s="65"/>
      <c r="BC292" s="65"/>
      <c r="BD292" s="65"/>
      <c r="BE292" s="65"/>
      <c r="BF292" s="65"/>
      <c r="BG292" s="65"/>
      <c r="BH292" s="65"/>
      <c r="BI292" s="65"/>
      <c r="BJ292" s="65"/>
      <c r="BK292" s="65"/>
      <c r="BL292" s="65"/>
      <c r="BM292" s="65"/>
      <c r="BN292" s="65"/>
      <c r="BO292" s="65"/>
      <c r="BP292" s="65"/>
      <c r="BQ292" s="65"/>
      <c r="BR292" s="65"/>
      <c r="BS292" s="65"/>
      <c r="BT292" s="65"/>
      <c r="BU292" s="65"/>
      <c r="BV292" s="65"/>
      <c r="BW292" s="65"/>
      <c r="BX292" s="65"/>
      <c r="BY292" s="65"/>
      <c r="BZ292" s="65"/>
      <c r="CA292" s="65"/>
      <c r="CB292" s="65"/>
      <c r="CC292" s="65"/>
      <c r="CD292" s="65"/>
      <c r="CE292" s="34"/>
      <c r="CF292" s="34"/>
      <c r="CG292" s="34"/>
      <c r="CH292" s="34"/>
      <c r="CI292" s="34"/>
      <c r="CJ292" s="34"/>
      <c r="CK292" s="34"/>
      <c r="CL292" s="34"/>
      <c r="CM292" s="34"/>
      <c r="CN292" s="34"/>
      <c r="CO292" s="34"/>
      <c r="CP292" s="34"/>
      <c r="CQ292" s="34"/>
      <c r="CR292" s="34"/>
      <c r="CS292" s="34"/>
      <c r="CT292" s="34"/>
      <c r="CU292" s="34"/>
      <c r="CV292" s="34"/>
      <c r="CW292" s="34"/>
      <c r="CX292" s="37"/>
    </row>
    <row r="293" spans="1:102" ht="13">
      <c r="A293" s="37"/>
      <c r="B293" s="37"/>
      <c r="C293" s="37"/>
      <c r="D293" s="37"/>
      <c r="E293" s="34"/>
      <c r="F293" s="34"/>
      <c r="G293" s="34"/>
      <c r="H293" s="68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  <c r="U293" s="51"/>
      <c r="V293" s="34"/>
      <c r="W293" s="34"/>
      <c r="X293" s="34"/>
      <c r="Y293" s="34"/>
      <c r="Z293" s="34"/>
      <c r="AA293" s="34"/>
      <c r="AB293" s="34"/>
      <c r="AC293" s="34"/>
      <c r="AD293" s="34"/>
      <c r="AE293" s="34"/>
      <c r="AF293" s="34"/>
      <c r="AG293" s="34"/>
      <c r="AH293" s="34"/>
      <c r="AI293" s="34"/>
      <c r="AJ293" s="37"/>
      <c r="AK293" s="37"/>
      <c r="AL293" s="37"/>
      <c r="AM293" s="37"/>
      <c r="AN293" s="37"/>
      <c r="AO293" s="37"/>
      <c r="AP293" s="37"/>
      <c r="AQ293" s="60"/>
      <c r="AR293" s="59"/>
      <c r="AS293" s="44"/>
      <c r="AT293" s="44"/>
      <c r="AU293" s="44"/>
      <c r="AV293" s="44"/>
      <c r="AW293" s="44"/>
      <c r="AX293" s="44"/>
      <c r="AY293" s="44"/>
      <c r="AZ293" s="44"/>
      <c r="BA293" s="44"/>
      <c r="BB293" s="44"/>
      <c r="BC293" s="44"/>
      <c r="BD293" s="44"/>
      <c r="BE293" s="44"/>
      <c r="BF293" s="44"/>
      <c r="BG293" s="44"/>
      <c r="BH293" s="44"/>
      <c r="BI293" s="44"/>
      <c r="BJ293" s="44"/>
      <c r="BK293" s="44"/>
      <c r="BL293" s="44"/>
      <c r="BM293" s="44"/>
      <c r="BN293" s="44"/>
      <c r="BO293" s="44"/>
      <c r="BP293" s="44"/>
      <c r="BQ293" s="44"/>
      <c r="BR293" s="44"/>
      <c r="BS293" s="44"/>
      <c r="BT293" s="44"/>
      <c r="BU293" s="44"/>
      <c r="BV293" s="44"/>
      <c r="BW293" s="44"/>
      <c r="BX293" s="44"/>
      <c r="BY293" s="44"/>
      <c r="BZ293" s="44"/>
      <c r="CA293" s="44"/>
      <c r="CB293" s="44"/>
      <c r="CC293" s="44"/>
      <c r="CD293" s="44"/>
      <c r="CE293" s="37"/>
      <c r="CF293" s="37"/>
      <c r="CG293" s="37"/>
      <c r="CH293" s="37"/>
      <c r="CI293" s="37"/>
      <c r="CJ293" s="37"/>
      <c r="CK293" s="37"/>
      <c r="CL293" s="37"/>
      <c r="CM293" s="37"/>
      <c r="CN293" s="37"/>
      <c r="CO293" s="37"/>
      <c r="CP293" s="37"/>
      <c r="CQ293" s="37"/>
      <c r="CR293" s="37"/>
      <c r="CS293" s="37"/>
      <c r="CT293" s="37"/>
      <c r="CU293" s="37"/>
      <c r="CV293" s="37"/>
      <c r="CW293" s="37"/>
      <c r="CX293" s="37"/>
    </row>
    <row r="294" spans="1:102" ht="13">
      <c r="A294" s="37"/>
      <c r="B294" s="37"/>
      <c r="C294" s="37"/>
      <c r="D294" s="37"/>
      <c r="E294" s="34"/>
      <c r="F294" s="34"/>
      <c r="G294" s="34"/>
      <c r="H294" s="68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  <c r="U294" s="51"/>
      <c r="V294" s="34"/>
      <c r="W294" s="34"/>
      <c r="X294" s="34"/>
      <c r="Y294" s="34"/>
      <c r="Z294" s="34"/>
      <c r="AA294" s="34"/>
      <c r="AB294" s="34"/>
      <c r="AC294" s="34"/>
      <c r="AD294" s="34"/>
      <c r="AE294" s="34"/>
      <c r="AF294" s="34"/>
      <c r="AG294" s="34"/>
      <c r="AH294" s="34"/>
      <c r="AI294" s="34"/>
      <c r="AJ294" s="37"/>
      <c r="AK294" s="37"/>
      <c r="AL294" s="37"/>
      <c r="AM294" s="37"/>
      <c r="AN294" s="37"/>
      <c r="AO294" s="37"/>
      <c r="AP294" s="37"/>
      <c r="AQ294" s="34"/>
      <c r="AR294" s="68"/>
      <c r="AS294" s="44"/>
      <c r="AT294" s="44"/>
      <c r="AU294" s="44"/>
      <c r="AV294" s="44"/>
      <c r="AW294" s="44"/>
      <c r="AX294" s="44"/>
      <c r="AY294" s="44"/>
      <c r="AZ294" s="44"/>
      <c r="BA294" s="44"/>
      <c r="BB294" s="44"/>
      <c r="BC294" s="44"/>
      <c r="BD294" s="44"/>
      <c r="BE294" s="44"/>
      <c r="BF294" s="44"/>
      <c r="BG294" s="44"/>
      <c r="BH294" s="44"/>
      <c r="BI294" s="44"/>
      <c r="BJ294" s="44"/>
      <c r="BK294" s="44"/>
      <c r="BL294" s="44"/>
      <c r="BM294" s="44"/>
      <c r="BN294" s="44"/>
      <c r="BO294" s="44"/>
      <c r="BP294" s="44"/>
      <c r="BQ294" s="44"/>
      <c r="BR294" s="44"/>
      <c r="BS294" s="44"/>
      <c r="BT294" s="44"/>
      <c r="BU294" s="44"/>
      <c r="BV294" s="44"/>
      <c r="BW294" s="44"/>
      <c r="BX294" s="44"/>
      <c r="BY294" s="44"/>
      <c r="BZ294" s="44"/>
      <c r="CA294" s="44"/>
      <c r="CB294" s="44"/>
      <c r="CC294" s="44"/>
      <c r="CD294" s="44"/>
      <c r="CE294" s="37"/>
      <c r="CF294" s="37"/>
      <c r="CG294" s="37"/>
      <c r="CH294" s="37"/>
      <c r="CI294" s="37"/>
      <c r="CJ294" s="37"/>
      <c r="CK294" s="37"/>
      <c r="CL294" s="37"/>
      <c r="CM294" s="37"/>
      <c r="CN294" s="37"/>
      <c r="CO294" s="37"/>
      <c r="CP294" s="37"/>
      <c r="CQ294" s="37"/>
      <c r="CR294" s="37"/>
      <c r="CS294" s="37"/>
      <c r="CT294" s="37"/>
      <c r="CU294" s="37"/>
      <c r="CV294" s="37"/>
      <c r="CW294" s="37"/>
      <c r="CX294" s="37"/>
    </row>
    <row r="295" spans="1:102" ht="13">
      <c r="A295" s="37"/>
      <c r="B295" s="37"/>
      <c r="C295" s="37"/>
      <c r="D295" s="37"/>
      <c r="E295" s="34"/>
      <c r="F295" s="34"/>
      <c r="G295" s="34"/>
      <c r="H295" s="68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  <c r="U295" s="51"/>
      <c r="V295" s="34"/>
      <c r="W295" s="34"/>
      <c r="X295" s="34"/>
      <c r="Y295" s="34"/>
      <c r="Z295" s="34"/>
      <c r="AA295" s="34"/>
      <c r="AB295" s="34"/>
      <c r="AC295" s="34"/>
      <c r="AD295" s="34"/>
      <c r="AE295" s="34"/>
      <c r="AF295" s="34"/>
      <c r="AG295" s="34"/>
      <c r="AH295" s="34"/>
      <c r="AI295" s="34"/>
      <c r="AJ295" s="37"/>
      <c r="AK295" s="37"/>
      <c r="AL295" s="37"/>
      <c r="AM295" s="37"/>
      <c r="AN295" s="37"/>
      <c r="AO295" s="37"/>
      <c r="AP295" s="37"/>
      <c r="AQ295" s="34"/>
      <c r="AR295" s="68"/>
      <c r="AS295" s="44"/>
      <c r="AT295" s="44"/>
      <c r="AU295" s="44"/>
      <c r="AV295" s="44"/>
      <c r="AW295" s="44"/>
      <c r="AX295" s="44"/>
      <c r="AY295" s="44"/>
      <c r="AZ295" s="44"/>
      <c r="BA295" s="44"/>
      <c r="BB295" s="44"/>
      <c r="BC295" s="44"/>
      <c r="BD295" s="44"/>
      <c r="BE295" s="44"/>
      <c r="BF295" s="44"/>
      <c r="BG295" s="44"/>
      <c r="BH295" s="44"/>
      <c r="BI295" s="44"/>
      <c r="BJ295" s="44"/>
      <c r="BK295" s="44"/>
      <c r="BL295" s="44"/>
      <c r="BM295" s="44"/>
      <c r="BN295" s="44"/>
      <c r="BO295" s="44"/>
      <c r="BP295" s="44"/>
      <c r="BQ295" s="44"/>
      <c r="BR295" s="44"/>
      <c r="BS295" s="44"/>
      <c r="BT295" s="44"/>
      <c r="BU295" s="44"/>
      <c r="BV295" s="44"/>
      <c r="BW295" s="44"/>
      <c r="BX295" s="44"/>
      <c r="BY295" s="44"/>
      <c r="BZ295" s="44"/>
      <c r="CA295" s="44"/>
      <c r="CB295" s="44"/>
      <c r="CC295" s="44"/>
      <c r="CD295" s="44"/>
      <c r="CE295" s="37"/>
      <c r="CF295" s="37"/>
      <c r="CG295" s="37"/>
      <c r="CH295" s="37"/>
      <c r="CI295" s="37"/>
      <c r="CJ295" s="37"/>
      <c r="CK295" s="37"/>
      <c r="CL295" s="37"/>
      <c r="CM295" s="37"/>
      <c r="CN295" s="37"/>
      <c r="CO295" s="37"/>
      <c r="CP295" s="37"/>
      <c r="CQ295" s="37"/>
      <c r="CR295" s="37"/>
      <c r="CS295" s="37"/>
      <c r="CT295" s="37"/>
      <c r="CU295" s="37"/>
      <c r="CV295" s="37"/>
      <c r="CW295" s="37"/>
      <c r="CX295" s="37"/>
    </row>
    <row r="296" spans="1:102" ht="13">
      <c r="A296" s="37"/>
      <c r="B296" s="37"/>
      <c r="C296" s="37"/>
      <c r="D296" s="37"/>
      <c r="E296" s="34"/>
      <c r="F296" s="34"/>
      <c r="G296" s="34"/>
      <c r="H296" s="68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  <c r="U296" s="51"/>
      <c r="V296" s="34"/>
      <c r="W296" s="34"/>
      <c r="X296" s="34"/>
      <c r="Y296" s="34"/>
      <c r="Z296" s="34"/>
      <c r="AA296" s="34"/>
      <c r="AB296" s="34"/>
      <c r="AC296" s="34"/>
      <c r="AD296" s="34"/>
      <c r="AE296" s="34"/>
      <c r="AF296" s="34"/>
      <c r="AG296" s="34"/>
      <c r="AH296" s="34"/>
      <c r="AI296" s="34"/>
      <c r="AJ296" s="37"/>
      <c r="AK296" s="37"/>
      <c r="AL296" s="37"/>
      <c r="AM296" s="37"/>
      <c r="AN296" s="37"/>
      <c r="AO296" s="37"/>
      <c r="AP296" s="37"/>
      <c r="AQ296" s="34"/>
      <c r="AR296" s="68"/>
      <c r="AS296" s="44"/>
      <c r="AT296" s="44"/>
      <c r="AU296" s="44"/>
      <c r="AV296" s="44"/>
      <c r="AW296" s="44"/>
      <c r="AX296" s="44"/>
      <c r="AY296" s="44"/>
      <c r="AZ296" s="44"/>
      <c r="BA296" s="44"/>
      <c r="BB296" s="44"/>
      <c r="BC296" s="44"/>
      <c r="BD296" s="44"/>
      <c r="BE296" s="44"/>
      <c r="BF296" s="44"/>
      <c r="BG296" s="44"/>
      <c r="BH296" s="44"/>
      <c r="BI296" s="44"/>
      <c r="BJ296" s="44"/>
      <c r="BK296" s="44"/>
      <c r="BL296" s="44"/>
      <c r="BM296" s="44"/>
      <c r="BN296" s="44"/>
      <c r="BO296" s="44"/>
      <c r="BP296" s="44"/>
      <c r="BQ296" s="44"/>
      <c r="BR296" s="44"/>
      <c r="BS296" s="44"/>
      <c r="BT296" s="44"/>
      <c r="BU296" s="44"/>
      <c r="BV296" s="44"/>
      <c r="BW296" s="44"/>
      <c r="BX296" s="44"/>
      <c r="BY296" s="44"/>
      <c r="BZ296" s="44"/>
      <c r="CA296" s="44"/>
      <c r="CB296" s="44"/>
      <c r="CC296" s="44"/>
      <c r="CD296" s="44"/>
      <c r="CE296" s="37"/>
      <c r="CF296" s="37"/>
      <c r="CG296" s="37"/>
      <c r="CH296" s="37"/>
      <c r="CI296" s="37"/>
      <c r="CJ296" s="37"/>
      <c r="CK296" s="37"/>
      <c r="CL296" s="37"/>
      <c r="CM296" s="37"/>
      <c r="CN296" s="37"/>
      <c r="CO296" s="37"/>
      <c r="CP296" s="37"/>
      <c r="CQ296" s="37"/>
      <c r="CR296" s="37"/>
      <c r="CS296" s="37"/>
      <c r="CT296" s="37"/>
      <c r="CU296" s="37"/>
      <c r="CV296" s="37"/>
      <c r="CW296" s="37"/>
      <c r="CX296" s="37"/>
    </row>
    <row r="297" spans="1:102" ht="13">
      <c r="A297" s="37"/>
      <c r="B297" s="37"/>
      <c r="C297" s="37"/>
      <c r="D297" s="37"/>
      <c r="E297" s="34"/>
      <c r="F297" s="34"/>
      <c r="G297" s="34"/>
      <c r="H297" s="68"/>
      <c r="I297" s="34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34"/>
      <c r="U297" s="51"/>
      <c r="V297" s="34"/>
      <c r="W297" s="34"/>
      <c r="X297" s="34"/>
      <c r="Y297" s="34"/>
      <c r="Z297" s="34"/>
      <c r="AA297" s="34"/>
      <c r="AB297" s="34"/>
      <c r="AC297" s="34"/>
      <c r="AD297" s="34"/>
      <c r="AE297" s="34"/>
      <c r="AF297" s="34"/>
      <c r="AG297" s="34"/>
      <c r="AH297" s="34"/>
      <c r="AI297" s="34"/>
      <c r="AJ297" s="37"/>
      <c r="AK297" s="37"/>
      <c r="AL297" s="37"/>
      <c r="AM297" s="37"/>
      <c r="AN297" s="37"/>
      <c r="AO297" s="37"/>
      <c r="AP297" s="37"/>
      <c r="AQ297" s="34"/>
      <c r="AR297" s="68"/>
      <c r="AS297" s="44"/>
      <c r="AT297" s="44"/>
      <c r="AU297" s="44"/>
      <c r="AV297" s="44"/>
      <c r="AW297" s="44"/>
      <c r="AX297" s="44"/>
      <c r="AY297" s="44"/>
      <c r="AZ297" s="44"/>
      <c r="BA297" s="44"/>
      <c r="BB297" s="44"/>
      <c r="BC297" s="44"/>
      <c r="BD297" s="44"/>
      <c r="BE297" s="44"/>
      <c r="BF297" s="44"/>
      <c r="BG297" s="44"/>
      <c r="BH297" s="44"/>
      <c r="BI297" s="44"/>
      <c r="BJ297" s="44"/>
      <c r="BK297" s="44"/>
      <c r="BL297" s="44"/>
      <c r="BM297" s="44"/>
      <c r="BN297" s="44"/>
      <c r="BO297" s="44"/>
      <c r="BP297" s="44"/>
      <c r="BQ297" s="44"/>
      <c r="BR297" s="44"/>
      <c r="BS297" s="44"/>
      <c r="BT297" s="44"/>
      <c r="BU297" s="44"/>
      <c r="BV297" s="44"/>
      <c r="BW297" s="44"/>
      <c r="BX297" s="44"/>
      <c r="BY297" s="44"/>
      <c r="BZ297" s="44"/>
      <c r="CA297" s="44"/>
      <c r="CB297" s="44"/>
      <c r="CC297" s="44"/>
      <c r="CD297" s="44"/>
      <c r="CE297" s="37"/>
      <c r="CF297" s="37"/>
      <c r="CG297" s="37"/>
      <c r="CH297" s="37"/>
      <c r="CI297" s="37"/>
      <c r="CJ297" s="37"/>
      <c r="CK297" s="37"/>
      <c r="CL297" s="37"/>
      <c r="CM297" s="37"/>
      <c r="CN297" s="37"/>
      <c r="CO297" s="37"/>
      <c r="CP297" s="37"/>
      <c r="CQ297" s="37"/>
      <c r="CR297" s="37"/>
      <c r="CS297" s="37"/>
      <c r="CT297" s="37"/>
      <c r="CU297" s="37"/>
      <c r="CV297" s="37"/>
      <c r="CW297" s="37"/>
      <c r="CX297" s="37"/>
    </row>
    <row r="298" spans="1:102" ht="13">
      <c r="A298" s="37"/>
      <c r="B298" s="37"/>
      <c r="C298" s="37"/>
      <c r="D298" s="37"/>
      <c r="E298" s="34"/>
      <c r="F298" s="34"/>
      <c r="G298" s="34"/>
      <c r="H298" s="68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34"/>
      <c r="U298" s="51"/>
      <c r="V298" s="34"/>
      <c r="W298" s="34"/>
      <c r="X298" s="34"/>
      <c r="Y298" s="34"/>
      <c r="Z298" s="34"/>
      <c r="AA298" s="34"/>
      <c r="AB298" s="34"/>
      <c r="AC298" s="34"/>
      <c r="AD298" s="34"/>
      <c r="AE298" s="34"/>
      <c r="AF298" s="34"/>
      <c r="AG298" s="34"/>
      <c r="AH298" s="34"/>
      <c r="AI298" s="34"/>
      <c r="AJ298" s="37"/>
      <c r="AK298" s="37"/>
      <c r="AL298" s="37"/>
      <c r="AM298" s="37"/>
      <c r="AN298" s="37"/>
      <c r="AO298" s="37"/>
      <c r="AP298" s="37"/>
      <c r="AQ298" s="34"/>
      <c r="AR298" s="68"/>
      <c r="AS298" s="44"/>
      <c r="AT298" s="44"/>
      <c r="AU298" s="44"/>
      <c r="AV298" s="44"/>
      <c r="AW298" s="44"/>
      <c r="AX298" s="44"/>
      <c r="AY298" s="44"/>
      <c r="AZ298" s="44"/>
      <c r="BA298" s="44"/>
      <c r="BB298" s="44"/>
      <c r="BC298" s="44"/>
      <c r="BD298" s="44"/>
      <c r="BE298" s="44"/>
      <c r="BF298" s="44"/>
      <c r="BG298" s="44"/>
      <c r="BH298" s="44"/>
      <c r="BI298" s="44"/>
      <c r="BJ298" s="44"/>
      <c r="BK298" s="44"/>
      <c r="BL298" s="44"/>
      <c r="BM298" s="44"/>
      <c r="BN298" s="44"/>
      <c r="BO298" s="44"/>
      <c r="BP298" s="44"/>
      <c r="BQ298" s="44"/>
      <c r="BR298" s="44"/>
      <c r="BS298" s="44"/>
      <c r="BT298" s="44"/>
      <c r="BU298" s="44"/>
      <c r="BV298" s="44"/>
      <c r="BW298" s="44"/>
      <c r="BX298" s="44"/>
      <c r="BY298" s="44"/>
      <c r="BZ298" s="44"/>
      <c r="CA298" s="44"/>
      <c r="CB298" s="44"/>
      <c r="CC298" s="44"/>
      <c r="CD298" s="44"/>
      <c r="CE298" s="37"/>
      <c r="CF298" s="37"/>
      <c r="CG298" s="37"/>
      <c r="CH298" s="37"/>
      <c r="CI298" s="37"/>
      <c r="CJ298" s="37"/>
      <c r="CK298" s="37"/>
      <c r="CL298" s="37"/>
      <c r="CM298" s="37"/>
      <c r="CN298" s="37"/>
      <c r="CO298" s="37"/>
      <c r="CP298" s="37"/>
      <c r="CQ298" s="37"/>
      <c r="CR298" s="37"/>
      <c r="CS298" s="37"/>
      <c r="CT298" s="37"/>
      <c r="CU298" s="37"/>
      <c r="CV298" s="37"/>
      <c r="CW298" s="37"/>
      <c r="CX298" s="37"/>
    </row>
    <row r="299" spans="1:102" ht="13">
      <c r="A299" s="37"/>
      <c r="B299" s="37"/>
      <c r="C299" s="37"/>
      <c r="D299" s="37"/>
      <c r="E299" s="34"/>
      <c r="F299" s="34"/>
      <c r="G299" s="34"/>
      <c r="H299" s="68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34"/>
      <c r="U299" s="51"/>
      <c r="V299" s="34"/>
      <c r="W299" s="34"/>
      <c r="X299" s="34"/>
      <c r="Y299" s="34"/>
      <c r="Z299" s="34"/>
      <c r="AA299" s="34"/>
      <c r="AB299" s="34"/>
      <c r="AC299" s="34"/>
      <c r="AD299" s="34"/>
      <c r="AE299" s="34"/>
      <c r="AF299" s="34"/>
      <c r="AG299" s="34"/>
      <c r="AH299" s="34"/>
      <c r="AI299" s="34"/>
      <c r="AJ299" s="37"/>
      <c r="AK299" s="37"/>
      <c r="AL299" s="37"/>
      <c r="AM299" s="37"/>
      <c r="AN299" s="37"/>
      <c r="AO299" s="37"/>
      <c r="AP299" s="37"/>
      <c r="AQ299" s="34"/>
      <c r="AR299" s="68"/>
      <c r="AS299" s="44"/>
      <c r="AT299" s="44"/>
      <c r="AU299" s="44"/>
      <c r="AV299" s="44"/>
      <c r="AW299" s="44"/>
      <c r="AX299" s="44"/>
      <c r="AY299" s="44"/>
      <c r="AZ299" s="44"/>
      <c r="BA299" s="44"/>
      <c r="BB299" s="44"/>
      <c r="BC299" s="44"/>
      <c r="BD299" s="44"/>
      <c r="BE299" s="44"/>
      <c r="BF299" s="44"/>
      <c r="BG299" s="44"/>
      <c r="BH299" s="44"/>
      <c r="BI299" s="44"/>
      <c r="BJ299" s="44"/>
      <c r="BK299" s="44"/>
      <c r="BL299" s="44"/>
      <c r="BM299" s="44"/>
      <c r="BN299" s="44"/>
      <c r="BO299" s="44"/>
      <c r="BP299" s="44"/>
      <c r="BQ299" s="44"/>
      <c r="BR299" s="44"/>
      <c r="BS299" s="44"/>
      <c r="BT299" s="44"/>
      <c r="BU299" s="44"/>
      <c r="BV299" s="44"/>
      <c r="BW299" s="44"/>
      <c r="BX299" s="44"/>
      <c r="BY299" s="44"/>
      <c r="BZ299" s="44"/>
      <c r="CA299" s="44"/>
      <c r="CB299" s="44"/>
      <c r="CC299" s="44"/>
      <c r="CD299" s="44"/>
      <c r="CE299" s="37"/>
      <c r="CF299" s="37"/>
      <c r="CG299" s="37"/>
      <c r="CH299" s="37"/>
      <c r="CI299" s="37"/>
      <c r="CJ299" s="37"/>
      <c r="CK299" s="37"/>
      <c r="CL299" s="37"/>
      <c r="CM299" s="37"/>
      <c r="CN299" s="37"/>
      <c r="CO299" s="37"/>
      <c r="CP299" s="37"/>
      <c r="CQ299" s="37"/>
      <c r="CR299" s="37"/>
      <c r="CS299" s="37"/>
      <c r="CT299" s="37"/>
      <c r="CU299" s="37"/>
      <c r="CV299" s="37"/>
      <c r="CW299" s="37"/>
      <c r="CX299" s="37"/>
    </row>
    <row r="300" spans="1:102" ht="13">
      <c r="A300" s="37"/>
      <c r="B300" s="37"/>
      <c r="C300" s="37"/>
      <c r="D300" s="37"/>
      <c r="E300" s="34"/>
      <c r="F300" s="34"/>
      <c r="G300" s="34"/>
      <c r="H300" s="68"/>
      <c r="I300" s="34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  <c r="U300" s="51"/>
      <c r="V300" s="34"/>
      <c r="W300" s="34"/>
      <c r="X300" s="34"/>
      <c r="Y300" s="34"/>
      <c r="Z300" s="34"/>
      <c r="AA300" s="34"/>
      <c r="AB300" s="34"/>
      <c r="AC300" s="34"/>
      <c r="AD300" s="34"/>
      <c r="AE300" s="34"/>
      <c r="AF300" s="34"/>
      <c r="AG300" s="34"/>
      <c r="AH300" s="34"/>
      <c r="AI300" s="34"/>
      <c r="AJ300" s="37"/>
      <c r="AK300" s="37"/>
      <c r="AL300" s="37"/>
      <c r="AM300" s="37"/>
      <c r="AN300" s="37"/>
      <c r="AO300" s="37"/>
      <c r="AP300" s="37"/>
      <c r="AQ300" s="34"/>
      <c r="AR300" s="68"/>
      <c r="AS300" s="44"/>
      <c r="AT300" s="44"/>
      <c r="AU300" s="44"/>
      <c r="AV300" s="44"/>
      <c r="AW300" s="44"/>
      <c r="AX300" s="44"/>
      <c r="AY300" s="44"/>
      <c r="AZ300" s="44"/>
      <c r="BA300" s="44"/>
      <c r="BB300" s="44"/>
      <c r="BC300" s="44"/>
      <c r="BD300" s="44"/>
      <c r="BE300" s="44"/>
      <c r="BF300" s="44"/>
      <c r="BG300" s="44"/>
      <c r="BH300" s="44"/>
      <c r="BI300" s="44"/>
      <c r="BJ300" s="44"/>
      <c r="BK300" s="44"/>
      <c r="BL300" s="44"/>
      <c r="BM300" s="44"/>
      <c r="BN300" s="44"/>
      <c r="BO300" s="44"/>
      <c r="BP300" s="44"/>
      <c r="BQ300" s="44"/>
      <c r="BR300" s="44"/>
      <c r="BS300" s="44"/>
      <c r="BT300" s="44"/>
      <c r="BU300" s="44"/>
      <c r="BV300" s="44"/>
      <c r="BW300" s="44"/>
      <c r="BX300" s="44"/>
      <c r="BY300" s="44"/>
      <c r="BZ300" s="44"/>
      <c r="CA300" s="44"/>
      <c r="CB300" s="44"/>
      <c r="CC300" s="44"/>
      <c r="CD300" s="44"/>
      <c r="CE300" s="37"/>
      <c r="CF300" s="37"/>
      <c r="CG300" s="37"/>
      <c r="CH300" s="37"/>
      <c r="CI300" s="37"/>
      <c r="CJ300" s="37"/>
      <c r="CK300" s="37"/>
      <c r="CL300" s="37"/>
      <c r="CM300" s="37"/>
      <c r="CN300" s="37"/>
      <c r="CO300" s="37"/>
      <c r="CP300" s="37"/>
      <c r="CQ300" s="37"/>
      <c r="CR300" s="37"/>
      <c r="CS300" s="37"/>
      <c r="CT300" s="37"/>
      <c r="CU300" s="37"/>
      <c r="CV300" s="37"/>
      <c r="CW300" s="37"/>
      <c r="CX300" s="37"/>
    </row>
    <row r="301" spans="1:102" ht="13">
      <c r="A301" s="37"/>
      <c r="B301" s="37"/>
      <c r="C301" s="37"/>
      <c r="D301" s="37"/>
      <c r="E301" s="34"/>
      <c r="F301" s="34"/>
      <c r="G301" s="34"/>
      <c r="H301" s="68"/>
      <c r="I301" s="34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34"/>
      <c r="U301" s="51"/>
      <c r="V301" s="34"/>
      <c r="W301" s="34"/>
      <c r="X301" s="34"/>
      <c r="Y301" s="34"/>
      <c r="Z301" s="34"/>
      <c r="AA301" s="34"/>
      <c r="AB301" s="34"/>
      <c r="AC301" s="34"/>
      <c r="AD301" s="34"/>
      <c r="AE301" s="34"/>
      <c r="AF301" s="34"/>
      <c r="AG301" s="34"/>
      <c r="AH301" s="34"/>
      <c r="AI301" s="34"/>
      <c r="AJ301" s="37"/>
      <c r="AK301" s="37"/>
      <c r="AL301" s="37"/>
      <c r="AM301" s="37"/>
      <c r="AN301" s="37"/>
      <c r="AO301" s="37"/>
      <c r="AP301" s="37"/>
      <c r="AQ301" s="34"/>
      <c r="AR301" s="68"/>
      <c r="AS301" s="44"/>
      <c r="AT301" s="44"/>
      <c r="AU301" s="44"/>
      <c r="AV301" s="44"/>
      <c r="AW301" s="44"/>
      <c r="AX301" s="44"/>
      <c r="AY301" s="44"/>
      <c r="AZ301" s="44"/>
      <c r="BA301" s="44"/>
      <c r="BB301" s="44"/>
      <c r="BC301" s="44"/>
      <c r="BD301" s="44"/>
      <c r="BE301" s="44"/>
      <c r="BF301" s="44"/>
      <c r="BG301" s="44"/>
      <c r="BH301" s="44"/>
      <c r="BI301" s="44"/>
      <c r="BJ301" s="44"/>
      <c r="BK301" s="44"/>
      <c r="BL301" s="44"/>
      <c r="BM301" s="44"/>
      <c r="BN301" s="44"/>
      <c r="BO301" s="44"/>
      <c r="BP301" s="44"/>
      <c r="BQ301" s="44"/>
      <c r="BR301" s="44"/>
      <c r="BS301" s="44"/>
      <c r="BT301" s="44"/>
      <c r="BU301" s="44"/>
      <c r="BV301" s="44"/>
      <c r="BW301" s="44"/>
      <c r="BX301" s="44"/>
      <c r="BY301" s="44"/>
      <c r="BZ301" s="44"/>
      <c r="CA301" s="44"/>
      <c r="CB301" s="44"/>
      <c r="CC301" s="44"/>
      <c r="CD301" s="44"/>
      <c r="CE301" s="37"/>
      <c r="CF301" s="37"/>
      <c r="CG301" s="37"/>
      <c r="CH301" s="37"/>
      <c r="CI301" s="37"/>
      <c r="CJ301" s="37"/>
      <c r="CK301" s="37"/>
      <c r="CL301" s="37"/>
      <c r="CM301" s="37"/>
      <c r="CN301" s="37"/>
      <c r="CO301" s="37"/>
      <c r="CP301" s="37"/>
      <c r="CQ301" s="37"/>
      <c r="CR301" s="37"/>
      <c r="CS301" s="37"/>
      <c r="CT301" s="37"/>
      <c r="CU301" s="37"/>
      <c r="CV301" s="37"/>
      <c r="CW301" s="37"/>
      <c r="CX301" s="37"/>
    </row>
    <row r="302" spans="1:102" ht="13">
      <c r="A302" s="37"/>
      <c r="B302" s="37"/>
      <c r="C302" s="37"/>
      <c r="D302" s="37"/>
      <c r="E302" s="34"/>
      <c r="F302" s="34"/>
      <c r="G302" s="34"/>
      <c r="H302" s="68"/>
      <c r="I302" s="34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  <c r="U302" s="51"/>
      <c r="V302" s="34"/>
      <c r="W302" s="34"/>
      <c r="X302" s="34"/>
      <c r="Y302" s="34"/>
      <c r="Z302" s="34"/>
      <c r="AA302" s="34"/>
      <c r="AB302" s="34"/>
      <c r="AC302" s="34"/>
      <c r="AD302" s="34"/>
      <c r="AE302" s="34"/>
      <c r="AF302" s="34"/>
      <c r="AG302" s="34"/>
      <c r="AH302" s="34"/>
      <c r="AI302" s="34"/>
      <c r="AJ302" s="37"/>
      <c r="AK302" s="37"/>
      <c r="AL302" s="37"/>
      <c r="AM302" s="37"/>
      <c r="AN302" s="37"/>
      <c r="AO302" s="37"/>
      <c r="AP302" s="37"/>
      <c r="AQ302" s="34"/>
      <c r="AR302" s="68"/>
      <c r="AS302" s="44"/>
      <c r="AT302" s="44"/>
      <c r="AU302" s="44"/>
      <c r="AV302" s="44"/>
      <c r="AW302" s="44"/>
      <c r="AX302" s="44"/>
      <c r="AY302" s="44"/>
      <c r="AZ302" s="44"/>
      <c r="BA302" s="44"/>
      <c r="BB302" s="44"/>
      <c r="BC302" s="44"/>
      <c r="BD302" s="44"/>
      <c r="BE302" s="44"/>
      <c r="BF302" s="44"/>
      <c r="BG302" s="44"/>
      <c r="BH302" s="44"/>
      <c r="BI302" s="44"/>
      <c r="BJ302" s="44"/>
      <c r="BK302" s="44"/>
      <c r="BL302" s="44"/>
      <c r="BM302" s="44"/>
      <c r="BN302" s="44"/>
      <c r="BO302" s="44"/>
      <c r="BP302" s="44"/>
      <c r="BQ302" s="44"/>
      <c r="BR302" s="44"/>
      <c r="BS302" s="44"/>
      <c r="BT302" s="44"/>
      <c r="BU302" s="44"/>
      <c r="BV302" s="44"/>
      <c r="BW302" s="44"/>
      <c r="BX302" s="44"/>
      <c r="BY302" s="44"/>
      <c r="BZ302" s="44"/>
      <c r="CA302" s="44"/>
      <c r="CB302" s="44"/>
      <c r="CC302" s="44"/>
      <c r="CD302" s="44"/>
      <c r="CE302" s="37"/>
      <c r="CF302" s="37"/>
      <c r="CG302" s="37"/>
      <c r="CH302" s="37"/>
      <c r="CI302" s="37"/>
      <c r="CJ302" s="37"/>
      <c r="CK302" s="37"/>
      <c r="CL302" s="37"/>
      <c r="CM302" s="37"/>
      <c r="CN302" s="37"/>
      <c r="CO302" s="37"/>
      <c r="CP302" s="37"/>
      <c r="CQ302" s="37"/>
      <c r="CR302" s="37"/>
      <c r="CS302" s="37"/>
      <c r="CT302" s="37"/>
      <c r="CU302" s="37"/>
      <c r="CV302" s="37"/>
      <c r="CW302" s="37"/>
      <c r="CX302" s="37"/>
    </row>
    <row r="303" spans="1:102" ht="13">
      <c r="A303" s="37"/>
      <c r="B303" s="37"/>
      <c r="C303" s="37"/>
      <c r="D303" s="37"/>
      <c r="E303" s="34"/>
      <c r="F303" s="34"/>
      <c r="G303" s="34"/>
      <c r="H303" s="68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  <c r="U303" s="51"/>
      <c r="V303" s="34"/>
      <c r="W303" s="34"/>
      <c r="X303" s="34"/>
      <c r="Y303" s="34"/>
      <c r="Z303" s="34"/>
      <c r="AA303" s="34"/>
      <c r="AB303" s="34"/>
      <c r="AC303" s="34"/>
      <c r="AD303" s="34"/>
      <c r="AE303" s="34"/>
      <c r="AF303" s="34"/>
      <c r="AG303" s="34"/>
      <c r="AH303" s="34"/>
      <c r="AI303" s="34"/>
      <c r="AJ303" s="37"/>
      <c r="AK303" s="37"/>
      <c r="AL303" s="37"/>
      <c r="AM303" s="37"/>
      <c r="AN303" s="37"/>
      <c r="AO303" s="37"/>
      <c r="AP303" s="37"/>
      <c r="AQ303" s="34"/>
      <c r="AR303" s="68"/>
      <c r="AS303" s="44"/>
      <c r="AT303" s="44"/>
      <c r="AU303" s="44"/>
      <c r="AV303" s="44"/>
      <c r="AW303" s="44"/>
      <c r="AX303" s="44"/>
      <c r="AY303" s="44"/>
      <c r="AZ303" s="44"/>
      <c r="BA303" s="44"/>
      <c r="BB303" s="44"/>
      <c r="BC303" s="44"/>
      <c r="BD303" s="44"/>
      <c r="BE303" s="44"/>
      <c r="BF303" s="44"/>
      <c r="BG303" s="44"/>
      <c r="BH303" s="44"/>
      <c r="BI303" s="44"/>
      <c r="BJ303" s="44"/>
      <c r="BK303" s="44"/>
      <c r="BL303" s="44"/>
      <c r="BM303" s="44"/>
      <c r="BN303" s="44"/>
      <c r="BO303" s="44"/>
      <c r="BP303" s="44"/>
      <c r="BQ303" s="44"/>
      <c r="BR303" s="44"/>
      <c r="BS303" s="44"/>
      <c r="BT303" s="44"/>
      <c r="BU303" s="44"/>
      <c r="BV303" s="44"/>
      <c r="BW303" s="44"/>
      <c r="BX303" s="44"/>
      <c r="BY303" s="44"/>
      <c r="BZ303" s="44"/>
      <c r="CA303" s="44"/>
      <c r="CB303" s="44"/>
      <c r="CC303" s="44"/>
      <c r="CD303" s="44"/>
      <c r="CE303" s="37"/>
      <c r="CF303" s="37"/>
      <c r="CG303" s="37"/>
      <c r="CH303" s="37"/>
      <c r="CI303" s="37"/>
      <c r="CJ303" s="37"/>
      <c r="CK303" s="37"/>
      <c r="CL303" s="37"/>
      <c r="CM303" s="37"/>
      <c r="CN303" s="37"/>
      <c r="CO303" s="37"/>
      <c r="CP303" s="37"/>
      <c r="CQ303" s="37"/>
      <c r="CR303" s="37"/>
      <c r="CS303" s="37"/>
      <c r="CT303" s="37"/>
      <c r="CU303" s="37"/>
      <c r="CV303" s="37"/>
      <c r="CW303" s="37"/>
      <c r="CX303" s="37"/>
    </row>
    <row r="304" spans="1:102" ht="13">
      <c r="A304" s="37"/>
      <c r="B304" s="37"/>
      <c r="C304" s="37"/>
      <c r="D304" s="37"/>
      <c r="E304" s="34"/>
      <c r="F304" s="34"/>
      <c r="G304" s="34"/>
      <c r="H304" s="68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  <c r="U304" s="51"/>
      <c r="V304" s="34"/>
      <c r="W304" s="34"/>
      <c r="X304" s="34"/>
      <c r="Y304" s="34"/>
      <c r="Z304" s="34"/>
      <c r="AA304" s="34"/>
      <c r="AB304" s="34"/>
      <c r="AC304" s="34"/>
      <c r="AD304" s="34"/>
      <c r="AE304" s="34"/>
      <c r="AF304" s="34"/>
      <c r="AG304" s="34"/>
      <c r="AH304" s="34"/>
      <c r="AI304" s="34"/>
      <c r="AJ304" s="37"/>
      <c r="AK304" s="37"/>
      <c r="AL304" s="37"/>
      <c r="AM304" s="37"/>
      <c r="AN304" s="37"/>
      <c r="AO304" s="37"/>
      <c r="AP304" s="37"/>
      <c r="AQ304" s="34"/>
      <c r="AR304" s="68"/>
      <c r="AS304" s="44"/>
      <c r="AT304" s="44"/>
      <c r="AU304" s="44"/>
      <c r="AV304" s="44"/>
      <c r="AW304" s="44"/>
      <c r="AX304" s="44"/>
      <c r="AY304" s="44"/>
      <c r="AZ304" s="44"/>
      <c r="BA304" s="44"/>
      <c r="BB304" s="44"/>
      <c r="BC304" s="44"/>
      <c r="BD304" s="44"/>
      <c r="BE304" s="44"/>
      <c r="BF304" s="44"/>
      <c r="BG304" s="44"/>
      <c r="BH304" s="44"/>
      <c r="BI304" s="44"/>
      <c r="BJ304" s="44"/>
      <c r="BK304" s="44"/>
      <c r="BL304" s="44"/>
      <c r="BM304" s="44"/>
      <c r="BN304" s="44"/>
      <c r="BO304" s="44"/>
      <c r="BP304" s="44"/>
      <c r="BQ304" s="44"/>
      <c r="BR304" s="44"/>
      <c r="BS304" s="44"/>
      <c r="BT304" s="44"/>
      <c r="BU304" s="44"/>
      <c r="BV304" s="44"/>
      <c r="BW304" s="44"/>
      <c r="BX304" s="44"/>
      <c r="BY304" s="44"/>
      <c r="BZ304" s="44"/>
      <c r="CA304" s="44"/>
      <c r="CB304" s="44"/>
      <c r="CC304" s="44"/>
      <c r="CD304" s="44"/>
      <c r="CE304" s="37"/>
      <c r="CF304" s="37"/>
      <c r="CG304" s="37"/>
      <c r="CH304" s="37"/>
      <c r="CI304" s="37"/>
      <c r="CJ304" s="37"/>
      <c r="CK304" s="37"/>
      <c r="CL304" s="37"/>
      <c r="CM304" s="37"/>
      <c r="CN304" s="37"/>
      <c r="CO304" s="37"/>
      <c r="CP304" s="37"/>
      <c r="CQ304" s="37"/>
      <c r="CR304" s="37"/>
      <c r="CS304" s="37"/>
      <c r="CT304" s="37"/>
      <c r="CU304" s="92"/>
      <c r="CV304" s="37"/>
      <c r="CW304" s="37"/>
      <c r="CX304" s="37"/>
    </row>
    <row r="305" spans="1:102" ht="13">
      <c r="A305" s="37"/>
      <c r="B305" s="37"/>
      <c r="C305" s="37"/>
      <c r="D305" s="37"/>
      <c r="E305" s="34"/>
      <c r="F305" s="34"/>
      <c r="G305" s="34"/>
      <c r="H305" s="68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  <c r="U305" s="51"/>
      <c r="V305" s="34"/>
      <c r="W305" s="34"/>
      <c r="X305" s="34"/>
      <c r="Y305" s="34"/>
      <c r="Z305" s="34"/>
      <c r="AA305" s="34"/>
      <c r="AB305" s="34"/>
      <c r="AC305" s="34"/>
      <c r="AD305" s="34"/>
      <c r="AE305" s="34"/>
      <c r="AF305" s="34"/>
      <c r="AG305" s="34"/>
      <c r="AH305" s="34"/>
      <c r="AI305" s="34"/>
      <c r="AJ305" s="37"/>
      <c r="AK305" s="37"/>
      <c r="AL305" s="37"/>
      <c r="AM305" s="37"/>
      <c r="AN305" s="37"/>
      <c r="AO305" s="37"/>
      <c r="AP305" s="37"/>
      <c r="AQ305" s="34"/>
      <c r="AR305" s="68"/>
      <c r="AS305" s="44"/>
      <c r="AT305" s="44"/>
      <c r="AU305" s="44"/>
      <c r="AV305" s="44"/>
      <c r="AW305" s="44"/>
      <c r="AX305" s="44"/>
      <c r="AY305" s="44"/>
      <c r="AZ305" s="44"/>
      <c r="BA305" s="44"/>
      <c r="BB305" s="44"/>
      <c r="BC305" s="44"/>
      <c r="BD305" s="44"/>
      <c r="BE305" s="44"/>
      <c r="BF305" s="44"/>
      <c r="BG305" s="44"/>
      <c r="BH305" s="44"/>
      <c r="BI305" s="44"/>
      <c r="BJ305" s="44"/>
      <c r="BK305" s="44"/>
      <c r="BL305" s="44"/>
      <c r="BM305" s="44"/>
      <c r="BN305" s="44"/>
      <c r="BO305" s="44"/>
      <c r="BP305" s="44"/>
      <c r="BQ305" s="44"/>
      <c r="BR305" s="44"/>
      <c r="BS305" s="44"/>
      <c r="BT305" s="44"/>
      <c r="BU305" s="44"/>
      <c r="BV305" s="44"/>
      <c r="BW305" s="44"/>
      <c r="BX305" s="44"/>
      <c r="BY305" s="44"/>
      <c r="BZ305" s="44"/>
      <c r="CA305" s="44"/>
      <c r="CB305" s="44"/>
      <c r="CC305" s="44"/>
      <c r="CD305" s="44"/>
      <c r="CE305" s="37"/>
      <c r="CF305" s="37"/>
      <c r="CG305" s="37"/>
      <c r="CH305" s="37"/>
      <c r="CI305" s="37"/>
      <c r="CJ305" s="37"/>
      <c r="CK305" s="37"/>
      <c r="CL305" s="37"/>
      <c r="CM305" s="37"/>
      <c r="CN305" s="37"/>
      <c r="CO305" s="37"/>
      <c r="CP305" s="37"/>
      <c r="CQ305" s="37"/>
      <c r="CR305" s="37"/>
      <c r="CS305" s="37"/>
      <c r="CT305" s="37"/>
      <c r="CU305" s="37"/>
      <c r="CV305" s="37"/>
      <c r="CW305" s="37"/>
      <c r="CX305" s="37"/>
    </row>
    <row r="306" spans="1:102" ht="13">
      <c r="A306" s="37"/>
      <c r="B306" s="37"/>
      <c r="C306" s="37"/>
      <c r="D306" s="37"/>
      <c r="E306" s="34"/>
      <c r="F306" s="34"/>
      <c r="G306" s="34"/>
      <c r="H306" s="68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  <c r="U306" s="51"/>
      <c r="V306" s="34"/>
      <c r="W306" s="34"/>
      <c r="X306" s="34"/>
      <c r="Y306" s="34"/>
      <c r="Z306" s="34"/>
      <c r="AA306" s="34"/>
      <c r="AB306" s="34"/>
      <c r="AC306" s="34"/>
      <c r="AD306" s="34"/>
      <c r="AE306" s="34"/>
      <c r="AF306" s="34"/>
      <c r="AG306" s="34"/>
      <c r="AH306" s="34"/>
      <c r="AI306" s="34"/>
      <c r="AJ306" s="37"/>
      <c r="AK306" s="37"/>
      <c r="AL306" s="37"/>
      <c r="AM306" s="37"/>
      <c r="AN306" s="37"/>
      <c r="AO306" s="37"/>
      <c r="AP306" s="37"/>
      <c r="AQ306" s="34"/>
      <c r="AR306" s="68"/>
      <c r="AS306" s="44"/>
      <c r="AT306" s="44"/>
      <c r="AU306" s="44"/>
      <c r="AV306" s="44"/>
      <c r="AW306" s="44"/>
      <c r="AX306" s="44"/>
      <c r="AY306" s="44"/>
      <c r="AZ306" s="44"/>
      <c r="BA306" s="44"/>
      <c r="BB306" s="44"/>
      <c r="BC306" s="44"/>
      <c r="BD306" s="44"/>
      <c r="BE306" s="44"/>
      <c r="BF306" s="44"/>
      <c r="BG306" s="44"/>
      <c r="BH306" s="44"/>
      <c r="BI306" s="44"/>
      <c r="BJ306" s="44"/>
      <c r="BK306" s="44"/>
      <c r="BL306" s="44"/>
      <c r="BM306" s="44"/>
      <c r="BN306" s="44"/>
      <c r="BO306" s="44"/>
      <c r="BP306" s="44"/>
      <c r="BQ306" s="44"/>
      <c r="BR306" s="44"/>
      <c r="BS306" s="44"/>
      <c r="BT306" s="44"/>
      <c r="BU306" s="44"/>
      <c r="BV306" s="44"/>
      <c r="BW306" s="44"/>
      <c r="BX306" s="44"/>
      <c r="BY306" s="44"/>
      <c r="BZ306" s="44"/>
      <c r="CA306" s="44"/>
      <c r="CB306" s="44"/>
      <c r="CC306" s="44"/>
      <c r="CD306" s="44"/>
      <c r="CE306" s="37"/>
      <c r="CF306" s="37"/>
      <c r="CG306" s="37"/>
      <c r="CH306" s="37"/>
      <c r="CI306" s="37"/>
      <c r="CJ306" s="37"/>
      <c r="CK306" s="37"/>
      <c r="CL306" s="37"/>
      <c r="CM306" s="37"/>
      <c r="CN306" s="37"/>
      <c r="CO306" s="37"/>
      <c r="CP306" s="37"/>
      <c r="CQ306" s="37"/>
      <c r="CR306" s="37"/>
      <c r="CS306" s="37"/>
      <c r="CT306" s="37"/>
      <c r="CU306" s="37"/>
      <c r="CV306" s="37"/>
      <c r="CW306" s="37"/>
      <c r="CX306" s="37"/>
    </row>
    <row r="307" spans="1:102" ht="13">
      <c r="A307" s="37"/>
      <c r="B307" s="37"/>
      <c r="C307" s="37"/>
      <c r="D307" s="37"/>
      <c r="E307" s="34"/>
      <c r="F307" s="34"/>
      <c r="G307" s="34"/>
      <c r="H307" s="68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  <c r="U307" s="51"/>
      <c r="V307" s="34"/>
      <c r="W307" s="34"/>
      <c r="X307" s="34"/>
      <c r="Y307" s="34"/>
      <c r="Z307" s="34"/>
      <c r="AA307" s="34"/>
      <c r="AB307" s="34"/>
      <c r="AC307" s="34"/>
      <c r="AD307" s="34"/>
      <c r="AE307" s="34"/>
      <c r="AF307" s="34"/>
      <c r="AG307" s="34"/>
      <c r="AH307" s="34"/>
      <c r="AI307" s="34"/>
      <c r="AJ307" s="37"/>
      <c r="AK307" s="37"/>
      <c r="AL307" s="37"/>
      <c r="AM307" s="37"/>
      <c r="AN307" s="37"/>
      <c r="AO307" s="37"/>
      <c r="AP307" s="37"/>
      <c r="AQ307" s="34"/>
      <c r="AR307" s="68"/>
      <c r="AS307" s="44"/>
      <c r="AT307" s="44"/>
      <c r="AU307" s="44"/>
      <c r="AV307" s="44"/>
      <c r="AW307" s="44"/>
      <c r="AX307" s="44"/>
      <c r="AY307" s="44"/>
      <c r="AZ307" s="44"/>
      <c r="BA307" s="44"/>
      <c r="BB307" s="44"/>
      <c r="BC307" s="44"/>
      <c r="BD307" s="44"/>
      <c r="BE307" s="44"/>
      <c r="BF307" s="44"/>
      <c r="BG307" s="44"/>
      <c r="BH307" s="44"/>
      <c r="BI307" s="44"/>
      <c r="BJ307" s="44"/>
      <c r="BK307" s="44"/>
      <c r="BL307" s="44"/>
      <c r="BM307" s="44"/>
      <c r="BN307" s="44"/>
      <c r="BO307" s="44"/>
      <c r="BP307" s="44"/>
      <c r="BQ307" s="44"/>
      <c r="BR307" s="44"/>
      <c r="BS307" s="44"/>
      <c r="BT307" s="44"/>
      <c r="BU307" s="44"/>
      <c r="BV307" s="44"/>
      <c r="BW307" s="44"/>
      <c r="BX307" s="44"/>
      <c r="BY307" s="44"/>
      <c r="BZ307" s="44"/>
      <c r="CA307" s="44"/>
      <c r="CB307" s="44"/>
      <c r="CC307" s="44"/>
      <c r="CD307" s="44"/>
      <c r="CE307" s="37"/>
      <c r="CF307" s="37"/>
      <c r="CG307" s="37"/>
      <c r="CH307" s="37"/>
      <c r="CI307" s="37"/>
      <c r="CJ307" s="37"/>
      <c r="CK307" s="37"/>
      <c r="CL307" s="37"/>
      <c r="CM307" s="37"/>
      <c r="CN307" s="37"/>
      <c r="CO307" s="37"/>
      <c r="CP307" s="37"/>
      <c r="CQ307" s="37"/>
      <c r="CR307" s="37"/>
      <c r="CS307" s="37"/>
      <c r="CT307" s="37"/>
      <c r="CU307" s="37"/>
      <c r="CV307" s="37"/>
      <c r="CW307" s="37"/>
      <c r="CX307" s="37"/>
    </row>
    <row r="308" spans="1:102" ht="13">
      <c r="A308" s="37"/>
      <c r="B308" s="37"/>
      <c r="C308" s="37"/>
      <c r="D308" s="37"/>
      <c r="E308" s="34"/>
      <c r="F308" s="34"/>
      <c r="G308" s="34"/>
      <c r="H308" s="68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  <c r="U308" s="51"/>
      <c r="V308" s="34"/>
      <c r="W308" s="34"/>
      <c r="X308" s="34"/>
      <c r="Y308" s="34"/>
      <c r="Z308" s="34"/>
      <c r="AA308" s="34"/>
      <c r="AB308" s="34"/>
      <c r="AC308" s="34"/>
      <c r="AD308" s="34"/>
      <c r="AE308" s="34"/>
      <c r="AF308" s="34"/>
      <c r="AG308" s="34"/>
      <c r="AH308" s="34"/>
      <c r="AI308" s="34"/>
      <c r="AJ308" s="37"/>
      <c r="AK308" s="37"/>
      <c r="AL308" s="37"/>
      <c r="AM308" s="37"/>
      <c r="AN308" s="37"/>
      <c r="AO308" s="37"/>
      <c r="AP308" s="37"/>
      <c r="AQ308" s="34"/>
      <c r="AR308" s="68"/>
      <c r="AS308" s="44"/>
      <c r="AT308" s="44"/>
      <c r="AU308" s="44"/>
      <c r="AV308" s="44"/>
      <c r="AW308" s="44"/>
      <c r="AX308" s="44"/>
      <c r="AY308" s="44"/>
      <c r="AZ308" s="44"/>
      <c r="BA308" s="44"/>
      <c r="BB308" s="44"/>
      <c r="BC308" s="44"/>
      <c r="BD308" s="44"/>
      <c r="BE308" s="44"/>
      <c r="BF308" s="44"/>
      <c r="BG308" s="44"/>
      <c r="BH308" s="44"/>
      <c r="BI308" s="44"/>
      <c r="BJ308" s="44"/>
      <c r="BK308" s="44"/>
      <c r="BL308" s="44"/>
      <c r="BM308" s="44"/>
      <c r="BN308" s="44"/>
      <c r="BO308" s="44"/>
      <c r="BP308" s="44"/>
      <c r="BQ308" s="44"/>
      <c r="BR308" s="44"/>
      <c r="BS308" s="44"/>
      <c r="BT308" s="44"/>
      <c r="BU308" s="44"/>
      <c r="BV308" s="44"/>
      <c r="BW308" s="44"/>
      <c r="BX308" s="44"/>
      <c r="BY308" s="44"/>
      <c r="BZ308" s="44"/>
      <c r="CA308" s="44"/>
      <c r="CB308" s="44"/>
      <c r="CC308" s="44"/>
      <c r="CD308" s="44"/>
      <c r="CE308" s="37"/>
      <c r="CF308" s="37"/>
      <c r="CG308" s="37"/>
      <c r="CH308" s="37"/>
      <c r="CI308" s="37"/>
      <c r="CJ308" s="37"/>
      <c r="CK308" s="37"/>
      <c r="CL308" s="37"/>
      <c r="CM308" s="37"/>
      <c r="CN308" s="37"/>
      <c r="CO308" s="37"/>
      <c r="CP308" s="37"/>
      <c r="CQ308" s="37"/>
      <c r="CR308" s="37"/>
      <c r="CS308" s="37"/>
      <c r="CT308" s="37"/>
      <c r="CU308" s="37"/>
      <c r="CV308" s="37"/>
      <c r="CW308" s="37"/>
      <c r="CX308" s="37"/>
    </row>
    <row r="309" spans="1:102" ht="13">
      <c r="A309" s="37"/>
      <c r="B309" s="37"/>
      <c r="C309" s="37"/>
      <c r="D309" s="37"/>
      <c r="E309" s="34"/>
      <c r="F309" s="34"/>
      <c r="G309" s="34"/>
      <c r="H309" s="68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  <c r="U309" s="51"/>
      <c r="V309" s="34"/>
      <c r="W309" s="34"/>
      <c r="X309" s="34"/>
      <c r="Y309" s="34"/>
      <c r="Z309" s="34"/>
      <c r="AA309" s="34"/>
      <c r="AB309" s="34"/>
      <c r="AC309" s="34"/>
      <c r="AD309" s="34"/>
      <c r="AE309" s="34"/>
      <c r="AF309" s="34"/>
      <c r="AG309" s="34"/>
      <c r="AH309" s="34"/>
      <c r="AI309" s="34"/>
      <c r="AJ309" s="37"/>
      <c r="AK309" s="37"/>
      <c r="AL309" s="37"/>
      <c r="AM309" s="37"/>
      <c r="AN309" s="37"/>
      <c r="AO309" s="37"/>
      <c r="AP309" s="37"/>
      <c r="AQ309" s="34"/>
      <c r="AR309" s="68"/>
      <c r="AS309" s="44"/>
      <c r="AT309" s="44"/>
      <c r="AU309" s="44"/>
      <c r="AV309" s="44"/>
      <c r="AW309" s="44"/>
      <c r="AX309" s="44"/>
      <c r="AY309" s="44"/>
      <c r="AZ309" s="44"/>
      <c r="BA309" s="44"/>
      <c r="BB309" s="44"/>
      <c r="BC309" s="44"/>
      <c r="BD309" s="44"/>
      <c r="BE309" s="44"/>
      <c r="BF309" s="44"/>
      <c r="BG309" s="44"/>
      <c r="BH309" s="44"/>
      <c r="BI309" s="44"/>
      <c r="BJ309" s="44"/>
      <c r="BK309" s="44"/>
      <c r="BL309" s="44"/>
      <c r="BM309" s="44"/>
      <c r="BN309" s="44"/>
      <c r="BO309" s="44"/>
      <c r="BP309" s="44"/>
      <c r="BQ309" s="44"/>
      <c r="BR309" s="44"/>
      <c r="BS309" s="44"/>
      <c r="BT309" s="44"/>
      <c r="BU309" s="44"/>
      <c r="BV309" s="44"/>
      <c r="BW309" s="44"/>
      <c r="BX309" s="44"/>
      <c r="BY309" s="44"/>
      <c r="BZ309" s="44"/>
      <c r="CA309" s="44"/>
      <c r="CB309" s="44"/>
      <c r="CC309" s="44"/>
      <c r="CD309" s="44"/>
      <c r="CE309" s="37"/>
      <c r="CF309" s="37"/>
      <c r="CG309" s="37"/>
      <c r="CH309" s="37"/>
      <c r="CI309" s="37"/>
      <c r="CJ309" s="37"/>
      <c r="CK309" s="37"/>
      <c r="CL309" s="37"/>
      <c r="CM309" s="37"/>
      <c r="CN309" s="37"/>
      <c r="CO309" s="37"/>
      <c r="CP309" s="37"/>
      <c r="CQ309" s="37"/>
      <c r="CR309" s="37"/>
      <c r="CS309" s="37"/>
      <c r="CT309" s="37"/>
      <c r="CU309" s="37"/>
      <c r="CV309" s="37"/>
      <c r="CW309" s="37"/>
      <c r="CX309" s="37"/>
    </row>
    <row r="310" spans="1:102" ht="13">
      <c r="A310" s="37"/>
      <c r="B310" s="37"/>
      <c r="C310" s="37"/>
      <c r="D310" s="37"/>
      <c r="E310" s="34"/>
      <c r="F310" s="34"/>
      <c r="G310" s="34"/>
      <c r="H310" s="68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  <c r="U310" s="51"/>
      <c r="V310" s="34"/>
      <c r="W310" s="34"/>
      <c r="X310" s="34"/>
      <c r="Y310" s="34"/>
      <c r="Z310" s="34"/>
      <c r="AA310" s="34"/>
      <c r="AB310" s="34"/>
      <c r="AC310" s="34"/>
      <c r="AD310" s="34"/>
      <c r="AE310" s="34"/>
      <c r="AF310" s="34"/>
      <c r="AG310" s="34"/>
      <c r="AH310" s="34"/>
      <c r="AI310" s="34"/>
      <c r="AJ310" s="37"/>
      <c r="AK310" s="37"/>
      <c r="AL310" s="37"/>
      <c r="AM310" s="37"/>
      <c r="AN310" s="37"/>
      <c r="AO310" s="37"/>
      <c r="AP310" s="37"/>
      <c r="AQ310" s="34"/>
      <c r="AR310" s="68"/>
      <c r="AS310" s="44"/>
      <c r="AT310" s="44"/>
      <c r="AU310" s="44"/>
      <c r="AV310" s="44"/>
      <c r="AW310" s="44"/>
      <c r="AX310" s="44"/>
      <c r="AY310" s="44"/>
      <c r="AZ310" s="44"/>
      <c r="BA310" s="44"/>
      <c r="BB310" s="44"/>
      <c r="BC310" s="44"/>
      <c r="BD310" s="44"/>
      <c r="BE310" s="44"/>
      <c r="BF310" s="44"/>
      <c r="BG310" s="44"/>
      <c r="BH310" s="44"/>
      <c r="BI310" s="44"/>
      <c r="BJ310" s="44"/>
      <c r="BK310" s="44"/>
      <c r="BL310" s="44"/>
      <c r="BM310" s="44"/>
      <c r="BN310" s="44"/>
      <c r="BO310" s="44"/>
      <c r="BP310" s="44"/>
      <c r="BQ310" s="44"/>
      <c r="BR310" s="44"/>
      <c r="BS310" s="44"/>
      <c r="BT310" s="44"/>
      <c r="BU310" s="44"/>
      <c r="BV310" s="44"/>
      <c r="BW310" s="44"/>
      <c r="BX310" s="44"/>
      <c r="BY310" s="44"/>
      <c r="BZ310" s="44"/>
      <c r="CA310" s="44"/>
      <c r="CB310" s="44"/>
      <c r="CC310" s="44"/>
      <c r="CD310" s="44"/>
      <c r="CE310" s="37"/>
      <c r="CF310" s="37"/>
      <c r="CG310" s="37"/>
      <c r="CH310" s="37"/>
      <c r="CI310" s="37"/>
      <c r="CJ310" s="37"/>
      <c r="CK310" s="37"/>
      <c r="CL310" s="37"/>
      <c r="CM310" s="37"/>
      <c r="CN310" s="37"/>
      <c r="CO310" s="37"/>
      <c r="CP310" s="37"/>
      <c r="CQ310" s="37"/>
      <c r="CR310" s="37"/>
      <c r="CS310" s="37"/>
      <c r="CT310" s="37"/>
      <c r="CU310" s="37"/>
      <c r="CV310" s="37"/>
      <c r="CW310" s="37"/>
      <c r="CX310" s="37"/>
    </row>
    <row r="311" spans="1:102" ht="13">
      <c r="A311" s="37"/>
      <c r="B311" s="37"/>
      <c r="C311" s="37"/>
      <c r="D311" s="37"/>
      <c r="E311" s="34"/>
      <c r="F311" s="34"/>
      <c r="G311" s="34"/>
      <c r="H311" s="68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  <c r="U311" s="51"/>
      <c r="V311" s="34"/>
      <c r="W311" s="34"/>
      <c r="X311" s="34"/>
      <c r="Y311" s="34"/>
      <c r="Z311" s="34"/>
      <c r="AA311" s="34"/>
      <c r="AB311" s="34"/>
      <c r="AC311" s="34"/>
      <c r="AD311" s="34"/>
      <c r="AE311" s="34"/>
      <c r="AF311" s="34"/>
      <c r="AG311" s="34"/>
      <c r="AH311" s="34"/>
      <c r="AI311" s="34"/>
      <c r="AJ311" s="37"/>
      <c r="AK311" s="37"/>
      <c r="AL311" s="37"/>
      <c r="AM311" s="37"/>
      <c r="AN311" s="37"/>
      <c r="AO311" s="37"/>
      <c r="AP311" s="37"/>
      <c r="AQ311" s="34"/>
      <c r="AR311" s="68"/>
      <c r="AS311" s="44"/>
      <c r="AT311" s="44"/>
      <c r="AU311" s="44"/>
      <c r="AV311" s="44"/>
      <c r="AW311" s="44"/>
      <c r="AX311" s="44"/>
      <c r="AY311" s="44"/>
      <c r="AZ311" s="44"/>
      <c r="BA311" s="44"/>
      <c r="BB311" s="44"/>
      <c r="BC311" s="44"/>
      <c r="BD311" s="44"/>
      <c r="BE311" s="44"/>
      <c r="BF311" s="44"/>
      <c r="BG311" s="44"/>
      <c r="BH311" s="44"/>
      <c r="BI311" s="44"/>
      <c r="BJ311" s="44"/>
      <c r="BK311" s="44"/>
      <c r="BL311" s="44"/>
      <c r="BM311" s="44"/>
      <c r="BN311" s="44"/>
      <c r="BO311" s="44"/>
      <c r="BP311" s="44"/>
      <c r="BQ311" s="44"/>
      <c r="BR311" s="44"/>
      <c r="BS311" s="44"/>
      <c r="BT311" s="44"/>
      <c r="BU311" s="44"/>
      <c r="BV311" s="44"/>
      <c r="BW311" s="44"/>
      <c r="BX311" s="44"/>
      <c r="BY311" s="44"/>
      <c r="BZ311" s="44"/>
      <c r="CA311" s="44"/>
      <c r="CB311" s="44"/>
      <c r="CC311" s="44"/>
      <c r="CD311" s="44"/>
      <c r="CE311" s="37"/>
      <c r="CF311" s="37"/>
      <c r="CG311" s="37"/>
      <c r="CH311" s="37"/>
      <c r="CI311" s="37"/>
      <c r="CJ311" s="37"/>
      <c r="CK311" s="37"/>
      <c r="CL311" s="37"/>
      <c r="CM311" s="37"/>
      <c r="CN311" s="37"/>
      <c r="CO311" s="37"/>
      <c r="CP311" s="37"/>
      <c r="CQ311" s="37"/>
      <c r="CR311" s="37"/>
      <c r="CS311" s="37"/>
      <c r="CT311" s="37"/>
      <c r="CU311" s="37"/>
      <c r="CV311" s="37"/>
      <c r="CW311" s="37"/>
      <c r="CX311" s="37"/>
    </row>
    <row r="312" spans="1:102" ht="13">
      <c r="A312" s="37"/>
      <c r="B312" s="37"/>
      <c r="C312" s="37"/>
      <c r="D312" s="37"/>
      <c r="E312" s="34"/>
      <c r="F312" s="34"/>
      <c r="G312" s="34"/>
      <c r="H312" s="68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  <c r="U312" s="51"/>
      <c r="V312" s="34"/>
      <c r="W312" s="34"/>
      <c r="X312" s="34"/>
      <c r="Y312" s="34"/>
      <c r="Z312" s="34"/>
      <c r="AA312" s="34"/>
      <c r="AB312" s="34"/>
      <c r="AC312" s="34"/>
      <c r="AD312" s="34"/>
      <c r="AE312" s="34"/>
      <c r="AF312" s="34"/>
      <c r="AG312" s="34"/>
      <c r="AH312" s="34"/>
      <c r="AI312" s="34"/>
      <c r="AJ312" s="37"/>
      <c r="AK312" s="37"/>
      <c r="AL312" s="37"/>
      <c r="AM312" s="37"/>
      <c r="AN312" s="37"/>
      <c r="AO312" s="37"/>
      <c r="AP312" s="37"/>
      <c r="AQ312" s="34"/>
      <c r="AR312" s="68"/>
      <c r="AS312" s="44"/>
      <c r="AT312" s="44"/>
      <c r="AU312" s="44"/>
      <c r="AV312" s="44"/>
      <c r="AW312" s="44"/>
      <c r="AX312" s="44"/>
      <c r="AY312" s="44"/>
      <c r="AZ312" s="44"/>
      <c r="BA312" s="44"/>
      <c r="BB312" s="44"/>
      <c r="BC312" s="44"/>
      <c r="BD312" s="44"/>
      <c r="BE312" s="44"/>
      <c r="BF312" s="44"/>
      <c r="BG312" s="44"/>
      <c r="BH312" s="44"/>
      <c r="BI312" s="44"/>
      <c r="BJ312" s="44"/>
      <c r="BK312" s="44"/>
      <c r="BL312" s="44"/>
      <c r="BM312" s="44"/>
      <c r="BN312" s="44"/>
      <c r="BO312" s="44"/>
      <c r="BP312" s="44"/>
      <c r="BQ312" s="44"/>
      <c r="BR312" s="44"/>
      <c r="BS312" s="44"/>
      <c r="BT312" s="44"/>
      <c r="BU312" s="44"/>
      <c r="BV312" s="44"/>
      <c r="BW312" s="44"/>
      <c r="BX312" s="44"/>
      <c r="BY312" s="44"/>
      <c r="BZ312" s="44"/>
      <c r="CA312" s="44"/>
      <c r="CB312" s="44"/>
      <c r="CC312" s="44"/>
      <c r="CD312" s="44"/>
      <c r="CE312" s="37"/>
      <c r="CF312" s="37"/>
      <c r="CG312" s="37"/>
      <c r="CH312" s="37"/>
      <c r="CI312" s="37"/>
      <c r="CJ312" s="37"/>
      <c r="CK312" s="37"/>
      <c r="CL312" s="37"/>
      <c r="CM312" s="37"/>
      <c r="CN312" s="37"/>
      <c r="CO312" s="37"/>
      <c r="CP312" s="37"/>
      <c r="CQ312" s="37"/>
      <c r="CR312" s="37"/>
      <c r="CS312" s="37"/>
      <c r="CT312" s="37"/>
      <c r="CU312" s="37"/>
      <c r="CV312" s="37"/>
      <c r="CW312" s="37"/>
      <c r="CX312" s="37"/>
    </row>
    <row r="313" spans="1:102" ht="13">
      <c r="A313" s="37"/>
      <c r="B313" s="37"/>
      <c r="C313" s="37"/>
      <c r="D313" s="37"/>
      <c r="E313" s="34"/>
      <c r="F313" s="34"/>
      <c r="G313" s="34"/>
      <c r="H313" s="68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  <c r="U313" s="51"/>
      <c r="V313" s="34"/>
      <c r="W313" s="34"/>
      <c r="X313" s="34"/>
      <c r="Y313" s="34"/>
      <c r="Z313" s="34"/>
      <c r="AA313" s="34"/>
      <c r="AB313" s="34"/>
      <c r="AC313" s="34"/>
      <c r="AD313" s="34"/>
      <c r="AE313" s="34"/>
      <c r="AF313" s="34"/>
      <c r="AG313" s="34"/>
      <c r="AH313" s="34"/>
      <c r="AI313" s="34"/>
      <c r="AJ313" s="37"/>
      <c r="AK313" s="37"/>
      <c r="AL313" s="37"/>
      <c r="AM313" s="37"/>
      <c r="AN313" s="37"/>
      <c r="AO313" s="37"/>
      <c r="AP313" s="37"/>
      <c r="AQ313" s="34"/>
      <c r="AR313" s="68"/>
      <c r="AS313" s="44"/>
      <c r="AT313" s="44"/>
      <c r="AU313" s="44"/>
      <c r="AV313" s="44"/>
      <c r="AW313" s="44"/>
      <c r="AX313" s="44"/>
      <c r="AY313" s="44"/>
      <c r="AZ313" s="44"/>
      <c r="BA313" s="44"/>
      <c r="BB313" s="44"/>
      <c r="BC313" s="44"/>
      <c r="BD313" s="44"/>
      <c r="BE313" s="44"/>
      <c r="BF313" s="44"/>
      <c r="BG313" s="44"/>
      <c r="BH313" s="44"/>
      <c r="BI313" s="44"/>
      <c r="BJ313" s="44"/>
      <c r="BK313" s="44"/>
      <c r="BL313" s="44"/>
      <c r="BM313" s="44"/>
      <c r="BN313" s="44"/>
      <c r="BO313" s="44"/>
      <c r="BP313" s="44"/>
      <c r="BQ313" s="44"/>
      <c r="BR313" s="44"/>
      <c r="BS313" s="44"/>
      <c r="BT313" s="44"/>
      <c r="BU313" s="44"/>
      <c r="BV313" s="44"/>
      <c r="BW313" s="44"/>
      <c r="BX313" s="44"/>
      <c r="BY313" s="44"/>
      <c r="BZ313" s="44"/>
      <c r="CA313" s="44"/>
      <c r="CB313" s="44"/>
      <c r="CC313" s="44"/>
      <c r="CD313" s="44"/>
      <c r="CE313" s="37"/>
      <c r="CF313" s="37"/>
      <c r="CG313" s="37"/>
      <c r="CH313" s="37"/>
      <c r="CI313" s="37"/>
      <c r="CJ313" s="37"/>
      <c r="CK313" s="37"/>
      <c r="CL313" s="37"/>
      <c r="CM313" s="37"/>
      <c r="CN313" s="37"/>
      <c r="CO313" s="37"/>
      <c r="CP313" s="37"/>
      <c r="CQ313" s="37"/>
      <c r="CR313" s="37"/>
      <c r="CS313" s="37"/>
      <c r="CT313" s="37"/>
      <c r="CU313" s="37"/>
      <c r="CV313" s="37"/>
      <c r="CW313" s="37"/>
      <c r="CX313" s="37"/>
    </row>
  </sheetData>
  <mergeCells count="47">
    <mergeCell ref="P54:P58"/>
    <mergeCell ref="N54:N58"/>
    <mergeCell ref="C56:D56"/>
    <mergeCell ref="B49:D50"/>
    <mergeCell ref="B51:B52"/>
    <mergeCell ref="C51:C52"/>
    <mergeCell ref="D51:D52"/>
    <mergeCell ref="H52:H53"/>
    <mergeCell ref="I52:I53"/>
    <mergeCell ref="M52:M53"/>
    <mergeCell ref="B53:B55"/>
    <mergeCell ref="C53:C55"/>
    <mergeCell ref="D53:D55"/>
    <mergeCell ref="E52:E53"/>
    <mergeCell ref="F52:F53"/>
    <mergeCell ref="G52:G53"/>
    <mergeCell ref="X42:Z43"/>
    <mergeCell ref="K44:L44"/>
    <mergeCell ref="Y44:Z44"/>
    <mergeCell ref="J49:L50"/>
    <mergeCell ref="F50:H51"/>
    <mergeCell ref="W52:W53"/>
    <mergeCell ref="N52:N53"/>
    <mergeCell ref="O52:O53"/>
    <mergeCell ref="Q52:Q53"/>
    <mergeCell ref="J42:L43"/>
    <mergeCell ref="T42:V43"/>
    <mergeCell ref="R52:R53"/>
    <mergeCell ref="S52:S53"/>
    <mergeCell ref="T52:T53"/>
    <mergeCell ref="P52:P53"/>
    <mergeCell ref="P59:R59"/>
    <mergeCell ref="T63:V63"/>
    <mergeCell ref="Z71:AB72"/>
    <mergeCell ref="AD74:AF75"/>
    <mergeCell ref="AB51:AD52"/>
    <mergeCell ref="AF51:AH52"/>
    <mergeCell ref="AA52:AA53"/>
    <mergeCell ref="AE52:AE53"/>
    <mergeCell ref="Z59:AB59"/>
    <mergeCell ref="T60:V60"/>
    <mergeCell ref="AD60:AF60"/>
    <mergeCell ref="V54:V58"/>
    <mergeCell ref="N51:P51"/>
    <mergeCell ref="R51:T51"/>
    <mergeCell ref="X51:Z52"/>
    <mergeCell ref="U52:U53"/>
  </mergeCells>
  <conditionalFormatting sqref="AU2:CD34">
    <cfRule type="cellIs" dxfId="7" priority="1" operator="greaterThan">
      <formula>1</formula>
    </cfRule>
  </conditionalFormatting>
  <dataValidations count="1">
    <dataValidation type="list" allowBlank="1" showErrorMessage="1" sqref="G46" xr:uid="{00000000-0002-0000-0500-000000000000}">
      <formula1>$F$118:$F$150</formula1>
    </dataValidation>
  </dataValidations>
  <pageMargins left="0.7" right="0.7" top="0.75" bottom="0.75" header="0" footer="0"/>
  <pageSetup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CX313"/>
  <sheetViews>
    <sheetView workbookViewId="0"/>
  </sheetViews>
  <sheetFormatPr baseColWidth="10" defaultColWidth="12.6640625" defaultRowHeight="15" customHeight="1"/>
  <cols>
    <col min="1" max="4" width="9.6640625" customWidth="1"/>
    <col min="5" max="5" width="18.33203125" customWidth="1"/>
    <col min="6" max="6" width="14.5" customWidth="1"/>
    <col min="7" max="7" width="24.83203125" customWidth="1"/>
    <col min="8" max="8" width="15" customWidth="1"/>
    <col min="9" max="9" width="14.1640625" customWidth="1"/>
    <col min="10" max="10" width="13.6640625" customWidth="1"/>
    <col min="12" max="12" width="20.5" customWidth="1"/>
    <col min="13" max="13" width="17.83203125" customWidth="1"/>
    <col min="14" max="14" width="16" customWidth="1"/>
    <col min="15" max="15" width="10.83203125" customWidth="1"/>
    <col min="16" max="16" width="14.6640625" customWidth="1"/>
    <col min="17" max="17" width="11.33203125" customWidth="1"/>
    <col min="18" max="18" width="13.6640625" customWidth="1"/>
    <col min="19" max="19" width="11.6640625" customWidth="1"/>
    <col min="20" max="20" width="12.33203125" customWidth="1"/>
    <col min="21" max="21" width="11.1640625" customWidth="1"/>
    <col min="22" max="22" width="9.6640625" customWidth="1"/>
    <col min="23" max="23" width="9.33203125" customWidth="1"/>
    <col min="24" max="24" width="18.1640625" customWidth="1"/>
    <col min="25" max="25" width="17.1640625" customWidth="1"/>
    <col min="26" max="26" width="13.1640625" customWidth="1"/>
    <col min="27" max="27" width="14.6640625" customWidth="1"/>
    <col min="28" max="28" width="21" customWidth="1"/>
    <col min="29" max="30" width="22.6640625" customWidth="1"/>
    <col min="31" max="31" width="20.83203125" customWidth="1"/>
    <col min="32" max="32" width="16.6640625" customWidth="1"/>
    <col min="33" max="33" width="19.1640625" customWidth="1"/>
    <col min="34" max="34" width="19.5" customWidth="1"/>
    <col min="35" max="35" width="22.6640625" customWidth="1"/>
    <col min="36" max="36" width="18.1640625" customWidth="1"/>
    <col min="37" max="37" width="25.1640625" customWidth="1"/>
    <col min="38" max="38" width="34.6640625" customWidth="1"/>
    <col min="39" max="39" width="33.33203125" customWidth="1"/>
    <col min="40" max="40" width="32.33203125" customWidth="1"/>
    <col min="41" max="41" width="40.83203125" customWidth="1"/>
    <col min="42" max="42" width="18.1640625" customWidth="1"/>
    <col min="43" max="43" width="46.33203125" customWidth="1"/>
    <col min="44" max="44" width="30.1640625" customWidth="1"/>
    <col min="45" max="45" width="12.1640625" customWidth="1"/>
    <col min="46" max="46" width="24.33203125" customWidth="1"/>
    <col min="47" max="47" width="26.83203125" customWidth="1"/>
    <col min="48" max="48" width="20.1640625" customWidth="1"/>
    <col min="49" max="49" width="26.33203125" customWidth="1"/>
    <col min="50" max="50" width="27.33203125" customWidth="1"/>
    <col min="51" max="51" width="25.33203125" customWidth="1"/>
    <col min="52" max="52" width="17.33203125" customWidth="1"/>
    <col min="53" max="53" width="16" customWidth="1"/>
    <col min="54" max="54" width="19.1640625" customWidth="1"/>
    <col min="55" max="55" width="23.33203125" customWidth="1"/>
    <col min="56" max="56" width="32" customWidth="1"/>
    <col min="57" max="57" width="32.6640625" customWidth="1"/>
    <col min="58" max="58" width="36" customWidth="1"/>
    <col min="59" max="59" width="37.83203125" customWidth="1"/>
    <col min="60" max="60" width="43.33203125" customWidth="1"/>
    <col min="61" max="61" width="22.6640625" customWidth="1"/>
    <col min="62" max="62" width="32.33203125" customWidth="1"/>
    <col min="63" max="63" width="35.1640625" customWidth="1"/>
    <col min="64" max="64" width="29.1640625" customWidth="1"/>
    <col min="65" max="65" width="58.33203125" customWidth="1"/>
    <col min="66" max="66" width="32.1640625" customWidth="1"/>
    <col min="67" max="67" width="34.1640625" customWidth="1"/>
    <col min="68" max="68" width="43.1640625" customWidth="1"/>
    <col min="69" max="69" width="42.33203125" customWidth="1"/>
    <col min="70" max="70" width="39.1640625" customWidth="1"/>
    <col min="71" max="71" width="40" customWidth="1"/>
    <col min="72" max="72" width="40.33203125" customWidth="1"/>
    <col min="73" max="73" width="42.1640625" customWidth="1"/>
    <col min="74" max="74" width="47.83203125" customWidth="1"/>
    <col min="75" max="75" width="27.1640625" customWidth="1"/>
    <col min="76" max="76" width="36.6640625" customWidth="1"/>
    <col min="77" max="77" width="34.1640625" customWidth="1"/>
    <col min="78" max="78" width="34.33203125" customWidth="1"/>
    <col min="79" max="79" width="42.83203125" customWidth="1"/>
    <col min="80" max="80" width="20.1640625" customWidth="1"/>
    <col min="81" max="81" width="48.33203125" customWidth="1"/>
    <col min="82" max="82" width="32.1640625" customWidth="1"/>
    <col min="83" max="102" width="14.33203125" customWidth="1"/>
  </cols>
  <sheetData>
    <row r="1" spans="1:102" ht="31.5" customHeight="1">
      <c r="A1" s="10"/>
      <c r="B1" s="10"/>
      <c r="C1" s="10" t="s">
        <v>139</v>
      </c>
      <c r="D1" s="10" t="s">
        <v>140</v>
      </c>
      <c r="E1" s="10" t="s">
        <v>219</v>
      </c>
      <c r="F1" s="10" t="s">
        <v>142</v>
      </c>
      <c r="G1" s="10" t="s">
        <v>221</v>
      </c>
      <c r="H1" s="10" t="s">
        <v>144</v>
      </c>
      <c r="I1" s="10" t="s">
        <v>145</v>
      </c>
      <c r="J1" s="10" t="s">
        <v>146</v>
      </c>
      <c r="K1" s="10" t="s">
        <v>147</v>
      </c>
      <c r="L1" s="10" t="s">
        <v>148</v>
      </c>
      <c r="M1" s="10" t="s">
        <v>149</v>
      </c>
      <c r="N1" s="10" t="s">
        <v>150</v>
      </c>
      <c r="O1" s="10" t="s">
        <v>151</v>
      </c>
      <c r="P1" s="10" t="s">
        <v>152</v>
      </c>
      <c r="Q1" s="10" t="s">
        <v>153</v>
      </c>
      <c r="R1" s="10" t="s">
        <v>154</v>
      </c>
      <c r="S1" s="10" t="s">
        <v>155</v>
      </c>
      <c r="T1" s="10" t="s">
        <v>156</v>
      </c>
      <c r="U1" s="10" t="s">
        <v>204</v>
      </c>
      <c r="V1" s="10" t="s">
        <v>158</v>
      </c>
      <c r="W1" s="10" t="s">
        <v>159</v>
      </c>
      <c r="X1" s="10" t="s">
        <v>160</v>
      </c>
      <c r="Y1" s="10" t="s">
        <v>161</v>
      </c>
      <c r="Z1" s="10" t="s">
        <v>162</v>
      </c>
      <c r="AA1" s="10" t="s">
        <v>163</v>
      </c>
      <c r="AB1" s="10" t="s">
        <v>164</v>
      </c>
      <c r="AC1" s="10" t="s">
        <v>165</v>
      </c>
      <c r="AD1" s="10" t="s">
        <v>166</v>
      </c>
      <c r="AE1" s="10" t="s">
        <v>167</v>
      </c>
      <c r="AF1" s="10" t="s">
        <v>168</v>
      </c>
      <c r="AG1" s="10" t="s">
        <v>169</v>
      </c>
      <c r="AH1" s="10" t="s">
        <v>170</v>
      </c>
      <c r="AI1" s="10" t="s">
        <v>171</v>
      </c>
      <c r="AJ1" s="10" t="s">
        <v>172</v>
      </c>
      <c r="AK1" s="10" t="s">
        <v>173</v>
      </c>
      <c r="AL1" s="10" t="s">
        <v>174</v>
      </c>
      <c r="AM1" s="10" t="s">
        <v>175</v>
      </c>
      <c r="AN1" s="10" t="s">
        <v>61</v>
      </c>
      <c r="AP1" s="18"/>
      <c r="AQ1" s="18"/>
      <c r="AR1" s="18"/>
      <c r="AS1" s="18"/>
      <c r="AT1" s="18"/>
      <c r="AU1" s="18"/>
      <c r="AV1" s="18"/>
      <c r="AW1" s="18"/>
      <c r="AX1" s="18"/>
      <c r="AY1" s="18"/>
      <c r="AZ1" s="18"/>
      <c r="BA1" s="18"/>
      <c r="BB1" s="18"/>
      <c r="BC1" s="18"/>
      <c r="BD1" s="19"/>
      <c r="BE1" s="19"/>
      <c r="BF1" s="19"/>
      <c r="BG1" s="19"/>
      <c r="BH1" s="19"/>
      <c r="BI1" s="18"/>
      <c r="BJ1" s="18"/>
      <c r="BK1" s="18"/>
      <c r="BL1" s="18"/>
      <c r="BM1" s="18"/>
      <c r="BN1" s="18"/>
      <c r="BO1" s="18"/>
      <c r="BP1" s="18"/>
      <c r="BQ1" s="18"/>
      <c r="BR1" s="18"/>
      <c r="BS1" s="19"/>
      <c r="BT1" s="19"/>
      <c r="BU1" s="19"/>
      <c r="BV1" s="19"/>
      <c r="BW1" s="18"/>
      <c r="BX1" s="18"/>
      <c r="BY1" s="18"/>
      <c r="BZ1" s="18"/>
      <c r="CA1" s="18"/>
      <c r="CB1" s="18"/>
      <c r="CC1" s="18"/>
      <c r="CD1" s="18"/>
      <c r="CE1" s="20"/>
      <c r="CF1" s="20"/>
      <c r="CG1" s="20"/>
      <c r="CH1" s="20"/>
      <c r="CI1" s="20"/>
      <c r="CJ1" s="20"/>
      <c r="CK1" s="20"/>
      <c r="CL1" s="20"/>
      <c r="CM1" s="20"/>
      <c r="CN1" s="20"/>
      <c r="CO1" s="20"/>
      <c r="CP1" s="20"/>
      <c r="CQ1" s="20"/>
      <c r="CR1" s="20"/>
      <c r="CS1" s="20"/>
      <c r="CT1" s="20"/>
      <c r="CU1" s="20"/>
      <c r="CV1" s="20"/>
      <c r="CW1" s="20"/>
      <c r="CX1" s="20"/>
    </row>
    <row r="2" spans="1:102">
      <c r="A2" s="13" t="s">
        <v>62</v>
      </c>
      <c r="B2" s="13" t="s">
        <v>63</v>
      </c>
      <c r="C2" s="21" t="s">
        <v>63</v>
      </c>
      <c r="D2" s="22">
        <v>173949</v>
      </c>
      <c r="E2" s="23">
        <v>6910</v>
      </c>
      <c r="F2" s="24">
        <v>33678</v>
      </c>
      <c r="G2" s="24">
        <v>33014</v>
      </c>
      <c r="H2" s="21">
        <v>2432</v>
      </c>
      <c r="I2" s="21">
        <v>30582</v>
      </c>
      <c r="J2" s="21">
        <v>0</v>
      </c>
      <c r="K2" s="24">
        <v>15183</v>
      </c>
      <c r="L2" s="24">
        <v>8727</v>
      </c>
      <c r="M2" s="24">
        <v>47</v>
      </c>
      <c r="N2" s="21">
        <v>23</v>
      </c>
      <c r="O2" s="24">
        <v>1121</v>
      </c>
      <c r="P2" s="24">
        <v>6072</v>
      </c>
      <c r="Q2" s="24">
        <v>1354</v>
      </c>
      <c r="R2" s="21">
        <v>110</v>
      </c>
      <c r="S2" s="21"/>
      <c r="T2" s="24">
        <v>4468</v>
      </c>
      <c r="U2" s="24">
        <v>1510</v>
      </c>
      <c r="V2" s="24">
        <v>37185</v>
      </c>
      <c r="W2" s="235">
        <v>3855</v>
      </c>
      <c r="X2" s="235">
        <v>1013</v>
      </c>
      <c r="Y2" s="21">
        <v>3826</v>
      </c>
      <c r="Z2" s="24">
        <v>2402</v>
      </c>
      <c r="AA2" s="24">
        <v>1011</v>
      </c>
      <c r="AB2" s="21">
        <v>1011</v>
      </c>
      <c r="AC2" s="21">
        <v>0</v>
      </c>
      <c r="AD2" s="21">
        <v>0</v>
      </c>
      <c r="AE2" s="24">
        <v>189</v>
      </c>
      <c r="AF2" s="21">
        <v>140</v>
      </c>
      <c r="AG2" s="21">
        <v>39</v>
      </c>
      <c r="AH2" s="21">
        <v>10</v>
      </c>
      <c r="AI2" s="24">
        <v>682</v>
      </c>
      <c r="AJ2" s="21">
        <v>336</v>
      </c>
      <c r="AK2" s="21">
        <v>809</v>
      </c>
      <c r="AL2" s="24">
        <v>11</v>
      </c>
      <c r="AM2" s="24" t="s">
        <v>136</v>
      </c>
      <c r="AN2" s="24">
        <v>3691</v>
      </c>
      <c r="AP2" s="27"/>
      <c r="AQ2" s="27"/>
      <c r="AR2" s="27"/>
      <c r="AS2" s="28"/>
      <c r="AT2" s="29"/>
      <c r="AU2" s="30"/>
      <c r="AV2" s="30"/>
      <c r="AW2" s="30"/>
      <c r="AX2" s="30"/>
      <c r="AY2" s="30"/>
      <c r="AZ2" s="31"/>
      <c r="BA2" s="30"/>
      <c r="BB2" s="31"/>
      <c r="BC2" s="30"/>
      <c r="BD2" s="30"/>
      <c r="BE2" s="30"/>
      <c r="BF2" s="30"/>
      <c r="BG2" s="31"/>
      <c r="BH2" s="30"/>
      <c r="BI2" s="30"/>
      <c r="BJ2" s="30"/>
      <c r="BK2" s="31"/>
      <c r="BL2" s="30"/>
      <c r="BM2" s="32"/>
      <c r="BN2" s="31"/>
      <c r="BO2" s="33"/>
      <c r="BP2" s="31"/>
      <c r="BQ2" s="30"/>
      <c r="BR2" s="31"/>
      <c r="BS2" s="31"/>
      <c r="BT2" s="31"/>
      <c r="BU2" s="31"/>
      <c r="BV2" s="31"/>
      <c r="BW2" s="31"/>
      <c r="BX2" s="31"/>
      <c r="BY2" s="31"/>
      <c r="BZ2" s="31"/>
      <c r="CA2" s="31"/>
      <c r="CB2" s="31"/>
      <c r="CC2" s="31"/>
      <c r="CD2" s="31"/>
      <c r="CE2" s="34"/>
      <c r="CF2" s="34"/>
      <c r="CG2" s="34"/>
      <c r="CH2" s="34"/>
      <c r="CI2" s="34"/>
      <c r="CJ2" s="34"/>
      <c r="CK2" s="34"/>
      <c r="CL2" s="34"/>
      <c r="CM2" s="34"/>
      <c r="CN2" s="34"/>
      <c r="CO2" s="34"/>
      <c r="CP2" s="34"/>
      <c r="CQ2" s="34"/>
      <c r="CR2" s="34"/>
      <c r="CS2" s="34"/>
      <c r="CT2" s="34"/>
      <c r="CU2" s="34"/>
      <c r="CV2" s="34"/>
      <c r="CW2" s="34"/>
      <c r="CX2" s="34"/>
    </row>
    <row r="3" spans="1:102">
      <c r="A3" s="13" t="s">
        <v>65</v>
      </c>
      <c r="B3" s="13" t="s">
        <v>66</v>
      </c>
      <c r="C3" s="21" t="s">
        <v>66</v>
      </c>
      <c r="D3" s="22">
        <v>276433</v>
      </c>
      <c r="E3" s="23">
        <v>25350</v>
      </c>
      <c r="F3" s="24">
        <v>91318</v>
      </c>
      <c r="G3" s="24">
        <v>90654</v>
      </c>
      <c r="H3" s="21" t="s">
        <v>67</v>
      </c>
      <c r="I3" s="21" t="s">
        <v>67</v>
      </c>
      <c r="J3" s="21" t="s">
        <v>67</v>
      </c>
      <c r="K3" s="24">
        <v>66924</v>
      </c>
      <c r="L3" s="24">
        <v>192305</v>
      </c>
      <c r="M3" s="24">
        <v>10305</v>
      </c>
      <c r="N3" s="21">
        <v>21588</v>
      </c>
      <c r="O3" s="24">
        <v>142489</v>
      </c>
      <c r="P3" s="24">
        <v>15629</v>
      </c>
      <c r="Q3" s="24">
        <v>1468</v>
      </c>
      <c r="R3" s="21">
        <v>813</v>
      </c>
      <c r="S3" s="24">
        <v>13</v>
      </c>
      <c r="T3" s="24">
        <v>12212</v>
      </c>
      <c r="U3" s="24">
        <v>9426</v>
      </c>
      <c r="V3" s="24">
        <v>68414</v>
      </c>
      <c r="W3" s="235">
        <v>20257</v>
      </c>
      <c r="X3" s="235">
        <v>4073</v>
      </c>
      <c r="Y3" s="21">
        <v>18314</v>
      </c>
      <c r="Z3" s="24">
        <v>17143</v>
      </c>
      <c r="AA3" s="24">
        <v>244</v>
      </c>
      <c r="AB3" s="21">
        <v>242</v>
      </c>
      <c r="AC3" s="21">
        <v>2</v>
      </c>
      <c r="AD3" s="21">
        <v>0</v>
      </c>
      <c r="AE3" s="24">
        <v>82</v>
      </c>
      <c r="AF3" s="21">
        <v>56</v>
      </c>
      <c r="AG3" s="21">
        <v>26</v>
      </c>
      <c r="AH3" s="21">
        <v>0</v>
      </c>
      <c r="AI3" s="24">
        <v>94</v>
      </c>
      <c r="AJ3" s="21">
        <v>94</v>
      </c>
      <c r="AK3" s="21">
        <v>35</v>
      </c>
      <c r="AL3" s="24">
        <v>0</v>
      </c>
      <c r="AM3" s="24" t="s">
        <v>136</v>
      </c>
      <c r="AN3" s="24">
        <v>20365</v>
      </c>
      <c r="AP3" s="27"/>
      <c r="AQ3" s="27"/>
      <c r="AR3" s="27"/>
      <c r="AS3" s="28"/>
      <c r="AT3" s="29"/>
      <c r="AU3" s="30"/>
      <c r="AV3" s="30"/>
      <c r="AW3" s="30"/>
      <c r="AX3" s="30"/>
      <c r="AY3" s="30"/>
      <c r="AZ3" s="30"/>
      <c r="BA3" s="31"/>
      <c r="BB3" s="31"/>
      <c r="BC3" s="30"/>
      <c r="BD3" s="30"/>
      <c r="BE3" s="30"/>
      <c r="BF3" s="30"/>
      <c r="BG3" s="31"/>
      <c r="BH3" s="30"/>
      <c r="BI3" s="30"/>
      <c r="BJ3" s="30"/>
      <c r="BK3" s="31"/>
      <c r="BL3" s="30"/>
      <c r="BM3" s="32"/>
      <c r="BN3" s="31"/>
      <c r="BO3" s="33"/>
      <c r="BP3" s="31"/>
      <c r="BQ3" s="30"/>
      <c r="BR3" s="31"/>
      <c r="BS3" s="31"/>
      <c r="BT3" s="31"/>
      <c r="BU3" s="31"/>
      <c r="BV3" s="31"/>
      <c r="BW3" s="31"/>
      <c r="BX3" s="31"/>
      <c r="BY3" s="31"/>
      <c r="BZ3" s="31"/>
      <c r="CA3" s="31"/>
      <c r="CB3" s="31"/>
      <c r="CC3" s="31"/>
      <c r="CD3" s="31"/>
      <c r="CE3" s="34"/>
      <c r="CF3" s="34"/>
      <c r="CG3" s="34"/>
      <c r="CH3" s="34"/>
      <c r="CI3" s="34"/>
      <c r="CJ3" s="34"/>
      <c r="CK3" s="34"/>
      <c r="CL3" s="34"/>
      <c r="CM3" s="34"/>
      <c r="CN3" s="34"/>
      <c r="CO3" s="34"/>
      <c r="CP3" s="34"/>
      <c r="CQ3" s="34"/>
      <c r="CR3" s="34"/>
      <c r="CS3" s="34"/>
      <c r="CT3" s="34"/>
      <c r="CU3" s="34"/>
      <c r="CV3" s="34"/>
      <c r="CW3" s="34"/>
      <c r="CX3" s="34"/>
    </row>
    <row r="4" spans="1:102">
      <c r="A4" s="13" t="s">
        <v>68</v>
      </c>
      <c r="B4" s="13" t="s">
        <v>69</v>
      </c>
      <c r="C4" s="21" t="s">
        <v>69</v>
      </c>
      <c r="D4" s="22">
        <v>59710</v>
      </c>
      <c r="E4" s="23">
        <v>738</v>
      </c>
      <c r="F4" s="24">
        <v>18620</v>
      </c>
      <c r="G4" s="24">
        <v>18484</v>
      </c>
      <c r="H4" s="21">
        <v>10327</v>
      </c>
      <c r="I4" s="21">
        <v>8157</v>
      </c>
      <c r="J4" s="21">
        <v>0</v>
      </c>
      <c r="K4" s="24">
        <v>18610</v>
      </c>
      <c r="L4" s="24">
        <v>10526</v>
      </c>
      <c r="M4" s="24">
        <v>271</v>
      </c>
      <c r="N4" s="21">
        <v>213</v>
      </c>
      <c r="O4" s="24">
        <v>1422</v>
      </c>
      <c r="P4" s="24">
        <v>8534</v>
      </c>
      <c r="Q4" s="24">
        <v>43</v>
      </c>
      <c r="R4" s="21">
        <v>43</v>
      </c>
      <c r="S4" s="21"/>
      <c r="T4" s="24">
        <v>4622</v>
      </c>
      <c r="U4" s="24">
        <v>2703</v>
      </c>
      <c r="V4" s="24">
        <v>74605</v>
      </c>
      <c r="W4" s="235">
        <v>2850</v>
      </c>
      <c r="X4" s="235">
        <v>76</v>
      </c>
      <c r="Y4" s="21">
        <v>3576</v>
      </c>
      <c r="Z4" s="24">
        <v>2602</v>
      </c>
      <c r="AA4" s="24">
        <v>13</v>
      </c>
      <c r="AB4" s="21">
        <v>13</v>
      </c>
      <c r="AC4" s="21">
        <v>0</v>
      </c>
      <c r="AD4" s="21">
        <v>0</v>
      </c>
      <c r="AE4" s="24">
        <v>38</v>
      </c>
      <c r="AF4" s="21">
        <v>26</v>
      </c>
      <c r="AG4" s="21">
        <v>12</v>
      </c>
      <c r="AH4" s="21">
        <v>0</v>
      </c>
      <c r="AI4" s="24">
        <v>26</v>
      </c>
      <c r="AJ4" s="21">
        <v>15</v>
      </c>
      <c r="AK4" s="21">
        <v>3</v>
      </c>
      <c r="AL4" s="24">
        <v>492</v>
      </c>
      <c r="AM4" s="24" t="s">
        <v>136</v>
      </c>
      <c r="AN4" s="24">
        <v>3656</v>
      </c>
      <c r="AP4" s="27"/>
      <c r="AQ4" s="27"/>
      <c r="AR4" s="27"/>
      <c r="AS4" s="28"/>
      <c r="AT4" s="29"/>
      <c r="AU4" s="30"/>
      <c r="AV4" s="30"/>
      <c r="AW4" s="30"/>
      <c r="AX4" s="30"/>
      <c r="AY4" s="30"/>
      <c r="AZ4" s="30"/>
      <c r="BA4" s="31"/>
      <c r="BB4" s="31"/>
      <c r="BC4" s="30"/>
      <c r="BD4" s="30"/>
      <c r="BE4" s="30"/>
      <c r="BF4" s="30"/>
      <c r="BG4" s="31"/>
      <c r="BH4" s="30"/>
      <c r="BI4" s="30"/>
      <c r="BJ4" s="30"/>
      <c r="BK4" s="31"/>
      <c r="BL4" s="30"/>
      <c r="BM4" s="32"/>
      <c r="BN4" s="31"/>
      <c r="BO4" s="33"/>
      <c r="BP4" s="31"/>
      <c r="BQ4" s="30"/>
      <c r="BR4" s="31"/>
      <c r="BS4" s="31"/>
      <c r="BT4" s="31"/>
      <c r="BU4" s="31"/>
      <c r="BV4" s="31"/>
      <c r="BW4" s="31"/>
      <c r="BX4" s="31"/>
      <c r="BY4" s="31"/>
      <c r="BZ4" s="31"/>
      <c r="CA4" s="31"/>
      <c r="CB4" s="31"/>
      <c r="CC4" s="31"/>
      <c r="CD4" s="31"/>
      <c r="CE4" s="34"/>
      <c r="CF4" s="34"/>
      <c r="CG4" s="34"/>
      <c r="CH4" s="34"/>
      <c r="CI4" s="34"/>
      <c r="CJ4" s="34"/>
      <c r="CK4" s="34"/>
      <c r="CL4" s="34"/>
      <c r="CM4" s="34"/>
      <c r="CN4" s="34"/>
      <c r="CO4" s="34"/>
      <c r="CP4" s="34"/>
      <c r="CQ4" s="34"/>
      <c r="CR4" s="34"/>
      <c r="CS4" s="34"/>
      <c r="CT4" s="34"/>
      <c r="CU4" s="34"/>
      <c r="CV4" s="34"/>
      <c r="CW4" s="34"/>
      <c r="CX4" s="34"/>
    </row>
    <row r="5" spans="1:102">
      <c r="A5" s="13" t="s">
        <v>70</v>
      </c>
      <c r="B5" s="13" t="s">
        <v>71</v>
      </c>
      <c r="C5" s="21" t="s">
        <v>71</v>
      </c>
      <c r="D5" s="22">
        <v>107208</v>
      </c>
      <c r="E5" s="23">
        <v>660</v>
      </c>
      <c r="F5" s="24">
        <v>5054</v>
      </c>
      <c r="G5" s="24">
        <v>4886</v>
      </c>
      <c r="H5" s="21">
        <v>688</v>
      </c>
      <c r="I5" s="21">
        <v>4149</v>
      </c>
      <c r="J5" s="21">
        <v>49</v>
      </c>
      <c r="K5" s="24">
        <v>1297</v>
      </c>
      <c r="L5" s="24">
        <v>815</v>
      </c>
      <c r="M5" s="24">
        <v>36</v>
      </c>
      <c r="N5" s="21">
        <v>75</v>
      </c>
      <c r="O5" s="24">
        <v>95</v>
      </c>
      <c r="P5" s="24">
        <v>318</v>
      </c>
      <c r="Q5" s="24">
        <v>88</v>
      </c>
      <c r="R5" s="21">
        <v>0</v>
      </c>
      <c r="S5" s="24">
        <v>203</v>
      </c>
      <c r="T5" s="24">
        <v>2169</v>
      </c>
      <c r="U5" s="24">
        <v>809</v>
      </c>
      <c r="V5" s="24">
        <v>3921</v>
      </c>
      <c r="W5" s="235">
        <v>248</v>
      </c>
      <c r="X5" s="235">
        <v>208</v>
      </c>
      <c r="Y5" s="21">
        <v>558</v>
      </c>
      <c r="Z5" s="24">
        <v>323</v>
      </c>
      <c r="AA5" s="24">
        <v>15</v>
      </c>
      <c r="AB5" s="21">
        <v>15</v>
      </c>
      <c r="AC5" s="21">
        <v>0</v>
      </c>
      <c r="AD5" s="21">
        <v>0</v>
      </c>
      <c r="AE5" s="24">
        <v>14</v>
      </c>
      <c r="AF5" s="21">
        <v>8</v>
      </c>
      <c r="AG5" s="21">
        <v>6</v>
      </c>
      <c r="AH5" s="21">
        <v>0</v>
      </c>
      <c r="AI5" s="24">
        <v>8</v>
      </c>
      <c r="AJ5" s="21">
        <v>7</v>
      </c>
      <c r="AK5" s="21">
        <v>58</v>
      </c>
      <c r="AL5" s="24">
        <v>16</v>
      </c>
      <c r="AM5" s="24" t="s">
        <v>136</v>
      </c>
      <c r="AN5" s="24">
        <v>390</v>
      </c>
      <c r="AP5" s="27"/>
      <c r="AQ5" s="27"/>
      <c r="AR5" s="27"/>
      <c r="AS5" s="28"/>
      <c r="AT5" s="29"/>
      <c r="AU5" s="30"/>
      <c r="AV5" s="30"/>
      <c r="AW5" s="30"/>
      <c r="AX5" s="30"/>
      <c r="AY5" s="30"/>
      <c r="AZ5" s="30"/>
      <c r="BA5" s="30"/>
      <c r="BB5" s="31"/>
      <c r="BC5" s="30"/>
      <c r="BD5" s="30"/>
      <c r="BE5" s="30"/>
      <c r="BF5" s="30"/>
      <c r="BG5" s="31"/>
      <c r="BH5" s="30"/>
      <c r="BI5" s="30"/>
      <c r="BJ5" s="30"/>
      <c r="BK5" s="31"/>
      <c r="BL5" s="30"/>
      <c r="BM5" s="32"/>
      <c r="BN5" s="31"/>
      <c r="BO5" s="33"/>
      <c r="BP5" s="31"/>
      <c r="BQ5" s="30"/>
      <c r="BR5" s="31"/>
      <c r="BS5" s="31"/>
      <c r="BT5" s="31"/>
      <c r="BU5" s="31"/>
      <c r="BV5" s="31"/>
      <c r="BW5" s="31"/>
      <c r="BX5" s="31"/>
      <c r="BY5" s="31"/>
      <c r="BZ5" s="31"/>
      <c r="CA5" s="31"/>
      <c r="CB5" s="31"/>
      <c r="CC5" s="31"/>
      <c r="CD5" s="31"/>
      <c r="CE5" s="34"/>
      <c r="CF5" s="34"/>
      <c r="CG5" s="34"/>
      <c r="CH5" s="34"/>
      <c r="CI5" s="34"/>
      <c r="CJ5" s="34"/>
      <c r="CK5" s="34"/>
      <c r="CL5" s="34"/>
      <c r="CM5" s="34"/>
      <c r="CN5" s="34"/>
      <c r="CO5" s="34"/>
      <c r="CP5" s="34"/>
      <c r="CQ5" s="34"/>
      <c r="CR5" s="34"/>
      <c r="CS5" s="34"/>
      <c r="CT5" s="34"/>
      <c r="CU5" s="34"/>
      <c r="CV5" s="34"/>
      <c r="CW5" s="34"/>
      <c r="CX5" s="34"/>
    </row>
    <row r="6" spans="1:102">
      <c r="A6" s="13" t="s">
        <v>72</v>
      </c>
      <c r="B6" s="13" t="s">
        <v>73</v>
      </c>
      <c r="C6" s="21" t="s">
        <v>73</v>
      </c>
      <c r="D6" s="22">
        <v>282987</v>
      </c>
      <c r="E6" s="23">
        <v>4137</v>
      </c>
      <c r="F6" s="24">
        <v>56029</v>
      </c>
      <c r="G6" s="24">
        <v>55140</v>
      </c>
      <c r="H6" s="21">
        <v>20369</v>
      </c>
      <c r="I6" s="21">
        <v>34771</v>
      </c>
      <c r="J6" s="21">
        <v>0</v>
      </c>
      <c r="K6" s="24">
        <v>36623</v>
      </c>
      <c r="L6" s="24">
        <v>11399</v>
      </c>
      <c r="M6" s="24">
        <v>65</v>
      </c>
      <c r="N6" s="21">
        <v>0</v>
      </c>
      <c r="O6" s="24">
        <v>5925</v>
      </c>
      <c r="P6" s="24">
        <v>5290</v>
      </c>
      <c r="Q6" s="24">
        <v>22</v>
      </c>
      <c r="R6" s="21">
        <v>97</v>
      </c>
      <c r="S6" s="21"/>
      <c r="T6" s="24">
        <v>10248</v>
      </c>
      <c r="U6" s="24">
        <v>4039</v>
      </c>
      <c r="V6" s="24">
        <v>43693</v>
      </c>
      <c r="W6" s="235">
        <v>7655</v>
      </c>
      <c r="X6" s="235">
        <v>1233</v>
      </c>
      <c r="Y6" s="21">
        <v>8457</v>
      </c>
      <c r="Z6" s="24">
        <v>15143</v>
      </c>
      <c r="AA6" s="24">
        <v>87</v>
      </c>
      <c r="AB6" s="21">
        <v>87</v>
      </c>
      <c r="AC6" s="21">
        <v>0</v>
      </c>
      <c r="AD6" s="21">
        <v>0</v>
      </c>
      <c r="AE6" s="24">
        <v>7</v>
      </c>
      <c r="AF6" s="21">
        <v>7</v>
      </c>
      <c r="AG6" s="21">
        <v>0</v>
      </c>
      <c r="AH6" s="21">
        <v>0</v>
      </c>
      <c r="AI6" s="24">
        <v>176</v>
      </c>
      <c r="AJ6" s="21">
        <v>106</v>
      </c>
      <c r="AK6" s="21">
        <v>1177</v>
      </c>
      <c r="AL6" s="24">
        <v>121</v>
      </c>
      <c r="AM6" s="24" t="s">
        <v>136</v>
      </c>
      <c r="AN6" s="24">
        <v>12682</v>
      </c>
      <c r="AP6" s="27"/>
      <c r="AQ6" s="27"/>
      <c r="AR6" s="27"/>
      <c r="AS6" s="28"/>
      <c r="AT6" s="29"/>
      <c r="AU6" s="30"/>
      <c r="AV6" s="30"/>
      <c r="AW6" s="30"/>
      <c r="AX6" s="30"/>
      <c r="AY6" s="30"/>
      <c r="AZ6" s="31"/>
      <c r="BA6" s="31"/>
      <c r="BB6" s="31"/>
      <c r="BC6" s="30"/>
      <c r="BD6" s="30"/>
      <c r="BE6" s="30"/>
      <c r="BF6" s="30"/>
      <c r="BG6" s="31"/>
      <c r="BH6" s="30"/>
      <c r="BI6" s="30"/>
      <c r="BJ6" s="30"/>
      <c r="BK6" s="31"/>
      <c r="BL6" s="30"/>
      <c r="BM6" s="32"/>
      <c r="BN6" s="31"/>
      <c r="BO6" s="33"/>
      <c r="BP6" s="31"/>
      <c r="BQ6" s="30"/>
      <c r="BR6" s="31"/>
      <c r="BS6" s="31"/>
      <c r="BT6" s="31"/>
      <c r="BU6" s="31"/>
      <c r="BV6" s="31"/>
      <c r="BW6" s="31"/>
      <c r="BX6" s="31"/>
      <c r="BY6" s="31"/>
      <c r="BZ6" s="31"/>
      <c r="CA6" s="31"/>
      <c r="CB6" s="31"/>
      <c r="CC6" s="31"/>
      <c r="CD6" s="31"/>
      <c r="CE6" s="34"/>
      <c r="CF6" s="34"/>
      <c r="CG6" s="34"/>
      <c r="CH6" s="34"/>
      <c r="CI6" s="34"/>
      <c r="CJ6" s="34"/>
      <c r="CK6" s="34"/>
      <c r="CL6" s="34"/>
      <c r="CM6" s="34"/>
      <c r="CN6" s="34"/>
      <c r="CO6" s="34"/>
      <c r="CP6" s="34"/>
      <c r="CQ6" s="34"/>
      <c r="CR6" s="34"/>
      <c r="CS6" s="34"/>
      <c r="CT6" s="34"/>
      <c r="CU6" s="34"/>
      <c r="CV6" s="34"/>
      <c r="CW6" s="34"/>
      <c r="CX6" s="34"/>
    </row>
    <row r="7" spans="1:102">
      <c r="A7" s="13" t="s">
        <v>74</v>
      </c>
      <c r="B7" s="13" t="s">
        <v>75</v>
      </c>
      <c r="C7" s="21" t="s">
        <v>75</v>
      </c>
      <c r="D7" s="22">
        <v>95252</v>
      </c>
      <c r="E7" s="23">
        <v>13623</v>
      </c>
      <c r="F7" s="24">
        <v>28368</v>
      </c>
      <c r="G7" s="24">
        <v>28368</v>
      </c>
      <c r="H7" s="21">
        <v>16283</v>
      </c>
      <c r="I7" s="21">
        <v>10313</v>
      </c>
      <c r="J7" s="21">
        <v>1772</v>
      </c>
      <c r="K7" s="24">
        <v>15306</v>
      </c>
      <c r="L7" s="24">
        <v>9677</v>
      </c>
      <c r="M7" s="24">
        <v>214</v>
      </c>
      <c r="N7" s="21">
        <v>650</v>
      </c>
      <c r="O7" s="24">
        <v>906</v>
      </c>
      <c r="P7" s="24">
        <v>7033</v>
      </c>
      <c r="Q7" s="24">
        <v>527</v>
      </c>
      <c r="R7" s="21">
        <v>45</v>
      </c>
      <c r="S7" s="24">
        <v>302</v>
      </c>
      <c r="T7" s="24">
        <v>1945</v>
      </c>
      <c r="U7" s="24">
        <v>1187</v>
      </c>
      <c r="V7" s="24">
        <v>20450</v>
      </c>
      <c r="W7" s="235">
        <v>232</v>
      </c>
      <c r="X7" s="235">
        <v>136</v>
      </c>
      <c r="Y7" s="21">
        <v>1376</v>
      </c>
      <c r="Z7" s="24">
        <v>1270</v>
      </c>
      <c r="AA7" s="24">
        <v>0</v>
      </c>
      <c r="AB7" s="21">
        <v>0</v>
      </c>
      <c r="AC7" s="21">
        <v>0</v>
      </c>
      <c r="AD7" s="21">
        <v>0</v>
      </c>
      <c r="AE7" s="24">
        <v>0</v>
      </c>
      <c r="AF7" s="21">
        <v>0</v>
      </c>
      <c r="AG7" s="21">
        <v>0</v>
      </c>
      <c r="AH7" s="21">
        <v>0</v>
      </c>
      <c r="AI7" s="24">
        <v>0</v>
      </c>
      <c r="AJ7" s="21">
        <v>0</v>
      </c>
      <c r="AK7" s="21">
        <v>0</v>
      </c>
      <c r="AL7" s="24">
        <v>0</v>
      </c>
      <c r="AM7" s="24" t="s">
        <v>136</v>
      </c>
      <c r="AN7" s="24">
        <v>0</v>
      </c>
      <c r="AP7" s="27"/>
      <c r="AQ7" s="27"/>
      <c r="AR7" s="27"/>
      <c r="AS7" s="28"/>
      <c r="AT7" s="29"/>
      <c r="AU7" s="30"/>
      <c r="AV7" s="30"/>
      <c r="AW7" s="30"/>
      <c r="AX7" s="30"/>
      <c r="AY7" s="30"/>
      <c r="AZ7" s="31"/>
      <c r="BA7" s="31"/>
      <c r="BB7" s="31"/>
      <c r="BC7" s="30"/>
      <c r="BD7" s="30"/>
      <c r="BE7" s="30"/>
      <c r="BF7" s="30"/>
      <c r="BG7" s="31"/>
      <c r="BH7" s="30"/>
      <c r="BI7" s="30"/>
      <c r="BJ7" s="30"/>
      <c r="BK7" s="30"/>
      <c r="BL7" s="30"/>
      <c r="BM7" s="32"/>
      <c r="BN7" s="31"/>
      <c r="BO7" s="33"/>
      <c r="BP7" s="31"/>
      <c r="BQ7" s="30"/>
      <c r="BR7" s="31"/>
      <c r="BS7" s="31"/>
      <c r="BT7" s="31"/>
      <c r="BU7" s="31"/>
      <c r="BV7" s="31"/>
      <c r="BW7" s="31"/>
      <c r="BX7" s="31"/>
      <c r="BY7" s="31"/>
      <c r="BZ7" s="31"/>
      <c r="CA7" s="31"/>
      <c r="CB7" s="31"/>
      <c r="CC7" s="31"/>
      <c r="CD7" s="31"/>
      <c r="CE7" s="34"/>
      <c r="CF7" s="34"/>
      <c r="CG7" s="34"/>
      <c r="CH7" s="34"/>
      <c r="CI7" s="34"/>
      <c r="CJ7" s="34"/>
      <c r="CK7" s="34"/>
      <c r="CL7" s="34"/>
      <c r="CM7" s="34"/>
      <c r="CN7" s="34"/>
      <c r="CO7" s="34"/>
      <c r="CP7" s="34"/>
      <c r="CQ7" s="34"/>
      <c r="CR7" s="34"/>
      <c r="CS7" s="34"/>
      <c r="CT7" s="34"/>
      <c r="CU7" s="34"/>
      <c r="CV7" s="34"/>
      <c r="CW7" s="34"/>
      <c r="CX7" s="34"/>
    </row>
    <row r="8" spans="1:102">
      <c r="A8" s="13" t="s">
        <v>76</v>
      </c>
      <c r="B8" s="13" t="s">
        <v>77</v>
      </c>
      <c r="C8" s="21" t="s">
        <v>77</v>
      </c>
      <c r="D8" s="22">
        <v>81466</v>
      </c>
      <c r="E8" s="23">
        <v>13329</v>
      </c>
      <c r="F8" s="24">
        <v>27095</v>
      </c>
      <c r="G8" s="24">
        <v>15620</v>
      </c>
      <c r="H8" s="21">
        <v>3403</v>
      </c>
      <c r="I8" s="21">
        <v>12217</v>
      </c>
      <c r="J8" s="21">
        <v>0</v>
      </c>
      <c r="K8" s="24">
        <v>5289</v>
      </c>
      <c r="L8" s="24">
        <v>8953</v>
      </c>
      <c r="M8" s="24">
        <v>2077</v>
      </c>
      <c r="N8" s="21">
        <v>985</v>
      </c>
      <c r="O8" s="24">
        <v>5265</v>
      </c>
      <c r="P8" s="24">
        <v>511</v>
      </c>
      <c r="Q8" s="24">
        <v>59</v>
      </c>
      <c r="R8" s="21">
        <v>17</v>
      </c>
      <c r="S8" s="24">
        <v>39</v>
      </c>
      <c r="T8" s="24">
        <v>1285</v>
      </c>
      <c r="U8" s="24">
        <v>549</v>
      </c>
      <c r="V8" s="24">
        <v>5672</v>
      </c>
      <c r="W8" s="235">
        <v>1100</v>
      </c>
      <c r="X8" s="235">
        <v>91</v>
      </c>
      <c r="Y8" s="21">
        <v>2016</v>
      </c>
      <c r="Z8" s="24">
        <v>1762</v>
      </c>
      <c r="AA8" s="24">
        <v>128</v>
      </c>
      <c r="AB8" s="21">
        <v>128</v>
      </c>
      <c r="AC8" s="21">
        <v>0</v>
      </c>
      <c r="AD8" s="21">
        <v>0</v>
      </c>
      <c r="AE8" s="24">
        <v>79</v>
      </c>
      <c r="AF8" s="21">
        <v>36</v>
      </c>
      <c r="AG8" s="21">
        <v>43</v>
      </c>
      <c r="AH8" s="21">
        <v>0</v>
      </c>
      <c r="AI8" s="24">
        <v>36</v>
      </c>
      <c r="AJ8" s="21">
        <v>2</v>
      </c>
      <c r="AK8" s="21">
        <v>7</v>
      </c>
      <c r="AL8" s="24">
        <v>30</v>
      </c>
      <c r="AM8" s="24" t="s">
        <v>136</v>
      </c>
      <c r="AN8" s="24">
        <v>1813</v>
      </c>
      <c r="AP8" s="27"/>
      <c r="AQ8" s="27"/>
      <c r="AR8" s="27"/>
      <c r="AS8" s="28"/>
      <c r="AT8" s="29"/>
      <c r="AU8" s="30"/>
      <c r="AV8" s="30"/>
      <c r="AW8" s="30"/>
      <c r="AX8" s="30"/>
      <c r="AY8" s="30"/>
      <c r="AZ8" s="30"/>
      <c r="BA8" s="31"/>
      <c r="BB8" s="31"/>
      <c r="BC8" s="30"/>
      <c r="BD8" s="30"/>
      <c r="BE8" s="30"/>
      <c r="BF8" s="30"/>
      <c r="BG8" s="31"/>
      <c r="BH8" s="30"/>
      <c r="BI8" s="30"/>
      <c r="BJ8" s="30"/>
      <c r="BK8" s="31"/>
      <c r="BL8" s="30"/>
      <c r="BM8" s="32"/>
      <c r="BN8" s="31"/>
      <c r="BO8" s="33"/>
      <c r="BP8" s="31"/>
      <c r="BQ8" s="30"/>
      <c r="BR8" s="31"/>
      <c r="BS8" s="31"/>
      <c r="BT8" s="31"/>
      <c r="BU8" s="31"/>
      <c r="BV8" s="31"/>
      <c r="BW8" s="31"/>
      <c r="BX8" s="31"/>
      <c r="BY8" s="31"/>
      <c r="BZ8" s="31"/>
      <c r="CA8" s="31"/>
      <c r="CB8" s="31"/>
      <c r="CC8" s="31"/>
      <c r="CD8" s="31"/>
      <c r="CE8" s="34"/>
      <c r="CF8" s="34"/>
      <c r="CG8" s="34"/>
      <c r="CH8" s="34"/>
      <c r="CI8" s="34"/>
      <c r="CJ8" s="34"/>
      <c r="CK8" s="34"/>
      <c r="CL8" s="34"/>
      <c r="CM8" s="34"/>
      <c r="CN8" s="34"/>
      <c r="CO8" s="34"/>
      <c r="CP8" s="34"/>
      <c r="CQ8" s="34"/>
      <c r="CR8" s="34"/>
      <c r="CS8" s="34"/>
      <c r="CT8" s="34"/>
      <c r="CU8" s="34"/>
      <c r="CV8" s="34"/>
      <c r="CW8" s="34"/>
      <c r="CX8" s="34"/>
    </row>
    <row r="9" spans="1:102">
      <c r="A9" s="13" t="s">
        <v>78</v>
      </c>
      <c r="B9" s="13" t="s">
        <v>79</v>
      </c>
      <c r="C9" s="21" t="s">
        <v>79</v>
      </c>
      <c r="D9" s="22">
        <v>580694</v>
      </c>
      <c r="E9" s="23" t="s">
        <v>80</v>
      </c>
      <c r="F9" s="24">
        <v>69208</v>
      </c>
      <c r="G9" s="24">
        <v>67963</v>
      </c>
      <c r="H9" s="21">
        <v>47153</v>
      </c>
      <c r="I9" s="21">
        <v>20810</v>
      </c>
      <c r="J9" s="21" t="s">
        <v>67</v>
      </c>
      <c r="K9" s="24">
        <v>55345</v>
      </c>
      <c r="L9" s="24">
        <v>18347</v>
      </c>
      <c r="M9" s="24">
        <v>431</v>
      </c>
      <c r="N9" s="21">
        <v>870</v>
      </c>
      <c r="O9" s="24">
        <v>5097</v>
      </c>
      <c r="P9" s="24">
        <v>11900</v>
      </c>
      <c r="Q9" s="24">
        <v>49</v>
      </c>
      <c r="R9" s="21" t="s">
        <v>67</v>
      </c>
      <c r="S9" s="21"/>
      <c r="T9" s="24">
        <v>8218</v>
      </c>
      <c r="U9" s="24">
        <v>7111</v>
      </c>
      <c r="V9" s="24">
        <v>58509</v>
      </c>
      <c r="W9" s="235">
        <v>4221</v>
      </c>
      <c r="X9" s="235">
        <v>1643</v>
      </c>
      <c r="Y9" s="21">
        <v>17272</v>
      </c>
      <c r="Z9" s="24">
        <v>77</v>
      </c>
      <c r="AA9" s="24">
        <v>0</v>
      </c>
      <c r="AB9" s="21" t="s">
        <v>67</v>
      </c>
      <c r="AC9" s="21" t="s">
        <v>67</v>
      </c>
      <c r="AD9" s="21" t="s">
        <v>67</v>
      </c>
      <c r="AE9" s="24">
        <v>0</v>
      </c>
      <c r="AF9" s="21" t="s">
        <v>67</v>
      </c>
      <c r="AG9" s="21" t="s">
        <v>67</v>
      </c>
      <c r="AH9" s="21" t="s">
        <v>67</v>
      </c>
      <c r="AI9" s="24">
        <v>0</v>
      </c>
      <c r="AJ9" s="21" t="s">
        <v>67</v>
      </c>
      <c r="AK9" s="21" t="s">
        <v>67</v>
      </c>
      <c r="AL9" s="24">
        <v>1113</v>
      </c>
      <c r="AM9" s="24" t="s">
        <v>136</v>
      </c>
      <c r="AN9" s="24">
        <v>96</v>
      </c>
      <c r="AP9" s="27"/>
      <c r="AQ9" s="27"/>
      <c r="AR9" s="27"/>
      <c r="AS9" s="28"/>
      <c r="AT9" s="29"/>
      <c r="AU9" s="30"/>
      <c r="AV9" s="30"/>
      <c r="AW9" s="30"/>
      <c r="AX9" s="30"/>
      <c r="AY9" s="30"/>
      <c r="AZ9" s="31"/>
      <c r="BA9" s="31"/>
      <c r="BB9" s="31"/>
      <c r="BC9" s="30"/>
      <c r="BD9" s="30"/>
      <c r="BE9" s="30"/>
      <c r="BF9" s="30"/>
      <c r="BG9" s="31"/>
      <c r="BH9" s="30"/>
      <c r="BI9" s="30"/>
      <c r="BJ9" s="30"/>
      <c r="BK9" s="31"/>
      <c r="BL9" s="30"/>
      <c r="BM9" s="32"/>
      <c r="BN9" s="31"/>
      <c r="BO9" s="33"/>
      <c r="BP9" s="31"/>
      <c r="BQ9" s="30"/>
      <c r="BR9" s="31"/>
      <c r="BS9" s="31"/>
      <c r="BT9" s="31"/>
      <c r="BU9" s="31"/>
      <c r="BV9" s="31"/>
      <c r="BW9" s="31"/>
      <c r="BX9" s="31"/>
      <c r="BY9" s="31"/>
      <c r="BZ9" s="31"/>
      <c r="CA9" s="31"/>
      <c r="CB9" s="31"/>
      <c r="CC9" s="31"/>
      <c r="CD9" s="31"/>
      <c r="CE9" s="34"/>
      <c r="CF9" s="34"/>
      <c r="CG9" s="34"/>
      <c r="CH9" s="34"/>
      <c r="CI9" s="34"/>
      <c r="CJ9" s="34"/>
      <c r="CK9" s="34"/>
      <c r="CL9" s="34"/>
      <c r="CM9" s="34"/>
      <c r="CN9" s="34"/>
      <c r="CO9" s="34"/>
      <c r="CP9" s="34"/>
      <c r="CQ9" s="34"/>
      <c r="CR9" s="34"/>
      <c r="CS9" s="34"/>
      <c r="CT9" s="34"/>
      <c r="CU9" s="34"/>
      <c r="CV9" s="34"/>
      <c r="CW9" s="34"/>
      <c r="CX9" s="34"/>
    </row>
    <row r="10" spans="1:102">
      <c r="A10" s="13" t="s">
        <v>82</v>
      </c>
      <c r="B10" s="13" t="s">
        <v>83</v>
      </c>
      <c r="C10" s="21" t="s">
        <v>83</v>
      </c>
      <c r="D10" s="22">
        <v>1011417</v>
      </c>
      <c r="E10" s="23">
        <v>26668</v>
      </c>
      <c r="F10" s="24">
        <v>223685</v>
      </c>
      <c r="G10" s="24">
        <v>222025</v>
      </c>
      <c r="H10" s="21">
        <v>27710</v>
      </c>
      <c r="I10" s="21">
        <v>194315</v>
      </c>
      <c r="J10" s="21">
        <v>0</v>
      </c>
      <c r="K10" s="24">
        <v>176445</v>
      </c>
      <c r="L10" s="24">
        <v>154818</v>
      </c>
      <c r="M10" s="24">
        <v>842</v>
      </c>
      <c r="N10" s="21">
        <v>311</v>
      </c>
      <c r="O10" s="24">
        <v>7837</v>
      </c>
      <c r="P10" s="24">
        <v>95201</v>
      </c>
      <c r="Q10" s="24">
        <v>31086</v>
      </c>
      <c r="R10" s="21">
        <v>399</v>
      </c>
      <c r="S10" s="24">
        <v>19142</v>
      </c>
      <c r="T10" s="24">
        <v>9929</v>
      </c>
      <c r="U10" s="24">
        <v>2242</v>
      </c>
      <c r="V10" s="24">
        <v>216651</v>
      </c>
      <c r="W10" s="235">
        <v>18108</v>
      </c>
      <c r="X10" s="235">
        <v>3987</v>
      </c>
      <c r="Y10" s="21">
        <v>21381</v>
      </c>
      <c r="Z10" s="24">
        <v>11535</v>
      </c>
      <c r="AA10" s="24">
        <v>10161</v>
      </c>
      <c r="AB10" s="21">
        <v>10161</v>
      </c>
      <c r="AC10" s="21">
        <v>0</v>
      </c>
      <c r="AD10" s="21">
        <v>0</v>
      </c>
      <c r="AE10" s="24">
        <v>1287</v>
      </c>
      <c r="AF10" s="21">
        <v>1056</v>
      </c>
      <c r="AG10" s="21">
        <v>231</v>
      </c>
      <c r="AH10" s="21">
        <v>0</v>
      </c>
      <c r="AI10" s="24">
        <v>746</v>
      </c>
      <c r="AJ10" s="21">
        <v>475</v>
      </c>
      <c r="AK10" s="21">
        <v>4938</v>
      </c>
      <c r="AL10" s="24">
        <v>6380</v>
      </c>
      <c r="AM10" s="24" t="s">
        <v>136</v>
      </c>
      <c r="AN10" s="24">
        <v>12202</v>
      </c>
      <c r="AP10" s="27"/>
      <c r="AQ10" s="27"/>
      <c r="AR10" s="27"/>
      <c r="AS10" s="28"/>
      <c r="AT10" s="29"/>
      <c r="AU10" s="30"/>
      <c r="AV10" s="30"/>
      <c r="AW10" s="30"/>
      <c r="AX10" s="30"/>
      <c r="AY10" s="30"/>
      <c r="AZ10" s="30"/>
      <c r="BA10" s="31"/>
      <c r="BB10" s="31"/>
      <c r="BC10" s="30"/>
      <c r="BD10" s="30"/>
      <c r="BE10" s="30"/>
      <c r="BF10" s="30"/>
      <c r="BG10" s="31"/>
      <c r="BH10" s="30"/>
      <c r="BI10" s="30"/>
      <c r="BJ10" s="30"/>
      <c r="BK10" s="31"/>
      <c r="BL10" s="30"/>
      <c r="BM10" s="32"/>
      <c r="BN10" s="31"/>
      <c r="BO10" s="33"/>
      <c r="BP10" s="31"/>
      <c r="BQ10" s="30"/>
      <c r="BR10" s="31"/>
      <c r="BS10" s="31"/>
      <c r="BT10" s="31"/>
      <c r="BU10" s="31"/>
      <c r="BV10" s="31"/>
      <c r="BW10" s="31"/>
      <c r="BX10" s="31"/>
      <c r="BY10" s="31"/>
      <c r="BZ10" s="31"/>
      <c r="CA10" s="31"/>
      <c r="CB10" s="31"/>
      <c r="CC10" s="31"/>
      <c r="CD10" s="31"/>
      <c r="CE10" s="34"/>
      <c r="CF10" s="34"/>
      <c r="CG10" s="34"/>
      <c r="CH10" s="34"/>
      <c r="CI10" s="34"/>
      <c r="CJ10" s="34"/>
      <c r="CK10" s="34"/>
      <c r="CL10" s="34"/>
      <c r="CM10" s="34"/>
      <c r="CN10" s="34"/>
      <c r="CO10" s="34"/>
      <c r="CP10" s="34"/>
      <c r="CQ10" s="34"/>
      <c r="CR10" s="34"/>
      <c r="CS10" s="34"/>
      <c r="CT10" s="34"/>
      <c r="CU10" s="34"/>
      <c r="CV10" s="34"/>
      <c r="CW10" s="34"/>
      <c r="CX10" s="34"/>
    </row>
    <row r="11" spans="1:102">
      <c r="A11" s="13" t="s">
        <v>85</v>
      </c>
      <c r="B11" s="13" t="s">
        <v>86</v>
      </c>
      <c r="C11" s="21" t="s">
        <v>86</v>
      </c>
      <c r="D11" s="22">
        <v>68986</v>
      </c>
      <c r="E11" s="23">
        <v>2137</v>
      </c>
      <c r="F11" s="24">
        <v>27741</v>
      </c>
      <c r="G11" s="24">
        <v>27233</v>
      </c>
      <c r="H11" s="21">
        <v>16561</v>
      </c>
      <c r="I11" s="21">
        <v>10593</v>
      </c>
      <c r="J11" s="21">
        <v>79</v>
      </c>
      <c r="K11" s="24">
        <v>21851</v>
      </c>
      <c r="L11" s="24">
        <v>6784</v>
      </c>
      <c r="M11" s="24">
        <v>1</v>
      </c>
      <c r="N11" s="21">
        <v>0</v>
      </c>
      <c r="O11" s="24">
        <v>1664</v>
      </c>
      <c r="P11" s="24">
        <v>5050</v>
      </c>
      <c r="Q11" s="24">
        <v>69</v>
      </c>
      <c r="R11" s="21">
        <v>0</v>
      </c>
      <c r="S11" s="21"/>
      <c r="T11" s="24">
        <v>4425</v>
      </c>
      <c r="U11" s="24">
        <v>1261</v>
      </c>
      <c r="V11" s="24">
        <v>23420</v>
      </c>
      <c r="W11" s="235">
        <v>2294</v>
      </c>
      <c r="X11" s="235">
        <v>1207</v>
      </c>
      <c r="Y11" s="21">
        <v>4167</v>
      </c>
      <c r="Z11" s="24">
        <v>11535</v>
      </c>
      <c r="AA11" s="24">
        <v>255</v>
      </c>
      <c r="AB11" s="21">
        <v>255</v>
      </c>
      <c r="AC11" s="21">
        <v>0</v>
      </c>
      <c r="AD11" s="21">
        <v>0</v>
      </c>
      <c r="AE11" s="24">
        <v>29</v>
      </c>
      <c r="AF11" s="21">
        <v>16</v>
      </c>
      <c r="AG11" s="21">
        <v>13</v>
      </c>
      <c r="AH11" s="21">
        <v>0</v>
      </c>
      <c r="AI11" s="24">
        <v>162</v>
      </c>
      <c r="AJ11" s="21">
        <v>160</v>
      </c>
      <c r="AK11" s="21">
        <v>446</v>
      </c>
      <c r="AL11" s="24">
        <v>149</v>
      </c>
      <c r="AM11" s="24" t="s">
        <v>136</v>
      </c>
      <c r="AN11" s="24">
        <v>15250</v>
      </c>
      <c r="AP11" s="27"/>
      <c r="AQ11" s="27"/>
      <c r="AR11" s="27"/>
      <c r="AS11" s="28"/>
      <c r="AT11" s="29"/>
      <c r="AU11" s="30"/>
      <c r="AV11" s="30"/>
      <c r="AW11" s="30"/>
      <c r="AX11" s="30"/>
      <c r="AY11" s="30"/>
      <c r="AZ11" s="30"/>
      <c r="BA11" s="31"/>
      <c r="BB11" s="31"/>
      <c r="BC11" s="30"/>
      <c r="BD11" s="30"/>
      <c r="BE11" s="30"/>
      <c r="BF11" s="30"/>
      <c r="BG11" s="31"/>
      <c r="BH11" s="30"/>
      <c r="BI11" s="30"/>
      <c r="BJ11" s="30"/>
      <c r="BK11" s="31"/>
      <c r="BL11" s="30"/>
      <c r="BM11" s="32"/>
      <c r="BN11" s="31"/>
      <c r="BO11" s="33"/>
      <c r="BP11" s="31"/>
      <c r="BQ11" s="30"/>
      <c r="BR11" s="31"/>
      <c r="BS11" s="31"/>
      <c r="BT11" s="31"/>
      <c r="BU11" s="31"/>
      <c r="BV11" s="31"/>
      <c r="BW11" s="31"/>
      <c r="BX11" s="31"/>
      <c r="BY11" s="31"/>
      <c r="BZ11" s="31"/>
      <c r="CA11" s="31"/>
      <c r="CB11" s="31"/>
      <c r="CC11" s="31"/>
      <c r="CD11" s="31"/>
      <c r="CE11" s="34"/>
      <c r="CF11" s="34"/>
      <c r="CG11" s="34"/>
      <c r="CH11" s="34"/>
      <c r="CI11" s="34"/>
      <c r="CJ11" s="34"/>
      <c r="CK11" s="34"/>
      <c r="CL11" s="34"/>
      <c r="CM11" s="34"/>
      <c r="CN11" s="34"/>
      <c r="CO11" s="34"/>
      <c r="CP11" s="34"/>
      <c r="CQ11" s="34"/>
      <c r="CR11" s="34"/>
      <c r="CS11" s="34"/>
      <c r="CT11" s="34"/>
      <c r="CU11" s="34"/>
      <c r="CV11" s="34"/>
      <c r="CW11" s="34"/>
      <c r="CX11" s="34"/>
    </row>
    <row r="12" spans="1:102">
      <c r="A12" s="13" t="s">
        <v>87</v>
      </c>
      <c r="B12" s="13" t="s">
        <v>88</v>
      </c>
      <c r="C12" s="21" t="s">
        <v>88</v>
      </c>
      <c r="D12" s="22">
        <v>864993</v>
      </c>
      <c r="E12" s="23" t="s">
        <v>80</v>
      </c>
      <c r="F12" s="24">
        <v>132799</v>
      </c>
      <c r="G12" s="24">
        <v>128732</v>
      </c>
      <c r="H12" s="21">
        <v>25434</v>
      </c>
      <c r="I12" s="21">
        <v>103298</v>
      </c>
      <c r="J12" s="21">
        <v>0</v>
      </c>
      <c r="K12" s="24">
        <v>65586</v>
      </c>
      <c r="L12" s="24">
        <v>104210</v>
      </c>
      <c r="M12" s="24">
        <v>844</v>
      </c>
      <c r="N12" s="21" t="s">
        <v>67</v>
      </c>
      <c r="O12" s="24">
        <v>58691</v>
      </c>
      <c r="P12" s="24">
        <v>38670</v>
      </c>
      <c r="Q12" s="24">
        <v>1479</v>
      </c>
      <c r="R12" s="21">
        <v>1397</v>
      </c>
      <c r="S12" s="24">
        <v>3129</v>
      </c>
      <c r="T12" s="24">
        <v>35558</v>
      </c>
      <c r="U12" s="24">
        <v>11937</v>
      </c>
      <c r="V12" s="24">
        <v>62115</v>
      </c>
      <c r="W12" s="235">
        <v>8427</v>
      </c>
      <c r="X12" s="235">
        <v>275</v>
      </c>
      <c r="Y12" s="21">
        <v>12282</v>
      </c>
      <c r="Z12" s="24">
        <v>16668</v>
      </c>
      <c r="AA12" s="24">
        <v>489</v>
      </c>
      <c r="AB12" s="21">
        <v>489</v>
      </c>
      <c r="AC12" s="21">
        <v>0</v>
      </c>
      <c r="AD12" s="21">
        <v>0</v>
      </c>
      <c r="AE12" s="24">
        <v>33</v>
      </c>
      <c r="AF12" s="21">
        <v>29</v>
      </c>
      <c r="AG12" s="21">
        <v>4</v>
      </c>
      <c r="AH12" s="21">
        <v>0</v>
      </c>
      <c r="AI12" s="24">
        <v>3</v>
      </c>
      <c r="AJ12" s="21">
        <v>0</v>
      </c>
      <c r="AK12" s="21">
        <v>6</v>
      </c>
      <c r="AL12" s="24">
        <v>220</v>
      </c>
      <c r="AM12" s="24" t="s">
        <v>136</v>
      </c>
      <c r="AN12" s="24">
        <v>239</v>
      </c>
      <c r="AP12" s="27"/>
      <c r="AQ12" s="27"/>
      <c r="AR12" s="27"/>
      <c r="AS12" s="28"/>
      <c r="AT12" s="29"/>
      <c r="AU12" s="30"/>
      <c r="AV12" s="30"/>
      <c r="AW12" s="30"/>
      <c r="AX12" s="30"/>
      <c r="AY12" s="30"/>
      <c r="AZ12" s="30"/>
      <c r="BA12" s="30"/>
      <c r="BB12" s="31"/>
      <c r="BC12" s="30"/>
      <c r="BD12" s="30"/>
      <c r="BE12" s="30"/>
      <c r="BF12" s="30"/>
      <c r="BG12" s="31"/>
      <c r="BH12" s="30"/>
      <c r="BI12" s="30"/>
      <c r="BJ12" s="30"/>
      <c r="BK12" s="31"/>
      <c r="BL12" s="30"/>
      <c r="BM12" s="32"/>
      <c r="BN12" s="31"/>
      <c r="BO12" s="33"/>
      <c r="BP12" s="31"/>
      <c r="BQ12" s="30"/>
      <c r="BR12" s="31"/>
      <c r="BS12" s="31"/>
      <c r="BT12" s="31"/>
      <c r="BU12" s="31"/>
      <c r="BV12" s="31"/>
      <c r="BW12" s="31"/>
      <c r="BX12" s="31"/>
      <c r="BY12" s="31"/>
      <c r="BZ12" s="31"/>
      <c r="CA12" s="31"/>
      <c r="CB12" s="31"/>
      <c r="CC12" s="31"/>
      <c r="CD12" s="31"/>
      <c r="CE12" s="34"/>
      <c r="CF12" s="34"/>
      <c r="CG12" s="34"/>
      <c r="CH12" s="34"/>
      <c r="CI12" s="34"/>
      <c r="CJ12" s="34"/>
      <c r="CK12" s="34"/>
      <c r="CL12" s="34"/>
      <c r="CM12" s="34"/>
      <c r="CN12" s="34"/>
      <c r="CO12" s="34"/>
      <c r="CP12" s="34"/>
      <c r="CQ12" s="34"/>
      <c r="CR12" s="34"/>
      <c r="CS12" s="34"/>
      <c r="CT12" s="34"/>
      <c r="CU12" s="34"/>
      <c r="CV12" s="34"/>
      <c r="CW12" s="34"/>
      <c r="CX12" s="34"/>
    </row>
    <row r="13" spans="1:102">
      <c r="A13" s="13" t="s">
        <v>89</v>
      </c>
      <c r="B13" s="13" t="s">
        <v>90</v>
      </c>
      <c r="C13" s="21" t="s">
        <v>90</v>
      </c>
      <c r="D13" s="22">
        <v>105725</v>
      </c>
      <c r="E13" s="23">
        <v>1661</v>
      </c>
      <c r="F13" s="24">
        <v>23554</v>
      </c>
      <c r="G13" s="24">
        <v>23296</v>
      </c>
      <c r="H13" s="21">
        <v>6885</v>
      </c>
      <c r="I13" s="21">
        <v>16126</v>
      </c>
      <c r="J13" s="21">
        <v>285</v>
      </c>
      <c r="K13" s="24">
        <v>68998</v>
      </c>
      <c r="L13" s="24">
        <v>15391</v>
      </c>
      <c r="M13" s="24">
        <v>680</v>
      </c>
      <c r="N13" s="21">
        <v>1213</v>
      </c>
      <c r="O13" s="24">
        <v>12370</v>
      </c>
      <c r="P13" s="24">
        <v>526</v>
      </c>
      <c r="Q13" s="24">
        <v>226</v>
      </c>
      <c r="R13" s="21">
        <v>5</v>
      </c>
      <c r="S13" s="24">
        <v>371</v>
      </c>
      <c r="T13" s="24">
        <v>1653</v>
      </c>
      <c r="U13" s="24">
        <v>1054</v>
      </c>
      <c r="V13" s="24">
        <v>61458</v>
      </c>
      <c r="W13" s="235">
        <v>2105</v>
      </c>
      <c r="X13" s="235">
        <v>159</v>
      </c>
      <c r="Y13" s="21">
        <v>3157</v>
      </c>
      <c r="Z13" s="24">
        <v>5492</v>
      </c>
      <c r="AA13" s="24">
        <v>33</v>
      </c>
      <c r="AB13" s="21">
        <v>33</v>
      </c>
      <c r="AC13" s="21">
        <v>0</v>
      </c>
      <c r="AD13" s="21">
        <v>0</v>
      </c>
      <c r="AE13" s="24">
        <v>13</v>
      </c>
      <c r="AF13" s="21">
        <v>7</v>
      </c>
      <c r="AG13" s="21">
        <v>6</v>
      </c>
      <c r="AH13" s="21">
        <v>0</v>
      </c>
      <c r="AI13" s="24">
        <v>113</v>
      </c>
      <c r="AJ13" s="21">
        <v>21</v>
      </c>
      <c r="AK13" s="21">
        <v>13</v>
      </c>
      <c r="AL13" s="24">
        <v>24</v>
      </c>
      <c r="AM13" s="24" t="s">
        <v>136</v>
      </c>
      <c r="AN13" s="24">
        <v>9035</v>
      </c>
      <c r="AP13" s="27"/>
      <c r="AQ13" s="27"/>
      <c r="AR13" s="27"/>
      <c r="AS13" s="28"/>
      <c r="AT13" s="29"/>
      <c r="AU13" s="30"/>
      <c r="AV13" s="30"/>
      <c r="AW13" s="30"/>
      <c r="AX13" s="30"/>
      <c r="AY13" s="30"/>
      <c r="AZ13" s="31"/>
      <c r="BA13" s="31"/>
      <c r="BB13" s="31"/>
      <c r="BC13" s="30"/>
      <c r="BD13" s="30"/>
      <c r="BE13" s="30"/>
      <c r="BF13" s="30"/>
      <c r="BG13" s="31"/>
      <c r="BH13" s="30"/>
      <c r="BI13" s="30"/>
      <c r="BJ13" s="30"/>
      <c r="BK13" s="31"/>
      <c r="BL13" s="30"/>
      <c r="BM13" s="32"/>
      <c r="BN13" s="31"/>
      <c r="BO13" s="33"/>
      <c r="BP13" s="31"/>
      <c r="BQ13" s="30"/>
      <c r="BR13" s="31"/>
      <c r="BS13" s="31"/>
      <c r="BT13" s="31"/>
      <c r="BU13" s="31"/>
      <c r="BV13" s="31"/>
      <c r="BW13" s="31"/>
      <c r="BX13" s="31"/>
      <c r="BY13" s="31"/>
      <c r="BZ13" s="31"/>
      <c r="CA13" s="31"/>
      <c r="CB13" s="31"/>
      <c r="CC13" s="31"/>
      <c r="CD13" s="31"/>
      <c r="CE13" s="34"/>
      <c r="CF13" s="34"/>
      <c r="CG13" s="34"/>
      <c r="CH13" s="34"/>
      <c r="CI13" s="34"/>
      <c r="CJ13" s="34"/>
      <c r="CK13" s="34"/>
      <c r="CL13" s="34"/>
      <c r="CM13" s="34"/>
      <c r="CN13" s="34"/>
      <c r="CO13" s="34"/>
      <c r="CP13" s="34"/>
      <c r="CQ13" s="34"/>
      <c r="CR13" s="34"/>
      <c r="CS13" s="34"/>
      <c r="CT13" s="34"/>
      <c r="CU13" s="34"/>
      <c r="CV13" s="34"/>
      <c r="CW13" s="34"/>
      <c r="CX13" s="34"/>
    </row>
    <row r="14" spans="1:102">
      <c r="A14" s="13" t="s">
        <v>91</v>
      </c>
      <c r="B14" s="13" t="s">
        <v>92</v>
      </c>
      <c r="C14" s="21" t="s">
        <v>92</v>
      </c>
      <c r="D14" s="22">
        <v>152192</v>
      </c>
      <c r="E14" s="23">
        <v>14565</v>
      </c>
      <c r="F14" s="24">
        <v>41382</v>
      </c>
      <c r="G14" s="24">
        <v>40960</v>
      </c>
      <c r="H14" s="21">
        <v>21193</v>
      </c>
      <c r="I14" s="21">
        <v>19767</v>
      </c>
      <c r="J14" s="21">
        <v>0</v>
      </c>
      <c r="K14" s="24">
        <v>159620</v>
      </c>
      <c r="L14" s="24">
        <v>4439</v>
      </c>
      <c r="M14" s="24">
        <v>0</v>
      </c>
      <c r="N14" s="21">
        <v>9</v>
      </c>
      <c r="O14" s="24">
        <v>737</v>
      </c>
      <c r="P14" s="24">
        <v>2081</v>
      </c>
      <c r="Q14" s="24">
        <v>299</v>
      </c>
      <c r="R14" s="21">
        <v>222</v>
      </c>
      <c r="S14" s="24">
        <v>1091</v>
      </c>
      <c r="T14" s="24">
        <v>6055</v>
      </c>
      <c r="U14" s="24">
        <v>1730</v>
      </c>
      <c r="V14" s="24">
        <v>162599</v>
      </c>
      <c r="W14" s="235">
        <v>452</v>
      </c>
      <c r="X14" s="235">
        <v>18</v>
      </c>
      <c r="Y14" s="21">
        <v>4839</v>
      </c>
      <c r="Z14" s="24">
        <v>8650</v>
      </c>
      <c r="AA14" s="24">
        <v>171</v>
      </c>
      <c r="AB14" s="21">
        <v>171</v>
      </c>
      <c r="AC14" s="21">
        <v>0</v>
      </c>
      <c r="AD14" s="21">
        <v>0</v>
      </c>
      <c r="AE14" s="24">
        <v>318</v>
      </c>
      <c r="AF14" s="21">
        <v>261</v>
      </c>
      <c r="AG14" s="21">
        <v>57</v>
      </c>
      <c r="AH14" s="21">
        <v>0</v>
      </c>
      <c r="AI14" s="24">
        <v>557</v>
      </c>
      <c r="AJ14" s="21">
        <v>130</v>
      </c>
      <c r="AK14" s="21">
        <v>459</v>
      </c>
      <c r="AL14" s="24">
        <v>102</v>
      </c>
      <c r="AM14" s="24" t="s">
        <v>136</v>
      </c>
      <c r="AN14" s="24">
        <v>11077</v>
      </c>
      <c r="AP14" s="27"/>
      <c r="AQ14" s="27"/>
      <c r="AR14" s="27"/>
      <c r="AS14" s="28"/>
      <c r="AT14" s="29"/>
      <c r="AU14" s="30"/>
      <c r="AV14" s="30"/>
      <c r="AW14" s="30"/>
      <c r="AX14" s="30"/>
      <c r="AY14" s="30"/>
      <c r="AZ14" s="31"/>
      <c r="BA14" s="30"/>
      <c r="BB14" s="31"/>
      <c r="BC14" s="30"/>
      <c r="BD14" s="30"/>
      <c r="BE14" s="30"/>
      <c r="BF14" s="30"/>
      <c r="BG14" s="31"/>
      <c r="BH14" s="30"/>
      <c r="BI14" s="30"/>
      <c r="BJ14" s="30"/>
      <c r="BK14" s="31"/>
      <c r="BL14" s="30"/>
      <c r="BM14" s="32"/>
      <c r="BN14" s="31"/>
      <c r="BO14" s="33"/>
      <c r="BP14" s="31"/>
      <c r="BQ14" s="30"/>
      <c r="BR14" s="31"/>
      <c r="BS14" s="31"/>
      <c r="BT14" s="31"/>
      <c r="BU14" s="31"/>
      <c r="BV14" s="31"/>
      <c r="BW14" s="31"/>
      <c r="BX14" s="31"/>
      <c r="BY14" s="31"/>
      <c r="BZ14" s="31"/>
      <c r="CA14" s="31"/>
      <c r="CB14" s="31"/>
      <c r="CC14" s="31"/>
      <c r="CD14" s="31"/>
      <c r="CE14" s="34"/>
      <c r="CF14" s="34"/>
      <c r="CG14" s="34"/>
      <c r="CH14" s="34"/>
      <c r="CI14" s="34"/>
      <c r="CJ14" s="34"/>
      <c r="CK14" s="34"/>
      <c r="CL14" s="34"/>
      <c r="CM14" s="34"/>
      <c r="CN14" s="34"/>
      <c r="CO14" s="34"/>
      <c r="CP14" s="34"/>
      <c r="CQ14" s="34"/>
      <c r="CR14" s="34"/>
      <c r="CS14" s="34"/>
      <c r="CT14" s="34"/>
      <c r="CU14" s="34"/>
      <c r="CV14" s="34"/>
      <c r="CW14" s="34"/>
      <c r="CX14" s="34"/>
    </row>
    <row r="15" spans="1:102">
      <c r="A15" s="13" t="s">
        <v>93</v>
      </c>
      <c r="B15" s="13" t="s">
        <v>94</v>
      </c>
      <c r="C15" s="21" t="s">
        <v>94</v>
      </c>
      <c r="D15" s="22">
        <v>570905</v>
      </c>
      <c r="E15" s="23">
        <v>14156</v>
      </c>
      <c r="F15" s="24">
        <v>160220</v>
      </c>
      <c r="G15" s="24">
        <v>133368</v>
      </c>
      <c r="H15" s="21">
        <v>5749</v>
      </c>
      <c r="I15" s="21">
        <v>127619</v>
      </c>
      <c r="J15" s="21">
        <v>0</v>
      </c>
      <c r="K15" s="24">
        <v>128434</v>
      </c>
      <c r="L15" s="24">
        <v>98614</v>
      </c>
      <c r="M15" s="24">
        <v>5773</v>
      </c>
      <c r="N15" s="21">
        <v>0</v>
      </c>
      <c r="O15" s="24">
        <v>234</v>
      </c>
      <c r="P15" s="24">
        <v>90190</v>
      </c>
      <c r="Q15" s="24">
        <v>1288</v>
      </c>
      <c r="R15" s="21">
        <v>26</v>
      </c>
      <c r="S15" s="24">
        <v>1103</v>
      </c>
      <c r="T15" s="24">
        <v>26744</v>
      </c>
      <c r="U15" s="24">
        <v>8208</v>
      </c>
      <c r="V15" s="24">
        <v>268028</v>
      </c>
      <c r="W15" s="235">
        <v>17450</v>
      </c>
      <c r="X15" s="235">
        <v>1998</v>
      </c>
      <c r="Y15" s="21">
        <v>11538</v>
      </c>
      <c r="Z15" s="24">
        <v>15212</v>
      </c>
      <c r="AA15" s="24">
        <v>7</v>
      </c>
      <c r="AB15" s="21">
        <v>6</v>
      </c>
      <c r="AC15" s="21">
        <v>1</v>
      </c>
      <c r="AD15" s="21">
        <v>0</v>
      </c>
      <c r="AE15" s="24">
        <v>29</v>
      </c>
      <c r="AF15" s="21">
        <v>19</v>
      </c>
      <c r="AG15" s="21">
        <v>10</v>
      </c>
      <c r="AH15" s="21">
        <v>0</v>
      </c>
      <c r="AI15" s="24">
        <v>62</v>
      </c>
      <c r="AJ15" s="21">
        <v>74</v>
      </c>
      <c r="AK15" s="21">
        <v>86</v>
      </c>
      <c r="AL15" s="24">
        <v>68</v>
      </c>
      <c r="AM15" s="24" t="s">
        <v>136</v>
      </c>
      <c r="AN15" s="24">
        <v>24849</v>
      </c>
      <c r="AP15" s="27"/>
      <c r="AQ15" s="27"/>
      <c r="AR15" s="27"/>
      <c r="AS15" s="28"/>
      <c r="AT15" s="29"/>
      <c r="AU15" s="30"/>
      <c r="AV15" s="30"/>
      <c r="AW15" s="30"/>
      <c r="AX15" s="30"/>
      <c r="AY15" s="30"/>
      <c r="AZ15" s="31"/>
      <c r="BA15" s="31"/>
      <c r="BB15" s="31"/>
      <c r="BC15" s="30"/>
      <c r="BD15" s="30"/>
      <c r="BE15" s="30"/>
      <c r="BF15" s="30"/>
      <c r="BG15" s="31"/>
      <c r="BH15" s="30"/>
      <c r="BI15" s="30"/>
      <c r="BJ15" s="30"/>
      <c r="BK15" s="31"/>
      <c r="BL15" s="30"/>
      <c r="BM15" s="32"/>
      <c r="BN15" s="31"/>
      <c r="BO15" s="33"/>
      <c r="BP15" s="31"/>
      <c r="BQ15" s="30"/>
      <c r="BR15" s="31"/>
      <c r="BS15" s="31"/>
      <c r="BT15" s="31"/>
      <c r="BU15" s="31"/>
      <c r="BV15" s="31"/>
      <c r="BW15" s="31"/>
      <c r="BX15" s="31"/>
      <c r="BY15" s="31"/>
      <c r="BZ15" s="31"/>
      <c r="CA15" s="31"/>
      <c r="CB15" s="31"/>
      <c r="CC15" s="31"/>
      <c r="CD15" s="31"/>
      <c r="CE15" s="34"/>
      <c r="CF15" s="34"/>
      <c r="CG15" s="34"/>
      <c r="CH15" s="34"/>
      <c r="CI15" s="34"/>
      <c r="CJ15" s="34"/>
      <c r="CK15" s="34"/>
      <c r="CL15" s="34"/>
      <c r="CM15" s="34"/>
      <c r="CN15" s="34"/>
      <c r="CO15" s="34"/>
      <c r="CP15" s="34"/>
      <c r="CQ15" s="34"/>
      <c r="CR15" s="34"/>
      <c r="CS15" s="34"/>
      <c r="CT15" s="34"/>
      <c r="CU15" s="34"/>
      <c r="CV15" s="34"/>
      <c r="CW15" s="34"/>
      <c r="CX15" s="34"/>
    </row>
    <row r="16" spans="1:102">
      <c r="A16" s="13" t="s">
        <v>95</v>
      </c>
      <c r="B16" s="13" t="s">
        <v>96</v>
      </c>
      <c r="C16" s="21" t="s">
        <v>96</v>
      </c>
      <c r="D16" s="22">
        <v>629242</v>
      </c>
      <c r="E16" s="23">
        <v>66040</v>
      </c>
      <c r="F16" s="24">
        <v>346549</v>
      </c>
      <c r="G16" s="24">
        <v>344038</v>
      </c>
      <c r="H16" s="21">
        <v>143890</v>
      </c>
      <c r="I16" s="21">
        <v>198695</v>
      </c>
      <c r="J16" s="21">
        <v>1453</v>
      </c>
      <c r="K16" s="24">
        <v>139450</v>
      </c>
      <c r="L16" s="24">
        <v>52974</v>
      </c>
      <c r="M16" s="24">
        <v>23867</v>
      </c>
      <c r="N16" s="21">
        <v>511</v>
      </c>
      <c r="O16" s="24">
        <v>2493</v>
      </c>
      <c r="P16" s="24">
        <v>17827</v>
      </c>
      <c r="Q16" s="24">
        <v>7319</v>
      </c>
      <c r="R16" s="21">
        <v>957</v>
      </c>
      <c r="S16" s="21"/>
      <c r="T16" s="24">
        <v>8417</v>
      </c>
      <c r="U16" s="24">
        <v>3469</v>
      </c>
      <c r="V16" s="24">
        <v>60314</v>
      </c>
      <c r="W16" s="235">
        <v>46944</v>
      </c>
      <c r="X16" s="235">
        <v>11876</v>
      </c>
      <c r="Y16" s="21">
        <v>13921</v>
      </c>
      <c r="Z16" s="24">
        <v>61008</v>
      </c>
      <c r="AA16" s="24">
        <v>3384</v>
      </c>
      <c r="AB16" s="21">
        <v>3384</v>
      </c>
      <c r="AC16" s="21" t="s">
        <v>67</v>
      </c>
      <c r="AD16" s="21" t="s">
        <v>67</v>
      </c>
      <c r="AE16" s="24">
        <v>3376</v>
      </c>
      <c r="AF16" s="21">
        <v>3251</v>
      </c>
      <c r="AG16" s="21">
        <v>64</v>
      </c>
      <c r="AH16" s="21">
        <v>61</v>
      </c>
      <c r="AI16" s="24">
        <v>60</v>
      </c>
      <c r="AJ16" s="21">
        <v>0</v>
      </c>
      <c r="AK16" s="21">
        <v>0</v>
      </c>
      <c r="AL16" s="24">
        <v>78</v>
      </c>
      <c r="AM16" s="24" t="s">
        <v>136</v>
      </c>
      <c r="AN16" s="24">
        <v>61444</v>
      </c>
      <c r="AP16" s="27"/>
      <c r="AQ16" s="27"/>
      <c r="AR16" s="27"/>
      <c r="AS16" s="28"/>
      <c r="AT16" s="29"/>
      <c r="AU16" s="30"/>
      <c r="AV16" s="30"/>
      <c r="AW16" s="30"/>
      <c r="AX16" s="30"/>
      <c r="AY16" s="30"/>
      <c r="AZ16" s="30"/>
      <c r="BA16" s="31"/>
      <c r="BB16" s="31"/>
      <c r="BC16" s="30"/>
      <c r="BD16" s="30"/>
      <c r="BE16" s="30"/>
      <c r="BF16" s="30"/>
      <c r="BG16" s="31"/>
      <c r="BH16" s="30"/>
      <c r="BI16" s="30"/>
      <c r="BJ16" s="30"/>
      <c r="BK16" s="31"/>
      <c r="BL16" s="30"/>
      <c r="BM16" s="32"/>
      <c r="BN16" s="31"/>
      <c r="BO16" s="33"/>
      <c r="BP16" s="31"/>
      <c r="BQ16" s="30"/>
      <c r="BR16" s="31"/>
      <c r="BS16" s="31"/>
      <c r="BT16" s="31"/>
      <c r="BU16" s="31"/>
      <c r="BV16" s="31"/>
      <c r="BW16" s="31"/>
      <c r="BX16" s="31"/>
      <c r="BY16" s="31"/>
      <c r="BZ16" s="31"/>
      <c r="CA16" s="31"/>
      <c r="CB16" s="31"/>
      <c r="CC16" s="31"/>
      <c r="CD16" s="31"/>
      <c r="CE16" s="34"/>
      <c r="CF16" s="34"/>
      <c r="CG16" s="34"/>
      <c r="CH16" s="34"/>
      <c r="CI16" s="34"/>
      <c r="CJ16" s="34"/>
      <c r="CK16" s="34"/>
      <c r="CL16" s="34"/>
      <c r="CM16" s="34"/>
      <c r="CN16" s="34"/>
      <c r="CO16" s="34"/>
      <c r="CP16" s="34"/>
      <c r="CQ16" s="34"/>
      <c r="CR16" s="34"/>
      <c r="CS16" s="34"/>
      <c r="CT16" s="34"/>
      <c r="CU16" s="34"/>
      <c r="CV16" s="34"/>
      <c r="CW16" s="34"/>
      <c r="CX16" s="34"/>
    </row>
    <row r="17" spans="1:102">
      <c r="A17" s="13" t="s">
        <v>97</v>
      </c>
      <c r="B17" s="13" t="s">
        <v>98</v>
      </c>
      <c r="C17" s="21" t="s">
        <v>98</v>
      </c>
      <c r="D17" s="22">
        <v>142999</v>
      </c>
      <c r="E17" s="23">
        <v>8800</v>
      </c>
      <c r="F17" s="24">
        <v>46002</v>
      </c>
      <c r="G17" s="24">
        <v>45666</v>
      </c>
      <c r="H17" s="21">
        <v>3616</v>
      </c>
      <c r="I17" s="21">
        <v>42050</v>
      </c>
      <c r="J17" s="21">
        <v>0</v>
      </c>
      <c r="K17" s="24">
        <v>23483</v>
      </c>
      <c r="L17" s="24">
        <v>11214</v>
      </c>
      <c r="M17" s="24">
        <v>598</v>
      </c>
      <c r="N17" s="21">
        <v>2</v>
      </c>
      <c r="O17" s="24">
        <v>4246</v>
      </c>
      <c r="P17" s="24">
        <v>5262</v>
      </c>
      <c r="Q17" s="24">
        <v>991</v>
      </c>
      <c r="R17" s="21">
        <v>115</v>
      </c>
      <c r="S17" s="21"/>
      <c r="T17" s="24">
        <v>12195</v>
      </c>
      <c r="U17" s="24">
        <v>5782</v>
      </c>
      <c r="V17" s="24">
        <v>24437</v>
      </c>
      <c r="W17" s="235">
        <v>4167</v>
      </c>
      <c r="X17" s="235">
        <v>589</v>
      </c>
      <c r="Y17" s="21">
        <v>4883</v>
      </c>
      <c r="Z17" s="24">
        <v>8671</v>
      </c>
      <c r="AA17" s="24">
        <v>0</v>
      </c>
      <c r="AB17" s="21">
        <v>0</v>
      </c>
      <c r="AC17" s="21">
        <v>0</v>
      </c>
      <c r="AD17" s="21">
        <v>0</v>
      </c>
      <c r="AE17" s="24">
        <v>115</v>
      </c>
      <c r="AF17" s="21">
        <v>58</v>
      </c>
      <c r="AG17" s="21">
        <v>57</v>
      </c>
      <c r="AH17" s="21">
        <v>0</v>
      </c>
      <c r="AI17" s="24">
        <v>75</v>
      </c>
      <c r="AJ17" s="21">
        <v>71</v>
      </c>
      <c r="AK17" s="21">
        <v>361</v>
      </c>
      <c r="AL17" s="24">
        <v>25</v>
      </c>
      <c r="AM17" s="24" t="s">
        <v>136</v>
      </c>
      <c r="AN17" s="24">
        <v>7231</v>
      </c>
      <c r="AP17" s="27"/>
      <c r="AQ17" s="27"/>
      <c r="AR17" s="27"/>
      <c r="AS17" s="28"/>
      <c r="AT17" s="29"/>
      <c r="AU17" s="30"/>
      <c r="AV17" s="30"/>
      <c r="AW17" s="30"/>
      <c r="AX17" s="30"/>
      <c r="AY17" s="30"/>
      <c r="AZ17" s="30"/>
      <c r="BA17" s="31"/>
      <c r="BB17" s="31"/>
      <c r="BC17" s="30"/>
      <c r="BD17" s="30"/>
      <c r="BE17" s="30"/>
      <c r="BF17" s="30"/>
      <c r="BG17" s="31"/>
      <c r="BH17" s="30"/>
      <c r="BI17" s="30"/>
      <c r="BJ17" s="30"/>
      <c r="BK17" s="31"/>
      <c r="BL17" s="30"/>
      <c r="BM17" s="32"/>
      <c r="BN17" s="31"/>
      <c r="BO17" s="33"/>
      <c r="BP17" s="31"/>
      <c r="BQ17" s="30"/>
      <c r="BR17" s="31"/>
      <c r="BS17" s="31"/>
      <c r="BT17" s="31"/>
      <c r="BU17" s="31"/>
      <c r="BV17" s="31"/>
      <c r="BW17" s="31"/>
      <c r="BX17" s="31"/>
      <c r="BY17" s="31"/>
      <c r="BZ17" s="31"/>
      <c r="CA17" s="31"/>
      <c r="CB17" s="31"/>
      <c r="CC17" s="31"/>
      <c r="CD17" s="31"/>
      <c r="CE17" s="34"/>
      <c r="CF17" s="34"/>
      <c r="CG17" s="34"/>
      <c r="CH17" s="34"/>
      <c r="CI17" s="34"/>
      <c r="CJ17" s="34"/>
      <c r="CK17" s="34"/>
      <c r="CL17" s="34"/>
      <c r="CM17" s="34"/>
      <c r="CN17" s="34"/>
      <c r="CO17" s="34"/>
      <c r="CP17" s="34"/>
      <c r="CQ17" s="34"/>
      <c r="CR17" s="34"/>
      <c r="CS17" s="34"/>
      <c r="CT17" s="34"/>
      <c r="CU17" s="34"/>
      <c r="CV17" s="34"/>
      <c r="CW17" s="34"/>
      <c r="CX17" s="34"/>
    </row>
    <row r="18" spans="1:102">
      <c r="A18" s="13" t="s">
        <v>99</v>
      </c>
      <c r="B18" s="13" t="s">
        <v>100</v>
      </c>
      <c r="C18" s="21" t="s">
        <v>100</v>
      </c>
      <c r="D18" s="22">
        <v>118935</v>
      </c>
      <c r="E18" s="23">
        <v>5300</v>
      </c>
      <c r="F18" s="24">
        <v>43903</v>
      </c>
      <c r="G18" s="24">
        <v>43620</v>
      </c>
      <c r="H18" s="21">
        <v>10070</v>
      </c>
      <c r="I18" s="21">
        <v>33548</v>
      </c>
      <c r="J18" s="21">
        <v>2</v>
      </c>
      <c r="K18" s="24">
        <v>30514</v>
      </c>
      <c r="L18" s="24">
        <v>11704</v>
      </c>
      <c r="M18" s="24">
        <v>568</v>
      </c>
      <c r="N18" s="21">
        <v>40</v>
      </c>
      <c r="O18" s="24">
        <v>1686</v>
      </c>
      <c r="P18" s="24">
        <v>9060</v>
      </c>
      <c r="Q18" s="24">
        <v>288</v>
      </c>
      <c r="R18" s="21">
        <v>62</v>
      </c>
      <c r="S18" s="21"/>
      <c r="T18" s="24">
        <v>4139</v>
      </c>
      <c r="U18" s="24">
        <v>1643</v>
      </c>
      <c r="V18" s="24">
        <v>34674</v>
      </c>
      <c r="W18" s="235">
        <v>943</v>
      </c>
      <c r="X18" s="235">
        <v>532</v>
      </c>
      <c r="Y18" s="21">
        <v>2416</v>
      </c>
      <c r="Z18" s="24">
        <v>775</v>
      </c>
      <c r="AA18" s="24">
        <v>47</v>
      </c>
      <c r="AB18" s="21">
        <v>47</v>
      </c>
      <c r="AC18" s="21">
        <v>0</v>
      </c>
      <c r="AD18" s="21">
        <v>0</v>
      </c>
      <c r="AE18" s="24">
        <v>161</v>
      </c>
      <c r="AF18" s="21">
        <v>87</v>
      </c>
      <c r="AG18" s="21">
        <v>73</v>
      </c>
      <c r="AH18" s="21">
        <v>1</v>
      </c>
      <c r="AI18" s="24">
        <v>632</v>
      </c>
      <c r="AJ18" s="21">
        <v>90</v>
      </c>
      <c r="AK18" s="21">
        <v>204</v>
      </c>
      <c r="AL18" s="24">
        <v>402</v>
      </c>
      <c r="AM18" s="24" t="s">
        <v>136</v>
      </c>
      <c r="AN18" s="24">
        <v>583</v>
      </c>
      <c r="AP18" s="27"/>
      <c r="AQ18" s="27"/>
      <c r="AR18" s="27"/>
      <c r="AS18" s="28"/>
      <c r="AT18" s="29"/>
      <c r="AU18" s="30"/>
      <c r="AV18" s="30"/>
      <c r="AW18" s="30"/>
      <c r="AX18" s="30"/>
      <c r="AY18" s="30"/>
      <c r="AZ18" s="30"/>
      <c r="BA18" s="30"/>
      <c r="BB18" s="31"/>
      <c r="BC18" s="30"/>
      <c r="BD18" s="30"/>
      <c r="BE18" s="30"/>
      <c r="BF18" s="30"/>
      <c r="BG18" s="31"/>
      <c r="BH18" s="30"/>
      <c r="BI18" s="30"/>
      <c r="BJ18" s="30"/>
      <c r="BK18" s="31"/>
      <c r="BL18" s="30"/>
      <c r="BM18" s="32"/>
      <c r="BN18" s="31"/>
      <c r="BO18" s="33"/>
      <c r="BP18" s="31"/>
      <c r="BQ18" s="30"/>
      <c r="BR18" s="31"/>
      <c r="BS18" s="31"/>
      <c r="BT18" s="31"/>
      <c r="BU18" s="31"/>
      <c r="BV18" s="31"/>
      <c r="BW18" s="31"/>
      <c r="BX18" s="31"/>
      <c r="BY18" s="31"/>
      <c r="BZ18" s="31"/>
      <c r="CA18" s="31"/>
      <c r="CB18" s="31"/>
      <c r="CC18" s="31"/>
      <c r="CD18" s="31"/>
      <c r="CE18" s="34"/>
      <c r="CF18" s="34"/>
      <c r="CG18" s="34"/>
      <c r="CH18" s="34"/>
      <c r="CI18" s="34"/>
      <c r="CJ18" s="34"/>
      <c r="CK18" s="34"/>
      <c r="CL18" s="34"/>
      <c r="CM18" s="34"/>
      <c r="CN18" s="34"/>
      <c r="CO18" s="34"/>
      <c r="CP18" s="34"/>
      <c r="CQ18" s="34"/>
      <c r="CR18" s="34"/>
      <c r="CS18" s="34"/>
      <c r="CT18" s="34"/>
      <c r="CU18" s="34"/>
      <c r="CV18" s="34"/>
      <c r="CW18" s="34"/>
      <c r="CX18" s="34"/>
    </row>
    <row r="19" spans="1:102">
      <c r="A19" s="13" t="s">
        <v>101</v>
      </c>
      <c r="B19" s="13" t="s">
        <v>102</v>
      </c>
      <c r="C19" s="21" t="s">
        <v>102</v>
      </c>
      <c r="D19" s="22">
        <v>62860</v>
      </c>
      <c r="E19" s="23">
        <v>936</v>
      </c>
      <c r="F19" s="24">
        <v>5114</v>
      </c>
      <c r="G19" s="24">
        <v>5114</v>
      </c>
      <c r="H19" s="21">
        <v>959</v>
      </c>
      <c r="I19" s="21">
        <v>4155</v>
      </c>
      <c r="J19" s="21">
        <v>0</v>
      </c>
      <c r="K19" s="24">
        <v>3873</v>
      </c>
      <c r="L19" s="24">
        <v>1143</v>
      </c>
      <c r="M19" s="24">
        <v>0</v>
      </c>
      <c r="N19" s="21">
        <v>0</v>
      </c>
      <c r="O19" s="24">
        <v>199</v>
      </c>
      <c r="P19" s="24">
        <v>923</v>
      </c>
      <c r="Q19" s="24">
        <v>0</v>
      </c>
      <c r="R19" s="21">
        <v>21</v>
      </c>
      <c r="S19" s="21"/>
      <c r="T19" s="24">
        <v>4556</v>
      </c>
      <c r="U19" s="24">
        <v>3955</v>
      </c>
      <c r="V19" s="24">
        <v>4654</v>
      </c>
      <c r="W19" s="235">
        <v>3539</v>
      </c>
      <c r="X19" s="235">
        <v>111</v>
      </c>
      <c r="Y19" s="21">
        <v>3688</v>
      </c>
      <c r="Z19" s="24">
        <v>2358</v>
      </c>
      <c r="AA19" s="24">
        <v>0</v>
      </c>
      <c r="AB19" s="21">
        <v>0</v>
      </c>
      <c r="AC19" s="21">
        <v>0</v>
      </c>
      <c r="AD19" s="21">
        <v>0</v>
      </c>
      <c r="AE19" s="24">
        <v>21</v>
      </c>
      <c r="AF19" s="21">
        <v>21</v>
      </c>
      <c r="AG19" s="21">
        <v>0</v>
      </c>
      <c r="AH19" s="21">
        <v>0</v>
      </c>
      <c r="AI19" s="24">
        <v>0</v>
      </c>
      <c r="AJ19" s="21">
        <v>0</v>
      </c>
      <c r="AK19" s="21">
        <v>0</v>
      </c>
      <c r="AL19" s="24">
        <v>633</v>
      </c>
      <c r="AM19" s="24" t="s">
        <v>136</v>
      </c>
      <c r="AN19" s="24">
        <v>3484</v>
      </c>
      <c r="AP19" s="27"/>
      <c r="AQ19" s="27"/>
      <c r="AR19" s="27"/>
      <c r="AS19" s="28"/>
      <c r="AT19" s="29"/>
      <c r="AU19" s="30"/>
      <c r="AV19" s="30"/>
      <c r="AW19" s="30"/>
      <c r="AX19" s="30"/>
      <c r="AY19" s="30"/>
      <c r="AZ19" s="30"/>
      <c r="BA19" s="30"/>
      <c r="BB19" s="31"/>
      <c r="BC19" s="30"/>
      <c r="BD19" s="30"/>
      <c r="BE19" s="30"/>
      <c r="BF19" s="30"/>
      <c r="BG19" s="31"/>
      <c r="BH19" s="30"/>
      <c r="BI19" s="30"/>
      <c r="BJ19" s="30"/>
      <c r="BK19" s="31"/>
      <c r="BL19" s="30"/>
      <c r="BM19" s="32"/>
      <c r="BN19" s="31"/>
      <c r="BO19" s="33"/>
      <c r="BP19" s="31"/>
      <c r="BQ19" s="30"/>
      <c r="BR19" s="31"/>
      <c r="BS19" s="31"/>
      <c r="BT19" s="31"/>
      <c r="BU19" s="31"/>
      <c r="BV19" s="31"/>
      <c r="BW19" s="31"/>
      <c r="BX19" s="31"/>
      <c r="BY19" s="31"/>
      <c r="BZ19" s="31"/>
      <c r="CA19" s="31"/>
      <c r="CB19" s="31"/>
      <c r="CC19" s="31"/>
      <c r="CD19" s="31"/>
      <c r="CE19" s="34"/>
      <c r="CF19" s="34"/>
      <c r="CG19" s="34"/>
      <c r="CH19" s="34"/>
      <c r="CI19" s="34"/>
      <c r="CJ19" s="34"/>
      <c r="CK19" s="34"/>
      <c r="CL19" s="34"/>
      <c r="CM19" s="34"/>
      <c r="CN19" s="34"/>
      <c r="CO19" s="34"/>
      <c r="CP19" s="34"/>
      <c r="CQ19" s="34"/>
      <c r="CR19" s="34"/>
      <c r="CS19" s="34"/>
      <c r="CT19" s="34"/>
      <c r="CU19" s="34"/>
      <c r="CV19" s="34"/>
      <c r="CW19" s="34"/>
      <c r="CX19" s="34"/>
    </row>
    <row r="20" spans="1:102">
      <c r="A20" s="13" t="s">
        <v>103</v>
      </c>
      <c r="B20" s="13" t="s">
        <v>104</v>
      </c>
      <c r="C20" s="21" t="s">
        <v>104</v>
      </c>
      <c r="D20" s="22">
        <v>1051611</v>
      </c>
      <c r="E20" s="23">
        <v>11503</v>
      </c>
      <c r="F20" s="24">
        <v>92170</v>
      </c>
      <c r="G20" s="24">
        <v>89804</v>
      </c>
      <c r="H20" s="21">
        <v>70782</v>
      </c>
      <c r="I20" s="21">
        <v>19022</v>
      </c>
      <c r="J20" s="21">
        <v>0</v>
      </c>
      <c r="K20" s="24">
        <v>53601</v>
      </c>
      <c r="L20" s="24">
        <v>59212</v>
      </c>
      <c r="M20" s="24">
        <v>887</v>
      </c>
      <c r="N20" s="21">
        <v>675</v>
      </c>
      <c r="O20" s="24">
        <v>8653</v>
      </c>
      <c r="P20" s="24">
        <v>43051</v>
      </c>
      <c r="Q20" s="24">
        <v>4276</v>
      </c>
      <c r="R20" s="21">
        <v>1670</v>
      </c>
      <c r="S20" s="21"/>
      <c r="T20" s="24">
        <v>25917</v>
      </c>
      <c r="U20" s="24">
        <v>6431</v>
      </c>
      <c r="V20" s="24">
        <v>213540</v>
      </c>
      <c r="W20" s="235">
        <v>14367</v>
      </c>
      <c r="X20" s="235">
        <v>12419</v>
      </c>
      <c r="Y20" s="21">
        <v>22844</v>
      </c>
      <c r="Z20" s="24">
        <v>5785</v>
      </c>
      <c r="AA20" s="24">
        <v>0</v>
      </c>
      <c r="AB20" s="21">
        <v>0</v>
      </c>
      <c r="AC20" s="21">
        <v>0</v>
      </c>
      <c r="AD20" s="21">
        <v>0</v>
      </c>
      <c r="AE20" s="24">
        <v>1414</v>
      </c>
      <c r="AF20" s="21">
        <v>1023</v>
      </c>
      <c r="AG20" s="21">
        <v>391</v>
      </c>
      <c r="AH20" s="21">
        <v>0</v>
      </c>
      <c r="AI20" s="24">
        <v>102</v>
      </c>
      <c r="AJ20" s="21">
        <v>0</v>
      </c>
      <c r="AK20" s="21">
        <v>0</v>
      </c>
      <c r="AL20" s="24">
        <v>20619</v>
      </c>
      <c r="AM20" s="24" t="s">
        <v>136</v>
      </c>
      <c r="AN20" s="24">
        <v>7803</v>
      </c>
      <c r="AP20" s="27"/>
      <c r="AQ20" s="27"/>
      <c r="AR20" s="27"/>
      <c r="AS20" s="28"/>
      <c r="AT20" s="29"/>
      <c r="AU20" s="30"/>
      <c r="AV20" s="30"/>
      <c r="AW20" s="30"/>
      <c r="AX20" s="30"/>
      <c r="AY20" s="30"/>
      <c r="AZ20" s="30"/>
      <c r="BA20" s="30"/>
      <c r="BB20" s="31"/>
      <c r="BC20" s="30"/>
      <c r="BD20" s="30"/>
      <c r="BE20" s="30"/>
      <c r="BF20" s="30"/>
      <c r="BG20" s="31"/>
      <c r="BH20" s="30"/>
      <c r="BI20" s="30"/>
      <c r="BJ20" s="30"/>
      <c r="BK20" s="31"/>
      <c r="BL20" s="30"/>
      <c r="BM20" s="32"/>
      <c r="BN20" s="31"/>
      <c r="BO20" s="33"/>
      <c r="BP20" s="31"/>
      <c r="BQ20" s="30"/>
      <c r="BR20" s="31"/>
      <c r="BS20" s="31"/>
      <c r="BT20" s="31"/>
      <c r="BU20" s="31"/>
      <c r="BV20" s="31"/>
      <c r="BW20" s="31"/>
      <c r="BX20" s="31"/>
      <c r="BY20" s="31"/>
      <c r="BZ20" s="31"/>
      <c r="CA20" s="31"/>
      <c r="CB20" s="31"/>
      <c r="CC20" s="31"/>
      <c r="CD20" s="31"/>
      <c r="CE20" s="34"/>
      <c r="CF20" s="34"/>
      <c r="CG20" s="34"/>
      <c r="CH20" s="34"/>
      <c r="CI20" s="34"/>
      <c r="CJ20" s="34"/>
      <c r="CK20" s="34"/>
      <c r="CL20" s="34"/>
      <c r="CM20" s="34"/>
      <c r="CN20" s="34"/>
      <c r="CO20" s="34"/>
      <c r="CP20" s="34"/>
      <c r="CQ20" s="34"/>
      <c r="CR20" s="34"/>
      <c r="CS20" s="34"/>
      <c r="CT20" s="34"/>
      <c r="CU20" s="34"/>
      <c r="CV20" s="34"/>
      <c r="CW20" s="34"/>
      <c r="CX20" s="34"/>
    </row>
    <row r="21" spans="1:102">
      <c r="A21" s="13" t="s">
        <v>105</v>
      </c>
      <c r="B21" s="13" t="s">
        <v>106</v>
      </c>
      <c r="C21" s="21" t="s">
        <v>106</v>
      </c>
      <c r="D21" s="22">
        <v>82300</v>
      </c>
      <c r="E21" s="23">
        <v>5581</v>
      </c>
      <c r="F21" s="24">
        <v>43234</v>
      </c>
      <c r="G21" s="24">
        <v>43164</v>
      </c>
      <c r="H21" s="21">
        <v>3449</v>
      </c>
      <c r="I21" s="21">
        <v>39715</v>
      </c>
      <c r="J21" s="21">
        <v>0</v>
      </c>
      <c r="K21" s="24">
        <v>28119</v>
      </c>
      <c r="L21" s="24">
        <v>6898</v>
      </c>
      <c r="M21" s="24">
        <v>2271</v>
      </c>
      <c r="N21" s="21">
        <v>36</v>
      </c>
      <c r="O21" s="24">
        <v>489</v>
      </c>
      <c r="P21" s="24">
        <v>4083</v>
      </c>
      <c r="Q21" s="24">
        <v>19</v>
      </c>
      <c r="R21" s="21">
        <v>0</v>
      </c>
      <c r="S21" s="21"/>
      <c r="T21" s="24">
        <v>8862</v>
      </c>
      <c r="U21" s="24">
        <v>3397</v>
      </c>
      <c r="V21" s="24">
        <v>38869</v>
      </c>
      <c r="W21" s="235">
        <v>0</v>
      </c>
      <c r="X21" s="235">
        <v>0</v>
      </c>
      <c r="Y21" s="21">
        <v>3617</v>
      </c>
      <c r="Z21" s="24">
        <v>3536</v>
      </c>
      <c r="AA21" s="24">
        <v>67</v>
      </c>
      <c r="AB21" s="21">
        <v>64</v>
      </c>
      <c r="AC21" s="21">
        <v>3</v>
      </c>
      <c r="AD21" s="21">
        <v>0</v>
      </c>
      <c r="AE21" s="24">
        <v>77</v>
      </c>
      <c r="AF21" s="21">
        <v>44</v>
      </c>
      <c r="AG21" s="21">
        <v>32</v>
      </c>
      <c r="AH21" s="21">
        <v>1</v>
      </c>
      <c r="AI21" s="24">
        <v>111</v>
      </c>
      <c r="AJ21" s="21">
        <v>56</v>
      </c>
      <c r="AK21" s="21">
        <v>61</v>
      </c>
      <c r="AL21" s="24">
        <v>177</v>
      </c>
      <c r="AM21" s="24" t="s">
        <v>136</v>
      </c>
      <c r="AN21" s="24">
        <v>5460</v>
      </c>
      <c r="AP21" s="27"/>
      <c r="AQ21" s="27"/>
      <c r="AR21" s="27"/>
      <c r="AS21" s="28"/>
      <c r="AT21" s="29"/>
      <c r="AU21" s="30"/>
      <c r="AV21" s="30"/>
      <c r="AW21" s="30"/>
      <c r="AX21" s="30"/>
      <c r="AY21" s="30"/>
      <c r="AZ21" s="30"/>
      <c r="BA21" s="31"/>
      <c r="BB21" s="31"/>
      <c r="BC21" s="30"/>
      <c r="BD21" s="30"/>
      <c r="BE21" s="30"/>
      <c r="BF21" s="30"/>
      <c r="BG21" s="31"/>
      <c r="BH21" s="30"/>
      <c r="BI21" s="30"/>
      <c r="BJ21" s="30"/>
      <c r="BK21" s="31"/>
      <c r="BL21" s="30"/>
      <c r="BM21" s="32"/>
      <c r="BN21" s="31"/>
      <c r="BO21" s="33"/>
      <c r="BP21" s="31"/>
      <c r="BQ21" s="30"/>
      <c r="BR21" s="31"/>
      <c r="BS21" s="31"/>
      <c r="BT21" s="31"/>
      <c r="BU21" s="31"/>
      <c r="BV21" s="31"/>
      <c r="BW21" s="31"/>
      <c r="BX21" s="31"/>
      <c r="BY21" s="31"/>
      <c r="BZ21" s="31"/>
      <c r="CA21" s="31"/>
      <c r="CB21" s="31"/>
      <c r="CC21" s="31"/>
      <c r="CD21" s="31"/>
      <c r="CE21" s="34"/>
      <c r="CF21" s="34"/>
      <c r="CG21" s="34"/>
      <c r="CH21" s="34"/>
      <c r="CI21" s="34"/>
      <c r="CJ21" s="34"/>
      <c r="CK21" s="34"/>
      <c r="CL21" s="34"/>
      <c r="CM21" s="34"/>
      <c r="CN21" s="34"/>
      <c r="CO21" s="34"/>
      <c r="CP21" s="34"/>
      <c r="CQ21" s="34"/>
      <c r="CR21" s="34"/>
      <c r="CS21" s="34"/>
      <c r="CT21" s="34"/>
      <c r="CU21" s="34"/>
      <c r="CV21" s="34"/>
      <c r="CW21" s="34"/>
      <c r="CX21" s="34"/>
    </row>
    <row r="22" spans="1:102">
      <c r="A22" s="13" t="s">
        <v>107</v>
      </c>
      <c r="B22" s="13" t="s">
        <v>108</v>
      </c>
      <c r="C22" s="21" t="s">
        <v>108</v>
      </c>
      <c r="D22" s="22">
        <v>305606</v>
      </c>
      <c r="E22" s="23">
        <v>23227</v>
      </c>
      <c r="F22" s="24">
        <v>74710</v>
      </c>
      <c r="G22" s="24">
        <v>74710</v>
      </c>
      <c r="H22" s="21">
        <v>25464</v>
      </c>
      <c r="I22" s="21">
        <v>48902</v>
      </c>
      <c r="J22" s="21">
        <v>344</v>
      </c>
      <c r="K22" s="24">
        <v>48826</v>
      </c>
      <c r="L22" s="24">
        <v>105344</v>
      </c>
      <c r="M22" s="24">
        <v>181</v>
      </c>
      <c r="N22" s="21">
        <v>4</v>
      </c>
      <c r="O22" s="24">
        <v>100794</v>
      </c>
      <c r="P22" s="24">
        <v>1198</v>
      </c>
      <c r="Q22" s="24">
        <v>2293</v>
      </c>
      <c r="R22" s="21">
        <v>164</v>
      </c>
      <c r="S22" s="24">
        <v>710</v>
      </c>
      <c r="T22" s="24">
        <v>11767</v>
      </c>
      <c r="U22" s="24">
        <v>6838</v>
      </c>
      <c r="V22" s="24">
        <v>53006</v>
      </c>
      <c r="W22" s="235">
        <v>6051</v>
      </c>
      <c r="X22" s="235">
        <v>639</v>
      </c>
      <c r="Y22" s="21">
        <v>6320</v>
      </c>
      <c r="Z22" s="24">
        <v>16135</v>
      </c>
      <c r="AA22" s="24">
        <v>183</v>
      </c>
      <c r="AB22" s="21">
        <v>183</v>
      </c>
      <c r="AC22" s="21">
        <v>0</v>
      </c>
      <c r="AD22" s="21">
        <v>0</v>
      </c>
      <c r="AE22" s="24">
        <v>161</v>
      </c>
      <c r="AF22" s="21">
        <v>115</v>
      </c>
      <c r="AG22" s="21">
        <v>46</v>
      </c>
      <c r="AH22" s="21">
        <v>0</v>
      </c>
      <c r="AI22" s="24">
        <v>76</v>
      </c>
      <c r="AJ22" s="21">
        <v>289</v>
      </c>
      <c r="AK22" s="21">
        <v>93</v>
      </c>
      <c r="AL22" s="24">
        <v>2585</v>
      </c>
      <c r="AM22" s="24" t="s">
        <v>136</v>
      </c>
      <c r="AN22" s="24">
        <v>15252</v>
      </c>
      <c r="AP22" s="27"/>
      <c r="AQ22" s="27"/>
      <c r="AR22" s="27"/>
      <c r="AS22" s="28"/>
      <c r="AT22" s="29"/>
      <c r="AU22" s="30"/>
      <c r="AV22" s="30"/>
      <c r="AW22" s="30"/>
      <c r="AX22" s="30"/>
      <c r="AY22" s="30"/>
      <c r="AZ22" s="30"/>
      <c r="BA22" s="31"/>
      <c r="BB22" s="31"/>
      <c r="BC22" s="30"/>
      <c r="BD22" s="30"/>
      <c r="BE22" s="30"/>
      <c r="BF22" s="30"/>
      <c r="BG22" s="31"/>
      <c r="BH22" s="30"/>
      <c r="BI22" s="30"/>
      <c r="BJ22" s="30"/>
      <c r="BK22" s="31"/>
      <c r="BL22" s="30"/>
      <c r="BM22" s="32"/>
      <c r="BN22" s="31"/>
      <c r="BO22" s="33"/>
      <c r="BP22" s="31"/>
      <c r="BQ22" s="30"/>
      <c r="BR22" s="31"/>
      <c r="BS22" s="31"/>
      <c r="BT22" s="31"/>
      <c r="BU22" s="31"/>
      <c r="BV22" s="31"/>
      <c r="BW22" s="31"/>
      <c r="BX22" s="31"/>
      <c r="BY22" s="31"/>
      <c r="BZ22" s="31"/>
      <c r="CA22" s="31"/>
      <c r="CB22" s="31"/>
      <c r="CC22" s="31"/>
      <c r="CD22" s="31"/>
      <c r="CE22" s="34"/>
      <c r="CF22" s="34"/>
      <c r="CG22" s="34"/>
      <c r="CH22" s="34"/>
      <c r="CI22" s="34"/>
      <c r="CJ22" s="34"/>
      <c r="CK22" s="34"/>
      <c r="CL22" s="34"/>
      <c r="CM22" s="34"/>
      <c r="CN22" s="34"/>
      <c r="CO22" s="34"/>
      <c r="CP22" s="34"/>
      <c r="CQ22" s="34"/>
      <c r="CR22" s="34"/>
      <c r="CS22" s="34"/>
      <c r="CT22" s="34"/>
      <c r="CU22" s="34"/>
      <c r="CV22" s="34"/>
      <c r="CW22" s="34"/>
      <c r="CX22" s="34"/>
    </row>
    <row r="23" spans="1:102">
      <c r="A23" s="13" t="s">
        <v>109</v>
      </c>
      <c r="B23" s="13" t="s">
        <v>110</v>
      </c>
      <c r="C23" s="21" t="s">
        <v>110</v>
      </c>
      <c r="D23" s="22">
        <v>19498</v>
      </c>
      <c r="E23" s="23">
        <v>11034</v>
      </c>
      <c r="F23" s="24">
        <v>53532</v>
      </c>
      <c r="G23" s="24">
        <v>52570</v>
      </c>
      <c r="H23" s="21">
        <v>6594</v>
      </c>
      <c r="I23" s="21">
        <v>45976</v>
      </c>
      <c r="J23" s="21">
        <v>0</v>
      </c>
      <c r="K23" s="24">
        <v>31536</v>
      </c>
      <c r="L23" s="24">
        <v>42969</v>
      </c>
      <c r="M23" s="24">
        <v>710</v>
      </c>
      <c r="N23" s="21">
        <v>1101</v>
      </c>
      <c r="O23" s="24">
        <v>12828</v>
      </c>
      <c r="P23" s="24">
        <v>25842</v>
      </c>
      <c r="Q23" s="24">
        <v>1636</v>
      </c>
      <c r="R23" s="21">
        <v>233</v>
      </c>
      <c r="S23" s="24">
        <v>619</v>
      </c>
      <c r="T23" s="24">
        <v>7770</v>
      </c>
      <c r="U23" s="24">
        <v>4856</v>
      </c>
      <c r="V23" s="24">
        <v>35730</v>
      </c>
      <c r="W23" s="235">
        <v>1947</v>
      </c>
      <c r="X23" s="235">
        <v>213</v>
      </c>
      <c r="Y23" s="21">
        <v>2749</v>
      </c>
      <c r="Z23" s="24">
        <v>3472</v>
      </c>
      <c r="AA23" s="24">
        <v>758</v>
      </c>
      <c r="AB23" s="21">
        <v>758</v>
      </c>
      <c r="AC23" s="21">
        <v>0</v>
      </c>
      <c r="AD23" s="21">
        <v>0</v>
      </c>
      <c r="AE23" s="24">
        <v>135</v>
      </c>
      <c r="AF23" s="21">
        <v>102</v>
      </c>
      <c r="AG23" s="21">
        <v>30</v>
      </c>
      <c r="AH23" s="21">
        <v>3</v>
      </c>
      <c r="AI23" s="24">
        <v>633</v>
      </c>
      <c r="AJ23" s="21">
        <v>150</v>
      </c>
      <c r="AK23" s="21">
        <v>641</v>
      </c>
      <c r="AL23" s="24">
        <v>426</v>
      </c>
      <c r="AM23" s="24" t="s">
        <v>136</v>
      </c>
      <c r="AN23" s="24">
        <v>2252</v>
      </c>
      <c r="AP23" s="27"/>
      <c r="AQ23" s="27"/>
      <c r="AR23" s="27"/>
      <c r="AS23" s="28"/>
      <c r="AT23" s="29"/>
      <c r="AU23" s="30"/>
      <c r="AV23" s="30"/>
      <c r="AW23" s="30"/>
      <c r="AX23" s="30"/>
      <c r="AY23" s="30"/>
      <c r="AZ23" s="30"/>
      <c r="BA23" s="31"/>
      <c r="BB23" s="31"/>
      <c r="BC23" s="30"/>
      <c r="BD23" s="30"/>
      <c r="BE23" s="30"/>
      <c r="BF23" s="30"/>
      <c r="BG23" s="31"/>
      <c r="BH23" s="30"/>
      <c r="BI23" s="30"/>
      <c r="BJ23" s="30"/>
      <c r="BK23" s="31"/>
      <c r="BL23" s="30"/>
      <c r="BM23" s="32"/>
      <c r="BN23" s="31"/>
      <c r="BO23" s="33"/>
      <c r="BP23" s="31"/>
      <c r="BQ23" s="30"/>
      <c r="BR23" s="31"/>
      <c r="BS23" s="31"/>
      <c r="BT23" s="31"/>
      <c r="BU23" s="31"/>
      <c r="BV23" s="31"/>
      <c r="BW23" s="31"/>
      <c r="BX23" s="31"/>
      <c r="BY23" s="31"/>
      <c r="BZ23" s="31"/>
      <c r="CA23" s="31"/>
      <c r="CB23" s="31"/>
      <c r="CC23" s="31"/>
      <c r="CD23" s="31"/>
      <c r="CE23" s="34"/>
      <c r="CF23" s="34"/>
      <c r="CG23" s="34"/>
      <c r="CH23" s="34"/>
      <c r="CI23" s="34"/>
      <c r="CJ23" s="34"/>
      <c r="CK23" s="34"/>
      <c r="CL23" s="34"/>
      <c r="CM23" s="34"/>
      <c r="CN23" s="34"/>
      <c r="CO23" s="34"/>
      <c r="CP23" s="34"/>
      <c r="CQ23" s="34"/>
      <c r="CR23" s="34"/>
      <c r="CS23" s="34"/>
      <c r="CT23" s="34"/>
      <c r="CU23" s="34"/>
      <c r="CV23" s="34"/>
      <c r="CW23" s="34"/>
      <c r="CX23" s="34"/>
    </row>
    <row r="24" spans="1:102">
      <c r="A24" s="13" t="s">
        <v>111</v>
      </c>
      <c r="B24" s="13" t="s">
        <v>112</v>
      </c>
      <c r="C24" s="21" t="s">
        <v>112</v>
      </c>
      <c r="D24" s="22">
        <v>186911</v>
      </c>
      <c r="E24" s="23">
        <v>11882</v>
      </c>
      <c r="F24" s="24">
        <v>47753</v>
      </c>
      <c r="G24" s="24">
        <v>47753</v>
      </c>
      <c r="H24" s="21" t="s">
        <v>67</v>
      </c>
      <c r="I24" s="21" t="s">
        <v>67</v>
      </c>
      <c r="J24" s="21" t="s">
        <v>67</v>
      </c>
      <c r="K24" s="24">
        <v>38689</v>
      </c>
      <c r="L24" s="24">
        <v>13159</v>
      </c>
      <c r="M24" s="24">
        <v>67</v>
      </c>
      <c r="N24" s="21">
        <v>116</v>
      </c>
      <c r="O24" s="24">
        <v>1461</v>
      </c>
      <c r="P24" s="24">
        <v>10390</v>
      </c>
      <c r="Q24" s="24">
        <v>633</v>
      </c>
      <c r="R24" s="21">
        <v>8</v>
      </c>
      <c r="S24" s="24">
        <v>484</v>
      </c>
      <c r="T24" s="24">
        <v>4994</v>
      </c>
      <c r="U24" s="24">
        <v>2747</v>
      </c>
      <c r="V24" s="24">
        <v>38887</v>
      </c>
      <c r="W24" s="235">
        <v>2729</v>
      </c>
      <c r="X24" s="235">
        <v>653</v>
      </c>
      <c r="Y24" s="21">
        <v>2802</v>
      </c>
      <c r="Z24" s="24">
        <v>5157</v>
      </c>
      <c r="AA24" s="24">
        <v>53</v>
      </c>
      <c r="AB24" s="21">
        <v>53</v>
      </c>
      <c r="AC24" s="21">
        <v>0</v>
      </c>
      <c r="AD24" s="21">
        <v>0</v>
      </c>
      <c r="AE24" s="24">
        <v>78</v>
      </c>
      <c r="AF24" s="21">
        <v>44</v>
      </c>
      <c r="AG24" s="21">
        <v>34</v>
      </c>
      <c r="AH24" s="21">
        <v>0</v>
      </c>
      <c r="AI24" s="24">
        <v>108</v>
      </c>
      <c r="AJ24" s="21">
        <v>12</v>
      </c>
      <c r="AK24" s="21">
        <v>17</v>
      </c>
      <c r="AL24" s="24">
        <v>23</v>
      </c>
      <c r="AM24" s="24" t="s">
        <v>136</v>
      </c>
      <c r="AN24" s="24">
        <v>6935</v>
      </c>
      <c r="AP24" s="27"/>
      <c r="AQ24" s="27"/>
      <c r="AR24" s="27"/>
      <c r="AS24" s="28"/>
      <c r="AT24" s="29"/>
      <c r="AU24" s="30"/>
      <c r="AV24" s="30"/>
      <c r="AW24" s="30"/>
      <c r="AX24" s="30"/>
      <c r="AY24" s="30"/>
      <c r="AZ24" s="30"/>
      <c r="BA24" s="30"/>
      <c r="BB24" s="31"/>
      <c r="BC24" s="30"/>
      <c r="BD24" s="30"/>
      <c r="BE24" s="30"/>
      <c r="BF24" s="30"/>
      <c r="BG24" s="31"/>
      <c r="BH24" s="30"/>
      <c r="BI24" s="30"/>
      <c r="BJ24" s="30"/>
      <c r="BK24" s="31"/>
      <c r="BL24" s="30"/>
      <c r="BM24" s="32"/>
      <c r="BN24" s="31"/>
      <c r="BO24" s="33"/>
      <c r="BP24" s="31"/>
      <c r="BQ24" s="30"/>
      <c r="BR24" s="31"/>
      <c r="BS24" s="31"/>
      <c r="BT24" s="31"/>
      <c r="BU24" s="31"/>
      <c r="BV24" s="31"/>
      <c r="BW24" s="31"/>
      <c r="BX24" s="31"/>
      <c r="BY24" s="31"/>
      <c r="BZ24" s="31"/>
      <c r="CA24" s="31"/>
      <c r="CB24" s="31"/>
      <c r="CC24" s="31"/>
      <c r="CD24" s="31"/>
      <c r="CE24" s="34"/>
      <c r="CF24" s="34"/>
      <c r="CG24" s="34"/>
      <c r="CH24" s="34"/>
      <c r="CI24" s="34"/>
      <c r="CJ24" s="34"/>
      <c r="CK24" s="34"/>
      <c r="CL24" s="34"/>
      <c r="CM24" s="34"/>
      <c r="CN24" s="34"/>
      <c r="CO24" s="34"/>
      <c r="CP24" s="34"/>
      <c r="CQ24" s="34"/>
      <c r="CR24" s="34"/>
      <c r="CS24" s="34"/>
      <c r="CT24" s="34"/>
      <c r="CU24" s="34"/>
      <c r="CV24" s="34"/>
      <c r="CW24" s="34"/>
      <c r="CX24" s="34"/>
    </row>
    <row r="25" spans="1:102">
      <c r="A25" s="13" t="s">
        <v>113</v>
      </c>
      <c r="B25" s="13" t="s">
        <v>114</v>
      </c>
      <c r="C25" s="21" t="s">
        <v>114</v>
      </c>
      <c r="D25" s="22">
        <v>149020</v>
      </c>
      <c r="E25" s="23">
        <v>3312</v>
      </c>
      <c r="F25" s="24">
        <v>51070</v>
      </c>
      <c r="G25" s="24">
        <v>50702</v>
      </c>
      <c r="H25" s="21">
        <v>4966</v>
      </c>
      <c r="I25" s="21">
        <v>45736</v>
      </c>
      <c r="J25" s="21">
        <v>0</v>
      </c>
      <c r="K25" s="24">
        <v>31148</v>
      </c>
      <c r="L25" s="24">
        <v>30362</v>
      </c>
      <c r="M25" s="24">
        <v>342</v>
      </c>
      <c r="N25" s="21">
        <v>110</v>
      </c>
      <c r="O25" s="24">
        <v>8310</v>
      </c>
      <c r="P25" s="24">
        <v>21396</v>
      </c>
      <c r="Q25" s="24">
        <v>82</v>
      </c>
      <c r="R25" s="21">
        <v>122</v>
      </c>
      <c r="S25" s="21"/>
      <c r="T25" s="24">
        <v>6987</v>
      </c>
      <c r="U25" s="24">
        <v>2053</v>
      </c>
      <c r="V25" s="24">
        <v>34884</v>
      </c>
      <c r="W25" s="235">
        <v>3644</v>
      </c>
      <c r="X25" s="235">
        <v>680</v>
      </c>
      <c r="Y25" s="21">
        <v>1118</v>
      </c>
      <c r="Z25" s="24">
        <v>757</v>
      </c>
      <c r="AA25" s="24">
        <v>4</v>
      </c>
      <c r="AB25" s="21">
        <v>4</v>
      </c>
      <c r="AC25" s="21">
        <v>0</v>
      </c>
      <c r="AD25" s="21">
        <v>0</v>
      </c>
      <c r="AE25" s="24">
        <v>8</v>
      </c>
      <c r="AF25" s="21">
        <v>8</v>
      </c>
      <c r="AG25" s="21">
        <v>0</v>
      </c>
      <c r="AH25" s="21">
        <v>0</v>
      </c>
      <c r="AI25" s="24">
        <v>0</v>
      </c>
      <c r="AJ25" s="21">
        <v>0</v>
      </c>
      <c r="AK25" s="21">
        <v>0</v>
      </c>
      <c r="AL25" s="24">
        <v>125</v>
      </c>
      <c r="AM25" s="24" t="s">
        <v>136</v>
      </c>
      <c r="AN25" s="24">
        <v>1749</v>
      </c>
      <c r="AP25" s="27"/>
      <c r="AQ25" s="27"/>
      <c r="AR25" s="27"/>
      <c r="AS25" s="28"/>
      <c r="AT25" s="29"/>
      <c r="AU25" s="30"/>
      <c r="AV25" s="30"/>
      <c r="AW25" s="30"/>
      <c r="AX25" s="30"/>
      <c r="AY25" s="30"/>
      <c r="AZ25" s="30"/>
      <c r="BA25" s="31"/>
      <c r="BB25" s="31"/>
      <c r="BC25" s="30"/>
      <c r="BD25" s="30"/>
      <c r="BE25" s="30"/>
      <c r="BF25" s="30"/>
      <c r="BG25" s="31"/>
      <c r="BH25" s="30"/>
      <c r="BI25" s="30"/>
      <c r="BJ25" s="30"/>
      <c r="BK25" s="31"/>
      <c r="BL25" s="30"/>
      <c r="BM25" s="32"/>
      <c r="BN25" s="31"/>
      <c r="BO25" s="33"/>
      <c r="BP25" s="31"/>
      <c r="BQ25" s="30"/>
      <c r="BR25" s="31"/>
      <c r="BS25" s="31"/>
      <c r="BT25" s="31"/>
      <c r="BU25" s="31"/>
      <c r="BV25" s="31"/>
      <c r="BW25" s="31"/>
      <c r="BX25" s="31"/>
      <c r="BY25" s="31"/>
      <c r="BZ25" s="31"/>
      <c r="CA25" s="31"/>
      <c r="CB25" s="31"/>
      <c r="CC25" s="31"/>
      <c r="CD25" s="31"/>
      <c r="CE25" s="34"/>
      <c r="CF25" s="34"/>
      <c r="CG25" s="34"/>
      <c r="CH25" s="34"/>
      <c r="CI25" s="34"/>
      <c r="CJ25" s="34"/>
      <c r="CK25" s="34"/>
      <c r="CL25" s="34"/>
      <c r="CM25" s="34"/>
      <c r="CN25" s="34"/>
      <c r="CO25" s="34"/>
      <c r="CP25" s="34"/>
      <c r="CQ25" s="34"/>
      <c r="CR25" s="34"/>
      <c r="CS25" s="34"/>
      <c r="CT25" s="34"/>
      <c r="CU25" s="34"/>
      <c r="CV25" s="34"/>
      <c r="CW25" s="34"/>
      <c r="CX25" s="34"/>
    </row>
    <row r="26" spans="1:102">
      <c r="A26" s="13" t="s">
        <v>115</v>
      </c>
      <c r="B26" s="13" t="s">
        <v>116</v>
      </c>
      <c r="C26" s="21" t="s">
        <v>116</v>
      </c>
      <c r="D26" s="22">
        <v>165772</v>
      </c>
      <c r="E26" s="23">
        <v>175</v>
      </c>
      <c r="F26" s="24">
        <v>26027</v>
      </c>
      <c r="G26" s="24">
        <v>25708</v>
      </c>
      <c r="H26" s="21">
        <v>676</v>
      </c>
      <c r="I26" s="21">
        <v>25032</v>
      </c>
      <c r="J26" s="21">
        <v>0</v>
      </c>
      <c r="K26" s="24">
        <v>52700</v>
      </c>
      <c r="L26" s="24">
        <v>16530</v>
      </c>
      <c r="M26" s="24">
        <v>38</v>
      </c>
      <c r="N26" s="21">
        <v>0</v>
      </c>
      <c r="O26" s="24">
        <v>5720</v>
      </c>
      <c r="P26" s="24">
        <v>10005</v>
      </c>
      <c r="Q26" s="24">
        <v>509</v>
      </c>
      <c r="R26" s="21">
        <v>258</v>
      </c>
      <c r="S26" s="21"/>
      <c r="T26" s="24">
        <v>4762</v>
      </c>
      <c r="U26" s="24">
        <v>3049</v>
      </c>
      <c r="V26" s="24">
        <v>60488</v>
      </c>
      <c r="W26" s="235">
        <v>3508</v>
      </c>
      <c r="X26" s="235">
        <v>4013</v>
      </c>
      <c r="Y26" s="21">
        <v>2404</v>
      </c>
      <c r="Z26" s="24">
        <v>7127</v>
      </c>
      <c r="AA26" s="24">
        <v>512</v>
      </c>
      <c r="AB26" s="21">
        <v>512</v>
      </c>
      <c r="AC26" s="21">
        <v>0</v>
      </c>
      <c r="AD26" s="21">
        <v>0</v>
      </c>
      <c r="AE26" s="24">
        <v>0</v>
      </c>
      <c r="AF26" s="21">
        <v>0</v>
      </c>
      <c r="AG26" s="21">
        <v>0</v>
      </c>
      <c r="AH26" s="21">
        <v>0</v>
      </c>
      <c r="AI26" s="24">
        <v>216</v>
      </c>
      <c r="AJ26" s="21">
        <v>218</v>
      </c>
      <c r="AK26" s="21">
        <v>0</v>
      </c>
      <c r="AL26" s="24">
        <v>1193</v>
      </c>
      <c r="AM26" s="24" t="s">
        <v>136</v>
      </c>
      <c r="AN26" s="24">
        <v>7490</v>
      </c>
      <c r="AP26" s="27"/>
      <c r="AQ26" s="27"/>
      <c r="AR26" s="27"/>
      <c r="AS26" s="28"/>
      <c r="AT26" s="29"/>
      <c r="AU26" s="30"/>
      <c r="AV26" s="30"/>
      <c r="AW26" s="30"/>
      <c r="AX26" s="30"/>
      <c r="AY26" s="30"/>
      <c r="AZ26" s="30"/>
      <c r="BA26" s="30"/>
      <c r="BB26" s="31"/>
      <c r="BC26" s="30"/>
      <c r="BD26" s="30"/>
      <c r="BE26" s="30"/>
      <c r="BF26" s="30"/>
      <c r="BG26" s="31"/>
      <c r="BH26" s="30"/>
      <c r="BI26" s="30"/>
      <c r="BJ26" s="30"/>
      <c r="BK26" s="31"/>
      <c r="BL26" s="30"/>
      <c r="BM26" s="32"/>
      <c r="BN26" s="31"/>
      <c r="BO26" s="33"/>
      <c r="BP26" s="31"/>
      <c r="BQ26" s="30"/>
      <c r="BR26" s="31"/>
      <c r="BS26" s="31"/>
      <c r="BT26" s="31"/>
      <c r="BU26" s="31"/>
      <c r="BV26" s="31"/>
      <c r="BW26" s="31"/>
      <c r="BX26" s="31"/>
      <c r="BY26" s="31"/>
      <c r="BZ26" s="31"/>
      <c r="CA26" s="31"/>
      <c r="CB26" s="31"/>
      <c r="CC26" s="31"/>
      <c r="CD26" s="31"/>
      <c r="CE26" s="34"/>
      <c r="CF26" s="34"/>
      <c r="CG26" s="34"/>
      <c r="CH26" s="34"/>
      <c r="CI26" s="34"/>
      <c r="CJ26" s="34"/>
      <c r="CK26" s="34"/>
      <c r="CL26" s="34"/>
      <c r="CM26" s="34"/>
      <c r="CN26" s="34"/>
      <c r="CO26" s="34"/>
      <c r="CP26" s="34"/>
      <c r="CQ26" s="34"/>
      <c r="CR26" s="34"/>
      <c r="CS26" s="34"/>
      <c r="CT26" s="34"/>
      <c r="CU26" s="34"/>
      <c r="CV26" s="34"/>
      <c r="CW26" s="34"/>
      <c r="CX26" s="34"/>
    </row>
    <row r="27" spans="1:102">
      <c r="A27" s="13" t="s">
        <v>117</v>
      </c>
      <c r="B27" s="13" t="s">
        <v>118</v>
      </c>
      <c r="C27" s="21" t="s">
        <v>118</v>
      </c>
      <c r="D27" s="22">
        <v>526631</v>
      </c>
      <c r="E27" s="23">
        <v>12064</v>
      </c>
      <c r="F27" s="24">
        <v>61540</v>
      </c>
      <c r="G27" s="24">
        <v>35163</v>
      </c>
      <c r="H27" s="21">
        <v>23954</v>
      </c>
      <c r="I27" s="21">
        <v>11209</v>
      </c>
      <c r="J27" s="21">
        <v>0</v>
      </c>
      <c r="K27" s="24">
        <v>0</v>
      </c>
      <c r="L27" s="24">
        <v>16290</v>
      </c>
      <c r="M27" s="24">
        <v>3</v>
      </c>
      <c r="N27" s="21">
        <v>0</v>
      </c>
      <c r="O27" s="24">
        <v>7269</v>
      </c>
      <c r="P27" s="24">
        <v>8844</v>
      </c>
      <c r="Q27" s="24">
        <v>15</v>
      </c>
      <c r="R27" s="21">
        <v>159</v>
      </c>
      <c r="S27" s="21"/>
      <c r="T27" s="24">
        <v>8858</v>
      </c>
      <c r="U27" s="24">
        <v>4623</v>
      </c>
      <c r="V27" s="24">
        <v>0</v>
      </c>
      <c r="W27" s="235">
        <v>12740</v>
      </c>
      <c r="X27" s="235" t="s">
        <v>67</v>
      </c>
      <c r="Y27" s="21">
        <v>12174</v>
      </c>
      <c r="Z27" s="24">
        <v>4242</v>
      </c>
      <c r="AA27" s="24">
        <v>3276</v>
      </c>
      <c r="AB27" s="21">
        <v>3275</v>
      </c>
      <c r="AC27" s="21">
        <v>1</v>
      </c>
      <c r="AD27" s="21">
        <v>0</v>
      </c>
      <c r="AE27" s="24">
        <v>26</v>
      </c>
      <c r="AF27" s="21">
        <v>25</v>
      </c>
      <c r="AG27" s="21">
        <v>1</v>
      </c>
      <c r="AH27" s="21">
        <v>0</v>
      </c>
      <c r="AI27" s="24">
        <v>0</v>
      </c>
      <c r="AJ27" s="21">
        <v>0</v>
      </c>
      <c r="AK27" s="21">
        <v>0</v>
      </c>
      <c r="AL27" s="24">
        <v>2714</v>
      </c>
      <c r="AM27" s="24" t="s">
        <v>136</v>
      </c>
      <c r="AN27" s="24">
        <v>6158</v>
      </c>
      <c r="AP27" s="27"/>
      <c r="AQ27" s="27"/>
      <c r="AR27" s="27"/>
      <c r="AS27" s="28"/>
      <c r="AT27" s="29"/>
      <c r="AU27" s="30"/>
      <c r="AV27" s="30"/>
      <c r="AW27" s="30"/>
      <c r="AX27" s="30"/>
      <c r="AY27" s="30"/>
      <c r="AZ27" s="30"/>
      <c r="BA27" s="30"/>
      <c r="BB27" s="31"/>
      <c r="BC27" s="30"/>
      <c r="BD27" s="30"/>
      <c r="BE27" s="30"/>
      <c r="BF27" s="30"/>
      <c r="BG27" s="31"/>
      <c r="BH27" s="30"/>
      <c r="BI27" s="30"/>
      <c r="BJ27" s="30"/>
      <c r="BK27" s="31"/>
      <c r="BL27" s="30"/>
      <c r="BM27" s="32"/>
      <c r="BN27" s="31"/>
      <c r="BO27" s="33"/>
      <c r="BP27" s="31"/>
      <c r="BQ27" s="30"/>
      <c r="BR27" s="31"/>
      <c r="BS27" s="31"/>
      <c r="BT27" s="31"/>
      <c r="BU27" s="31"/>
      <c r="BV27" s="31"/>
      <c r="BW27" s="31"/>
      <c r="BX27" s="31"/>
      <c r="BY27" s="31"/>
      <c r="BZ27" s="31"/>
      <c r="CA27" s="31"/>
      <c r="CB27" s="31"/>
      <c r="CC27" s="31"/>
      <c r="CD27" s="31"/>
      <c r="CE27" s="34"/>
      <c r="CF27" s="34"/>
      <c r="CG27" s="34"/>
      <c r="CH27" s="34"/>
      <c r="CI27" s="34"/>
      <c r="CJ27" s="34"/>
      <c r="CK27" s="34"/>
      <c r="CL27" s="34"/>
      <c r="CM27" s="34"/>
      <c r="CN27" s="34"/>
      <c r="CO27" s="34"/>
      <c r="CP27" s="34"/>
      <c r="CQ27" s="34"/>
      <c r="CR27" s="34"/>
      <c r="CS27" s="34"/>
      <c r="CT27" s="34"/>
      <c r="CU27" s="34"/>
      <c r="CV27" s="34"/>
      <c r="CW27" s="34"/>
      <c r="CX27" s="34"/>
    </row>
    <row r="28" spans="1:102">
      <c r="A28" s="13" t="s">
        <v>119</v>
      </c>
      <c r="B28" s="13" t="s">
        <v>120</v>
      </c>
      <c r="C28" s="21" t="s">
        <v>120</v>
      </c>
      <c r="D28" s="22">
        <v>61348</v>
      </c>
      <c r="E28" s="23">
        <v>6114</v>
      </c>
      <c r="F28" s="24">
        <v>43792</v>
      </c>
      <c r="G28" s="24">
        <v>43548</v>
      </c>
      <c r="H28" s="21" t="s">
        <v>67</v>
      </c>
      <c r="I28" s="21" t="s">
        <v>67</v>
      </c>
      <c r="J28" s="21" t="s">
        <v>67</v>
      </c>
      <c r="K28" s="24">
        <v>23122</v>
      </c>
      <c r="L28" s="24">
        <v>11143</v>
      </c>
      <c r="M28" s="24">
        <v>3228</v>
      </c>
      <c r="N28" s="21">
        <v>17</v>
      </c>
      <c r="O28" s="24">
        <v>1857</v>
      </c>
      <c r="P28" s="24">
        <v>5923</v>
      </c>
      <c r="Q28" s="24">
        <v>115</v>
      </c>
      <c r="R28" s="21">
        <v>3</v>
      </c>
      <c r="S28" s="21"/>
      <c r="T28" s="24">
        <v>6355</v>
      </c>
      <c r="U28" s="24">
        <v>2451</v>
      </c>
      <c r="V28" s="24">
        <v>2657</v>
      </c>
      <c r="W28" s="235">
        <v>1207</v>
      </c>
      <c r="X28" s="235">
        <v>491</v>
      </c>
      <c r="Y28" s="21">
        <v>5540</v>
      </c>
      <c r="Z28" s="24">
        <v>21611</v>
      </c>
      <c r="AA28" s="24">
        <v>1</v>
      </c>
      <c r="AB28" s="21">
        <v>0</v>
      </c>
      <c r="AC28" s="21">
        <v>0</v>
      </c>
      <c r="AD28" s="21">
        <v>1</v>
      </c>
      <c r="AE28" s="24">
        <v>238</v>
      </c>
      <c r="AF28" s="21">
        <v>213</v>
      </c>
      <c r="AG28" s="21">
        <v>24</v>
      </c>
      <c r="AH28" s="21">
        <v>1</v>
      </c>
      <c r="AI28" s="24">
        <v>33</v>
      </c>
      <c r="AJ28" s="21">
        <v>561</v>
      </c>
      <c r="AK28" s="21">
        <v>265</v>
      </c>
      <c r="AL28" s="24">
        <v>6</v>
      </c>
      <c r="AM28" s="24" t="s">
        <v>136</v>
      </c>
      <c r="AN28" s="24">
        <v>28397</v>
      </c>
      <c r="AP28" s="27"/>
      <c r="AQ28" s="27"/>
      <c r="AR28" s="27"/>
      <c r="AS28" s="28"/>
      <c r="AT28" s="29"/>
      <c r="AU28" s="30"/>
      <c r="AV28" s="30"/>
      <c r="AW28" s="30"/>
      <c r="AX28" s="30"/>
      <c r="AY28" s="30"/>
      <c r="AZ28" s="31"/>
      <c r="BA28" s="31"/>
      <c r="BB28" s="31"/>
      <c r="BC28" s="30"/>
      <c r="BD28" s="30"/>
      <c r="BE28" s="30"/>
      <c r="BF28" s="30"/>
      <c r="BG28" s="31"/>
      <c r="BH28" s="30"/>
      <c r="BI28" s="30"/>
      <c r="BJ28" s="30"/>
      <c r="BK28" s="31"/>
      <c r="BL28" s="30"/>
      <c r="BM28" s="32"/>
      <c r="BN28" s="31"/>
      <c r="BO28" s="33"/>
      <c r="BP28" s="31"/>
      <c r="BQ28" s="30"/>
      <c r="BR28" s="31"/>
      <c r="BS28" s="31"/>
      <c r="BT28" s="31"/>
      <c r="BU28" s="31"/>
      <c r="BV28" s="31"/>
      <c r="BW28" s="31"/>
      <c r="BX28" s="31"/>
      <c r="BY28" s="31"/>
      <c r="BZ28" s="31"/>
      <c r="CA28" s="31"/>
      <c r="CB28" s="31"/>
      <c r="CC28" s="31"/>
      <c r="CD28" s="31"/>
      <c r="CE28" s="34"/>
      <c r="CF28" s="34"/>
      <c r="CG28" s="34"/>
      <c r="CH28" s="34"/>
      <c r="CI28" s="34"/>
      <c r="CJ28" s="34"/>
      <c r="CK28" s="34"/>
      <c r="CL28" s="34"/>
      <c r="CM28" s="34"/>
      <c r="CN28" s="34"/>
      <c r="CO28" s="34"/>
      <c r="CP28" s="34"/>
      <c r="CQ28" s="34"/>
      <c r="CR28" s="34"/>
      <c r="CS28" s="34"/>
      <c r="CT28" s="34"/>
      <c r="CU28" s="34"/>
      <c r="CV28" s="34"/>
      <c r="CW28" s="34"/>
      <c r="CX28" s="34"/>
    </row>
    <row r="29" spans="1:102">
      <c r="A29" s="13" t="s">
        <v>121</v>
      </c>
      <c r="B29" s="13" t="s">
        <v>122</v>
      </c>
      <c r="C29" s="21" t="s">
        <v>122</v>
      </c>
      <c r="D29" s="230" t="s">
        <v>80</v>
      </c>
      <c r="E29" s="23" t="s">
        <v>81</v>
      </c>
      <c r="F29" s="24">
        <v>36636</v>
      </c>
      <c r="G29" s="24">
        <v>36284</v>
      </c>
      <c r="H29" s="21">
        <v>1004</v>
      </c>
      <c r="I29" s="21">
        <v>35280</v>
      </c>
      <c r="J29" s="21">
        <v>0</v>
      </c>
      <c r="K29" s="24">
        <v>23718</v>
      </c>
      <c r="L29" s="24">
        <v>4824</v>
      </c>
      <c r="M29" s="24">
        <v>140</v>
      </c>
      <c r="N29" s="21">
        <v>0</v>
      </c>
      <c r="O29" s="24">
        <v>236</v>
      </c>
      <c r="P29" s="24">
        <v>3601</v>
      </c>
      <c r="Q29" s="24">
        <v>771</v>
      </c>
      <c r="R29" s="21">
        <v>76</v>
      </c>
      <c r="S29" s="21"/>
      <c r="T29" s="24">
        <v>7902</v>
      </c>
      <c r="U29" s="24">
        <v>2428</v>
      </c>
      <c r="V29" s="24">
        <v>28759</v>
      </c>
      <c r="W29" s="235">
        <v>425</v>
      </c>
      <c r="X29" s="235" t="s">
        <v>67</v>
      </c>
      <c r="Y29" s="21">
        <v>2007</v>
      </c>
      <c r="Z29" s="24">
        <v>6167</v>
      </c>
      <c r="AA29" s="24">
        <v>130</v>
      </c>
      <c r="AB29" s="21">
        <v>130</v>
      </c>
      <c r="AC29" s="21" t="s">
        <v>67</v>
      </c>
      <c r="AD29" s="21" t="s">
        <v>67</v>
      </c>
      <c r="AE29" s="24">
        <v>221</v>
      </c>
      <c r="AF29" s="21">
        <v>150</v>
      </c>
      <c r="AG29" s="21">
        <v>71</v>
      </c>
      <c r="AH29" s="21">
        <v>0</v>
      </c>
      <c r="AI29" s="24">
        <v>345</v>
      </c>
      <c r="AJ29" s="21">
        <v>0</v>
      </c>
      <c r="AK29" s="21">
        <v>37</v>
      </c>
      <c r="AL29" s="24">
        <v>0</v>
      </c>
      <c r="AM29" s="24" t="s">
        <v>136</v>
      </c>
      <c r="AN29" s="24">
        <v>8837</v>
      </c>
      <c r="AP29" s="27"/>
      <c r="AQ29" s="27"/>
      <c r="AR29" s="27"/>
      <c r="AS29" s="28"/>
      <c r="AT29" s="29"/>
      <c r="AU29" s="30"/>
      <c r="AV29" s="30"/>
      <c r="AW29" s="30"/>
      <c r="AX29" s="30"/>
      <c r="AY29" s="30"/>
      <c r="AZ29" s="30"/>
      <c r="BA29" s="31"/>
      <c r="BB29" s="31"/>
      <c r="BC29" s="30"/>
      <c r="BD29" s="30"/>
      <c r="BE29" s="30"/>
      <c r="BF29" s="30"/>
      <c r="BG29" s="31"/>
      <c r="BH29" s="30"/>
      <c r="BI29" s="30"/>
      <c r="BJ29" s="30"/>
      <c r="BK29" s="31"/>
      <c r="BL29" s="30"/>
      <c r="BM29" s="32"/>
      <c r="BN29" s="31"/>
      <c r="BO29" s="33"/>
      <c r="BP29" s="31"/>
      <c r="BQ29" s="30"/>
      <c r="BR29" s="31"/>
      <c r="BS29" s="31"/>
      <c r="BT29" s="31"/>
      <c r="BU29" s="31"/>
      <c r="BV29" s="31"/>
      <c r="BW29" s="31"/>
      <c r="BX29" s="31"/>
      <c r="BY29" s="31"/>
      <c r="BZ29" s="31"/>
      <c r="CA29" s="31"/>
      <c r="CB29" s="31"/>
      <c r="CC29" s="31"/>
      <c r="CD29" s="31"/>
      <c r="CE29" s="34"/>
      <c r="CF29" s="34"/>
      <c r="CG29" s="34"/>
      <c r="CH29" s="34"/>
      <c r="CI29" s="34"/>
      <c r="CJ29" s="34"/>
      <c r="CK29" s="34"/>
      <c r="CL29" s="34"/>
      <c r="CM29" s="34"/>
      <c r="CN29" s="34"/>
      <c r="CO29" s="34"/>
      <c r="CP29" s="34"/>
      <c r="CQ29" s="34"/>
      <c r="CR29" s="34"/>
      <c r="CS29" s="34"/>
      <c r="CT29" s="34"/>
      <c r="CU29" s="34"/>
      <c r="CV29" s="34"/>
      <c r="CW29" s="34"/>
      <c r="CX29" s="34"/>
    </row>
    <row r="30" spans="1:102">
      <c r="A30" s="13" t="s">
        <v>123</v>
      </c>
      <c r="B30" s="13" t="s">
        <v>124</v>
      </c>
      <c r="C30" s="21" t="s">
        <v>124</v>
      </c>
      <c r="D30" s="22">
        <v>53406</v>
      </c>
      <c r="E30" s="23">
        <v>3761</v>
      </c>
      <c r="F30" s="24">
        <v>4527</v>
      </c>
      <c r="G30" s="24">
        <v>4481</v>
      </c>
      <c r="H30" s="21">
        <v>1694</v>
      </c>
      <c r="I30" s="21">
        <v>2787</v>
      </c>
      <c r="J30" s="21">
        <v>0</v>
      </c>
      <c r="K30" s="24">
        <v>4080</v>
      </c>
      <c r="L30" s="24">
        <v>818</v>
      </c>
      <c r="M30" s="24">
        <v>9</v>
      </c>
      <c r="N30" s="21">
        <v>0</v>
      </c>
      <c r="O30" s="24">
        <v>204</v>
      </c>
      <c r="P30" s="24">
        <v>520</v>
      </c>
      <c r="Q30" s="24">
        <v>77</v>
      </c>
      <c r="R30" s="21">
        <v>8</v>
      </c>
      <c r="S30" s="21"/>
      <c r="T30" s="24">
        <v>2178</v>
      </c>
      <c r="U30" s="24">
        <v>720</v>
      </c>
      <c r="V30" s="24">
        <v>3792</v>
      </c>
      <c r="W30" s="235">
        <v>313</v>
      </c>
      <c r="X30" s="235">
        <v>24</v>
      </c>
      <c r="Y30" s="21">
        <v>1186</v>
      </c>
      <c r="Z30" s="24">
        <v>1248</v>
      </c>
      <c r="AA30" s="24">
        <v>19</v>
      </c>
      <c r="AB30" s="21">
        <v>10</v>
      </c>
      <c r="AC30" s="21">
        <v>9</v>
      </c>
      <c r="AD30" s="21">
        <v>0</v>
      </c>
      <c r="AE30" s="24">
        <v>1</v>
      </c>
      <c r="AF30" s="21">
        <v>1</v>
      </c>
      <c r="AG30" s="21">
        <v>0</v>
      </c>
      <c r="AH30" s="21">
        <v>0</v>
      </c>
      <c r="AI30" s="24">
        <v>106</v>
      </c>
      <c r="AJ30" s="21">
        <v>90</v>
      </c>
      <c r="AK30" s="21">
        <v>54</v>
      </c>
      <c r="AL30" s="24">
        <v>132</v>
      </c>
      <c r="AM30" s="24" t="s">
        <v>136</v>
      </c>
      <c r="AN30" s="24">
        <v>1873</v>
      </c>
      <c r="AP30" s="27"/>
      <c r="AQ30" s="27"/>
      <c r="AR30" s="27"/>
      <c r="AS30" s="28"/>
      <c r="AT30" s="29"/>
      <c r="AU30" s="30"/>
      <c r="AV30" s="30"/>
      <c r="AW30" s="30"/>
      <c r="AX30" s="30"/>
      <c r="AY30" s="30"/>
      <c r="AZ30" s="30"/>
      <c r="BA30" s="31"/>
      <c r="BB30" s="31"/>
      <c r="BC30" s="30"/>
      <c r="BD30" s="30"/>
      <c r="BE30" s="30"/>
      <c r="BF30" s="30"/>
      <c r="BG30" s="31"/>
      <c r="BH30" s="30"/>
      <c r="BI30" s="30"/>
      <c r="BJ30" s="30"/>
      <c r="BK30" s="31"/>
      <c r="BL30" s="30"/>
      <c r="BM30" s="32"/>
      <c r="BN30" s="31"/>
      <c r="BO30" s="33"/>
      <c r="BP30" s="31"/>
      <c r="BQ30" s="30"/>
      <c r="BR30" s="31"/>
      <c r="BS30" s="31"/>
      <c r="BT30" s="31"/>
      <c r="BU30" s="31"/>
      <c r="BV30" s="31"/>
      <c r="BW30" s="31"/>
      <c r="BX30" s="31"/>
      <c r="BY30" s="31"/>
      <c r="BZ30" s="31"/>
      <c r="CA30" s="31"/>
      <c r="CB30" s="31"/>
      <c r="CC30" s="31"/>
      <c r="CD30" s="31"/>
      <c r="CE30" s="34"/>
      <c r="CF30" s="34"/>
      <c r="CG30" s="34"/>
      <c r="CH30" s="34"/>
      <c r="CI30" s="34"/>
      <c r="CJ30" s="34"/>
      <c r="CK30" s="34"/>
      <c r="CL30" s="34"/>
      <c r="CM30" s="34"/>
      <c r="CN30" s="34"/>
      <c r="CO30" s="34"/>
      <c r="CP30" s="34"/>
      <c r="CQ30" s="34"/>
      <c r="CR30" s="34"/>
      <c r="CS30" s="34"/>
      <c r="CT30" s="34"/>
      <c r="CU30" s="34"/>
      <c r="CV30" s="34"/>
      <c r="CW30" s="34"/>
      <c r="CX30" s="34"/>
    </row>
    <row r="31" spans="1:102">
      <c r="A31" s="13" t="s">
        <v>125</v>
      </c>
      <c r="B31" s="13" t="s">
        <v>126</v>
      </c>
      <c r="C31" s="21" t="s">
        <v>126</v>
      </c>
      <c r="D31" s="22">
        <v>284027</v>
      </c>
      <c r="E31" s="23">
        <v>33554</v>
      </c>
      <c r="F31" s="24">
        <v>96186</v>
      </c>
      <c r="G31" s="24">
        <v>95615</v>
      </c>
      <c r="H31" s="21">
        <v>4943</v>
      </c>
      <c r="I31" s="21">
        <v>90672</v>
      </c>
      <c r="J31" s="21">
        <v>0</v>
      </c>
      <c r="K31" s="24">
        <v>31458</v>
      </c>
      <c r="L31" s="24">
        <v>51954</v>
      </c>
      <c r="M31" s="24">
        <v>106</v>
      </c>
      <c r="N31" s="21">
        <v>26</v>
      </c>
      <c r="O31" s="24">
        <v>7017</v>
      </c>
      <c r="P31" s="24">
        <v>35726</v>
      </c>
      <c r="Q31" s="24">
        <v>8808</v>
      </c>
      <c r="R31" s="21">
        <v>271</v>
      </c>
      <c r="S31" s="21"/>
      <c r="T31" s="24">
        <v>13869</v>
      </c>
      <c r="U31" s="24">
        <v>9159</v>
      </c>
      <c r="V31" s="24">
        <v>39380</v>
      </c>
      <c r="W31" s="235">
        <v>4281</v>
      </c>
      <c r="X31" s="235">
        <v>490</v>
      </c>
      <c r="Y31" s="21">
        <v>6635</v>
      </c>
      <c r="Z31" s="24">
        <v>12599</v>
      </c>
      <c r="AA31" s="24">
        <v>20</v>
      </c>
      <c r="AB31" s="21">
        <v>20</v>
      </c>
      <c r="AC31" s="21">
        <v>0</v>
      </c>
      <c r="AD31" s="21">
        <v>0</v>
      </c>
      <c r="AE31" s="24">
        <v>57</v>
      </c>
      <c r="AF31" s="21">
        <v>43</v>
      </c>
      <c r="AG31" s="21">
        <v>14</v>
      </c>
      <c r="AH31" s="21">
        <v>0</v>
      </c>
      <c r="AI31" s="24">
        <v>144</v>
      </c>
      <c r="AJ31" s="21">
        <v>135</v>
      </c>
      <c r="AK31" s="21">
        <v>53</v>
      </c>
      <c r="AL31" s="24">
        <v>79</v>
      </c>
      <c r="AM31" s="24" t="s">
        <v>136</v>
      </c>
      <c r="AN31" s="24">
        <v>19472</v>
      </c>
      <c r="AP31" s="27"/>
      <c r="AQ31" s="27"/>
      <c r="AR31" s="27"/>
      <c r="AS31" s="28"/>
      <c r="AT31" s="29"/>
      <c r="AU31" s="30"/>
      <c r="AV31" s="30"/>
      <c r="AW31" s="30"/>
      <c r="AX31" s="30"/>
      <c r="AY31" s="30"/>
      <c r="AZ31" s="30"/>
      <c r="BA31" s="31"/>
      <c r="BB31" s="31"/>
      <c r="BC31" s="30"/>
      <c r="BD31" s="30"/>
      <c r="BE31" s="30"/>
      <c r="BF31" s="30"/>
      <c r="BG31" s="31"/>
      <c r="BH31" s="30"/>
      <c r="BI31" s="30"/>
      <c r="BJ31" s="30"/>
      <c r="BK31" s="31"/>
      <c r="BL31" s="30"/>
      <c r="BM31" s="32"/>
      <c r="BN31" s="31"/>
      <c r="BO31" s="33"/>
      <c r="BP31" s="31"/>
      <c r="BQ31" s="30"/>
      <c r="BR31" s="31"/>
      <c r="BS31" s="31"/>
      <c r="BT31" s="31"/>
      <c r="BU31" s="31"/>
      <c r="BV31" s="31"/>
      <c r="BW31" s="31"/>
      <c r="BX31" s="31"/>
      <c r="BY31" s="31"/>
      <c r="BZ31" s="31"/>
      <c r="CA31" s="31"/>
      <c r="CB31" s="31"/>
      <c r="CC31" s="31"/>
      <c r="CD31" s="31"/>
      <c r="CE31" s="34"/>
      <c r="CF31" s="34"/>
      <c r="CG31" s="34"/>
      <c r="CH31" s="34"/>
      <c r="CI31" s="34"/>
      <c r="CJ31" s="34"/>
      <c r="CK31" s="34"/>
      <c r="CL31" s="34"/>
      <c r="CM31" s="34"/>
      <c r="CN31" s="34"/>
      <c r="CO31" s="34"/>
      <c r="CP31" s="34"/>
      <c r="CQ31" s="34"/>
      <c r="CR31" s="34"/>
      <c r="CS31" s="34"/>
      <c r="CT31" s="34"/>
      <c r="CU31" s="34"/>
      <c r="CV31" s="34"/>
      <c r="CW31" s="34"/>
      <c r="CX31" s="34"/>
    </row>
    <row r="32" spans="1:102">
      <c r="A32" s="13" t="s">
        <v>127</v>
      </c>
      <c r="B32" s="13" t="s">
        <v>128</v>
      </c>
      <c r="C32" s="21" t="s">
        <v>128</v>
      </c>
      <c r="D32" s="22">
        <v>275439</v>
      </c>
      <c r="E32" s="23">
        <v>20721</v>
      </c>
      <c r="F32" s="24">
        <v>8878</v>
      </c>
      <c r="G32" s="24">
        <v>8565</v>
      </c>
      <c r="H32" s="21">
        <v>5398</v>
      </c>
      <c r="I32" s="21">
        <v>3167</v>
      </c>
      <c r="J32" s="21">
        <v>0</v>
      </c>
      <c r="K32" s="24">
        <v>1185</v>
      </c>
      <c r="L32" s="24">
        <v>7615</v>
      </c>
      <c r="M32" s="24">
        <v>331</v>
      </c>
      <c r="N32" s="21">
        <v>4</v>
      </c>
      <c r="O32" s="24">
        <v>2111</v>
      </c>
      <c r="P32" s="24">
        <v>4167</v>
      </c>
      <c r="Q32" s="24">
        <v>301</v>
      </c>
      <c r="R32" s="21">
        <v>41</v>
      </c>
      <c r="S32" s="24">
        <v>660</v>
      </c>
      <c r="T32" s="24">
        <v>8867</v>
      </c>
      <c r="U32" s="24">
        <v>2886</v>
      </c>
      <c r="V32" s="24">
        <v>996</v>
      </c>
      <c r="W32" s="235">
        <v>0</v>
      </c>
      <c r="X32" s="235">
        <v>241</v>
      </c>
      <c r="Y32" s="21">
        <v>1103</v>
      </c>
      <c r="Z32" s="24">
        <v>2557</v>
      </c>
      <c r="AA32" s="24">
        <v>156</v>
      </c>
      <c r="AB32" s="21">
        <v>156</v>
      </c>
      <c r="AC32" s="21">
        <v>0</v>
      </c>
      <c r="AD32" s="21">
        <v>0</v>
      </c>
      <c r="AE32" s="24">
        <v>121</v>
      </c>
      <c r="AF32" s="21">
        <v>89</v>
      </c>
      <c r="AG32" s="21">
        <v>30</v>
      </c>
      <c r="AH32" s="21">
        <v>2</v>
      </c>
      <c r="AI32" s="24">
        <v>372</v>
      </c>
      <c r="AJ32" s="21">
        <v>156</v>
      </c>
      <c r="AK32" s="21">
        <v>0</v>
      </c>
      <c r="AL32" s="24">
        <v>201</v>
      </c>
      <c r="AM32" s="24" t="s">
        <v>136</v>
      </c>
      <c r="AN32" s="24">
        <v>2328</v>
      </c>
      <c r="AP32" s="27"/>
      <c r="AQ32" s="27"/>
      <c r="AR32" s="27"/>
      <c r="AS32" s="28"/>
      <c r="AT32" s="29"/>
      <c r="AU32" s="30"/>
      <c r="AV32" s="30"/>
      <c r="AW32" s="30"/>
      <c r="AX32" s="30"/>
      <c r="AY32" s="30"/>
      <c r="AZ32" s="30"/>
      <c r="BA32" s="31"/>
      <c r="BB32" s="31"/>
      <c r="BC32" s="30"/>
      <c r="BD32" s="30"/>
      <c r="BE32" s="30"/>
      <c r="BF32" s="30"/>
      <c r="BG32" s="31"/>
      <c r="BH32" s="30"/>
      <c r="BI32" s="30"/>
      <c r="BJ32" s="30"/>
      <c r="BK32" s="31"/>
      <c r="BL32" s="30"/>
      <c r="BM32" s="32"/>
      <c r="BN32" s="31"/>
      <c r="BO32" s="33"/>
      <c r="BP32" s="31"/>
      <c r="BQ32" s="30"/>
      <c r="BR32" s="31"/>
      <c r="BS32" s="31"/>
      <c r="BT32" s="31"/>
      <c r="BU32" s="31"/>
      <c r="BV32" s="31"/>
      <c r="BW32" s="31"/>
      <c r="BX32" s="31"/>
      <c r="BY32" s="31"/>
      <c r="BZ32" s="31"/>
      <c r="CA32" s="31"/>
      <c r="CB32" s="31"/>
      <c r="CC32" s="31"/>
      <c r="CD32" s="31"/>
      <c r="CE32" s="34"/>
      <c r="CF32" s="34"/>
      <c r="CG32" s="34"/>
      <c r="CH32" s="34"/>
      <c r="CI32" s="34"/>
      <c r="CJ32" s="34"/>
      <c r="CK32" s="34"/>
      <c r="CL32" s="34"/>
      <c r="CM32" s="34"/>
      <c r="CN32" s="34"/>
      <c r="CO32" s="34"/>
      <c r="CP32" s="34"/>
      <c r="CQ32" s="34"/>
      <c r="CR32" s="34"/>
      <c r="CS32" s="34"/>
      <c r="CT32" s="34"/>
      <c r="CU32" s="34"/>
      <c r="CV32" s="34"/>
      <c r="CW32" s="34"/>
      <c r="CX32" s="34"/>
    </row>
    <row r="33" spans="1:102">
      <c r="A33" s="13" t="s">
        <v>129</v>
      </c>
      <c r="B33" s="13" t="s">
        <v>130</v>
      </c>
      <c r="C33" s="21" t="s">
        <v>130</v>
      </c>
      <c r="D33" s="22">
        <v>78243</v>
      </c>
      <c r="E33" s="23">
        <v>550</v>
      </c>
      <c r="F33" s="24">
        <v>25127</v>
      </c>
      <c r="G33" s="24">
        <v>24884</v>
      </c>
      <c r="H33" s="21">
        <v>11231</v>
      </c>
      <c r="I33" s="21">
        <v>12073</v>
      </c>
      <c r="J33" s="21">
        <v>1580</v>
      </c>
      <c r="K33" s="24">
        <v>59582</v>
      </c>
      <c r="L33" s="24">
        <v>17359</v>
      </c>
      <c r="M33" s="24">
        <v>7442</v>
      </c>
      <c r="N33" s="21">
        <v>9</v>
      </c>
      <c r="O33" s="24">
        <v>0</v>
      </c>
      <c r="P33" s="24">
        <v>8941</v>
      </c>
      <c r="Q33" s="24">
        <v>213</v>
      </c>
      <c r="R33" s="21">
        <v>722</v>
      </c>
      <c r="S33" s="24">
        <v>32</v>
      </c>
      <c r="T33" s="24">
        <v>4405</v>
      </c>
      <c r="U33" s="24">
        <v>2121</v>
      </c>
      <c r="V33" s="24">
        <v>73923</v>
      </c>
      <c r="W33" s="235">
        <v>15006</v>
      </c>
      <c r="X33" s="235">
        <v>1094</v>
      </c>
      <c r="Y33" s="21">
        <v>3803</v>
      </c>
      <c r="Z33" s="24">
        <v>7330</v>
      </c>
      <c r="AA33" s="24">
        <v>0</v>
      </c>
      <c r="AB33" s="21">
        <v>0</v>
      </c>
      <c r="AC33" s="21">
        <v>0</v>
      </c>
      <c r="AD33" s="21">
        <v>0</v>
      </c>
      <c r="AE33" s="24">
        <v>561</v>
      </c>
      <c r="AF33" s="21">
        <v>464</v>
      </c>
      <c r="AG33" s="21">
        <v>97</v>
      </c>
      <c r="AH33" s="21">
        <v>0</v>
      </c>
      <c r="AI33" s="24">
        <v>0</v>
      </c>
      <c r="AJ33" s="21">
        <v>0</v>
      </c>
      <c r="AK33" s="21">
        <v>0</v>
      </c>
      <c r="AL33" s="24">
        <v>3639</v>
      </c>
      <c r="AM33" s="24" t="s">
        <v>136</v>
      </c>
      <c r="AN33" s="24">
        <v>9014</v>
      </c>
      <c r="AP33" s="27"/>
      <c r="AQ33" s="27"/>
      <c r="AR33" s="27"/>
      <c r="AS33" s="28"/>
      <c r="AT33" s="29"/>
      <c r="AU33" s="30"/>
      <c r="AV33" s="30"/>
      <c r="AW33" s="30"/>
      <c r="AX33" s="30"/>
      <c r="AY33" s="30"/>
      <c r="AZ33" s="30"/>
      <c r="BA33" s="30"/>
      <c r="BB33" s="31"/>
      <c r="BC33" s="30"/>
      <c r="BD33" s="30"/>
      <c r="BE33" s="30"/>
      <c r="BF33" s="30"/>
      <c r="BG33" s="31"/>
      <c r="BH33" s="30"/>
      <c r="BI33" s="30"/>
      <c r="BJ33" s="30"/>
      <c r="BK33" s="31"/>
      <c r="BL33" s="30"/>
      <c r="BM33" s="32"/>
      <c r="BN33" s="31"/>
      <c r="BO33" s="33"/>
      <c r="BP33" s="31"/>
      <c r="BQ33" s="30"/>
      <c r="BR33" s="31"/>
      <c r="BS33" s="31"/>
      <c r="BT33" s="31"/>
      <c r="BU33" s="31"/>
      <c r="BV33" s="31"/>
      <c r="BW33" s="31"/>
      <c r="BX33" s="31"/>
      <c r="BY33" s="31"/>
      <c r="BZ33" s="31"/>
      <c r="CA33" s="31"/>
      <c r="CB33" s="31"/>
      <c r="CC33" s="31"/>
      <c r="CD33" s="31"/>
      <c r="CE33" s="34"/>
      <c r="CF33" s="34"/>
      <c r="CG33" s="34"/>
      <c r="CH33" s="34"/>
      <c r="CI33" s="34"/>
      <c r="CJ33" s="34"/>
      <c r="CK33" s="34"/>
      <c r="CL33" s="34"/>
      <c r="CM33" s="34"/>
      <c r="CN33" s="34"/>
      <c r="CO33" s="34"/>
      <c r="CP33" s="34"/>
      <c r="CQ33" s="34"/>
      <c r="CR33" s="34"/>
      <c r="CS33" s="34"/>
      <c r="CT33" s="34"/>
      <c r="CU33" s="34"/>
      <c r="CV33" s="34"/>
      <c r="CW33" s="34"/>
      <c r="CX33" s="34"/>
    </row>
    <row r="34" spans="1:102" ht="13">
      <c r="A34" s="27"/>
      <c r="B34" s="27"/>
      <c r="C34" s="27" t="s">
        <v>132</v>
      </c>
      <c r="D34" s="27">
        <f t="shared" ref="D34:AL34" si="0">SUM(D2:D33)</f>
        <v>8625765</v>
      </c>
      <c r="E34" s="27">
        <f t="shared" si="0"/>
        <v>348488</v>
      </c>
      <c r="F34" s="27">
        <f t="shared" si="0"/>
        <v>2045501</v>
      </c>
      <c r="G34" s="27">
        <f t="shared" si="0"/>
        <v>1961132</v>
      </c>
      <c r="H34" s="27">
        <f t="shared" si="0"/>
        <v>522877</v>
      </c>
      <c r="I34" s="27">
        <f t="shared" si="0"/>
        <v>1250736</v>
      </c>
      <c r="J34" s="27">
        <f t="shared" si="0"/>
        <v>5564</v>
      </c>
      <c r="K34" s="27">
        <f t="shared" si="0"/>
        <v>1460595</v>
      </c>
      <c r="L34" s="27">
        <f t="shared" si="0"/>
        <v>1106517</v>
      </c>
      <c r="M34" s="27">
        <f t="shared" si="0"/>
        <v>62374</v>
      </c>
      <c r="N34" s="27">
        <f t="shared" si="0"/>
        <v>28588</v>
      </c>
      <c r="O34" s="27">
        <f t="shared" si="0"/>
        <v>409426</v>
      </c>
      <c r="P34" s="27">
        <f t="shared" si="0"/>
        <v>503764</v>
      </c>
      <c r="Q34" s="27">
        <f t="shared" si="0"/>
        <v>66403</v>
      </c>
      <c r="R34" s="27">
        <f t="shared" si="0"/>
        <v>8064</v>
      </c>
      <c r="S34" s="27">
        <f t="shared" si="0"/>
        <v>27898</v>
      </c>
      <c r="T34" s="27">
        <f t="shared" si="0"/>
        <v>282331</v>
      </c>
      <c r="U34" s="27">
        <f t="shared" si="0"/>
        <v>122374</v>
      </c>
      <c r="V34" s="27">
        <f t="shared" si="0"/>
        <v>1855710</v>
      </c>
      <c r="W34" s="27">
        <f t="shared" si="0"/>
        <v>211065</v>
      </c>
      <c r="X34" s="27">
        <f t="shared" si="0"/>
        <v>50182</v>
      </c>
      <c r="Y34" s="27">
        <f t="shared" si="0"/>
        <v>211969</v>
      </c>
      <c r="Z34" s="27">
        <f t="shared" si="0"/>
        <v>280349</v>
      </c>
      <c r="AA34" s="27">
        <f t="shared" si="0"/>
        <v>21224</v>
      </c>
      <c r="AB34" s="27">
        <f t="shared" si="0"/>
        <v>21207</v>
      </c>
      <c r="AC34" s="27">
        <f t="shared" si="0"/>
        <v>16</v>
      </c>
      <c r="AD34" s="27">
        <f t="shared" si="0"/>
        <v>1</v>
      </c>
      <c r="AE34" s="27">
        <f t="shared" si="0"/>
        <v>8889</v>
      </c>
      <c r="AF34" s="27">
        <f t="shared" si="0"/>
        <v>7399</v>
      </c>
      <c r="AG34" s="27">
        <f t="shared" si="0"/>
        <v>1411</v>
      </c>
      <c r="AH34" s="27">
        <f t="shared" si="0"/>
        <v>79</v>
      </c>
      <c r="AI34" s="27">
        <f t="shared" si="0"/>
        <v>5678</v>
      </c>
      <c r="AJ34" s="27">
        <f t="shared" si="0"/>
        <v>3248</v>
      </c>
      <c r="AK34" s="27">
        <f t="shared" si="0"/>
        <v>9823</v>
      </c>
      <c r="AL34" s="27">
        <f t="shared" si="0"/>
        <v>41783</v>
      </c>
      <c r="AM34" s="27" t="s">
        <v>136</v>
      </c>
      <c r="AN34" s="27">
        <f>SUM(AN2:AN33)</f>
        <v>311107</v>
      </c>
      <c r="AP34" s="27"/>
      <c r="AQ34" s="27"/>
      <c r="AR34" s="27"/>
      <c r="AS34" s="28"/>
      <c r="AT34" s="29"/>
      <c r="AU34" s="30"/>
      <c r="AV34" s="30"/>
      <c r="AW34" s="30"/>
      <c r="AX34" s="30"/>
      <c r="AY34" s="30"/>
      <c r="AZ34" s="30"/>
      <c r="BA34" s="31"/>
      <c r="BB34" s="31"/>
      <c r="BC34" s="30"/>
      <c r="BD34" s="30"/>
      <c r="BE34" s="30"/>
      <c r="BF34" s="30"/>
      <c r="BG34" s="31"/>
      <c r="BH34" s="30"/>
      <c r="BI34" s="30"/>
      <c r="BJ34" s="30"/>
      <c r="BK34" s="31"/>
      <c r="BL34" s="30"/>
      <c r="BM34" s="32"/>
      <c r="BN34" s="31"/>
      <c r="BO34" s="36"/>
      <c r="BP34" s="31"/>
      <c r="BQ34" s="31"/>
      <c r="BR34" s="31"/>
      <c r="BS34" s="31"/>
      <c r="BT34" s="31"/>
      <c r="BU34" s="31"/>
      <c r="BV34" s="31"/>
      <c r="BW34" s="31"/>
      <c r="BX34" s="31"/>
      <c r="BY34" s="31"/>
      <c r="BZ34" s="31"/>
      <c r="CA34" s="31"/>
      <c r="CB34" s="31"/>
      <c r="CC34" s="31"/>
      <c r="CD34" s="31"/>
      <c r="CE34" s="34"/>
      <c r="CF34" s="34"/>
      <c r="CG34" s="34"/>
      <c r="CH34" s="34"/>
      <c r="CI34" s="34"/>
      <c r="CJ34" s="34"/>
      <c r="CK34" s="34"/>
      <c r="CL34" s="34"/>
      <c r="CM34" s="34"/>
      <c r="CN34" s="34"/>
      <c r="CO34" s="34"/>
      <c r="CP34" s="34"/>
      <c r="CQ34" s="34"/>
      <c r="CR34" s="34"/>
      <c r="CS34" s="34"/>
      <c r="CT34" s="34"/>
      <c r="CU34" s="34"/>
      <c r="CV34" s="34"/>
      <c r="CW34" s="34"/>
      <c r="CX34" s="34"/>
    </row>
    <row r="35" spans="1:102" ht="13">
      <c r="A35" s="37"/>
      <c r="B35" s="37"/>
      <c r="C35" s="37"/>
      <c r="D35" s="37"/>
      <c r="E35" s="37"/>
      <c r="F35" s="38"/>
      <c r="G35" s="39"/>
      <c r="H35" s="39"/>
      <c r="I35" s="37"/>
      <c r="J35" s="40"/>
      <c r="K35" s="41"/>
      <c r="L35" s="40"/>
      <c r="M35" s="40"/>
      <c r="N35" s="40"/>
      <c r="O35" s="40"/>
      <c r="P35" s="40"/>
      <c r="Q35" s="37"/>
      <c r="R35" s="37"/>
      <c r="S35" s="37"/>
      <c r="T35" s="37"/>
      <c r="U35" s="37"/>
      <c r="V35" s="37"/>
      <c r="W35" s="42"/>
      <c r="X35" s="37"/>
      <c r="Y35" s="37"/>
      <c r="Z35" s="37"/>
      <c r="AA35" s="37"/>
      <c r="AB35" s="37"/>
      <c r="AC35" s="42">
        <f>137957+32478</f>
        <v>170435</v>
      </c>
      <c r="AD35" s="42"/>
      <c r="AE35" s="42"/>
      <c r="AF35" s="43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44"/>
      <c r="AT35" s="44"/>
      <c r="AU35" s="44"/>
      <c r="AV35" s="44"/>
      <c r="AW35" s="44"/>
      <c r="AX35" s="44"/>
      <c r="AY35" s="44"/>
      <c r="AZ35" s="44"/>
      <c r="BA35" s="44"/>
      <c r="BB35" s="44"/>
      <c r="BC35" s="44"/>
      <c r="BD35" s="44"/>
      <c r="BE35" s="44"/>
      <c r="BF35" s="44"/>
      <c r="BG35" s="44"/>
      <c r="BH35" s="44"/>
      <c r="BI35" s="44"/>
      <c r="BJ35" s="44"/>
      <c r="BK35" s="44"/>
      <c r="BL35" s="44"/>
      <c r="BM35" s="44"/>
      <c r="BN35" s="44"/>
      <c r="BO35" s="44"/>
      <c r="BP35" s="44"/>
      <c r="BQ35" s="44"/>
      <c r="BR35" s="44"/>
      <c r="BS35" s="44"/>
      <c r="BT35" s="44"/>
      <c r="BU35" s="44"/>
      <c r="BV35" s="44"/>
      <c r="BW35" s="44"/>
      <c r="BX35" s="44"/>
      <c r="BY35" s="44"/>
      <c r="BZ35" s="44"/>
      <c r="CA35" s="44"/>
      <c r="CB35" s="44"/>
      <c r="CC35" s="44"/>
      <c r="CD35" s="44"/>
      <c r="CE35" s="34"/>
      <c r="CF35" s="34"/>
      <c r="CG35" s="34"/>
      <c r="CH35" s="34"/>
      <c r="CI35" s="34"/>
      <c r="CJ35" s="34"/>
      <c r="CK35" s="34"/>
      <c r="CL35" s="34"/>
      <c r="CM35" s="34"/>
      <c r="CN35" s="34"/>
      <c r="CO35" s="34"/>
      <c r="CP35" s="34"/>
      <c r="CQ35" s="34"/>
      <c r="CR35" s="34"/>
      <c r="CS35" s="34"/>
      <c r="CT35" s="34"/>
      <c r="CU35" s="34"/>
      <c r="CV35" s="34"/>
      <c r="CW35" s="34"/>
      <c r="CX35" s="34"/>
    </row>
    <row r="36" spans="1:102" ht="13">
      <c r="A36" s="37"/>
      <c r="B36" s="37"/>
      <c r="C36" s="37"/>
      <c r="D36" s="37"/>
      <c r="E36" s="37"/>
      <c r="F36" s="38"/>
      <c r="G36" s="37"/>
      <c r="H36" s="37"/>
      <c r="I36" s="37"/>
      <c r="J36" s="37"/>
      <c r="K36" s="45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  <c r="AA36" s="37"/>
      <c r="AB36" s="37"/>
      <c r="AC36" s="46"/>
      <c r="AD36" s="4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44"/>
      <c r="AT36" s="44"/>
      <c r="AU36" s="44"/>
      <c r="AV36" s="44"/>
      <c r="AW36" s="44"/>
      <c r="AX36" s="44"/>
      <c r="AY36" s="44"/>
      <c r="AZ36" s="44"/>
      <c r="BA36" s="44"/>
      <c r="BB36" s="44"/>
      <c r="BC36" s="44"/>
      <c r="BD36" s="44"/>
      <c r="BE36" s="44"/>
      <c r="BF36" s="44"/>
      <c r="BG36" s="44"/>
      <c r="BH36" s="44"/>
      <c r="BI36" s="44"/>
      <c r="BJ36" s="44"/>
      <c r="BK36" s="44"/>
      <c r="BL36" s="44"/>
      <c r="BM36" s="44"/>
      <c r="BN36" s="44"/>
      <c r="BO36" s="44"/>
      <c r="BP36" s="44"/>
      <c r="BQ36" s="44"/>
      <c r="BR36" s="44"/>
      <c r="BS36" s="44"/>
      <c r="BT36" s="44"/>
      <c r="BU36" s="44"/>
      <c r="BV36" s="44"/>
      <c r="BW36" s="44"/>
      <c r="BX36" s="44"/>
      <c r="BY36" s="44"/>
      <c r="BZ36" s="44"/>
      <c r="CA36" s="44"/>
      <c r="CB36" s="44"/>
      <c r="CC36" s="44"/>
      <c r="CD36" s="44"/>
      <c r="CE36" s="34"/>
      <c r="CF36" s="34"/>
      <c r="CG36" s="34"/>
      <c r="CH36" s="34"/>
      <c r="CI36" s="34"/>
      <c r="CJ36" s="34"/>
      <c r="CK36" s="34"/>
      <c r="CL36" s="34"/>
      <c r="CM36" s="34"/>
      <c r="CN36" s="34"/>
      <c r="CO36" s="34"/>
      <c r="CP36" s="34"/>
      <c r="CQ36" s="34"/>
      <c r="CR36" s="34"/>
      <c r="CS36" s="34"/>
      <c r="CT36" s="34"/>
      <c r="CU36" s="34"/>
      <c r="CV36" s="34"/>
      <c r="CW36" s="34"/>
      <c r="CX36" s="34"/>
    </row>
    <row r="37" spans="1:102" ht="13">
      <c r="A37" s="37"/>
      <c r="B37" s="37"/>
      <c r="C37" s="37"/>
      <c r="D37" s="37"/>
      <c r="E37" s="37"/>
      <c r="F37" s="38"/>
      <c r="G37" s="37"/>
      <c r="H37" s="37"/>
      <c r="I37" s="37"/>
      <c r="J37" s="37"/>
      <c r="K37" s="45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  <c r="AA37" s="37"/>
      <c r="AB37" s="37"/>
      <c r="AC37" s="46"/>
      <c r="AD37" s="4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/>
      <c r="AQ37" s="37"/>
      <c r="AR37" s="37"/>
      <c r="AS37" s="44"/>
      <c r="AT37" s="44"/>
      <c r="AU37" s="44"/>
      <c r="AV37" s="44"/>
      <c r="AW37" s="44"/>
      <c r="AX37" s="44"/>
      <c r="AY37" s="44"/>
      <c r="AZ37" s="44"/>
      <c r="BA37" s="44"/>
      <c r="BB37" s="44"/>
      <c r="BC37" s="44"/>
      <c r="BD37" s="44"/>
      <c r="BE37" s="44"/>
      <c r="BF37" s="44"/>
      <c r="BG37" s="44"/>
      <c r="BH37" s="44"/>
      <c r="BI37" s="44"/>
      <c r="BJ37" s="44"/>
      <c r="BK37" s="44"/>
      <c r="BL37" s="44"/>
      <c r="BM37" s="44"/>
      <c r="BN37" s="44"/>
      <c r="BO37" s="44"/>
      <c r="BP37" s="44"/>
      <c r="BQ37" s="44"/>
      <c r="BR37" s="44"/>
      <c r="BS37" s="44"/>
      <c r="BT37" s="44"/>
      <c r="BU37" s="44"/>
      <c r="BV37" s="44"/>
      <c r="BW37" s="44"/>
      <c r="BX37" s="44"/>
      <c r="BY37" s="44"/>
      <c r="BZ37" s="44"/>
      <c r="CA37" s="44"/>
      <c r="CB37" s="44"/>
      <c r="CC37" s="44"/>
      <c r="CD37" s="44"/>
      <c r="CE37" s="34"/>
      <c r="CF37" s="34"/>
      <c r="CG37" s="34"/>
      <c r="CH37" s="34"/>
      <c r="CI37" s="34"/>
      <c r="CJ37" s="34"/>
      <c r="CK37" s="34"/>
      <c r="CL37" s="34"/>
      <c r="CM37" s="34"/>
      <c r="CN37" s="34"/>
      <c r="CO37" s="34"/>
      <c r="CP37" s="34"/>
      <c r="CQ37" s="34"/>
      <c r="CR37" s="34"/>
      <c r="CS37" s="34"/>
      <c r="CT37" s="34"/>
      <c r="CU37" s="34"/>
      <c r="CV37" s="34"/>
      <c r="CW37" s="34"/>
      <c r="CX37" s="34"/>
    </row>
    <row r="38" spans="1:102" ht="13">
      <c r="A38" s="37"/>
      <c r="B38" s="37"/>
      <c r="C38" s="37"/>
      <c r="D38" s="37"/>
      <c r="E38" s="37"/>
      <c r="F38" s="38"/>
      <c r="G38" s="37"/>
      <c r="H38" s="37"/>
      <c r="I38" s="37"/>
      <c r="J38" s="37"/>
      <c r="K38" s="45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  <c r="AA38" s="37"/>
      <c r="AB38" s="37"/>
      <c r="AC38" s="46"/>
      <c r="AD38" s="4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44"/>
      <c r="AT38" s="44"/>
      <c r="AU38" s="44"/>
      <c r="AV38" s="44"/>
      <c r="AW38" s="44"/>
      <c r="AX38" s="44"/>
      <c r="AY38" s="44"/>
      <c r="AZ38" s="44"/>
      <c r="BA38" s="44"/>
      <c r="BB38" s="44"/>
      <c r="BC38" s="44"/>
      <c r="BD38" s="44"/>
      <c r="BE38" s="44"/>
      <c r="BF38" s="44"/>
      <c r="BG38" s="44"/>
      <c r="BH38" s="44"/>
      <c r="BI38" s="44"/>
      <c r="BJ38" s="44"/>
      <c r="BK38" s="44"/>
      <c r="BL38" s="44"/>
      <c r="BM38" s="44"/>
      <c r="BN38" s="44"/>
      <c r="BO38" s="44"/>
      <c r="BP38" s="44"/>
      <c r="BQ38" s="44"/>
      <c r="BR38" s="44"/>
      <c r="BS38" s="44"/>
      <c r="BT38" s="44"/>
      <c r="BU38" s="44"/>
      <c r="BV38" s="44"/>
      <c r="BW38" s="44"/>
      <c r="BX38" s="44"/>
      <c r="BY38" s="44"/>
      <c r="BZ38" s="44"/>
      <c r="CA38" s="44"/>
      <c r="CB38" s="44"/>
      <c r="CC38" s="44"/>
      <c r="CD38" s="44"/>
      <c r="CE38" s="34"/>
      <c r="CF38" s="34"/>
      <c r="CG38" s="34"/>
      <c r="CH38" s="34"/>
      <c r="CI38" s="34"/>
      <c r="CJ38" s="34"/>
      <c r="CK38" s="34"/>
      <c r="CL38" s="34"/>
      <c r="CM38" s="34"/>
      <c r="CN38" s="34"/>
      <c r="CO38" s="34"/>
      <c r="CP38" s="34"/>
      <c r="CQ38" s="34"/>
      <c r="CR38" s="34"/>
      <c r="CS38" s="34"/>
      <c r="CT38" s="34"/>
      <c r="CU38" s="34"/>
      <c r="CV38" s="34"/>
      <c r="CW38" s="34"/>
      <c r="CX38" s="34"/>
    </row>
    <row r="39" spans="1:102" ht="13">
      <c r="A39" s="37"/>
      <c r="B39" s="37"/>
      <c r="C39" s="37"/>
      <c r="D39" s="37"/>
      <c r="E39" s="37"/>
      <c r="F39" s="38"/>
      <c r="G39" s="37"/>
      <c r="H39" s="37"/>
      <c r="I39" s="37"/>
      <c r="J39" s="37"/>
      <c r="K39" s="45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46"/>
      <c r="AD39" s="4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44"/>
      <c r="AT39" s="44"/>
      <c r="AU39" s="44"/>
      <c r="AV39" s="44"/>
      <c r="AW39" s="44"/>
      <c r="AX39" s="44"/>
      <c r="AY39" s="44"/>
      <c r="AZ39" s="44"/>
      <c r="BA39" s="44"/>
      <c r="BB39" s="44"/>
      <c r="BC39" s="44"/>
      <c r="BD39" s="44"/>
      <c r="BE39" s="44"/>
      <c r="BF39" s="44"/>
      <c r="BG39" s="44"/>
      <c r="BH39" s="44"/>
      <c r="BI39" s="44"/>
      <c r="BJ39" s="44"/>
      <c r="BK39" s="44"/>
      <c r="BL39" s="44"/>
      <c r="BM39" s="44"/>
      <c r="BN39" s="44"/>
      <c r="BO39" s="44"/>
      <c r="BP39" s="44"/>
      <c r="BQ39" s="44"/>
      <c r="BR39" s="44"/>
      <c r="BS39" s="44"/>
      <c r="BT39" s="44"/>
      <c r="BU39" s="44"/>
      <c r="BV39" s="44"/>
      <c r="BW39" s="44"/>
      <c r="BX39" s="44"/>
      <c r="BY39" s="44"/>
      <c r="BZ39" s="44"/>
      <c r="CA39" s="44"/>
      <c r="CB39" s="44"/>
      <c r="CC39" s="44"/>
      <c r="CD39" s="44"/>
      <c r="CE39" s="34"/>
      <c r="CF39" s="34"/>
      <c r="CG39" s="34"/>
      <c r="CH39" s="34"/>
      <c r="CI39" s="34"/>
      <c r="CJ39" s="34"/>
      <c r="CK39" s="34"/>
      <c r="CL39" s="34"/>
      <c r="CM39" s="34"/>
      <c r="CN39" s="34"/>
      <c r="CO39" s="34"/>
      <c r="CP39" s="34"/>
      <c r="CQ39" s="34"/>
      <c r="CR39" s="34"/>
      <c r="CS39" s="34"/>
      <c r="CT39" s="34"/>
      <c r="CU39" s="34"/>
      <c r="CV39" s="34"/>
      <c r="CW39" s="34"/>
      <c r="CX39" s="34"/>
    </row>
    <row r="40" spans="1:102" ht="13">
      <c r="A40" s="34"/>
      <c r="B40" s="34"/>
      <c r="C40" s="34"/>
      <c r="D40" s="34"/>
      <c r="E40" s="34"/>
      <c r="F40" s="37"/>
      <c r="G40" s="37"/>
      <c r="H40" s="37"/>
      <c r="I40" s="37"/>
      <c r="J40" s="37"/>
      <c r="K40" s="45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46"/>
      <c r="AD40" s="4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44"/>
      <c r="AT40" s="44"/>
      <c r="AU40" s="44"/>
      <c r="AV40" s="44"/>
      <c r="AW40" s="44"/>
      <c r="AX40" s="44"/>
      <c r="AY40" s="44"/>
      <c r="AZ40" s="44"/>
      <c r="BA40" s="44"/>
      <c r="BB40" s="44"/>
      <c r="BC40" s="44"/>
      <c r="BD40" s="44"/>
      <c r="BE40" s="44"/>
      <c r="BF40" s="44"/>
      <c r="BG40" s="44"/>
      <c r="BH40" s="44"/>
      <c r="BI40" s="44"/>
      <c r="BJ40" s="44"/>
      <c r="BK40" s="44"/>
      <c r="BL40" s="44"/>
      <c r="BM40" s="44"/>
      <c r="BN40" s="44"/>
      <c r="BO40" s="44"/>
      <c r="BP40" s="44"/>
      <c r="BQ40" s="44"/>
      <c r="BR40" s="44"/>
      <c r="BS40" s="44"/>
      <c r="BT40" s="44"/>
      <c r="BU40" s="44"/>
      <c r="BV40" s="44"/>
      <c r="BW40" s="44"/>
      <c r="BX40" s="44"/>
      <c r="BY40" s="44"/>
      <c r="BZ40" s="44"/>
      <c r="CA40" s="44"/>
      <c r="CB40" s="44"/>
      <c r="CC40" s="44"/>
      <c r="CD40" s="44"/>
      <c r="CE40" s="34"/>
      <c r="CF40" s="34"/>
      <c r="CG40" s="34"/>
      <c r="CH40" s="34"/>
      <c r="CI40" s="34"/>
      <c r="CJ40" s="34"/>
      <c r="CK40" s="34"/>
      <c r="CL40" s="34"/>
      <c r="CM40" s="34"/>
      <c r="CN40" s="34"/>
      <c r="CO40" s="34"/>
      <c r="CP40" s="34"/>
      <c r="CQ40" s="34"/>
      <c r="CR40" s="34"/>
      <c r="CS40" s="34"/>
      <c r="CT40" s="34"/>
      <c r="CU40" s="34"/>
      <c r="CV40" s="34"/>
      <c r="CW40" s="34"/>
      <c r="CX40" s="34"/>
    </row>
    <row r="41" spans="1:102" ht="13">
      <c r="A41" s="34"/>
      <c r="B41" s="34"/>
      <c r="C41" s="34"/>
      <c r="D41" s="34"/>
      <c r="E41" s="34"/>
      <c r="F41" s="68"/>
      <c r="G41" s="34"/>
      <c r="H41" s="34"/>
      <c r="I41" s="34"/>
      <c r="J41" s="48"/>
      <c r="K41" s="48"/>
      <c r="L41" s="48"/>
      <c r="M41" s="34"/>
      <c r="N41" s="34"/>
      <c r="O41" s="34"/>
      <c r="P41" s="34"/>
      <c r="Q41" s="34"/>
      <c r="R41" s="34"/>
      <c r="S41" s="34"/>
      <c r="T41" s="48"/>
      <c r="U41" s="48"/>
      <c r="V41" s="48"/>
      <c r="W41" s="34"/>
      <c r="X41" s="48"/>
      <c r="Y41" s="48"/>
      <c r="Z41" s="48"/>
      <c r="AA41" s="34"/>
      <c r="AB41" s="34"/>
      <c r="AC41" s="49"/>
      <c r="AD41" s="50"/>
      <c r="AE41" s="34"/>
      <c r="AF41" s="34"/>
      <c r="AG41" s="34"/>
      <c r="AH41" s="34"/>
      <c r="AI41" s="34"/>
      <c r="AJ41" s="34"/>
      <c r="AK41" s="34"/>
      <c r="AL41" s="34"/>
      <c r="AM41" s="34"/>
      <c r="AN41" s="34"/>
      <c r="AO41" s="34"/>
      <c r="AP41" s="37"/>
      <c r="AQ41" s="37"/>
      <c r="AR41" s="37"/>
      <c r="AS41" s="44"/>
      <c r="AT41" s="44"/>
      <c r="AU41" s="44"/>
      <c r="AV41" s="44"/>
      <c r="AW41" s="44"/>
      <c r="AX41" s="44"/>
      <c r="AY41" s="44"/>
      <c r="AZ41" s="44"/>
      <c r="BA41" s="44"/>
      <c r="BB41" s="44"/>
      <c r="BC41" s="44"/>
      <c r="BD41" s="44"/>
      <c r="BE41" s="44"/>
      <c r="BF41" s="44"/>
      <c r="BG41" s="44"/>
      <c r="BH41" s="44"/>
      <c r="BI41" s="44"/>
      <c r="BJ41" s="44"/>
      <c r="BK41" s="44"/>
      <c r="BL41" s="44"/>
      <c r="BM41" s="44"/>
      <c r="BN41" s="44"/>
      <c r="BO41" s="44"/>
      <c r="BP41" s="44"/>
      <c r="BQ41" s="44"/>
      <c r="BR41" s="44"/>
      <c r="BS41" s="44"/>
      <c r="BT41" s="44"/>
      <c r="BU41" s="44"/>
      <c r="BV41" s="44"/>
      <c r="BW41" s="44"/>
      <c r="BX41" s="44"/>
      <c r="BY41" s="44"/>
      <c r="BZ41" s="44"/>
      <c r="CA41" s="44"/>
      <c r="CB41" s="44"/>
      <c r="CC41" s="44"/>
      <c r="CD41" s="44"/>
      <c r="CE41" s="34"/>
      <c r="CF41" s="34"/>
      <c r="CG41" s="34"/>
      <c r="CH41" s="34"/>
      <c r="CI41" s="34"/>
      <c r="CJ41" s="34"/>
      <c r="CK41" s="34"/>
      <c r="CL41" s="34"/>
      <c r="CM41" s="34"/>
      <c r="CN41" s="34"/>
      <c r="CO41" s="34"/>
      <c r="CP41" s="34"/>
      <c r="CQ41" s="34"/>
      <c r="CR41" s="34"/>
      <c r="CS41" s="34"/>
      <c r="CT41" s="34"/>
      <c r="CU41" s="34"/>
      <c r="CV41" s="34"/>
      <c r="CW41" s="34"/>
      <c r="CX41" s="34"/>
    </row>
    <row r="42" spans="1:102" ht="13">
      <c r="A42" s="34"/>
      <c r="B42" s="34"/>
      <c r="C42" s="34"/>
      <c r="D42" s="34"/>
      <c r="E42" s="34"/>
      <c r="F42" s="68"/>
      <c r="G42" s="34"/>
      <c r="H42" s="34"/>
      <c r="I42" s="51"/>
      <c r="J42" s="334" t="s">
        <v>178</v>
      </c>
      <c r="K42" s="330"/>
      <c r="L42" s="331"/>
      <c r="M42" s="37"/>
      <c r="N42" s="34"/>
      <c r="O42" s="34"/>
      <c r="P42" s="34"/>
      <c r="Q42" s="34"/>
      <c r="R42" s="34"/>
      <c r="S42" s="51"/>
      <c r="T42" s="336" t="s">
        <v>179</v>
      </c>
      <c r="U42" s="330"/>
      <c r="V42" s="331"/>
      <c r="W42" s="52"/>
      <c r="X42" s="337" t="s">
        <v>180</v>
      </c>
      <c r="Y42" s="330"/>
      <c r="Z42" s="331"/>
      <c r="AA42" s="53"/>
      <c r="AB42" s="34"/>
      <c r="AC42" s="49"/>
      <c r="AD42" s="50"/>
      <c r="AE42" s="34"/>
      <c r="AF42" s="34"/>
      <c r="AG42" s="34"/>
      <c r="AH42" s="34"/>
      <c r="AI42" s="34"/>
      <c r="AJ42" s="34"/>
      <c r="AK42" s="34"/>
      <c r="AL42" s="34"/>
      <c r="AM42" s="34"/>
      <c r="AN42" s="34"/>
      <c r="AO42" s="34"/>
      <c r="AP42" s="37"/>
      <c r="AQ42" s="37"/>
      <c r="AR42" s="37"/>
      <c r="AS42" s="44"/>
      <c r="AT42" s="44"/>
      <c r="AU42" s="44"/>
      <c r="AV42" s="44"/>
      <c r="AW42" s="44"/>
      <c r="AX42" s="44"/>
      <c r="AY42" s="44"/>
      <c r="AZ42" s="44"/>
      <c r="BA42" s="44"/>
      <c r="BB42" s="44"/>
      <c r="BC42" s="44"/>
      <c r="BD42" s="44"/>
      <c r="BE42" s="44"/>
      <c r="BF42" s="44"/>
      <c r="BG42" s="44"/>
      <c r="BH42" s="44"/>
      <c r="BI42" s="44"/>
      <c r="BJ42" s="44"/>
      <c r="BK42" s="44"/>
      <c r="BL42" s="44"/>
      <c r="BM42" s="44"/>
      <c r="BN42" s="44"/>
      <c r="BO42" s="44"/>
      <c r="BP42" s="44"/>
      <c r="BQ42" s="44"/>
      <c r="BR42" s="44"/>
      <c r="BS42" s="44"/>
      <c r="BT42" s="44"/>
      <c r="BU42" s="44"/>
      <c r="BV42" s="44"/>
      <c r="BW42" s="44"/>
      <c r="BX42" s="44"/>
      <c r="BY42" s="44"/>
      <c r="BZ42" s="44"/>
      <c r="CA42" s="44"/>
      <c r="CB42" s="44"/>
      <c r="CC42" s="44"/>
      <c r="CD42" s="44"/>
      <c r="CE42" s="34"/>
      <c r="CF42" s="34"/>
      <c r="CG42" s="34"/>
      <c r="CH42" s="34"/>
      <c r="CI42" s="34"/>
      <c r="CJ42" s="34"/>
      <c r="CK42" s="34"/>
      <c r="CL42" s="34"/>
      <c r="CM42" s="34"/>
      <c r="CN42" s="34"/>
      <c r="CO42" s="34"/>
      <c r="CP42" s="34"/>
      <c r="CQ42" s="34"/>
      <c r="CR42" s="34"/>
      <c r="CS42" s="34"/>
      <c r="CT42" s="34"/>
      <c r="CU42" s="34"/>
      <c r="CV42" s="34"/>
      <c r="CW42" s="34"/>
      <c r="CX42" s="34"/>
    </row>
    <row r="43" spans="1:102" ht="13">
      <c r="A43" s="34"/>
      <c r="B43" s="34"/>
      <c r="C43" s="34"/>
      <c r="D43" s="34"/>
      <c r="E43" s="34"/>
      <c r="F43" s="68"/>
      <c r="G43" s="34"/>
      <c r="H43" s="34"/>
      <c r="I43" s="51"/>
      <c r="J43" s="335"/>
      <c r="K43" s="332"/>
      <c r="L43" s="333"/>
      <c r="M43" s="37"/>
      <c r="N43" s="34"/>
      <c r="O43" s="34"/>
      <c r="P43" s="34"/>
      <c r="Q43" s="34"/>
      <c r="R43" s="34"/>
      <c r="S43" s="51"/>
      <c r="T43" s="335"/>
      <c r="U43" s="332"/>
      <c r="V43" s="333"/>
      <c r="W43" s="52"/>
      <c r="X43" s="335"/>
      <c r="Y43" s="332"/>
      <c r="Z43" s="333"/>
      <c r="AA43" s="53"/>
      <c r="AB43" s="34"/>
      <c r="AC43" s="49"/>
      <c r="AD43" s="50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7"/>
      <c r="AQ43" s="37"/>
      <c r="AR43" s="37"/>
      <c r="AS43" s="44"/>
      <c r="AT43" s="44"/>
      <c r="AU43" s="44"/>
      <c r="AV43" s="44"/>
      <c r="AW43" s="44"/>
      <c r="AX43" s="44"/>
      <c r="AY43" s="44"/>
      <c r="AZ43" s="44"/>
      <c r="BA43" s="44"/>
      <c r="BB43" s="44"/>
      <c r="BC43" s="44"/>
      <c r="BD43" s="44"/>
      <c r="BE43" s="44"/>
      <c r="BF43" s="44"/>
      <c r="BG43" s="44"/>
      <c r="BH43" s="44"/>
      <c r="BI43" s="44"/>
      <c r="BJ43" s="44"/>
      <c r="BK43" s="44"/>
      <c r="BL43" s="44"/>
      <c r="BM43" s="44"/>
      <c r="BN43" s="44"/>
      <c r="BO43" s="44"/>
      <c r="BP43" s="44"/>
      <c r="BQ43" s="44"/>
      <c r="BR43" s="44"/>
      <c r="BS43" s="44"/>
      <c r="BT43" s="44"/>
      <c r="BU43" s="44"/>
      <c r="BV43" s="44"/>
      <c r="BW43" s="44"/>
      <c r="BX43" s="44"/>
      <c r="BY43" s="44"/>
      <c r="BZ43" s="44"/>
      <c r="CA43" s="44"/>
      <c r="CB43" s="44"/>
      <c r="CC43" s="44"/>
      <c r="CD43" s="44"/>
      <c r="CE43" s="34"/>
      <c r="CF43" s="34"/>
      <c r="CG43" s="34"/>
      <c r="CH43" s="34"/>
      <c r="CI43" s="34"/>
      <c r="CJ43" s="34"/>
      <c r="CK43" s="34"/>
      <c r="CL43" s="34"/>
      <c r="CM43" s="34"/>
      <c r="CN43" s="34"/>
      <c r="CO43" s="34"/>
      <c r="CP43" s="34"/>
      <c r="CQ43" s="34"/>
      <c r="CR43" s="34"/>
      <c r="CS43" s="34"/>
      <c r="CT43" s="34"/>
      <c r="CU43" s="34"/>
      <c r="CV43" s="34"/>
      <c r="CW43" s="34"/>
      <c r="CX43" s="34"/>
    </row>
    <row r="44" spans="1:102">
      <c r="A44" s="34"/>
      <c r="B44" s="34"/>
      <c r="C44" s="34"/>
      <c r="D44" s="34"/>
      <c r="E44" s="34"/>
      <c r="F44" s="68"/>
      <c r="G44" s="34"/>
      <c r="H44" s="34"/>
      <c r="I44" s="51"/>
      <c r="J44" s="54" t="s">
        <v>181</v>
      </c>
      <c r="K44" s="338">
        <f>L113</f>
        <v>1460595</v>
      </c>
      <c r="L44" s="325"/>
      <c r="M44" s="37"/>
      <c r="N44" s="34"/>
      <c r="O44" s="34"/>
      <c r="P44" s="34"/>
      <c r="Q44" s="34"/>
      <c r="R44" s="34"/>
      <c r="S44" s="51"/>
      <c r="T44" s="54" t="s">
        <v>181</v>
      </c>
      <c r="U44" s="55">
        <f>W113</f>
        <v>1855710</v>
      </c>
      <c r="V44" s="56"/>
      <c r="W44" s="52"/>
      <c r="X44" s="54" t="s">
        <v>181</v>
      </c>
      <c r="Y44" s="339">
        <f>AA113</f>
        <v>280349</v>
      </c>
      <c r="Z44" s="325"/>
      <c r="AA44" s="53"/>
      <c r="AB44" s="58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7"/>
      <c r="AQ44" s="37"/>
      <c r="AR44" s="37"/>
      <c r="AS44" s="44"/>
      <c r="AT44" s="44"/>
      <c r="AU44" s="44"/>
      <c r="AV44" s="44"/>
      <c r="AW44" s="44"/>
      <c r="AX44" s="44"/>
      <c r="AY44" s="44"/>
      <c r="AZ44" s="44"/>
      <c r="BA44" s="44"/>
      <c r="BB44" s="44"/>
      <c r="BC44" s="44"/>
      <c r="BD44" s="44"/>
      <c r="BE44" s="44"/>
      <c r="BF44" s="44"/>
      <c r="BG44" s="44"/>
      <c r="BH44" s="44"/>
      <c r="BI44" s="44"/>
      <c r="BJ44" s="44"/>
      <c r="BK44" s="44"/>
      <c r="BL44" s="44"/>
      <c r="BM44" s="44"/>
      <c r="BN44" s="44"/>
      <c r="BO44" s="44"/>
      <c r="BP44" s="44"/>
      <c r="BQ44" s="44"/>
      <c r="BR44" s="44"/>
      <c r="BS44" s="44"/>
      <c r="BT44" s="44"/>
      <c r="BU44" s="44"/>
      <c r="BV44" s="44"/>
      <c r="BW44" s="44"/>
      <c r="BX44" s="44"/>
      <c r="BY44" s="44"/>
      <c r="BZ44" s="44"/>
      <c r="CA44" s="44"/>
      <c r="CB44" s="44"/>
      <c r="CC44" s="44"/>
      <c r="CD44" s="44"/>
      <c r="CE44" s="34"/>
      <c r="CF44" s="34"/>
      <c r="CG44" s="34"/>
      <c r="CH44" s="34"/>
      <c r="CI44" s="34"/>
      <c r="CJ44" s="34"/>
      <c r="CK44" s="34"/>
      <c r="CL44" s="34"/>
      <c r="CM44" s="34"/>
      <c r="CN44" s="34"/>
      <c r="CO44" s="34"/>
      <c r="CP44" s="34"/>
      <c r="CQ44" s="34"/>
      <c r="CR44" s="34"/>
      <c r="CS44" s="34"/>
      <c r="CT44" s="34"/>
      <c r="CU44" s="34"/>
      <c r="CV44" s="34"/>
      <c r="CW44" s="34"/>
      <c r="CX44" s="34"/>
    </row>
    <row r="45" spans="1:102" ht="13">
      <c r="A45" s="34"/>
      <c r="B45" s="34"/>
      <c r="C45" s="34"/>
      <c r="D45" s="34"/>
      <c r="E45" s="34"/>
      <c r="F45" s="37"/>
      <c r="G45" s="48"/>
      <c r="H45" s="34"/>
      <c r="I45" s="34"/>
      <c r="J45" s="59"/>
      <c r="K45" s="60"/>
      <c r="L45" s="61"/>
      <c r="M45" s="34"/>
      <c r="N45" s="34"/>
      <c r="O45" s="34"/>
      <c r="P45" s="34"/>
      <c r="Q45" s="34"/>
      <c r="R45" s="34"/>
      <c r="S45" s="34"/>
      <c r="T45" s="60"/>
      <c r="U45" s="61"/>
      <c r="V45" s="62"/>
      <c r="W45" s="53"/>
      <c r="X45" s="63"/>
      <c r="AA45" s="64"/>
      <c r="AB45" s="34"/>
      <c r="AC45" s="34"/>
      <c r="AD45" s="34"/>
      <c r="AE45" s="34"/>
      <c r="AF45" s="34"/>
      <c r="AG45" s="34"/>
      <c r="AH45" s="34"/>
      <c r="AI45" s="34"/>
      <c r="AJ45" s="34"/>
      <c r="AK45" s="34"/>
      <c r="AL45" s="34"/>
      <c r="AM45" s="34"/>
      <c r="AN45" s="34"/>
      <c r="AO45" s="34"/>
      <c r="AP45" s="34"/>
      <c r="AQ45" s="34"/>
      <c r="AR45" s="34"/>
      <c r="AS45" s="65"/>
      <c r="AT45" s="65"/>
      <c r="AU45" s="65"/>
      <c r="AV45" s="65"/>
      <c r="AW45" s="65"/>
      <c r="AX45" s="65"/>
      <c r="AY45" s="65"/>
      <c r="AZ45" s="65"/>
      <c r="BA45" s="44"/>
      <c r="BB45" s="44"/>
      <c r="BC45" s="44"/>
      <c r="BD45" s="44"/>
      <c r="BE45" s="44"/>
      <c r="BF45" s="44"/>
      <c r="BG45" s="44"/>
      <c r="BH45" s="44"/>
      <c r="BI45" s="44"/>
      <c r="BJ45" s="44"/>
      <c r="BK45" s="44"/>
      <c r="BL45" s="44"/>
      <c r="BM45" s="44"/>
      <c r="BN45" s="44"/>
      <c r="BO45" s="44"/>
      <c r="BP45" s="44"/>
      <c r="BQ45" s="44"/>
      <c r="BR45" s="44"/>
      <c r="BS45" s="44"/>
      <c r="BT45" s="44"/>
      <c r="BU45" s="44"/>
      <c r="BV45" s="44"/>
      <c r="BW45" s="44"/>
      <c r="BX45" s="44"/>
      <c r="BY45" s="44"/>
      <c r="BZ45" s="44"/>
      <c r="CA45" s="44"/>
      <c r="CB45" s="44"/>
      <c r="CC45" s="44"/>
      <c r="CD45" s="44"/>
      <c r="CE45" s="34"/>
      <c r="CF45" s="34"/>
      <c r="CG45" s="34"/>
      <c r="CH45" s="34"/>
      <c r="CI45" s="34"/>
      <c r="CJ45" s="34"/>
      <c r="CK45" s="34"/>
      <c r="CL45" s="34"/>
      <c r="CM45" s="34"/>
      <c r="CN45" s="34"/>
      <c r="CO45" s="34"/>
      <c r="CP45" s="34"/>
      <c r="CQ45" s="34"/>
      <c r="CR45" s="34"/>
      <c r="CS45" s="34"/>
      <c r="CT45" s="34"/>
      <c r="CU45" s="34"/>
      <c r="CV45" s="34"/>
      <c r="CW45" s="34"/>
      <c r="CX45" s="34"/>
    </row>
    <row r="46" spans="1:102" ht="14">
      <c r="A46" s="34"/>
      <c r="B46" s="34"/>
      <c r="C46" s="34"/>
      <c r="D46" s="34"/>
      <c r="E46" s="51"/>
      <c r="F46" s="66" t="s">
        <v>182</v>
      </c>
      <c r="G46" s="67" t="s">
        <v>132</v>
      </c>
      <c r="H46" s="68"/>
      <c r="I46" s="34"/>
      <c r="J46" s="34"/>
      <c r="K46" s="34"/>
      <c r="L46" s="51"/>
      <c r="M46" s="34"/>
      <c r="N46" s="34"/>
      <c r="O46" s="34"/>
      <c r="P46" s="34"/>
      <c r="Q46" s="34"/>
      <c r="R46" s="34"/>
      <c r="S46" s="34"/>
      <c r="T46" s="34"/>
      <c r="U46" s="51"/>
      <c r="V46" s="69"/>
      <c r="W46" s="68"/>
      <c r="X46" s="59"/>
      <c r="Y46" s="34"/>
      <c r="Z46" s="34"/>
      <c r="AA46" s="34"/>
      <c r="AB46" s="34"/>
      <c r="AC46" s="34"/>
      <c r="AD46" s="34"/>
      <c r="AE46" s="34"/>
      <c r="AF46" s="34"/>
      <c r="AG46" s="34"/>
      <c r="AH46" s="34"/>
      <c r="AI46" s="34"/>
      <c r="AJ46" s="34"/>
      <c r="AK46" s="34"/>
      <c r="AL46" s="34"/>
      <c r="AM46" s="34"/>
      <c r="AN46" s="34"/>
      <c r="AO46" s="34"/>
      <c r="AP46" s="34"/>
      <c r="AQ46" s="34"/>
      <c r="AR46" s="59"/>
      <c r="AS46" s="44"/>
      <c r="AT46" s="44"/>
      <c r="AU46" s="44"/>
      <c r="AV46" s="44"/>
      <c r="AW46" s="44"/>
      <c r="AX46" s="44"/>
      <c r="AY46" s="44"/>
      <c r="AZ46" s="44"/>
      <c r="BA46" s="44"/>
      <c r="BB46" s="44"/>
      <c r="BC46" s="44"/>
      <c r="BD46" s="44"/>
      <c r="BE46" s="44"/>
      <c r="BF46" s="44"/>
      <c r="BG46" s="44"/>
      <c r="BH46" s="44"/>
      <c r="BI46" s="44"/>
      <c r="BJ46" s="44"/>
      <c r="BK46" s="44"/>
      <c r="BL46" s="44"/>
      <c r="BM46" s="44"/>
      <c r="BN46" s="44"/>
      <c r="BO46" s="44"/>
      <c r="BP46" s="44"/>
      <c r="BQ46" s="44"/>
      <c r="BR46" s="44"/>
      <c r="BS46" s="44"/>
      <c r="BT46" s="44"/>
      <c r="BU46" s="44"/>
      <c r="BV46" s="44"/>
      <c r="BW46" s="44"/>
      <c r="BX46" s="44"/>
      <c r="BY46" s="44"/>
      <c r="BZ46" s="44"/>
      <c r="CA46" s="44"/>
      <c r="CB46" s="44"/>
      <c r="CC46" s="44"/>
      <c r="CD46" s="44"/>
      <c r="CE46" s="34"/>
      <c r="CF46" s="34"/>
      <c r="CG46" s="34"/>
      <c r="CH46" s="34"/>
      <c r="CI46" s="34"/>
      <c r="CJ46" s="34"/>
      <c r="CK46" s="34"/>
      <c r="CL46" s="34"/>
      <c r="CM46" s="34"/>
      <c r="CN46" s="34"/>
      <c r="CO46" s="34"/>
      <c r="CP46" s="34"/>
      <c r="CQ46" s="34"/>
      <c r="CR46" s="34"/>
      <c r="CS46" s="34"/>
      <c r="CT46" s="34"/>
      <c r="CU46" s="34"/>
      <c r="CV46" s="34"/>
      <c r="CW46" s="34"/>
      <c r="CX46" s="34"/>
    </row>
    <row r="47" spans="1:102" ht="8.25" customHeight="1">
      <c r="A47" s="34"/>
      <c r="B47" s="34"/>
      <c r="C47" s="34"/>
      <c r="D47" s="34"/>
      <c r="E47" s="34"/>
      <c r="F47" s="231"/>
      <c r="G47" s="60"/>
      <c r="H47" s="34"/>
      <c r="I47" s="34"/>
      <c r="J47" s="34"/>
      <c r="K47" s="34"/>
      <c r="L47" s="51"/>
      <c r="M47" s="34"/>
      <c r="N47" s="34" t="s">
        <v>183</v>
      </c>
      <c r="O47" s="34"/>
      <c r="P47" s="34"/>
      <c r="Q47" s="34"/>
      <c r="R47" s="34"/>
      <c r="S47" s="34"/>
      <c r="T47" s="34"/>
      <c r="U47" s="51"/>
      <c r="V47" s="69"/>
      <c r="W47" s="68"/>
      <c r="X47" s="68"/>
      <c r="Y47" s="34"/>
      <c r="Z47" s="34"/>
      <c r="AA47" s="34"/>
      <c r="AB47" s="34"/>
      <c r="AC47" s="34"/>
      <c r="AD47" s="34"/>
      <c r="AE47" s="34"/>
      <c r="AF47" s="34"/>
      <c r="AG47" s="34"/>
      <c r="AH47" s="34"/>
      <c r="AI47" s="34"/>
      <c r="AJ47" s="34"/>
      <c r="AK47" s="34"/>
      <c r="AL47" s="34"/>
      <c r="AM47" s="34"/>
      <c r="AN47" s="34"/>
      <c r="AO47" s="34"/>
      <c r="AP47" s="34"/>
      <c r="AQ47" s="34"/>
      <c r="AR47" s="59"/>
      <c r="AS47" s="44"/>
      <c r="AT47" s="44"/>
      <c r="AU47" s="44"/>
      <c r="AV47" s="44"/>
      <c r="AW47" s="44"/>
      <c r="AX47" s="44"/>
      <c r="AY47" s="44"/>
      <c r="AZ47" s="44"/>
      <c r="BA47" s="44"/>
      <c r="BB47" s="44"/>
      <c r="BC47" s="44"/>
      <c r="BD47" s="44"/>
      <c r="BE47" s="44"/>
      <c r="BF47" s="44"/>
      <c r="BG47" s="44"/>
      <c r="BH47" s="44"/>
      <c r="BI47" s="44"/>
      <c r="BJ47" s="44"/>
      <c r="BK47" s="44"/>
      <c r="BL47" s="44"/>
      <c r="BM47" s="44"/>
      <c r="BN47" s="44"/>
      <c r="BO47" s="44"/>
      <c r="BP47" s="44"/>
      <c r="BQ47" s="44"/>
      <c r="BR47" s="44"/>
      <c r="BS47" s="44"/>
      <c r="BT47" s="44"/>
      <c r="BU47" s="44"/>
      <c r="BV47" s="44"/>
      <c r="BW47" s="44"/>
      <c r="BX47" s="44"/>
      <c r="BY47" s="44"/>
      <c r="BZ47" s="44"/>
      <c r="CA47" s="44"/>
      <c r="CB47" s="44"/>
      <c r="CC47" s="44"/>
      <c r="CD47" s="44"/>
      <c r="CE47" s="34"/>
      <c r="CF47" s="34"/>
      <c r="CG47" s="34"/>
      <c r="CH47" s="34"/>
      <c r="CI47" s="34"/>
      <c r="CJ47" s="34"/>
      <c r="CK47" s="34"/>
      <c r="CL47" s="34"/>
      <c r="CM47" s="34"/>
      <c r="CN47" s="34"/>
      <c r="CO47" s="34"/>
      <c r="CP47" s="34"/>
      <c r="CQ47" s="34"/>
      <c r="CR47" s="34"/>
      <c r="CS47" s="34"/>
      <c r="CT47" s="34"/>
      <c r="CU47" s="34"/>
      <c r="CV47" s="34"/>
      <c r="CW47" s="34"/>
      <c r="CX47" s="34"/>
    </row>
    <row r="48" spans="1:102" ht="6" customHeight="1">
      <c r="A48" s="34"/>
      <c r="B48" s="34"/>
      <c r="C48" s="34"/>
      <c r="D48" s="34"/>
      <c r="E48" s="34"/>
      <c r="F48" s="73"/>
      <c r="G48" s="70"/>
      <c r="H48" s="70"/>
      <c r="I48" s="70"/>
      <c r="J48" s="71"/>
      <c r="K48" s="71"/>
      <c r="L48" s="72"/>
      <c r="M48" s="70"/>
      <c r="N48" s="73"/>
      <c r="O48" s="70"/>
      <c r="P48" s="74"/>
      <c r="Q48" s="70"/>
      <c r="R48" s="70"/>
      <c r="S48" s="70"/>
      <c r="T48" s="73"/>
      <c r="U48" s="74"/>
      <c r="V48" s="75"/>
      <c r="W48" s="73"/>
      <c r="X48" s="73"/>
      <c r="Y48" s="71"/>
      <c r="Z48" s="71"/>
      <c r="AA48" s="71"/>
      <c r="AB48" s="70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4"/>
      <c r="AN48" s="34"/>
      <c r="AO48" s="34"/>
      <c r="AP48" s="48"/>
      <c r="AQ48" s="48"/>
      <c r="AR48" s="76"/>
      <c r="AS48" s="44"/>
      <c r="AT48" s="44"/>
      <c r="AU48" s="44"/>
      <c r="AV48" s="44"/>
      <c r="AW48" s="44"/>
      <c r="AX48" s="44"/>
      <c r="AY48" s="44"/>
      <c r="AZ48" s="44"/>
      <c r="BA48" s="44"/>
      <c r="BB48" s="44"/>
      <c r="BC48" s="44"/>
      <c r="BD48" s="44"/>
      <c r="BE48" s="44"/>
      <c r="BF48" s="44"/>
      <c r="BG48" s="44"/>
      <c r="BH48" s="44"/>
      <c r="BI48" s="44"/>
      <c r="BJ48" s="44"/>
      <c r="BK48" s="44"/>
      <c r="BL48" s="44"/>
      <c r="BM48" s="44"/>
      <c r="BN48" s="44"/>
      <c r="BO48" s="44"/>
      <c r="BP48" s="44"/>
      <c r="BQ48" s="44"/>
      <c r="BR48" s="44"/>
      <c r="BS48" s="44"/>
      <c r="BT48" s="44"/>
      <c r="BU48" s="44"/>
      <c r="BV48" s="44"/>
      <c r="BW48" s="44"/>
      <c r="BX48" s="44"/>
      <c r="BY48" s="44"/>
      <c r="BZ48" s="44"/>
      <c r="CA48" s="44"/>
      <c r="CB48" s="44"/>
      <c r="CC48" s="44"/>
      <c r="CD48" s="44"/>
      <c r="CE48" s="34"/>
      <c r="CF48" s="34"/>
      <c r="CG48" s="34"/>
      <c r="CH48" s="34"/>
      <c r="CI48" s="34"/>
      <c r="CJ48" s="34"/>
      <c r="CK48" s="34"/>
      <c r="CL48" s="34"/>
      <c r="CM48" s="34"/>
      <c r="CN48" s="34"/>
      <c r="CO48" s="34"/>
      <c r="CP48" s="34"/>
      <c r="CQ48" s="34"/>
      <c r="CR48" s="34"/>
      <c r="CS48" s="34"/>
      <c r="CT48" s="34"/>
      <c r="CU48" s="34"/>
      <c r="CV48" s="34"/>
      <c r="CW48" s="34"/>
      <c r="CX48" s="34"/>
    </row>
    <row r="49" spans="1:102" ht="13">
      <c r="A49" s="34"/>
      <c r="B49" s="34"/>
      <c r="C49" s="34"/>
      <c r="D49" s="34"/>
      <c r="E49" s="34"/>
      <c r="F49" s="236"/>
      <c r="G49" s="77"/>
      <c r="H49" s="77"/>
      <c r="I49" s="78"/>
      <c r="J49" s="343" t="s">
        <v>184</v>
      </c>
      <c r="K49" s="327"/>
      <c r="L49" s="344"/>
      <c r="M49" s="73"/>
      <c r="N49" s="70"/>
      <c r="O49" s="70"/>
      <c r="P49" s="79"/>
      <c r="Q49" s="80"/>
      <c r="R49" s="80"/>
      <c r="S49" s="80"/>
      <c r="T49" s="80"/>
      <c r="U49" s="81"/>
      <c r="V49" s="82"/>
      <c r="W49" s="83"/>
      <c r="X49" s="84"/>
      <c r="Y49" s="80"/>
      <c r="Z49" s="80"/>
      <c r="AA49" s="80"/>
      <c r="AB49" s="80"/>
      <c r="AC49" s="34"/>
      <c r="AD49" s="34"/>
      <c r="AE49" s="34"/>
      <c r="AF49" s="34"/>
      <c r="AG49" s="34"/>
      <c r="AH49" s="34"/>
      <c r="AI49" s="34"/>
      <c r="AJ49" s="34"/>
      <c r="AK49" s="34"/>
      <c r="AL49" s="34"/>
      <c r="AM49" s="34"/>
      <c r="AN49" s="34"/>
      <c r="AO49" s="34"/>
      <c r="AP49" s="34"/>
      <c r="AQ49" s="34"/>
      <c r="AR49" s="34"/>
      <c r="AS49" s="65"/>
      <c r="AT49" s="65"/>
      <c r="AU49" s="65"/>
      <c r="AV49" s="65"/>
      <c r="AW49" s="65"/>
      <c r="AX49" s="65"/>
      <c r="AY49" s="65"/>
      <c r="AZ49" s="65"/>
      <c r="BA49" s="65"/>
      <c r="BB49" s="65"/>
      <c r="BC49" s="65"/>
      <c r="BD49" s="65"/>
      <c r="BE49" s="65"/>
      <c r="BF49" s="65"/>
      <c r="BG49" s="65"/>
      <c r="BH49" s="65"/>
      <c r="BI49" s="65"/>
      <c r="BJ49" s="65"/>
      <c r="BK49" s="65"/>
      <c r="BL49" s="65"/>
      <c r="BM49" s="65"/>
      <c r="BN49" s="65"/>
      <c r="BO49" s="65"/>
      <c r="BP49" s="65"/>
      <c r="BQ49" s="65"/>
      <c r="BR49" s="65"/>
      <c r="BS49" s="65"/>
      <c r="BT49" s="65"/>
      <c r="BU49" s="65"/>
      <c r="BV49" s="65"/>
      <c r="BW49" s="65"/>
      <c r="BX49" s="65"/>
      <c r="BY49" s="65"/>
      <c r="BZ49" s="65"/>
      <c r="CA49" s="65"/>
      <c r="CB49" s="65"/>
      <c r="CC49" s="65"/>
      <c r="CD49" s="85"/>
      <c r="CE49" s="34"/>
      <c r="CF49" s="34"/>
      <c r="CG49" s="34"/>
      <c r="CH49" s="34"/>
      <c r="CI49" s="34"/>
      <c r="CJ49" s="34"/>
      <c r="CK49" s="34"/>
      <c r="CL49" s="34"/>
      <c r="CM49" s="34"/>
      <c r="CN49" s="34"/>
      <c r="CO49" s="34"/>
      <c r="CP49" s="34"/>
      <c r="CQ49" s="34"/>
      <c r="CR49" s="34"/>
      <c r="CS49" s="34"/>
      <c r="CT49" s="34"/>
      <c r="CU49" s="34"/>
      <c r="CV49" s="34"/>
      <c r="CW49" s="34"/>
      <c r="CX49" s="34"/>
    </row>
    <row r="50" spans="1:102" ht="13">
      <c r="A50" s="34"/>
      <c r="B50" s="348" t="s">
        <v>185</v>
      </c>
      <c r="C50" s="349"/>
      <c r="D50" s="350"/>
      <c r="E50" s="51"/>
      <c r="F50" s="334" t="s">
        <v>186</v>
      </c>
      <c r="G50" s="330"/>
      <c r="H50" s="331"/>
      <c r="I50" s="86"/>
      <c r="J50" s="345"/>
      <c r="K50" s="346"/>
      <c r="L50" s="347"/>
      <c r="M50" s="87"/>
      <c r="N50" s="77"/>
      <c r="O50" s="77"/>
      <c r="P50" s="77"/>
      <c r="Q50" s="88"/>
      <c r="R50" s="89"/>
      <c r="S50" s="77"/>
      <c r="T50" s="90"/>
      <c r="U50" s="78"/>
      <c r="V50" s="82"/>
      <c r="W50" s="83"/>
      <c r="X50" s="91"/>
      <c r="Y50" s="89"/>
      <c r="Z50" s="89"/>
      <c r="AA50" s="89"/>
      <c r="AB50" s="89"/>
      <c r="AC50" s="38"/>
      <c r="AD50" s="37"/>
      <c r="AE50" s="34"/>
      <c r="AF50" s="45"/>
      <c r="AG50" s="34"/>
      <c r="AH50" s="34"/>
      <c r="AI50" s="34"/>
      <c r="AJ50" s="34"/>
      <c r="AK50" s="34"/>
      <c r="AL50" s="34"/>
      <c r="AM50" s="34"/>
      <c r="AN50" s="34"/>
      <c r="AO50" s="34"/>
      <c r="AP50" s="34"/>
      <c r="AQ50" s="34"/>
      <c r="AR50" s="34"/>
      <c r="AS50" s="65"/>
      <c r="AT50" s="65"/>
      <c r="AU50" s="65"/>
      <c r="AV50" s="65"/>
      <c r="AW50" s="65"/>
      <c r="AX50" s="65"/>
      <c r="AY50" s="65"/>
      <c r="AZ50" s="65"/>
      <c r="BA50" s="65"/>
      <c r="BB50" s="65"/>
      <c r="BC50" s="65"/>
      <c r="BD50" s="65"/>
      <c r="BE50" s="65"/>
      <c r="BF50" s="65"/>
      <c r="BG50" s="65"/>
      <c r="BH50" s="65"/>
      <c r="BI50" s="65"/>
      <c r="BJ50" s="65"/>
      <c r="BK50" s="65"/>
      <c r="BL50" s="65"/>
      <c r="BM50" s="65"/>
      <c r="BN50" s="65"/>
      <c r="BO50" s="65"/>
      <c r="BP50" s="65"/>
      <c r="BQ50" s="65"/>
      <c r="BR50" s="65"/>
      <c r="BS50" s="65"/>
      <c r="BT50" s="65"/>
      <c r="BU50" s="65"/>
      <c r="BV50" s="65"/>
      <c r="BW50" s="65"/>
      <c r="BX50" s="65"/>
      <c r="BY50" s="65"/>
      <c r="BZ50" s="65"/>
      <c r="CA50" s="65"/>
      <c r="CB50" s="65"/>
      <c r="CC50" s="65"/>
      <c r="CD50" s="85"/>
      <c r="CE50" s="34"/>
      <c r="CF50" s="34"/>
      <c r="CG50" s="34"/>
      <c r="CH50" s="34"/>
      <c r="CI50" s="34"/>
      <c r="CJ50" s="34"/>
      <c r="CK50" s="34"/>
      <c r="CL50" s="34"/>
      <c r="CM50" s="34"/>
      <c r="CN50" s="34"/>
      <c r="CO50" s="34"/>
      <c r="CP50" s="34"/>
      <c r="CQ50" s="34"/>
      <c r="CR50" s="34"/>
      <c r="CS50" s="34"/>
      <c r="CT50" s="34"/>
      <c r="CU50" s="34"/>
      <c r="CV50" s="34"/>
      <c r="CW50" s="34"/>
      <c r="CX50" s="34"/>
    </row>
    <row r="51" spans="1:102">
      <c r="A51" s="34"/>
      <c r="B51" s="351"/>
      <c r="C51" s="352"/>
      <c r="D51" s="353"/>
      <c r="E51" s="51"/>
      <c r="F51" s="335"/>
      <c r="G51" s="332"/>
      <c r="H51" s="333"/>
      <c r="I51" s="93"/>
      <c r="J51" s="94" t="s">
        <v>181</v>
      </c>
      <c r="K51" s="95">
        <f>H113</f>
        <v>1961132</v>
      </c>
      <c r="L51" s="96">
        <f>(K51/G52)*100</f>
        <v>95.875387007877293</v>
      </c>
      <c r="M51" s="97"/>
      <c r="N51" s="323" t="s">
        <v>187</v>
      </c>
      <c r="O51" s="324"/>
      <c r="P51" s="325"/>
      <c r="Q51" s="86"/>
      <c r="R51" s="323" t="s">
        <v>188</v>
      </c>
      <c r="S51" s="324"/>
      <c r="T51" s="325"/>
      <c r="U51" s="98"/>
      <c r="V51" s="62"/>
      <c r="W51" s="99"/>
      <c r="X51" s="326" t="s">
        <v>189</v>
      </c>
      <c r="Y51" s="327"/>
      <c r="Z51" s="327"/>
      <c r="AA51" s="100"/>
      <c r="AB51" s="329" t="s">
        <v>190</v>
      </c>
      <c r="AC51" s="330"/>
      <c r="AD51" s="331"/>
      <c r="AE51" s="101"/>
      <c r="AF51" s="329" t="s">
        <v>191</v>
      </c>
      <c r="AG51" s="330"/>
      <c r="AH51" s="331"/>
      <c r="AI51" s="102"/>
      <c r="AJ51" s="102"/>
      <c r="AK51" s="34"/>
      <c r="AL51" s="34"/>
      <c r="AM51" s="34"/>
      <c r="AN51" s="34"/>
      <c r="AO51" s="34"/>
      <c r="AP51" s="34"/>
      <c r="AQ51" s="34"/>
      <c r="AR51" s="34"/>
      <c r="AS51" s="65"/>
      <c r="AT51" s="65"/>
      <c r="AU51" s="65"/>
      <c r="AV51" s="65"/>
      <c r="AW51" s="65"/>
      <c r="AX51" s="65"/>
      <c r="AY51" s="65"/>
      <c r="AZ51" s="65"/>
      <c r="BA51" s="65"/>
      <c r="BB51" s="65"/>
      <c r="BC51" s="65"/>
      <c r="BD51" s="65"/>
      <c r="BE51" s="65"/>
      <c r="BF51" s="65"/>
      <c r="BG51" s="65"/>
      <c r="BH51" s="65"/>
      <c r="BI51" s="65"/>
      <c r="BJ51" s="65"/>
      <c r="BK51" s="65"/>
      <c r="BL51" s="65"/>
      <c r="BM51" s="65"/>
      <c r="BN51" s="65"/>
      <c r="BO51" s="65"/>
      <c r="BP51" s="65"/>
      <c r="BQ51" s="65"/>
      <c r="BR51" s="65"/>
      <c r="BS51" s="65"/>
      <c r="BT51" s="65"/>
      <c r="BU51" s="65"/>
      <c r="BV51" s="65"/>
      <c r="BW51" s="65"/>
      <c r="BX51" s="65"/>
      <c r="BY51" s="65"/>
      <c r="BZ51" s="65"/>
      <c r="CA51" s="65"/>
      <c r="CB51" s="65"/>
      <c r="CC51" s="65"/>
      <c r="CD51" s="85"/>
      <c r="CE51" s="34"/>
      <c r="CF51" s="34"/>
      <c r="CG51" s="34"/>
      <c r="CH51" s="34"/>
      <c r="CI51" s="34"/>
      <c r="CJ51" s="34"/>
      <c r="CK51" s="34"/>
      <c r="CL51" s="34"/>
      <c r="CM51" s="34"/>
      <c r="CN51" s="34"/>
      <c r="CO51" s="34"/>
      <c r="CP51" s="34"/>
      <c r="CQ51" s="34"/>
      <c r="CR51" s="34"/>
      <c r="CS51" s="34"/>
      <c r="CT51" s="34"/>
      <c r="CU51" s="34"/>
      <c r="CV51" s="34"/>
      <c r="CW51" s="34"/>
      <c r="CX51" s="34"/>
    </row>
    <row r="52" spans="1:102" ht="24.75" customHeight="1">
      <c r="A52" s="34"/>
      <c r="B52" s="378" t="s">
        <v>192</v>
      </c>
      <c r="C52" s="380">
        <f>D113</f>
        <v>8625765</v>
      </c>
      <c r="D52" s="384">
        <f>C52/C57*100</f>
        <v>96.116802144980767</v>
      </c>
      <c r="E52" s="373"/>
      <c r="F52" s="374" t="s">
        <v>181</v>
      </c>
      <c r="G52" s="375">
        <f>G113</f>
        <v>2045501</v>
      </c>
      <c r="H52" s="377">
        <f>(G52/G52)*100</f>
        <v>100</v>
      </c>
      <c r="I52" s="361"/>
      <c r="J52" s="103" t="s">
        <v>193</v>
      </c>
      <c r="K52" s="104">
        <f>I113</f>
        <v>522877</v>
      </c>
      <c r="L52" s="105">
        <f>(K52/K51)*100</f>
        <v>26.661999294285138</v>
      </c>
      <c r="M52" s="363"/>
      <c r="N52" s="365" t="s">
        <v>181</v>
      </c>
      <c r="O52" s="367">
        <f>K44+K51</f>
        <v>3421727</v>
      </c>
      <c r="P52" s="368"/>
      <c r="Q52" s="370"/>
      <c r="R52" s="371" t="s">
        <v>181</v>
      </c>
      <c r="S52" s="355">
        <f>Q60+U61</f>
        <v>1388848</v>
      </c>
      <c r="T52" s="357" t="e">
        <f>(S53/O53)*100</f>
        <v>#DIV/0!</v>
      </c>
      <c r="U52" s="359"/>
      <c r="V52" s="106"/>
      <c r="W52" s="340"/>
      <c r="X52" s="328"/>
      <c r="Y52" s="328"/>
      <c r="Z52" s="328"/>
      <c r="AA52" s="340"/>
      <c r="AB52" s="332"/>
      <c r="AC52" s="332"/>
      <c r="AD52" s="333"/>
      <c r="AE52" s="341"/>
      <c r="AF52" s="332"/>
      <c r="AG52" s="332"/>
      <c r="AH52" s="333"/>
      <c r="AI52" s="102"/>
      <c r="AJ52" s="102"/>
      <c r="AK52" s="34"/>
      <c r="AL52" s="34"/>
      <c r="AM52" s="34"/>
      <c r="AN52" s="34"/>
      <c r="AO52" s="34"/>
      <c r="AP52" s="34"/>
      <c r="AQ52" s="34"/>
      <c r="AR52" s="34"/>
      <c r="AS52" s="65"/>
      <c r="AT52" s="65"/>
      <c r="AU52" s="65"/>
      <c r="AV52" s="65"/>
      <c r="AW52" s="65"/>
      <c r="AX52" s="65"/>
      <c r="AY52" s="65"/>
      <c r="AZ52" s="65"/>
      <c r="BA52" s="65"/>
      <c r="BB52" s="65"/>
      <c r="BC52" s="65"/>
      <c r="BD52" s="65"/>
      <c r="BE52" s="65"/>
      <c r="BF52" s="65"/>
      <c r="BG52" s="65"/>
      <c r="BH52" s="65"/>
      <c r="BI52" s="65"/>
      <c r="BJ52" s="65"/>
      <c r="BK52" s="65"/>
      <c r="BL52" s="65"/>
      <c r="BM52" s="65"/>
      <c r="BN52" s="65"/>
      <c r="BO52" s="65"/>
      <c r="BP52" s="65"/>
      <c r="BQ52" s="65"/>
      <c r="BR52" s="65"/>
      <c r="BS52" s="65"/>
      <c r="BT52" s="65"/>
      <c r="BU52" s="65"/>
      <c r="BV52" s="65"/>
      <c r="BW52" s="65"/>
      <c r="BX52" s="65"/>
      <c r="BY52" s="65"/>
      <c r="BZ52" s="65"/>
      <c r="CA52" s="65"/>
      <c r="CB52" s="65"/>
      <c r="CC52" s="65"/>
      <c r="CD52" s="85"/>
      <c r="CE52" s="34"/>
      <c r="CF52" s="34"/>
      <c r="CG52" s="34"/>
      <c r="CH52" s="34"/>
      <c r="CI52" s="34"/>
      <c r="CJ52" s="34"/>
      <c r="CK52" s="34"/>
      <c r="CL52" s="34"/>
      <c r="CM52" s="34"/>
      <c r="CN52" s="34"/>
      <c r="CO52" s="34"/>
      <c r="CP52" s="34"/>
      <c r="CQ52" s="34"/>
      <c r="CR52" s="34"/>
      <c r="CS52" s="34"/>
      <c r="CT52" s="34"/>
      <c r="CU52" s="34"/>
      <c r="CV52" s="34"/>
      <c r="CW52" s="34"/>
      <c r="CX52" s="34"/>
    </row>
    <row r="53" spans="1:102" ht="13">
      <c r="A53" s="34"/>
      <c r="B53" s="356"/>
      <c r="C53" s="356"/>
      <c r="D53" s="335"/>
      <c r="E53" s="332"/>
      <c r="F53" s="358"/>
      <c r="G53" s="376"/>
      <c r="H53" s="362"/>
      <c r="I53" s="362"/>
      <c r="J53" s="107" t="s">
        <v>194</v>
      </c>
      <c r="K53" s="108">
        <f>J113</f>
        <v>1250736</v>
      </c>
      <c r="L53" s="109">
        <f>(K53/K51)*100</f>
        <v>63.776227199392999</v>
      </c>
      <c r="M53" s="364"/>
      <c r="N53" s="366"/>
      <c r="O53" s="333"/>
      <c r="P53" s="369"/>
      <c r="Q53" s="346"/>
      <c r="R53" s="372"/>
      <c r="S53" s="356"/>
      <c r="T53" s="358"/>
      <c r="U53" s="360"/>
      <c r="V53" s="110"/>
      <c r="W53" s="332"/>
      <c r="X53" s="111" t="s">
        <v>181</v>
      </c>
      <c r="Y53" s="112">
        <f>Z113</f>
        <v>211969</v>
      </c>
      <c r="Z53" s="113"/>
      <c r="AA53" s="332"/>
      <c r="AB53" s="54" t="s">
        <v>181</v>
      </c>
      <c r="AC53" s="57">
        <f>Y53+Y44</f>
        <v>492318</v>
      </c>
      <c r="AD53" s="114"/>
      <c r="AE53" s="342"/>
      <c r="AF53" s="54" t="s">
        <v>181</v>
      </c>
      <c r="AG53" s="115">
        <f>AO113</f>
        <v>311107</v>
      </c>
      <c r="AH53" s="115"/>
      <c r="AI53" s="116"/>
      <c r="AJ53" s="117"/>
      <c r="AK53" s="34"/>
      <c r="AL53" s="34"/>
      <c r="AM53" s="34"/>
      <c r="AN53" s="34"/>
      <c r="AO53" s="34"/>
      <c r="AP53" s="34"/>
      <c r="AQ53" s="34"/>
      <c r="AR53" s="34"/>
      <c r="AS53" s="65"/>
      <c r="AT53" s="65"/>
      <c r="AU53" s="65"/>
      <c r="AV53" s="65"/>
      <c r="AW53" s="65"/>
      <c r="AX53" s="65"/>
      <c r="AY53" s="65"/>
      <c r="AZ53" s="65"/>
      <c r="BA53" s="65"/>
      <c r="BB53" s="65"/>
      <c r="BC53" s="65"/>
      <c r="BD53" s="65"/>
      <c r="BE53" s="65"/>
      <c r="BF53" s="65"/>
      <c r="BG53" s="65"/>
      <c r="BH53" s="65"/>
      <c r="BI53" s="65"/>
      <c r="BJ53" s="65"/>
      <c r="BK53" s="65"/>
      <c r="BL53" s="65"/>
      <c r="BM53" s="65"/>
      <c r="BN53" s="65"/>
      <c r="BO53" s="65"/>
      <c r="BP53" s="65"/>
      <c r="BQ53" s="65"/>
      <c r="BR53" s="65"/>
      <c r="BS53" s="65"/>
      <c r="BT53" s="65"/>
      <c r="BU53" s="65"/>
      <c r="BV53" s="65"/>
      <c r="BW53" s="65"/>
      <c r="BX53" s="65"/>
      <c r="BY53" s="65"/>
      <c r="BZ53" s="65"/>
      <c r="CA53" s="65"/>
      <c r="CB53" s="65"/>
      <c r="CC53" s="65"/>
      <c r="CD53" s="85"/>
      <c r="CE53" s="34"/>
      <c r="CF53" s="34"/>
      <c r="CG53" s="34"/>
      <c r="CH53" s="34"/>
      <c r="CI53" s="34"/>
      <c r="CJ53" s="34"/>
      <c r="CK53" s="34"/>
      <c r="CL53" s="34"/>
      <c r="CM53" s="34"/>
      <c r="CN53" s="34"/>
      <c r="CO53" s="34"/>
      <c r="CP53" s="34"/>
      <c r="CQ53" s="34"/>
      <c r="CR53" s="34"/>
      <c r="CS53" s="34"/>
      <c r="CT53" s="34"/>
      <c r="CU53" s="34"/>
      <c r="CV53" s="34"/>
      <c r="CW53" s="34"/>
      <c r="CX53" s="34"/>
    </row>
    <row r="54" spans="1:102" ht="13">
      <c r="A54" s="34"/>
      <c r="B54" s="378" t="s">
        <v>195</v>
      </c>
      <c r="C54" s="380">
        <f>E113</f>
        <v>348488</v>
      </c>
      <c r="D54" s="381">
        <f>C54/C57*100</f>
        <v>3.8831978550192421</v>
      </c>
      <c r="E54" s="34"/>
      <c r="F54" s="124"/>
      <c r="G54" s="118"/>
      <c r="H54" s="118"/>
      <c r="I54" s="119"/>
      <c r="J54" s="120" t="s">
        <v>196</v>
      </c>
      <c r="K54" s="120">
        <f>K113</f>
        <v>5564</v>
      </c>
      <c r="L54" s="121">
        <f>(K54/K51)*100</f>
        <v>0.28371369188815437</v>
      </c>
      <c r="M54" s="122"/>
      <c r="N54" s="392"/>
      <c r="O54" s="122"/>
      <c r="P54" s="392"/>
      <c r="Q54" s="124"/>
      <c r="R54" s="125"/>
      <c r="S54" s="126"/>
      <c r="T54" s="87"/>
      <c r="U54" s="125"/>
      <c r="V54" s="392"/>
      <c r="W54" s="127"/>
      <c r="X54" s="127"/>
      <c r="Y54" s="127"/>
      <c r="Z54" s="127"/>
      <c r="AA54" s="128"/>
      <c r="AB54" s="129"/>
      <c r="AC54" s="60"/>
      <c r="AD54" s="127"/>
      <c r="AE54" s="128"/>
      <c r="AF54" s="130"/>
      <c r="AG54" s="60"/>
      <c r="AH54" s="60"/>
      <c r="AI54" s="34"/>
      <c r="AJ54" s="34"/>
      <c r="AK54" s="34"/>
      <c r="AL54" s="34"/>
      <c r="AM54" s="34"/>
      <c r="AN54" s="34"/>
      <c r="AO54" s="34"/>
      <c r="AP54" s="34"/>
      <c r="AQ54" s="34"/>
      <c r="AR54" s="34"/>
      <c r="AS54" s="65"/>
      <c r="AT54" s="65"/>
      <c r="AU54" s="65"/>
      <c r="AV54" s="65"/>
      <c r="AW54" s="65"/>
      <c r="AX54" s="65"/>
      <c r="AY54" s="65"/>
      <c r="AZ54" s="65"/>
      <c r="BA54" s="65"/>
      <c r="BB54" s="65"/>
      <c r="BC54" s="65"/>
      <c r="BD54" s="65"/>
      <c r="BE54" s="65"/>
      <c r="BF54" s="65"/>
      <c r="BG54" s="65"/>
      <c r="BH54" s="65"/>
      <c r="BI54" s="65"/>
      <c r="BJ54" s="65"/>
      <c r="BK54" s="65"/>
      <c r="BL54" s="65"/>
      <c r="BM54" s="65"/>
      <c r="BN54" s="65"/>
      <c r="BO54" s="65"/>
      <c r="BP54" s="65"/>
      <c r="BQ54" s="65"/>
      <c r="BR54" s="65"/>
      <c r="BS54" s="65"/>
      <c r="BT54" s="65"/>
      <c r="BU54" s="65"/>
      <c r="BV54" s="65"/>
      <c r="BW54" s="65"/>
      <c r="BX54" s="65"/>
      <c r="BY54" s="65"/>
      <c r="BZ54" s="65"/>
      <c r="CA54" s="65"/>
      <c r="CB54" s="65"/>
      <c r="CC54" s="65"/>
      <c r="CD54" s="85"/>
      <c r="CE54" s="34"/>
      <c r="CF54" s="34"/>
      <c r="CG54" s="34"/>
      <c r="CH54" s="34"/>
      <c r="CI54" s="34"/>
      <c r="CJ54" s="34"/>
      <c r="CK54" s="34"/>
      <c r="CL54" s="34"/>
      <c r="CM54" s="34"/>
      <c r="CN54" s="34"/>
      <c r="CO54" s="34"/>
      <c r="CP54" s="34"/>
      <c r="CQ54" s="34"/>
      <c r="CR54" s="34"/>
      <c r="CS54" s="34"/>
      <c r="CT54" s="34"/>
      <c r="CU54" s="34"/>
      <c r="CV54" s="34"/>
      <c r="CW54" s="34"/>
      <c r="CX54" s="34"/>
    </row>
    <row r="55" spans="1:102" ht="13">
      <c r="A55" s="34"/>
      <c r="B55" s="379"/>
      <c r="C55" s="379"/>
      <c r="D55" s="379"/>
      <c r="E55" s="34"/>
      <c r="F55" s="132"/>
      <c r="G55" s="88"/>
      <c r="H55" s="88"/>
      <c r="I55" s="88"/>
      <c r="J55" s="87"/>
      <c r="K55" s="127"/>
      <c r="L55" s="127"/>
      <c r="M55" s="74"/>
      <c r="N55" s="393"/>
      <c r="O55" s="131"/>
      <c r="P55" s="393"/>
      <c r="Q55" s="132"/>
      <c r="R55" s="74"/>
      <c r="S55" s="133"/>
      <c r="T55" s="73"/>
      <c r="U55" s="74"/>
      <c r="V55" s="393"/>
      <c r="W55" s="70"/>
      <c r="X55" s="70"/>
      <c r="Y55" s="70"/>
      <c r="Z55" s="70"/>
      <c r="AA55" s="134"/>
      <c r="AB55" s="135"/>
      <c r="AC55" s="34"/>
      <c r="AD55" s="136"/>
      <c r="AE55" s="137"/>
      <c r="AF55" s="138"/>
      <c r="AG55" s="34"/>
      <c r="AH55" s="34"/>
      <c r="AI55" s="34"/>
      <c r="AJ55" s="34"/>
      <c r="AK55" s="34"/>
      <c r="AL55" s="34"/>
      <c r="AM55" s="34"/>
      <c r="AN55" s="34"/>
      <c r="AO55" s="34"/>
      <c r="AP55" s="34"/>
      <c r="AQ55" s="34"/>
      <c r="AR55" s="34"/>
      <c r="AS55" s="65"/>
      <c r="AT55" s="65"/>
      <c r="AU55" s="65"/>
      <c r="AV55" s="65"/>
      <c r="AW55" s="65"/>
      <c r="AX55" s="65"/>
      <c r="AY55" s="65"/>
      <c r="AZ55" s="65"/>
      <c r="BA55" s="65"/>
      <c r="BB55" s="65"/>
      <c r="BC55" s="65"/>
      <c r="BD55" s="65"/>
      <c r="BE55" s="65"/>
      <c r="BF55" s="65"/>
      <c r="BG55" s="65"/>
      <c r="BH55" s="65"/>
      <c r="BI55" s="65"/>
      <c r="BJ55" s="65"/>
      <c r="BK55" s="65"/>
      <c r="BL55" s="65"/>
      <c r="BM55" s="65"/>
      <c r="BN55" s="65"/>
      <c r="BO55" s="65"/>
      <c r="BP55" s="65"/>
      <c r="BQ55" s="65"/>
      <c r="BR55" s="65"/>
      <c r="BS55" s="65"/>
      <c r="BT55" s="65"/>
      <c r="BU55" s="65"/>
      <c r="BV55" s="65"/>
      <c r="BW55" s="65"/>
      <c r="BX55" s="65"/>
      <c r="BY55" s="65"/>
      <c r="BZ55" s="65"/>
      <c r="CA55" s="65"/>
      <c r="CB55" s="65"/>
      <c r="CC55" s="65"/>
      <c r="CD55" s="85"/>
      <c r="CE55" s="34"/>
      <c r="CF55" s="34"/>
      <c r="CG55" s="34"/>
      <c r="CH55" s="34"/>
      <c r="CI55" s="34"/>
      <c r="CJ55" s="34"/>
      <c r="CK55" s="34"/>
      <c r="CL55" s="34"/>
      <c r="CM55" s="34"/>
      <c r="CN55" s="34"/>
      <c r="CO55" s="34"/>
      <c r="CP55" s="34"/>
      <c r="CQ55" s="34"/>
      <c r="CR55" s="34"/>
      <c r="CS55" s="34"/>
      <c r="CT55" s="34"/>
      <c r="CU55" s="34"/>
      <c r="CV55" s="34"/>
      <c r="CW55" s="34"/>
      <c r="CX55" s="34"/>
    </row>
    <row r="56" spans="1:102" ht="13">
      <c r="A56" s="34"/>
      <c r="B56" s="356"/>
      <c r="C56" s="356"/>
      <c r="D56" s="356"/>
      <c r="E56" s="34"/>
      <c r="F56" s="132"/>
      <c r="G56" s="88"/>
      <c r="H56" s="88"/>
      <c r="I56" s="88"/>
      <c r="J56" s="73"/>
      <c r="K56" s="70"/>
      <c r="L56" s="70"/>
      <c r="M56" s="74"/>
      <c r="N56" s="393"/>
      <c r="O56" s="131"/>
      <c r="P56" s="393"/>
      <c r="Q56" s="73"/>
      <c r="R56" s="74"/>
      <c r="S56" s="133"/>
      <c r="T56" s="73"/>
      <c r="U56" s="74"/>
      <c r="V56" s="393"/>
      <c r="W56" s="70"/>
      <c r="X56" s="70"/>
      <c r="Y56" s="70"/>
      <c r="Z56" s="70"/>
      <c r="AA56" s="134"/>
      <c r="AB56" s="135"/>
      <c r="AC56" s="139"/>
      <c r="AD56" s="60"/>
      <c r="AE56" s="60"/>
      <c r="AF56" s="60"/>
      <c r="AG56" s="34"/>
      <c r="AH56" s="34"/>
      <c r="AI56" s="34"/>
      <c r="AJ56" s="34"/>
      <c r="AK56" s="34"/>
      <c r="AL56" s="34"/>
      <c r="AM56" s="34"/>
      <c r="AN56" s="34"/>
      <c r="AO56" s="34"/>
      <c r="AP56" s="34"/>
      <c r="AQ56" s="34"/>
      <c r="AR56" s="34"/>
      <c r="AS56" s="65"/>
      <c r="AT56" s="65"/>
      <c r="AU56" s="65"/>
      <c r="AV56" s="65"/>
      <c r="AW56" s="65"/>
      <c r="AX56" s="65"/>
      <c r="AY56" s="65"/>
      <c r="AZ56" s="65"/>
      <c r="BA56" s="65"/>
      <c r="BB56" s="65"/>
      <c r="BC56" s="65"/>
      <c r="BD56" s="65"/>
      <c r="BE56" s="65"/>
      <c r="BF56" s="65"/>
      <c r="BG56" s="65"/>
      <c r="BH56" s="65"/>
      <c r="BI56" s="65"/>
      <c r="BJ56" s="65"/>
      <c r="BK56" s="65"/>
      <c r="BL56" s="65"/>
      <c r="BM56" s="65"/>
      <c r="BN56" s="65"/>
      <c r="BO56" s="65"/>
      <c r="BP56" s="65"/>
      <c r="BQ56" s="65"/>
      <c r="BR56" s="65"/>
      <c r="BS56" s="65"/>
      <c r="BT56" s="65"/>
      <c r="BU56" s="65"/>
      <c r="BV56" s="65"/>
      <c r="BW56" s="65"/>
      <c r="BX56" s="65"/>
      <c r="BY56" s="65"/>
      <c r="BZ56" s="65"/>
      <c r="CA56" s="65"/>
      <c r="CB56" s="65"/>
      <c r="CC56" s="65"/>
      <c r="CD56" s="85"/>
      <c r="CE56" s="34"/>
      <c r="CF56" s="34"/>
      <c r="CG56" s="34"/>
      <c r="CH56" s="34"/>
      <c r="CI56" s="34"/>
      <c r="CJ56" s="34"/>
      <c r="CK56" s="34"/>
      <c r="CL56" s="34"/>
      <c r="CM56" s="34"/>
      <c r="CN56" s="34"/>
      <c r="CO56" s="34"/>
      <c r="CP56" s="34"/>
      <c r="CQ56" s="34"/>
      <c r="CR56" s="34"/>
      <c r="CS56" s="34"/>
      <c r="CT56" s="34"/>
      <c r="CU56" s="34"/>
      <c r="CV56" s="34"/>
      <c r="CW56" s="34"/>
      <c r="CX56" s="34"/>
    </row>
    <row r="57" spans="1:102" ht="16">
      <c r="A57" s="34"/>
      <c r="B57" s="140" t="s">
        <v>197</v>
      </c>
      <c r="C57" s="382">
        <f>C54+C52</f>
        <v>8974253</v>
      </c>
      <c r="D57" s="383"/>
      <c r="E57" s="34"/>
      <c r="F57" s="132"/>
      <c r="G57" s="88"/>
      <c r="H57" s="88"/>
      <c r="I57" s="88"/>
      <c r="J57" s="73"/>
      <c r="K57" s="70"/>
      <c r="L57" s="70"/>
      <c r="M57" s="74"/>
      <c r="N57" s="393"/>
      <c r="O57" s="131"/>
      <c r="P57" s="393"/>
      <c r="Q57" s="73"/>
      <c r="R57" s="74"/>
      <c r="S57" s="133"/>
      <c r="T57" s="73"/>
      <c r="U57" s="74"/>
      <c r="V57" s="393"/>
      <c r="W57" s="70"/>
      <c r="X57" s="70"/>
      <c r="Y57" s="70"/>
      <c r="Z57" s="70"/>
      <c r="AA57" s="134"/>
      <c r="AB57" s="135"/>
      <c r="AC57" s="139"/>
      <c r="AD57" s="34"/>
      <c r="AE57" s="34"/>
      <c r="AF57" s="34"/>
      <c r="AG57" s="34"/>
      <c r="AH57" s="34"/>
      <c r="AI57" s="34"/>
      <c r="AJ57" s="34"/>
      <c r="AK57" s="34"/>
      <c r="AL57" s="34"/>
      <c r="AM57" s="34"/>
      <c r="AN57" s="34"/>
      <c r="AO57" s="34"/>
      <c r="AP57" s="34"/>
      <c r="AQ57" s="34"/>
      <c r="AR57" s="34"/>
      <c r="AS57" s="65"/>
      <c r="AT57" s="65"/>
      <c r="AU57" s="65"/>
      <c r="AV57" s="65"/>
      <c r="AW57" s="65"/>
      <c r="AX57" s="65"/>
      <c r="AY57" s="65"/>
      <c r="AZ57" s="65"/>
      <c r="BA57" s="65"/>
      <c r="BB57" s="65"/>
      <c r="BC57" s="65"/>
      <c r="BD57" s="65"/>
      <c r="BE57" s="65"/>
      <c r="BF57" s="65"/>
      <c r="BG57" s="65"/>
      <c r="BH57" s="65"/>
      <c r="BI57" s="65"/>
      <c r="BJ57" s="65"/>
      <c r="BK57" s="65"/>
      <c r="BL57" s="65"/>
      <c r="BM57" s="65"/>
      <c r="BN57" s="65"/>
      <c r="BO57" s="65"/>
      <c r="BP57" s="65"/>
      <c r="BQ57" s="65"/>
      <c r="BR57" s="65"/>
      <c r="BS57" s="65"/>
      <c r="BT57" s="65"/>
      <c r="BU57" s="65"/>
      <c r="BV57" s="65"/>
      <c r="BW57" s="65"/>
      <c r="BX57" s="65"/>
      <c r="BY57" s="65"/>
      <c r="BZ57" s="65"/>
      <c r="CA57" s="65"/>
      <c r="CB57" s="65"/>
      <c r="CC57" s="65"/>
      <c r="CD57" s="85"/>
      <c r="CE57" s="34"/>
      <c r="CF57" s="34"/>
      <c r="CG57" s="34"/>
      <c r="CH57" s="34"/>
      <c r="CI57" s="34"/>
      <c r="CJ57" s="34"/>
      <c r="CK57" s="34"/>
      <c r="CL57" s="34"/>
      <c r="CM57" s="34"/>
      <c r="CN57" s="34"/>
      <c r="CO57" s="34"/>
      <c r="CP57" s="34"/>
      <c r="CQ57" s="34"/>
      <c r="CR57" s="34"/>
      <c r="CS57" s="34"/>
      <c r="CT57" s="34"/>
      <c r="CU57" s="34"/>
      <c r="CV57" s="34"/>
      <c r="CW57" s="34"/>
      <c r="CX57" s="34"/>
    </row>
    <row r="58" spans="1:102" ht="13">
      <c r="A58" s="34"/>
      <c r="B58" s="34"/>
      <c r="C58" s="34"/>
      <c r="D58" s="34"/>
      <c r="E58" s="34"/>
      <c r="F58" s="236"/>
      <c r="G58" s="77"/>
      <c r="H58" s="88"/>
      <c r="I58" s="78"/>
      <c r="J58" s="88"/>
      <c r="K58" s="70"/>
      <c r="L58" s="141"/>
      <c r="M58" s="72"/>
      <c r="N58" s="393"/>
      <c r="O58" s="131"/>
      <c r="P58" s="393"/>
      <c r="Q58" s="141"/>
      <c r="R58" s="72"/>
      <c r="S58" s="133"/>
      <c r="T58" s="141"/>
      <c r="U58" s="72"/>
      <c r="V58" s="394"/>
      <c r="W58" s="70"/>
      <c r="X58" s="70"/>
      <c r="Y58" s="70"/>
      <c r="Z58" s="123"/>
      <c r="AA58" s="127"/>
      <c r="AB58" s="142"/>
      <c r="AC58" s="143"/>
      <c r="AD58" s="34"/>
      <c r="AE58" s="34"/>
      <c r="AF58" s="34"/>
      <c r="AG58" s="34"/>
      <c r="AH58" s="34"/>
      <c r="AI58" s="34"/>
      <c r="AJ58" s="34"/>
      <c r="AK58" s="34"/>
      <c r="AL58" s="34"/>
      <c r="AM58" s="34"/>
      <c r="AN58" s="34"/>
      <c r="AO58" s="34"/>
      <c r="AP58" s="34"/>
      <c r="AQ58" s="34"/>
      <c r="AR58" s="34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/>
      <c r="BL58" s="65"/>
      <c r="BM58" s="65"/>
      <c r="BN58" s="65"/>
      <c r="BO58" s="65"/>
      <c r="BP58" s="65"/>
      <c r="BQ58" s="65"/>
      <c r="BR58" s="65"/>
      <c r="BS58" s="65"/>
      <c r="BT58" s="65"/>
      <c r="BU58" s="65"/>
      <c r="BV58" s="65"/>
      <c r="BW58" s="65"/>
      <c r="BX58" s="65"/>
      <c r="BY58" s="65"/>
      <c r="BZ58" s="65"/>
      <c r="CA58" s="65"/>
      <c r="CB58" s="65"/>
      <c r="CC58" s="65"/>
      <c r="CD58" s="85"/>
      <c r="CE58" s="34"/>
      <c r="CF58" s="34"/>
      <c r="CG58" s="34"/>
      <c r="CH58" s="34"/>
      <c r="CI58" s="34"/>
      <c r="CJ58" s="34"/>
      <c r="CK58" s="34"/>
      <c r="CL58" s="34"/>
      <c r="CM58" s="34"/>
      <c r="CN58" s="34"/>
      <c r="CO58" s="34"/>
      <c r="CP58" s="34"/>
      <c r="CQ58" s="34"/>
      <c r="CR58" s="34"/>
      <c r="CS58" s="34"/>
      <c r="CT58" s="34"/>
      <c r="CU58" s="34"/>
      <c r="CV58" s="34"/>
      <c r="CW58" s="34"/>
      <c r="CX58" s="34"/>
    </row>
    <row r="59" spans="1:102" ht="31.5" customHeight="1">
      <c r="A59" s="34"/>
      <c r="B59" s="34"/>
      <c r="C59" s="34"/>
      <c r="D59" s="34"/>
      <c r="E59" s="51"/>
      <c r="F59" s="237"/>
      <c r="G59" s="238" t="s">
        <v>198</v>
      </c>
      <c r="H59" s="132"/>
      <c r="I59" s="78"/>
      <c r="J59" s="88"/>
      <c r="K59" s="74"/>
      <c r="L59" s="64"/>
      <c r="M59" s="64"/>
      <c r="N59" s="64"/>
      <c r="O59" s="131"/>
      <c r="P59" s="395" t="s">
        <v>199</v>
      </c>
      <c r="Q59" s="324"/>
      <c r="R59" s="325"/>
      <c r="S59" s="146"/>
      <c r="T59" s="147"/>
      <c r="U59" s="148"/>
      <c r="V59" s="148"/>
      <c r="W59" s="64"/>
      <c r="X59" s="64"/>
      <c r="Y59" s="149"/>
      <c r="Z59" s="385" t="s">
        <v>200</v>
      </c>
      <c r="AA59" s="386"/>
      <c r="AB59" s="387"/>
      <c r="AC59" s="52"/>
      <c r="AD59" s="150"/>
      <c r="AE59" s="151"/>
      <c r="AF59" s="151"/>
      <c r="AG59" s="53"/>
      <c r="AH59" s="64"/>
      <c r="AI59" s="64"/>
      <c r="AJ59" s="64"/>
      <c r="AK59" s="34"/>
      <c r="AL59" s="34"/>
      <c r="AM59" s="34"/>
      <c r="AN59" s="34"/>
      <c r="AO59" s="34"/>
      <c r="AP59" s="34"/>
      <c r="AQ59" s="34"/>
      <c r="AR59" s="34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/>
      <c r="BL59" s="65"/>
      <c r="BM59" s="65"/>
      <c r="BN59" s="65"/>
      <c r="BO59" s="65"/>
      <c r="BP59" s="65"/>
      <c r="BQ59" s="65"/>
      <c r="BR59" s="65"/>
      <c r="BS59" s="65"/>
      <c r="BT59" s="65"/>
      <c r="BU59" s="65"/>
      <c r="BV59" s="65"/>
      <c r="BW59" s="65"/>
      <c r="BX59" s="65"/>
      <c r="BY59" s="65"/>
      <c r="BZ59" s="65"/>
      <c r="CA59" s="65"/>
      <c r="CB59" s="65"/>
      <c r="CC59" s="65"/>
      <c r="CD59" s="85"/>
      <c r="CE59" s="34"/>
      <c r="CF59" s="34"/>
      <c r="CG59" s="34"/>
      <c r="CH59" s="34"/>
      <c r="CI59" s="34"/>
      <c r="CJ59" s="34"/>
      <c r="CK59" s="34"/>
      <c r="CL59" s="34"/>
      <c r="CM59" s="34"/>
      <c r="CN59" s="34"/>
      <c r="CO59" s="34"/>
      <c r="CP59" s="34"/>
      <c r="CQ59" s="34"/>
      <c r="CR59" s="34"/>
      <c r="CS59" s="34"/>
      <c r="CT59" s="34"/>
      <c r="CU59" s="34"/>
      <c r="CV59" s="34"/>
      <c r="CW59" s="34"/>
      <c r="CX59" s="34"/>
    </row>
    <row r="60" spans="1:102" ht="13">
      <c r="A60" s="34"/>
      <c r="B60" s="34"/>
      <c r="C60" s="34"/>
      <c r="D60" s="34"/>
      <c r="E60" s="34"/>
      <c r="F60" s="124"/>
      <c r="G60" s="118"/>
      <c r="H60" s="88"/>
      <c r="I60" s="78"/>
      <c r="J60" s="88"/>
      <c r="K60" s="74"/>
      <c r="L60" s="64"/>
      <c r="M60" s="64"/>
      <c r="N60" s="64"/>
      <c r="O60" s="131"/>
      <c r="P60" s="152" t="s">
        <v>181</v>
      </c>
      <c r="Q60" s="153">
        <f>SUM(Q61:Q67)</f>
        <v>1106517</v>
      </c>
      <c r="R60" s="154"/>
      <c r="S60" s="155"/>
      <c r="T60" s="323" t="s">
        <v>201</v>
      </c>
      <c r="U60" s="324"/>
      <c r="V60" s="325"/>
      <c r="W60" s="53"/>
      <c r="X60" s="64"/>
      <c r="Y60" s="149"/>
      <c r="Z60" s="156" t="s">
        <v>181</v>
      </c>
      <c r="AA60" s="157">
        <f>SUM(AA61:AA62)</f>
        <v>13071</v>
      </c>
      <c r="AB60" s="158"/>
      <c r="AC60" s="52"/>
      <c r="AD60" s="385" t="s">
        <v>202</v>
      </c>
      <c r="AE60" s="386"/>
      <c r="AF60" s="387"/>
      <c r="AG60" s="53"/>
      <c r="AH60" s="64"/>
      <c r="AI60" s="64"/>
      <c r="AJ60" s="64"/>
      <c r="AK60" s="34"/>
      <c r="AL60" s="34"/>
      <c r="AM60" s="34"/>
      <c r="AN60" s="34"/>
      <c r="AO60" s="34"/>
      <c r="AP60" s="34"/>
      <c r="AQ60" s="34"/>
      <c r="AR60" s="34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/>
      <c r="BL60" s="65"/>
      <c r="BM60" s="65"/>
      <c r="BN60" s="65"/>
      <c r="BO60" s="65"/>
      <c r="BP60" s="65"/>
      <c r="BQ60" s="65"/>
      <c r="BR60" s="65"/>
      <c r="BS60" s="65"/>
      <c r="BT60" s="65"/>
      <c r="BU60" s="65"/>
      <c r="BV60" s="65"/>
      <c r="BW60" s="65"/>
      <c r="BX60" s="65"/>
      <c r="BY60" s="65"/>
      <c r="BZ60" s="65"/>
      <c r="CA60" s="65"/>
      <c r="CB60" s="65"/>
      <c r="CC60" s="65"/>
      <c r="CD60" s="85"/>
      <c r="CE60" s="51"/>
      <c r="CF60" s="34"/>
      <c r="CG60" s="34"/>
      <c r="CH60" s="34"/>
      <c r="CI60" s="34"/>
      <c r="CJ60" s="34"/>
      <c r="CK60" s="34"/>
      <c r="CL60" s="34"/>
      <c r="CM60" s="34"/>
      <c r="CN60" s="34"/>
      <c r="CO60" s="34"/>
      <c r="CP60" s="34"/>
      <c r="CQ60" s="34"/>
      <c r="CR60" s="34"/>
      <c r="CS60" s="34"/>
      <c r="CT60" s="34"/>
      <c r="CU60" s="34"/>
      <c r="CV60" s="34"/>
      <c r="CW60" s="34"/>
      <c r="CX60" s="34"/>
    </row>
    <row r="61" spans="1:102" ht="39.75" customHeight="1">
      <c r="A61" s="34"/>
      <c r="B61" s="34"/>
      <c r="C61" s="34"/>
      <c r="D61" s="34"/>
      <c r="E61" s="34"/>
      <c r="F61" s="132"/>
      <c r="G61" s="88"/>
      <c r="H61" s="88"/>
      <c r="I61" s="78"/>
      <c r="J61" s="88"/>
      <c r="K61" s="74"/>
      <c r="L61" s="64"/>
      <c r="M61" s="64"/>
      <c r="N61" s="64"/>
      <c r="O61" s="131"/>
      <c r="P61" s="159" t="s">
        <v>203</v>
      </c>
      <c r="Q61" s="160">
        <f>Q113</f>
        <v>503764</v>
      </c>
      <c r="R61" s="161">
        <f>(Q61/Q60)*100</f>
        <v>45.527000488921544</v>
      </c>
      <c r="S61" s="122"/>
      <c r="T61" s="162" t="s">
        <v>181</v>
      </c>
      <c r="U61" s="163">
        <f>U113</f>
        <v>282331</v>
      </c>
      <c r="V61" s="164" t="e">
        <f>(U61/O53)*100</f>
        <v>#DIV/0!</v>
      </c>
      <c r="W61" s="53"/>
      <c r="X61" s="64"/>
      <c r="Y61" s="149"/>
      <c r="Z61" s="165" t="s">
        <v>204</v>
      </c>
      <c r="AA61" s="166">
        <f>AK113</f>
        <v>3248</v>
      </c>
      <c r="AB61" s="167">
        <f>(AA61/AA60)*100</f>
        <v>24.848902149797262</v>
      </c>
      <c r="AC61" s="52"/>
      <c r="AD61" s="168" t="s">
        <v>181</v>
      </c>
      <c r="AE61" s="169">
        <f>AE62+AE64+AE63</f>
        <v>21224</v>
      </c>
      <c r="AF61" s="170"/>
      <c r="AG61" s="53"/>
      <c r="AH61" s="64"/>
      <c r="AI61" s="64"/>
      <c r="AJ61" s="64"/>
      <c r="AK61" s="34"/>
      <c r="AL61" s="34"/>
      <c r="AM61" s="34"/>
      <c r="AN61" s="34"/>
      <c r="AO61" s="34"/>
      <c r="AP61" s="34"/>
      <c r="AQ61" s="34"/>
      <c r="AR61" s="34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/>
      <c r="BL61" s="65"/>
      <c r="BM61" s="65"/>
      <c r="BN61" s="65"/>
      <c r="BO61" s="65"/>
      <c r="BP61" s="65"/>
      <c r="BQ61" s="65"/>
      <c r="BR61" s="65"/>
      <c r="BS61" s="65"/>
      <c r="BT61" s="65"/>
      <c r="BU61" s="65"/>
      <c r="BV61" s="65"/>
      <c r="BW61" s="65"/>
      <c r="BX61" s="65"/>
      <c r="BY61" s="65"/>
      <c r="BZ61" s="65"/>
      <c r="CA61" s="65"/>
      <c r="CB61" s="65"/>
      <c r="CC61" s="65"/>
      <c r="CD61" s="85"/>
      <c r="CE61" s="51"/>
      <c r="CF61" s="34"/>
      <c r="CG61" s="34"/>
      <c r="CH61" s="34"/>
      <c r="CI61" s="34"/>
      <c r="CJ61" s="34"/>
      <c r="CK61" s="34"/>
      <c r="CL61" s="34"/>
      <c r="CM61" s="34"/>
      <c r="CN61" s="34"/>
      <c r="CO61" s="34"/>
      <c r="CP61" s="34"/>
      <c r="CQ61" s="34"/>
      <c r="CR61" s="34"/>
      <c r="CS61" s="34"/>
      <c r="CT61" s="34"/>
      <c r="CU61" s="34"/>
      <c r="CV61" s="34"/>
      <c r="CW61" s="34"/>
      <c r="CX61" s="34"/>
    </row>
    <row r="62" spans="1:102" ht="40.5" customHeight="1">
      <c r="A62" s="34"/>
      <c r="B62" s="34"/>
      <c r="C62" s="34"/>
      <c r="D62" s="34"/>
      <c r="E62" s="34"/>
      <c r="F62" s="132"/>
      <c r="G62" s="171"/>
      <c r="H62" s="88"/>
      <c r="I62" s="78"/>
      <c r="J62" s="88"/>
      <c r="K62" s="74"/>
      <c r="L62" s="64"/>
      <c r="M62" s="64"/>
      <c r="N62" s="64"/>
      <c r="O62" s="97"/>
      <c r="P62" s="172" t="s">
        <v>205</v>
      </c>
      <c r="Q62" s="104">
        <f>N113</f>
        <v>62374</v>
      </c>
      <c r="R62" s="173">
        <f>(Q62/Q60)*100</f>
        <v>5.6369671681501501</v>
      </c>
      <c r="S62" s="131"/>
      <c r="T62" s="174"/>
      <c r="U62" s="175"/>
      <c r="V62" s="176"/>
      <c r="W62" s="64"/>
      <c r="X62" s="64"/>
      <c r="Y62" s="149"/>
      <c r="Z62" s="165" t="s">
        <v>206</v>
      </c>
      <c r="AA62" s="166">
        <f>AL113</f>
        <v>9823</v>
      </c>
      <c r="AB62" s="167">
        <f>(AA62/AA60)*100</f>
        <v>75.151097850202746</v>
      </c>
      <c r="AC62" s="52"/>
      <c r="AD62" s="177" t="s">
        <v>207</v>
      </c>
      <c r="AE62" s="104">
        <f>AC113</f>
        <v>21207</v>
      </c>
      <c r="AF62" s="170">
        <f>(AE62/AE61)*100</f>
        <v>99.919901997738407</v>
      </c>
      <c r="AG62" s="53"/>
      <c r="AH62" s="64"/>
      <c r="AI62" s="64"/>
      <c r="AJ62" s="64"/>
      <c r="AK62" s="34"/>
      <c r="AL62" s="34"/>
      <c r="AM62" s="34"/>
      <c r="AN62" s="34"/>
      <c r="AO62" s="34"/>
      <c r="AP62" s="34"/>
      <c r="AQ62" s="34"/>
      <c r="AR62" s="34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/>
      <c r="BL62" s="65"/>
      <c r="BM62" s="65"/>
      <c r="BN62" s="65"/>
      <c r="BO62" s="65"/>
      <c r="BP62" s="65"/>
      <c r="BQ62" s="65"/>
      <c r="BR62" s="65"/>
      <c r="BS62" s="65"/>
      <c r="BT62" s="65"/>
      <c r="BU62" s="65"/>
      <c r="BV62" s="65"/>
      <c r="BW62" s="65"/>
      <c r="BX62" s="65"/>
      <c r="BY62" s="65"/>
      <c r="BZ62" s="65"/>
      <c r="CA62" s="65"/>
      <c r="CB62" s="65"/>
      <c r="CC62" s="65"/>
      <c r="CD62" s="85"/>
      <c r="CE62" s="51"/>
      <c r="CF62" s="34"/>
      <c r="CG62" s="34"/>
      <c r="CH62" s="34"/>
      <c r="CI62" s="34"/>
      <c r="CJ62" s="34"/>
      <c r="CK62" s="34"/>
      <c r="CL62" s="34"/>
      <c r="CM62" s="34"/>
      <c r="CN62" s="34"/>
      <c r="CO62" s="34"/>
      <c r="CP62" s="34"/>
      <c r="CQ62" s="34"/>
      <c r="CR62" s="34"/>
      <c r="CS62" s="34"/>
      <c r="CT62" s="34"/>
      <c r="CU62" s="34"/>
      <c r="CV62" s="34"/>
      <c r="CW62" s="34"/>
      <c r="CX62" s="34"/>
    </row>
    <row r="63" spans="1:102" ht="28">
      <c r="A63" s="34"/>
      <c r="B63" s="34"/>
      <c r="C63" s="34"/>
      <c r="D63" s="34"/>
      <c r="E63" s="34"/>
      <c r="F63" s="132"/>
      <c r="G63" s="171"/>
      <c r="H63" s="88"/>
      <c r="I63" s="78"/>
      <c r="J63" s="88"/>
      <c r="K63" s="74"/>
      <c r="L63" s="64"/>
      <c r="M63" s="64"/>
      <c r="N63" s="64"/>
      <c r="O63" s="97"/>
      <c r="P63" s="172" t="s">
        <v>208</v>
      </c>
      <c r="Q63" s="104">
        <f>P113</f>
        <v>409426</v>
      </c>
      <c r="R63" s="173">
        <f>(Q63/Q60)*100</f>
        <v>37.001329396656359</v>
      </c>
      <c r="S63" s="131"/>
      <c r="T63" s="323" t="s">
        <v>209</v>
      </c>
      <c r="U63" s="324"/>
      <c r="V63" s="325"/>
      <c r="W63" s="53"/>
      <c r="X63" s="64"/>
      <c r="Y63" s="64"/>
      <c r="AC63" s="149"/>
      <c r="AD63" s="177" t="s">
        <v>210</v>
      </c>
      <c r="AE63" s="104">
        <f>AD113</f>
        <v>16</v>
      </c>
      <c r="AF63" s="170">
        <f>(AE63/AE61)*100</f>
        <v>7.5386355069732375E-2</v>
      </c>
      <c r="AG63" s="178"/>
      <c r="AH63" s="64"/>
      <c r="AI63" s="64"/>
      <c r="AJ63" s="64"/>
      <c r="AK63" s="34"/>
      <c r="AL63" s="34"/>
      <c r="AM63" s="34"/>
      <c r="AN63" s="34"/>
      <c r="AO63" s="34"/>
      <c r="AP63" s="34"/>
      <c r="AQ63" s="34"/>
      <c r="AR63" s="34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/>
      <c r="BL63" s="65"/>
      <c r="BM63" s="65"/>
      <c r="BN63" s="65"/>
      <c r="BO63" s="65"/>
      <c r="BP63" s="65"/>
      <c r="BQ63" s="65"/>
      <c r="BR63" s="65"/>
      <c r="BS63" s="65"/>
      <c r="BT63" s="65"/>
      <c r="BU63" s="65"/>
      <c r="BV63" s="65"/>
      <c r="BW63" s="65"/>
      <c r="BX63" s="65"/>
      <c r="BY63" s="65"/>
      <c r="BZ63" s="65"/>
      <c r="CA63" s="65"/>
      <c r="CB63" s="65"/>
      <c r="CC63" s="65"/>
      <c r="CD63" s="85"/>
      <c r="CE63" s="51"/>
      <c r="CF63" s="34"/>
      <c r="CG63" s="34"/>
      <c r="CH63" s="34"/>
      <c r="CI63" s="34"/>
      <c r="CJ63" s="34"/>
      <c r="CK63" s="34"/>
      <c r="CL63" s="34"/>
      <c r="CM63" s="34"/>
      <c r="CN63" s="34"/>
      <c r="CO63" s="34"/>
      <c r="CP63" s="34"/>
      <c r="CQ63" s="34"/>
      <c r="CR63" s="34"/>
      <c r="CS63" s="34"/>
      <c r="CT63" s="34"/>
      <c r="CU63" s="34"/>
      <c r="CV63" s="34"/>
      <c r="CW63" s="34"/>
      <c r="CX63" s="34"/>
    </row>
    <row r="64" spans="1:102" ht="28">
      <c r="A64" s="34"/>
      <c r="B64" s="34"/>
      <c r="C64" s="34"/>
      <c r="D64" s="34"/>
      <c r="E64" s="34"/>
      <c r="F64" s="132"/>
      <c r="G64" s="88"/>
      <c r="H64" s="88"/>
      <c r="I64" s="78"/>
      <c r="J64" s="88"/>
      <c r="K64" s="74"/>
      <c r="L64" s="64"/>
      <c r="M64" s="64"/>
      <c r="N64" s="64"/>
      <c r="O64" s="73"/>
      <c r="P64" s="172" t="s">
        <v>211</v>
      </c>
      <c r="Q64" s="104">
        <f>O113</f>
        <v>28588</v>
      </c>
      <c r="R64" s="173">
        <f>(Q64/Q60)*100</f>
        <v>2.5836024209298185</v>
      </c>
      <c r="S64" s="70"/>
      <c r="T64" s="162" t="s">
        <v>181</v>
      </c>
      <c r="U64" s="162">
        <f>V113</f>
        <v>122374</v>
      </c>
      <c r="V64" s="179">
        <f>(U64/U61)*100</f>
        <v>43.344159869089829</v>
      </c>
      <c r="W64" s="53"/>
      <c r="X64" s="64"/>
      <c r="Y64" s="64"/>
      <c r="Z64" s="64"/>
      <c r="AA64" s="70"/>
      <c r="AB64" s="70"/>
      <c r="AC64" s="70"/>
      <c r="AD64" s="177" t="s">
        <v>212</v>
      </c>
      <c r="AE64" s="104">
        <f>AE113</f>
        <v>1</v>
      </c>
      <c r="AF64" s="170">
        <f>(AE64/AE61)*100</f>
        <v>4.7116471918582734E-3</v>
      </c>
      <c r="AG64" s="135"/>
      <c r="AH64" s="34"/>
      <c r="AI64" s="34"/>
      <c r="AJ64" s="34"/>
      <c r="AK64" s="34"/>
      <c r="AL64" s="34"/>
      <c r="AM64" s="34"/>
      <c r="AN64" s="34"/>
      <c r="AO64" s="34"/>
      <c r="AP64" s="34"/>
      <c r="AQ64" s="34"/>
      <c r="AR64" s="34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/>
      <c r="BL64" s="65"/>
      <c r="BM64" s="65"/>
      <c r="BN64" s="65"/>
      <c r="BO64" s="65"/>
      <c r="BP64" s="65"/>
      <c r="BQ64" s="65"/>
      <c r="BR64" s="65"/>
      <c r="BS64" s="65"/>
      <c r="BT64" s="65"/>
      <c r="BU64" s="65"/>
      <c r="BV64" s="65"/>
      <c r="BW64" s="65"/>
      <c r="BX64" s="65"/>
      <c r="BY64" s="65"/>
      <c r="BZ64" s="65"/>
      <c r="CA64" s="65"/>
      <c r="CB64" s="65"/>
      <c r="CC64" s="65"/>
      <c r="CD64" s="85"/>
      <c r="CE64" s="51"/>
      <c r="CF64" s="34"/>
      <c r="CG64" s="34"/>
      <c r="CH64" s="34"/>
      <c r="CI64" s="34"/>
      <c r="CJ64" s="34"/>
      <c r="CK64" s="34"/>
      <c r="CL64" s="34"/>
      <c r="CM64" s="34"/>
      <c r="CN64" s="34"/>
      <c r="CO64" s="34"/>
      <c r="CP64" s="34"/>
      <c r="CQ64" s="34"/>
      <c r="CR64" s="34"/>
      <c r="CS64" s="34"/>
      <c r="CT64" s="34"/>
      <c r="CU64" s="34"/>
      <c r="CV64" s="34"/>
      <c r="CW64" s="51"/>
      <c r="CX64" s="34"/>
    </row>
    <row r="65" spans="1:102" ht="14">
      <c r="A65" s="34"/>
      <c r="B65" s="34"/>
      <c r="C65" s="34"/>
      <c r="D65" s="34"/>
      <c r="E65" s="34"/>
      <c r="F65" s="132"/>
      <c r="G65" s="88"/>
      <c r="H65" s="88"/>
      <c r="I65" s="78"/>
      <c r="J65" s="88"/>
      <c r="K65" s="74"/>
      <c r="L65" s="64"/>
      <c r="M65" s="64"/>
      <c r="N65" s="64"/>
      <c r="O65" s="73"/>
      <c r="P65" s="180" t="s">
        <v>153</v>
      </c>
      <c r="Q65" s="108">
        <f>R113</f>
        <v>66403</v>
      </c>
      <c r="R65" s="181">
        <f>(Q65/Q60)*100</f>
        <v>6.0010826765427012</v>
      </c>
      <c r="S65" s="70"/>
      <c r="T65" s="64"/>
      <c r="U65" s="64"/>
      <c r="V65" s="64"/>
      <c r="W65" s="64"/>
      <c r="X65" s="64"/>
      <c r="Y65" s="64"/>
      <c r="AA65" s="73"/>
      <c r="AB65" s="70"/>
      <c r="AC65" s="70"/>
      <c r="AD65" s="70"/>
      <c r="AE65" s="182"/>
      <c r="AF65" s="127"/>
      <c r="AG65" s="70"/>
      <c r="AH65" s="34"/>
      <c r="AI65" s="34"/>
      <c r="AJ65" s="34"/>
      <c r="AK65" s="34"/>
      <c r="AL65" s="34"/>
      <c r="AM65" s="34"/>
      <c r="AN65" s="34"/>
      <c r="AO65" s="34"/>
      <c r="AP65" s="34"/>
      <c r="AQ65" s="34"/>
      <c r="AR65" s="34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/>
      <c r="BL65" s="65"/>
      <c r="BM65" s="65"/>
      <c r="BN65" s="65"/>
      <c r="BO65" s="65"/>
      <c r="BP65" s="65"/>
      <c r="BQ65" s="65"/>
      <c r="BR65" s="65"/>
      <c r="BS65" s="65"/>
      <c r="BT65" s="65"/>
      <c r="BU65" s="65"/>
      <c r="BV65" s="65"/>
      <c r="BW65" s="65"/>
      <c r="BX65" s="65"/>
      <c r="BY65" s="65"/>
      <c r="BZ65" s="65"/>
      <c r="CA65" s="65"/>
      <c r="CB65" s="65"/>
      <c r="CC65" s="65"/>
      <c r="CD65" s="65"/>
      <c r="CE65" s="60"/>
      <c r="CF65" s="60"/>
      <c r="CG65" s="60"/>
      <c r="CH65" s="60"/>
      <c r="CI65" s="60"/>
      <c r="CJ65" s="60"/>
      <c r="CK65" s="60"/>
      <c r="CL65" s="60"/>
      <c r="CM65" s="60"/>
      <c r="CN65" s="60"/>
      <c r="CO65" s="60"/>
      <c r="CP65" s="60"/>
      <c r="CQ65" s="60"/>
      <c r="CR65" s="60"/>
      <c r="CS65" s="60"/>
      <c r="CT65" s="60"/>
      <c r="CU65" s="60"/>
      <c r="CV65" s="60"/>
      <c r="CW65" s="61"/>
      <c r="CX65" s="34"/>
    </row>
    <row r="66" spans="1:102" ht="14">
      <c r="A66" s="34"/>
      <c r="B66" s="34"/>
      <c r="C66" s="34"/>
      <c r="D66" s="34"/>
      <c r="E66" s="34"/>
      <c r="F66" s="132"/>
      <c r="G66" s="88"/>
      <c r="H66" s="88"/>
      <c r="I66" s="78"/>
      <c r="J66" s="88"/>
      <c r="K66" s="74"/>
      <c r="L66" s="64"/>
      <c r="M66" s="64"/>
      <c r="N66" s="64"/>
      <c r="O66" s="73"/>
      <c r="P66" s="183" t="s">
        <v>154</v>
      </c>
      <c r="Q66" s="166">
        <f>S113</f>
        <v>8064</v>
      </c>
      <c r="R66" s="184">
        <f>(Q66/Q60)*100</f>
        <v>0.72877325879313193</v>
      </c>
      <c r="S66" s="70"/>
      <c r="T66" s="64"/>
      <c r="U66" s="64"/>
      <c r="V66" s="64"/>
      <c r="W66" s="64"/>
      <c r="X66" s="64"/>
      <c r="Y66" s="64"/>
      <c r="AA66" s="73"/>
      <c r="AB66" s="70"/>
      <c r="AC66" s="70"/>
      <c r="AD66" s="70"/>
      <c r="AE66" s="70"/>
      <c r="AF66" s="70"/>
      <c r="AG66" s="70"/>
      <c r="AH66" s="34"/>
      <c r="AI66" s="34"/>
      <c r="AJ66" s="34"/>
      <c r="AK66" s="34"/>
      <c r="AL66" s="34"/>
      <c r="AM66" s="34"/>
      <c r="AN66" s="34"/>
      <c r="AO66" s="34"/>
      <c r="AP66" s="34"/>
      <c r="AQ66" s="34"/>
      <c r="AR66" s="34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/>
      <c r="BL66" s="65"/>
      <c r="BM66" s="65"/>
      <c r="BN66" s="65"/>
      <c r="BO66" s="65"/>
      <c r="BP66" s="65"/>
      <c r="BQ66" s="65"/>
      <c r="BR66" s="65"/>
      <c r="BS66" s="65"/>
      <c r="BT66" s="65"/>
      <c r="BU66" s="65"/>
      <c r="BV66" s="65"/>
      <c r="BW66" s="65"/>
      <c r="BX66" s="65"/>
      <c r="BY66" s="65"/>
      <c r="BZ66" s="65"/>
      <c r="CA66" s="65"/>
      <c r="CB66" s="65"/>
      <c r="CC66" s="65"/>
      <c r="CD66" s="65"/>
      <c r="CE66" s="34"/>
      <c r="CF66" s="34"/>
      <c r="CG66" s="34"/>
      <c r="CH66" s="34"/>
      <c r="CI66" s="34"/>
      <c r="CJ66" s="34"/>
      <c r="CK66" s="34"/>
      <c r="CL66" s="34"/>
      <c r="CM66" s="34"/>
      <c r="CN66" s="34"/>
      <c r="CO66" s="34"/>
      <c r="CP66" s="34"/>
      <c r="CQ66" s="34"/>
      <c r="CR66" s="34"/>
      <c r="CS66" s="34"/>
      <c r="CT66" s="34"/>
      <c r="CU66" s="34"/>
      <c r="CV66" s="34"/>
      <c r="CW66" s="51"/>
      <c r="CX66" s="34"/>
    </row>
    <row r="67" spans="1:102" ht="28">
      <c r="A67" s="34"/>
      <c r="B67" s="34"/>
      <c r="C67" s="34"/>
      <c r="D67" s="34"/>
      <c r="E67" s="34"/>
      <c r="F67" s="132"/>
      <c r="G67" s="88"/>
      <c r="H67" s="88"/>
      <c r="I67" s="78"/>
      <c r="J67" s="88"/>
      <c r="K67" s="74"/>
      <c r="L67" s="64"/>
      <c r="M67" s="64"/>
      <c r="N67" s="64"/>
      <c r="O67" s="73"/>
      <c r="P67" s="183" t="s">
        <v>213</v>
      </c>
      <c r="Q67" s="166">
        <f>T113</f>
        <v>27898</v>
      </c>
      <c r="R67" s="184">
        <f>(Q67/Q60)*100</f>
        <v>2.5212445900062987</v>
      </c>
      <c r="S67" s="70"/>
      <c r="T67" s="64"/>
      <c r="U67" s="64"/>
      <c r="V67" s="64"/>
      <c r="W67" s="64"/>
      <c r="X67" s="64"/>
      <c r="Y67" s="64"/>
      <c r="AA67" s="73"/>
      <c r="AB67" s="70"/>
      <c r="AC67" s="70"/>
      <c r="AD67" s="70"/>
      <c r="AE67" s="70"/>
      <c r="AF67" s="70"/>
      <c r="AG67" s="70"/>
      <c r="AH67" s="34"/>
      <c r="AI67" s="34"/>
      <c r="AJ67" s="34"/>
      <c r="AK67" s="34"/>
      <c r="AL67" s="34"/>
      <c r="AM67" s="34"/>
      <c r="AN67" s="34"/>
      <c r="AO67" s="34"/>
      <c r="AP67" s="34"/>
      <c r="AQ67" s="34"/>
      <c r="AR67" s="34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/>
      <c r="BL67" s="65"/>
      <c r="BM67" s="65"/>
      <c r="BN67" s="65"/>
      <c r="BO67" s="65"/>
      <c r="BP67" s="65"/>
      <c r="BQ67" s="65"/>
      <c r="BR67" s="65"/>
      <c r="BS67" s="65"/>
      <c r="BT67" s="65"/>
      <c r="BU67" s="65"/>
      <c r="BV67" s="65"/>
      <c r="BW67" s="65"/>
      <c r="BX67" s="65"/>
      <c r="BY67" s="65"/>
      <c r="BZ67" s="65"/>
      <c r="CA67" s="65"/>
      <c r="CB67" s="65"/>
      <c r="CC67" s="65"/>
      <c r="CD67" s="65"/>
      <c r="CE67" s="34"/>
      <c r="CF67" s="34"/>
      <c r="CG67" s="34"/>
      <c r="CH67" s="34"/>
      <c r="CI67" s="34"/>
      <c r="CJ67" s="34"/>
      <c r="CK67" s="34"/>
      <c r="CL67" s="34"/>
      <c r="CM67" s="34"/>
      <c r="CN67" s="34"/>
      <c r="CO67" s="34"/>
      <c r="CP67" s="34"/>
      <c r="CQ67" s="34"/>
      <c r="CR67" s="34"/>
      <c r="CS67" s="34"/>
      <c r="CT67" s="34"/>
      <c r="CU67" s="34"/>
      <c r="CV67" s="34"/>
      <c r="CW67" s="51"/>
      <c r="CX67" s="34"/>
    </row>
    <row r="68" spans="1:102" ht="13">
      <c r="A68" s="34"/>
      <c r="B68" s="34"/>
      <c r="C68" s="34"/>
      <c r="D68" s="34"/>
      <c r="E68" s="34"/>
      <c r="F68" s="132"/>
      <c r="G68" s="88"/>
      <c r="H68" s="88"/>
      <c r="I68" s="78"/>
      <c r="J68" s="88"/>
      <c r="K68" s="74"/>
      <c r="L68" s="185"/>
      <c r="M68" s="128"/>
      <c r="N68" s="129"/>
      <c r="O68" s="141"/>
      <c r="P68" s="70"/>
      <c r="Q68" s="70"/>
      <c r="R68" s="70"/>
      <c r="S68" s="70"/>
      <c r="T68" s="64"/>
      <c r="U68" s="64"/>
      <c r="V68" s="64"/>
      <c r="W68" s="64"/>
      <c r="X68" s="64"/>
      <c r="Y68" s="64"/>
      <c r="AA68" s="70"/>
      <c r="AB68" s="70"/>
      <c r="AC68" s="70"/>
      <c r="AD68" s="70"/>
      <c r="AE68" s="70"/>
      <c r="AF68" s="70"/>
      <c r="AG68" s="70"/>
      <c r="AH68" s="34"/>
      <c r="AI68" s="34"/>
      <c r="AJ68" s="34"/>
      <c r="AK68" s="34"/>
      <c r="AL68" s="34"/>
      <c r="AM68" s="34"/>
      <c r="AN68" s="34"/>
      <c r="AO68" s="34"/>
      <c r="AP68" s="34"/>
      <c r="AQ68" s="34"/>
      <c r="AR68" s="34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/>
      <c r="BL68" s="65"/>
      <c r="BM68" s="65"/>
      <c r="BN68" s="65"/>
      <c r="BO68" s="65"/>
      <c r="BP68" s="65"/>
      <c r="BQ68" s="65"/>
      <c r="BR68" s="65"/>
      <c r="BS68" s="65"/>
      <c r="BT68" s="65"/>
      <c r="BU68" s="65"/>
      <c r="BV68" s="65"/>
      <c r="BW68" s="65"/>
      <c r="BX68" s="65"/>
      <c r="BY68" s="65"/>
      <c r="BZ68" s="65"/>
      <c r="CA68" s="65"/>
      <c r="CB68" s="65"/>
      <c r="CC68" s="65"/>
      <c r="CD68" s="65"/>
      <c r="CE68" s="34"/>
      <c r="CF68" s="34"/>
      <c r="CG68" s="34"/>
      <c r="CH68" s="34"/>
      <c r="CI68" s="34"/>
      <c r="CJ68" s="34"/>
      <c r="CK68" s="34"/>
      <c r="CL68" s="34"/>
      <c r="CM68" s="34"/>
      <c r="CN68" s="34"/>
      <c r="CO68" s="34"/>
      <c r="CP68" s="34"/>
      <c r="CQ68" s="34"/>
      <c r="CR68" s="34"/>
      <c r="CS68" s="34"/>
      <c r="CT68" s="34"/>
      <c r="CU68" s="34"/>
      <c r="CV68" s="34"/>
      <c r="CW68" s="51"/>
      <c r="CX68" s="34"/>
    </row>
    <row r="69" spans="1:102" ht="13">
      <c r="A69" s="34"/>
      <c r="B69" s="34"/>
      <c r="C69" s="34"/>
      <c r="D69" s="34"/>
      <c r="E69" s="34"/>
      <c r="F69" s="132"/>
      <c r="G69" s="88"/>
      <c r="H69" s="88"/>
      <c r="I69" s="78"/>
      <c r="J69" s="88"/>
      <c r="K69" s="70"/>
      <c r="L69" s="182"/>
      <c r="M69" s="127"/>
      <c r="N69" s="186"/>
      <c r="O69" s="70"/>
      <c r="P69" s="73"/>
      <c r="Q69" s="70"/>
      <c r="R69" s="70"/>
      <c r="S69" s="70"/>
      <c r="T69" s="64"/>
      <c r="U69" s="64"/>
      <c r="V69" s="64"/>
      <c r="W69" s="64"/>
      <c r="X69" s="64"/>
      <c r="Y69" s="64"/>
      <c r="AA69" s="70"/>
      <c r="AB69" s="70"/>
      <c r="AC69" s="70"/>
      <c r="AD69" s="70"/>
      <c r="AE69" s="70"/>
      <c r="AF69" s="70"/>
      <c r="AG69" s="70"/>
      <c r="AH69" s="34"/>
      <c r="AI69" s="34"/>
      <c r="AJ69" s="34"/>
      <c r="AK69" s="34"/>
      <c r="AL69" s="34"/>
      <c r="AM69" s="34"/>
      <c r="AN69" s="34"/>
      <c r="AO69" s="34"/>
      <c r="AP69" s="34"/>
      <c r="AQ69" s="34"/>
      <c r="AR69" s="34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/>
      <c r="BL69" s="65"/>
      <c r="BM69" s="65"/>
      <c r="BN69" s="65"/>
      <c r="BO69" s="65"/>
      <c r="BP69" s="65"/>
      <c r="BQ69" s="65"/>
      <c r="BR69" s="65"/>
      <c r="BS69" s="65"/>
      <c r="BT69" s="65"/>
      <c r="BU69" s="65"/>
      <c r="BV69" s="65"/>
      <c r="BW69" s="65"/>
      <c r="BX69" s="65"/>
      <c r="BY69" s="65"/>
      <c r="BZ69" s="65"/>
      <c r="CA69" s="65"/>
      <c r="CB69" s="65"/>
      <c r="CC69" s="65"/>
      <c r="CD69" s="65"/>
      <c r="CE69" s="34"/>
      <c r="CF69" s="34"/>
      <c r="CG69" s="34"/>
      <c r="CH69" s="34"/>
      <c r="CI69" s="34"/>
      <c r="CJ69" s="34"/>
      <c r="CK69" s="34"/>
      <c r="CL69" s="34"/>
      <c r="CM69" s="34"/>
      <c r="CN69" s="34"/>
      <c r="CO69" s="34"/>
      <c r="CP69" s="34"/>
      <c r="CQ69" s="34"/>
      <c r="CR69" s="34"/>
      <c r="CS69" s="34"/>
      <c r="CT69" s="34"/>
      <c r="CU69" s="34"/>
      <c r="CV69" s="34"/>
      <c r="CW69" s="51"/>
      <c r="CX69" s="34"/>
    </row>
    <row r="70" spans="1:102" ht="13">
      <c r="A70" s="34"/>
      <c r="B70" s="34"/>
      <c r="C70" s="34"/>
      <c r="D70" s="34"/>
      <c r="E70" s="34"/>
      <c r="F70" s="239" t="s">
        <v>214</v>
      </c>
      <c r="G70" s="240"/>
      <c r="H70" s="240"/>
      <c r="I70" s="241"/>
      <c r="J70" s="240"/>
      <c r="K70" s="70"/>
      <c r="L70" s="70"/>
      <c r="M70" s="70"/>
      <c r="N70" s="70"/>
      <c r="O70" s="70"/>
      <c r="P70" s="73"/>
      <c r="Q70" s="70"/>
      <c r="R70" s="70"/>
      <c r="S70" s="70"/>
      <c r="T70" s="64"/>
      <c r="U70" s="64"/>
      <c r="V70" s="64"/>
      <c r="W70" s="64"/>
      <c r="X70" s="64"/>
      <c r="Y70" s="64"/>
      <c r="AA70" s="70"/>
      <c r="AB70" s="71"/>
      <c r="AC70" s="70"/>
      <c r="AD70" s="71"/>
      <c r="AE70" s="70"/>
      <c r="AF70" s="70"/>
      <c r="AG70" s="70"/>
      <c r="AH70" s="34"/>
      <c r="AI70" s="34"/>
      <c r="AJ70" s="34"/>
      <c r="AK70" s="34"/>
      <c r="AL70" s="34"/>
      <c r="AM70" s="34"/>
      <c r="AN70" s="34"/>
      <c r="AO70" s="34"/>
      <c r="AP70" s="34"/>
      <c r="AQ70" s="34"/>
      <c r="AR70" s="34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/>
      <c r="BL70" s="65"/>
      <c r="BM70" s="65"/>
      <c r="BN70" s="65"/>
      <c r="BO70" s="65"/>
      <c r="BP70" s="65"/>
      <c r="BQ70" s="65"/>
      <c r="BR70" s="65"/>
      <c r="BS70" s="65"/>
      <c r="BT70" s="65"/>
      <c r="BU70" s="65"/>
      <c r="BV70" s="65"/>
      <c r="BW70" s="65"/>
      <c r="BX70" s="65"/>
      <c r="BY70" s="65"/>
      <c r="BZ70" s="65"/>
      <c r="CA70" s="65"/>
      <c r="CB70" s="65"/>
      <c r="CC70" s="65"/>
      <c r="CD70" s="65"/>
      <c r="CE70" s="34"/>
      <c r="CF70" s="34"/>
      <c r="CG70" s="34"/>
      <c r="CH70" s="34"/>
      <c r="CI70" s="34"/>
      <c r="CJ70" s="34"/>
      <c r="CK70" s="34"/>
      <c r="CL70" s="34"/>
      <c r="CM70" s="34"/>
      <c r="CN70" s="34"/>
      <c r="CO70" s="34"/>
      <c r="CP70" s="34"/>
      <c r="CQ70" s="34"/>
      <c r="CR70" s="34"/>
      <c r="CS70" s="34"/>
      <c r="CT70" s="34"/>
      <c r="CU70" s="34"/>
      <c r="CV70" s="34"/>
      <c r="CW70" s="51"/>
      <c r="CX70" s="34"/>
    </row>
    <row r="71" spans="1:102" ht="13">
      <c r="A71" s="34"/>
      <c r="B71" s="34"/>
      <c r="C71" s="34"/>
      <c r="D71" s="34"/>
      <c r="E71" s="34"/>
      <c r="F71" s="242"/>
      <c r="G71" s="240"/>
      <c r="H71" s="240"/>
      <c r="I71" s="241"/>
      <c r="J71" s="240"/>
      <c r="K71" s="70"/>
      <c r="L71" s="70"/>
      <c r="M71" s="70"/>
      <c r="N71" s="70"/>
      <c r="O71" s="70"/>
      <c r="P71" s="70"/>
      <c r="Q71" s="70"/>
      <c r="R71" s="70"/>
      <c r="S71" s="70"/>
      <c r="T71" s="64"/>
      <c r="U71" s="64"/>
      <c r="V71" s="64"/>
      <c r="W71" s="64"/>
      <c r="X71" s="64"/>
      <c r="Y71" s="64"/>
      <c r="Z71" s="388" t="s">
        <v>215</v>
      </c>
      <c r="AA71" s="327"/>
      <c r="AB71" s="389"/>
      <c r="AC71" s="70"/>
      <c r="AD71" s="70"/>
      <c r="AE71" s="70"/>
      <c r="AF71" s="70"/>
      <c r="AG71" s="70"/>
      <c r="AH71" s="34"/>
      <c r="AI71" s="34"/>
      <c r="AJ71" s="34"/>
      <c r="AK71" s="34"/>
      <c r="AL71" s="34"/>
      <c r="AM71" s="34"/>
      <c r="AN71" s="34"/>
      <c r="AO71" s="34"/>
      <c r="AP71" s="34"/>
      <c r="AQ71" s="34"/>
      <c r="AR71" s="34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/>
      <c r="BL71" s="65"/>
      <c r="BM71" s="65"/>
      <c r="BN71" s="65"/>
      <c r="BO71" s="65"/>
      <c r="BP71" s="65"/>
      <c r="BQ71" s="65"/>
      <c r="BR71" s="65"/>
      <c r="BS71" s="65"/>
      <c r="BT71" s="65"/>
      <c r="BU71" s="65"/>
      <c r="BV71" s="65"/>
      <c r="BW71" s="65"/>
      <c r="BX71" s="65"/>
      <c r="BY71" s="65"/>
      <c r="BZ71" s="65"/>
      <c r="CA71" s="65"/>
      <c r="CB71" s="65"/>
      <c r="CC71" s="65"/>
      <c r="CD71" s="65"/>
      <c r="CE71" s="34"/>
      <c r="CF71" s="34"/>
      <c r="CG71" s="34"/>
      <c r="CH71" s="34"/>
      <c r="CI71" s="34"/>
      <c r="CJ71" s="34"/>
      <c r="CK71" s="34"/>
      <c r="CL71" s="34"/>
      <c r="CM71" s="34"/>
      <c r="CN71" s="34"/>
      <c r="CO71" s="34"/>
      <c r="CP71" s="34"/>
      <c r="CQ71" s="34"/>
      <c r="CR71" s="34"/>
      <c r="CS71" s="34"/>
      <c r="CT71" s="34"/>
      <c r="CU71" s="34"/>
      <c r="CV71" s="34"/>
      <c r="CW71" s="51"/>
      <c r="CX71" s="34"/>
    </row>
    <row r="72" spans="1:102" ht="13">
      <c r="A72" s="34"/>
      <c r="B72" s="34"/>
      <c r="C72" s="34"/>
      <c r="D72" s="34"/>
      <c r="E72" s="34"/>
      <c r="F72" s="243" t="s">
        <v>232</v>
      </c>
      <c r="G72" s="240"/>
      <c r="H72" s="240"/>
      <c r="I72" s="241"/>
      <c r="J72" s="240"/>
      <c r="K72" s="70"/>
      <c r="L72" s="70"/>
      <c r="M72" s="70"/>
      <c r="N72" s="70"/>
      <c r="O72" s="70"/>
      <c r="P72" s="70"/>
      <c r="Q72" s="70"/>
      <c r="R72" s="70"/>
      <c r="S72" s="70"/>
      <c r="T72" s="64"/>
      <c r="U72" s="64"/>
      <c r="V72" s="64"/>
      <c r="W72" s="64"/>
      <c r="X72" s="64"/>
      <c r="Y72" s="64"/>
      <c r="Z72" s="390"/>
      <c r="AA72" s="346"/>
      <c r="AB72" s="391"/>
      <c r="AC72" s="70"/>
      <c r="AD72" s="70"/>
      <c r="AE72" s="70"/>
      <c r="AF72" s="70"/>
      <c r="AG72" s="70"/>
      <c r="AH72" s="34"/>
      <c r="AI72" s="34"/>
      <c r="AJ72" s="34"/>
      <c r="AK72" s="34"/>
      <c r="AL72" s="34"/>
      <c r="AM72" s="34"/>
      <c r="AN72" s="34"/>
      <c r="AO72" s="34"/>
      <c r="AP72" s="34"/>
      <c r="AQ72" s="34"/>
      <c r="AR72" s="34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/>
      <c r="BL72" s="65"/>
      <c r="BM72" s="65"/>
      <c r="BN72" s="65"/>
      <c r="BO72" s="65"/>
      <c r="BP72" s="65"/>
      <c r="BQ72" s="65"/>
      <c r="BR72" s="65"/>
      <c r="BS72" s="65"/>
      <c r="BT72" s="65"/>
      <c r="BU72" s="65"/>
      <c r="BV72" s="65"/>
      <c r="BW72" s="65"/>
      <c r="BX72" s="65"/>
      <c r="BY72" s="65"/>
      <c r="BZ72" s="65"/>
      <c r="CA72" s="65"/>
      <c r="CB72" s="65"/>
      <c r="CC72" s="65"/>
      <c r="CD72" s="65"/>
      <c r="CE72" s="34"/>
      <c r="CF72" s="34"/>
      <c r="CG72" s="34"/>
      <c r="CH72" s="34"/>
      <c r="CI72" s="34"/>
      <c r="CJ72" s="34"/>
      <c r="CK72" s="34"/>
      <c r="CL72" s="34"/>
      <c r="CM72" s="34"/>
      <c r="CN72" s="34"/>
      <c r="CO72" s="34"/>
      <c r="CP72" s="34"/>
      <c r="CQ72" s="34"/>
      <c r="CR72" s="34"/>
      <c r="CS72" s="34"/>
      <c r="CT72" s="34"/>
      <c r="CU72" s="34"/>
      <c r="CV72" s="34"/>
      <c r="CW72" s="51"/>
      <c r="CX72" s="34"/>
    </row>
    <row r="73" spans="1:102" ht="13">
      <c r="A73" s="34"/>
      <c r="B73" s="34"/>
      <c r="C73" s="34"/>
      <c r="D73" s="34"/>
      <c r="E73" s="34"/>
      <c r="F73" s="244"/>
      <c r="G73" s="34"/>
      <c r="H73" s="34"/>
      <c r="I73" s="51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64"/>
      <c r="U73" s="64"/>
      <c r="V73" s="64"/>
      <c r="W73" s="64"/>
      <c r="X73" s="64"/>
      <c r="Y73" s="64"/>
      <c r="Z73" s="168" t="s">
        <v>181</v>
      </c>
      <c r="AA73" s="169">
        <f>AA74+AA76+AA75</f>
        <v>8889</v>
      </c>
      <c r="AB73" s="192" t="e">
        <f>((AA73/W137)*R77%)*100</f>
        <v>#DIV/0!</v>
      </c>
      <c r="AC73" s="34"/>
      <c r="AD73" s="48"/>
      <c r="AE73" s="48"/>
      <c r="AF73" s="48"/>
      <c r="AG73" s="34"/>
      <c r="AH73" s="34"/>
      <c r="AI73" s="34"/>
      <c r="AJ73" s="34"/>
      <c r="AK73" s="34"/>
      <c r="AL73" s="34"/>
      <c r="AM73" s="34"/>
      <c r="AN73" s="34"/>
      <c r="AO73" s="34"/>
      <c r="AP73" s="34"/>
      <c r="AQ73" s="34"/>
      <c r="AR73" s="34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/>
      <c r="BL73" s="65"/>
      <c r="BM73" s="65"/>
      <c r="BN73" s="65"/>
      <c r="BO73" s="65"/>
      <c r="BP73" s="65"/>
      <c r="BQ73" s="65"/>
      <c r="BR73" s="65"/>
      <c r="BS73" s="65"/>
      <c r="BT73" s="65"/>
      <c r="BU73" s="65"/>
      <c r="BV73" s="65"/>
      <c r="BW73" s="65"/>
      <c r="BX73" s="65"/>
      <c r="BY73" s="65"/>
      <c r="BZ73" s="65"/>
      <c r="CA73" s="65"/>
      <c r="CB73" s="65"/>
      <c r="CC73" s="65"/>
      <c r="CD73" s="65"/>
      <c r="CE73" s="34"/>
      <c r="CF73" s="34"/>
      <c r="CG73" s="34"/>
      <c r="CH73" s="34"/>
      <c r="CI73" s="34"/>
      <c r="CJ73" s="34"/>
      <c r="CK73" s="34"/>
      <c r="CL73" s="34"/>
      <c r="CM73" s="34"/>
      <c r="CN73" s="34"/>
      <c r="CO73" s="34"/>
      <c r="CP73" s="34"/>
      <c r="CQ73" s="34"/>
      <c r="CR73" s="34"/>
      <c r="CS73" s="34"/>
      <c r="CT73" s="34"/>
      <c r="CU73" s="34"/>
      <c r="CV73" s="34"/>
      <c r="CW73" s="51"/>
      <c r="CX73" s="34"/>
    </row>
    <row r="74" spans="1:102">
      <c r="A74" s="34"/>
      <c r="B74" s="34"/>
      <c r="C74" s="34"/>
      <c r="D74" s="34"/>
      <c r="E74" s="34"/>
      <c r="F74" s="244"/>
      <c r="G74" s="34"/>
      <c r="H74" s="34"/>
      <c r="I74" s="51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64"/>
      <c r="U74" s="64"/>
      <c r="V74" s="64"/>
      <c r="W74" s="64"/>
      <c r="X74" s="64"/>
      <c r="Y74" s="149"/>
      <c r="Z74" s="193" t="s">
        <v>210</v>
      </c>
      <c r="AA74" s="104">
        <f>AH113</f>
        <v>1411</v>
      </c>
      <c r="AB74" s="170">
        <f>(AA74/AA73)*100</f>
        <v>15.873551580605241</v>
      </c>
      <c r="AC74" s="139"/>
      <c r="AD74" s="388" t="s">
        <v>174</v>
      </c>
      <c r="AE74" s="327"/>
      <c r="AF74" s="389"/>
      <c r="AG74" s="68"/>
      <c r="AH74" s="34"/>
      <c r="AI74" s="34"/>
      <c r="AJ74" s="34"/>
      <c r="AK74" s="34"/>
      <c r="AL74" s="34"/>
      <c r="AM74" s="34"/>
      <c r="AN74" s="34"/>
      <c r="AO74" s="34"/>
      <c r="AP74" s="34"/>
      <c r="AQ74" s="34"/>
      <c r="AR74" s="34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/>
      <c r="BL74" s="65"/>
      <c r="BM74" s="65"/>
      <c r="BN74" s="65"/>
      <c r="BO74" s="65"/>
      <c r="BP74" s="65"/>
      <c r="BQ74" s="65"/>
      <c r="BR74" s="65"/>
      <c r="BS74" s="65"/>
      <c r="BT74" s="65"/>
      <c r="BU74" s="65"/>
      <c r="BV74" s="65"/>
      <c r="BW74" s="65"/>
      <c r="BX74" s="65"/>
      <c r="BY74" s="65"/>
      <c r="BZ74" s="65"/>
      <c r="CA74" s="65"/>
      <c r="CB74" s="65"/>
      <c r="CC74" s="65"/>
      <c r="CD74" s="65"/>
      <c r="CE74" s="34"/>
      <c r="CF74" s="34"/>
      <c r="CG74" s="34"/>
      <c r="CH74" s="34"/>
      <c r="CI74" s="34"/>
      <c r="CJ74" s="34"/>
      <c r="CK74" s="34"/>
      <c r="CL74" s="34"/>
      <c r="CM74" s="34"/>
      <c r="CN74" s="34"/>
      <c r="CO74" s="34"/>
      <c r="CP74" s="34"/>
      <c r="CQ74" s="34"/>
      <c r="CR74" s="34"/>
      <c r="CS74" s="34"/>
      <c r="CT74" s="34"/>
      <c r="CU74" s="34"/>
      <c r="CV74" s="34"/>
      <c r="CW74" s="51"/>
      <c r="CX74" s="34"/>
    </row>
    <row r="75" spans="1:102">
      <c r="A75" s="34"/>
      <c r="B75" s="34"/>
      <c r="C75" s="34"/>
      <c r="D75" s="34"/>
      <c r="E75" s="34"/>
      <c r="F75" s="68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64"/>
      <c r="U75" s="64"/>
      <c r="V75" s="64"/>
      <c r="W75" s="64"/>
      <c r="X75" s="64"/>
      <c r="Y75" s="149"/>
      <c r="Z75" s="193" t="s">
        <v>207</v>
      </c>
      <c r="AA75" s="104">
        <f>AG113</f>
        <v>7399</v>
      </c>
      <c r="AB75" s="170">
        <f>(AA75/AA73)*100</f>
        <v>83.237709528630887</v>
      </c>
      <c r="AC75" s="139"/>
      <c r="AD75" s="390"/>
      <c r="AE75" s="346"/>
      <c r="AF75" s="391"/>
      <c r="AG75" s="68"/>
      <c r="AH75" s="34"/>
      <c r="AI75" s="34"/>
      <c r="AJ75" s="34"/>
      <c r="AK75" s="34"/>
      <c r="AL75" s="34"/>
      <c r="AM75" s="34"/>
      <c r="AN75" s="34"/>
      <c r="AO75" s="34"/>
      <c r="AP75" s="34"/>
      <c r="AQ75" s="34"/>
      <c r="AR75" s="34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/>
      <c r="BL75" s="65"/>
      <c r="BM75" s="65"/>
      <c r="BN75" s="65"/>
      <c r="BO75" s="65"/>
      <c r="BP75" s="65"/>
      <c r="BQ75" s="65"/>
      <c r="BR75" s="65"/>
      <c r="BS75" s="65"/>
      <c r="BT75" s="65"/>
      <c r="BU75" s="65"/>
      <c r="BV75" s="65"/>
      <c r="BW75" s="65"/>
      <c r="BX75" s="65"/>
      <c r="BY75" s="65"/>
      <c r="BZ75" s="65"/>
      <c r="CA75" s="65"/>
      <c r="CB75" s="65"/>
      <c r="CC75" s="65"/>
      <c r="CD75" s="65"/>
      <c r="CE75" s="34"/>
      <c r="CF75" s="34"/>
      <c r="CG75" s="34"/>
      <c r="CH75" s="34"/>
      <c r="CI75" s="34"/>
      <c r="CJ75" s="34"/>
      <c r="CK75" s="34"/>
      <c r="CL75" s="34"/>
      <c r="CM75" s="34"/>
      <c r="CN75" s="34"/>
      <c r="CO75" s="34"/>
      <c r="CP75" s="34"/>
      <c r="CQ75" s="34"/>
      <c r="CR75" s="34"/>
      <c r="CS75" s="34"/>
      <c r="CT75" s="34"/>
      <c r="CU75" s="34"/>
      <c r="CV75" s="34"/>
      <c r="CW75" s="51"/>
      <c r="CX75" s="34"/>
    </row>
    <row r="76" spans="1:102" ht="13">
      <c r="A76" s="34"/>
      <c r="B76" s="34"/>
      <c r="C76" s="34"/>
      <c r="D76" s="34"/>
      <c r="E76" s="34"/>
      <c r="F76" s="68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64"/>
      <c r="U76" s="64"/>
      <c r="V76" s="64"/>
      <c r="W76" s="64"/>
      <c r="X76" s="64"/>
      <c r="Y76" s="149"/>
      <c r="Z76" s="194" t="s">
        <v>212</v>
      </c>
      <c r="AA76" s="195">
        <f>AI113</f>
        <v>79</v>
      </c>
      <c r="AB76" s="196">
        <f>(AA76/AA73)*100</f>
        <v>0.88873889076386547</v>
      </c>
      <c r="AC76" s="52"/>
      <c r="AD76" s="197" t="s">
        <v>181</v>
      </c>
      <c r="AE76" s="198">
        <f>SUM(AE77:AE79)</f>
        <v>47461</v>
      </c>
      <c r="AF76" s="164" t="e">
        <f>((AE76/AA138)*AB73%)*100</f>
        <v>#DIV/0!</v>
      </c>
      <c r="AG76" s="53"/>
      <c r="AH76" s="34"/>
      <c r="AI76" s="34"/>
      <c r="AJ76" s="34"/>
      <c r="AK76" s="34"/>
      <c r="AL76" s="34"/>
      <c r="AM76" s="34"/>
      <c r="AN76" s="34"/>
      <c r="AO76" s="34"/>
      <c r="AP76" s="34"/>
      <c r="AQ76" s="34"/>
      <c r="AR76" s="34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/>
      <c r="BL76" s="65"/>
      <c r="BM76" s="65"/>
      <c r="BN76" s="65"/>
      <c r="BO76" s="65"/>
      <c r="BP76" s="65"/>
      <c r="BQ76" s="65"/>
      <c r="BR76" s="65"/>
      <c r="BS76" s="65"/>
      <c r="BT76" s="65"/>
      <c r="BU76" s="65"/>
      <c r="BV76" s="65"/>
      <c r="BW76" s="65"/>
      <c r="BX76" s="65"/>
      <c r="BY76" s="65"/>
      <c r="BZ76" s="65"/>
      <c r="CA76" s="65"/>
      <c r="CB76" s="65"/>
      <c r="CC76" s="65"/>
      <c r="CD76" s="65"/>
      <c r="CE76" s="34"/>
      <c r="CF76" s="34"/>
      <c r="CG76" s="34"/>
      <c r="CH76" s="34"/>
      <c r="CI76" s="34"/>
      <c r="CJ76" s="34"/>
      <c r="CK76" s="34"/>
      <c r="CL76" s="34"/>
      <c r="CM76" s="34"/>
      <c r="CN76" s="34"/>
      <c r="CO76" s="34"/>
      <c r="CP76" s="34"/>
      <c r="CQ76" s="34"/>
      <c r="CR76" s="34"/>
      <c r="CS76" s="34"/>
      <c r="CT76" s="34"/>
      <c r="CU76" s="34"/>
      <c r="CV76" s="34"/>
      <c r="CW76" s="51"/>
      <c r="CX76" s="34"/>
    </row>
    <row r="77" spans="1:102">
      <c r="A77" s="34"/>
      <c r="B77" s="34"/>
      <c r="C77" s="34"/>
      <c r="D77" s="34"/>
      <c r="E77" s="34"/>
      <c r="F77" s="245"/>
      <c r="G77" s="200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64"/>
      <c r="U77" s="64"/>
      <c r="V77" s="64"/>
      <c r="W77" s="64"/>
      <c r="X77" s="64"/>
      <c r="Y77" s="149"/>
      <c r="AC77" s="52"/>
      <c r="AD77" s="201" t="s">
        <v>217</v>
      </c>
      <c r="AE77" s="166">
        <f>AJ113</f>
        <v>5678</v>
      </c>
      <c r="AF77" s="167">
        <f>(AE77/AE76)*100</f>
        <v>11.963506879332504</v>
      </c>
      <c r="AG77" s="53"/>
      <c r="AH77" s="34"/>
      <c r="AI77" s="34"/>
      <c r="AJ77" s="34"/>
      <c r="AK77" s="34"/>
      <c r="AL77" s="34"/>
      <c r="AM77" s="34"/>
      <c r="AN77" s="34"/>
      <c r="AO77" s="34"/>
      <c r="AP77" s="34"/>
      <c r="AQ77" s="34"/>
      <c r="AR77" s="34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/>
      <c r="BL77" s="65"/>
      <c r="BM77" s="65"/>
      <c r="BN77" s="65"/>
      <c r="BO77" s="65"/>
      <c r="BP77" s="65"/>
      <c r="BQ77" s="65"/>
      <c r="BR77" s="65"/>
      <c r="BS77" s="65"/>
      <c r="BT77" s="65"/>
      <c r="BU77" s="65"/>
      <c r="BV77" s="65"/>
      <c r="BW77" s="65"/>
      <c r="BX77" s="65"/>
      <c r="BY77" s="65"/>
      <c r="BZ77" s="65"/>
      <c r="CA77" s="65"/>
      <c r="CB77" s="65"/>
      <c r="CC77" s="65"/>
      <c r="CD77" s="65"/>
      <c r="CE77" s="34"/>
      <c r="CF77" s="34"/>
      <c r="CG77" s="34"/>
      <c r="CH77" s="34"/>
      <c r="CI77" s="34"/>
      <c r="CJ77" s="34"/>
      <c r="CK77" s="34"/>
      <c r="CL77" s="34"/>
      <c r="CM77" s="34"/>
      <c r="CN77" s="34"/>
      <c r="CO77" s="34"/>
      <c r="CP77" s="34"/>
      <c r="CQ77" s="34"/>
      <c r="CR77" s="34"/>
      <c r="CS77" s="34"/>
      <c r="CT77" s="34"/>
      <c r="CU77" s="34"/>
      <c r="CV77" s="34"/>
      <c r="CW77" s="51"/>
      <c r="CX77" s="34"/>
    </row>
    <row r="78" spans="1:102">
      <c r="A78" s="34"/>
      <c r="B78" s="34"/>
      <c r="C78" s="34"/>
      <c r="D78" s="34"/>
      <c r="E78" s="34"/>
      <c r="F78" s="245"/>
      <c r="G78" s="200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64"/>
      <c r="U78" s="64"/>
      <c r="V78" s="64"/>
      <c r="W78" s="64"/>
      <c r="X78" s="64"/>
      <c r="Y78" s="149"/>
      <c r="AC78" s="52"/>
      <c r="AD78" s="201" t="s">
        <v>218</v>
      </c>
      <c r="AE78" s="166">
        <f>AM113</f>
        <v>41783</v>
      </c>
      <c r="AF78" s="167">
        <f>(AE78/AE76)*100</f>
        <v>88.036493120667487</v>
      </c>
      <c r="AG78" s="53"/>
      <c r="AH78" s="34"/>
      <c r="AI78" s="34"/>
      <c r="AJ78" s="34"/>
      <c r="AK78" s="34"/>
      <c r="AL78" s="34"/>
      <c r="AM78" s="34"/>
      <c r="AN78" s="34"/>
      <c r="AO78" s="34"/>
      <c r="AP78" s="34"/>
      <c r="AQ78" s="34"/>
      <c r="AR78" s="34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/>
      <c r="BL78" s="65"/>
      <c r="BM78" s="65"/>
      <c r="BN78" s="65"/>
      <c r="BO78" s="65"/>
      <c r="BP78" s="65"/>
      <c r="BQ78" s="65"/>
      <c r="BR78" s="65"/>
      <c r="BS78" s="65"/>
      <c r="BT78" s="65"/>
      <c r="BU78" s="65"/>
      <c r="BV78" s="65"/>
      <c r="BW78" s="65"/>
      <c r="BX78" s="65"/>
      <c r="BY78" s="65"/>
      <c r="BZ78" s="65"/>
      <c r="CA78" s="65"/>
      <c r="CB78" s="65"/>
      <c r="CC78" s="65"/>
      <c r="CD78" s="65"/>
      <c r="CE78" s="34"/>
      <c r="CF78" s="34"/>
      <c r="CG78" s="34"/>
      <c r="CH78" s="34"/>
      <c r="CI78" s="34"/>
      <c r="CJ78" s="34"/>
      <c r="CK78" s="34"/>
      <c r="CL78" s="34"/>
      <c r="CM78" s="34"/>
      <c r="CN78" s="34"/>
      <c r="CO78" s="34"/>
      <c r="CP78" s="34"/>
      <c r="CQ78" s="34"/>
      <c r="CR78" s="34"/>
      <c r="CS78" s="34"/>
      <c r="CT78" s="34"/>
      <c r="CU78" s="34"/>
      <c r="CV78" s="34"/>
      <c r="CW78" s="51"/>
      <c r="CX78" s="34"/>
    </row>
    <row r="79" spans="1:102">
      <c r="A79" s="34"/>
      <c r="B79" s="34"/>
      <c r="C79" s="34"/>
      <c r="D79" s="34"/>
      <c r="E79" s="34"/>
      <c r="F79" s="245"/>
      <c r="G79" s="200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64"/>
      <c r="U79" s="64"/>
      <c r="V79" s="64"/>
      <c r="W79" s="64"/>
      <c r="X79" s="64"/>
      <c r="Y79" s="149"/>
      <c r="AC79" s="52"/>
      <c r="AD79" s="202" t="s">
        <v>175</v>
      </c>
      <c r="AE79" s="203" t="str">
        <f>AN113</f>
        <v>S/R</v>
      </c>
      <c r="AF79" s="204" t="e">
        <f>(AE79/AE76)*100</f>
        <v>#VALUE!</v>
      </c>
      <c r="AG79" s="53"/>
      <c r="AH79" s="34"/>
      <c r="AI79" s="34"/>
      <c r="AJ79" s="34"/>
      <c r="AK79" s="34"/>
      <c r="AL79" s="34"/>
      <c r="AM79" s="34"/>
      <c r="AN79" s="34"/>
      <c r="AO79" s="34"/>
      <c r="AP79" s="34"/>
      <c r="AQ79" s="34"/>
      <c r="AR79" s="34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/>
      <c r="BL79" s="65"/>
      <c r="BM79" s="65"/>
      <c r="BN79" s="65"/>
      <c r="BO79" s="65"/>
      <c r="BP79" s="65"/>
      <c r="BQ79" s="65"/>
      <c r="BR79" s="65"/>
      <c r="BS79" s="65"/>
      <c r="BT79" s="65"/>
      <c r="BU79" s="65"/>
      <c r="BV79" s="65"/>
      <c r="BW79" s="65"/>
      <c r="BX79" s="65"/>
      <c r="BY79" s="65"/>
      <c r="BZ79" s="65"/>
      <c r="CA79" s="65"/>
      <c r="CB79" s="65"/>
      <c r="CC79" s="65"/>
      <c r="CD79" s="65"/>
      <c r="CE79" s="34"/>
      <c r="CF79" s="34"/>
      <c r="CG79" s="34"/>
      <c r="CH79" s="34"/>
      <c r="CI79" s="34"/>
      <c r="CJ79" s="34"/>
      <c r="CK79" s="34"/>
      <c r="CL79" s="34"/>
      <c r="CM79" s="34"/>
      <c r="CN79" s="34"/>
      <c r="CO79" s="34"/>
      <c r="CP79" s="34"/>
      <c r="CQ79" s="34"/>
      <c r="CR79" s="34"/>
      <c r="CS79" s="34"/>
      <c r="CT79" s="34"/>
      <c r="CU79" s="34"/>
      <c r="CV79" s="34"/>
      <c r="CW79" s="51"/>
      <c r="CX79" s="34"/>
    </row>
    <row r="80" spans="1:102">
      <c r="A80" s="34"/>
      <c r="B80" s="34"/>
      <c r="C80" s="34"/>
      <c r="D80" s="34"/>
      <c r="E80" s="34"/>
      <c r="F80" s="245"/>
      <c r="G80" s="200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64"/>
      <c r="U80" s="64"/>
      <c r="V80" s="64"/>
      <c r="W80" s="64"/>
      <c r="X80" s="64"/>
      <c r="Y80" s="64"/>
      <c r="Z80" s="63"/>
      <c r="AA80" s="63"/>
      <c r="AB80" s="63"/>
      <c r="AC80" s="64"/>
      <c r="AD80" s="60"/>
      <c r="AE80" s="63"/>
      <c r="AF80" s="63"/>
      <c r="AG80" s="64"/>
      <c r="AH80" s="34"/>
      <c r="AI80" s="34"/>
      <c r="AJ80" s="34"/>
      <c r="AK80" s="34"/>
      <c r="AL80" s="34"/>
      <c r="AM80" s="34"/>
      <c r="AN80" s="34"/>
      <c r="AO80" s="34"/>
      <c r="AP80" s="34"/>
      <c r="AQ80" s="34"/>
      <c r="AR80" s="34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/>
      <c r="BL80" s="65"/>
      <c r="BM80" s="65"/>
      <c r="BN80" s="65"/>
      <c r="BO80" s="65"/>
      <c r="BP80" s="65"/>
      <c r="BQ80" s="65"/>
      <c r="BR80" s="65"/>
      <c r="BS80" s="65"/>
      <c r="BT80" s="65"/>
      <c r="BU80" s="65"/>
      <c r="BV80" s="65"/>
      <c r="BW80" s="65"/>
      <c r="BX80" s="65"/>
      <c r="BY80" s="65"/>
      <c r="BZ80" s="65"/>
      <c r="CA80" s="65"/>
      <c r="CB80" s="65"/>
      <c r="CC80" s="65"/>
      <c r="CD80" s="65"/>
      <c r="CE80" s="34"/>
      <c r="CF80" s="34"/>
      <c r="CG80" s="34"/>
      <c r="CH80" s="34"/>
      <c r="CI80" s="34"/>
      <c r="CJ80" s="34"/>
      <c r="CK80" s="34"/>
      <c r="CL80" s="34"/>
      <c r="CM80" s="34"/>
      <c r="CN80" s="34"/>
      <c r="CO80" s="34"/>
      <c r="CP80" s="34"/>
      <c r="CQ80" s="34"/>
      <c r="CR80" s="34"/>
      <c r="CS80" s="34"/>
      <c r="CT80" s="34"/>
      <c r="CU80" s="34"/>
      <c r="CV80" s="34"/>
      <c r="CW80" s="51"/>
      <c r="CX80" s="34"/>
    </row>
    <row r="81" spans="1:102">
      <c r="A81" s="34"/>
      <c r="B81" s="34"/>
      <c r="C81" s="34"/>
      <c r="D81" s="34"/>
      <c r="E81" s="34"/>
      <c r="F81" s="245"/>
      <c r="G81" s="200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64"/>
      <c r="U81" s="64"/>
      <c r="V81" s="64"/>
      <c r="W81" s="64"/>
      <c r="X81" s="64"/>
      <c r="Y81" s="64"/>
      <c r="Z81" s="64"/>
      <c r="AA81" s="64"/>
      <c r="AB81" s="64"/>
      <c r="AC81" s="64"/>
      <c r="AD81" s="34"/>
      <c r="AE81" s="64"/>
      <c r="AF81" s="64"/>
      <c r="AG81" s="64"/>
      <c r="AH81" s="34"/>
      <c r="AI81" s="34"/>
      <c r="AJ81" s="34"/>
      <c r="AK81" s="34"/>
      <c r="AL81" s="34"/>
      <c r="AM81" s="34"/>
      <c r="AN81" s="34"/>
      <c r="AO81" s="34"/>
      <c r="AP81" s="34"/>
      <c r="AQ81" s="34"/>
      <c r="AR81" s="34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/>
      <c r="BL81" s="65"/>
      <c r="BM81" s="65"/>
      <c r="BN81" s="65"/>
      <c r="BO81" s="65"/>
      <c r="BP81" s="65"/>
      <c r="BQ81" s="65"/>
      <c r="BR81" s="65"/>
      <c r="BS81" s="65"/>
      <c r="BT81" s="65"/>
      <c r="BU81" s="65"/>
      <c r="BV81" s="65"/>
      <c r="BW81" s="65"/>
      <c r="BX81" s="65"/>
      <c r="BY81" s="65"/>
      <c r="BZ81" s="65"/>
      <c r="CA81" s="65"/>
      <c r="CB81" s="65"/>
      <c r="CC81" s="65"/>
      <c r="CD81" s="65"/>
      <c r="CE81" s="34"/>
      <c r="CF81" s="34"/>
      <c r="CG81" s="34"/>
      <c r="CH81" s="34"/>
      <c r="CI81" s="34"/>
      <c r="CJ81" s="34"/>
      <c r="CK81" s="34"/>
      <c r="CL81" s="34"/>
      <c r="CM81" s="34"/>
      <c r="CN81" s="34"/>
      <c r="CO81" s="34"/>
      <c r="CP81" s="34"/>
      <c r="CQ81" s="34"/>
      <c r="CR81" s="34"/>
      <c r="CS81" s="34"/>
      <c r="CT81" s="34"/>
      <c r="CU81" s="34"/>
      <c r="CV81" s="34"/>
      <c r="CW81" s="51"/>
      <c r="CX81" s="34"/>
    </row>
    <row r="82" spans="1:102">
      <c r="A82" s="34"/>
      <c r="B82" s="34"/>
      <c r="C82" s="34"/>
      <c r="D82" s="34"/>
      <c r="E82" s="34"/>
      <c r="F82" s="245"/>
      <c r="G82" s="200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64"/>
      <c r="U82" s="64"/>
      <c r="V82" s="64"/>
      <c r="W82" s="64"/>
      <c r="X82" s="64"/>
      <c r="Y82" s="64"/>
      <c r="Z82" s="64"/>
      <c r="AA82" s="34"/>
      <c r="AB82" s="34"/>
      <c r="AC82" s="34"/>
      <c r="AD82" s="34"/>
      <c r="AE82" s="136"/>
      <c r="AF82" s="134"/>
      <c r="AG82" s="138"/>
      <c r="AH82" s="34"/>
      <c r="AI82" s="34"/>
      <c r="AJ82" s="34"/>
      <c r="AK82" s="34"/>
      <c r="AL82" s="34"/>
      <c r="AM82" s="34"/>
      <c r="AN82" s="34"/>
      <c r="AO82" s="34"/>
      <c r="AP82" s="34"/>
      <c r="AQ82" s="34"/>
      <c r="AR82" s="34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/>
      <c r="BL82" s="65"/>
      <c r="BM82" s="65"/>
      <c r="BN82" s="65"/>
      <c r="BO82" s="65"/>
      <c r="BP82" s="65"/>
      <c r="BQ82" s="65"/>
      <c r="BR82" s="65"/>
      <c r="BS82" s="65"/>
      <c r="BT82" s="65"/>
      <c r="BU82" s="65"/>
      <c r="BV82" s="65"/>
      <c r="BW82" s="65"/>
      <c r="BX82" s="65"/>
      <c r="BY82" s="65"/>
      <c r="BZ82" s="65"/>
      <c r="CA82" s="65"/>
      <c r="CB82" s="65"/>
      <c r="CC82" s="65"/>
      <c r="CD82" s="65"/>
      <c r="CE82" s="34"/>
      <c r="CF82" s="34"/>
      <c r="CG82" s="34"/>
      <c r="CH82" s="34"/>
      <c r="CI82" s="34"/>
      <c r="CJ82" s="34"/>
      <c r="CK82" s="34"/>
      <c r="CL82" s="34"/>
      <c r="CM82" s="34"/>
      <c r="CN82" s="34"/>
      <c r="CO82" s="34"/>
      <c r="CP82" s="34"/>
      <c r="CQ82" s="34"/>
      <c r="CR82" s="34"/>
      <c r="CS82" s="34"/>
      <c r="CT82" s="34"/>
      <c r="CU82" s="34"/>
      <c r="CV82" s="34"/>
      <c r="CW82" s="51"/>
      <c r="CX82" s="34"/>
    </row>
    <row r="83" spans="1:102">
      <c r="A83" s="34"/>
      <c r="B83" s="34"/>
      <c r="C83" s="34"/>
      <c r="D83" s="34"/>
      <c r="E83" s="34"/>
      <c r="F83" s="245"/>
      <c r="G83" s="200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64"/>
      <c r="U83" s="64"/>
      <c r="V83" s="64"/>
      <c r="W83" s="64"/>
      <c r="X83" s="64"/>
      <c r="Y83" s="64"/>
      <c r="Z83" s="64"/>
      <c r="AA83" s="34"/>
      <c r="AB83" s="34"/>
      <c r="AC83" s="34"/>
      <c r="AD83" s="34"/>
      <c r="AE83" s="34"/>
      <c r="AF83" s="34"/>
      <c r="AG83" s="34"/>
      <c r="AH83" s="34"/>
      <c r="AI83" s="34"/>
      <c r="AJ83" s="34"/>
      <c r="AK83" s="34"/>
      <c r="AL83" s="34"/>
      <c r="AM83" s="34"/>
      <c r="AN83" s="34"/>
      <c r="AO83" s="34"/>
      <c r="AP83" s="34"/>
      <c r="AQ83" s="34"/>
      <c r="AR83" s="34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/>
      <c r="BL83" s="65"/>
      <c r="BM83" s="65"/>
      <c r="BN83" s="65"/>
      <c r="BO83" s="65"/>
      <c r="BP83" s="65"/>
      <c r="BQ83" s="65"/>
      <c r="BR83" s="65"/>
      <c r="BS83" s="65"/>
      <c r="BT83" s="65"/>
      <c r="BU83" s="65"/>
      <c r="BV83" s="65"/>
      <c r="BW83" s="65"/>
      <c r="BX83" s="65"/>
      <c r="BY83" s="65"/>
      <c r="BZ83" s="65"/>
      <c r="CA83" s="65"/>
      <c r="CB83" s="65"/>
      <c r="CC83" s="65"/>
      <c r="CD83" s="65"/>
      <c r="CE83" s="34"/>
      <c r="CF83" s="34"/>
      <c r="CG83" s="34"/>
      <c r="CH83" s="34"/>
      <c r="CI83" s="34"/>
      <c r="CJ83" s="34"/>
      <c r="CK83" s="34"/>
      <c r="CL83" s="34"/>
      <c r="CM83" s="34"/>
      <c r="CN83" s="34"/>
      <c r="CO83" s="34"/>
      <c r="CP83" s="34"/>
      <c r="CQ83" s="34"/>
      <c r="CR83" s="34"/>
      <c r="CS83" s="34"/>
      <c r="CT83" s="34"/>
      <c r="CU83" s="34"/>
      <c r="CV83" s="34"/>
      <c r="CW83" s="51"/>
      <c r="CX83" s="34"/>
    </row>
    <row r="84" spans="1:102">
      <c r="A84" s="34"/>
      <c r="B84" s="34"/>
      <c r="C84" s="34"/>
      <c r="D84" s="34"/>
      <c r="E84" s="34"/>
      <c r="F84" s="245"/>
      <c r="G84" s="200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64"/>
      <c r="U84" s="64"/>
      <c r="V84" s="64"/>
      <c r="W84" s="64"/>
      <c r="X84" s="64"/>
      <c r="Y84" s="64"/>
      <c r="Z84" s="64"/>
      <c r="AA84" s="34"/>
      <c r="AB84" s="34"/>
      <c r="AC84" s="34"/>
      <c r="AD84" s="34"/>
      <c r="AE84" s="34"/>
      <c r="AF84" s="34"/>
      <c r="AG84" s="34"/>
      <c r="AH84" s="34"/>
      <c r="AI84" s="34"/>
      <c r="AJ84" s="34"/>
      <c r="AK84" s="34"/>
      <c r="AL84" s="34"/>
      <c r="AM84" s="34"/>
      <c r="AN84" s="34"/>
      <c r="AO84" s="34"/>
      <c r="AP84" s="34"/>
      <c r="AQ84" s="34"/>
      <c r="AR84" s="34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/>
      <c r="BL84" s="65"/>
      <c r="BM84" s="65"/>
      <c r="BN84" s="65"/>
      <c r="BO84" s="65"/>
      <c r="BP84" s="65"/>
      <c r="BQ84" s="65"/>
      <c r="BR84" s="65"/>
      <c r="BS84" s="65"/>
      <c r="BT84" s="65"/>
      <c r="BU84" s="65"/>
      <c r="BV84" s="65"/>
      <c r="BW84" s="65"/>
      <c r="BX84" s="65"/>
      <c r="BY84" s="65"/>
      <c r="BZ84" s="65"/>
      <c r="CA84" s="65"/>
      <c r="CB84" s="65"/>
      <c r="CC84" s="65"/>
      <c r="CD84" s="65"/>
      <c r="CE84" s="34"/>
      <c r="CF84" s="34"/>
      <c r="CG84" s="34"/>
      <c r="CH84" s="34"/>
      <c r="CI84" s="34"/>
      <c r="CJ84" s="34"/>
      <c r="CK84" s="34"/>
      <c r="CL84" s="34"/>
      <c r="CM84" s="34"/>
      <c r="CN84" s="34"/>
      <c r="CO84" s="34"/>
      <c r="CP84" s="34"/>
      <c r="CQ84" s="34"/>
      <c r="CR84" s="34"/>
      <c r="CS84" s="34"/>
      <c r="CT84" s="34"/>
      <c r="CU84" s="34"/>
      <c r="CV84" s="34"/>
      <c r="CW84" s="51"/>
      <c r="CX84" s="34"/>
    </row>
    <row r="85" spans="1:102">
      <c r="A85" s="34"/>
      <c r="B85" s="34"/>
      <c r="C85" s="34"/>
      <c r="D85" s="34"/>
      <c r="E85" s="34"/>
      <c r="F85" s="245"/>
      <c r="G85" s="200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64"/>
      <c r="U85" s="64"/>
      <c r="V85" s="64"/>
      <c r="W85" s="64"/>
      <c r="X85" s="64"/>
      <c r="Y85" s="64"/>
      <c r="Z85" s="64"/>
      <c r="AA85" s="34"/>
      <c r="AB85" s="34"/>
      <c r="AC85" s="34"/>
      <c r="AD85" s="34"/>
      <c r="AE85" s="34"/>
      <c r="AF85" s="34"/>
      <c r="AG85" s="34"/>
      <c r="AH85" s="34"/>
      <c r="AI85" s="34"/>
      <c r="AJ85" s="34"/>
      <c r="AK85" s="34"/>
      <c r="AL85" s="34"/>
      <c r="AM85" s="34"/>
      <c r="AN85" s="34"/>
      <c r="AO85" s="34"/>
      <c r="AP85" s="34"/>
      <c r="AQ85" s="34"/>
      <c r="AR85" s="34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/>
      <c r="BL85" s="65"/>
      <c r="BM85" s="65"/>
      <c r="BN85" s="65"/>
      <c r="BO85" s="65"/>
      <c r="BP85" s="65"/>
      <c r="BQ85" s="65"/>
      <c r="BR85" s="65"/>
      <c r="BS85" s="65"/>
      <c r="BT85" s="65"/>
      <c r="BU85" s="65"/>
      <c r="BV85" s="65"/>
      <c r="BW85" s="65"/>
      <c r="BX85" s="65"/>
      <c r="BY85" s="65"/>
      <c r="BZ85" s="65"/>
      <c r="CA85" s="65"/>
      <c r="CB85" s="65"/>
      <c r="CC85" s="65"/>
      <c r="CD85" s="65"/>
      <c r="CE85" s="34"/>
      <c r="CF85" s="34"/>
      <c r="CG85" s="34"/>
      <c r="CH85" s="34"/>
      <c r="CI85" s="34"/>
      <c r="CJ85" s="34"/>
      <c r="CK85" s="34"/>
      <c r="CL85" s="34"/>
      <c r="CM85" s="34"/>
      <c r="CN85" s="34"/>
      <c r="CO85" s="34"/>
      <c r="CP85" s="34"/>
      <c r="CQ85" s="34"/>
      <c r="CR85" s="34"/>
      <c r="CS85" s="34"/>
      <c r="CT85" s="34"/>
      <c r="CU85" s="34"/>
      <c r="CV85" s="34"/>
      <c r="CW85" s="51"/>
      <c r="CX85" s="34"/>
    </row>
    <row r="86" spans="1:102">
      <c r="A86" s="34"/>
      <c r="B86" s="34"/>
      <c r="C86" s="34"/>
      <c r="D86" s="34"/>
      <c r="E86" s="34"/>
      <c r="F86" s="245"/>
      <c r="G86" s="200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64"/>
      <c r="U86" s="64"/>
      <c r="V86" s="64"/>
      <c r="W86" s="64"/>
      <c r="X86" s="64"/>
      <c r="Y86" s="64"/>
      <c r="Z86" s="64"/>
      <c r="AA86" s="34"/>
      <c r="AB86" s="34"/>
      <c r="AC86" s="34"/>
      <c r="AD86" s="34"/>
      <c r="AE86" s="34"/>
      <c r="AF86" s="34"/>
      <c r="AG86" s="34"/>
      <c r="AH86" s="34"/>
      <c r="AI86" s="34"/>
      <c r="AJ86" s="34"/>
      <c r="AK86" s="34"/>
      <c r="AL86" s="34"/>
      <c r="AM86" s="34"/>
      <c r="AN86" s="34"/>
      <c r="AO86" s="34"/>
      <c r="AP86" s="34"/>
      <c r="AQ86" s="34"/>
      <c r="AR86" s="34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/>
      <c r="BL86" s="65"/>
      <c r="BM86" s="65"/>
      <c r="BN86" s="65"/>
      <c r="BO86" s="65"/>
      <c r="BP86" s="65"/>
      <c r="BQ86" s="65"/>
      <c r="BR86" s="65"/>
      <c r="BS86" s="65"/>
      <c r="BT86" s="65"/>
      <c r="BU86" s="65"/>
      <c r="BV86" s="65"/>
      <c r="BW86" s="65"/>
      <c r="BX86" s="65"/>
      <c r="BY86" s="65"/>
      <c r="BZ86" s="65"/>
      <c r="CA86" s="65"/>
      <c r="CB86" s="65"/>
      <c r="CC86" s="65"/>
      <c r="CD86" s="65"/>
      <c r="CE86" s="34"/>
      <c r="CF86" s="34"/>
      <c r="CG86" s="34"/>
      <c r="CH86" s="34"/>
      <c r="CI86" s="34"/>
      <c r="CJ86" s="34"/>
      <c r="CK86" s="34"/>
      <c r="CL86" s="34"/>
      <c r="CM86" s="34"/>
      <c r="CN86" s="34"/>
      <c r="CO86" s="34"/>
      <c r="CP86" s="34"/>
      <c r="CQ86" s="34"/>
      <c r="CR86" s="34"/>
      <c r="CS86" s="34"/>
      <c r="CT86" s="34"/>
      <c r="CU86" s="34"/>
      <c r="CV86" s="34"/>
      <c r="CW86" s="51"/>
      <c r="CX86" s="34"/>
    </row>
    <row r="87" spans="1:102">
      <c r="A87" s="34"/>
      <c r="B87" s="34"/>
      <c r="C87" s="34"/>
      <c r="D87" s="34"/>
      <c r="E87" s="34"/>
      <c r="F87" s="245"/>
      <c r="G87" s="200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64"/>
      <c r="U87" s="64"/>
      <c r="V87" s="64"/>
      <c r="W87" s="64"/>
      <c r="X87" s="64"/>
      <c r="Y87" s="64"/>
      <c r="Z87" s="64"/>
      <c r="AA87" s="34"/>
      <c r="AB87" s="34"/>
      <c r="AC87" s="34"/>
      <c r="AD87" s="34"/>
      <c r="AE87" s="34"/>
      <c r="AF87" s="34"/>
      <c r="AG87" s="34"/>
      <c r="AH87" s="34"/>
      <c r="AI87" s="34"/>
      <c r="AJ87" s="34"/>
      <c r="AK87" s="34"/>
      <c r="AL87" s="34"/>
      <c r="AM87" s="34"/>
      <c r="AN87" s="34"/>
      <c r="AO87" s="34"/>
      <c r="AP87" s="34"/>
      <c r="AQ87" s="34"/>
      <c r="AR87" s="34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/>
      <c r="BL87" s="65"/>
      <c r="BM87" s="65"/>
      <c r="BN87" s="65"/>
      <c r="BO87" s="65"/>
      <c r="BP87" s="65"/>
      <c r="BQ87" s="65"/>
      <c r="BR87" s="65"/>
      <c r="BS87" s="65"/>
      <c r="BT87" s="65"/>
      <c r="BU87" s="65"/>
      <c r="BV87" s="65"/>
      <c r="BW87" s="65"/>
      <c r="BX87" s="65"/>
      <c r="BY87" s="65"/>
      <c r="BZ87" s="65"/>
      <c r="CA87" s="65"/>
      <c r="CB87" s="65"/>
      <c r="CC87" s="65"/>
      <c r="CD87" s="65"/>
      <c r="CE87" s="34"/>
      <c r="CF87" s="34"/>
      <c r="CG87" s="34"/>
      <c r="CH87" s="34"/>
      <c r="CI87" s="34"/>
      <c r="CJ87" s="34"/>
      <c r="CK87" s="34"/>
      <c r="CL87" s="34"/>
      <c r="CM87" s="34"/>
      <c r="CN87" s="34"/>
      <c r="CO87" s="34"/>
      <c r="CP87" s="34"/>
      <c r="CQ87" s="34"/>
      <c r="CR87" s="34"/>
      <c r="CS87" s="34"/>
      <c r="CT87" s="34"/>
      <c r="CU87" s="34"/>
      <c r="CV87" s="34"/>
      <c r="CW87" s="51"/>
      <c r="CX87" s="34"/>
    </row>
    <row r="88" spans="1:102">
      <c r="A88" s="34"/>
      <c r="B88" s="34"/>
      <c r="C88" s="34"/>
      <c r="D88" s="34"/>
      <c r="E88" s="34"/>
      <c r="F88" s="245"/>
      <c r="G88" s="200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64"/>
      <c r="U88" s="64"/>
      <c r="V88" s="64"/>
      <c r="W88" s="64"/>
      <c r="X88" s="64"/>
      <c r="Y88" s="64"/>
      <c r="Z88" s="64"/>
      <c r="AA88" s="34"/>
      <c r="AB88" s="34"/>
      <c r="AC88" s="34"/>
      <c r="AD88" s="34"/>
      <c r="AE88" s="34"/>
      <c r="AF88" s="34"/>
      <c r="AG88" s="34"/>
      <c r="AH88" s="34"/>
      <c r="AI88" s="34"/>
      <c r="AJ88" s="34"/>
      <c r="AK88" s="34"/>
      <c r="AL88" s="34"/>
      <c r="AM88" s="34"/>
      <c r="AN88" s="34"/>
      <c r="AO88" s="34"/>
      <c r="AP88" s="34"/>
      <c r="AQ88" s="34"/>
      <c r="AR88" s="34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/>
      <c r="BL88" s="65"/>
      <c r="BM88" s="65"/>
      <c r="BN88" s="65"/>
      <c r="BO88" s="65"/>
      <c r="BP88" s="65"/>
      <c r="BQ88" s="65"/>
      <c r="BR88" s="65"/>
      <c r="BS88" s="65"/>
      <c r="BT88" s="65"/>
      <c r="BU88" s="65"/>
      <c r="BV88" s="65"/>
      <c r="BW88" s="65"/>
      <c r="BX88" s="65"/>
      <c r="BY88" s="65"/>
      <c r="BZ88" s="65"/>
      <c r="CA88" s="65"/>
      <c r="CB88" s="65"/>
      <c r="CC88" s="65"/>
      <c r="CD88" s="65"/>
      <c r="CE88" s="34"/>
      <c r="CF88" s="34"/>
      <c r="CG88" s="34"/>
      <c r="CH88" s="34"/>
      <c r="CI88" s="34"/>
      <c r="CJ88" s="34"/>
      <c r="CK88" s="34"/>
      <c r="CL88" s="34"/>
      <c r="CM88" s="34"/>
      <c r="CN88" s="34"/>
      <c r="CO88" s="34"/>
      <c r="CP88" s="34"/>
      <c r="CQ88" s="34"/>
      <c r="CR88" s="34"/>
      <c r="CS88" s="34"/>
      <c r="CT88" s="34"/>
      <c r="CU88" s="34"/>
      <c r="CV88" s="34"/>
      <c r="CW88" s="51"/>
      <c r="CX88" s="34"/>
    </row>
    <row r="89" spans="1:102">
      <c r="A89" s="34"/>
      <c r="B89" s="34"/>
      <c r="C89" s="34"/>
      <c r="D89" s="34"/>
      <c r="E89" s="34"/>
      <c r="F89" s="245"/>
      <c r="G89" s="200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64"/>
      <c r="U89" s="64"/>
      <c r="V89" s="64"/>
      <c r="W89" s="64"/>
      <c r="X89" s="64"/>
      <c r="Y89" s="64"/>
      <c r="Z89" s="64"/>
      <c r="AA89" s="34"/>
      <c r="AB89" s="34"/>
      <c r="AC89" s="34"/>
      <c r="AD89" s="34"/>
      <c r="AE89" s="34"/>
      <c r="AF89" s="34"/>
      <c r="AG89" s="34"/>
      <c r="AH89" s="34"/>
      <c r="AI89" s="34"/>
      <c r="AJ89" s="34"/>
      <c r="AK89" s="34"/>
      <c r="AL89" s="34"/>
      <c r="AM89" s="34"/>
      <c r="AN89" s="34"/>
      <c r="AO89" s="34"/>
      <c r="AP89" s="34"/>
      <c r="AQ89" s="34"/>
      <c r="AR89" s="34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/>
      <c r="BL89" s="65"/>
      <c r="BM89" s="65"/>
      <c r="BN89" s="65"/>
      <c r="BO89" s="65"/>
      <c r="BP89" s="65"/>
      <c r="BQ89" s="65"/>
      <c r="BR89" s="65"/>
      <c r="BS89" s="65"/>
      <c r="BT89" s="65"/>
      <c r="BU89" s="65"/>
      <c r="BV89" s="65"/>
      <c r="BW89" s="65"/>
      <c r="BX89" s="65"/>
      <c r="BY89" s="65"/>
      <c r="BZ89" s="65"/>
      <c r="CA89" s="65"/>
      <c r="CB89" s="65"/>
      <c r="CC89" s="65"/>
      <c r="CD89" s="65"/>
      <c r="CE89" s="34"/>
      <c r="CF89" s="34"/>
      <c r="CG89" s="34"/>
      <c r="CH89" s="34"/>
      <c r="CI89" s="34"/>
      <c r="CJ89" s="34"/>
      <c r="CK89" s="34"/>
      <c r="CL89" s="34"/>
      <c r="CM89" s="34"/>
      <c r="CN89" s="34"/>
      <c r="CO89" s="34"/>
      <c r="CP89" s="34"/>
      <c r="CQ89" s="34"/>
      <c r="CR89" s="34"/>
      <c r="CS89" s="34"/>
      <c r="CT89" s="34"/>
      <c r="CU89" s="34"/>
      <c r="CV89" s="34"/>
      <c r="CW89" s="51"/>
      <c r="CX89" s="34"/>
    </row>
    <row r="90" spans="1:102">
      <c r="A90" s="34"/>
      <c r="B90" s="34"/>
      <c r="C90" s="34"/>
      <c r="D90" s="34"/>
      <c r="E90" s="34"/>
      <c r="F90" s="245"/>
      <c r="G90" s="200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64"/>
      <c r="U90" s="64"/>
      <c r="V90" s="64"/>
      <c r="W90" s="64"/>
      <c r="X90" s="64"/>
      <c r="Y90" s="64"/>
      <c r="Z90" s="64"/>
      <c r="AA90" s="34"/>
      <c r="AB90" s="34"/>
      <c r="AC90" s="34"/>
      <c r="AD90" s="34"/>
      <c r="AE90" s="34"/>
      <c r="AF90" s="34"/>
      <c r="AG90" s="34"/>
      <c r="AH90" s="34"/>
      <c r="AI90" s="34"/>
      <c r="AJ90" s="34"/>
      <c r="AK90" s="34"/>
      <c r="AL90" s="34"/>
      <c r="AM90" s="34"/>
      <c r="AN90" s="34"/>
      <c r="AO90" s="34"/>
      <c r="AP90" s="34"/>
      <c r="AQ90" s="34"/>
      <c r="AR90" s="34"/>
      <c r="AS90" s="65"/>
      <c r="AT90" s="65"/>
      <c r="AU90" s="65"/>
      <c r="AV90" s="65"/>
      <c r="AW90" s="65"/>
      <c r="AX90" s="65"/>
      <c r="AY90" s="65"/>
      <c r="AZ90" s="65"/>
      <c r="BA90" s="65"/>
      <c r="BB90" s="65"/>
      <c r="BC90" s="65"/>
      <c r="BD90" s="65"/>
      <c r="BE90" s="65"/>
      <c r="BF90" s="65"/>
      <c r="BG90" s="65"/>
      <c r="BH90" s="65"/>
      <c r="BI90" s="65"/>
      <c r="BJ90" s="65"/>
      <c r="BK90" s="65"/>
      <c r="BL90" s="65"/>
      <c r="BM90" s="65"/>
      <c r="BN90" s="65"/>
      <c r="BO90" s="65"/>
      <c r="BP90" s="65"/>
      <c r="BQ90" s="65"/>
      <c r="BR90" s="65"/>
      <c r="BS90" s="65"/>
      <c r="BT90" s="65"/>
      <c r="BU90" s="65"/>
      <c r="BV90" s="65"/>
      <c r="BW90" s="65"/>
      <c r="BX90" s="65"/>
      <c r="BY90" s="65"/>
      <c r="BZ90" s="65"/>
      <c r="CA90" s="65"/>
      <c r="CB90" s="65"/>
      <c r="CC90" s="65"/>
      <c r="CD90" s="65"/>
      <c r="CE90" s="34"/>
      <c r="CF90" s="34"/>
      <c r="CG90" s="34"/>
      <c r="CH90" s="34"/>
      <c r="CI90" s="34"/>
      <c r="CJ90" s="34"/>
      <c r="CK90" s="34"/>
      <c r="CL90" s="34"/>
      <c r="CM90" s="34"/>
      <c r="CN90" s="34"/>
      <c r="CO90" s="34"/>
      <c r="CP90" s="34"/>
      <c r="CQ90" s="34"/>
      <c r="CR90" s="34"/>
      <c r="CS90" s="34"/>
      <c r="CT90" s="34"/>
      <c r="CU90" s="34"/>
      <c r="CV90" s="34"/>
      <c r="CW90" s="51"/>
      <c r="CX90" s="34"/>
    </row>
    <row r="91" spans="1:102">
      <c r="A91" s="34"/>
      <c r="B91" s="34"/>
      <c r="C91" s="34"/>
      <c r="D91" s="34"/>
      <c r="E91" s="34"/>
      <c r="F91" s="245"/>
      <c r="G91" s="200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64"/>
      <c r="U91" s="64"/>
      <c r="V91" s="64"/>
      <c r="W91" s="64"/>
      <c r="X91" s="64"/>
      <c r="Y91" s="64"/>
      <c r="Z91" s="64"/>
      <c r="AA91" s="34"/>
      <c r="AB91" s="34"/>
      <c r="AC91" s="34"/>
      <c r="AD91" s="34"/>
      <c r="AE91" s="34"/>
      <c r="AF91" s="34"/>
      <c r="AG91" s="34"/>
      <c r="AH91" s="34"/>
      <c r="AI91" s="34"/>
      <c r="AJ91" s="34"/>
      <c r="AK91" s="34"/>
      <c r="AL91" s="34"/>
      <c r="AM91" s="34"/>
      <c r="AN91" s="34"/>
      <c r="AO91" s="34"/>
      <c r="AP91" s="34"/>
      <c r="AQ91" s="34"/>
      <c r="AR91" s="34"/>
      <c r="AS91" s="65"/>
      <c r="AT91" s="65"/>
      <c r="AU91" s="65"/>
      <c r="AV91" s="65"/>
      <c r="AW91" s="65"/>
      <c r="AX91" s="65"/>
      <c r="AY91" s="65"/>
      <c r="AZ91" s="65"/>
      <c r="BA91" s="65"/>
      <c r="BB91" s="65"/>
      <c r="BC91" s="65"/>
      <c r="BD91" s="65"/>
      <c r="BE91" s="65"/>
      <c r="BF91" s="65"/>
      <c r="BG91" s="65"/>
      <c r="BH91" s="65"/>
      <c r="BI91" s="65"/>
      <c r="BJ91" s="65"/>
      <c r="BK91" s="65"/>
      <c r="BL91" s="65"/>
      <c r="BM91" s="65"/>
      <c r="BN91" s="65"/>
      <c r="BO91" s="65"/>
      <c r="BP91" s="65"/>
      <c r="BQ91" s="65"/>
      <c r="BR91" s="65"/>
      <c r="BS91" s="65"/>
      <c r="BT91" s="65"/>
      <c r="BU91" s="65"/>
      <c r="BV91" s="65"/>
      <c r="BW91" s="65"/>
      <c r="BX91" s="65"/>
      <c r="BY91" s="65"/>
      <c r="BZ91" s="65"/>
      <c r="CA91" s="65"/>
      <c r="CB91" s="65"/>
      <c r="CC91" s="65"/>
      <c r="CD91" s="65"/>
      <c r="CE91" s="34"/>
      <c r="CF91" s="34"/>
      <c r="CG91" s="34"/>
      <c r="CH91" s="34"/>
      <c r="CI91" s="34"/>
      <c r="CJ91" s="34"/>
      <c r="CK91" s="34"/>
      <c r="CL91" s="34"/>
      <c r="CM91" s="34"/>
      <c r="CN91" s="34"/>
      <c r="CO91" s="34"/>
      <c r="CP91" s="34"/>
      <c r="CQ91" s="34"/>
      <c r="CR91" s="34"/>
      <c r="CS91" s="34"/>
      <c r="CT91" s="34"/>
      <c r="CU91" s="34"/>
      <c r="CV91" s="34"/>
      <c r="CW91" s="51"/>
      <c r="CX91" s="34"/>
    </row>
    <row r="92" spans="1:102">
      <c r="A92" s="34"/>
      <c r="B92" s="34"/>
      <c r="C92" s="34"/>
      <c r="D92" s="34"/>
      <c r="E92" s="34"/>
      <c r="F92" s="245"/>
      <c r="G92" s="200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64"/>
      <c r="U92" s="64"/>
      <c r="V92" s="64"/>
      <c r="W92" s="64"/>
      <c r="X92" s="64"/>
      <c r="Y92" s="64"/>
      <c r="Z92" s="64"/>
      <c r="AA92" s="34"/>
      <c r="AB92" s="34"/>
      <c r="AC92" s="34"/>
      <c r="AD92" s="34"/>
      <c r="AE92" s="34"/>
      <c r="AF92" s="34"/>
      <c r="AG92" s="34"/>
      <c r="AH92" s="34"/>
      <c r="AI92" s="34"/>
      <c r="AJ92" s="34"/>
      <c r="AK92" s="34"/>
      <c r="AL92" s="34"/>
      <c r="AM92" s="34"/>
      <c r="AN92" s="34"/>
      <c r="AO92" s="34"/>
      <c r="AP92" s="34"/>
      <c r="AQ92" s="34"/>
      <c r="AR92" s="34"/>
      <c r="AS92" s="65"/>
      <c r="AT92" s="65"/>
      <c r="AU92" s="65"/>
      <c r="AV92" s="65"/>
      <c r="AW92" s="65"/>
      <c r="AX92" s="65"/>
      <c r="AY92" s="65"/>
      <c r="AZ92" s="65"/>
      <c r="BA92" s="65"/>
      <c r="BB92" s="65"/>
      <c r="BC92" s="65"/>
      <c r="BD92" s="65"/>
      <c r="BE92" s="65"/>
      <c r="BF92" s="65"/>
      <c r="BG92" s="65"/>
      <c r="BH92" s="65"/>
      <c r="BI92" s="65"/>
      <c r="BJ92" s="65"/>
      <c r="BK92" s="65"/>
      <c r="BL92" s="65"/>
      <c r="BM92" s="65"/>
      <c r="BN92" s="65"/>
      <c r="BO92" s="65"/>
      <c r="BP92" s="65"/>
      <c r="BQ92" s="65"/>
      <c r="BR92" s="65"/>
      <c r="BS92" s="65"/>
      <c r="BT92" s="65"/>
      <c r="BU92" s="65"/>
      <c r="BV92" s="65"/>
      <c r="BW92" s="65"/>
      <c r="BX92" s="65"/>
      <c r="BY92" s="65"/>
      <c r="BZ92" s="65"/>
      <c r="CA92" s="65"/>
      <c r="CB92" s="65"/>
      <c r="CC92" s="65"/>
      <c r="CD92" s="65"/>
      <c r="CE92" s="34"/>
      <c r="CF92" s="34"/>
      <c r="CG92" s="34"/>
      <c r="CH92" s="34"/>
      <c r="CI92" s="34"/>
      <c r="CJ92" s="34"/>
      <c r="CK92" s="34"/>
      <c r="CL92" s="34"/>
      <c r="CM92" s="34"/>
      <c r="CN92" s="34"/>
      <c r="CO92" s="34"/>
      <c r="CP92" s="34"/>
      <c r="CQ92" s="34"/>
      <c r="CR92" s="34"/>
      <c r="CS92" s="34"/>
      <c r="CT92" s="34"/>
      <c r="CU92" s="34"/>
      <c r="CV92" s="34"/>
      <c r="CW92" s="51"/>
      <c r="CX92" s="34"/>
    </row>
    <row r="93" spans="1:102">
      <c r="A93" s="34"/>
      <c r="B93" s="34"/>
      <c r="C93" s="34"/>
      <c r="D93" s="34"/>
      <c r="E93" s="34"/>
      <c r="F93" s="245"/>
      <c r="G93" s="200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64"/>
      <c r="U93" s="64"/>
      <c r="V93" s="64"/>
      <c r="W93" s="64"/>
      <c r="X93" s="64"/>
      <c r="Y93" s="64"/>
      <c r="Z93" s="64"/>
      <c r="AA93" s="34"/>
      <c r="AB93" s="34"/>
      <c r="AC93" s="34"/>
      <c r="AD93" s="34"/>
      <c r="AE93" s="34"/>
      <c r="AF93" s="34"/>
      <c r="AG93" s="34"/>
      <c r="AH93" s="34"/>
      <c r="AI93" s="34"/>
      <c r="AJ93" s="34"/>
      <c r="AK93" s="34"/>
      <c r="AL93" s="34"/>
      <c r="AM93" s="34"/>
      <c r="AN93" s="34"/>
      <c r="AO93" s="34"/>
      <c r="AP93" s="34"/>
      <c r="AQ93" s="34"/>
      <c r="AR93" s="34"/>
      <c r="AS93" s="65"/>
      <c r="AT93" s="65"/>
      <c r="AU93" s="65"/>
      <c r="AV93" s="65"/>
      <c r="AW93" s="65"/>
      <c r="AX93" s="65"/>
      <c r="AY93" s="65"/>
      <c r="AZ93" s="65"/>
      <c r="BA93" s="65"/>
      <c r="BB93" s="65"/>
      <c r="BC93" s="65"/>
      <c r="BD93" s="65"/>
      <c r="BE93" s="65"/>
      <c r="BF93" s="65"/>
      <c r="BG93" s="65"/>
      <c r="BH93" s="65"/>
      <c r="BI93" s="65"/>
      <c r="BJ93" s="65"/>
      <c r="BK93" s="65"/>
      <c r="BL93" s="65"/>
      <c r="BM93" s="65"/>
      <c r="BN93" s="65"/>
      <c r="BO93" s="65"/>
      <c r="BP93" s="65"/>
      <c r="BQ93" s="65"/>
      <c r="BR93" s="65"/>
      <c r="BS93" s="65"/>
      <c r="BT93" s="65"/>
      <c r="BU93" s="65"/>
      <c r="BV93" s="65"/>
      <c r="BW93" s="65"/>
      <c r="BX93" s="65"/>
      <c r="BY93" s="65"/>
      <c r="BZ93" s="65"/>
      <c r="CA93" s="65"/>
      <c r="CB93" s="65"/>
      <c r="CC93" s="65"/>
      <c r="CD93" s="65"/>
      <c r="CE93" s="34"/>
      <c r="CF93" s="34"/>
      <c r="CG93" s="34"/>
      <c r="CH93" s="34"/>
      <c r="CI93" s="34"/>
      <c r="CJ93" s="34"/>
      <c r="CK93" s="34"/>
      <c r="CL93" s="34"/>
      <c r="CM93" s="34"/>
      <c r="CN93" s="34"/>
      <c r="CO93" s="34"/>
      <c r="CP93" s="34"/>
      <c r="CQ93" s="34"/>
      <c r="CR93" s="34"/>
      <c r="CS93" s="34"/>
      <c r="CT93" s="34"/>
      <c r="CU93" s="34"/>
      <c r="CV93" s="34"/>
      <c r="CW93" s="51"/>
      <c r="CX93" s="34"/>
    </row>
    <row r="94" spans="1:102">
      <c r="A94" s="34"/>
      <c r="B94" s="34"/>
      <c r="C94" s="34"/>
      <c r="D94" s="34"/>
      <c r="E94" s="34"/>
      <c r="F94" s="245"/>
      <c r="G94" s="200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64"/>
      <c r="U94" s="64"/>
      <c r="V94" s="64"/>
      <c r="W94" s="64"/>
      <c r="X94" s="34"/>
      <c r="Y94" s="34"/>
      <c r="Z94" s="34"/>
      <c r="AA94" s="34"/>
      <c r="AB94" s="34"/>
      <c r="AC94" s="34"/>
      <c r="AD94" s="34"/>
      <c r="AE94" s="34"/>
      <c r="AF94" s="34"/>
      <c r="AG94" s="34"/>
      <c r="AH94" s="34"/>
      <c r="AI94" s="34"/>
      <c r="AJ94" s="34"/>
      <c r="AK94" s="34"/>
      <c r="AL94" s="34"/>
      <c r="AM94" s="34"/>
      <c r="AN94" s="34"/>
      <c r="AO94" s="34"/>
      <c r="AP94" s="34"/>
      <c r="AQ94" s="34"/>
      <c r="AR94" s="34"/>
      <c r="AS94" s="65"/>
      <c r="AT94" s="65"/>
      <c r="AU94" s="65"/>
      <c r="AV94" s="65"/>
      <c r="AW94" s="65"/>
      <c r="AX94" s="65"/>
      <c r="AY94" s="65"/>
      <c r="AZ94" s="65"/>
      <c r="BA94" s="65"/>
      <c r="BB94" s="65"/>
      <c r="BC94" s="65"/>
      <c r="BD94" s="65"/>
      <c r="BE94" s="65"/>
      <c r="BF94" s="65"/>
      <c r="BG94" s="65"/>
      <c r="BH94" s="65"/>
      <c r="BI94" s="65"/>
      <c r="BJ94" s="65"/>
      <c r="BK94" s="65"/>
      <c r="BL94" s="65"/>
      <c r="BM94" s="65"/>
      <c r="BN94" s="65"/>
      <c r="BO94" s="65"/>
      <c r="BP94" s="65"/>
      <c r="BQ94" s="65"/>
      <c r="BR94" s="65"/>
      <c r="BS94" s="65"/>
      <c r="BT94" s="65"/>
      <c r="BU94" s="65"/>
      <c r="BV94" s="65"/>
      <c r="BW94" s="65"/>
      <c r="BX94" s="65"/>
      <c r="BY94" s="65"/>
      <c r="BZ94" s="65"/>
      <c r="CA94" s="65"/>
      <c r="CB94" s="65"/>
      <c r="CC94" s="65"/>
      <c r="CD94" s="65"/>
      <c r="CE94" s="34"/>
      <c r="CF94" s="34"/>
      <c r="CG94" s="34"/>
      <c r="CH94" s="34"/>
      <c r="CI94" s="34"/>
      <c r="CJ94" s="34"/>
      <c r="CK94" s="34"/>
      <c r="CL94" s="34"/>
      <c r="CM94" s="34"/>
      <c r="CN94" s="34"/>
      <c r="CO94" s="34"/>
      <c r="CP94" s="34"/>
      <c r="CQ94" s="34"/>
      <c r="CR94" s="34"/>
      <c r="CS94" s="34"/>
      <c r="CT94" s="34"/>
      <c r="CU94" s="34"/>
      <c r="CV94" s="34"/>
      <c r="CW94" s="51"/>
      <c r="CX94" s="34"/>
    </row>
    <row r="95" spans="1:102">
      <c r="A95" s="34"/>
      <c r="B95" s="34"/>
      <c r="C95" s="34"/>
      <c r="D95" s="34"/>
      <c r="E95" s="34"/>
      <c r="F95" s="245"/>
      <c r="G95" s="200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  <c r="U95" s="34"/>
      <c r="V95" s="34"/>
      <c r="W95" s="34"/>
      <c r="X95" s="34"/>
      <c r="Y95" s="34"/>
      <c r="Z95" s="51"/>
      <c r="AA95" s="34"/>
      <c r="AB95" s="34"/>
      <c r="AC95" s="34"/>
      <c r="AD95" s="34"/>
      <c r="AE95" s="34"/>
      <c r="AF95" s="34"/>
      <c r="AG95" s="34"/>
      <c r="AH95" s="34"/>
      <c r="AI95" s="34"/>
      <c r="AJ95" s="34"/>
      <c r="AK95" s="34"/>
      <c r="AL95" s="34"/>
      <c r="AM95" s="34"/>
      <c r="AN95" s="34"/>
      <c r="AO95" s="34"/>
      <c r="AP95" s="34"/>
      <c r="AQ95" s="34"/>
      <c r="AR95" s="34"/>
      <c r="AS95" s="65"/>
      <c r="AT95" s="65"/>
      <c r="AU95" s="65"/>
      <c r="AV95" s="65"/>
      <c r="AW95" s="65"/>
      <c r="AX95" s="65"/>
      <c r="AY95" s="65"/>
      <c r="AZ95" s="65"/>
      <c r="BA95" s="65"/>
      <c r="BB95" s="65"/>
      <c r="BC95" s="65"/>
      <c r="BD95" s="65"/>
      <c r="BE95" s="65"/>
      <c r="BF95" s="65"/>
      <c r="BG95" s="65"/>
      <c r="BH95" s="65"/>
      <c r="BI95" s="65"/>
      <c r="BJ95" s="65"/>
      <c r="BK95" s="65"/>
      <c r="BL95" s="65"/>
      <c r="BM95" s="65"/>
      <c r="BN95" s="65"/>
      <c r="BO95" s="65"/>
      <c r="BP95" s="65"/>
      <c r="BQ95" s="65"/>
      <c r="BR95" s="65"/>
      <c r="BS95" s="65"/>
      <c r="BT95" s="65"/>
      <c r="BU95" s="65"/>
      <c r="BV95" s="65"/>
      <c r="BW95" s="65"/>
      <c r="BX95" s="65"/>
      <c r="BY95" s="65"/>
      <c r="BZ95" s="65"/>
      <c r="CA95" s="65"/>
      <c r="CB95" s="65"/>
      <c r="CC95" s="65"/>
      <c r="CD95" s="65"/>
      <c r="CE95" s="34"/>
      <c r="CF95" s="34"/>
      <c r="CG95" s="34"/>
      <c r="CH95" s="34"/>
      <c r="CI95" s="34"/>
      <c r="CJ95" s="34"/>
      <c r="CK95" s="34"/>
      <c r="CL95" s="34"/>
      <c r="CM95" s="34"/>
      <c r="CN95" s="34"/>
      <c r="CO95" s="34"/>
      <c r="CP95" s="34"/>
      <c r="CQ95" s="34"/>
      <c r="CR95" s="34"/>
      <c r="CS95" s="34"/>
      <c r="CT95" s="34"/>
      <c r="CU95" s="34"/>
      <c r="CV95" s="34"/>
      <c r="CW95" s="51"/>
      <c r="CX95" s="34"/>
    </row>
    <row r="96" spans="1:102">
      <c r="A96" s="34"/>
      <c r="B96" s="34"/>
      <c r="C96" s="34"/>
      <c r="D96" s="34"/>
      <c r="E96" s="34"/>
      <c r="F96" s="245"/>
      <c r="G96" s="200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  <c r="U96" s="34"/>
      <c r="V96" s="34"/>
      <c r="W96" s="34"/>
      <c r="X96" s="34"/>
      <c r="Y96" s="34"/>
      <c r="Z96" s="51"/>
      <c r="AA96" s="34"/>
      <c r="AB96" s="34"/>
      <c r="AC96" s="51"/>
      <c r="AD96" s="34"/>
      <c r="AE96" s="34"/>
      <c r="AF96" s="34"/>
      <c r="AG96" s="34"/>
      <c r="AH96" s="34"/>
      <c r="AI96" s="34"/>
      <c r="AJ96" s="34"/>
      <c r="AK96" s="34"/>
      <c r="AL96" s="34"/>
      <c r="AM96" s="34"/>
      <c r="AN96" s="34"/>
      <c r="AO96" s="34"/>
      <c r="AP96" s="34"/>
      <c r="AQ96" s="34"/>
      <c r="AR96" s="34"/>
      <c r="AS96" s="65"/>
      <c r="AT96" s="65"/>
      <c r="AU96" s="65"/>
      <c r="AV96" s="65"/>
      <c r="AW96" s="65"/>
      <c r="AX96" s="65"/>
      <c r="AY96" s="65"/>
      <c r="AZ96" s="65"/>
      <c r="BA96" s="65"/>
      <c r="BB96" s="65"/>
      <c r="BC96" s="65"/>
      <c r="BD96" s="65"/>
      <c r="BE96" s="65"/>
      <c r="BF96" s="65"/>
      <c r="BG96" s="65"/>
      <c r="BH96" s="65"/>
      <c r="BI96" s="65"/>
      <c r="BJ96" s="65"/>
      <c r="BK96" s="65"/>
      <c r="BL96" s="65"/>
      <c r="BM96" s="65"/>
      <c r="BN96" s="65"/>
      <c r="BO96" s="65"/>
      <c r="BP96" s="65"/>
      <c r="BQ96" s="65"/>
      <c r="BR96" s="65"/>
      <c r="BS96" s="65"/>
      <c r="BT96" s="65"/>
      <c r="BU96" s="65"/>
      <c r="BV96" s="65"/>
      <c r="BW96" s="65"/>
      <c r="BX96" s="65"/>
      <c r="BY96" s="65"/>
      <c r="BZ96" s="65"/>
      <c r="CA96" s="65"/>
      <c r="CB96" s="65"/>
      <c r="CC96" s="65"/>
      <c r="CD96" s="65"/>
      <c r="CE96" s="34"/>
      <c r="CF96" s="34"/>
      <c r="CG96" s="34"/>
      <c r="CH96" s="34"/>
      <c r="CI96" s="34"/>
      <c r="CJ96" s="34"/>
      <c r="CK96" s="34"/>
      <c r="CL96" s="34"/>
      <c r="CM96" s="34"/>
      <c r="CN96" s="34"/>
      <c r="CO96" s="34"/>
      <c r="CP96" s="34"/>
      <c r="CQ96" s="34"/>
      <c r="CR96" s="34"/>
      <c r="CS96" s="34"/>
      <c r="CT96" s="34"/>
      <c r="CU96" s="34"/>
      <c r="CV96" s="34"/>
      <c r="CW96" s="51"/>
      <c r="CX96" s="34"/>
    </row>
    <row r="97" spans="1:102">
      <c r="A97" s="34"/>
      <c r="B97" s="34"/>
      <c r="C97" s="34"/>
      <c r="D97" s="34"/>
      <c r="E97" s="34"/>
      <c r="F97" s="245"/>
      <c r="G97" s="200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51"/>
      <c r="U97" s="34"/>
      <c r="V97" s="34"/>
      <c r="W97" s="34"/>
      <c r="X97" s="34"/>
      <c r="Y97" s="34"/>
      <c r="Z97" s="51"/>
      <c r="AA97" s="34"/>
      <c r="AB97" s="34"/>
      <c r="AC97" s="51"/>
      <c r="AD97" s="34"/>
      <c r="AE97" s="34"/>
      <c r="AF97" s="34"/>
      <c r="AG97" s="34"/>
      <c r="AH97" s="34"/>
      <c r="AI97" s="34"/>
      <c r="AJ97" s="34"/>
      <c r="AK97" s="34"/>
      <c r="AL97" s="34"/>
      <c r="AM97" s="34"/>
      <c r="AN97" s="34"/>
      <c r="AO97" s="34"/>
      <c r="AP97" s="34"/>
      <c r="AQ97" s="34"/>
      <c r="AR97" s="34"/>
      <c r="AS97" s="65"/>
      <c r="AT97" s="65"/>
      <c r="AU97" s="65"/>
      <c r="AV97" s="65"/>
      <c r="AW97" s="65"/>
      <c r="AX97" s="65"/>
      <c r="AY97" s="65"/>
      <c r="AZ97" s="65"/>
      <c r="BA97" s="65"/>
      <c r="BB97" s="65"/>
      <c r="BC97" s="65"/>
      <c r="BD97" s="65"/>
      <c r="BE97" s="65"/>
      <c r="BF97" s="65"/>
      <c r="BG97" s="65"/>
      <c r="BH97" s="65"/>
      <c r="BI97" s="65"/>
      <c r="BJ97" s="65"/>
      <c r="BK97" s="65"/>
      <c r="BL97" s="65"/>
      <c r="BM97" s="65"/>
      <c r="BN97" s="65"/>
      <c r="BO97" s="65"/>
      <c r="BP97" s="65"/>
      <c r="BQ97" s="65"/>
      <c r="BR97" s="65"/>
      <c r="BS97" s="65"/>
      <c r="BT97" s="65"/>
      <c r="BU97" s="65"/>
      <c r="BV97" s="65"/>
      <c r="BW97" s="65"/>
      <c r="BX97" s="65"/>
      <c r="BY97" s="65"/>
      <c r="BZ97" s="65"/>
      <c r="CA97" s="65"/>
      <c r="CB97" s="65"/>
      <c r="CC97" s="65"/>
      <c r="CD97" s="65"/>
      <c r="CE97" s="34"/>
      <c r="CF97" s="34"/>
      <c r="CG97" s="34"/>
      <c r="CH97" s="34"/>
      <c r="CI97" s="34"/>
      <c r="CJ97" s="34"/>
      <c r="CK97" s="34"/>
      <c r="CL97" s="34"/>
      <c r="CM97" s="34"/>
      <c r="CN97" s="34"/>
      <c r="CO97" s="34"/>
      <c r="CP97" s="34"/>
      <c r="CQ97" s="34"/>
      <c r="CR97" s="34"/>
      <c r="CS97" s="34"/>
      <c r="CT97" s="34"/>
      <c r="CU97" s="34"/>
      <c r="CV97" s="34"/>
      <c r="CW97" s="51"/>
      <c r="CX97" s="34"/>
    </row>
    <row r="98" spans="1:102">
      <c r="A98" s="34"/>
      <c r="B98" s="34"/>
      <c r="C98" s="34"/>
      <c r="D98" s="34"/>
      <c r="E98" s="34"/>
      <c r="F98" s="245"/>
      <c r="G98" s="200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51"/>
      <c r="U98" s="34"/>
      <c r="V98" s="34"/>
      <c r="W98" s="34"/>
      <c r="X98" s="34"/>
      <c r="Y98" s="34"/>
      <c r="Z98" s="51"/>
      <c r="AA98" s="34"/>
      <c r="AB98" s="34"/>
      <c r="AC98" s="51"/>
      <c r="AD98" s="34"/>
      <c r="AE98" s="34"/>
      <c r="AF98" s="34"/>
      <c r="AG98" s="34"/>
      <c r="AH98" s="34"/>
      <c r="AI98" s="34"/>
      <c r="AJ98" s="34"/>
      <c r="AK98" s="34"/>
      <c r="AL98" s="34"/>
      <c r="AM98" s="34"/>
      <c r="AN98" s="34"/>
      <c r="AO98" s="34"/>
      <c r="AP98" s="34"/>
      <c r="AQ98" s="34"/>
      <c r="AR98" s="34"/>
      <c r="AS98" s="65"/>
      <c r="AT98" s="65"/>
      <c r="AU98" s="65"/>
      <c r="AV98" s="65"/>
      <c r="AW98" s="65"/>
      <c r="AX98" s="65"/>
      <c r="AY98" s="65"/>
      <c r="AZ98" s="65"/>
      <c r="BA98" s="65"/>
      <c r="BB98" s="65"/>
      <c r="BC98" s="65"/>
      <c r="BD98" s="65"/>
      <c r="BE98" s="65"/>
      <c r="BF98" s="65"/>
      <c r="BG98" s="65"/>
      <c r="BH98" s="65"/>
      <c r="BI98" s="65"/>
      <c r="BJ98" s="65"/>
      <c r="BK98" s="65"/>
      <c r="BL98" s="65"/>
      <c r="BM98" s="65"/>
      <c r="BN98" s="65"/>
      <c r="BO98" s="65"/>
      <c r="BP98" s="65"/>
      <c r="BQ98" s="65"/>
      <c r="BR98" s="65"/>
      <c r="BS98" s="65"/>
      <c r="BT98" s="65"/>
      <c r="BU98" s="65"/>
      <c r="BV98" s="65"/>
      <c r="BW98" s="65"/>
      <c r="BX98" s="65"/>
      <c r="BY98" s="65"/>
      <c r="BZ98" s="65"/>
      <c r="CA98" s="65"/>
      <c r="CB98" s="65"/>
      <c r="CC98" s="65"/>
      <c r="CD98" s="65"/>
      <c r="CE98" s="34"/>
      <c r="CF98" s="34"/>
      <c r="CG98" s="34"/>
      <c r="CH98" s="34"/>
      <c r="CI98" s="34"/>
      <c r="CJ98" s="34"/>
      <c r="CK98" s="34"/>
      <c r="CL98" s="34"/>
      <c r="CM98" s="34"/>
      <c r="CN98" s="34"/>
      <c r="CO98" s="34"/>
      <c r="CP98" s="34"/>
      <c r="CQ98" s="34"/>
      <c r="CR98" s="34"/>
      <c r="CS98" s="34"/>
      <c r="CT98" s="34"/>
      <c r="CU98" s="34"/>
      <c r="CV98" s="34"/>
      <c r="CW98" s="51"/>
      <c r="CX98" s="34"/>
    </row>
    <row r="99" spans="1:102">
      <c r="A99" s="34"/>
      <c r="B99" s="34"/>
      <c r="C99" s="34"/>
      <c r="D99" s="34"/>
      <c r="E99" s="34"/>
      <c r="F99" s="245"/>
      <c r="G99" s="200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51"/>
      <c r="U99" s="34"/>
      <c r="V99" s="34"/>
      <c r="W99" s="34"/>
      <c r="X99" s="34"/>
      <c r="Y99" s="34"/>
      <c r="Z99" s="51"/>
      <c r="AA99" s="34"/>
      <c r="AB99" s="34"/>
      <c r="AC99" s="51"/>
      <c r="AD99" s="34"/>
      <c r="AE99" s="34"/>
      <c r="AF99" s="34"/>
      <c r="AG99" s="34"/>
      <c r="AH99" s="34"/>
      <c r="AI99" s="34"/>
      <c r="AJ99" s="34"/>
      <c r="AK99" s="34"/>
      <c r="AL99" s="34"/>
      <c r="AM99" s="34"/>
      <c r="AN99" s="34"/>
      <c r="AO99" s="34"/>
      <c r="AP99" s="34"/>
      <c r="AQ99" s="34"/>
      <c r="AR99" s="34"/>
      <c r="AS99" s="65"/>
      <c r="AT99" s="65"/>
      <c r="AU99" s="65"/>
      <c r="AV99" s="65"/>
      <c r="AW99" s="65"/>
      <c r="AX99" s="65"/>
      <c r="AY99" s="65"/>
      <c r="AZ99" s="65"/>
      <c r="BA99" s="65"/>
      <c r="BB99" s="65"/>
      <c r="BC99" s="65"/>
      <c r="BD99" s="65"/>
      <c r="BE99" s="65"/>
      <c r="BF99" s="65"/>
      <c r="BG99" s="65"/>
      <c r="BH99" s="65"/>
      <c r="BI99" s="65"/>
      <c r="BJ99" s="65"/>
      <c r="BK99" s="65"/>
      <c r="BL99" s="65"/>
      <c r="BM99" s="65"/>
      <c r="BN99" s="65"/>
      <c r="BO99" s="65"/>
      <c r="BP99" s="65"/>
      <c r="BQ99" s="65"/>
      <c r="BR99" s="65"/>
      <c r="BS99" s="65"/>
      <c r="BT99" s="65"/>
      <c r="BU99" s="65"/>
      <c r="BV99" s="65"/>
      <c r="BW99" s="65"/>
      <c r="BX99" s="65"/>
      <c r="BY99" s="65"/>
      <c r="BZ99" s="65"/>
      <c r="CA99" s="65"/>
      <c r="CB99" s="65"/>
      <c r="CC99" s="65"/>
      <c r="CD99" s="65"/>
      <c r="CE99" s="34"/>
      <c r="CF99" s="34"/>
      <c r="CG99" s="34"/>
      <c r="CH99" s="34"/>
      <c r="CI99" s="34"/>
      <c r="CJ99" s="34"/>
      <c r="CK99" s="34"/>
      <c r="CL99" s="34"/>
      <c r="CM99" s="34"/>
      <c r="CN99" s="34"/>
      <c r="CO99" s="34"/>
      <c r="CP99" s="34"/>
      <c r="CQ99" s="34"/>
      <c r="CR99" s="34"/>
      <c r="CS99" s="34"/>
      <c r="CT99" s="34"/>
      <c r="CU99" s="34"/>
      <c r="CV99" s="34"/>
      <c r="CW99" s="51"/>
      <c r="CX99" s="34"/>
    </row>
    <row r="100" spans="1:102">
      <c r="A100" s="34"/>
      <c r="B100" s="34"/>
      <c r="C100" s="34"/>
      <c r="D100" s="34"/>
      <c r="E100" s="34"/>
      <c r="F100" s="245"/>
      <c r="G100" s="200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51"/>
      <c r="U100" s="34"/>
      <c r="V100" s="34"/>
      <c r="W100" s="34"/>
      <c r="X100" s="34"/>
      <c r="Y100" s="34"/>
      <c r="Z100" s="51"/>
      <c r="AA100" s="34"/>
      <c r="AB100" s="34"/>
      <c r="AC100" s="51"/>
      <c r="AD100" s="34"/>
      <c r="AE100" s="34"/>
      <c r="AF100" s="34"/>
      <c r="AG100" s="34"/>
      <c r="AH100" s="34"/>
      <c r="AI100" s="34"/>
      <c r="AJ100" s="34"/>
      <c r="AK100" s="34"/>
      <c r="AL100" s="34"/>
      <c r="AM100" s="34"/>
      <c r="AN100" s="34"/>
      <c r="AO100" s="34"/>
      <c r="AP100" s="34"/>
      <c r="AQ100" s="34"/>
      <c r="AR100" s="34"/>
      <c r="AS100" s="65"/>
      <c r="AT100" s="65"/>
      <c r="AU100" s="65"/>
      <c r="AV100" s="65"/>
      <c r="AW100" s="65"/>
      <c r="AX100" s="65"/>
      <c r="AY100" s="65"/>
      <c r="AZ100" s="65"/>
      <c r="BA100" s="65"/>
      <c r="BB100" s="65"/>
      <c r="BC100" s="65"/>
      <c r="BD100" s="65"/>
      <c r="BE100" s="65"/>
      <c r="BF100" s="65"/>
      <c r="BG100" s="65"/>
      <c r="BH100" s="65"/>
      <c r="BI100" s="65"/>
      <c r="BJ100" s="65"/>
      <c r="BK100" s="65"/>
      <c r="BL100" s="65"/>
      <c r="BM100" s="65"/>
      <c r="BN100" s="65"/>
      <c r="BO100" s="65"/>
      <c r="BP100" s="65"/>
      <c r="BQ100" s="65"/>
      <c r="BR100" s="65"/>
      <c r="BS100" s="65"/>
      <c r="BT100" s="65"/>
      <c r="BU100" s="65"/>
      <c r="BV100" s="65"/>
      <c r="BW100" s="65"/>
      <c r="BX100" s="65"/>
      <c r="BY100" s="65"/>
      <c r="BZ100" s="65"/>
      <c r="CA100" s="65"/>
      <c r="CB100" s="65"/>
      <c r="CC100" s="65"/>
      <c r="CD100" s="65"/>
      <c r="CE100" s="34"/>
      <c r="CF100" s="34"/>
      <c r="CG100" s="34"/>
      <c r="CH100" s="34"/>
      <c r="CI100" s="34"/>
      <c r="CJ100" s="34"/>
      <c r="CK100" s="34"/>
      <c r="CL100" s="34"/>
      <c r="CM100" s="34"/>
      <c r="CN100" s="34"/>
      <c r="CO100" s="34"/>
      <c r="CP100" s="34"/>
      <c r="CQ100" s="34"/>
      <c r="CR100" s="34"/>
      <c r="CS100" s="34"/>
      <c r="CT100" s="34"/>
      <c r="CU100" s="34"/>
      <c r="CV100" s="34"/>
      <c r="CW100" s="51"/>
      <c r="CX100" s="34"/>
    </row>
    <row r="101" spans="1:102">
      <c r="A101" s="34"/>
      <c r="B101" s="34"/>
      <c r="C101" s="34"/>
      <c r="D101" s="34"/>
      <c r="E101" s="34"/>
      <c r="F101" s="245"/>
      <c r="G101" s="200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51"/>
      <c r="U101" s="34"/>
      <c r="V101" s="34"/>
      <c r="W101" s="34"/>
      <c r="X101" s="34"/>
      <c r="Y101" s="34"/>
      <c r="Z101" s="51"/>
      <c r="AA101" s="34"/>
      <c r="AB101" s="34"/>
      <c r="AC101" s="51"/>
      <c r="AD101" s="34"/>
      <c r="AE101" s="34"/>
      <c r="AF101" s="34"/>
      <c r="AG101" s="34"/>
      <c r="AH101" s="34"/>
      <c r="AI101" s="34"/>
      <c r="AJ101" s="34"/>
      <c r="AK101" s="34"/>
      <c r="AL101" s="34"/>
      <c r="AM101" s="34"/>
      <c r="AN101" s="34"/>
      <c r="AO101" s="34"/>
      <c r="AP101" s="34"/>
      <c r="AQ101" s="34"/>
      <c r="AR101" s="34"/>
      <c r="AS101" s="65"/>
      <c r="AT101" s="65"/>
      <c r="AU101" s="65"/>
      <c r="AV101" s="65"/>
      <c r="AW101" s="65"/>
      <c r="AX101" s="65"/>
      <c r="AY101" s="65"/>
      <c r="AZ101" s="65"/>
      <c r="BA101" s="65"/>
      <c r="BB101" s="65"/>
      <c r="BC101" s="65"/>
      <c r="BD101" s="65"/>
      <c r="BE101" s="65"/>
      <c r="BF101" s="65"/>
      <c r="BG101" s="65"/>
      <c r="BH101" s="65"/>
      <c r="BI101" s="65"/>
      <c r="BJ101" s="65"/>
      <c r="BK101" s="65"/>
      <c r="BL101" s="65"/>
      <c r="BM101" s="65"/>
      <c r="BN101" s="65"/>
      <c r="BO101" s="65"/>
      <c r="BP101" s="65"/>
      <c r="BQ101" s="65"/>
      <c r="BR101" s="65"/>
      <c r="BS101" s="65"/>
      <c r="BT101" s="65"/>
      <c r="BU101" s="65"/>
      <c r="BV101" s="65"/>
      <c r="BW101" s="65"/>
      <c r="BX101" s="65"/>
      <c r="BY101" s="65"/>
      <c r="BZ101" s="65"/>
      <c r="CA101" s="65"/>
      <c r="CB101" s="65"/>
      <c r="CC101" s="65"/>
      <c r="CD101" s="65"/>
      <c r="CE101" s="34"/>
      <c r="CF101" s="34"/>
      <c r="CG101" s="34"/>
      <c r="CH101" s="34"/>
      <c r="CI101" s="34"/>
      <c r="CJ101" s="34"/>
      <c r="CK101" s="34"/>
      <c r="CL101" s="34"/>
      <c r="CM101" s="34"/>
      <c r="CN101" s="34"/>
      <c r="CO101" s="34"/>
      <c r="CP101" s="34"/>
      <c r="CQ101" s="34"/>
      <c r="CR101" s="34"/>
      <c r="CS101" s="34"/>
      <c r="CT101" s="34"/>
      <c r="CU101" s="34"/>
      <c r="CV101" s="34"/>
      <c r="CW101" s="51"/>
      <c r="CX101" s="34"/>
    </row>
    <row r="102" spans="1:102">
      <c r="A102" s="34"/>
      <c r="B102" s="34"/>
      <c r="C102" s="34"/>
      <c r="D102" s="34"/>
      <c r="E102" s="34"/>
      <c r="F102" s="245"/>
      <c r="G102" s="200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51"/>
      <c r="U102" s="34"/>
      <c r="V102" s="34"/>
      <c r="W102" s="34"/>
      <c r="X102" s="34"/>
      <c r="Y102" s="34"/>
      <c r="Z102" s="51"/>
      <c r="AA102" s="34"/>
      <c r="AB102" s="34"/>
      <c r="AC102" s="51"/>
      <c r="AD102" s="34"/>
      <c r="AE102" s="34"/>
      <c r="AF102" s="34"/>
      <c r="AG102" s="34"/>
      <c r="AH102" s="34"/>
      <c r="AI102" s="34"/>
      <c r="AJ102" s="34"/>
      <c r="AK102" s="34"/>
      <c r="AL102" s="34"/>
      <c r="AM102" s="34"/>
      <c r="AN102" s="34"/>
      <c r="AO102" s="34"/>
      <c r="AP102" s="34"/>
      <c r="AQ102" s="34"/>
      <c r="AR102" s="34"/>
      <c r="AS102" s="65"/>
      <c r="AT102" s="65"/>
      <c r="AU102" s="65"/>
      <c r="AV102" s="65"/>
      <c r="AW102" s="65"/>
      <c r="AX102" s="65"/>
      <c r="AY102" s="65"/>
      <c r="AZ102" s="65"/>
      <c r="BA102" s="65"/>
      <c r="BB102" s="65"/>
      <c r="BC102" s="65"/>
      <c r="BD102" s="65"/>
      <c r="BE102" s="65"/>
      <c r="BF102" s="65"/>
      <c r="BG102" s="65"/>
      <c r="BH102" s="65"/>
      <c r="BI102" s="65"/>
      <c r="BJ102" s="65"/>
      <c r="BK102" s="65"/>
      <c r="BL102" s="65"/>
      <c r="BM102" s="65"/>
      <c r="BN102" s="65"/>
      <c r="BO102" s="65"/>
      <c r="BP102" s="65"/>
      <c r="BQ102" s="65"/>
      <c r="BR102" s="65"/>
      <c r="BS102" s="65"/>
      <c r="BT102" s="65"/>
      <c r="BU102" s="65"/>
      <c r="BV102" s="65"/>
      <c r="BW102" s="65"/>
      <c r="BX102" s="65"/>
      <c r="BY102" s="65"/>
      <c r="BZ102" s="65"/>
      <c r="CA102" s="65"/>
      <c r="CB102" s="65"/>
      <c r="CC102" s="65"/>
      <c r="CD102" s="65"/>
      <c r="CE102" s="34"/>
      <c r="CF102" s="34"/>
      <c r="CG102" s="34"/>
      <c r="CH102" s="34"/>
      <c r="CI102" s="34"/>
      <c r="CJ102" s="34"/>
      <c r="CK102" s="34"/>
      <c r="CL102" s="34"/>
      <c r="CM102" s="34"/>
      <c r="CN102" s="34"/>
      <c r="CO102" s="34"/>
      <c r="CP102" s="34"/>
      <c r="CQ102" s="34"/>
      <c r="CR102" s="34"/>
      <c r="CS102" s="34"/>
      <c r="CT102" s="34"/>
      <c r="CU102" s="34"/>
      <c r="CV102" s="34"/>
      <c r="CW102" s="51"/>
      <c r="CX102" s="34"/>
    </row>
    <row r="103" spans="1:102">
      <c r="A103" s="34"/>
      <c r="B103" s="34"/>
      <c r="C103" s="34"/>
      <c r="D103" s="34"/>
      <c r="E103" s="34"/>
      <c r="F103" s="245"/>
      <c r="G103" s="200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51"/>
      <c r="U103" s="34"/>
      <c r="V103" s="34"/>
      <c r="W103" s="34"/>
      <c r="X103" s="34"/>
      <c r="Y103" s="34"/>
      <c r="Z103" s="51"/>
      <c r="AA103" s="34"/>
      <c r="AB103" s="34"/>
      <c r="AC103" s="51"/>
      <c r="AD103" s="34"/>
      <c r="AE103" s="34"/>
      <c r="AF103" s="34"/>
      <c r="AG103" s="34"/>
      <c r="AH103" s="34"/>
      <c r="AI103" s="34"/>
      <c r="AJ103" s="34"/>
      <c r="AK103" s="34"/>
      <c r="AL103" s="34"/>
      <c r="AM103" s="34"/>
      <c r="AN103" s="34"/>
      <c r="AO103" s="34"/>
      <c r="AP103" s="34"/>
      <c r="AQ103" s="34"/>
      <c r="AR103" s="34"/>
      <c r="AS103" s="65"/>
      <c r="AT103" s="65"/>
      <c r="AU103" s="65"/>
      <c r="AV103" s="65"/>
      <c r="AW103" s="65"/>
      <c r="AX103" s="65"/>
      <c r="AY103" s="65"/>
      <c r="AZ103" s="65"/>
      <c r="BA103" s="65"/>
      <c r="BB103" s="65"/>
      <c r="BC103" s="65"/>
      <c r="BD103" s="65"/>
      <c r="BE103" s="65"/>
      <c r="BF103" s="65"/>
      <c r="BG103" s="65"/>
      <c r="BH103" s="65"/>
      <c r="BI103" s="65"/>
      <c r="BJ103" s="65"/>
      <c r="BK103" s="65"/>
      <c r="BL103" s="65"/>
      <c r="BM103" s="65"/>
      <c r="BN103" s="65"/>
      <c r="BO103" s="65"/>
      <c r="BP103" s="65"/>
      <c r="BQ103" s="65"/>
      <c r="BR103" s="65"/>
      <c r="BS103" s="65"/>
      <c r="BT103" s="65"/>
      <c r="BU103" s="65"/>
      <c r="BV103" s="65"/>
      <c r="BW103" s="65"/>
      <c r="BX103" s="65"/>
      <c r="BY103" s="65"/>
      <c r="BZ103" s="65"/>
      <c r="CA103" s="65"/>
      <c r="CB103" s="65"/>
      <c r="CC103" s="65"/>
      <c r="CD103" s="65"/>
      <c r="CE103" s="34"/>
      <c r="CF103" s="34"/>
      <c r="CG103" s="34"/>
      <c r="CH103" s="34"/>
      <c r="CI103" s="34"/>
      <c r="CJ103" s="34"/>
      <c r="CK103" s="34"/>
      <c r="CL103" s="34"/>
      <c r="CM103" s="34"/>
      <c r="CN103" s="34"/>
      <c r="CO103" s="34"/>
      <c r="CP103" s="34"/>
      <c r="CQ103" s="34"/>
      <c r="CR103" s="34"/>
      <c r="CS103" s="34"/>
      <c r="CT103" s="34"/>
      <c r="CU103" s="34"/>
      <c r="CV103" s="34"/>
      <c r="CW103" s="51"/>
      <c r="CX103" s="34"/>
    </row>
    <row r="104" spans="1:102">
      <c r="A104" s="34"/>
      <c r="B104" s="34"/>
      <c r="C104" s="34"/>
      <c r="D104" s="34"/>
      <c r="E104" s="34"/>
      <c r="F104" s="245"/>
      <c r="G104" s="200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51"/>
      <c r="U104" s="34"/>
      <c r="V104" s="34"/>
      <c r="W104" s="34"/>
      <c r="X104" s="34"/>
      <c r="Y104" s="34"/>
      <c r="Z104" s="51"/>
      <c r="AA104" s="34"/>
      <c r="AB104" s="34"/>
      <c r="AC104" s="51"/>
      <c r="AD104" s="34"/>
      <c r="AE104" s="34"/>
      <c r="AF104" s="34"/>
      <c r="AG104" s="34"/>
      <c r="AH104" s="34"/>
      <c r="AI104" s="34"/>
      <c r="AJ104" s="34"/>
      <c r="AK104" s="34"/>
      <c r="AL104" s="34"/>
      <c r="AM104" s="34"/>
      <c r="AN104" s="34"/>
      <c r="AO104" s="34"/>
      <c r="AP104" s="34"/>
      <c r="AQ104" s="34"/>
      <c r="AR104" s="34"/>
      <c r="AS104" s="65"/>
      <c r="AT104" s="65"/>
      <c r="AU104" s="65"/>
      <c r="AV104" s="65"/>
      <c r="AW104" s="65"/>
      <c r="AX104" s="65"/>
      <c r="AY104" s="65"/>
      <c r="AZ104" s="65"/>
      <c r="BA104" s="65"/>
      <c r="BB104" s="65"/>
      <c r="BC104" s="65"/>
      <c r="BD104" s="65"/>
      <c r="BE104" s="65"/>
      <c r="BF104" s="65"/>
      <c r="BG104" s="65"/>
      <c r="BH104" s="65"/>
      <c r="BI104" s="65"/>
      <c r="BJ104" s="65"/>
      <c r="BK104" s="65"/>
      <c r="BL104" s="65"/>
      <c r="BM104" s="65"/>
      <c r="BN104" s="65"/>
      <c r="BO104" s="65"/>
      <c r="BP104" s="65"/>
      <c r="BQ104" s="65"/>
      <c r="BR104" s="65"/>
      <c r="BS104" s="65"/>
      <c r="BT104" s="65"/>
      <c r="BU104" s="65"/>
      <c r="BV104" s="65"/>
      <c r="BW104" s="65"/>
      <c r="BX104" s="65"/>
      <c r="BY104" s="65"/>
      <c r="BZ104" s="65"/>
      <c r="CA104" s="65"/>
      <c r="CB104" s="65"/>
      <c r="CC104" s="65"/>
      <c r="CD104" s="65"/>
      <c r="CE104" s="34"/>
      <c r="CF104" s="34"/>
      <c r="CG104" s="34"/>
      <c r="CH104" s="34"/>
      <c r="CI104" s="34"/>
      <c r="CJ104" s="34"/>
      <c r="CK104" s="34"/>
      <c r="CL104" s="34"/>
      <c r="CM104" s="34"/>
      <c r="CN104" s="34"/>
      <c r="CO104" s="34"/>
      <c r="CP104" s="34"/>
      <c r="CQ104" s="34"/>
      <c r="CR104" s="34"/>
      <c r="CS104" s="34"/>
      <c r="CT104" s="34"/>
      <c r="CU104" s="34"/>
      <c r="CV104" s="34"/>
      <c r="CW104" s="51"/>
      <c r="CX104" s="34"/>
    </row>
    <row r="105" spans="1:102">
      <c r="A105" s="34"/>
      <c r="B105" s="34"/>
      <c r="C105" s="34"/>
      <c r="D105" s="34"/>
      <c r="E105" s="34"/>
      <c r="F105" s="245"/>
      <c r="G105" s="200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51"/>
      <c r="U105" s="34"/>
      <c r="V105" s="34"/>
      <c r="W105" s="34"/>
      <c r="X105" s="34"/>
      <c r="Y105" s="34"/>
      <c r="Z105" s="51"/>
      <c r="AA105" s="34"/>
      <c r="AB105" s="34"/>
      <c r="AC105" s="51"/>
      <c r="AD105" s="34"/>
      <c r="AE105" s="34"/>
      <c r="AF105" s="34"/>
      <c r="AG105" s="34"/>
      <c r="AH105" s="34"/>
      <c r="AI105" s="34"/>
      <c r="AJ105" s="34"/>
      <c r="AK105" s="34"/>
      <c r="AL105" s="34"/>
      <c r="AM105" s="34"/>
      <c r="AN105" s="34"/>
      <c r="AO105" s="34"/>
      <c r="AP105" s="34"/>
      <c r="AQ105" s="34"/>
      <c r="AR105" s="34"/>
      <c r="AS105" s="65"/>
      <c r="AT105" s="65"/>
      <c r="AU105" s="65"/>
      <c r="AV105" s="65"/>
      <c r="AW105" s="65"/>
      <c r="AX105" s="65"/>
      <c r="AY105" s="65"/>
      <c r="AZ105" s="65"/>
      <c r="BA105" s="65"/>
      <c r="BB105" s="65"/>
      <c r="BC105" s="65"/>
      <c r="BD105" s="65"/>
      <c r="BE105" s="65"/>
      <c r="BF105" s="65"/>
      <c r="BG105" s="65"/>
      <c r="BH105" s="65"/>
      <c r="BI105" s="65"/>
      <c r="BJ105" s="65"/>
      <c r="BK105" s="65"/>
      <c r="BL105" s="65"/>
      <c r="BM105" s="65"/>
      <c r="BN105" s="65"/>
      <c r="BO105" s="65"/>
      <c r="BP105" s="65"/>
      <c r="BQ105" s="65"/>
      <c r="BR105" s="65"/>
      <c r="BS105" s="65"/>
      <c r="BT105" s="65"/>
      <c r="BU105" s="65"/>
      <c r="BV105" s="65"/>
      <c r="BW105" s="65"/>
      <c r="BX105" s="65"/>
      <c r="BY105" s="65"/>
      <c r="BZ105" s="65"/>
      <c r="CA105" s="65"/>
      <c r="CB105" s="65"/>
      <c r="CC105" s="65"/>
      <c r="CD105" s="65"/>
      <c r="CE105" s="34"/>
      <c r="CF105" s="34"/>
      <c r="CG105" s="34"/>
      <c r="CH105" s="34"/>
      <c r="CI105" s="34"/>
      <c r="CJ105" s="34"/>
      <c r="CK105" s="34"/>
      <c r="CL105" s="34"/>
      <c r="CM105" s="34"/>
      <c r="CN105" s="34"/>
      <c r="CO105" s="34"/>
      <c r="CP105" s="34"/>
      <c r="CQ105" s="34"/>
      <c r="CR105" s="34"/>
      <c r="CS105" s="34"/>
      <c r="CT105" s="34"/>
      <c r="CU105" s="34"/>
      <c r="CV105" s="34"/>
      <c r="CW105" s="51"/>
      <c r="CX105" s="34"/>
    </row>
    <row r="106" spans="1:102">
      <c r="A106" s="34"/>
      <c r="B106" s="34"/>
      <c r="C106" s="34"/>
      <c r="D106" s="34"/>
      <c r="E106" s="34"/>
      <c r="F106" s="245"/>
      <c r="G106" s="200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51"/>
      <c r="U106" s="34"/>
      <c r="V106" s="34"/>
      <c r="W106" s="34"/>
      <c r="X106" s="34"/>
      <c r="Y106" s="34"/>
      <c r="Z106" s="51"/>
      <c r="AA106" s="34"/>
      <c r="AB106" s="34"/>
      <c r="AC106" s="51"/>
      <c r="AD106" s="34"/>
      <c r="AE106" s="34"/>
      <c r="AF106" s="34"/>
      <c r="AG106" s="34"/>
      <c r="AH106" s="34"/>
      <c r="AI106" s="34"/>
      <c r="AJ106" s="34"/>
      <c r="AK106" s="34"/>
      <c r="AL106" s="34"/>
      <c r="AM106" s="34"/>
      <c r="AN106" s="34"/>
      <c r="AO106" s="34"/>
      <c r="AP106" s="34"/>
      <c r="AQ106" s="34"/>
      <c r="AR106" s="34"/>
      <c r="AS106" s="65"/>
      <c r="AT106" s="65"/>
      <c r="AU106" s="65"/>
      <c r="AV106" s="65"/>
      <c r="AW106" s="65"/>
      <c r="AX106" s="65"/>
      <c r="AY106" s="65"/>
      <c r="AZ106" s="65"/>
      <c r="BA106" s="65"/>
      <c r="BB106" s="65"/>
      <c r="BC106" s="65"/>
      <c r="BD106" s="65"/>
      <c r="BE106" s="65"/>
      <c r="BF106" s="65"/>
      <c r="BG106" s="65"/>
      <c r="BH106" s="65"/>
      <c r="BI106" s="65"/>
      <c r="BJ106" s="65"/>
      <c r="BK106" s="65"/>
      <c r="BL106" s="65"/>
      <c r="BM106" s="65"/>
      <c r="BN106" s="65"/>
      <c r="BO106" s="65"/>
      <c r="BP106" s="65"/>
      <c r="BQ106" s="65"/>
      <c r="BR106" s="65"/>
      <c r="BS106" s="65"/>
      <c r="BT106" s="65"/>
      <c r="BU106" s="65"/>
      <c r="BV106" s="65"/>
      <c r="BW106" s="65"/>
      <c r="BX106" s="65"/>
      <c r="BY106" s="65"/>
      <c r="BZ106" s="65"/>
      <c r="CA106" s="65"/>
      <c r="CB106" s="65"/>
      <c r="CC106" s="65"/>
      <c r="CD106" s="65"/>
      <c r="CE106" s="34"/>
      <c r="CF106" s="34"/>
      <c r="CG106" s="34"/>
      <c r="CH106" s="34"/>
      <c r="CI106" s="34"/>
      <c r="CJ106" s="34"/>
      <c r="CK106" s="34"/>
      <c r="CL106" s="34"/>
      <c r="CM106" s="34"/>
      <c r="CN106" s="34"/>
      <c r="CO106" s="34"/>
      <c r="CP106" s="34"/>
      <c r="CQ106" s="34"/>
      <c r="CR106" s="34"/>
      <c r="CS106" s="34"/>
      <c r="CT106" s="34"/>
      <c r="CU106" s="34"/>
      <c r="CV106" s="34"/>
      <c r="CW106" s="51"/>
      <c r="CX106" s="34"/>
    </row>
    <row r="107" spans="1:102">
      <c r="A107" s="34"/>
      <c r="B107" s="34"/>
      <c r="C107" s="34"/>
      <c r="D107" s="34"/>
      <c r="E107" s="34"/>
      <c r="F107" s="245"/>
      <c r="G107" s="200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51"/>
      <c r="U107" s="34"/>
      <c r="V107" s="34"/>
      <c r="W107" s="34"/>
      <c r="X107" s="34"/>
      <c r="Y107" s="34"/>
      <c r="Z107" s="51"/>
      <c r="AA107" s="34"/>
      <c r="AB107" s="34"/>
      <c r="AC107" s="51"/>
      <c r="AD107" s="34"/>
      <c r="AE107" s="34"/>
      <c r="AF107" s="34"/>
      <c r="AG107" s="34"/>
      <c r="AH107" s="34"/>
      <c r="AI107" s="34"/>
      <c r="AJ107" s="34"/>
      <c r="AK107" s="34"/>
      <c r="AL107" s="34"/>
      <c r="AM107" s="34"/>
      <c r="AN107" s="34"/>
      <c r="AO107" s="34"/>
      <c r="AP107" s="34"/>
      <c r="AQ107" s="34"/>
      <c r="AR107" s="34"/>
      <c r="AS107" s="65"/>
      <c r="AT107" s="65"/>
      <c r="AU107" s="65"/>
      <c r="AV107" s="65"/>
      <c r="AW107" s="65"/>
      <c r="AX107" s="65"/>
      <c r="AY107" s="65"/>
      <c r="AZ107" s="65"/>
      <c r="BA107" s="65"/>
      <c r="BB107" s="65"/>
      <c r="BC107" s="65"/>
      <c r="BD107" s="65"/>
      <c r="BE107" s="65"/>
      <c r="BF107" s="65"/>
      <c r="BG107" s="65"/>
      <c r="BH107" s="65"/>
      <c r="BI107" s="65"/>
      <c r="BJ107" s="65"/>
      <c r="BK107" s="65"/>
      <c r="BL107" s="65"/>
      <c r="BM107" s="65"/>
      <c r="BN107" s="65"/>
      <c r="BO107" s="65"/>
      <c r="BP107" s="65"/>
      <c r="BQ107" s="65"/>
      <c r="BR107" s="65"/>
      <c r="BS107" s="65"/>
      <c r="BT107" s="65"/>
      <c r="BU107" s="65"/>
      <c r="BV107" s="65"/>
      <c r="BW107" s="65"/>
      <c r="BX107" s="65"/>
      <c r="BY107" s="65"/>
      <c r="BZ107" s="65"/>
      <c r="CA107" s="65"/>
      <c r="CB107" s="65"/>
      <c r="CC107" s="65"/>
      <c r="CD107" s="65"/>
      <c r="CE107" s="34"/>
      <c r="CF107" s="34"/>
      <c r="CG107" s="34"/>
      <c r="CH107" s="34"/>
      <c r="CI107" s="34"/>
      <c r="CJ107" s="34"/>
      <c r="CK107" s="34"/>
      <c r="CL107" s="34"/>
      <c r="CM107" s="34"/>
      <c r="CN107" s="34"/>
      <c r="CO107" s="34"/>
      <c r="CP107" s="34"/>
      <c r="CQ107" s="34"/>
      <c r="CR107" s="34"/>
      <c r="CS107" s="34"/>
      <c r="CT107" s="34"/>
      <c r="CU107" s="34"/>
      <c r="CV107" s="34"/>
      <c r="CW107" s="51"/>
      <c r="CX107" s="34"/>
    </row>
    <row r="108" spans="1:102">
      <c r="A108" s="34"/>
      <c r="B108" s="34"/>
      <c r="C108" s="34"/>
      <c r="D108" s="34"/>
      <c r="E108" s="34"/>
      <c r="F108" s="21"/>
      <c r="G108" s="205"/>
      <c r="H108" s="34"/>
      <c r="I108" s="51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51"/>
      <c r="U108" s="34"/>
      <c r="V108" s="34"/>
      <c r="W108" s="34"/>
      <c r="X108" s="34"/>
      <c r="Y108" s="34"/>
      <c r="Z108" s="51"/>
      <c r="AA108" s="34"/>
      <c r="AB108" s="34"/>
      <c r="AC108" s="51"/>
      <c r="AD108" s="34"/>
      <c r="AE108" s="34"/>
      <c r="AF108" s="34"/>
      <c r="AG108" s="34"/>
      <c r="AH108" s="34"/>
      <c r="AI108" s="34"/>
      <c r="AJ108" s="34"/>
      <c r="AK108" s="34"/>
      <c r="AL108" s="34"/>
      <c r="AM108" s="34"/>
      <c r="AN108" s="34"/>
      <c r="AO108" s="34"/>
      <c r="AP108" s="34"/>
      <c r="AQ108" s="34"/>
      <c r="AR108" s="34"/>
      <c r="AS108" s="65"/>
      <c r="AT108" s="65"/>
      <c r="AU108" s="65"/>
      <c r="AV108" s="65"/>
      <c r="AW108" s="65"/>
      <c r="AX108" s="65"/>
      <c r="AY108" s="65"/>
      <c r="AZ108" s="65"/>
      <c r="BA108" s="65"/>
      <c r="BB108" s="65"/>
      <c r="BC108" s="65"/>
      <c r="BD108" s="65"/>
      <c r="BE108" s="65"/>
      <c r="BF108" s="65"/>
      <c r="BG108" s="65"/>
      <c r="BH108" s="65"/>
      <c r="BI108" s="65"/>
      <c r="BJ108" s="65"/>
      <c r="BK108" s="65"/>
      <c r="BL108" s="65"/>
      <c r="BM108" s="65"/>
      <c r="BN108" s="65"/>
      <c r="BO108" s="65"/>
      <c r="BP108" s="65"/>
      <c r="BQ108" s="65"/>
      <c r="BR108" s="65"/>
      <c r="BS108" s="65"/>
      <c r="BT108" s="65"/>
      <c r="BU108" s="65"/>
      <c r="BV108" s="65"/>
      <c r="BW108" s="65"/>
      <c r="BX108" s="65"/>
      <c r="BY108" s="65"/>
      <c r="BZ108" s="65"/>
      <c r="CA108" s="65"/>
      <c r="CB108" s="65"/>
      <c r="CC108" s="65"/>
      <c r="CD108" s="65"/>
      <c r="CE108" s="34"/>
      <c r="CF108" s="34"/>
      <c r="CG108" s="34"/>
      <c r="CH108" s="34"/>
      <c r="CI108" s="34"/>
      <c r="CJ108" s="34"/>
      <c r="CK108" s="34"/>
      <c r="CL108" s="34"/>
      <c r="CM108" s="34"/>
      <c r="CN108" s="34"/>
      <c r="CO108" s="34"/>
      <c r="CP108" s="34"/>
      <c r="CQ108" s="34"/>
      <c r="CR108" s="34"/>
      <c r="CS108" s="34"/>
      <c r="CT108" s="34"/>
      <c r="CU108" s="34"/>
      <c r="CV108" s="34"/>
      <c r="CW108" s="51"/>
      <c r="CX108" s="34"/>
    </row>
    <row r="109" spans="1:102" ht="13">
      <c r="A109" s="34"/>
      <c r="B109" s="34"/>
      <c r="C109" s="34"/>
      <c r="D109" s="34"/>
      <c r="E109" s="34"/>
      <c r="F109" s="68"/>
      <c r="G109" s="34"/>
      <c r="H109" s="34"/>
      <c r="I109" s="51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51"/>
      <c r="U109" s="34"/>
      <c r="V109" s="34"/>
      <c r="W109" s="34"/>
      <c r="X109" s="34"/>
      <c r="Y109" s="34"/>
      <c r="Z109" s="51"/>
      <c r="AA109" s="34"/>
      <c r="AB109" s="34"/>
      <c r="AC109" s="51"/>
      <c r="AD109" s="34"/>
      <c r="AE109" s="34"/>
      <c r="AF109" s="34"/>
      <c r="AG109" s="34"/>
      <c r="AH109" s="34"/>
      <c r="AI109" s="34"/>
      <c r="AJ109" s="34"/>
      <c r="AK109" s="34"/>
      <c r="AL109" s="34"/>
      <c r="AM109" s="34"/>
      <c r="AN109" s="34"/>
      <c r="AO109" s="34"/>
      <c r="AP109" s="34"/>
      <c r="AQ109" s="34"/>
      <c r="AR109" s="34"/>
      <c r="AS109" s="65"/>
      <c r="AT109" s="65"/>
      <c r="AU109" s="65"/>
      <c r="AV109" s="65"/>
      <c r="AW109" s="65"/>
      <c r="AX109" s="65"/>
      <c r="AY109" s="65"/>
      <c r="AZ109" s="65"/>
      <c r="BA109" s="65"/>
      <c r="BB109" s="65"/>
      <c r="BC109" s="65"/>
      <c r="BD109" s="65"/>
      <c r="BE109" s="65"/>
      <c r="BF109" s="65"/>
      <c r="BG109" s="65"/>
      <c r="BH109" s="65"/>
      <c r="BI109" s="65"/>
      <c r="BJ109" s="65"/>
      <c r="BK109" s="65"/>
      <c r="BL109" s="65"/>
      <c r="BM109" s="65"/>
      <c r="BN109" s="65"/>
      <c r="BO109" s="65"/>
      <c r="BP109" s="65"/>
      <c r="BQ109" s="65"/>
      <c r="BR109" s="65"/>
      <c r="BS109" s="65"/>
      <c r="BT109" s="65"/>
      <c r="BU109" s="65"/>
      <c r="BV109" s="65"/>
      <c r="BW109" s="65"/>
      <c r="BX109" s="65"/>
      <c r="BY109" s="65"/>
      <c r="BZ109" s="65"/>
      <c r="CA109" s="65"/>
      <c r="CB109" s="65"/>
      <c r="CC109" s="65"/>
      <c r="CD109" s="65"/>
      <c r="CE109" s="34"/>
      <c r="CF109" s="34"/>
      <c r="CG109" s="34"/>
      <c r="CH109" s="34"/>
      <c r="CI109" s="34"/>
      <c r="CJ109" s="34"/>
      <c r="CK109" s="34"/>
      <c r="CL109" s="34"/>
      <c r="CM109" s="34"/>
      <c r="CN109" s="34"/>
      <c r="CO109" s="34"/>
      <c r="CP109" s="34"/>
      <c r="CQ109" s="34"/>
      <c r="CR109" s="34"/>
      <c r="CS109" s="34"/>
      <c r="CT109" s="34"/>
      <c r="CU109" s="34"/>
      <c r="CV109" s="34"/>
      <c r="CW109" s="51"/>
      <c r="CX109" s="34"/>
    </row>
    <row r="110" spans="1:102" ht="13">
      <c r="A110" s="34"/>
      <c r="B110" s="34"/>
      <c r="C110" s="34"/>
      <c r="D110" s="34"/>
      <c r="E110" s="34"/>
      <c r="F110" s="68"/>
      <c r="G110" s="34"/>
      <c r="H110" s="34"/>
      <c r="I110" s="51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51"/>
      <c r="U110" s="34"/>
      <c r="V110" s="34"/>
      <c r="W110" s="34"/>
      <c r="X110" s="34"/>
      <c r="Y110" s="34"/>
      <c r="Z110" s="51"/>
      <c r="AA110" s="34"/>
      <c r="AB110" s="34"/>
      <c r="AC110" s="51"/>
      <c r="AD110" s="34"/>
      <c r="AE110" s="34"/>
      <c r="AF110" s="34"/>
      <c r="AG110" s="34"/>
      <c r="AH110" s="34"/>
      <c r="AI110" s="34"/>
      <c r="AJ110" s="34"/>
      <c r="AK110" s="34"/>
      <c r="AL110" s="34"/>
      <c r="AM110" s="34"/>
      <c r="AN110" s="34"/>
      <c r="AO110" s="34"/>
      <c r="AP110" s="34"/>
      <c r="AQ110" s="34"/>
      <c r="AR110" s="34"/>
      <c r="AS110" s="65"/>
      <c r="AT110" s="65"/>
      <c r="AU110" s="65"/>
      <c r="AV110" s="65"/>
      <c r="AW110" s="65"/>
      <c r="AX110" s="65"/>
      <c r="AY110" s="65"/>
      <c r="AZ110" s="65"/>
      <c r="BA110" s="65"/>
      <c r="BB110" s="65"/>
      <c r="BC110" s="65"/>
      <c r="BD110" s="65"/>
      <c r="BE110" s="65"/>
      <c r="BF110" s="65"/>
      <c r="BG110" s="65"/>
      <c r="BH110" s="65"/>
      <c r="BI110" s="65"/>
      <c r="BJ110" s="65"/>
      <c r="BK110" s="65"/>
      <c r="BL110" s="65"/>
      <c r="BM110" s="65"/>
      <c r="BN110" s="65"/>
      <c r="BO110" s="65"/>
      <c r="BP110" s="65"/>
      <c r="BQ110" s="65"/>
      <c r="BR110" s="65"/>
      <c r="BS110" s="65"/>
      <c r="BT110" s="65"/>
      <c r="BU110" s="65"/>
      <c r="BV110" s="65"/>
      <c r="BW110" s="65"/>
      <c r="BX110" s="65"/>
      <c r="BY110" s="65"/>
      <c r="BZ110" s="65"/>
      <c r="CA110" s="65"/>
      <c r="CB110" s="65"/>
      <c r="CC110" s="65"/>
      <c r="CD110" s="65"/>
      <c r="CE110" s="34"/>
      <c r="CF110" s="34"/>
      <c r="CG110" s="34"/>
      <c r="CH110" s="34"/>
      <c r="CI110" s="34"/>
      <c r="CJ110" s="34"/>
      <c r="CK110" s="34"/>
      <c r="CL110" s="34"/>
      <c r="CM110" s="34"/>
      <c r="CN110" s="34"/>
      <c r="CO110" s="34"/>
      <c r="CP110" s="34"/>
      <c r="CQ110" s="34"/>
      <c r="CR110" s="34"/>
      <c r="CS110" s="34"/>
      <c r="CT110" s="34"/>
      <c r="CU110" s="34"/>
      <c r="CV110" s="34"/>
      <c r="CW110" s="51"/>
      <c r="CX110" s="34"/>
    </row>
    <row r="111" spans="1:102" ht="13">
      <c r="A111" s="34"/>
      <c r="B111" s="34"/>
      <c r="C111" s="34"/>
      <c r="D111" s="34"/>
      <c r="E111" s="34"/>
      <c r="F111" s="68"/>
      <c r="G111" s="34"/>
      <c r="H111" s="34"/>
      <c r="I111" s="51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51"/>
      <c r="U111" s="34"/>
      <c r="V111" s="34"/>
      <c r="W111" s="34"/>
      <c r="X111" s="34"/>
      <c r="Y111" s="34"/>
      <c r="Z111" s="51"/>
      <c r="AA111" s="34"/>
      <c r="AB111" s="34"/>
      <c r="AC111" s="51"/>
      <c r="AD111" s="34"/>
      <c r="AE111" s="34"/>
      <c r="AF111" s="34"/>
      <c r="AG111" s="34"/>
      <c r="AH111" s="34"/>
      <c r="AI111" s="34"/>
      <c r="AJ111" s="34"/>
      <c r="AK111" s="34"/>
      <c r="AL111" s="34"/>
      <c r="AM111" s="34"/>
      <c r="AN111" s="34"/>
      <c r="AO111" s="34"/>
      <c r="AP111" s="34"/>
      <c r="AQ111" s="34"/>
      <c r="AR111" s="34"/>
      <c r="AS111" s="65"/>
      <c r="AT111" s="65"/>
      <c r="AU111" s="65"/>
      <c r="AV111" s="65"/>
      <c r="AW111" s="65"/>
      <c r="AX111" s="65"/>
      <c r="AY111" s="65"/>
      <c r="AZ111" s="65"/>
      <c r="BA111" s="65"/>
      <c r="BB111" s="65"/>
      <c r="BC111" s="65"/>
      <c r="BD111" s="65"/>
      <c r="BE111" s="65"/>
      <c r="BF111" s="65"/>
      <c r="BG111" s="65"/>
      <c r="BH111" s="65"/>
      <c r="BI111" s="65"/>
      <c r="BJ111" s="65"/>
      <c r="BK111" s="65"/>
      <c r="BL111" s="65"/>
      <c r="BM111" s="65"/>
      <c r="BN111" s="65"/>
      <c r="BO111" s="65"/>
      <c r="BP111" s="65"/>
      <c r="BQ111" s="65"/>
      <c r="BR111" s="65"/>
      <c r="BS111" s="65"/>
      <c r="BT111" s="65"/>
      <c r="BU111" s="65"/>
      <c r="BV111" s="65"/>
      <c r="BW111" s="65"/>
      <c r="BX111" s="65"/>
      <c r="BY111" s="65"/>
      <c r="BZ111" s="65"/>
      <c r="CA111" s="65"/>
      <c r="CB111" s="65"/>
      <c r="CC111" s="65"/>
      <c r="CD111" s="65"/>
      <c r="CE111" s="34"/>
      <c r="CF111" s="34"/>
      <c r="CG111" s="34"/>
      <c r="CH111" s="34"/>
      <c r="CI111" s="34"/>
      <c r="CJ111" s="34"/>
      <c r="CK111" s="34"/>
      <c r="CL111" s="34"/>
      <c r="CM111" s="34"/>
      <c r="CN111" s="34"/>
      <c r="CO111" s="34"/>
      <c r="CP111" s="34"/>
      <c r="CQ111" s="34"/>
      <c r="CR111" s="34"/>
      <c r="CS111" s="34"/>
      <c r="CT111" s="34"/>
      <c r="CU111" s="34"/>
      <c r="CV111" s="34"/>
      <c r="CW111" s="51"/>
      <c r="CX111" s="34"/>
    </row>
    <row r="112" spans="1:102" ht="13">
      <c r="A112" s="211"/>
      <c r="B112" s="211"/>
      <c r="C112" s="211"/>
      <c r="D112" s="233" t="s">
        <v>140</v>
      </c>
      <c r="E112" s="233" t="s">
        <v>219</v>
      </c>
      <c r="F112" s="246" t="s">
        <v>220</v>
      </c>
      <c r="G112" s="207" t="s">
        <v>142</v>
      </c>
      <c r="H112" s="207" t="s">
        <v>221</v>
      </c>
      <c r="I112" s="208" t="s">
        <v>144</v>
      </c>
      <c r="J112" s="207" t="s">
        <v>145</v>
      </c>
      <c r="K112" s="207" t="s">
        <v>146</v>
      </c>
      <c r="L112" s="207" t="s">
        <v>222</v>
      </c>
      <c r="M112" s="207" t="s">
        <v>148</v>
      </c>
      <c r="N112" s="207" t="s">
        <v>149</v>
      </c>
      <c r="O112" s="207" t="s">
        <v>150</v>
      </c>
      <c r="P112" s="207" t="s">
        <v>151</v>
      </c>
      <c r="Q112" s="207" t="s">
        <v>152</v>
      </c>
      <c r="R112" s="207" t="s">
        <v>153</v>
      </c>
      <c r="S112" s="209" t="s">
        <v>154</v>
      </c>
      <c r="T112" s="210" t="s">
        <v>155</v>
      </c>
      <c r="U112" s="209" t="s">
        <v>156</v>
      </c>
      <c r="V112" s="209" t="s">
        <v>204</v>
      </c>
      <c r="W112" s="209" t="s">
        <v>158</v>
      </c>
      <c r="X112" s="207" t="s">
        <v>223</v>
      </c>
      <c r="Y112" s="207" t="s">
        <v>160</v>
      </c>
      <c r="Z112" s="208" t="s">
        <v>161</v>
      </c>
      <c r="AA112" s="207" t="s">
        <v>162</v>
      </c>
      <c r="AB112" s="207" t="s">
        <v>163</v>
      </c>
      <c r="AC112" s="208" t="s">
        <v>164</v>
      </c>
      <c r="AD112" s="207" t="s">
        <v>165</v>
      </c>
      <c r="AE112" s="207" t="s">
        <v>166</v>
      </c>
      <c r="AF112" s="207" t="s">
        <v>167</v>
      </c>
      <c r="AG112" s="207" t="s">
        <v>168</v>
      </c>
      <c r="AH112" s="209" t="s">
        <v>169</v>
      </c>
      <c r="AI112" s="209" t="s">
        <v>170</v>
      </c>
      <c r="AJ112" s="209" t="s">
        <v>171</v>
      </c>
      <c r="AK112" s="209" t="s">
        <v>172</v>
      </c>
      <c r="AL112" s="207" t="s">
        <v>173</v>
      </c>
      <c r="AM112" s="207" t="s">
        <v>174</v>
      </c>
      <c r="AN112" s="207" t="s">
        <v>175</v>
      </c>
      <c r="AO112" s="207" t="s">
        <v>224</v>
      </c>
      <c r="AP112" s="207"/>
      <c r="AQ112" s="207"/>
      <c r="AR112" s="207"/>
      <c r="AS112" s="207"/>
      <c r="AT112" s="65"/>
      <c r="AU112" s="65"/>
      <c r="AV112" s="65"/>
      <c r="AW112" s="65"/>
      <c r="AX112" s="65"/>
      <c r="AY112" s="65"/>
      <c r="AZ112" s="65"/>
      <c r="BA112" s="65"/>
      <c r="BB112" s="65"/>
      <c r="BC112" s="65"/>
      <c r="BD112" s="65"/>
      <c r="BE112" s="65"/>
      <c r="BF112" s="65"/>
      <c r="BG112" s="65"/>
      <c r="BH112" s="65"/>
      <c r="BI112" s="65"/>
      <c r="BJ112" s="65"/>
      <c r="BK112" s="65"/>
      <c r="BL112" s="65"/>
      <c r="BM112" s="65"/>
      <c r="BN112" s="65"/>
      <c r="BO112" s="65"/>
      <c r="BP112" s="65"/>
      <c r="BQ112" s="65"/>
      <c r="BR112" s="65"/>
      <c r="BS112" s="65"/>
      <c r="BT112" s="65"/>
      <c r="BU112" s="65"/>
      <c r="BV112" s="65"/>
      <c r="BW112" s="65"/>
      <c r="BX112" s="65"/>
      <c r="BY112" s="65"/>
      <c r="BZ112" s="65"/>
      <c r="CA112" s="65"/>
      <c r="CB112" s="65"/>
      <c r="CC112" s="65"/>
      <c r="CD112" s="65"/>
      <c r="CE112" s="211"/>
      <c r="CF112" s="211"/>
      <c r="CG112" s="211"/>
      <c r="CH112" s="211"/>
      <c r="CI112" s="211"/>
      <c r="CJ112" s="211"/>
      <c r="CK112" s="211"/>
      <c r="CL112" s="211"/>
      <c r="CM112" s="211"/>
      <c r="CN112" s="211"/>
      <c r="CO112" s="211"/>
      <c r="CP112" s="211"/>
      <c r="CQ112" s="211"/>
      <c r="CR112" s="211"/>
      <c r="CS112" s="211"/>
      <c r="CT112" s="211"/>
      <c r="CU112" s="211"/>
      <c r="CV112" s="211"/>
      <c r="CW112" s="212"/>
      <c r="CX112" s="211"/>
    </row>
    <row r="113" spans="1:102" ht="13">
      <c r="A113" s="34"/>
      <c r="B113" s="34"/>
      <c r="C113" s="34"/>
      <c r="D113" s="34">
        <f t="array" ref="D113">IFERROR(INDEX('Censos 2022'!$C$2:$AR$34,$I$118,COLUMNS($C$113:D113)),"")</f>
        <v>8625765</v>
      </c>
      <c r="E113" s="34">
        <f t="array" ref="E113">IFERROR(INDEX('Censos 2022'!$C$2:$AR$34,$I$118,COLUMNS($C$113:E113)),"")</f>
        <v>348488</v>
      </c>
      <c r="F113" s="68" t="str">
        <f t="array" ref="F113">IFERROR(INDEX('Censos 2022'!$C$2:$AR$34,$I$118,COLUMNS($E$113)),"")</f>
        <v>Nacional</v>
      </c>
      <c r="G113" s="34">
        <f t="array" ref="G113">IFERROR(INDEX('Censos 2022'!$E$2:$AR$34,$I$118,COLUMNS($E$113:F113)),"")</f>
        <v>2045501</v>
      </c>
      <c r="H113" s="34">
        <f t="array" ref="H113">IFERROR(INDEX('Censos 2022'!$E$2:$AR$34,$I$118,COLUMNS($E$113:G113)),"")</f>
        <v>1961132</v>
      </c>
      <c r="I113" s="51">
        <f t="array" ref="I113">IFERROR(INDEX('Censos 2022'!$E$2:$AR$34,$I$118,COLUMNS($E$113:H113)),"")</f>
        <v>522877</v>
      </c>
      <c r="J113" s="34">
        <f t="array" ref="J113">IFERROR(INDEX('Censos 2022'!$E$2:$AR$34,$I$118,COLUMNS($E$113:I113)),"")</f>
        <v>1250736</v>
      </c>
      <c r="K113" s="34">
        <f t="array" ref="K113">IFERROR(INDEX('Censos 2022'!$E$2:$AR$34,$I$118,COLUMNS($E$113:J113)),"")</f>
        <v>5564</v>
      </c>
      <c r="L113" s="34">
        <f t="array" ref="L113">IFERROR(INDEX('Censos 2022'!$E$2:$AR$34,$I$118,COLUMNS($E$113:K113)),"")</f>
        <v>1460595</v>
      </c>
      <c r="M113" s="34">
        <f t="array" ref="M113">IFERROR(INDEX('Censos 2022'!$E$2:$AR$34,$I$118,COLUMNS($E$113:L113)),"")</f>
        <v>1106517</v>
      </c>
      <c r="N113" s="34">
        <f t="array" ref="N113">IFERROR(INDEX('Censos 2022'!$E$2:$AR$34,$I$118,COLUMNS($E$113:M113)),"")</f>
        <v>62374</v>
      </c>
      <c r="O113" s="34">
        <f t="array" ref="O113">IFERROR(INDEX('Censos 2022'!$E$2:$AR$34,$I$118,COLUMNS($E$113:N113)),"")</f>
        <v>28588</v>
      </c>
      <c r="P113" s="34">
        <f t="array" ref="P113">IFERROR(INDEX('Censos 2022'!$E$2:$AR$34,$I$118,COLUMNS($E$113:O113)),"")</f>
        <v>409426</v>
      </c>
      <c r="Q113" s="34">
        <f t="array" ref="Q113">IFERROR(INDEX('Censos 2022'!$E$2:$AR$34,$I$118,COLUMNS($E$113:P113)),"")</f>
        <v>503764</v>
      </c>
      <c r="R113" s="34">
        <f t="array" ref="R113">IFERROR(INDEX('Censos 2022'!$E$2:$AR$34,$I$118,COLUMNS($E$113:Q113)),"")</f>
        <v>66403</v>
      </c>
      <c r="S113" s="34">
        <f t="array" ref="S113">IFERROR(INDEX('Censos 2022'!$E$2:$AR$34,$I$118,COLUMNS($E$113:R113)),"")</f>
        <v>8064</v>
      </c>
      <c r="T113" s="51">
        <f t="array" ref="T113">IFERROR(INDEX('Censos 2022'!$E$2:$AR$34,$I$118,COLUMNS($E$113:S113)),"")</f>
        <v>27898</v>
      </c>
      <c r="U113" s="34">
        <f t="array" ref="U113">IFERROR(INDEX('Censos 2022'!$E$2:$AR$34,$I$118,COLUMNS($E$113:T113)),"")</f>
        <v>282331</v>
      </c>
      <c r="V113" s="34">
        <f t="array" ref="V113">IFERROR(INDEX('Censos 2022'!$E$2:$AR$34,$I$118,COLUMNS($E$113:U113)),"")</f>
        <v>122374</v>
      </c>
      <c r="W113" s="34">
        <f t="array" ref="W113">IFERROR(INDEX('Censos 2022'!$E$2:$AR$34,$I$118,COLUMNS($E$113:V113)),"")</f>
        <v>1855710</v>
      </c>
      <c r="X113" s="34">
        <f t="array" ref="X113">IFERROR(INDEX('Censos 2022'!$E$2:$AR$34,$I$118,COLUMNS($E$113:W113)),"")</f>
        <v>211065</v>
      </c>
      <c r="Y113" s="34">
        <f t="array" ref="Y113">IFERROR(INDEX('Censos 2022'!$E$2:$AR$34,$I$118,COLUMNS($E$113:X113)),"")</f>
        <v>50182</v>
      </c>
      <c r="Z113" s="51">
        <f t="array" ref="Z113">IFERROR(INDEX('Censos 2022'!$E$2:$AR$34,$I$118,COLUMNS($E$113:Y113)),"")</f>
        <v>211969</v>
      </c>
      <c r="AA113" s="34">
        <f t="array" ref="AA113">IFERROR(INDEX('Censos 2022'!$E$2:$AR$34,$I$118,COLUMNS($E$113:Z113)),"")</f>
        <v>280349</v>
      </c>
      <c r="AB113" s="34">
        <f t="array" ref="AB113">IFERROR(INDEX('Censos 2022'!$E$2:$AR$34,$I$118,COLUMNS($E$113:AA113)),"")</f>
        <v>21224</v>
      </c>
      <c r="AC113" s="51">
        <f t="array" ref="AC113">IFERROR(INDEX('Censos 2022'!$E$2:$AR$34,$I$118,COLUMNS($E$113:AB113)),"")</f>
        <v>21207</v>
      </c>
      <c r="AD113" s="34">
        <f t="array" ref="AD113">IFERROR(INDEX('Censos 2022'!$E$2:$AR$34,$I$118,COLUMNS($E$113:AC113)),"")</f>
        <v>16</v>
      </c>
      <c r="AE113" s="34">
        <f t="array" ref="AE113">IFERROR(INDEX('Censos 2022'!$E$2:$AR$34,$I$118,COLUMNS($E$113:AD113)),"")</f>
        <v>1</v>
      </c>
      <c r="AF113" s="34">
        <f t="array" ref="AF113">IFERROR(INDEX('Censos 2022'!$E$2:$AR$34,$I$118,COLUMNS($E$113:AE113)),"")</f>
        <v>8889</v>
      </c>
      <c r="AG113" s="34">
        <f t="array" ref="AG113">IFERROR(INDEX('Censos 2022'!$E$2:$AR$34,$I$118,COLUMNS($E$113:AF113)),"")</f>
        <v>7399</v>
      </c>
      <c r="AH113" s="34">
        <f t="array" ref="AH113">IFERROR(INDEX('Censos 2022'!$E$2:$AR$34,$I$118,COLUMNS($E$113:AG113)),"")</f>
        <v>1411</v>
      </c>
      <c r="AI113" s="34">
        <f t="array" ref="AI113">IFERROR(INDEX('Censos 2022'!$E$2:$AR$34,$I$118,COLUMNS($E$113:AH113)),"")</f>
        <v>79</v>
      </c>
      <c r="AJ113" s="34">
        <f t="array" ref="AJ113">IFERROR(INDEX('Censos 2022'!$E$2:$AR$34,$I$118,COLUMNS($E$113:AI113)),"")</f>
        <v>5678</v>
      </c>
      <c r="AK113" s="34">
        <f t="array" ref="AK113">IFERROR(INDEX('Censos 2022'!$E$2:$AR$34,$I$118,COLUMNS($E$113:AJ113)),"")</f>
        <v>3248</v>
      </c>
      <c r="AL113" s="34">
        <f t="array" ref="AL113">IFERROR(INDEX('Censos 2022'!$E$2:$AR$34,$I$118,COLUMNS($E$113:AK113)),"")</f>
        <v>9823</v>
      </c>
      <c r="AM113" s="34">
        <f t="array" ref="AM113">IFERROR(INDEX('Censos 2022'!$E$2:$AR$34,$I$118,COLUMNS($E$113:AL113)),"")</f>
        <v>41783</v>
      </c>
      <c r="AN113" s="34" t="str">
        <f t="array" ref="AN113">IFERROR(INDEX('Censos 2022'!$E$2:$AR$34,$I$118,COLUMNS($E$113:AM113)),"")</f>
        <v>S/R</v>
      </c>
      <c r="AO113" s="34">
        <f t="array" ref="AO113">IFERROR(INDEX('Censos 2022'!$E$2:$AR$34,$I$118,COLUMNS($E$113:AN113)),"")</f>
        <v>311107</v>
      </c>
      <c r="AP113" s="34"/>
      <c r="AQ113" s="34"/>
      <c r="AR113" s="34"/>
      <c r="AS113" s="34"/>
      <c r="AT113" s="65"/>
      <c r="AU113" s="65"/>
      <c r="AV113" s="65"/>
      <c r="AW113" s="65"/>
      <c r="AX113" s="65"/>
      <c r="AY113" s="65"/>
      <c r="AZ113" s="65"/>
      <c r="BA113" s="65"/>
      <c r="BB113" s="65"/>
      <c r="BC113" s="65"/>
      <c r="BD113" s="65"/>
      <c r="BE113" s="65"/>
      <c r="BF113" s="65"/>
      <c r="BG113" s="65"/>
      <c r="BH113" s="65"/>
      <c r="BI113" s="65"/>
      <c r="BJ113" s="65"/>
      <c r="BK113" s="65"/>
      <c r="BL113" s="65"/>
      <c r="BM113" s="65"/>
      <c r="BN113" s="65"/>
      <c r="BO113" s="65"/>
      <c r="BP113" s="65"/>
      <c r="BQ113" s="65"/>
      <c r="BR113" s="65"/>
      <c r="BS113" s="65"/>
      <c r="BT113" s="65"/>
      <c r="BU113" s="65"/>
      <c r="BV113" s="65"/>
      <c r="BW113" s="65"/>
      <c r="BX113" s="65"/>
      <c r="BY113" s="65"/>
      <c r="BZ113" s="65"/>
      <c r="CA113" s="65"/>
      <c r="CB113" s="65"/>
      <c r="CC113" s="65"/>
      <c r="CD113" s="65"/>
      <c r="CE113" s="34"/>
      <c r="CF113" s="34"/>
      <c r="CG113" s="34"/>
      <c r="CH113" s="34"/>
      <c r="CI113" s="34"/>
      <c r="CJ113" s="34"/>
      <c r="CK113" s="34"/>
      <c r="CL113" s="34"/>
      <c r="CM113" s="34"/>
      <c r="CN113" s="34"/>
      <c r="CO113" s="34"/>
      <c r="CP113" s="34"/>
      <c r="CQ113" s="34"/>
      <c r="CR113" s="34"/>
      <c r="CS113" s="34"/>
      <c r="CT113" s="34"/>
      <c r="CU113" s="34"/>
      <c r="CV113" s="34"/>
      <c r="CW113" s="51"/>
      <c r="CX113" s="34"/>
    </row>
    <row r="114" spans="1:102" ht="13">
      <c r="A114" s="34"/>
      <c r="B114" s="34"/>
      <c r="C114" s="34"/>
      <c r="D114" s="34"/>
      <c r="E114" s="34"/>
      <c r="F114" s="68"/>
      <c r="G114" s="34"/>
      <c r="H114" s="34"/>
      <c r="I114" s="51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51"/>
      <c r="U114" s="34"/>
      <c r="V114" s="34"/>
      <c r="W114" s="34"/>
      <c r="X114" s="34"/>
      <c r="Y114" s="34"/>
      <c r="Z114" s="51"/>
      <c r="AA114" s="34"/>
      <c r="AB114" s="34"/>
      <c r="AC114" s="51"/>
      <c r="AD114" s="34"/>
      <c r="AE114" s="34"/>
      <c r="AF114" s="34"/>
      <c r="AG114" s="34"/>
      <c r="AH114" s="34"/>
      <c r="AI114" s="34"/>
      <c r="AJ114" s="34"/>
      <c r="AK114" s="34"/>
      <c r="AL114" s="34"/>
      <c r="AM114" s="34"/>
      <c r="AN114" s="34"/>
      <c r="AO114" s="34"/>
      <c r="AP114" s="34"/>
      <c r="AQ114" s="34"/>
      <c r="AR114" s="34"/>
      <c r="AS114" s="65"/>
      <c r="AT114" s="65"/>
      <c r="AU114" s="65"/>
      <c r="AV114" s="65"/>
      <c r="AW114" s="65"/>
      <c r="AX114" s="65"/>
      <c r="AY114" s="65"/>
      <c r="AZ114" s="65"/>
      <c r="BA114" s="65"/>
      <c r="BB114" s="65"/>
      <c r="BC114" s="65"/>
      <c r="BD114" s="65"/>
      <c r="BE114" s="65"/>
      <c r="BF114" s="65"/>
      <c r="BG114" s="65"/>
      <c r="BH114" s="65"/>
      <c r="BI114" s="65"/>
      <c r="BJ114" s="65"/>
      <c r="BK114" s="65"/>
      <c r="BL114" s="65"/>
      <c r="BM114" s="65"/>
      <c r="BN114" s="65"/>
      <c r="BO114" s="65"/>
      <c r="BP114" s="65"/>
      <c r="BQ114" s="65"/>
      <c r="BR114" s="65"/>
      <c r="BS114" s="65"/>
      <c r="BT114" s="65"/>
      <c r="BU114" s="65"/>
      <c r="BV114" s="65"/>
      <c r="BW114" s="65"/>
      <c r="BX114" s="65"/>
      <c r="BY114" s="65"/>
      <c r="BZ114" s="65"/>
      <c r="CA114" s="65"/>
      <c r="CB114" s="65"/>
      <c r="CC114" s="65"/>
      <c r="CD114" s="65"/>
      <c r="CE114" s="34"/>
      <c r="CF114" s="34"/>
      <c r="CG114" s="34"/>
      <c r="CH114" s="34"/>
      <c r="CI114" s="34"/>
      <c r="CJ114" s="34"/>
      <c r="CK114" s="34"/>
      <c r="CL114" s="34"/>
      <c r="CM114" s="34"/>
      <c r="CN114" s="34"/>
      <c r="CO114" s="34"/>
      <c r="CP114" s="34"/>
      <c r="CQ114" s="34"/>
      <c r="CR114" s="34"/>
      <c r="CS114" s="34"/>
      <c r="CT114" s="34"/>
      <c r="CU114" s="34"/>
      <c r="CV114" s="34"/>
      <c r="CW114" s="51"/>
      <c r="CX114" s="34"/>
    </row>
    <row r="115" spans="1:102" ht="13">
      <c r="A115" s="34"/>
      <c r="B115" s="34"/>
      <c r="C115" s="34"/>
      <c r="D115" s="34"/>
      <c r="E115" s="34"/>
      <c r="F115" s="68"/>
      <c r="G115" s="34"/>
      <c r="H115" s="34"/>
      <c r="I115" s="51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51"/>
      <c r="U115" s="34"/>
      <c r="V115" s="34"/>
      <c r="W115" s="34"/>
      <c r="X115" s="34"/>
      <c r="Y115" s="34"/>
      <c r="Z115" s="51"/>
      <c r="AA115" s="34"/>
      <c r="AB115" s="34"/>
      <c r="AC115" s="51"/>
      <c r="AD115" s="34"/>
      <c r="AE115" s="34"/>
      <c r="AF115" s="34"/>
      <c r="AG115" s="34"/>
      <c r="AH115" s="34"/>
      <c r="AI115" s="34"/>
      <c r="AJ115" s="34"/>
      <c r="AK115" s="34"/>
      <c r="AL115" s="34"/>
      <c r="AM115" s="34"/>
      <c r="AN115" s="34"/>
      <c r="AO115" s="34"/>
      <c r="AP115" s="34"/>
      <c r="AQ115" s="34"/>
      <c r="AR115" s="34"/>
      <c r="AS115" s="65"/>
      <c r="AT115" s="65"/>
      <c r="AU115" s="65"/>
      <c r="AV115" s="65"/>
      <c r="AW115" s="65"/>
      <c r="AX115" s="65"/>
      <c r="AY115" s="65"/>
      <c r="AZ115" s="65"/>
      <c r="BA115" s="65"/>
      <c r="BB115" s="65"/>
      <c r="BC115" s="65"/>
      <c r="BD115" s="65"/>
      <c r="BE115" s="65"/>
      <c r="BF115" s="65"/>
      <c r="BG115" s="65"/>
      <c r="BH115" s="65"/>
      <c r="BI115" s="65"/>
      <c r="BJ115" s="65"/>
      <c r="BK115" s="65"/>
      <c r="BL115" s="65"/>
      <c r="BM115" s="65"/>
      <c r="BN115" s="65"/>
      <c r="BO115" s="65"/>
      <c r="BP115" s="65"/>
      <c r="BQ115" s="65"/>
      <c r="BR115" s="65"/>
      <c r="BS115" s="65"/>
      <c r="BT115" s="65"/>
      <c r="BU115" s="65"/>
      <c r="BV115" s="65"/>
      <c r="BW115" s="65"/>
      <c r="BX115" s="65"/>
      <c r="BY115" s="65"/>
      <c r="BZ115" s="65"/>
      <c r="CA115" s="65"/>
      <c r="CB115" s="65"/>
      <c r="CC115" s="65"/>
      <c r="CD115" s="65"/>
      <c r="CE115" s="34"/>
      <c r="CF115" s="34"/>
      <c r="CG115" s="34"/>
      <c r="CH115" s="34"/>
      <c r="CI115" s="34"/>
      <c r="CJ115" s="34"/>
      <c r="CK115" s="34"/>
      <c r="CL115" s="34"/>
      <c r="CM115" s="34"/>
      <c r="CN115" s="34"/>
      <c r="CO115" s="34"/>
      <c r="CP115" s="34"/>
      <c r="CQ115" s="34"/>
      <c r="CR115" s="34"/>
      <c r="CS115" s="34"/>
      <c r="CT115" s="34"/>
      <c r="CU115" s="34"/>
      <c r="CV115" s="34"/>
      <c r="CW115" s="51"/>
      <c r="CX115" s="34"/>
    </row>
    <row r="116" spans="1:102" ht="13">
      <c r="A116" s="34"/>
      <c r="B116" s="34"/>
      <c r="C116" s="34"/>
      <c r="D116" s="34"/>
      <c r="E116" s="34"/>
      <c r="F116" s="76"/>
      <c r="G116" s="48"/>
      <c r="H116" s="48"/>
      <c r="I116" s="143"/>
      <c r="J116" s="48"/>
      <c r="K116" s="48"/>
      <c r="L116" s="34"/>
      <c r="M116" s="34"/>
      <c r="N116" s="34"/>
      <c r="O116" s="34"/>
      <c r="P116" s="34"/>
      <c r="Q116" s="34"/>
      <c r="R116" s="34"/>
      <c r="S116" s="34"/>
      <c r="T116" s="51"/>
      <c r="U116" s="34"/>
      <c r="V116" s="34"/>
      <c r="W116" s="34"/>
      <c r="X116" s="34"/>
      <c r="Y116" s="34"/>
      <c r="Z116" s="51"/>
      <c r="AA116" s="34"/>
      <c r="AB116" s="34"/>
      <c r="AC116" s="51"/>
      <c r="AD116" s="34"/>
      <c r="AE116" s="34"/>
      <c r="AF116" s="34"/>
      <c r="AG116" s="34"/>
      <c r="AH116" s="34"/>
      <c r="AI116" s="34"/>
      <c r="AJ116" s="34"/>
      <c r="AK116" s="34"/>
      <c r="AL116" s="34"/>
      <c r="AM116" s="34"/>
      <c r="AN116" s="34"/>
      <c r="AO116" s="34"/>
      <c r="AP116" s="34"/>
      <c r="AQ116" s="34"/>
      <c r="AR116" s="34"/>
      <c r="AS116" s="65"/>
      <c r="AT116" s="65"/>
      <c r="AU116" s="65"/>
      <c r="AV116" s="65"/>
      <c r="AW116" s="65"/>
      <c r="AX116" s="65"/>
      <c r="AY116" s="65"/>
      <c r="AZ116" s="65"/>
      <c r="BA116" s="65"/>
      <c r="BB116" s="65"/>
      <c r="BC116" s="65"/>
      <c r="BD116" s="65"/>
      <c r="BE116" s="65"/>
      <c r="BF116" s="65"/>
      <c r="BG116" s="65"/>
      <c r="BH116" s="65"/>
      <c r="BI116" s="65"/>
      <c r="BJ116" s="65"/>
      <c r="BK116" s="65"/>
      <c r="BL116" s="65"/>
      <c r="BM116" s="65"/>
      <c r="BN116" s="65"/>
      <c r="BO116" s="65"/>
      <c r="BP116" s="65"/>
      <c r="BQ116" s="65"/>
      <c r="BR116" s="65"/>
      <c r="BS116" s="65"/>
      <c r="BT116" s="65"/>
      <c r="BU116" s="65"/>
      <c r="BV116" s="65"/>
      <c r="BW116" s="65"/>
      <c r="BX116" s="65"/>
      <c r="BY116" s="65"/>
      <c r="BZ116" s="65"/>
      <c r="CA116" s="65"/>
      <c r="CB116" s="65"/>
      <c r="CC116" s="65"/>
      <c r="CD116" s="65"/>
      <c r="CE116" s="34"/>
      <c r="CF116" s="34"/>
      <c r="CG116" s="34"/>
      <c r="CH116" s="34"/>
      <c r="CI116" s="34"/>
      <c r="CJ116" s="34"/>
      <c r="CK116" s="34"/>
      <c r="CL116" s="34"/>
      <c r="CM116" s="34"/>
      <c r="CN116" s="34"/>
      <c r="CO116" s="34"/>
      <c r="CP116" s="34"/>
      <c r="CQ116" s="34"/>
      <c r="CR116" s="34"/>
      <c r="CS116" s="34"/>
      <c r="CT116" s="34"/>
      <c r="CU116" s="34"/>
      <c r="CV116" s="34"/>
      <c r="CW116" s="51"/>
      <c r="CX116" s="34"/>
    </row>
    <row r="117" spans="1:102" ht="13">
      <c r="A117" s="34"/>
      <c r="B117" s="34"/>
      <c r="C117" s="34"/>
      <c r="D117" s="34"/>
      <c r="E117" s="34"/>
      <c r="F117" s="68" t="s">
        <v>220</v>
      </c>
      <c r="G117" s="34" t="s">
        <v>225</v>
      </c>
      <c r="H117" s="34" t="s">
        <v>226</v>
      </c>
      <c r="I117" s="51" t="s">
        <v>227</v>
      </c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51"/>
      <c r="U117" s="34"/>
      <c r="V117" s="34"/>
      <c r="W117" s="34"/>
      <c r="X117" s="34"/>
      <c r="Y117" s="34"/>
      <c r="Z117" s="34"/>
      <c r="AA117" s="34"/>
      <c r="AB117" s="34"/>
      <c r="AC117" s="51"/>
      <c r="AD117" s="34"/>
      <c r="AE117" s="34"/>
      <c r="AF117" s="34"/>
      <c r="AG117" s="34"/>
      <c r="AH117" s="34"/>
      <c r="AI117" s="34"/>
      <c r="AJ117" s="34"/>
      <c r="AK117" s="34"/>
      <c r="AL117" s="34"/>
      <c r="AM117" s="34"/>
      <c r="AN117" s="34"/>
      <c r="AO117" s="34"/>
      <c r="AP117" s="34"/>
      <c r="AQ117" s="34"/>
      <c r="AR117" s="34"/>
      <c r="AS117" s="65"/>
      <c r="AT117" s="65"/>
      <c r="AU117" s="65"/>
      <c r="AV117" s="65"/>
      <c r="AW117" s="65"/>
      <c r="AX117" s="65"/>
      <c r="AY117" s="65"/>
      <c r="AZ117" s="65"/>
      <c r="BA117" s="65"/>
      <c r="BB117" s="65"/>
      <c r="BC117" s="65"/>
      <c r="BD117" s="65"/>
      <c r="BE117" s="65"/>
      <c r="BF117" s="65"/>
      <c r="BG117" s="65"/>
      <c r="BH117" s="65"/>
      <c r="BI117" s="65"/>
      <c r="BJ117" s="65"/>
      <c r="BK117" s="65"/>
      <c r="BL117" s="65"/>
      <c r="BM117" s="65"/>
      <c r="BN117" s="65"/>
      <c r="BO117" s="65"/>
      <c r="BP117" s="65"/>
      <c r="BQ117" s="65"/>
      <c r="BR117" s="65"/>
      <c r="BS117" s="65"/>
      <c r="BT117" s="65"/>
      <c r="BU117" s="65"/>
      <c r="BV117" s="65"/>
      <c r="BW117" s="65"/>
      <c r="BX117" s="65"/>
      <c r="BY117" s="65"/>
      <c r="BZ117" s="65"/>
      <c r="CA117" s="65"/>
      <c r="CB117" s="65"/>
      <c r="CC117" s="65"/>
      <c r="CD117" s="65"/>
      <c r="CE117" s="34"/>
      <c r="CF117" s="34"/>
      <c r="CG117" s="34"/>
      <c r="CH117" s="34"/>
      <c r="CI117" s="34"/>
      <c r="CJ117" s="34"/>
      <c r="CK117" s="34"/>
      <c r="CL117" s="34"/>
      <c r="CM117" s="34"/>
      <c r="CN117" s="34"/>
      <c r="CO117" s="34"/>
      <c r="CP117" s="34"/>
      <c r="CQ117" s="34"/>
      <c r="CR117" s="34"/>
      <c r="CS117" s="34"/>
      <c r="CT117" s="34"/>
      <c r="CU117" s="34"/>
      <c r="CV117" s="34"/>
      <c r="CW117" s="51"/>
      <c r="CX117" s="34"/>
    </row>
    <row r="118" spans="1:102">
      <c r="A118" s="34"/>
      <c r="B118" s="34"/>
      <c r="C118" s="34"/>
      <c r="D118" s="34"/>
      <c r="E118" s="34"/>
      <c r="F118" s="21" t="s">
        <v>63</v>
      </c>
      <c r="G118" s="205">
        <v>1</v>
      </c>
      <c r="H118" s="34" t="str">
        <f t="shared" ref="H118:H150" si="1">IF($G$46=F118,G118,"")</f>
        <v/>
      </c>
      <c r="I118" s="51">
        <f>IFERROR(SMALL($H$118:$H$150,G118),"")</f>
        <v>33</v>
      </c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51"/>
      <c r="U118" s="34"/>
      <c r="V118" s="34"/>
      <c r="W118" s="34"/>
      <c r="X118" s="34"/>
      <c r="Y118" s="34"/>
      <c r="Z118" s="34"/>
      <c r="AA118" s="34"/>
      <c r="AB118" s="34"/>
      <c r="AC118" s="51"/>
      <c r="AD118" s="34"/>
      <c r="AE118" s="34"/>
      <c r="AF118" s="34"/>
      <c r="AG118" s="34"/>
      <c r="AH118" s="34"/>
      <c r="AI118" s="34"/>
      <c r="AJ118" s="34"/>
      <c r="AK118" s="34"/>
      <c r="AL118" s="34"/>
      <c r="AM118" s="34"/>
      <c r="AN118" s="34"/>
      <c r="AO118" s="34"/>
      <c r="AP118" s="34"/>
      <c r="AQ118" s="34"/>
      <c r="AR118" s="34"/>
      <c r="AS118" s="65"/>
      <c r="AT118" s="65"/>
      <c r="AU118" s="65"/>
      <c r="AV118" s="65"/>
      <c r="AW118" s="65"/>
      <c r="AX118" s="65"/>
      <c r="AY118" s="65"/>
      <c r="AZ118" s="65"/>
      <c r="BA118" s="65"/>
      <c r="BB118" s="65"/>
      <c r="BC118" s="65"/>
      <c r="BD118" s="65"/>
      <c r="BE118" s="65"/>
      <c r="BF118" s="65"/>
      <c r="BG118" s="65"/>
      <c r="BH118" s="65"/>
      <c r="BI118" s="65"/>
      <c r="BJ118" s="65"/>
      <c r="BK118" s="65"/>
      <c r="BL118" s="65"/>
      <c r="BM118" s="65"/>
      <c r="BN118" s="65"/>
      <c r="BO118" s="65"/>
      <c r="BP118" s="65"/>
      <c r="BQ118" s="65"/>
      <c r="BR118" s="65"/>
      <c r="BS118" s="65"/>
      <c r="BT118" s="65"/>
      <c r="BU118" s="65"/>
      <c r="BV118" s="65"/>
      <c r="BW118" s="65"/>
      <c r="BX118" s="65"/>
      <c r="BY118" s="65"/>
      <c r="BZ118" s="65"/>
      <c r="CA118" s="65"/>
      <c r="CB118" s="65"/>
      <c r="CC118" s="65"/>
      <c r="CD118" s="65"/>
      <c r="CE118" s="34"/>
      <c r="CF118" s="34"/>
      <c r="CG118" s="34"/>
      <c r="CH118" s="34"/>
      <c r="CI118" s="34"/>
      <c r="CJ118" s="34"/>
      <c r="CK118" s="34"/>
      <c r="CL118" s="34"/>
      <c r="CM118" s="34"/>
      <c r="CN118" s="34"/>
      <c r="CO118" s="34"/>
      <c r="CP118" s="34"/>
      <c r="CQ118" s="34"/>
      <c r="CR118" s="34"/>
      <c r="CS118" s="34"/>
      <c r="CT118" s="34"/>
      <c r="CU118" s="34"/>
      <c r="CV118" s="34"/>
      <c r="CW118" s="51"/>
      <c r="CX118" s="34"/>
    </row>
    <row r="119" spans="1:102">
      <c r="A119" s="34"/>
      <c r="B119" s="34"/>
      <c r="C119" s="34"/>
      <c r="D119" s="34"/>
      <c r="E119" s="34"/>
      <c r="F119" s="21" t="s">
        <v>66</v>
      </c>
      <c r="G119" s="205">
        <v>2</v>
      </c>
      <c r="H119" s="34" t="str">
        <f t="shared" si="1"/>
        <v/>
      </c>
      <c r="I119" s="51" t="str">
        <f t="shared" ref="I119:I150" si="2">IFERROR(SMALL($H$77:$H$109,G119),"")</f>
        <v/>
      </c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51"/>
      <c r="U119" s="34"/>
      <c r="V119" s="34"/>
      <c r="W119" s="34"/>
      <c r="X119" s="34"/>
      <c r="Y119" s="34"/>
      <c r="Z119" s="34"/>
      <c r="AA119" s="34"/>
      <c r="AB119" s="34"/>
      <c r="AC119" s="51"/>
      <c r="AD119" s="34"/>
      <c r="AE119" s="34"/>
      <c r="AF119" s="34"/>
      <c r="AG119" s="34"/>
      <c r="AH119" s="34"/>
      <c r="AI119" s="34"/>
      <c r="AJ119" s="34"/>
      <c r="AK119" s="34"/>
      <c r="AL119" s="34"/>
      <c r="AM119" s="34"/>
      <c r="AN119" s="34"/>
      <c r="AO119" s="34"/>
      <c r="AP119" s="34"/>
      <c r="AQ119" s="34"/>
      <c r="AR119" s="34"/>
      <c r="AS119" s="65"/>
      <c r="AT119" s="65"/>
      <c r="AU119" s="65"/>
      <c r="AV119" s="65"/>
      <c r="AW119" s="65"/>
      <c r="AX119" s="65"/>
      <c r="AY119" s="65"/>
      <c r="AZ119" s="65"/>
      <c r="BA119" s="65"/>
      <c r="BB119" s="65"/>
      <c r="BC119" s="65"/>
      <c r="BD119" s="65"/>
      <c r="BE119" s="65"/>
      <c r="BF119" s="65"/>
      <c r="BG119" s="65"/>
      <c r="BH119" s="65"/>
      <c r="BI119" s="65"/>
      <c r="BJ119" s="65"/>
      <c r="BK119" s="65"/>
      <c r="BL119" s="65"/>
      <c r="BM119" s="65"/>
      <c r="BN119" s="65"/>
      <c r="BO119" s="65"/>
      <c r="BP119" s="65"/>
      <c r="BQ119" s="65"/>
      <c r="BR119" s="65"/>
      <c r="BS119" s="65"/>
      <c r="BT119" s="65"/>
      <c r="BU119" s="65"/>
      <c r="BV119" s="65"/>
      <c r="BW119" s="65"/>
      <c r="BX119" s="65"/>
      <c r="BY119" s="65"/>
      <c r="BZ119" s="65"/>
      <c r="CA119" s="65"/>
      <c r="CB119" s="65"/>
      <c r="CC119" s="65"/>
      <c r="CD119" s="65"/>
      <c r="CE119" s="34"/>
      <c r="CF119" s="34"/>
      <c r="CG119" s="34"/>
      <c r="CH119" s="34"/>
      <c r="CI119" s="34"/>
      <c r="CJ119" s="34"/>
      <c r="CK119" s="34"/>
      <c r="CL119" s="34"/>
      <c r="CM119" s="34"/>
      <c r="CN119" s="34"/>
      <c r="CO119" s="34"/>
      <c r="CP119" s="34"/>
      <c r="CQ119" s="34"/>
      <c r="CR119" s="34"/>
      <c r="CS119" s="34"/>
      <c r="CT119" s="34"/>
      <c r="CU119" s="34"/>
      <c r="CV119" s="34"/>
      <c r="CW119" s="51"/>
      <c r="CX119" s="34"/>
    </row>
    <row r="120" spans="1:102">
      <c r="A120" s="34"/>
      <c r="B120" s="34"/>
      <c r="C120" s="34"/>
      <c r="D120" s="34"/>
      <c r="E120" s="34"/>
      <c r="F120" s="21" t="s">
        <v>69</v>
      </c>
      <c r="G120" s="205">
        <v>3</v>
      </c>
      <c r="H120" s="34" t="str">
        <f t="shared" si="1"/>
        <v/>
      </c>
      <c r="I120" s="51" t="str">
        <f t="shared" si="2"/>
        <v/>
      </c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51"/>
      <c r="U120" s="34"/>
      <c r="V120" s="34"/>
      <c r="W120" s="34"/>
      <c r="X120" s="34"/>
      <c r="Y120" s="34"/>
      <c r="Z120" s="34"/>
      <c r="AA120" s="34"/>
      <c r="AB120" s="34"/>
      <c r="AC120" s="51"/>
      <c r="AD120" s="34"/>
      <c r="AE120" s="34"/>
      <c r="AF120" s="34"/>
      <c r="AG120" s="34"/>
      <c r="AH120" s="34"/>
      <c r="AI120" s="34"/>
      <c r="AJ120" s="34"/>
      <c r="AK120" s="34"/>
      <c r="AL120" s="34"/>
      <c r="AM120" s="34"/>
      <c r="AN120" s="34"/>
      <c r="AO120" s="34"/>
      <c r="AP120" s="34"/>
      <c r="AQ120" s="34"/>
      <c r="AR120" s="34"/>
      <c r="AS120" s="65"/>
      <c r="AT120" s="65"/>
      <c r="AU120" s="65"/>
      <c r="AV120" s="65"/>
      <c r="AW120" s="65"/>
      <c r="AX120" s="65"/>
      <c r="AY120" s="65"/>
      <c r="AZ120" s="65"/>
      <c r="BA120" s="65"/>
      <c r="BB120" s="65"/>
      <c r="BC120" s="65"/>
      <c r="BD120" s="65"/>
      <c r="BE120" s="65"/>
      <c r="BF120" s="65"/>
      <c r="BG120" s="65"/>
      <c r="BH120" s="65"/>
      <c r="BI120" s="65"/>
      <c r="BJ120" s="65"/>
      <c r="BK120" s="65"/>
      <c r="BL120" s="65"/>
      <c r="BM120" s="65"/>
      <c r="BN120" s="65"/>
      <c r="BO120" s="65"/>
      <c r="BP120" s="65"/>
      <c r="BQ120" s="65"/>
      <c r="BR120" s="65"/>
      <c r="BS120" s="65"/>
      <c r="BT120" s="65"/>
      <c r="BU120" s="65"/>
      <c r="BV120" s="65"/>
      <c r="BW120" s="65"/>
      <c r="BX120" s="65"/>
      <c r="BY120" s="65"/>
      <c r="BZ120" s="65"/>
      <c r="CA120" s="65"/>
      <c r="CB120" s="65"/>
      <c r="CC120" s="65"/>
      <c r="CD120" s="65"/>
      <c r="CE120" s="34"/>
      <c r="CF120" s="34"/>
      <c r="CG120" s="34"/>
      <c r="CH120" s="34"/>
      <c r="CI120" s="34"/>
      <c r="CJ120" s="34"/>
      <c r="CK120" s="34"/>
      <c r="CL120" s="34"/>
      <c r="CM120" s="34"/>
      <c r="CN120" s="34"/>
      <c r="CO120" s="34"/>
      <c r="CP120" s="34"/>
      <c r="CQ120" s="34"/>
      <c r="CR120" s="34"/>
      <c r="CS120" s="34"/>
      <c r="CT120" s="34"/>
      <c r="CU120" s="34"/>
      <c r="CV120" s="34"/>
      <c r="CW120" s="51"/>
      <c r="CX120" s="34"/>
    </row>
    <row r="121" spans="1:102">
      <c r="A121" s="34"/>
      <c r="B121" s="34"/>
      <c r="C121" s="34"/>
      <c r="D121" s="34"/>
      <c r="E121" s="34"/>
      <c r="F121" s="21" t="s">
        <v>71</v>
      </c>
      <c r="G121" s="205">
        <v>4</v>
      </c>
      <c r="H121" s="34" t="str">
        <f t="shared" si="1"/>
        <v/>
      </c>
      <c r="I121" s="51" t="str">
        <f t="shared" si="2"/>
        <v/>
      </c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51"/>
      <c r="U121" s="34"/>
      <c r="V121" s="34"/>
      <c r="W121" s="34"/>
      <c r="X121" s="34"/>
      <c r="Y121" s="34"/>
      <c r="Z121" s="34"/>
      <c r="AA121" s="34"/>
      <c r="AB121" s="34"/>
      <c r="AC121" s="51"/>
      <c r="AD121" s="34"/>
      <c r="AE121" s="34"/>
      <c r="AF121" s="34"/>
      <c r="AG121" s="34"/>
      <c r="AH121" s="34"/>
      <c r="AI121" s="34"/>
      <c r="AJ121" s="34"/>
      <c r="AK121" s="34"/>
      <c r="AL121" s="34"/>
      <c r="AM121" s="34"/>
      <c r="AN121" s="34"/>
      <c r="AO121" s="34"/>
      <c r="AP121" s="34"/>
      <c r="AQ121" s="34"/>
      <c r="AR121" s="34"/>
      <c r="AS121" s="65"/>
      <c r="AT121" s="65"/>
      <c r="AU121" s="65"/>
      <c r="AV121" s="65"/>
      <c r="AW121" s="65"/>
      <c r="AX121" s="65"/>
      <c r="AY121" s="65"/>
      <c r="AZ121" s="65"/>
      <c r="BA121" s="65"/>
      <c r="BB121" s="65"/>
      <c r="BC121" s="65"/>
      <c r="BD121" s="65"/>
      <c r="BE121" s="65"/>
      <c r="BF121" s="65"/>
      <c r="BG121" s="65"/>
      <c r="BH121" s="65"/>
      <c r="BI121" s="65"/>
      <c r="BJ121" s="65"/>
      <c r="BK121" s="65"/>
      <c r="BL121" s="65"/>
      <c r="BM121" s="65"/>
      <c r="BN121" s="65"/>
      <c r="BO121" s="65"/>
      <c r="BP121" s="65"/>
      <c r="BQ121" s="65"/>
      <c r="BR121" s="65"/>
      <c r="BS121" s="65"/>
      <c r="BT121" s="65"/>
      <c r="BU121" s="65"/>
      <c r="BV121" s="65"/>
      <c r="BW121" s="65"/>
      <c r="BX121" s="65"/>
      <c r="BY121" s="65"/>
      <c r="BZ121" s="65"/>
      <c r="CA121" s="65"/>
      <c r="CB121" s="65"/>
      <c r="CC121" s="65"/>
      <c r="CD121" s="65"/>
      <c r="CE121" s="34"/>
      <c r="CF121" s="34"/>
      <c r="CG121" s="34"/>
      <c r="CH121" s="34"/>
      <c r="CI121" s="34"/>
      <c r="CJ121" s="34"/>
      <c r="CK121" s="34"/>
      <c r="CL121" s="34"/>
      <c r="CM121" s="34"/>
      <c r="CN121" s="34"/>
      <c r="CO121" s="34"/>
      <c r="CP121" s="34"/>
      <c r="CQ121" s="34"/>
      <c r="CR121" s="34"/>
      <c r="CS121" s="34"/>
      <c r="CT121" s="34"/>
      <c r="CU121" s="34"/>
      <c r="CV121" s="34"/>
      <c r="CW121" s="51"/>
      <c r="CX121" s="34"/>
    </row>
    <row r="122" spans="1:102">
      <c r="A122" s="34"/>
      <c r="B122" s="34"/>
      <c r="C122" s="34"/>
      <c r="D122" s="34"/>
      <c r="E122" s="34"/>
      <c r="F122" s="21" t="s">
        <v>73</v>
      </c>
      <c r="G122" s="205">
        <v>5</v>
      </c>
      <c r="H122" s="34" t="str">
        <f t="shared" si="1"/>
        <v/>
      </c>
      <c r="I122" s="51" t="str">
        <f t="shared" si="2"/>
        <v/>
      </c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51"/>
      <c r="U122" s="34"/>
      <c r="V122" s="34"/>
      <c r="W122" s="34"/>
      <c r="X122" s="34"/>
      <c r="Y122" s="34"/>
      <c r="Z122" s="34"/>
      <c r="AA122" s="34"/>
      <c r="AB122" s="34"/>
      <c r="AC122" s="51"/>
      <c r="AD122" s="34"/>
      <c r="AE122" s="34"/>
      <c r="AF122" s="34"/>
      <c r="AG122" s="34"/>
      <c r="AH122" s="34"/>
      <c r="AI122" s="34"/>
      <c r="AJ122" s="34"/>
      <c r="AK122" s="34"/>
      <c r="AL122" s="34"/>
      <c r="AM122" s="34"/>
      <c r="AN122" s="34"/>
      <c r="AO122" s="34"/>
      <c r="AP122" s="34"/>
      <c r="AQ122" s="34"/>
      <c r="AR122" s="34"/>
      <c r="AS122" s="65"/>
      <c r="AT122" s="65"/>
      <c r="AU122" s="65"/>
      <c r="AV122" s="65"/>
      <c r="AW122" s="65"/>
      <c r="AX122" s="65"/>
      <c r="AY122" s="65"/>
      <c r="AZ122" s="65"/>
      <c r="BA122" s="65"/>
      <c r="BB122" s="65"/>
      <c r="BC122" s="65"/>
      <c r="BD122" s="65"/>
      <c r="BE122" s="65"/>
      <c r="BF122" s="65"/>
      <c r="BG122" s="65"/>
      <c r="BH122" s="65"/>
      <c r="BI122" s="65"/>
      <c r="BJ122" s="65"/>
      <c r="BK122" s="65"/>
      <c r="BL122" s="65"/>
      <c r="BM122" s="65"/>
      <c r="BN122" s="65"/>
      <c r="BO122" s="65"/>
      <c r="BP122" s="65"/>
      <c r="BQ122" s="65"/>
      <c r="BR122" s="65"/>
      <c r="BS122" s="65"/>
      <c r="BT122" s="65"/>
      <c r="BU122" s="65"/>
      <c r="BV122" s="65"/>
      <c r="BW122" s="65"/>
      <c r="BX122" s="65"/>
      <c r="BY122" s="65"/>
      <c r="BZ122" s="65"/>
      <c r="CA122" s="65"/>
      <c r="CB122" s="65"/>
      <c r="CC122" s="65"/>
      <c r="CD122" s="65"/>
      <c r="CE122" s="34"/>
      <c r="CF122" s="34"/>
      <c r="CG122" s="34"/>
      <c r="CH122" s="34"/>
      <c r="CI122" s="34"/>
      <c r="CJ122" s="34"/>
      <c r="CK122" s="34"/>
      <c r="CL122" s="34"/>
      <c r="CM122" s="34"/>
      <c r="CN122" s="34"/>
      <c r="CO122" s="34"/>
      <c r="CP122" s="34"/>
      <c r="CQ122" s="34"/>
      <c r="CR122" s="34"/>
      <c r="CS122" s="34"/>
      <c r="CT122" s="34"/>
      <c r="CU122" s="34"/>
      <c r="CV122" s="34"/>
      <c r="CW122" s="51"/>
      <c r="CX122" s="34"/>
    </row>
    <row r="123" spans="1:102">
      <c r="A123" s="34"/>
      <c r="B123" s="34"/>
      <c r="C123" s="34"/>
      <c r="D123" s="34"/>
      <c r="E123" s="34"/>
      <c r="F123" s="21" t="s">
        <v>75</v>
      </c>
      <c r="G123" s="205">
        <v>6</v>
      </c>
      <c r="H123" s="34" t="str">
        <f t="shared" si="1"/>
        <v/>
      </c>
      <c r="I123" s="51" t="str">
        <f t="shared" si="2"/>
        <v/>
      </c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51"/>
      <c r="U123" s="34"/>
      <c r="V123" s="34"/>
      <c r="W123" s="34"/>
      <c r="X123" s="34"/>
      <c r="Y123" s="34"/>
      <c r="Z123" s="34"/>
      <c r="AA123" s="34"/>
      <c r="AB123" s="34"/>
      <c r="AC123" s="51"/>
      <c r="AD123" s="34"/>
      <c r="AE123" s="34"/>
      <c r="AF123" s="34"/>
      <c r="AG123" s="34"/>
      <c r="AH123" s="34"/>
      <c r="AI123" s="34"/>
      <c r="AJ123" s="34"/>
      <c r="AK123" s="34"/>
      <c r="AL123" s="34"/>
      <c r="AM123" s="34"/>
      <c r="AN123" s="34"/>
      <c r="AO123" s="34"/>
      <c r="AP123" s="34"/>
      <c r="AQ123" s="34"/>
      <c r="AR123" s="34"/>
      <c r="AS123" s="65"/>
      <c r="AT123" s="65"/>
      <c r="AU123" s="65"/>
      <c r="AV123" s="65"/>
      <c r="AW123" s="65"/>
      <c r="AX123" s="65"/>
      <c r="AY123" s="65"/>
      <c r="AZ123" s="65"/>
      <c r="BA123" s="65"/>
      <c r="BB123" s="65"/>
      <c r="BC123" s="65"/>
      <c r="BD123" s="65"/>
      <c r="BE123" s="65"/>
      <c r="BF123" s="65"/>
      <c r="BG123" s="65"/>
      <c r="BH123" s="65"/>
      <c r="BI123" s="65"/>
      <c r="BJ123" s="65"/>
      <c r="BK123" s="65"/>
      <c r="BL123" s="65"/>
      <c r="BM123" s="65"/>
      <c r="BN123" s="65"/>
      <c r="BO123" s="65"/>
      <c r="BP123" s="65"/>
      <c r="BQ123" s="65"/>
      <c r="BR123" s="65"/>
      <c r="BS123" s="65"/>
      <c r="BT123" s="65"/>
      <c r="BU123" s="65"/>
      <c r="BV123" s="65"/>
      <c r="BW123" s="65"/>
      <c r="BX123" s="65"/>
      <c r="BY123" s="65"/>
      <c r="BZ123" s="65"/>
      <c r="CA123" s="65"/>
      <c r="CB123" s="65"/>
      <c r="CC123" s="65"/>
      <c r="CD123" s="65"/>
      <c r="CE123" s="34"/>
      <c r="CF123" s="34"/>
      <c r="CG123" s="34"/>
      <c r="CH123" s="34"/>
      <c r="CI123" s="34"/>
      <c r="CJ123" s="34"/>
      <c r="CK123" s="34"/>
      <c r="CL123" s="34"/>
      <c r="CM123" s="34"/>
      <c r="CN123" s="34"/>
      <c r="CO123" s="34"/>
      <c r="CP123" s="34"/>
      <c r="CQ123" s="34"/>
      <c r="CR123" s="34"/>
      <c r="CS123" s="34"/>
      <c r="CT123" s="34"/>
      <c r="CU123" s="34"/>
      <c r="CV123" s="34"/>
      <c r="CW123" s="51"/>
      <c r="CX123" s="34"/>
    </row>
    <row r="124" spans="1:102">
      <c r="A124" s="34"/>
      <c r="B124" s="34"/>
      <c r="C124" s="34"/>
      <c r="D124" s="34"/>
      <c r="E124" s="34"/>
      <c r="F124" s="21" t="s">
        <v>77</v>
      </c>
      <c r="G124" s="205">
        <v>7</v>
      </c>
      <c r="H124" s="34" t="str">
        <f t="shared" si="1"/>
        <v/>
      </c>
      <c r="I124" s="51" t="str">
        <f t="shared" si="2"/>
        <v/>
      </c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51"/>
      <c r="U124" s="34"/>
      <c r="V124" s="34"/>
      <c r="W124" s="34"/>
      <c r="X124" s="34"/>
      <c r="Y124" s="34"/>
      <c r="Z124" s="34"/>
      <c r="AA124" s="34"/>
      <c r="AB124" s="34"/>
      <c r="AC124" s="51"/>
      <c r="AD124" s="34"/>
      <c r="AE124" s="34"/>
      <c r="AF124" s="34"/>
      <c r="AG124" s="34"/>
      <c r="AH124" s="34"/>
      <c r="AI124" s="34"/>
      <c r="AJ124" s="34"/>
      <c r="AK124" s="34"/>
      <c r="AL124" s="34"/>
      <c r="AM124" s="34"/>
      <c r="AN124" s="34"/>
      <c r="AO124" s="34"/>
      <c r="AP124" s="34"/>
      <c r="AQ124" s="34"/>
      <c r="AR124" s="34"/>
      <c r="AS124" s="65"/>
      <c r="AT124" s="65"/>
      <c r="AU124" s="65"/>
      <c r="AV124" s="65"/>
      <c r="AW124" s="65"/>
      <c r="AX124" s="65"/>
      <c r="AY124" s="65"/>
      <c r="AZ124" s="65"/>
      <c r="BA124" s="65"/>
      <c r="BB124" s="65"/>
      <c r="BC124" s="65"/>
      <c r="BD124" s="65"/>
      <c r="BE124" s="65"/>
      <c r="BF124" s="65"/>
      <c r="BG124" s="65"/>
      <c r="BH124" s="65"/>
      <c r="BI124" s="65"/>
      <c r="BJ124" s="65"/>
      <c r="BK124" s="65"/>
      <c r="BL124" s="65"/>
      <c r="BM124" s="65"/>
      <c r="BN124" s="65"/>
      <c r="BO124" s="65"/>
      <c r="BP124" s="65"/>
      <c r="BQ124" s="65"/>
      <c r="BR124" s="65"/>
      <c r="BS124" s="65"/>
      <c r="BT124" s="65"/>
      <c r="BU124" s="65"/>
      <c r="BV124" s="65"/>
      <c r="BW124" s="65"/>
      <c r="BX124" s="65"/>
      <c r="BY124" s="65"/>
      <c r="BZ124" s="65"/>
      <c r="CA124" s="65"/>
      <c r="CB124" s="65"/>
      <c r="CC124" s="65"/>
      <c r="CD124" s="65"/>
      <c r="CE124" s="34"/>
      <c r="CF124" s="34"/>
      <c r="CG124" s="34"/>
      <c r="CH124" s="34"/>
      <c r="CI124" s="34"/>
      <c r="CJ124" s="34"/>
      <c r="CK124" s="34"/>
      <c r="CL124" s="34"/>
      <c r="CM124" s="34"/>
      <c r="CN124" s="34"/>
      <c r="CO124" s="34"/>
      <c r="CP124" s="34"/>
      <c r="CQ124" s="34"/>
      <c r="CR124" s="34"/>
      <c r="CS124" s="34"/>
      <c r="CT124" s="34"/>
      <c r="CU124" s="34"/>
      <c r="CV124" s="34"/>
      <c r="CW124" s="51"/>
      <c r="CX124" s="34"/>
    </row>
    <row r="125" spans="1:102">
      <c r="A125" s="34"/>
      <c r="B125" s="34"/>
      <c r="C125" s="34"/>
      <c r="D125" s="34"/>
      <c r="E125" s="34"/>
      <c r="F125" s="21" t="s">
        <v>79</v>
      </c>
      <c r="G125" s="205">
        <v>8</v>
      </c>
      <c r="H125" s="34" t="str">
        <f t="shared" si="1"/>
        <v/>
      </c>
      <c r="I125" s="51" t="str">
        <f t="shared" si="2"/>
        <v/>
      </c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51"/>
      <c r="U125" s="34"/>
      <c r="V125" s="34"/>
      <c r="W125" s="34"/>
      <c r="X125" s="34"/>
      <c r="Y125" s="34"/>
      <c r="Z125" s="34"/>
      <c r="AA125" s="34"/>
      <c r="AB125" s="34"/>
      <c r="AC125" s="51"/>
      <c r="AD125" s="34"/>
      <c r="AE125" s="34"/>
      <c r="AF125" s="34"/>
      <c r="AG125" s="34"/>
      <c r="AH125" s="34"/>
      <c r="AI125" s="34"/>
      <c r="AJ125" s="34"/>
      <c r="AK125" s="34"/>
      <c r="AL125" s="34"/>
      <c r="AM125" s="34"/>
      <c r="AN125" s="34"/>
      <c r="AO125" s="34"/>
      <c r="AP125" s="34"/>
      <c r="AQ125" s="34"/>
      <c r="AR125" s="34"/>
      <c r="AS125" s="65"/>
      <c r="AT125" s="65"/>
      <c r="AU125" s="65"/>
      <c r="AV125" s="65"/>
      <c r="AW125" s="65"/>
      <c r="AX125" s="65"/>
      <c r="AY125" s="65"/>
      <c r="AZ125" s="65"/>
      <c r="BA125" s="65"/>
      <c r="BB125" s="65"/>
      <c r="BC125" s="65"/>
      <c r="BD125" s="65"/>
      <c r="BE125" s="65"/>
      <c r="BF125" s="65"/>
      <c r="BG125" s="65"/>
      <c r="BH125" s="65"/>
      <c r="BI125" s="65"/>
      <c r="BJ125" s="65"/>
      <c r="BK125" s="65"/>
      <c r="BL125" s="65"/>
      <c r="BM125" s="65"/>
      <c r="BN125" s="65"/>
      <c r="BO125" s="65"/>
      <c r="BP125" s="65"/>
      <c r="BQ125" s="65"/>
      <c r="BR125" s="65"/>
      <c r="BS125" s="65"/>
      <c r="BT125" s="65"/>
      <c r="BU125" s="65"/>
      <c r="BV125" s="65"/>
      <c r="BW125" s="65"/>
      <c r="BX125" s="65"/>
      <c r="BY125" s="65"/>
      <c r="BZ125" s="65"/>
      <c r="CA125" s="65"/>
      <c r="CB125" s="65"/>
      <c r="CC125" s="65"/>
      <c r="CD125" s="65"/>
      <c r="CE125" s="34"/>
      <c r="CF125" s="34"/>
      <c r="CG125" s="34"/>
      <c r="CH125" s="34"/>
      <c r="CI125" s="34"/>
      <c r="CJ125" s="34"/>
      <c r="CK125" s="34"/>
      <c r="CL125" s="34"/>
      <c r="CM125" s="34"/>
      <c r="CN125" s="34"/>
      <c r="CO125" s="34"/>
      <c r="CP125" s="34"/>
      <c r="CQ125" s="34"/>
      <c r="CR125" s="34"/>
      <c r="CS125" s="34"/>
      <c r="CT125" s="34"/>
      <c r="CU125" s="34"/>
      <c r="CV125" s="34"/>
      <c r="CW125" s="51"/>
      <c r="CX125" s="34"/>
    </row>
    <row r="126" spans="1:102">
      <c r="A126" s="34"/>
      <c r="B126" s="34"/>
      <c r="C126" s="34"/>
      <c r="D126" s="34"/>
      <c r="E126" s="34"/>
      <c r="F126" s="21" t="s">
        <v>83</v>
      </c>
      <c r="G126" s="205">
        <v>9</v>
      </c>
      <c r="H126" s="34" t="str">
        <f t="shared" si="1"/>
        <v/>
      </c>
      <c r="I126" s="51" t="str">
        <f t="shared" si="2"/>
        <v/>
      </c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51"/>
      <c r="U126" s="34"/>
      <c r="V126" s="34"/>
      <c r="W126" s="34"/>
      <c r="X126" s="34"/>
      <c r="Y126" s="34"/>
      <c r="Z126" s="34"/>
      <c r="AA126" s="34"/>
      <c r="AB126" s="34"/>
      <c r="AC126" s="51"/>
      <c r="AD126" s="34"/>
      <c r="AE126" s="34"/>
      <c r="AF126" s="34"/>
      <c r="AG126" s="34"/>
      <c r="AH126" s="34"/>
      <c r="AI126" s="34"/>
      <c r="AJ126" s="34"/>
      <c r="AK126" s="34"/>
      <c r="AL126" s="34"/>
      <c r="AM126" s="34"/>
      <c r="AN126" s="34"/>
      <c r="AO126" s="34"/>
      <c r="AP126" s="34"/>
      <c r="AQ126" s="34"/>
      <c r="AR126" s="34"/>
      <c r="AS126" s="65"/>
      <c r="AT126" s="65"/>
      <c r="AU126" s="65"/>
      <c r="AV126" s="65"/>
      <c r="AW126" s="65"/>
      <c r="AX126" s="65"/>
      <c r="AY126" s="65"/>
      <c r="AZ126" s="65"/>
      <c r="BA126" s="65"/>
      <c r="BB126" s="65"/>
      <c r="BC126" s="65"/>
      <c r="BD126" s="65"/>
      <c r="BE126" s="65"/>
      <c r="BF126" s="65"/>
      <c r="BG126" s="65"/>
      <c r="BH126" s="65"/>
      <c r="BI126" s="65"/>
      <c r="BJ126" s="65"/>
      <c r="BK126" s="65"/>
      <c r="BL126" s="65"/>
      <c r="BM126" s="65"/>
      <c r="BN126" s="65"/>
      <c r="BO126" s="65"/>
      <c r="BP126" s="65"/>
      <c r="BQ126" s="65"/>
      <c r="BR126" s="65"/>
      <c r="BS126" s="65"/>
      <c r="BT126" s="65"/>
      <c r="BU126" s="65"/>
      <c r="BV126" s="65"/>
      <c r="BW126" s="65"/>
      <c r="BX126" s="65"/>
      <c r="BY126" s="65"/>
      <c r="BZ126" s="65"/>
      <c r="CA126" s="65"/>
      <c r="CB126" s="65"/>
      <c r="CC126" s="65"/>
      <c r="CD126" s="65"/>
      <c r="CE126" s="34"/>
      <c r="CF126" s="34"/>
      <c r="CG126" s="34"/>
      <c r="CH126" s="34"/>
      <c r="CI126" s="34"/>
      <c r="CJ126" s="34"/>
      <c r="CK126" s="34"/>
      <c r="CL126" s="34"/>
      <c r="CM126" s="34"/>
      <c r="CN126" s="34"/>
      <c r="CO126" s="34"/>
      <c r="CP126" s="34"/>
      <c r="CQ126" s="34"/>
      <c r="CR126" s="34"/>
      <c r="CS126" s="34"/>
      <c r="CT126" s="34"/>
      <c r="CU126" s="34"/>
      <c r="CV126" s="34"/>
      <c r="CW126" s="51"/>
      <c r="CX126" s="34"/>
    </row>
    <row r="127" spans="1:102">
      <c r="A127" s="34"/>
      <c r="B127" s="34"/>
      <c r="C127" s="34"/>
      <c r="D127" s="34"/>
      <c r="E127" s="34"/>
      <c r="F127" s="21" t="s">
        <v>86</v>
      </c>
      <c r="G127" s="205">
        <v>10</v>
      </c>
      <c r="H127" s="34" t="str">
        <f t="shared" si="1"/>
        <v/>
      </c>
      <c r="I127" s="51" t="str">
        <f t="shared" si="2"/>
        <v/>
      </c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  <c r="U127" s="68"/>
      <c r="V127" s="34"/>
      <c r="W127" s="34"/>
      <c r="X127" s="34"/>
      <c r="Y127" s="34"/>
      <c r="Z127" s="34"/>
      <c r="AA127" s="34"/>
      <c r="AB127" s="34"/>
      <c r="AC127" s="51"/>
      <c r="AD127" s="34"/>
      <c r="AE127" s="34"/>
      <c r="AF127" s="34"/>
      <c r="AG127" s="34"/>
      <c r="AH127" s="34"/>
      <c r="AI127" s="34"/>
      <c r="AJ127" s="34"/>
      <c r="AK127" s="34"/>
      <c r="AL127" s="34"/>
      <c r="AM127" s="34"/>
      <c r="AN127" s="34"/>
      <c r="AO127" s="34"/>
      <c r="AP127" s="34"/>
      <c r="AQ127" s="34"/>
      <c r="AR127" s="34"/>
      <c r="AS127" s="65"/>
      <c r="AT127" s="65"/>
      <c r="AU127" s="65"/>
      <c r="AV127" s="65"/>
      <c r="AW127" s="65"/>
      <c r="AX127" s="65"/>
      <c r="AY127" s="65"/>
      <c r="AZ127" s="65"/>
      <c r="BA127" s="65"/>
      <c r="BB127" s="65"/>
      <c r="BC127" s="65"/>
      <c r="BD127" s="65"/>
      <c r="BE127" s="65"/>
      <c r="BF127" s="65"/>
      <c r="BG127" s="65"/>
      <c r="BH127" s="65"/>
      <c r="BI127" s="65"/>
      <c r="BJ127" s="65"/>
      <c r="BK127" s="65"/>
      <c r="BL127" s="65"/>
      <c r="BM127" s="65"/>
      <c r="BN127" s="65"/>
      <c r="BO127" s="65"/>
      <c r="BP127" s="65"/>
      <c r="BQ127" s="65"/>
      <c r="BR127" s="65"/>
      <c r="BS127" s="65"/>
      <c r="BT127" s="65"/>
      <c r="BU127" s="65"/>
      <c r="BV127" s="65"/>
      <c r="BW127" s="65"/>
      <c r="BX127" s="65"/>
      <c r="BY127" s="65"/>
      <c r="BZ127" s="65"/>
      <c r="CA127" s="65"/>
      <c r="CB127" s="65"/>
      <c r="CC127" s="65"/>
      <c r="CD127" s="65"/>
      <c r="CE127" s="34"/>
      <c r="CF127" s="34"/>
      <c r="CG127" s="34"/>
      <c r="CH127" s="34"/>
      <c r="CI127" s="34"/>
      <c r="CJ127" s="34"/>
      <c r="CK127" s="34"/>
      <c r="CL127" s="34"/>
      <c r="CM127" s="34"/>
      <c r="CN127" s="34"/>
      <c r="CO127" s="34"/>
      <c r="CP127" s="34"/>
      <c r="CQ127" s="34"/>
      <c r="CR127" s="34"/>
      <c r="CS127" s="34"/>
      <c r="CT127" s="34"/>
      <c r="CU127" s="34"/>
      <c r="CV127" s="34"/>
      <c r="CW127" s="51"/>
      <c r="CX127" s="34"/>
    </row>
    <row r="128" spans="1:102">
      <c r="A128" s="34"/>
      <c r="B128" s="34"/>
      <c r="C128" s="34"/>
      <c r="D128" s="34"/>
      <c r="E128" s="34"/>
      <c r="F128" s="21" t="s">
        <v>88</v>
      </c>
      <c r="G128" s="205">
        <v>11</v>
      </c>
      <c r="H128" s="34" t="str">
        <f t="shared" si="1"/>
        <v/>
      </c>
      <c r="I128" s="51" t="str">
        <f t="shared" si="2"/>
        <v/>
      </c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  <c r="U128" s="68"/>
      <c r="V128" s="34"/>
      <c r="W128" s="34"/>
      <c r="X128" s="34"/>
      <c r="Y128" s="34"/>
      <c r="Z128" s="34"/>
      <c r="AA128" s="34"/>
      <c r="AB128" s="34"/>
      <c r="AC128" s="51"/>
      <c r="AD128" s="34"/>
      <c r="AE128" s="34"/>
      <c r="AF128" s="34"/>
      <c r="AG128" s="34"/>
      <c r="AH128" s="34"/>
      <c r="AI128" s="34"/>
      <c r="AJ128" s="34"/>
      <c r="AK128" s="34"/>
      <c r="AL128" s="34"/>
      <c r="AM128" s="34"/>
      <c r="AN128" s="34"/>
      <c r="AO128" s="34"/>
      <c r="AP128" s="34"/>
      <c r="AQ128" s="34"/>
      <c r="AR128" s="34"/>
      <c r="AS128" s="65"/>
      <c r="AT128" s="65"/>
      <c r="AU128" s="65"/>
      <c r="AV128" s="65"/>
      <c r="AW128" s="65"/>
      <c r="AX128" s="65"/>
      <c r="AY128" s="65"/>
      <c r="AZ128" s="65"/>
      <c r="BA128" s="65"/>
      <c r="BB128" s="65"/>
      <c r="BC128" s="65"/>
      <c r="BD128" s="65"/>
      <c r="BE128" s="65"/>
      <c r="BF128" s="65"/>
      <c r="BG128" s="65"/>
      <c r="BH128" s="65"/>
      <c r="BI128" s="65"/>
      <c r="BJ128" s="65"/>
      <c r="BK128" s="65"/>
      <c r="BL128" s="65"/>
      <c r="BM128" s="65"/>
      <c r="BN128" s="65"/>
      <c r="BO128" s="65"/>
      <c r="BP128" s="65"/>
      <c r="BQ128" s="65"/>
      <c r="BR128" s="65"/>
      <c r="BS128" s="65"/>
      <c r="BT128" s="65"/>
      <c r="BU128" s="65"/>
      <c r="BV128" s="65"/>
      <c r="BW128" s="65"/>
      <c r="BX128" s="65"/>
      <c r="BY128" s="65"/>
      <c r="BZ128" s="65"/>
      <c r="CA128" s="65"/>
      <c r="CB128" s="65"/>
      <c r="CC128" s="65"/>
      <c r="CD128" s="65"/>
      <c r="CE128" s="34"/>
      <c r="CF128" s="34"/>
      <c r="CG128" s="34"/>
      <c r="CH128" s="34"/>
      <c r="CI128" s="34"/>
      <c r="CJ128" s="34"/>
      <c r="CK128" s="34"/>
      <c r="CL128" s="34"/>
      <c r="CM128" s="34"/>
      <c r="CN128" s="34"/>
      <c r="CO128" s="34"/>
      <c r="CP128" s="34"/>
      <c r="CQ128" s="34"/>
      <c r="CR128" s="34"/>
      <c r="CS128" s="34"/>
      <c r="CT128" s="34"/>
      <c r="CU128" s="34"/>
      <c r="CV128" s="34"/>
      <c r="CW128" s="51"/>
      <c r="CX128" s="34"/>
    </row>
    <row r="129" spans="1:102">
      <c r="A129" s="34"/>
      <c r="B129" s="34"/>
      <c r="C129" s="34"/>
      <c r="D129" s="34"/>
      <c r="E129" s="34"/>
      <c r="F129" s="21" t="s">
        <v>90</v>
      </c>
      <c r="G129" s="205">
        <v>12</v>
      </c>
      <c r="H129" s="34" t="str">
        <f t="shared" si="1"/>
        <v/>
      </c>
      <c r="I129" s="51" t="str">
        <f t="shared" si="2"/>
        <v/>
      </c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  <c r="U129" s="34"/>
      <c r="V129" s="34"/>
      <c r="W129" s="34"/>
      <c r="X129" s="34"/>
      <c r="Y129" s="34"/>
      <c r="Z129" s="34"/>
      <c r="AA129" s="34"/>
      <c r="AB129" s="34"/>
      <c r="AC129" s="51"/>
      <c r="AD129" s="34"/>
      <c r="AE129" s="34"/>
      <c r="AF129" s="34"/>
      <c r="AG129" s="34"/>
      <c r="AH129" s="34"/>
      <c r="AI129" s="34"/>
      <c r="AJ129" s="34"/>
      <c r="AK129" s="34"/>
      <c r="AL129" s="34"/>
      <c r="AM129" s="34"/>
      <c r="AN129" s="34"/>
      <c r="AO129" s="34"/>
      <c r="AP129" s="34"/>
      <c r="AQ129" s="34"/>
      <c r="AR129" s="34"/>
      <c r="AS129" s="65"/>
      <c r="AT129" s="65"/>
      <c r="AU129" s="65"/>
      <c r="AV129" s="65"/>
      <c r="AW129" s="65"/>
      <c r="AX129" s="65"/>
      <c r="AY129" s="65"/>
      <c r="AZ129" s="65"/>
      <c r="BA129" s="65"/>
      <c r="BB129" s="65"/>
      <c r="BC129" s="65"/>
      <c r="BD129" s="65"/>
      <c r="BE129" s="65"/>
      <c r="BF129" s="65"/>
      <c r="BG129" s="65"/>
      <c r="BH129" s="65"/>
      <c r="BI129" s="65"/>
      <c r="BJ129" s="65"/>
      <c r="BK129" s="65"/>
      <c r="BL129" s="65"/>
      <c r="BM129" s="65"/>
      <c r="BN129" s="65"/>
      <c r="BO129" s="65"/>
      <c r="BP129" s="65"/>
      <c r="BQ129" s="65"/>
      <c r="BR129" s="65"/>
      <c r="BS129" s="65"/>
      <c r="BT129" s="65"/>
      <c r="BU129" s="65"/>
      <c r="BV129" s="65"/>
      <c r="BW129" s="65"/>
      <c r="BX129" s="65"/>
      <c r="BY129" s="65"/>
      <c r="BZ129" s="65"/>
      <c r="CA129" s="65"/>
      <c r="CB129" s="65"/>
      <c r="CC129" s="65"/>
      <c r="CD129" s="65"/>
      <c r="CE129" s="34"/>
      <c r="CF129" s="34"/>
      <c r="CG129" s="34"/>
      <c r="CH129" s="34"/>
      <c r="CI129" s="34"/>
      <c r="CJ129" s="34"/>
      <c r="CK129" s="34"/>
      <c r="CL129" s="34"/>
      <c r="CM129" s="34"/>
      <c r="CN129" s="34"/>
      <c r="CO129" s="34"/>
      <c r="CP129" s="34"/>
      <c r="CQ129" s="34"/>
      <c r="CR129" s="34"/>
      <c r="CS129" s="34"/>
      <c r="CT129" s="34"/>
      <c r="CU129" s="34"/>
      <c r="CV129" s="34"/>
      <c r="CW129" s="51"/>
      <c r="CX129" s="34"/>
    </row>
    <row r="130" spans="1:102">
      <c r="A130" s="34"/>
      <c r="B130" s="34"/>
      <c r="C130" s="34"/>
      <c r="D130" s="34"/>
      <c r="E130" s="34"/>
      <c r="F130" s="21" t="s">
        <v>92</v>
      </c>
      <c r="G130" s="205">
        <v>13</v>
      </c>
      <c r="H130" s="34" t="str">
        <f t="shared" si="1"/>
        <v/>
      </c>
      <c r="I130" s="51" t="str">
        <f t="shared" si="2"/>
        <v/>
      </c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  <c r="U130" s="34"/>
      <c r="V130" s="34"/>
      <c r="W130" s="34"/>
      <c r="X130" s="34"/>
      <c r="Y130" s="34"/>
      <c r="Z130" s="34"/>
      <c r="AA130" s="34"/>
      <c r="AB130" s="34"/>
      <c r="AC130" s="51"/>
      <c r="AD130" s="34"/>
      <c r="AE130" s="34"/>
      <c r="AF130" s="34"/>
      <c r="AG130" s="34"/>
      <c r="AH130" s="34"/>
      <c r="AI130" s="34"/>
      <c r="AJ130" s="34"/>
      <c r="AK130" s="34"/>
      <c r="AL130" s="34"/>
      <c r="AM130" s="34"/>
      <c r="AN130" s="34"/>
      <c r="AO130" s="34"/>
      <c r="AP130" s="34"/>
      <c r="AQ130" s="34"/>
      <c r="AR130" s="34"/>
      <c r="AS130" s="65"/>
      <c r="AT130" s="65"/>
      <c r="AU130" s="65"/>
      <c r="AV130" s="65"/>
      <c r="AW130" s="65"/>
      <c r="AX130" s="65"/>
      <c r="AY130" s="65"/>
      <c r="AZ130" s="65"/>
      <c r="BA130" s="65"/>
      <c r="BB130" s="65"/>
      <c r="BC130" s="65"/>
      <c r="BD130" s="65"/>
      <c r="BE130" s="65"/>
      <c r="BF130" s="65"/>
      <c r="BG130" s="65"/>
      <c r="BH130" s="65"/>
      <c r="BI130" s="65"/>
      <c r="BJ130" s="65"/>
      <c r="BK130" s="65"/>
      <c r="BL130" s="65"/>
      <c r="BM130" s="65"/>
      <c r="BN130" s="65"/>
      <c r="BO130" s="65"/>
      <c r="BP130" s="65"/>
      <c r="BQ130" s="65"/>
      <c r="BR130" s="65"/>
      <c r="BS130" s="65"/>
      <c r="BT130" s="65"/>
      <c r="BU130" s="65"/>
      <c r="BV130" s="65"/>
      <c r="BW130" s="65"/>
      <c r="BX130" s="65"/>
      <c r="BY130" s="65"/>
      <c r="BZ130" s="65"/>
      <c r="CA130" s="65"/>
      <c r="CB130" s="65"/>
      <c r="CC130" s="65"/>
      <c r="CD130" s="65"/>
      <c r="CE130" s="34"/>
      <c r="CF130" s="34"/>
      <c r="CG130" s="34"/>
      <c r="CH130" s="34"/>
      <c r="CI130" s="34"/>
      <c r="CJ130" s="34"/>
      <c r="CK130" s="34"/>
      <c r="CL130" s="34"/>
      <c r="CM130" s="34"/>
      <c r="CN130" s="34"/>
      <c r="CO130" s="34"/>
      <c r="CP130" s="34"/>
      <c r="CQ130" s="34"/>
      <c r="CR130" s="34"/>
      <c r="CS130" s="34"/>
      <c r="CT130" s="34"/>
      <c r="CU130" s="34"/>
      <c r="CV130" s="34"/>
      <c r="CW130" s="51"/>
      <c r="CX130" s="34"/>
    </row>
    <row r="131" spans="1:102">
      <c r="A131" s="34"/>
      <c r="B131" s="34"/>
      <c r="C131" s="34"/>
      <c r="D131" s="34"/>
      <c r="E131" s="34"/>
      <c r="F131" s="21" t="s">
        <v>94</v>
      </c>
      <c r="G131" s="205">
        <v>14</v>
      </c>
      <c r="H131" s="34" t="str">
        <f t="shared" si="1"/>
        <v/>
      </c>
      <c r="I131" s="51" t="str">
        <f t="shared" si="2"/>
        <v/>
      </c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  <c r="U131" s="34"/>
      <c r="V131" s="34"/>
      <c r="W131" s="34"/>
      <c r="X131" s="34"/>
      <c r="Y131" s="34"/>
      <c r="Z131" s="34"/>
      <c r="AA131" s="34"/>
      <c r="AB131" s="34"/>
      <c r="AC131" s="51"/>
      <c r="AD131" s="34"/>
      <c r="AE131" s="34"/>
      <c r="AF131" s="34"/>
      <c r="AG131" s="34"/>
      <c r="AH131" s="34"/>
      <c r="AI131" s="34"/>
      <c r="AJ131" s="34"/>
      <c r="AK131" s="34"/>
      <c r="AL131" s="34"/>
      <c r="AM131" s="34"/>
      <c r="AN131" s="34"/>
      <c r="AO131" s="34"/>
      <c r="AP131" s="34"/>
      <c r="AQ131" s="34"/>
      <c r="AR131" s="34"/>
      <c r="AS131" s="65"/>
      <c r="AT131" s="65"/>
      <c r="AU131" s="65"/>
      <c r="AV131" s="65"/>
      <c r="AW131" s="65"/>
      <c r="AX131" s="65"/>
      <c r="AY131" s="65"/>
      <c r="AZ131" s="65"/>
      <c r="BA131" s="65"/>
      <c r="BB131" s="65"/>
      <c r="BC131" s="65"/>
      <c r="BD131" s="65"/>
      <c r="BE131" s="65"/>
      <c r="BF131" s="65"/>
      <c r="BG131" s="65"/>
      <c r="BH131" s="65"/>
      <c r="BI131" s="65"/>
      <c r="BJ131" s="65"/>
      <c r="BK131" s="65"/>
      <c r="BL131" s="65"/>
      <c r="BM131" s="65"/>
      <c r="BN131" s="65"/>
      <c r="BO131" s="65"/>
      <c r="BP131" s="65"/>
      <c r="BQ131" s="65"/>
      <c r="BR131" s="65"/>
      <c r="BS131" s="65"/>
      <c r="BT131" s="65"/>
      <c r="BU131" s="65"/>
      <c r="BV131" s="65"/>
      <c r="BW131" s="65"/>
      <c r="BX131" s="65"/>
      <c r="BY131" s="65"/>
      <c r="BZ131" s="65"/>
      <c r="CA131" s="65"/>
      <c r="CB131" s="65"/>
      <c r="CC131" s="65"/>
      <c r="CD131" s="65"/>
      <c r="CE131" s="34"/>
      <c r="CF131" s="34"/>
      <c r="CG131" s="34"/>
      <c r="CH131" s="34"/>
      <c r="CI131" s="34"/>
      <c r="CJ131" s="34"/>
      <c r="CK131" s="34"/>
      <c r="CL131" s="34"/>
      <c r="CM131" s="34"/>
      <c r="CN131" s="34"/>
      <c r="CO131" s="34"/>
      <c r="CP131" s="34"/>
      <c r="CQ131" s="34"/>
      <c r="CR131" s="34"/>
      <c r="CS131" s="34"/>
      <c r="CT131" s="34"/>
      <c r="CU131" s="34"/>
      <c r="CV131" s="34"/>
      <c r="CW131" s="51"/>
      <c r="CX131" s="34"/>
    </row>
    <row r="132" spans="1:102">
      <c r="A132" s="34"/>
      <c r="B132" s="34"/>
      <c r="C132" s="34"/>
      <c r="D132" s="34"/>
      <c r="E132" s="34"/>
      <c r="F132" s="21" t="s">
        <v>96</v>
      </c>
      <c r="G132" s="205">
        <v>15</v>
      </c>
      <c r="H132" s="34" t="str">
        <f t="shared" si="1"/>
        <v/>
      </c>
      <c r="I132" s="51" t="str">
        <f t="shared" si="2"/>
        <v/>
      </c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  <c r="U132" s="34"/>
      <c r="V132" s="51"/>
      <c r="W132" s="34"/>
      <c r="X132" s="34"/>
      <c r="Y132" s="34"/>
      <c r="Z132" s="34"/>
      <c r="AA132" s="34"/>
      <c r="AB132" s="34"/>
      <c r="AC132" s="34"/>
      <c r="AD132" s="34"/>
      <c r="AE132" s="34"/>
      <c r="AF132" s="34"/>
      <c r="AG132" s="34"/>
      <c r="AH132" s="34"/>
      <c r="AI132" s="34"/>
      <c r="AJ132" s="34"/>
      <c r="AK132" s="34"/>
      <c r="AL132" s="34"/>
      <c r="AM132" s="34"/>
      <c r="AN132" s="34"/>
      <c r="AO132" s="34"/>
      <c r="AP132" s="34"/>
      <c r="AQ132" s="34"/>
      <c r="AR132" s="34"/>
      <c r="AS132" s="65"/>
      <c r="AT132" s="65"/>
      <c r="AU132" s="65"/>
      <c r="AV132" s="65"/>
      <c r="AW132" s="65"/>
      <c r="AX132" s="65"/>
      <c r="AY132" s="65"/>
      <c r="AZ132" s="65"/>
      <c r="BA132" s="65"/>
      <c r="BB132" s="65"/>
      <c r="BC132" s="65"/>
      <c r="BD132" s="65"/>
      <c r="BE132" s="65"/>
      <c r="BF132" s="65"/>
      <c r="BG132" s="65"/>
      <c r="BH132" s="65"/>
      <c r="BI132" s="65"/>
      <c r="BJ132" s="65"/>
      <c r="BK132" s="65"/>
      <c r="BL132" s="65"/>
      <c r="BM132" s="65"/>
      <c r="BN132" s="65"/>
      <c r="BO132" s="65"/>
      <c r="BP132" s="65"/>
      <c r="BQ132" s="65"/>
      <c r="BR132" s="65"/>
      <c r="BS132" s="65"/>
      <c r="BT132" s="65"/>
      <c r="BU132" s="65"/>
      <c r="BV132" s="65"/>
      <c r="BW132" s="65"/>
      <c r="BX132" s="65"/>
      <c r="BY132" s="65"/>
      <c r="BZ132" s="65"/>
      <c r="CA132" s="65"/>
      <c r="CB132" s="65"/>
      <c r="CC132" s="65"/>
      <c r="CD132" s="65"/>
      <c r="CE132" s="34"/>
      <c r="CF132" s="34"/>
      <c r="CG132" s="34"/>
      <c r="CH132" s="34"/>
      <c r="CI132" s="34"/>
      <c r="CJ132" s="34"/>
      <c r="CK132" s="34"/>
      <c r="CL132" s="34"/>
      <c r="CM132" s="34"/>
      <c r="CN132" s="34"/>
      <c r="CO132" s="34"/>
      <c r="CP132" s="34"/>
      <c r="CQ132" s="34"/>
      <c r="CR132" s="34"/>
      <c r="CS132" s="34"/>
      <c r="CT132" s="34"/>
      <c r="CU132" s="34"/>
      <c r="CV132" s="34"/>
      <c r="CW132" s="51"/>
      <c r="CX132" s="34"/>
    </row>
    <row r="133" spans="1:102">
      <c r="A133" s="34"/>
      <c r="B133" s="34"/>
      <c r="C133" s="34"/>
      <c r="D133" s="34"/>
      <c r="E133" s="34"/>
      <c r="F133" s="21" t="s">
        <v>98</v>
      </c>
      <c r="G133" s="205">
        <v>16</v>
      </c>
      <c r="H133" s="34" t="str">
        <f t="shared" si="1"/>
        <v/>
      </c>
      <c r="I133" s="51" t="str">
        <f t="shared" si="2"/>
        <v/>
      </c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  <c r="U133" s="34"/>
      <c r="V133" s="51"/>
      <c r="W133" s="34"/>
      <c r="X133" s="34"/>
      <c r="Y133" s="34"/>
      <c r="Z133" s="34"/>
      <c r="AA133" s="34"/>
      <c r="AB133" s="34"/>
      <c r="AC133" s="34"/>
      <c r="AD133" s="34"/>
      <c r="AE133" s="34"/>
      <c r="AF133" s="34"/>
      <c r="AG133" s="34"/>
      <c r="AH133" s="34"/>
      <c r="AI133" s="34"/>
      <c r="AJ133" s="34"/>
      <c r="AK133" s="34"/>
      <c r="AL133" s="34"/>
      <c r="AM133" s="34"/>
      <c r="AN133" s="34"/>
      <c r="AO133" s="34"/>
      <c r="AP133" s="34"/>
      <c r="AQ133" s="34"/>
      <c r="AR133" s="34"/>
      <c r="AS133" s="65"/>
      <c r="AT133" s="65"/>
      <c r="AU133" s="65"/>
      <c r="AV133" s="65"/>
      <c r="AW133" s="65"/>
      <c r="AX133" s="65"/>
      <c r="AY133" s="65"/>
      <c r="AZ133" s="65"/>
      <c r="BA133" s="65"/>
      <c r="BB133" s="65"/>
      <c r="BC133" s="65"/>
      <c r="BD133" s="65"/>
      <c r="BE133" s="65"/>
      <c r="BF133" s="65"/>
      <c r="BG133" s="65"/>
      <c r="BH133" s="65"/>
      <c r="BI133" s="65"/>
      <c r="BJ133" s="65"/>
      <c r="BK133" s="65"/>
      <c r="BL133" s="65"/>
      <c r="BM133" s="65"/>
      <c r="BN133" s="65"/>
      <c r="BO133" s="65"/>
      <c r="BP133" s="65"/>
      <c r="BQ133" s="65"/>
      <c r="BR133" s="65"/>
      <c r="BS133" s="65"/>
      <c r="BT133" s="65"/>
      <c r="BU133" s="65"/>
      <c r="BV133" s="65"/>
      <c r="BW133" s="65"/>
      <c r="BX133" s="65"/>
      <c r="BY133" s="65"/>
      <c r="BZ133" s="65"/>
      <c r="CA133" s="65"/>
      <c r="CB133" s="65"/>
      <c r="CC133" s="65"/>
      <c r="CD133" s="65"/>
      <c r="CE133" s="34"/>
      <c r="CF133" s="34"/>
      <c r="CG133" s="34"/>
      <c r="CH133" s="34"/>
      <c r="CI133" s="34"/>
      <c r="CJ133" s="34"/>
      <c r="CK133" s="34"/>
      <c r="CL133" s="34"/>
      <c r="CM133" s="34"/>
      <c r="CN133" s="34"/>
      <c r="CO133" s="34"/>
      <c r="CP133" s="34"/>
      <c r="CQ133" s="34"/>
      <c r="CR133" s="34"/>
      <c r="CS133" s="34"/>
      <c r="CT133" s="34"/>
      <c r="CU133" s="34"/>
      <c r="CV133" s="34"/>
      <c r="CW133" s="51"/>
      <c r="CX133" s="34"/>
    </row>
    <row r="134" spans="1:102">
      <c r="A134" s="34"/>
      <c r="B134" s="34"/>
      <c r="C134" s="34"/>
      <c r="D134" s="34"/>
      <c r="E134" s="34"/>
      <c r="F134" s="21" t="s">
        <v>100</v>
      </c>
      <c r="G134" s="205">
        <v>17</v>
      </c>
      <c r="H134" s="34" t="str">
        <f t="shared" si="1"/>
        <v/>
      </c>
      <c r="I134" s="51" t="str">
        <f t="shared" si="2"/>
        <v/>
      </c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  <c r="U134" s="34"/>
      <c r="V134" s="51"/>
      <c r="W134" s="34"/>
      <c r="X134" s="34"/>
      <c r="Y134" s="34"/>
      <c r="Z134" s="34"/>
      <c r="AA134" s="34"/>
      <c r="AB134" s="34"/>
      <c r="AC134" s="34"/>
      <c r="AD134" s="34"/>
      <c r="AE134" s="34"/>
      <c r="AF134" s="34"/>
      <c r="AG134" s="34"/>
      <c r="AH134" s="34"/>
      <c r="AI134" s="34"/>
      <c r="AJ134" s="34"/>
      <c r="AK134" s="34"/>
      <c r="AL134" s="34"/>
      <c r="AM134" s="34"/>
      <c r="AN134" s="34"/>
      <c r="AO134" s="34"/>
      <c r="AP134" s="34"/>
      <c r="AQ134" s="34"/>
      <c r="AR134" s="34"/>
      <c r="AS134" s="65"/>
      <c r="AT134" s="65"/>
      <c r="AU134" s="65"/>
      <c r="AV134" s="65"/>
      <c r="AW134" s="65"/>
      <c r="AX134" s="65"/>
      <c r="AY134" s="65"/>
      <c r="AZ134" s="65"/>
      <c r="BA134" s="65"/>
      <c r="BB134" s="65"/>
      <c r="BC134" s="65"/>
      <c r="BD134" s="65"/>
      <c r="BE134" s="65"/>
      <c r="BF134" s="65"/>
      <c r="BG134" s="65"/>
      <c r="BH134" s="65"/>
      <c r="BI134" s="65"/>
      <c r="BJ134" s="65"/>
      <c r="BK134" s="65"/>
      <c r="BL134" s="65"/>
      <c r="BM134" s="65"/>
      <c r="BN134" s="65"/>
      <c r="BO134" s="65"/>
      <c r="BP134" s="65"/>
      <c r="BQ134" s="65"/>
      <c r="BR134" s="65"/>
      <c r="BS134" s="65"/>
      <c r="BT134" s="65"/>
      <c r="BU134" s="65"/>
      <c r="BV134" s="65"/>
      <c r="BW134" s="65"/>
      <c r="BX134" s="65"/>
      <c r="BY134" s="65"/>
      <c r="BZ134" s="65"/>
      <c r="CA134" s="65"/>
      <c r="CB134" s="65"/>
      <c r="CC134" s="65"/>
      <c r="CD134" s="65"/>
      <c r="CE134" s="34"/>
      <c r="CF134" s="34"/>
      <c r="CG134" s="34"/>
      <c r="CH134" s="34"/>
      <c r="CI134" s="34"/>
      <c r="CJ134" s="34"/>
      <c r="CK134" s="34"/>
      <c r="CL134" s="34"/>
      <c r="CM134" s="34"/>
      <c r="CN134" s="34"/>
      <c r="CO134" s="34"/>
      <c r="CP134" s="34"/>
      <c r="CQ134" s="34"/>
      <c r="CR134" s="34"/>
      <c r="CS134" s="34"/>
      <c r="CT134" s="34"/>
      <c r="CU134" s="34"/>
      <c r="CV134" s="34"/>
      <c r="CW134" s="51"/>
      <c r="CX134" s="34"/>
    </row>
    <row r="135" spans="1:102">
      <c r="A135" s="34"/>
      <c r="B135" s="34"/>
      <c r="C135" s="34"/>
      <c r="D135" s="34"/>
      <c r="E135" s="34"/>
      <c r="F135" s="21" t="s">
        <v>102</v>
      </c>
      <c r="G135" s="205">
        <v>18</v>
      </c>
      <c r="H135" s="34" t="str">
        <f t="shared" si="1"/>
        <v/>
      </c>
      <c r="I135" s="51" t="str">
        <f t="shared" si="2"/>
        <v/>
      </c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  <c r="U135" s="34"/>
      <c r="V135" s="51"/>
      <c r="W135" s="34"/>
      <c r="X135" s="34"/>
      <c r="Y135" s="34"/>
      <c r="Z135" s="34"/>
      <c r="AA135" s="34"/>
      <c r="AB135" s="34"/>
      <c r="AC135" s="34"/>
      <c r="AD135" s="34"/>
      <c r="AE135" s="34"/>
      <c r="AF135" s="34"/>
      <c r="AG135" s="34"/>
      <c r="AH135" s="34"/>
      <c r="AI135" s="34"/>
      <c r="AJ135" s="34"/>
      <c r="AK135" s="34"/>
      <c r="AL135" s="34"/>
      <c r="AM135" s="34"/>
      <c r="AN135" s="34"/>
      <c r="AO135" s="34"/>
      <c r="AP135" s="34"/>
      <c r="AQ135" s="34"/>
      <c r="AR135" s="34"/>
      <c r="AS135" s="65"/>
      <c r="AT135" s="65"/>
      <c r="AU135" s="65"/>
      <c r="AV135" s="65"/>
      <c r="AW135" s="65"/>
      <c r="AX135" s="65"/>
      <c r="AY135" s="65"/>
      <c r="AZ135" s="65"/>
      <c r="BA135" s="65"/>
      <c r="BB135" s="65"/>
      <c r="BC135" s="65"/>
      <c r="BD135" s="65"/>
      <c r="BE135" s="65"/>
      <c r="BF135" s="65"/>
      <c r="BG135" s="65"/>
      <c r="BH135" s="65"/>
      <c r="BI135" s="65"/>
      <c r="BJ135" s="65"/>
      <c r="BK135" s="65"/>
      <c r="BL135" s="65"/>
      <c r="BM135" s="65"/>
      <c r="BN135" s="65"/>
      <c r="BO135" s="65"/>
      <c r="BP135" s="65"/>
      <c r="BQ135" s="65"/>
      <c r="BR135" s="65"/>
      <c r="BS135" s="65"/>
      <c r="BT135" s="65"/>
      <c r="BU135" s="65"/>
      <c r="BV135" s="65"/>
      <c r="BW135" s="65"/>
      <c r="BX135" s="65"/>
      <c r="BY135" s="65"/>
      <c r="BZ135" s="65"/>
      <c r="CA135" s="65"/>
      <c r="CB135" s="65"/>
      <c r="CC135" s="65"/>
      <c r="CD135" s="65"/>
      <c r="CE135" s="34"/>
      <c r="CF135" s="34"/>
      <c r="CG135" s="34"/>
      <c r="CH135" s="34"/>
      <c r="CI135" s="34"/>
      <c r="CJ135" s="34"/>
      <c r="CK135" s="34"/>
      <c r="CL135" s="34"/>
      <c r="CM135" s="34"/>
      <c r="CN135" s="34"/>
      <c r="CO135" s="34"/>
      <c r="CP135" s="34"/>
      <c r="CQ135" s="34"/>
      <c r="CR135" s="34"/>
      <c r="CS135" s="34"/>
      <c r="CT135" s="34"/>
      <c r="CU135" s="34"/>
      <c r="CV135" s="34"/>
      <c r="CW135" s="51"/>
      <c r="CX135" s="34"/>
    </row>
    <row r="136" spans="1:102">
      <c r="A136" s="34"/>
      <c r="B136" s="34"/>
      <c r="C136" s="34"/>
      <c r="D136" s="34"/>
      <c r="E136" s="34"/>
      <c r="F136" s="21" t="s">
        <v>104</v>
      </c>
      <c r="G136" s="205">
        <v>19</v>
      </c>
      <c r="H136" s="34" t="str">
        <f t="shared" si="1"/>
        <v/>
      </c>
      <c r="I136" s="51" t="str">
        <f t="shared" si="2"/>
        <v/>
      </c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  <c r="U136" s="34"/>
      <c r="V136" s="51"/>
      <c r="W136" s="34"/>
      <c r="X136" s="34"/>
      <c r="Y136" s="34"/>
      <c r="Z136" s="34"/>
      <c r="AA136" s="34"/>
      <c r="AB136" s="34"/>
      <c r="AC136" s="34"/>
      <c r="AD136" s="34"/>
      <c r="AE136" s="34"/>
      <c r="AF136" s="34"/>
      <c r="AG136" s="34"/>
      <c r="AH136" s="34"/>
      <c r="AI136" s="34"/>
      <c r="AJ136" s="34"/>
      <c r="AK136" s="34"/>
      <c r="AL136" s="34"/>
      <c r="AM136" s="34"/>
      <c r="AN136" s="34"/>
      <c r="AO136" s="34"/>
      <c r="AP136" s="34"/>
      <c r="AQ136" s="34"/>
      <c r="AR136" s="34"/>
      <c r="AS136" s="65"/>
      <c r="AT136" s="65"/>
      <c r="AU136" s="65"/>
      <c r="AV136" s="65"/>
      <c r="AW136" s="65"/>
      <c r="AX136" s="65"/>
      <c r="AY136" s="65"/>
      <c r="AZ136" s="65"/>
      <c r="BA136" s="65"/>
      <c r="BB136" s="65"/>
      <c r="BC136" s="65"/>
      <c r="BD136" s="65"/>
      <c r="BE136" s="65"/>
      <c r="BF136" s="65"/>
      <c r="BG136" s="65"/>
      <c r="BH136" s="65"/>
      <c r="BI136" s="65"/>
      <c r="BJ136" s="65"/>
      <c r="BK136" s="65"/>
      <c r="BL136" s="65"/>
      <c r="BM136" s="65"/>
      <c r="BN136" s="65"/>
      <c r="BO136" s="65"/>
      <c r="BP136" s="65"/>
      <c r="BQ136" s="65"/>
      <c r="BR136" s="65"/>
      <c r="BS136" s="65"/>
      <c r="BT136" s="65"/>
      <c r="BU136" s="65"/>
      <c r="BV136" s="65"/>
      <c r="BW136" s="65"/>
      <c r="BX136" s="65"/>
      <c r="BY136" s="65"/>
      <c r="BZ136" s="65"/>
      <c r="CA136" s="65"/>
      <c r="CB136" s="65"/>
      <c r="CC136" s="65"/>
      <c r="CD136" s="65"/>
      <c r="CE136" s="34"/>
      <c r="CF136" s="34"/>
      <c r="CG136" s="34"/>
      <c r="CH136" s="34"/>
      <c r="CI136" s="34"/>
      <c r="CJ136" s="34"/>
      <c r="CK136" s="34"/>
      <c r="CL136" s="34"/>
      <c r="CM136" s="34"/>
      <c r="CN136" s="34"/>
      <c r="CO136" s="34"/>
      <c r="CP136" s="34"/>
      <c r="CQ136" s="34"/>
      <c r="CR136" s="34"/>
      <c r="CS136" s="34"/>
      <c r="CT136" s="34"/>
      <c r="CU136" s="34"/>
      <c r="CV136" s="34"/>
      <c r="CW136" s="51"/>
      <c r="CX136" s="34"/>
    </row>
    <row r="137" spans="1:102">
      <c r="A137" s="34"/>
      <c r="B137" s="34"/>
      <c r="C137" s="34"/>
      <c r="D137" s="34"/>
      <c r="E137" s="34"/>
      <c r="F137" s="21" t="s">
        <v>106</v>
      </c>
      <c r="G137" s="205">
        <v>20</v>
      </c>
      <c r="H137" s="34" t="str">
        <f t="shared" si="1"/>
        <v/>
      </c>
      <c r="I137" s="51" t="str">
        <f t="shared" si="2"/>
        <v/>
      </c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51"/>
      <c r="W137" s="34"/>
      <c r="X137" s="34"/>
      <c r="Y137" s="34"/>
      <c r="Z137" s="34"/>
      <c r="AA137" s="34"/>
      <c r="AB137" s="34"/>
      <c r="AC137" s="34"/>
      <c r="AD137" s="34"/>
      <c r="AE137" s="34"/>
      <c r="AF137" s="34"/>
      <c r="AG137" s="34"/>
      <c r="AH137" s="34"/>
      <c r="AI137" s="34"/>
      <c r="AJ137" s="34"/>
      <c r="AK137" s="34"/>
      <c r="AL137" s="34"/>
      <c r="AM137" s="34"/>
      <c r="AN137" s="34"/>
      <c r="AO137" s="34"/>
      <c r="AP137" s="34"/>
      <c r="AQ137" s="34"/>
      <c r="AR137" s="34"/>
      <c r="AS137" s="65"/>
      <c r="AT137" s="65"/>
      <c r="AU137" s="65"/>
      <c r="AV137" s="65"/>
      <c r="AW137" s="65"/>
      <c r="AX137" s="65"/>
      <c r="AY137" s="65"/>
      <c r="AZ137" s="65"/>
      <c r="BA137" s="65"/>
      <c r="BB137" s="65"/>
      <c r="BC137" s="65"/>
      <c r="BD137" s="65"/>
      <c r="BE137" s="65"/>
      <c r="BF137" s="65"/>
      <c r="BG137" s="65"/>
      <c r="BH137" s="65"/>
      <c r="BI137" s="65"/>
      <c r="BJ137" s="65"/>
      <c r="BK137" s="65"/>
      <c r="BL137" s="65"/>
      <c r="BM137" s="65"/>
      <c r="BN137" s="65"/>
      <c r="BO137" s="65"/>
      <c r="BP137" s="65"/>
      <c r="BQ137" s="65"/>
      <c r="BR137" s="65"/>
      <c r="BS137" s="65"/>
      <c r="BT137" s="65"/>
      <c r="BU137" s="65"/>
      <c r="BV137" s="65"/>
      <c r="BW137" s="65"/>
      <c r="BX137" s="65"/>
      <c r="BY137" s="65"/>
      <c r="BZ137" s="65"/>
      <c r="CA137" s="65"/>
      <c r="CB137" s="65"/>
      <c r="CC137" s="65"/>
      <c r="CD137" s="65"/>
      <c r="CE137" s="34"/>
      <c r="CF137" s="34"/>
      <c r="CG137" s="34"/>
      <c r="CH137" s="34"/>
      <c r="CI137" s="34"/>
      <c r="CJ137" s="34"/>
      <c r="CK137" s="34"/>
      <c r="CL137" s="34"/>
      <c r="CM137" s="34"/>
      <c r="CN137" s="34"/>
      <c r="CO137" s="34"/>
      <c r="CP137" s="34"/>
      <c r="CQ137" s="34"/>
      <c r="CR137" s="34"/>
      <c r="CS137" s="34"/>
      <c r="CT137" s="34"/>
      <c r="CU137" s="34"/>
      <c r="CV137" s="34"/>
      <c r="CW137" s="51"/>
      <c r="CX137" s="34"/>
    </row>
    <row r="138" spans="1:102">
      <c r="A138" s="34"/>
      <c r="B138" s="34"/>
      <c r="C138" s="34"/>
      <c r="D138" s="34"/>
      <c r="E138" s="34"/>
      <c r="F138" s="21" t="s">
        <v>108</v>
      </c>
      <c r="G138" s="205">
        <v>21</v>
      </c>
      <c r="H138" s="34" t="str">
        <f t="shared" si="1"/>
        <v/>
      </c>
      <c r="I138" s="51" t="str">
        <f t="shared" si="2"/>
        <v/>
      </c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  <c r="U138" s="34"/>
      <c r="V138" s="139"/>
      <c r="W138" s="34"/>
      <c r="X138" s="34"/>
      <c r="Y138" s="34"/>
      <c r="Z138" s="34"/>
      <c r="AA138" s="34"/>
      <c r="AB138" s="34"/>
      <c r="AC138" s="34"/>
      <c r="AD138" s="34"/>
      <c r="AE138" s="34"/>
      <c r="AF138" s="34"/>
      <c r="AG138" s="34"/>
      <c r="AH138" s="34"/>
      <c r="AI138" s="34"/>
      <c r="AJ138" s="34"/>
      <c r="AK138" s="34"/>
      <c r="AL138" s="34"/>
      <c r="AM138" s="34"/>
      <c r="AN138" s="34"/>
      <c r="AO138" s="34"/>
      <c r="AP138" s="34"/>
      <c r="AQ138" s="34"/>
      <c r="AR138" s="34"/>
      <c r="AS138" s="65"/>
      <c r="AT138" s="65"/>
      <c r="AU138" s="65"/>
      <c r="AV138" s="65"/>
      <c r="AW138" s="65"/>
      <c r="AX138" s="65"/>
      <c r="AY138" s="65"/>
      <c r="AZ138" s="65"/>
      <c r="BA138" s="65"/>
      <c r="BB138" s="65"/>
      <c r="BC138" s="65"/>
      <c r="BD138" s="65"/>
      <c r="BE138" s="65"/>
      <c r="BF138" s="65"/>
      <c r="BG138" s="65"/>
      <c r="BH138" s="65"/>
      <c r="BI138" s="65"/>
      <c r="BJ138" s="65"/>
      <c r="BK138" s="65"/>
      <c r="BL138" s="65"/>
      <c r="BM138" s="65"/>
      <c r="BN138" s="65"/>
      <c r="BO138" s="65"/>
      <c r="BP138" s="65"/>
      <c r="BQ138" s="65"/>
      <c r="BR138" s="65"/>
      <c r="BS138" s="65"/>
      <c r="BT138" s="65"/>
      <c r="BU138" s="65"/>
      <c r="BV138" s="65"/>
      <c r="BW138" s="65"/>
      <c r="BX138" s="65"/>
      <c r="BY138" s="65"/>
      <c r="BZ138" s="65"/>
      <c r="CA138" s="65"/>
      <c r="CB138" s="65"/>
      <c r="CC138" s="65"/>
      <c r="CD138" s="65"/>
      <c r="CE138" s="34"/>
      <c r="CF138" s="34"/>
      <c r="CG138" s="34"/>
      <c r="CH138" s="34"/>
      <c r="CI138" s="34"/>
      <c r="CJ138" s="34"/>
      <c r="CK138" s="34"/>
      <c r="CL138" s="34"/>
      <c r="CM138" s="34"/>
      <c r="CN138" s="34"/>
      <c r="CO138" s="34"/>
      <c r="CP138" s="34"/>
      <c r="CQ138" s="34"/>
      <c r="CR138" s="34"/>
      <c r="CS138" s="34"/>
      <c r="CT138" s="34"/>
      <c r="CU138" s="34"/>
      <c r="CV138" s="34"/>
      <c r="CW138" s="51"/>
      <c r="CX138" s="34"/>
    </row>
    <row r="139" spans="1:102">
      <c r="A139" s="34"/>
      <c r="B139" s="34"/>
      <c r="C139" s="34"/>
      <c r="D139" s="34"/>
      <c r="E139" s="34"/>
      <c r="F139" s="21" t="s">
        <v>110</v>
      </c>
      <c r="G139" s="205">
        <v>22</v>
      </c>
      <c r="H139" s="34" t="str">
        <f t="shared" si="1"/>
        <v/>
      </c>
      <c r="I139" s="51" t="str">
        <f t="shared" si="2"/>
        <v/>
      </c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  <c r="U139" s="34"/>
      <c r="V139" s="139"/>
      <c r="W139" s="34"/>
      <c r="X139" s="34"/>
      <c r="Y139" s="34"/>
      <c r="Z139" s="34"/>
      <c r="AA139" s="34"/>
      <c r="AB139" s="34"/>
      <c r="AC139" s="34"/>
      <c r="AD139" s="34"/>
      <c r="AE139" s="34"/>
      <c r="AF139" s="34"/>
      <c r="AG139" s="34"/>
      <c r="AH139" s="34"/>
      <c r="AI139" s="34"/>
      <c r="AJ139" s="34"/>
      <c r="AK139" s="34"/>
      <c r="AL139" s="34"/>
      <c r="AM139" s="34"/>
      <c r="AN139" s="34"/>
      <c r="AO139" s="34"/>
      <c r="AP139" s="34"/>
      <c r="AQ139" s="34"/>
      <c r="AR139" s="34"/>
      <c r="AS139" s="65"/>
      <c r="AT139" s="65"/>
      <c r="AU139" s="65"/>
      <c r="AV139" s="65"/>
      <c r="AW139" s="65"/>
      <c r="AX139" s="65"/>
      <c r="AY139" s="65"/>
      <c r="AZ139" s="65"/>
      <c r="BA139" s="65"/>
      <c r="BB139" s="65"/>
      <c r="BC139" s="65"/>
      <c r="BD139" s="65"/>
      <c r="BE139" s="65"/>
      <c r="BF139" s="65"/>
      <c r="BG139" s="65"/>
      <c r="BH139" s="65"/>
      <c r="BI139" s="65"/>
      <c r="BJ139" s="65"/>
      <c r="BK139" s="65"/>
      <c r="BL139" s="65"/>
      <c r="BM139" s="65"/>
      <c r="BN139" s="65"/>
      <c r="BO139" s="65"/>
      <c r="BP139" s="65"/>
      <c r="BQ139" s="65"/>
      <c r="BR139" s="65"/>
      <c r="BS139" s="65"/>
      <c r="BT139" s="65"/>
      <c r="BU139" s="65"/>
      <c r="BV139" s="65"/>
      <c r="BW139" s="65"/>
      <c r="BX139" s="65"/>
      <c r="BY139" s="65"/>
      <c r="BZ139" s="65"/>
      <c r="CA139" s="65"/>
      <c r="CB139" s="65"/>
      <c r="CC139" s="65"/>
      <c r="CD139" s="65"/>
      <c r="CE139" s="34"/>
      <c r="CF139" s="34"/>
      <c r="CG139" s="34"/>
      <c r="CH139" s="34"/>
      <c r="CI139" s="34"/>
      <c r="CJ139" s="34"/>
      <c r="CK139" s="34"/>
      <c r="CL139" s="34"/>
      <c r="CM139" s="34"/>
      <c r="CN139" s="34"/>
      <c r="CO139" s="34"/>
      <c r="CP139" s="34"/>
      <c r="CQ139" s="34"/>
      <c r="CR139" s="34"/>
      <c r="CS139" s="34"/>
      <c r="CT139" s="34"/>
      <c r="CU139" s="34"/>
      <c r="CV139" s="34"/>
      <c r="CW139" s="51"/>
      <c r="CX139" s="34"/>
    </row>
    <row r="140" spans="1:102">
      <c r="A140" s="34"/>
      <c r="B140" s="34"/>
      <c r="C140" s="34"/>
      <c r="D140" s="34"/>
      <c r="E140" s="34"/>
      <c r="F140" s="21" t="s">
        <v>112</v>
      </c>
      <c r="G140" s="205">
        <v>23</v>
      </c>
      <c r="H140" s="34" t="str">
        <f t="shared" si="1"/>
        <v/>
      </c>
      <c r="I140" s="51" t="str">
        <f t="shared" si="2"/>
        <v/>
      </c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  <c r="U140" s="34"/>
      <c r="V140" s="139"/>
      <c r="W140" s="34"/>
      <c r="X140" s="34"/>
      <c r="Y140" s="34"/>
      <c r="Z140" s="34"/>
      <c r="AA140" s="34"/>
      <c r="AB140" s="34"/>
      <c r="AC140" s="34"/>
      <c r="AD140" s="34"/>
      <c r="AE140" s="34"/>
      <c r="AF140" s="34"/>
      <c r="AG140" s="34"/>
      <c r="AH140" s="34"/>
      <c r="AI140" s="34"/>
      <c r="AJ140" s="34"/>
      <c r="AK140" s="34"/>
      <c r="AL140" s="34"/>
      <c r="AM140" s="34"/>
      <c r="AN140" s="34"/>
      <c r="AO140" s="34"/>
      <c r="AP140" s="34"/>
      <c r="AQ140" s="34"/>
      <c r="AR140" s="34"/>
      <c r="AS140" s="65"/>
      <c r="AT140" s="65"/>
      <c r="AU140" s="65"/>
      <c r="AV140" s="65"/>
      <c r="AW140" s="65"/>
      <c r="AX140" s="65"/>
      <c r="AY140" s="65"/>
      <c r="AZ140" s="65"/>
      <c r="BA140" s="65"/>
      <c r="BB140" s="65"/>
      <c r="BC140" s="65"/>
      <c r="BD140" s="65"/>
      <c r="BE140" s="65"/>
      <c r="BF140" s="65"/>
      <c r="BG140" s="65"/>
      <c r="BH140" s="65"/>
      <c r="BI140" s="65"/>
      <c r="BJ140" s="65"/>
      <c r="BK140" s="65"/>
      <c r="BL140" s="65"/>
      <c r="BM140" s="65"/>
      <c r="BN140" s="65"/>
      <c r="BO140" s="65"/>
      <c r="BP140" s="65"/>
      <c r="BQ140" s="65"/>
      <c r="BR140" s="65"/>
      <c r="BS140" s="65"/>
      <c r="BT140" s="65"/>
      <c r="BU140" s="65"/>
      <c r="BV140" s="65"/>
      <c r="BW140" s="65"/>
      <c r="BX140" s="65"/>
      <c r="BY140" s="65"/>
      <c r="BZ140" s="65"/>
      <c r="CA140" s="65"/>
      <c r="CB140" s="65"/>
      <c r="CC140" s="65"/>
      <c r="CD140" s="65"/>
      <c r="CE140" s="34"/>
      <c r="CF140" s="34"/>
      <c r="CG140" s="34"/>
      <c r="CH140" s="34"/>
      <c r="CI140" s="34"/>
      <c r="CJ140" s="34"/>
      <c r="CK140" s="34"/>
      <c r="CL140" s="34"/>
      <c r="CM140" s="34"/>
      <c r="CN140" s="34"/>
      <c r="CO140" s="34"/>
      <c r="CP140" s="34"/>
      <c r="CQ140" s="34"/>
      <c r="CR140" s="34"/>
      <c r="CS140" s="34"/>
      <c r="CT140" s="34"/>
      <c r="CU140" s="34"/>
      <c r="CV140" s="34"/>
      <c r="CW140" s="51"/>
      <c r="CX140" s="34"/>
    </row>
    <row r="141" spans="1:102">
      <c r="A141" s="34"/>
      <c r="B141" s="34"/>
      <c r="C141" s="34"/>
      <c r="D141" s="34"/>
      <c r="E141" s="34"/>
      <c r="F141" s="21" t="s">
        <v>114</v>
      </c>
      <c r="G141" s="205">
        <v>24</v>
      </c>
      <c r="H141" s="34" t="str">
        <f t="shared" si="1"/>
        <v/>
      </c>
      <c r="I141" s="51" t="str">
        <f t="shared" si="2"/>
        <v/>
      </c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  <c r="U141" s="34"/>
      <c r="V141" s="139"/>
      <c r="W141" s="34"/>
      <c r="X141" s="34"/>
      <c r="Y141" s="34"/>
      <c r="Z141" s="34"/>
      <c r="AA141" s="34"/>
      <c r="AB141" s="34"/>
      <c r="AC141" s="34"/>
      <c r="AD141" s="34"/>
      <c r="AE141" s="34"/>
      <c r="AF141" s="34"/>
      <c r="AG141" s="34"/>
      <c r="AH141" s="34"/>
      <c r="AI141" s="34"/>
      <c r="AJ141" s="34"/>
      <c r="AK141" s="34"/>
      <c r="AL141" s="34"/>
      <c r="AM141" s="34"/>
      <c r="AN141" s="34"/>
      <c r="AO141" s="34"/>
      <c r="AP141" s="34"/>
      <c r="AQ141" s="34"/>
      <c r="AR141" s="34"/>
      <c r="AS141" s="65"/>
      <c r="AT141" s="65"/>
      <c r="AU141" s="65"/>
      <c r="AV141" s="65"/>
      <c r="AW141" s="65"/>
      <c r="AX141" s="65"/>
      <c r="AY141" s="65"/>
      <c r="AZ141" s="65"/>
      <c r="BA141" s="65"/>
      <c r="BB141" s="65"/>
      <c r="BC141" s="65"/>
      <c r="BD141" s="65"/>
      <c r="BE141" s="65"/>
      <c r="BF141" s="65"/>
      <c r="BG141" s="65"/>
      <c r="BH141" s="65"/>
      <c r="BI141" s="65"/>
      <c r="BJ141" s="65"/>
      <c r="BK141" s="65"/>
      <c r="BL141" s="65"/>
      <c r="BM141" s="65"/>
      <c r="BN141" s="65"/>
      <c r="BO141" s="65"/>
      <c r="BP141" s="65"/>
      <c r="BQ141" s="65"/>
      <c r="BR141" s="65"/>
      <c r="BS141" s="65"/>
      <c r="BT141" s="65"/>
      <c r="BU141" s="65"/>
      <c r="BV141" s="65"/>
      <c r="BW141" s="65"/>
      <c r="BX141" s="65"/>
      <c r="BY141" s="65"/>
      <c r="BZ141" s="65"/>
      <c r="CA141" s="65"/>
      <c r="CB141" s="65"/>
      <c r="CC141" s="65"/>
      <c r="CD141" s="65"/>
      <c r="CE141" s="34"/>
      <c r="CF141" s="34"/>
      <c r="CG141" s="34"/>
      <c r="CH141" s="34"/>
      <c r="CI141" s="34"/>
      <c r="CJ141" s="34"/>
      <c r="CK141" s="34"/>
      <c r="CL141" s="34"/>
      <c r="CM141" s="34"/>
      <c r="CN141" s="34"/>
      <c r="CO141" s="34"/>
      <c r="CP141" s="34"/>
      <c r="CQ141" s="34"/>
      <c r="CR141" s="34"/>
      <c r="CS141" s="34"/>
      <c r="CT141" s="34"/>
      <c r="CU141" s="34"/>
      <c r="CV141" s="34"/>
      <c r="CW141" s="51"/>
      <c r="CX141" s="34"/>
    </row>
    <row r="142" spans="1:102">
      <c r="A142" s="34"/>
      <c r="B142" s="34"/>
      <c r="C142" s="34"/>
      <c r="D142" s="34"/>
      <c r="E142" s="34"/>
      <c r="F142" s="21" t="s">
        <v>116</v>
      </c>
      <c r="G142" s="205">
        <v>25</v>
      </c>
      <c r="H142" s="34" t="str">
        <f t="shared" si="1"/>
        <v/>
      </c>
      <c r="I142" s="51" t="str">
        <f t="shared" si="2"/>
        <v/>
      </c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  <c r="U142" s="34"/>
      <c r="V142" s="139"/>
      <c r="W142" s="34"/>
      <c r="X142" s="34"/>
      <c r="Y142" s="34"/>
      <c r="Z142" s="34"/>
      <c r="AA142" s="34"/>
      <c r="AB142" s="34"/>
      <c r="AC142" s="34"/>
      <c r="AD142" s="34"/>
      <c r="AE142" s="34"/>
      <c r="AF142" s="34"/>
      <c r="AG142" s="34"/>
      <c r="AH142" s="34"/>
      <c r="AI142" s="34"/>
      <c r="AJ142" s="34"/>
      <c r="AK142" s="34"/>
      <c r="AL142" s="34"/>
      <c r="AM142" s="34"/>
      <c r="AN142" s="34"/>
      <c r="AO142" s="34"/>
      <c r="AP142" s="34"/>
      <c r="AQ142" s="34"/>
      <c r="AR142" s="34"/>
      <c r="AS142" s="65"/>
      <c r="AT142" s="65"/>
      <c r="AU142" s="65"/>
      <c r="AV142" s="65"/>
      <c r="AW142" s="65"/>
      <c r="AX142" s="65"/>
      <c r="AY142" s="65"/>
      <c r="AZ142" s="65"/>
      <c r="BA142" s="65"/>
      <c r="BB142" s="65"/>
      <c r="BC142" s="65"/>
      <c r="BD142" s="65"/>
      <c r="BE142" s="65"/>
      <c r="BF142" s="65"/>
      <c r="BG142" s="65"/>
      <c r="BH142" s="65"/>
      <c r="BI142" s="65"/>
      <c r="BJ142" s="65"/>
      <c r="BK142" s="65"/>
      <c r="BL142" s="65"/>
      <c r="BM142" s="65"/>
      <c r="BN142" s="65"/>
      <c r="BO142" s="65"/>
      <c r="BP142" s="65"/>
      <c r="BQ142" s="65"/>
      <c r="BR142" s="65"/>
      <c r="BS142" s="65"/>
      <c r="BT142" s="65"/>
      <c r="BU142" s="65"/>
      <c r="BV142" s="65"/>
      <c r="BW142" s="65"/>
      <c r="BX142" s="65"/>
      <c r="BY142" s="65"/>
      <c r="BZ142" s="65"/>
      <c r="CA142" s="65"/>
      <c r="CB142" s="65"/>
      <c r="CC142" s="65"/>
      <c r="CD142" s="65"/>
      <c r="CE142" s="34"/>
      <c r="CF142" s="34"/>
      <c r="CG142" s="34"/>
      <c r="CH142" s="34"/>
      <c r="CI142" s="34"/>
      <c r="CJ142" s="34"/>
      <c r="CK142" s="34"/>
      <c r="CL142" s="34"/>
      <c r="CM142" s="34"/>
      <c r="CN142" s="34"/>
      <c r="CO142" s="34"/>
      <c r="CP142" s="34"/>
      <c r="CQ142" s="34"/>
      <c r="CR142" s="34"/>
      <c r="CS142" s="34"/>
      <c r="CT142" s="34"/>
      <c r="CU142" s="34"/>
      <c r="CV142" s="34"/>
      <c r="CW142" s="51"/>
      <c r="CX142" s="34"/>
    </row>
    <row r="143" spans="1:102">
      <c r="A143" s="34"/>
      <c r="B143" s="34"/>
      <c r="C143" s="34"/>
      <c r="D143" s="34"/>
      <c r="E143" s="34"/>
      <c r="F143" s="21" t="s">
        <v>118</v>
      </c>
      <c r="G143" s="205">
        <v>26</v>
      </c>
      <c r="H143" s="34" t="str">
        <f t="shared" si="1"/>
        <v/>
      </c>
      <c r="I143" s="51" t="str">
        <f t="shared" si="2"/>
        <v/>
      </c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  <c r="U143" s="34"/>
      <c r="V143" s="139"/>
      <c r="W143" s="34"/>
      <c r="X143" s="34"/>
      <c r="Y143" s="34"/>
      <c r="Z143" s="34"/>
      <c r="AA143" s="34"/>
      <c r="AB143" s="34"/>
      <c r="AC143" s="34"/>
      <c r="AD143" s="34"/>
      <c r="AE143" s="34"/>
      <c r="AF143" s="34"/>
      <c r="AG143" s="34"/>
      <c r="AH143" s="34"/>
      <c r="AI143" s="34"/>
      <c r="AJ143" s="34"/>
      <c r="AK143" s="34"/>
      <c r="AL143" s="34"/>
      <c r="AM143" s="34"/>
      <c r="AN143" s="34"/>
      <c r="AO143" s="34"/>
      <c r="AP143" s="34"/>
      <c r="AQ143" s="34"/>
      <c r="AR143" s="34"/>
      <c r="AS143" s="65"/>
      <c r="AT143" s="65"/>
      <c r="AU143" s="65"/>
      <c r="AV143" s="65"/>
      <c r="AW143" s="65"/>
      <c r="AX143" s="65"/>
      <c r="AY143" s="65"/>
      <c r="AZ143" s="65"/>
      <c r="BA143" s="65"/>
      <c r="BB143" s="65"/>
      <c r="BC143" s="65"/>
      <c r="BD143" s="65"/>
      <c r="BE143" s="65"/>
      <c r="BF143" s="65"/>
      <c r="BG143" s="65"/>
      <c r="BH143" s="65"/>
      <c r="BI143" s="65"/>
      <c r="BJ143" s="65"/>
      <c r="BK143" s="65"/>
      <c r="BL143" s="65"/>
      <c r="BM143" s="65"/>
      <c r="BN143" s="65"/>
      <c r="BO143" s="65"/>
      <c r="BP143" s="65"/>
      <c r="BQ143" s="65"/>
      <c r="BR143" s="65"/>
      <c r="BS143" s="65"/>
      <c r="BT143" s="65"/>
      <c r="BU143" s="65"/>
      <c r="BV143" s="65"/>
      <c r="BW143" s="65"/>
      <c r="BX143" s="65"/>
      <c r="BY143" s="65"/>
      <c r="BZ143" s="65"/>
      <c r="CA143" s="65"/>
      <c r="CB143" s="65"/>
      <c r="CC143" s="65"/>
      <c r="CD143" s="65"/>
      <c r="CE143" s="34"/>
      <c r="CF143" s="34"/>
      <c r="CG143" s="34"/>
      <c r="CH143" s="34"/>
      <c r="CI143" s="34"/>
      <c r="CJ143" s="34"/>
      <c r="CK143" s="34"/>
      <c r="CL143" s="34"/>
      <c r="CM143" s="34"/>
      <c r="CN143" s="34"/>
      <c r="CO143" s="34"/>
      <c r="CP143" s="34"/>
      <c r="CQ143" s="34"/>
      <c r="CR143" s="34"/>
      <c r="CS143" s="34"/>
      <c r="CT143" s="34"/>
      <c r="CU143" s="34"/>
      <c r="CV143" s="34"/>
      <c r="CW143" s="51"/>
      <c r="CX143" s="34"/>
    </row>
    <row r="144" spans="1:102">
      <c r="A144" s="34"/>
      <c r="B144" s="34"/>
      <c r="C144" s="34"/>
      <c r="D144" s="34"/>
      <c r="E144" s="34"/>
      <c r="F144" s="21" t="s">
        <v>120</v>
      </c>
      <c r="G144" s="205">
        <v>27</v>
      </c>
      <c r="H144" s="34" t="str">
        <f t="shared" si="1"/>
        <v/>
      </c>
      <c r="I144" s="51" t="str">
        <f t="shared" si="2"/>
        <v/>
      </c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  <c r="U144" s="34"/>
      <c r="V144" s="139"/>
      <c r="W144" s="34"/>
      <c r="X144" s="34"/>
      <c r="Y144" s="34"/>
      <c r="Z144" s="34"/>
      <c r="AA144" s="34"/>
      <c r="AB144" s="34"/>
      <c r="AC144" s="34"/>
      <c r="AD144" s="34"/>
      <c r="AE144" s="34"/>
      <c r="AF144" s="34"/>
      <c r="AG144" s="34"/>
      <c r="AH144" s="34"/>
      <c r="AI144" s="34"/>
      <c r="AJ144" s="34"/>
      <c r="AK144" s="34"/>
      <c r="AL144" s="34"/>
      <c r="AM144" s="34"/>
      <c r="AN144" s="34"/>
      <c r="AO144" s="34"/>
      <c r="AP144" s="34"/>
      <c r="AQ144" s="34"/>
      <c r="AR144" s="34"/>
      <c r="AS144" s="65"/>
      <c r="AT144" s="65"/>
      <c r="AU144" s="65"/>
      <c r="AV144" s="65"/>
      <c r="AW144" s="65"/>
      <c r="AX144" s="65"/>
      <c r="AY144" s="65"/>
      <c r="AZ144" s="65"/>
      <c r="BA144" s="65"/>
      <c r="BB144" s="65"/>
      <c r="BC144" s="65"/>
      <c r="BD144" s="65"/>
      <c r="BE144" s="65"/>
      <c r="BF144" s="65"/>
      <c r="BG144" s="65"/>
      <c r="BH144" s="65"/>
      <c r="BI144" s="65"/>
      <c r="BJ144" s="65"/>
      <c r="BK144" s="65"/>
      <c r="BL144" s="65"/>
      <c r="BM144" s="65"/>
      <c r="BN144" s="65"/>
      <c r="BO144" s="65"/>
      <c r="BP144" s="65"/>
      <c r="BQ144" s="65"/>
      <c r="BR144" s="65"/>
      <c r="BS144" s="65"/>
      <c r="BT144" s="65"/>
      <c r="BU144" s="65"/>
      <c r="BV144" s="65"/>
      <c r="BW144" s="65"/>
      <c r="BX144" s="65"/>
      <c r="BY144" s="65"/>
      <c r="BZ144" s="65"/>
      <c r="CA144" s="65"/>
      <c r="CB144" s="65"/>
      <c r="CC144" s="65"/>
      <c r="CD144" s="65"/>
      <c r="CE144" s="34"/>
      <c r="CF144" s="34"/>
      <c r="CG144" s="34"/>
      <c r="CH144" s="34"/>
      <c r="CI144" s="34"/>
      <c r="CJ144" s="34"/>
      <c r="CK144" s="34"/>
      <c r="CL144" s="34"/>
      <c r="CM144" s="34"/>
      <c r="CN144" s="34"/>
      <c r="CO144" s="34"/>
      <c r="CP144" s="34"/>
      <c r="CQ144" s="34"/>
      <c r="CR144" s="34"/>
      <c r="CS144" s="34"/>
      <c r="CT144" s="34"/>
      <c r="CU144" s="34"/>
      <c r="CV144" s="34"/>
      <c r="CW144" s="51"/>
      <c r="CX144" s="34"/>
    </row>
    <row r="145" spans="1:102">
      <c r="A145" s="34"/>
      <c r="B145" s="34"/>
      <c r="C145" s="34"/>
      <c r="D145" s="34"/>
      <c r="E145" s="34"/>
      <c r="F145" s="21" t="s">
        <v>122</v>
      </c>
      <c r="G145" s="205">
        <v>28</v>
      </c>
      <c r="H145" s="34" t="str">
        <f t="shared" si="1"/>
        <v/>
      </c>
      <c r="I145" s="51" t="str">
        <f t="shared" si="2"/>
        <v/>
      </c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  <c r="U145" s="34"/>
      <c r="V145" s="37"/>
      <c r="W145" s="48"/>
      <c r="X145" s="48"/>
      <c r="Y145" s="48"/>
      <c r="Z145" s="48"/>
      <c r="AA145" s="48"/>
      <c r="AB145" s="48"/>
      <c r="AC145" s="48"/>
      <c r="AD145" s="48"/>
      <c r="AE145" s="48"/>
      <c r="AF145" s="48"/>
      <c r="AG145" s="48"/>
      <c r="AH145" s="48"/>
      <c r="AI145" s="48"/>
      <c r="AJ145" s="34"/>
      <c r="AK145" s="34"/>
      <c r="AL145" s="34"/>
      <c r="AM145" s="34"/>
      <c r="AN145" s="34"/>
      <c r="AO145" s="34"/>
      <c r="AP145" s="34"/>
      <c r="AQ145" s="34"/>
      <c r="AR145" s="34"/>
      <c r="AS145" s="65"/>
      <c r="AT145" s="65"/>
      <c r="AU145" s="65"/>
      <c r="AV145" s="65"/>
      <c r="AW145" s="65"/>
      <c r="AX145" s="65"/>
      <c r="AY145" s="65"/>
      <c r="AZ145" s="65"/>
      <c r="BA145" s="65"/>
      <c r="BB145" s="65"/>
      <c r="BC145" s="65"/>
      <c r="BD145" s="65"/>
      <c r="BE145" s="65"/>
      <c r="BF145" s="65"/>
      <c r="BG145" s="65"/>
      <c r="BH145" s="65"/>
      <c r="BI145" s="65"/>
      <c r="BJ145" s="65"/>
      <c r="BK145" s="65"/>
      <c r="BL145" s="65"/>
      <c r="BM145" s="65"/>
      <c r="BN145" s="65"/>
      <c r="BO145" s="65"/>
      <c r="BP145" s="65"/>
      <c r="BQ145" s="65"/>
      <c r="BR145" s="65"/>
      <c r="BS145" s="65"/>
      <c r="BT145" s="65"/>
      <c r="BU145" s="65"/>
      <c r="BV145" s="65"/>
      <c r="BW145" s="65"/>
      <c r="BX145" s="65"/>
      <c r="BY145" s="65"/>
      <c r="BZ145" s="65"/>
      <c r="CA145" s="65"/>
      <c r="CB145" s="65"/>
      <c r="CC145" s="65"/>
      <c r="CD145" s="65"/>
      <c r="CE145" s="34"/>
      <c r="CF145" s="34"/>
      <c r="CG145" s="34"/>
      <c r="CH145" s="34"/>
      <c r="CI145" s="34"/>
      <c r="CJ145" s="34"/>
      <c r="CK145" s="34"/>
      <c r="CL145" s="34"/>
      <c r="CM145" s="34"/>
      <c r="CN145" s="34"/>
      <c r="CO145" s="34"/>
      <c r="CP145" s="34"/>
      <c r="CQ145" s="34"/>
      <c r="CR145" s="34"/>
      <c r="CS145" s="34"/>
      <c r="CT145" s="34"/>
      <c r="CU145" s="34"/>
      <c r="CV145" s="34"/>
      <c r="CW145" s="51"/>
      <c r="CX145" s="34"/>
    </row>
    <row r="146" spans="1:102">
      <c r="A146" s="34"/>
      <c r="B146" s="34"/>
      <c r="C146" s="34"/>
      <c r="D146" s="34"/>
      <c r="E146" s="34"/>
      <c r="F146" s="21" t="s">
        <v>124</v>
      </c>
      <c r="G146" s="205">
        <v>29</v>
      </c>
      <c r="H146" s="34" t="str">
        <f t="shared" si="1"/>
        <v/>
      </c>
      <c r="I146" s="51" t="str">
        <f t="shared" si="2"/>
        <v/>
      </c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  <c r="U146" s="51"/>
      <c r="V146" s="34"/>
      <c r="W146" s="34"/>
      <c r="X146" s="34"/>
      <c r="Y146" s="34"/>
      <c r="Z146" s="34"/>
      <c r="AA146" s="34"/>
      <c r="AB146" s="34"/>
      <c r="AC146" s="34"/>
      <c r="AD146" s="34"/>
      <c r="AE146" s="34"/>
      <c r="AF146" s="34"/>
      <c r="AG146" s="34"/>
      <c r="AH146" s="34"/>
      <c r="AI146" s="34"/>
      <c r="AJ146" s="68"/>
      <c r="AK146" s="34"/>
      <c r="AL146" s="34"/>
      <c r="AM146" s="34"/>
      <c r="AN146" s="34"/>
      <c r="AO146" s="34"/>
      <c r="AP146" s="34"/>
      <c r="AQ146" s="34"/>
      <c r="AR146" s="34"/>
      <c r="AS146" s="65"/>
      <c r="AT146" s="65"/>
      <c r="AU146" s="65"/>
      <c r="AV146" s="65"/>
      <c r="AW146" s="65"/>
      <c r="AX146" s="65"/>
      <c r="AY146" s="65"/>
      <c r="AZ146" s="65"/>
      <c r="BA146" s="65"/>
      <c r="BB146" s="65"/>
      <c r="BC146" s="65"/>
      <c r="BD146" s="65"/>
      <c r="BE146" s="65"/>
      <c r="BF146" s="65"/>
      <c r="BG146" s="65"/>
      <c r="BH146" s="65"/>
      <c r="BI146" s="65"/>
      <c r="BJ146" s="65"/>
      <c r="BK146" s="65"/>
      <c r="BL146" s="65"/>
      <c r="BM146" s="65"/>
      <c r="BN146" s="65"/>
      <c r="BO146" s="65"/>
      <c r="BP146" s="65"/>
      <c r="BQ146" s="65"/>
      <c r="BR146" s="65"/>
      <c r="BS146" s="65"/>
      <c r="BT146" s="65"/>
      <c r="BU146" s="65"/>
      <c r="BV146" s="65"/>
      <c r="BW146" s="65"/>
      <c r="BX146" s="65"/>
      <c r="BY146" s="65"/>
      <c r="BZ146" s="65"/>
      <c r="CA146" s="65"/>
      <c r="CB146" s="65"/>
      <c r="CC146" s="65"/>
      <c r="CD146" s="65"/>
      <c r="CE146" s="34"/>
      <c r="CF146" s="34"/>
      <c r="CG146" s="34"/>
      <c r="CH146" s="34"/>
      <c r="CI146" s="34"/>
      <c r="CJ146" s="34"/>
      <c r="CK146" s="34"/>
      <c r="CL146" s="34"/>
      <c r="CM146" s="34"/>
      <c r="CN146" s="34"/>
      <c r="CO146" s="34"/>
      <c r="CP146" s="34"/>
      <c r="CQ146" s="34"/>
      <c r="CR146" s="34"/>
      <c r="CS146" s="34"/>
      <c r="CT146" s="34"/>
      <c r="CU146" s="34"/>
      <c r="CV146" s="34"/>
      <c r="CW146" s="51"/>
      <c r="CX146" s="51"/>
    </row>
    <row r="147" spans="1:102">
      <c r="A147" s="34"/>
      <c r="B147" s="34"/>
      <c r="C147" s="34"/>
      <c r="D147" s="34"/>
      <c r="E147" s="34"/>
      <c r="F147" s="21" t="s">
        <v>126</v>
      </c>
      <c r="G147" s="205">
        <v>30</v>
      </c>
      <c r="H147" s="34" t="str">
        <f t="shared" si="1"/>
        <v/>
      </c>
      <c r="I147" s="51" t="str">
        <f t="shared" si="2"/>
        <v/>
      </c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  <c r="U147" s="51"/>
      <c r="V147" s="34"/>
      <c r="W147" s="34"/>
      <c r="X147" s="34"/>
      <c r="Y147" s="34"/>
      <c r="Z147" s="34"/>
      <c r="AA147" s="34"/>
      <c r="AB147" s="34"/>
      <c r="AC147" s="34"/>
      <c r="AD147" s="34"/>
      <c r="AE147" s="34"/>
      <c r="AF147" s="34"/>
      <c r="AG147" s="34"/>
      <c r="AH147" s="34"/>
      <c r="AI147" s="34"/>
      <c r="AJ147" s="68"/>
      <c r="AK147" s="34"/>
      <c r="AL147" s="34"/>
      <c r="AM147" s="34"/>
      <c r="AN147" s="34"/>
      <c r="AO147" s="34"/>
      <c r="AP147" s="34"/>
      <c r="AQ147" s="34"/>
      <c r="AR147" s="34"/>
      <c r="AS147" s="65"/>
      <c r="AT147" s="65"/>
      <c r="AU147" s="65"/>
      <c r="AV147" s="65"/>
      <c r="AW147" s="65"/>
      <c r="AX147" s="65"/>
      <c r="AY147" s="65"/>
      <c r="AZ147" s="65"/>
      <c r="BA147" s="65"/>
      <c r="BB147" s="65"/>
      <c r="BC147" s="65"/>
      <c r="BD147" s="65"/>
      <c r="BE147" s="65"/>
      <c r="BF147" s="65"/>
      <c r="BG147" s="65"/>
      <c r="BH147" s="65"/>
      <c r="BI147" s="65"/>
      <c r="BJ147" s="65"/>
      <c r="BK147" s="65"/>
      <c r="BL147" s="65"/>
      <c r="BM147" s="65"/>
      <c r="BN147" s="65"/>
      <c r="BO147" s="65"/>
      <c r="BP147" s="65"/>
      <c r="BQ147" s="65"/>
      <c r="BR147" s="65"/>
      <c r="BS147" s="65"/>
      <c r="BT147" s="65"/>
      <c r="BU147" s="65"/>
      <c r="BV147" s="65"/>
      <c r="BW147" s="65"/>
      <c r="BX147" s="65"/>
      <c r="BY147" s="65"/>
      <c r="BZ147" s="65"/>
      <c r="CA147" s="65"/>
      <c r="CB147" s="65"/>
      <c r="CC147" s="65"/>
      <c r="CD147" s="65"/>
      <c r="CE147" s="34"/>
      <c r="CF147" s="34"/>
      <c r="CG147" s="34"/>
      <c r="CH147" s="34"/>
      <c r="CI147" s="34"/>
      <c r="CJ147" s="34"/>
      <c r="CK147" s="34"/>
      <c r="CL147" s="34"/>
      <c r="CM147" s="34"/>
      <c r="CN147" s="34"/>
      <c r="CO147" s="34"/>
      <c r="CP147" s="34"/>
      <c r="CQ147" s="34"/>
      <c r="CR147" s="34"/>
      <c r="CS147" s="34"/>
      <c r="CT147" s="34"/>
      <c r="CU147" s="34"/>
      <c r="CV147" s="34"/>
      <c r="CW147" s="51"/>
      <c r="CX147" s="51"/>
    </row>
    <row r="148" spans="1:102">
      <c r="A148" s="34"/>
      <c r="B148" s="34"/>
      <c r="C148" s="34"/>
      <c r="D148" s="34"/>
      <c r="E148" s="34"/>
      <c r="F148" s="21" t="s">
        <v>128</v>
      </c>
      <c r="G148" s="205">
        <v>31</v>
      </c>
      <c r="H148" s="34" t="str">
        <f t="shared" si="1"/>
        <v/>
      </c>
      <c r="I148" s="51" t="str">
        <f t="shared" si="2"/>
        <v/>
      </c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  <c r="U148" s="51"/>
      <c r="V148" s="34"/>
      <c r="W148" s="34"/>
      <c r="X148" s="34"/>
      <c r="Y148" s="34"/>
      <c r="Z148" s="34"/>
      <c r="AA148" s="34"/>
      <c r="AB148" s="34"/>
      <c r="AC148" s="34"/>
      <c r="AD148" s="34"/>
      <c r="AE148" s="34"/>
      <c r="AF148" s="34"/>
      <c r="AG148" s="34"/>
      <c r="AH148" s="34"/>
      <c r="AI148" s="34"/>
      <c r="AJ148" s="68"/>
      <c r="AK148" s="34"/>
      <c r="AL148" s="34"/>
      <c r="AM148" s="34"/>
      <c r="AN148" s="34"/>
      <c r="AO148" s="34"/>
      <c r="AP148" s="34"/>
      <c r="AQ148" s="34"/>
      <c r="AR148" s="34"/>
      <c r="AS148" s="65"/>
      <c r="AT148" s="65"/>
      <c r="AU148" s="65"/>
      <c r="AV148" s="65"/>
      <c r="AW148" s="65"/>
      <c r="AX148" s="65"/>
      <c r="AY148" s="65"/>
      <c r="AZ148" s="65"/>
      <c r="BA148" s="65"/>
      <c r="BB148" s="65"/>
      <c r="BC148" s="65"/>
      <c r="BD148" s="65"/>
      <c r="BE148" s="65"/>
      <c r="BF148" s="65"/>
      <c r="BG148" s="65"/>
      <c r="BH148" s="65"/>
      <c r="BI148" s="65"/>
      <c r="BJ148" s="65"/>
      <c r="BK148" s="65"/>
      <c r="BL148" s="65"/>
      <c r="BM148" s="65"/>
      <c r="BN148" s="65"/>
      <c r="BO148" s="65"/>
      <c r="BP148" s="65"/>
      <c r="BQ148" s="65"/>
      <c r="BR148" s="65"/>
      <c r="BS148" s="65"/>
      <c r="BT148" s="65"/>
      <c r="BU148" s="65"/>
      <c r="BV148" s="65"/>
      <c r="BW148" s="65"/>
      <c r="BX148" s="65"/>
      <c r="BY148" s="65"/>
      <c r="BZ148" s="65"/>
      <c r="CA148" s="65"/>
      <c r="CB148" s="65"/>
      <c r="CC148" s="65"/>
      <c r="CD148" s="65"/>
      <c r="CE148" s="34"/>
      <c r="CF148" s="34"/>
      <c r="CG148" s="34"/>
      <c r="CH148" s="34"/>
      <c r="CI148" s="34"/>
      <c r="CJ148" s="34"/>
      <c r="CK148" s="34"/>
      <c r="CL148" s="34"/>
      <c r="CM148" s="34"/>
      <c r="CN148" s="34"/>
      <c r="CO148" s="34"/>
      <c r="CP148" s="34"/>
      <c r="CQ148" s="34"/>
      <c r="CR148" s="34"/>
      <c r="CS148" s="34"/>
      <c r="CT148" s="34"/>
      <c r="CU148" s="34"/>
      <c r="CV148" s="34"/>
      <c r="CW148" s="51"/>
      <c r="CX148" s="51"/>
    </row>
    <row r="149" spans="1:102">
      <c r="A149" s="34"/>
      <c r="B149" s="34"/>
      <c r="C149" s="34"/>
      <c r="D149" s="34"/>
      <c r="E149" s="34"/>
      <c r="F149" s="21" t="s">
        <v>130</v>
      </c>
      <c r="G149" s="205">
        <v>32</v>
      </c>
      <c r="H149" s="34" t="str">
        <f t="shared" si="1"/>
        <v/>
      </c>
      <c r="I149" s="51" t="str">
        <f t="shared" si="2"/>
        <v/>
      </c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  <c r="U149" s="51"/>
      <c r="V149" s="34"/>
      <c r="W149" s="34"/>
      <c r="X149" s="34"/>
      <c r="Y149" s="34"/>
      <c r="Z149" s="34"/>
      <c r="AA149" s="34"/>
      <c r="AB149" s="34"/>
      <c r="AC149" s="34"/>
      <c r="AD149" s="34"/>
      <c r="AE149" s="34"/>
      <c r="AF149" s="34"/>
      <c r="AG149" s="34"/>
      <c r="AH149" s="34"/>
      <c r="AI149" s="34"/>
      <c r="AJ149" s="68"/>
      <c r="AK149" s="34"/>
      <c r="AL149" s="34"/>
      <c r="AM149" s="34"/>
      <c r="AN149" s="34"/>
      <c r="AO149" s="34"/>
      <c r="AP149" s="34"/>
      <c r="AQ149" s="34"/>
      <c r="AR149" s="34"/>
      <c r="AS149" s="65"/>
      <c r="AT149" s="65"/>
      <c r="AU149" s="65"/>
      <c r="AV149" s="65"/>
      <c r="AW149" s="65"/>
      <c r="AX149" s="65"/>
      <c r="AY149" s="65"/>
      <c r="AZ149" s="65"/>
      <c r="BA149" s="65"/>
      <c r="BB149" s="65"/>
      <c r="BC149" s="65"/>
      <c r="BD149" s="65"/>
      <c r="BE149" s="65"/>
      <c r="BF149" s="65"/>
      <c r="BG149" s="65"/>
      <c r="BH149" s="65"/>
      <c r="BI149" s="65"/>
      <c r="BJ149" s="65"/>
      <c r="BK149" s="65"/>
      <c r="BL149" s="65"/>
      <c r="BM149" s="65"/>
      <c r="BN149" s="65"/>
      <c r="BO149" s="65"/>
      <c r="BP149" s="65"/>
      <c r="BQ149" s="65"/>
      <c r="BR149" s="65"/>
      <c r="BS149" s="65"/>
      <c r="BT149" s="65"/>
      <c r="BU149" s="65"/>
      <c r="BV149" s="65"/>
      <c r="BW149" s="65"/>
      <c r="BX149" s="65"/>
      <c r="BY149" s="65"/>
      <c r="BZ149" s="65"/>
      <c r="CA149" s="65"/>
      <c r="CB149" s="65"/>
      <c r="CC149" s="65"/>
      <c r="CD149" s="65"/>
      <c r="CE149" s="34"/>
      <c r="CF149" s="34"/>
      <c r="CG149" s="34"/>
      <c r="CH149" s="34"/>
      <c r="CI149" s="34"/>
      <c r="CJ149" s="34"/>
      <c r="CK149" s="34"/>
      <c r="CL149" s="34"/>
      <c r="CM149" s="34"/>
      <c r="CN149" s="34"/>
      <c r="CO149" s="34"/>
      <c r="CP149" s="34"/>
      <c r="CQ149" s="34"/>
      <c r="CR149" s="34"/>
      <c r="CS149" s="34"/>
      <c r="CT149" s="34"/>
      <c r="CU149" s="34"/>
      <c r="CV149" s="34"/>
      <c r="CW149" s="51"/>
      <c r="CX149" s="51"/>
    </row>
    <row r="150" spans="1:102" ht="13">
      <c r="A150" s="34"/>
      <c r="B150" s="34"/>
      <c r="C150" s="34"/>
      <c r="D150" s="34"/>
      <c r="E150" s="34"/>
      <c r="F150" s="68" t="s">
        <v>132</v>
      </c>
      <c r="G150" s="34">
        <f>ROWS($F$118:F150)</f>
        <v>33</v>
      </c>
      <c r="H150" s="34">
        <f t="shared" si="1"/>
        <v>33</v>
      </c>
      <c r="I150" s="51" t="str">
        <f t="shared" si="2"/>
        <v/>
      </c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  <c r="U150" s="51"/>
      <c r="V150" s="34"/>
      <c r="W150" s="34"/>
      <c r="X150" s="34"/>
      <c r="Y150" s="34"/>
      <c r="Z150" s="34"/>
      <c r="AA150" s="34"/>
      <c r="AB150" s="34"/>
      <c r="AC150" s="34"/>
      <c r="AD150" s="34"/>
      <c r="AE150" s="34"/>
      <c r="AF150" s="34"/>
      <c r="AG150" s="34"/>
      <c r="AH150" s="34"/>
      <c r="AI150" s="34"/>
      <c r="AJ150" s="68"/>
      <c r="AK150" s="34"/>
      <c r="AL150" s="34"/>
      <c r="AM150" s="34"/>
      <c r="AN150" s="34"/>
      <c r="AO150" s="34"/>
      <c r="AP150" s="34"/>
      <c r="AQ150" s="34"/>
      <c r="AR150" s="34"/>
      <c r="AS150" s="65"/>
      <c r="AT150" s="65"/>
      <c r="AU150" s="65"/>
      <c r="AV150" s="65"/>
      <c r="AW150" s="65"/>
      <c r="AX150" s="65"/>
      <c r="AY150" s="65"/>
      <c r="AZ150" s="65"/>
      <c r="BA150" s="65"/>
      <c r="BB150" s="65"/>
      <c r="BC150" s="65"/>
      <c r="BD150" s="65"/>
      <c r="BE150" s="65"/>
      <c r="BF150" s="65"/>
      <c r="BG150" s="65"/>
      <c r="BH150" s="65"/>
      <c r="BI150" s="65"/>
      <c r="BJ150" s="65"/>
      <c r="BK150" s="65"/>
      <c r="BL150" s="65"/>
      <c r="BM150" s="65"/>
      <c r="BN150" s="65"/>
      <c r="BO150" s="65"/>
      <c r="BP150" s="65"/>
      <c r="BQ150" s="65"/>
      <c r="BR150" s="65"/>
      <c r="BS150" s="65"/>
      <c r="BT150" s="65"/>
      <c r="BU150" s="65"/>
      <c r="BV150" s="65"/>
      <c r="BW150" s="65"/>
      <c r="BX150" s="65"/>
      <c r="BY150" s="65"/>
      <c r="BZ150" s="65"/>
      <c r="CA150" s="65"/>
      <c r="CB150" s="65"/>
      <c r="CC150" s="65"/>
      <c r="CD150" s="65"/>
      <c r="CE150" s="34"/>
      <c r="CF150" s="34"/>
      <c r="CG150" s="34"/>
      <c r="CH150" s="34"/>
      <c r="CI150" s="34"/>
      <c r="CJ150" s="34"/>
      <c r="CK150" s="34"/>
      <c r="CL150" s="34"/>
      <c r="CM150" s="34"/>
      <c r="CN150" s="34"/>
      <c r="CO150" s="34"/>
      <c r="CP150" s="34"/>
      <c r="CQ150" s="34"/>
      <c r="CR150" s="34"/>
      <c r="CS150" s="34"/>
      <c r="CT150" s="34"/>
      <c r="CU150" s="34"/>
      <c r="CV150" s="34"/>
      <c r="CW150" s="34"/>
      <c r="CX150" s="37"/>
    </row>
    <row r="151" spans="1:102" ht="13">
      <c r="A151" s="34"/>
      <c r="B151" s="34"/>
      <c r="C151" s="34"/>
      <c r="D151" s="34"/>
      <c r="E151" s="34"/>
      <c r="F151" s="68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  <c r="U151" s="51"/>
      <c r="V151" s="34"/>
      <c r="W151" s="34"/>
      <c r="X151" s="34"/>
      <c r="Y151" s="34"/>
      <c r="Z151" s="34"/>
      <c r="AA151" s="34"/>
      <c r="AB151" s="34"/>
      <c r="AC151" s="34"/>
      <c r="AD151" s="34"/>
      <c r="AE151" s="34"/>
      <c r="AF151" s="34"/>
      <c r="AG151" s="34"/>
      <c r="AH151" s="34"/>
      <c r="AI151" s="34"/>
      <c r="AJ151" s="68"/>
      <c r="AK151" s="34"/>
      <c r="AL151" s="34"/>
      <c r="AM151" s="34"/>
      <c r="AN151" s="34"/>
      <c r="AO151" s="34"/>
      <c r="AP151" s="34"/>
      <c r="AQ151" s="34"/>
      <c r="AR151" s="34"/>
      <c r="AS151" s="65"/>
      <c r="AT151" s="65"/>
      <c r="AU151" s="65"/>
      <c r="AV151" s="65"/>
      <c r="AW151" s="65"/>
      <c r="AX151" s="65"/>
      <c r="AY151" s="65"/>
      <c r="AZ151" s="65"/>
      <c r="BA151" s="65"/>
      <c r="BB151" s="65"/>
      <c r="BC151" s="65"/>
      <c r="BD151" s="65"/>
      <c r="BE151" s="65"/>
      <c r="BF151" s="65"/>
      <c r="BG151" s="65"/>
      <c r="BH151" s="65"/>
      <c r="BI151" s="65"/>
      <c r="BJ151" s="65"/>
      <c r="BK151" s="65"/>
      <c r="BL151" s="65"/>
      <c r="BM151" s="65"/>
      <c r="BN151" s="65"/>
      <c r="BO151" s="65"/>
      <c r="BP151" s="65"/>
      <c r="BQ151" s="65"/>
      <c r="BR151" s="65"/>
      <c r="BS151" s="65"/>
      <c r="BT151" s="65"/>
      <c r="BU151" s="65"/>
      <c r="BV151" s="65"/>
      <c r="BW151" s="65"/>
      <c r="BX151" s="65"/>
      <c r="BY151" s="65"/>
      <c r="BZ151" s="65"/>
      <c r="CA151" s="65"/>
      <c r="CB151" s="65"/>
      <c r="CC151" s="65"/>
      <c r="CD151" s="65"/>
      <c r="CE151" s="34"/>
      <c r="CF151" s="34"/>
      <c r="CG151" s="34"/>
      <c r="CH151" s="34"/>
      <c r="CI151" s="34"/>
      <c r="CJ151" s="34"/>
      <c r="CK151" s="34"/>
      <c r="CL151" s="34"/>
      <c r="CM151" s="34"/>
      <c r="CN151" s="34"/>
      <c r="CO151" s="34"/>
      <c r="CP151" s="34"/>
      <c r="CQ151" s="34"/>
      <c r="CR151" s="34"/>
      <c r="CS151" s="34"/>
      <c r="CT151" s="34"/>
      <c r="CU151" s="34"/>
      <c r="CV151" s="34"/>
      <c r="CW151" s="34"/>
      <c r="CX151" s="51"/>
    </row>
    <row r="152" spans="1:102" ht="13">
      <c r="A152" s="34"/>
      <c r="B152" s="34"/>
      <c r="C152" s="34"/>
      <c r="D152" s="34"/>
      <c r="E152" s="34"/>
      <c r="F152" s="68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  <c r="U152" s="51"/>
      <c r="V152" s="34"/>
      <c r="W152" s="34"/>
      <c r="X152" s="34"/>
      <c r="Y152" s="34"/>
      <c r="Z152" s="34"/>
      <c r="AA152" s="34"/>
      <c r="AB152" s="34"/>
      <c r="AC152" s="34"/>
      <c r="AD152" s="34"/>
      <c r="AE152" s="34"/>
      <c r="AF152" s="34"/>
      <c r="AG152" s="34"/>
      <c r="AH152" s="34"/>
      <c r="AI152" s="34"/>
      <c r="AJ152" s="68"/>
      <c r="AK152" s="34"/>
      <c r="AL152" s="34"/>
      <c r="AM152" s="34"/>
      <c r="AN152" s="34"/>
      <c r="AO152" s="34"/>
      <c r="AP152" s="34"/>
      <c r="AQ152" s="34"/>
      <c r="AR152" s="34"/>
      <c r="AS152" s="65"/>
      <c r="AT152" s="65"/>
      <c r="AU152" s="65"/>
      <c r="AV152" s="65"/>
      <c r="AW152" s="65"/>
      <c r="AX152" s="65"/>
      <c r="AY152" s="65"/>
      <c r="AZ152" s="65"/>
      <c r="BA152" s="65"/>
      <c r="BB152" s="65"/>
      <c r="BC152" s="65"/>
      <c r="BD152" s="65"/>
      <c r="BE152" s="65"/>
      <c r="BF152" s="65"/>
      <c r="BG152" s="65"/>
      <c r="BH152" s="65"/>
      <c r="BI152" s="65"/>
      <c r="BJ152" s="65"/>
      <c r="BK152" s="65"/>
      <c r="BL152" s="65"/>
      <c r="BM152" s="65"/>
      <c r="BN152" s="65"/>
      <c r="BO152" s="65"/>
      <c r="BP152" s="65"/>
      <c r="BQ152" s="65"/>
      <c r="BR152" s="65"/>
      <c r="BS152" s="65"/>
      <c r="BT152" s="65"/>
      <c r="BU152" s="65"/>
      <c r="BV152" s="65"/>
      <c r="BW152" s="65"/>
      <c r="BX152" s="65"/>
      <c r="BY152" s="65"/>
      <c r="BZ152" s="65"/>
      <c r="CA152" s="65"/>
      <c r="CB152" s="65"/>
      <c r="CC152" s="65"/>
      <c r="CD152" s="65"/>
      <c r="CE152" s="34"/>
      <c r="CF152" s="34"/>
      <c r="CG152" s="34"/>
      <c r="CH152" s="34"/>
      <c r="CI152" s="34"/>
      <c r="CJ152" s="34"/>
      <c r="CK152" s="34"/>
      <c r="CL152" s="34"/>
      <c r="CM152" s="34"/>
      <c r="CN152" s="34"/>
      <c r="CO152" s="34"/>
      <c r="CP152" s="34"/>
      <c r="CQ152" s="34"/>
      <c r="CR152" s="34"/>
      <c r="CS152" s="34"/>
      <c r="CT152" s="34"/>
      <c r="CU152" s="34"/>
      <c r="CV152" s="34"/>
      <c r="CW152" s="34"/>
      <c r="CX152" s="51"/>
    </row>
    <row r="153" spans="1:102" ht="13">
      <c r="A153" s="34"/>
      <c r="B153" s="34"/>
      <c r="C153" s="34"/>
      <c r="D153" s="34"/>
      <c r="E153" s="34"/>
      <c r="F153" s="68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  <c r="U153" s="51"/>
      <c r="V153" s="34"/>
      <c r="W153" s="34"/>
      <c r="X153" s="34"/>
      <c r="Y153" s="34"/>
      <c r="Z153" s="34"/>
      <c r="AA153" s="34"/>
      <c r="AB153" s="34"/>
      <c r="AC153" s="34"/>
      <c r="AD153" s="34"/>
      <c r="AE153" s="34"/>
      <c r="AF153" s="34"/>
      <c r="AG153" s="34"/>
      <c r="AH153" s="34"/>
      <c r="AI153" s="34"/>
      <c r="AJ153" s="68"/>
      <c r="AK153" s="34"/>
      <c r="AL153" s="34"/>
      <c r="AM153" s="34"/>
      <c r="AN153" s="34"/>
      <c r="AO153" s="34"/>
      <c r="AP153" s="34"/>
      <c r="AQ153" s="34"/>
      <c r="AR153" s="34"/>
      <c r="AS153" s="65"/>
      <c r="AT153" s="65"/>
      <c r="AU153" s="65"/>
      <c r="AV153" s="65"/>
      <c r="AW153" s="65"/>
      <c r="AX153" s="65"/>
      <c r="AY153" s="65"/>
      <c r="AZ153" s="65"/>
      <c r="BA153" s="65"/>
      <c r="BB153" s="65"/>
      <c r="BC153" s="65"/>
      <c r="BD153" s="65"/>
      <c r="BE153" s="65"/>
      <c r="BF153" s="65"/>
      <c r="BG153" s="65"/>
      <c r="BH153" s="65"/>
      <c r="BI153" s="65"/>
      <c r="BJ153" s="65"/>
      <c r="BK153" s="65"/>
      <c r="BL153" s="65"/>
      <c r="BM153" s="65"/>
      <c r="BN153" s="65"/>
      <c r="BO153" s="65"/>
      <c r="BP153" s="65"/>
      <c r="BQ153" s="65"/>
      <c r="BR153" s="65"/>
      <c r="BS153" s="65"/>
      <c r="BT153" s="65"/>
      <c r="BU153" s="65"/>
      <c r="BV153" s="65"/>
      <c r="BW153" s="65"/>
      <c r="BX153" s="65"/>
      <c r="BY153" s="65"/>
      <c r="BZ153" s="65"/>
      <c r="CA153" s="65"/>
      <c r="CB153" s="65"/>
      <c r="CC153" s="65"/>
      <c r="CD153" s="65"/>
      <c r="CE153" s="34"/>
      <c r="CF153" s="34"/>
      <c r="CG153" s="34"/>
      <c r="CH153" s="34"/>
      <c r="CI153" s="34"/>
      <c r="CJ153" s="34"/>
      <c r="CK153" s="34"/>
      <c r="CL153" s="34"/>
      <c r="CM153" s="34"/>
      <c r="CN153" s="34"/>
      <c r="CO153" s="34"/>
      <c r="CP153" s="34"/>
      <c r="CQ153" s="34"/>
      <c r="CR153" s="34"/>
      <c r="CS153" s="34"/>
      <c r="CT153" s="34"/>
      <c r="CU153" s="34"/>
      <c r="CV153" s="34"/>
      <c r="CW153" s="34"/>
      <c r="CX153" s="51"/>
    </row>
    <row r="154" spans="1:102" ht="13">
      <c r="A154" s="34"/>
      <c r="B154" s="34"/>
      <c r="C154" s="34"/>
      <c r="D154" s="34"/>
      <c r="E154" s="34"/>
      <c r="F154" s="68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  <c r="U154" s="51"/>
      <c r="V154" s="34"/>
      <c r="W154" s="34"/>
      <c r="X154" s="34"/>
      <c r="Y154" s="34"/>
      <c r="Z154" s="34"/>
      <c r="AA154" s="34"/>
      <c r="AB154" s="34"/>
      <c r="AC154" s="34"/>
      <c r="AD154" s="34"/>
      <c r="AE154" s="34"/>
      <c r="AF154" s="34"/>
      <c r="AG154" s="34"/>
      <c r="AH154" s="34"/>
      <c r="AI154" s="34"/>
      <c r="AJ154" s="68"/>
      <c r="AK154" s="34"/>
      <c r="AL154" s="34"/>
      <c r="AM154" s="34"/>
      <c r="AN154" s="34"/>
      <c r="AO154" s="34"/>
      <c r="AP154" s="34"/>
      <c r="AQ154" s="34"/>
      <c r="AR154" s="34"/>
      <c r="AS154" s="65"/>
      <c r="AT154" s="65"/>
      <c r="AU154" s="65"/>
      <c r="AV154" s="65"/>
      <c r="AW154" s="65"/>
      <c r="AX154" s="65"/>
      <c r="AY154" s="65"/>
      <c r="AZ154" s="65"/>
      <c r="BA154" s="65"/>
      <c r="BB154" s="65"/>
      <c r="BC154" s="65"/>
      <c r="BD154" s="65"/>
      <c r="BE154" s="65"/>
      <c r="BF154" s="65"/>
      <c r="BG154" s="65"/>
      <c r="BH154" s="65"/>
      <c r="BI154" s="65"/>
      <c r="BJ154" s="65"/>
      <c r="BK154" s="65"/>
      <c r="BL154" s="65"/>
      <c r="BM154" s="65"/>
      <c r="BN154" s="65"/>
      <c r="BO154" s="65"/>
      <c r="BP154" s="65"/>
      <c r="BQ154" s="65"/>
      <c r="BR154" s="65"/>
      <c r="BS154" s="65"/>
      <c r="BT154" s="65"/>
      <c r="BU154" s="65"/>
      <c r="BV154" s="65"/>
      <c r="BW154" s="65"/>
      <c r="BX154" s="65"/>
      <c r="BY154" s="65"/>
      <c r="BZ154" s="65"/>
      <c r="CA154" s="65"/>
      <c r="CB154" s="65"/>
      <c r="CC154" s="65"/>
      <c r="CD154" s="65"/>
      <c r="CE154" s="34"/>
      <c r="CF154" s="34"/>
      <c r="CG154" s="34"/>
      <c r="CH154" s="34"/>
      <c r="CI154" s="34"/>
      <c r="CJ154" s="34"/>
      <c r="CK154" s="34"/>
      <c r="CL154" s="34"/>
      <c r="CM154" s="34"/>
      <c r="CN154" s="34"/>
      <c r="CO154" s="34"/>
      <c r="CP154" s="34"/>
      <c r="CQ154" s="34"/>
      <c r="CR154" s="34"/>
      <c r="CS154" s="34"/>
      <c r="CT154" s="34"/>
      <c r="CU154" s="34"/>
      <c r="CV154" s="34"/>
      <c r="CW154" s="34"/>
      <c r="CX154" s="51"/>
    </row>
    <row r="155" spans="1:102" ht="13">
      <c r="A155" s="34"/>
      <c r="B155" s="34"/>
      <c r="C155" s="34"/>
      <c r="D155" s="34"/>
      <c r="E155" s="34"/>
      <c r="F155" s="68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  <c r="U155" s="51"/>
      <c r="V155" s="34"/>
      <c r="W155" s="34"/>
      <c r="X155" s="34"/>
      <c r="Y155" s="34"/>
      <c r="Z155" s="34"/>
      <c r="AA155" s="34"/>
      <c r="AB155" s="34"/>
      <c r="AC155" s="34"/>
      <c r="AD155" s="34"/>
      <c r="AE155" s="34"/>
      <c r="AF155" s="34"/>
      <c r="AG155" s="34"/>
      <c r="AH155" s="34"/>
      <c r="AI155" s="34"/>
      <c r="AJ155" s="68"/>
      <c r="AK155" s="34"/>
      <c r="AL155" s="34"/>
      <c r="AM155" s="34"/>
      <c r="AN155" s="34"/>
      <c r="AO155" s="34"/>
      <c r="AP155" s="34"/>
      <c r="AQ155" s="34"/>
      <c r="AR155" s="34"/>
      <c r="AS155" s="65"/>
      <c r="AT155" s="65"/>
      <c r="AU155" s="65"/>
      <c r="AV155" s="65"/>
      <c r="AW155" s="65"/>
      <c r="AX155" s="65"/>
      <c r="AY155" s="65"/>
      <c r="AZ155" s="65"/>
      <c r="BA155" s="65"/>
      <c r="BB155" s="65"/>
      <c r="BC155" s="65"/>
      <c r="BD155" s="65"/>
      <c r="BE155" s="65"/>
      <c r="BF155" s="65"/>
      <c r="BG155" s="65"/>
      <c r="BH155" s="65"/>
      <c r="BI155" s="65"/>
      <c r="BJ155" s="65"/>
      <c r="BK155" s="65"/>
      <c r="BL155" s="65"/>
      <c r="BM155" s="65"/>
      <c r="BN155" s="65"/>
      <c r="BO155" s="65"/>
      <c r="BP155" s="65"/>
      <c r="BQ155" s="65"/>
      <c r="BR155" s="65"/>
      <c r="BS155" s="65"/>
      <c r="BT155" s="65"/>
      <c r="BU155" s="65"/>
      <c r="BV155" s="65"/>
      <c r="BW155" s="65"/>
      <c r="BX155" s="65"/>
      <c r="BY155" s="65"/>
      <c r="BZ155" s="65"/>
      <c r="CA155" s="65"/>
      <c r="CB155" s="65"/>
      <c r="CC155" s="65"/>
      <c r="CD155" s="65"/>
      <c r="CE155" s="34"/>
      <c r="CF155" s="34"/>
      <c r="CG155" s="34"/>
      <c r="CH155" s="34"/>
      <c r="CI155" s="34"/>
      <c r="CJ155" s="34"/>
      <c r="CK155" s="34"/>
      <c r="CL155" s="34"/>
      <c r="CM155" s="34"/>
      <c r="CN155" s="34"/>
      <c r="CO155" s="34"/>
      <c r="CP155" s="34"/>
      <c r="CQ155" s="34"/>
      <c r="CR155" s="34"/>
      <c r="CS155" s="34"/>
      <c r="CT155" s="34"/>
      <c r="CU155" s="34"/>
      <c r="CV155" s="34"/>
      <c r="CW155" s="34"/>
      <c r="CX155" s="51"/>
    </row>
    <row r="156" spans="1:102" ht="13">
      <c r="A156" s="34"/>
      <c r="B156" s="34"/>
      <c r="C156" s="34"/>
      <c r="D156" s="34"/>
      <c r="E156" s="34"/>
      <c r="F156" s="68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  <c r="U156" s="51"/>
      <c r="V156" s="34"/>
      <c r="W156" s="34"/>
      <c r="X156" s="34"/>
      <c r="Y156" s="34"/>
      <c r="Z156" s="34"/>
      <c r="AA156" s="34"/>
      <c r="AB156" s="34"/>
      <c r="AC156" s="34"/>
      <c r="AD156" s="34"/>
      <c r="AE156" s="34"/>
      <c r="AF156" s="34"/>
      <c r="AG156" s="34"/>
      <c r="AH156" s="34"/>
      <c r="AI156" s="34"/>
      <c r="AJ156" s="68"/>
      <c r="AK156" s="34"/>
      <c r="AL156" s="34"/>
      <c r="AM156" s="34"/>
      <c r="AN156" s="34"/>
      <c r="AO156" s="34"/>
      <c r="AP156" s="34"/>
      <c r="AQ156" s="34"/>
      <c r="AR156" s="34"/>
      <c r="AS156" s="65"/>
      <c r="AT156" s="65"/>
      <c r="AU156" s="65"/>
      <c r="AV156" s="65"/>
      <c r="AW156" s="65"/>
      <c r="AX156" s="65"/>
      <c r="AY156" s="65"/>
      <c r="AZ156" s="65"/>
      <c r="BA156" s="65"/>
      <c r="BB156" s="65"/>
      <c r="BC156" s="65"/>
      <c r="BD156" s="65"/>
      <c r="BE156" s="65"/>
      <c r="BF156" s="65"/>
      <c r="BG156" s="65"/>
      <c r="BH156" s="65"/>
      <c r="BI156" s="65"/>
      <c r="BJ156" s="65"/>
      <c r="BK156" s="65"/>
      <c r="BL156" s="65"/>
      <c r="BM156" s="65"/>
      <c r="BN156" s="65"/>
      <c r="BO156" s="65"/>
      <c r="BP156" s="65"/>
      <c r="BQ156" s="65"/>
      <c r="BR156" s="65"/>
      <c r="BS156" s="65"/>
      <c r="BT156" s="65"/>
      <c r="BU156" s="65"/>
      <c r="BV156" s="65"/>
      <c r="BW156" s="65"/>
      <c r="BX156" s="65"/>
      <c r="BY156" s="65"/>
      <c r="BZ156" s="65"/>
      <c r="CA156" s="65"/>
      <c r="CB156" s="65"/>
      <c r="CC156" s="65"/>
      <c r="CD156" s="65"/>
      <c r="CE156" s="34"/>
      <c r="CF156" s="34"/>
      <c r="CG156" s="34"/>
      <c r="CH156" s="34"/>
      <c r="CI156" s="34"/>
      <c r="CJ156" s="34"/>
      <c r="CK156" s="34"/>
      <c r="CL156" s="34"/>
      <c r="CM156" s="34"/>
      <c r="CN156" s="34"/>
      <c r="CO156" s="34"/>
      <c r="CP156" s="34"/>
      <c r="CQ156" s="34"/>
      <c r="CR156" s="34"/>
      <c r="CS156" s="34"/>
      <c r="CT156" s="34"/>
      <c r="CU156" s="34"/>
      <c r="CV156" s="34"/>
      <c r="CW156" s="34"/>
      <c r="CX156" s="51"/>
    </row>
    <row r="157" spans="1:102" ht="13">
      <c r="A157" s="34"/>
      <c r="B157" s="34"/>
      <c r="C157" s="34"/>
      <c r="D157" s="34"/>
      <c r="E157" s="34"/>
      <c r="F157" s="68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  <c r="U157" s="51"/>
      <c r="V157" s="34"/>
      <c r="W157" s="34"/>
      <c r="X157" s="34"/>
      <c r="Y157" s="34"/>
      <c r="Z157" s="34"/>
      <c r="AA157" s="34"/>
      <c r="AB157" s="34"/>
      <c r="AC157" s="34"/>
      <c r="AD157" s="34"/>
      <c r="AE157" s="34"/>
      <c r="AF157" s="34"/>
      <c r="AG157" s="34"/>
      <c r="AH157" s="34"/>
      <c r="AI157" s="34"/>
      <c r="AJ157" s="68"/>
      <c r="AK157" s="34"/>
      <c r="AL157" s="34"/>
      <c r="AM157" s="34"/>
      <c r="AN157" s="34"/>
      <c r="AO157" s="34"/>
      <c r="AP157" s="34"/>
      <c r="AQ157" s="34"/>
      <c r="AR157" s="34"/>
      <c r="AS157" s="65"/>
      <c r="AT157" s="65"/>
      <c r="AU157" s="65"/>
      <c r="AV157" s="65"/>
      <c r="AW157" s="65"/>
      <c r="AX157" s="65"/>
      <c r="AY157" s="65"/>
      <c r="AZ157" s="65"/>
      <c r="BA157" s="65"/>
      <c r="BB157" s="65"/>
      <c r="BC157" s="65"/>
      <c r="BD157" s="65"/>
      <c r="BE157" s="65"/>
      <c r="BF157" s="65"/>
      <c r="BG157" s="65"/>
      <c r="BH157" s="65"/>
      <c r="BI157" s="65"/>
      <c r="BJ157" s="65"/>
      <c r="BK157" s="65"/>
      <c r="BL157" s="65"/>
      <c r="BM157" s="65"/>
      <c r="BN157" s="65"/>
      <c r="BO157" s="65"/>
      <c r="BP157" s="65"/>
      <c r="BQ157" s="65"/>
      <c r="BR157" s="65"/>
      <c r="BS157" s="65"/>
      <c r="BT157" s="65"/>
      <c r="BU157" s="65"/>
      <c r="BV157" s="65"/>
      <c r="BW157" s="65"/>
      <c r="BX157" s="65"/>
      <c r="BY157" s="65"/>
      <c r="BZ157" s="65"/>
      <c r="CA157" s="65"/>
      <c r="CB157" s="65"/>
      <c r="CC157" s="65"/>
      <c r="CD157" s="65"/>
      <c r="CE157" s="34"/>
      <c r="CF157" s="34"/>
      <c r="CG157" s="34"/>
      <c r="CH157" s="34"/>
      <c r="CI157" s="34"/>
      <c r="CJ157" s="34"/>
      <c r="CK157" s="34"/>
      <c r="CL157" s="34"/>
      <c r="CM157" s="34"/>
      <c r="CN157" s="34"/>
      <c r="CO157" s="34"/>
      <c r="CP157" s="34"/>
      <c r="CQ157" s="34"/>
      <c r="CR157" s="34"/>
      <c r="CS157" s="34"/>
      <c r="CT157" s="34"/>
      <c r="CU157" s="34"/>
      <c r="CV157" s="34"/>
      <c r="CW157" s="34"/>
      <c r="CX157" s="51"/>
    </row>
    <row r="158" spans="1:102" ht="13">
      <c r="A158" s="34"/>
      <c r="B158" s="34"/>
      <c r="C158" s="34"/>
      <c r="D158" s="34"/>
      <c r="E158" s="34"/>
      <c r="F158" s="68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  <c r="U158" s="51"/>
      <c r="V158" s="34"/>
      <c r="W158" s="34"/>
      <c r="X158" s="34"/>
      <c r="Y158" s="34"/>
      <c r="Z158" s="34"/>
      <c r="AA158" s="34"/>
      <c r="AB158" s="34"/>
      <c r="AC158" s="34"/>
      <c r="AD158" s="34"/>
      <c r="AE158" s="34"/>
      <c r="AF158" s="34"/>
      <c r="AG158" s="34"/>
      <c r="AH158" s="34"/>
      <c r="AI158" s="34"/>
      <c r="AJ158" s="68"/>
      <c r="AK158" s="34"/>
      <c r="AL158" s="34"/>
      <c r="AM158" s="34"/>
      <c r="AN158" s="34"/>
      <c r="AO158" s="34"/>
      <c r="AP158" s="34"/>
      <c r="AQ158" s="34"/>
      <c r="AR158" s="34"/>
      <c r="AS158" s="65"/>
      <c r="AT158" s="65"/>
      <c r="AU158" s="65"/>
      <c r="AV158" s="65"/>
      <c r="AW158" s="65"/>
      <c r="AX158" s="65"/>
      <c r="AY158" s="65"/>
      <c r="AZ158" s="65"/>
      <c r="BA158" s="65"/>
      <c r="BB158" s="65"/>
      <c r="BC158" s="65"/>
      <c r="BD158" s="65"/>
      <c r="BE158" s="65"/>
      <c r="BF158" s="65"/>
      <c r="BG158" s="65"/>
      <c r="BH158" s="65"/>
      <c r="BI158" s="65"/>
      <c r="BJ158" s="65"/>
      <c r="BK158" s="65"/>
      <c r="BL158" s="65"/>
      <c r="BM158" s="65"/>
      <c r="BN158" s="65"/>
      <c r="BO158" s="65"/>
      <c r="BP158" s="65"/>
      <c r="BQ158" s="65"/>
      <c r="BR158" s="65"/>
      <c r="BS158" s="65"/>
      <c r="BT158" s="65"/>
      <c r="BU158" s="65"/>
      <c r="BV158" s="65"/>
      <c r="BW158" s="65"/>
      <c r="BX158" s="65"/>
      <c r="BY158" s="65"/>
      <c r="BZ158" s="65"/>
      <c r="CA158" s="65"/>
      <c r="CB158" s="65"/>
      <c r="CC158" s="65"/>
      <c r="CD158" s="65"/>
      <c r="CE158" s="34"/>
      <c r="CF158" s="34"/>
      <c r="CG158" s="34"/>
      <c r="CH158" s="34"/>
      <c r="CI158" s="34"/>
      <c r="CJ158" s="34"/>
      <c r="CK158" s="34"/>
      <c r="CL158" s="34"/>
      <c r="CM158" s="34"/>
      <c r="CN158" s="34"/>
      <c r="CO158" s="34"/>
      <c r="CP158" s="34"/>
      <c r="CQ158" s="34"/>
      <c r="CR158" s="34"/>
      <c r="CS158" s="34"/>
      <c r="CT158" s="34"/>
      <c r="CU158" s="34"/>
      <c r="CV158" s="34"/>
      <c r="CW158" s="34"/>
      <c r="CX158" s="51"/>
    </row>
    <row r="159" spans="1:102" ht="13">
      <c r="A159" s="34"/>
      <c r="B159" s="34"/>
      <c r="C159" s="34"/>
      <c r="D159" s="34"/>
      <c r="E159" s="34"/>
      <c r="F159" s="68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  <c r="U159" s="51"/>
      <c r="V159" s="34"/>
      <c r="W159" s="34"/>
      <c r="X159" s="34"/>
      <c r="Y159" s="34"/>
      <c r="Z159" s="34"/>
      <c r="AA159" s="34"/>
      <c r="AB159" s="34"/>
      <c r="AC159" s="34"/>
      <c r="AD159" s="34"/>
      <c r="AE159" s="34"/>
      <c r="AF159" s="34"/>
      <c r="AG159" s="34"/>
      <c r="AH159" s="34"/>
      <c r="AI159" s="34"/>
      <c r="AJ159" s="68"/>
      <c r="AK159" s="34"/>
      <c r="AL159" s="34"/>
      <c r="AM159" s="34"/>
      <c r="AN159" s="34"/>
      <c r="AO159" s="34"/>
      <c r="AP159" s="34"/>
      <c r="AQ159" s="34"/>
      <c r="AR159" s="34"/>
      <c r="AS159" s="65"/>
      <c r="AT159" s="65"/>
      <c r="AU159" s="65"/>
      <c r="AV159" s="65"/>
      <c r="AW159" s="65"/>
      <c r="AX159" s="65"/>
      <c r="AY159" s="65"/>
      <c r="AZ159" s="65"/>
      <c r="BA159" s="65"/>
      <c r="BB159" s="65"/>
      <c r="BC159" s="65"/>
      <c r="BD159" s="65"/>
      <c r="BE159" s="65"/>
      <c r="BF159" s="65"/>
      <c r="BG159" s="65"/>
      <c r="BH159" s="65"/>
      <c r="BI159" s="65"/>
      <c r="BJ159" s="65"/>
      <c r="BK159" s="65"/>
      <c r="BL159" s="65"/>
      <c r="BM159" s="65"/>
      <c r="BN159" s="65"/>
      <c r="BO159" s="65"/>
      <c r="BP159" s="65"/>
      <c r="BQ159" s="65"/>
      <c r="BR159" s="65"/>
      <c r="BS159" s="65"/>
      <c r="BT159" s="65"/>
      <c r="BU159" s="65"/>
      <c r="BV159" s="65"/>
      <c r="BW159" s="65"/>
      <c r="BX159" s="65"/>
      <c r="BY159" s="65"/>
      <c r="BZ159" s="65"/>
      <c r="CA159" s="65"/>
      <c r="CB159" s="65"/>
      <c r="CC159" s="65"/>
      <c r="CD159" s="65"/>
      <c r="CE159" s="34"/>
      <c r="CF159" s="34"/>
      <c r="CG159" s="34"/>
      <c r="CH159" s="34"/>
      <c r="CI159" s="34"/>
      <c r="CJ159" s="34"/>
      <c r="CK159" s="34"/>
      <c r="CL159" s="34"/>
      <c r="CM159" s="34"/>
      <c r="CN159" s="34"/>
      <c r="CO159" s="34"/>
      <c r="CP159" s="34"/>
      <c r="CQ159" s="34"/>
      <c r="CR159" s="34"/>
      <c r="CS159" s="34"/>
      <c r="CT159" s="34"/>
      <c r="CU159" s="34"/>
      <c r="CV159" s="34"/>
      <c r="CW159" s="34"/>
      <c r="CX159" s="51"/>
    </row>
    <row r="160" spans="1:102" ht="13">
      <c r="A160" s="34"/>
      <c r="B160" s="34"/>
      <c r="C160" s="34"/>
      <c r="D160" s="34"/>
      <c r="E160" s="34"/>
      <c r="F160" s="68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  <c r="U160" s="51"/>
      <c r="V160" s="34"/>
      <c r="W160" s="34"/>
      <c r="X160" s="34"/>
      <c r="Y160" s="34"/>
      <c r="Z160" s="34"/>
      <c r="AA160" s="34"/>
      <c r="AB160" s="34"/>
      <c r="AC160" s="34"/>
      <c r="AD160" s="34"/>
      <c r="AE160" s="34"/>
      <c r="AF160" s="34"/>
      <c r="AG160" s="34"/>
      <c r="AH160" s="34"/>
      <c r="AI160" s="34"/>
      <c r="AJ160" s="68"/>
      <c r="AK160" s="34"/>
      <c r="AL160" s="34"/>
      <c r="AM160" s="34"/>
      <c r="AN160" s="34"/>
      <c r="AO160" s="34"/>
      <c r="AP160" s="34"/>
      <c r="AQ160" s="34"/>
      <c r="AR160" s="34"/>
      <c r="AS160" s="65"/>
      <c r="AT160" s="65"/>
      <c r="AU160" s="65"/>
      <c r="AV160" s="65"/>
      <c r="AW160" s="65"/>
      <c r="AX160" s="65"/>
      <c r="AY160" s="65"/>
      <c r="AZ160" s="65"/>
      <c r="BA160" s="65"/>
      <c r="BB160" s="65"/>
      <c r="BC160" s="65"/>
      <c r="BD160" s="65"/>
      <c r="BE160" s="65"/>
      <c r="BF160" s="65"/>
      <c r="BG160" s="65"/>
      <c r="BH160" s="65"/>
      <c r="BI160" s="65"/>
      <c r="BJ160" s="65"/>
      <c r="BK160" s="65"/>
      <c r="BL160" s="65"/>
      <c r="BM160" s="65"/>
      <c r="BN160" s="65"/>
      <c r="BO160" s="65"/>
      <c r="BP160" s="65"/>
      <c r="BQ160" s="65"/>
      <c r="BR160" s="65"/>
      <c r="BS160" s="65"/>
      <c r="BT160" s="65"/>
      <c r="BU160" s="65"/>
      <c r="BV160" s="65"/>
      <c r="BW160" s="65"/>
      <c r="BX160" s="65"/>
      <c r="BY160" s="65"/>
      <c r="BZ160" s="65"/>
      <c r="CA160" s="65"/>
      <c r="CB160" s="65"/>
      <c r="CC160" s="65"/>
      <c r="CD160" s="65"/>
      <c r="CE160" s="34"/>
      <c r="CF160" s="34"/>
      <c r="CG160" s="34"/>
      <c r="CH160" s="34"/>
      <c r="CI160" s="34"/>
      <c r="CJ160" s="34"/>
      <c r="CK160" s="34"/>
      <c r="CL160" s="34"/>
      <c r="CM160" s="34"/>
      <c r="CN160" s="34"/>
      <c r="CO160" s="34"/>
      <c r="CP160" s="34"/>
      <c r="CQ160" s="34"/>
      <c r="CR160" s="34"/>
      <c r="CS160" s="34"/>
      <c r="CT160" s="34"/>
      <c r="CU160" s="34"/>
      <c r="CV160" s="34"/>
      <c r="CW160" s="34"/>
      <c r="CX160" s="51"/>
    </row>
    <row r="161" spans="1:102" ht="13">
      <c r="A161" s="34"/>
      <c r="B161" s="34"/>
      <c r="C161" s="34"/>
      <c r="D161" s="34"/>
      <c r="E161" s="34"/>
      <c r="F161" s="68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  <c r="U161" s="51"/>
      <c r="V161" s="34"/>
      <c r="W161" s="34"/>
      <c r="X161" s="34"/>
      <c r="Y161" s="34"/>
      <c r="Z161" s="34"/>
      <c r="AA161" s="34"/>
      <c r="AB161" s="34"/>
      <c r="AC161" s="34"/>
      <c r="AD161" s="34"/>
      <c r="AE161" s="34"/>
      <c r="AF161" s="34"/>
      <c r="AG161" s="34"/>
      <c r="AH161" s="34"/>
      <c r="AI161" s="34"/>
      <c r="AJ161" s="68"/>
      <c r="AK161" s="34"/>
      <c r="AL161" s="34"/>
      <c r="AM161" s="34"/>
      <c r="AN161" s="34"/>
      <c r="AO161" s="34"/>
      <c r="AP161" s="34"/>
      <c r="AQ161" s="34"/>
      <c r="AR161" s="34"/>
      <c r="AS161" s="65"/>
      <c r="AT161" s="65"/>
      <c r="AU161" s="65"/>
      <c r="AV161" s="65"/>
      <c r="AW161" s="65"/>
      <c r="AX161" s="65"/>
      <c r="AY161" s="65"/>
      <c r="AZ161" s="65"/>
      <c r="BA161" s="65"/>
      <c r="BB161" s="65"/>
      <c r="BC161" s="65"/>
      <c r="BD161" s="65"/>
      <c r="BE161" s="65"/>
      <c r="BF161" s="65"/>
      <c r="BG161" s="65"/>
      <c r="BH161" s="65"/>
      <c r="BI161" s="65"/>
      <c r="BJ161" s="65"/>
      <c r="BK161" s="65"/>
      <c r="BL161" s="65"/>
      <c r="BM161" s="65"/>
      <c r="BN161" s="65"/>
      <c r="BO161" s="65"/>
      <c r="BP161" s="65"/>
      <c r="BQ161" s="65"/>
      <c r="BR161" s="65"/>
      <c r="BS161" s="65"/>
      <c r="BT161" s="65"/>
      <c r="BU161" s="65"/>
      <c r="BV161" s="65"/>
      <c r="BW161" s="65"/>
      <c r="BX161" s="65"/>
      <c r="BY161" s="65"/>
      <c r="BZ161" s="65"/>
      <c r="CA161" s="65"/>
      <c r="CB161" s="65"/>
      <c r="CC161" s="65"/>
      <c r="CD161" s="65"/>
      <c r="CE161" s="34"/>
      <c r="CF161" s="34"/>
      <c r="CG161" s="34"/>
      <c r="CH161" s="34"/>
      <c r="CI161" s="34"/>
      <c r="CJ161" s="34"/>
      <c r="CK161" s="34"/>
      <c r="CL161" s="34"/>
      <c r="CM161" s="34"/>
      <c r="CN161" s="34"/>
      <c r="CO161" s="34"/>
      <c r="CP161" s="34"/>
      <c r="CQ161" s="34"/>
      <c r="CR161" s="34"/>
      <c r="CS161" s="34"/>
      <c r="CT161" s="34"/>
      <c r="CU161" s="34"/>
      <c r="CV161" s="34"/>
      <c r="CW161" s="34"/>
      <c r="CX161" s="51"/>
    </row>
    <row r="162" spans="1:102" ht="13">
      <c r="A162" s="34"/>
      <c r="B162" s="34"/>
      <c r="C162" s="34"/>
      <c r="D162" s="34"/>
      <c r="E162" s="34"/>
      <c r="F162" s="68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  <c r="U162" s="51"/>
      <c r="V162" s="34"/>
      <c r="W162" s="34"/>
      <c r="X162" s="34"/>
      <c r="Y162" s="34"/>
      <c r="Z162" s="34"/>
      <c r="AA162" s="34"/>
      <c r="AB162" s="34"/>
      <c r="AC162" s="34"/>
      <c r="AD162" s="34"/>
      <c r="AE162" s="34"/>
      <c r="AF162" s="34"/>
      <c r="AG162" s="34"/>
      <c r="AH162" s="34"/>
      <c r="AI162" s="34"/>
      <c r="AJ162" s="68"/>
      <c r="AK162" s="34"/>
      <c r="AL162" s="34"/>
      <c r="AM162" s="34"/>
      <c r="AN162" s="34"/>
      <c r="AO162" s="34"/>
      <c r="AP162" s="34"/>
      <c r="AQ162" s="34"/>
      <c r="AR162" s="34"/>
      <c r="AS162" s="65"/>
      <c r="AT162" s="65"/>
      <c r="AU162" s="65"/>
      <c r="AV162" s="65"/>
      <c r="AW162" s="65"/>
      <c r="AX162" s="65"/>
      <c r="AY162" s="65"/>
      <c r="AZ162" s="65"/>
      <c r="BA162" s="65"/>
      <c r="BB162" s="65"/>
      <c r="BC162" s="65"/>
      <c r="BD162" s="65"/>
      <c r="BE162" s="65"/>
      <c r="BF162" s="65"/>
      <c r="BG162" s="65"/>
      <c r="BH162" s="65"/>
      <c r="BI162" s="65"/>
      <c r="BJ162" s="65"/>
      <c r="BK162" s="65"/>
      <c r="BL162" s="65"/>
      <c r="BM162" s="65"/>
      <c r="BN162" s="65"/>
      <c r="BO162" s="65"/>
      <c r="BP162" s="65"/>
      <c r="BQ162" s="65"/>
      <c r="BR162" s="65"/>
      <c r="BS162" s="65"/>
      <c r="BT162" s="65"/>
      <c r="BU162" s="65"/>
      <c r="BV162" s="65"/>
      <c r="BW162" s="65"/>
      <c r="BX162" s="65"/>
      <c r="BY162" s="65"/>
      <c r="BZ162" s="65"/>
      <c r="CA162" s="65"/>
      <c r="CB162" s="65"/>
      <c r="CC162" s="65"/>
      <c r="CD162" s="65"/>
      <c r="CE162" s="34"/>
      <c r="CF162" s="34"/>
      <c r="CG162" s="34"/>
      <c r="CH162" s="34"/>
      <c r="CI162" s="34"/>
      <c r="CJ162" s="34"/>
      <c r="CK162" s="34"/>
      <c r="CL162" s="34"/>
      <c r="CM162" s="34"/>
      <c r="CN162" s="34"/>
      <c r="CO162" s="34"/>
      <c r="CP162" s="34"/>
      <c r="CQ162" s="34"/>
      <c r="CR162" s="34"/>
      <c r="CS162" s="34"/>
      <c r="CT162" s="34"/>
      <c r="CU162" s="34"/>
      <c r="CV162" s="34"/>
      <c r="CW162" s="34"/>
      <c r="CX162" s="51"/>
    </row>
    <row r="163" spans="1:102" ht="13">
      <c r="A163" s="34"/>
      <c r="B163" s="34"/>
      <c r="C163" s="34"/>
      <c r="D163" s="34"/>
      <c r="E163" s="34"/>
      <c r="F163" s="68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  <c r="U163" s="51"/>
      <c r="V163" s="34"/>
      <c r="W163" s="34"/>
      <c r="X163" s="34"/>
      <c r="Y163" s="34"/>
      <c r="Z163" s="34"/>
      <c r="AA163" s="34"/>
      <c r="AB163" s="34"/>
      <c r="AC163" s="34"/>
      <c r="AD163" s="34"/>
      <c r="AE163" s="34"/>
      <c r="AF163" s="34"/>
      <c r="AG163" s="34"/>
      <c r="AH163" s="34"/>
      <c r="AI163" s="34"/>
      <c r="AJ163" s="68"/>
      <c r="AK163" s="34"/>
      <c r="AL163" s="34"/>
      <c r="AM163" s="34"/>
      <c r="AN163" s="34"/>
      <c r="AO163" s="34"/>
      <c r="AP163" s="34"/>
      <c r="AQ163" s="34"/>
      <c r="AR163" s="34"/>
      <c r="AS163" s="65"/>
      <c r="AT163" s="65"/>
      <c r="AU163" s="65"/>
      <c r="AV163" s="65"/>
      <c r="AW163" s="65"/>
      <c r="AX163" s="65"/>
      <c r="AY163" s="65"/>
      <c r="AZ163" s="65"/>
      <c r="BA163" s="65"/>
      <c r="BB163" s="65"/>
      <c r="BC163" s="65"/>
      <c r="BD163" s="65"/>
      <c r="BE163" s="65"/>
      <c r="BF163" s="65"/>
      <c r="BG163" s="65"/>
      <c r="BH163" s="65"/>
      <c r="BI163" s="65"/>
      <c r="BJ163" s="65"/>
      <c r="BK163" s="65"/>
      <c r="BL163" s="65"/>
      <c r="BM163" s="65"/>
      <c r="BN163" s="65"/>
      <c r="BO163" s="65"/>
      <c r="BP163" s="65"/>
      <c r="BQ163" s="65"/>
      <c r="BR163" s="65"/>
      <c r="BS163" s="65"/>
      <c r="BT163" s="65"/>
      <c r="BU163" s="65"/>
      <c r="BV163" s="65"/>
      <c r="BW163" s="65"/>
      <c r="BX163" s="65"/>
      <c r="BY163" s="65"/>
      <c r="BZ163" s="65"/>
      <c r="CA163" s="65"/>
      <c r="CB163" s="65"/>
      <c r="CC163" s="65"/>
      <c r="CD163" s="65"/>
      <c r="CE163" s="34"/>
      <c r="CF163" s="34"/>
      <c r="CG163" s="34"/>
      <c r="CH163" s="34"/>
      <c r="CI163" s="34"/>
      <c r="CJ163" s="34"/>
      <c r="CK163" s="34"/>
      <c r="CL163" s="34"/>
      <c r="CM163" s="34"/>
      <c r="CN163" s="34"/>
      <c r="CO163" s="34"/>
      <c r="CP163" s="34"/>
      <c r="CQ163" s="34"/>
      <c r="CR163" s="34"/>
      <c r="CS163" s="34"/>
      <c r="CT163" s="34"/>
      <c r="CU163" s="34"/>
      <c r="CV163" s="34"/>
      <c r="CW163" s="34"/>
      <c r="CX163" s="51"/>
    </row>
    <row r="164" spans="1:102" ht="13">
      <c r="A164" s="34"/>
      <c r="B164" s="34"/>
      <c r="C164" s="34"/>
      <c r="D164" s="34"/>
      <c r="E164" s="34"/>
      <c r="F164" s="68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  <c r="U164" s="51"/>
      <c r="V164" s="34"/>
      <c r="W164" s="34"/>
      <c r="X164" s="34"/>
      <c r="Y164" s="34"/>
      <c r="Z164" s="34"/>
      <c r="AA164" s="34"/>
      <c r="AB164" s="34"/>
      <c r="AC164" s="34"/>
      <c r="AD164" s="34"/>
      <c r="AE164" s="34"/>
      <c r="AF164" s="34"/>
      <c r="AG164" s="34"/>
      <c r="AH164" s="34"/>
      <c r="AI164" s="34"/>
      <c r="AJ164" s="68"/>
      <c r="AK164" s="34"/>
      <c r="AL164" s="34"/>
      <c r="AM164" s="34"/>
      <c r="AN164" s="34"/>
      <c r="AO164" s="34"/>
      <c r="AP164" s="34"/>
      <c r="AQ164" s="34"/>
      <c r="AR164" s="34"/>
      <c r="AS164" s="65"/>
      <c r="AT164" s="65"/>
      <c r="AU164" s="65"/>
      <c r="AV164" s="65"/>
      <c r="AW164" s="65"/>
      <c r="AX164" s="65"/>
      <c r="AY164" s="65"/>
      <c r="AZ164" s="65"/>
      <c r="BA164" s="65"/>
      <c r="BB164" s="65"/>
      <c r="BC164" s="65"/>
      <c r="BD164" s="65"/>
      <c r="BE164" s="65"/>
      <c r="BF164" s="65"/>
      <c r="BG164" s="65"/>
      <c r="BH164" s="65"/>
      <c r="BI164" s="65"/>
      <c r="BJ164" s="65"/>
      <c r="BK164" s="65"/>
      <c r="BL164" s="65"/>
      <c r="BM164" s="65"/>
      <c r="BN164" s="65"/>
      <c r="BO164" s="65"/>
      <c r="BP164" s="65"/>
      <c r="BQ164" s="65"/>
      <c r="BR164" s="65"/>
      <c r="BS164" s="65"/>
      <c r="BT164" s="65"/>
      <c r="BU164" s="65"/>
      <c r="BV164" s="65"/>
      <c r="BW164" s="65"/>
      <c r="BX164" s="65"/>
      <c r="BY164" s="65"/>
      <c r="BZ164" s="65"/>
      <c r="CA164" s="65"/>
      <c r="CB164" s="65"/>
      <c r="CC164" s="65"/>
      <c r="CD164" s="65"/>
      <c r="CE164" s="34"/>
      <c r="CF164" s="34"/>
      <c r="CG164" s="34"/>
      <c r="CH164" s="34"/>
      <c r="CI164" s="34"/>
      <c r="CJ164" s="34"/>
      <c r="CK164" s="34"/>
      <c r="CL164" s="34"/>
      <c r="CM164" s="34"/>
      <c r="CN164" s="34"/>
      <c r="CO164" s="34"/>
      <c r="CP164" s="34"/>
      <c r="CQ164" s="34"/>
      <c r="CR164" s="34"/>
      <c r="CS164" s="34"/>
      <c r="CT164" s="34"/>
      <c r="CU164" s="34"/>
      <c r="CV164" s="34"/>
      <c r="CW164" s="34"/>
      <c r="CX164" s="51"/>
    </row>
    <row r="165" spans="1:102" ht="13">
      <c r="A165" s="34"/>
      <c r="B165" s="34"/>
      <c r="C165" s="34"/>
      <c r="D165" s="34"/>
      <c r="E165" s="34"/>
      <c r="F165" s="68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  <c r="U165" s="51"/>
      <c r="V165" s="34"/>
      <c r="W165" s="34"/>
      <c r="X165" s="34"/>
      <c r="Y165" s="34"/>
      <c r="Z165" s="34"/>
      <c r="AA165" s="34"/>
      <c r="AB165" s="34"/>
      <c r="AC165" s="34"/>
      <c r="AD165" s="34"/>
      <c r="AE165" s="34"/>
      <c r="AF165" s="34"/>
      <c r="AG165" s="34"/>
      <c r="AH165" s="34"/>
      <c r="AI165" s="34"/>
      <c r="AJ165" s="68"/>
      <c r="AK165" s="34"/>
      <c r="AL165" s="34"/>
      <c r="AM165" s="34"/>
      <c r="AN165" s="34"/>
      <c r="AO165" s="34"/>
      <c r="AP165" s="34"/>
      <c r="AQ165" s="34"/>
      <c r="AR165" s="34"/>
      <c r="AS165" s="65"/>
      <c r="AT165" s="65"/>
      <c r="AU165" s="65"/>
      <c r="AV165" s="65"/>
      <c r="AW165" s="65"/>
      <c r="AX165" s="65"/>
      <c r="AY165" s="65"/>
      <c r="AZ165" s="65"/>
      <c r="BA165" s="65"/>
      <c r="BB165" s="65"/>
      <c r="BC165" s="65"/>
      <c r="BD165" s="65"/>
      <c r="BE165" s="65"/>
      <c r="BF165" s="65"/>
      <c r="BG165" s="65"/>
      <c r="BH165" s="65"/>
      <c r="BI165" s="65"/>
      <c r="BJ165" s="65"/>
      <c r="BK165" s="65"/>
      <c r="BL165" s="65"/>
      <c r="BM165" s="65"/>
      <c r="BN165" s="65"/>
      <c r="BO165" s="65"/>
      <c r="BP165" s="65"/>
      <c r="BQ165" s="65"/>
      <c r="BR165" s="65"/>
      <c r="BS165" s="65"/>
      <c r="BT165" s="65"/>
      <c r="BU165" s="65"/>
      <c r="BV165" s="65"/>
      <c r="BW165" s="65"/>
      <c r="BX165" s="65"/>
      <c r="BY165" s="65"/>
      <c r="BZ165" s="65"/>
      <c r="CA165" s="65"/>
      <c r="CB165" s="65"/>
      <c r="CC165" s="65"/>
      <c r="CD165" s="65"/>
      <c r="CE165" s="34"/>
      <c r="CF165" s="34"/>
      <c r="CG165" s="34"/>
      <c r="CH165" s="34"/>
      <c r="CI165" s="34"/>
      <c r="CJ165" s="34"/>
      <c r="CK165" s="34"/>
      <c r="CL165" s="34"/>
      <c r="CM165" s="34"/>
      <c r="CN165" s="34"/>
      <c r="CO165" s="34"/>
      <c r="CP165" s="34"/>
      <c r="CQ165" s="34"/>
      <c r="CR165" s="34"/>
      <c r="CS165" s="34"/>
      <c r="CT165" s="34"/>
      <c r="CU165" s="34"/>
      <c r="CV165" s="34"/>
      <c r="CW165" s="34"/>
      <c r="CX165" s="51"/>
    </row>
    <row r="166" spans="1:102" ht="13">
      <c r="A166" s="34"/>
      <c r="B166" s="34"/>
      <c r="C166" s="34"/>
      <c r="D166" s="34"/>
      <c r="E166" s="34"/>
      <c r="F166" s="68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  <c r="U166" s="51"/>
      <c r="V166" s="34"/>
      <c r="W166" s="34"/>
      <c r="X166" s="34"/>
      <c r="Y166" s="34"/>
      <c r="Z166" s="34"/>
      <c r="AA166" s="34"/>
      <c r="AB166" s="34"/>
      <c r="AC166" s="34"/>
      <c r="AD166" s="34"/>
      <c r="AE166" s="34"/>
      <c r="AF166" s="34"/>
      <c r="AG166" s="34"/>
      <c r="AH166" s="34"/>
      <c r="AI166" s="34"/>
      <c r="AJ166" s="68"/>
      <c r="AK166" s="34"/>
      <c r="AL166" s="34"/>
      <c r="AM166" s="34"/>
      <c r="AN166" s="34"/>
      <c r="AO166" s="34"/>
      <c r="AP166" s="34"/>
      <c r="AQ166" s="34"/>
      <c r="AR166" s="34"/>
      <c r="AS166" s="65"/>
      <c r="AT166" s="65"/>
      <c r="AU166" s="65"/>
      <c r="AV166" s="65"/>
      <c r="AW166" s="65"/>
      <c r="AX166" s="65"/>
      <c r="AY166" s="65"/>
      <c r="AZ166" s="65"/>
      <c r="BA166" s="65"/>
      <c r="BB166" s="65"/>
      <c r="BC166" s="65"/>
      <c r="BD166" s="65"/>
      <c r="BE166" s="65"/>
      <c r="BF166" s="65"/>
      <c r="BG166" s="65"/>
      <c r="BH166" s="65"/>
      <c r="BI166" s="65"/>
      <c r="BJ166" s="65"/>
      <c r="BK166" s="65"/>
      <c r="BL166" s="65"/>
      <c r="BM166" s="65"/>
      <c r="BN166" s="65"/>
      <c r="BO166" s="65"/>
      <c r="BP166" s="65"/>
      <c r="BQ166" s="65"/>
      <c r="BR166" s="65"/>
      <c r="BS166" s="65"/>
      <c r="BT166" s="65"/>
      <c r="BU166" s="65"/>
      <c r="BV166" s="65"/>
      <c r="BW166" s="65"/>
      <c r="BX166" s="65"/>
      <c r="BY166" s="65"/>
      <c r="BZ166" s="65"/>
      <c r="CA166" s="65"/>
      <c r="CB166" s="65"/>
      <c r="CC166" s="65"/>
      <c r="CD166" s="65"/>
      <c r="CE166" s="34"/>
      <c r="CF166" s="34"/>
      <c r="CG166" s="34"/>
      <c r="CH166" s="34"/>
      <c r="CI166" s="34"/>
      <c r="CJ166" s="34"/>
      <c r="CK166" s="34"/>
      <c r="CL166" s="34"/>
      <c r="CM166" s="34"/>
      <c r="CN166" s="34"/>
      <c r="CO166" s="34"/>
      <c r="CP166" s="34"/>
      <c r="CQ166" s="34"/>
      <c r="CR166" s="34"/>
      <c r="CS166" s="34"/>
      <c r="CT166" s="34"/>
      <c r="CU166" s="34"/>
      <c r="CV166" s="34"/>
      <c r="CW166" s="34"/>
      <c r="CX166" s="51"/>
    </row>
    <row r="167" spans="1:102" ht="13">
      <c r="A167" s="34"/>
      <c r="B167" s="34"/>
      <c r="C167" s="34"/>
      <c r="D167" s="34"/>
      <c r="E167" s="34"/>
      <c r="F167" s="68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  <c r="U167" s="51"/>
      <c r="V167" s="34"/>
      <c r="W167" s="34"/>
      <c r="X167" s="34"/>
      <c r="Y167" s="34"/>
      <c r="Z167" s="34"/>
      <c r="AA167" s="34"/>
      <c r="AB167" s="34"/>
      <c r="AC167" s="34"/>
      <c r="AD167" s="34"/>
      <c r="AE167" s="34"/>
      <c r="AF167" s="34"/>
      <c r="AG167" s="34"/>
      <c r="AH167" s="34"/>
      <c r="AI167" s="34"/>
      <c r="AJ167" s="68"/>
      <c r="AK167" s="34"/>
      <c r="AL167" s="34"/>
      <c r="AM167" s="34"/>
      <c r="AN167" s="34"/>
      <c r="AO167" s="34"/>
      <c r="AP167" s="34"/>
      <c r="AQ167" s="34"/>
      <c r="AR167" s="34"/>
      <c r="AS167" s="65"/>
      <c r="AT167" s="65"/>
      <c r="AU167" s="65"/>
      <c r="AV167" s="65"/>
      <c r="AW167" s="65"/>
      <c r="AX167" s="65"/>
      <c r="AY167" s="65"/>
      <c r="AZ167" s="65"/>
      <c r="BA167" s="65"/>
      <c r="BB167" s="65"/>
      <c r="BC167" s="65"/>
      <c r="BD167" s="65"/>
      <c r="BE167" s="65"/>
      <c r="BF167" s="65"/>
      <c r="BG167" s="65"/>
      <c r="BH167" s="65"/>
      <c r="BI167" s="65"/>
      <c r="BJ167" s="65"/>
      <c r="BK167" s="65"/>
      <c r="BL167" s="65"/>
      <c r="BM167" s="65"/>
      <c r="BN167" s="65"/>
      <c r="BO167" s="65"/>
      <c r="BP167" s="65"/>
      <c r="BQ167" s="65"/>
      <c r="BR167" s="65"/>
      <c r="BS167" s="65"/>
      <c r="BT167" s="65"/>
      <c r="BU167" s="65"/>
      <c r="BV167" s="65"/>
      <c r="BW167" s="65"/>
      <c r="BX167" s="65"/>
      <c r="BY167" s="65"/>
      <c r="BZ167" s="65"/>
      <c r="CA167" s="65"/>
      <c r="CB167" s="65"/>
      <c r="CC167" s="65"/>
      <c r="CD167" s="65"/>
      <c r="CE167" s="34"/>
      <c r="CF167" s="34"/>
      <c r="CG167" s="34"/>
      <c r="CH167" s="34"/>
      <c r="CI167" s="34"/>
      <c r="CJ167" s="34"/>
      <c r="CK167" s="34"/>
      <c r="CL167" s="34"/>
      <c r="CM167" s="34"/>
      <c r="CN167" s="34"/>
      <c r="CO167" s="34"/>
      <c r="CP167" s="34"/>
      <c r="CQ167" s="34"/>
      <c r="CR167" s="34"/>
      <c r="CS167" s="34"/>
      <c r="CT167" s="34"/>
      <c r="CU167" s="34"/>
      <c r="CV167" s="34"/>
      <c r="CW167" s="34"/>
      <c r="CX167" s="51"/>
    </row>
    <row r="168" spans="1:102" ht="13">
      <c r="A168" s="34"/>
      <c r="B168" s="34"/>
      <c r="C168" s="34"/>
      <c r="D168" s="34"/>
      <c r="E168" s="34"/>
      <c r="F168" s="68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  <c r="U168" s="51"/>
      <c r="V168" s="34"/>
      <c r="W168" s="34"/>
      <c r="X168" s="34"/>
      <c r="Y168" s="34"/>
      <c r="Z168" s="34"/>
      <c r="AA168" s="34"/>
      <c r="AB168" s="34"/>
      <c r="AC168" s="34"/>
      <c r="AD168" s="34"/>
      <c r="AE168" s="34"/>
      <c r="AF168" s="34"/>
      <c r="AG168" s="34"/>
      <c r="AH168" s="34"/>
      <c r="AI168" s="34"/>
      <c r="AJ168" s="68"/>
      <c r="AK168" s="34"/>
      <c r="AL168" s="34"/>
      <c r="AM168" s="34"/>
      <c r="AN168" s="34"/>
      <c r="AO168" s="34"/>
      <c r="AP168" s="34"/>
      <c r="AQ168" s="34"/>
      <c r="AR168" s="34"/>
      <c r="AS168" s="65"/>
      <c r="AT168" s="65"/>
      <c r="AU168" s="65"/>
      <c r="AV168" s="65"/>
      <c r="AW168" s="65"/>
      <c r="AX168" s="65"/>
      <c r="AY168" s="65"/>
      <c r="AZ168" s="65"/>
      <c r="BA168" s="65"/>
      <c r="BB168" s="65"/>
      <c r="BC168" s="65"/>
      <c r="BD168" s="65"/>
      <c r="BE168" s="65"/>
      <c r="BF168" s="65"/>
      <c r="BG168" s="65"/>
      <c r="BH168" s="65"/>
      <c r="BI168" s="65"/>
      <c r="BJ168" s="65"/>
      <c r="BK168" s="65"/>
      <c r="BL168" s="65"/>
      <c r="BM168" s="65"/>
      <c r="BN168" s="65"/>
      <c r="BO168" s="65"/>
      <c r="BP168" s="65"/>
      <c r="BQ168" s="65"/>
      <c r="BR168" s="65"/>
      <c r="BS168" s="65"/>
      <c r="BT168" s="65"/>
      <c r="BU168" s="65"/>
      <c r="BV168" s="65"/>
      <c r="BW168" s="65"/>
      <c r="BX168" s="65"/>
      <c r="BY168" s="65"/>
      <c r="BZ168" s="65"/>
      <c r="CA168" s="65"/>
      <c r="CB168" s="65"/>
      <c r="CC168" s="65"/>
      <c r="CD168" s="65"/>
      <c r="CE168" s="34"/>
      <c r="CF168" s="34"/>
      <c r="CG168" s="34"/>
      <c r="CH168" s="34"/>
      <c r="CI168" s="34"/>
      <c r="CJ168" s="34"/>
      <c r="CK168" s="34"/>
      <c r="CL168" s="34"/>
      <c r="CM168" s="34"/>
      <c r="CN168" s="34"/>
      <c r="CO168" s="34"/>
      <c r="CP168" s="34"/>
      <c r="CQ168" s="34"/>
      <c r="CR168" s="34"/>
      <c r="CS168" s="34"/>
      <c r="CT168" s="34"/>
      <c r="CU168" s="34"/>
      <c r="CV168" s="34"/>
      <c r="CW168" s="34"/>
      <c r="CX168" s="51"/>
    </row>
    <row r="169" spans="1:102" ht="13">
      <c r="A169" s="34"/>
      <c r="B169" s="34"/>
      <c r="C169" s="34"/>
      <c r="D169" s="34"/>
      <c r="E169" s="34"/>
      <c r="F169" s="68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  <c r="U169" s="51"/>
      <c r="V169" s="34"/>
      <c r="W169" s="34"/>
      <c r="X169" s="34"/>
      <c r="Y169" s="34"/>
      <c r="Z169" s="34"/>
      <c r="AA169" s="34"/>
      <c r="AB169" s="34"/>
      <c r="AC169" s="34"/>
      <c r="AD169" s="34"/>
      <c r="AE169" s="34"/>
      <c r="AF169" s="34"/>
      <c r="AG169" s="34"/>
      <c r="AH169" s="34"/>
      <c r="AI169" s="34"/>
      <c r="AJ169" s="68"/>
      <c r="AK169" s="34"/>
      <c r="AL169" s="34"/>
      <c r="AM169" s="34"/>
      <c r="AN169" s="34"/>
      <c r="AO169" s="34"/>
      <c r="AP169" s="34"/>
      <c r="AQ169" s="34"/>
      <c r="AR169" s="34"/>
      <c r="AS169" s="65"/>
      <c r="AT169" s="65"/>
      <c r="AU169" s="65"/>
      <c r="AV169" s="65"/>
      <c r="AW169" s="65"/>
      <c r="AX169" s="65"/>
      <c r="AY169" s="65"/>
      <c r="AZ169" s="65"/>
      <c r="BA169" s="65"/>
      <c r="BB169" s="65"/>
      <c r="BC169" s="65"/>
      <c r="BD169" s="65"/>
      <c r="BE169" s="65"/>
      <c r="BF169" s="65"/>
      <c r="BG169" s="65"/>
      <c r="BH169" s="65"/>
      <c r="BI169" s="65"/>
      <c r="BJ169" s="65"/>
      <c r="BK169" s="65"/>
      <c r="BL169" s="65"/>
      <c r="BM169" s="65"/>
      <c r="BN169" s="65"/>
      <c r="BO169" s="65"/>
      <c r="BP169" s="65"/>
      <c r="BQ169" s="65"/>
      <c r="BR169" s="65"/>
      <c r="BS169" s="65"/>
      <c r="BT169" s="65"/>
      <c r="BU169" s="65"/>
      <c r="BV169" s="65"/>
      <c r="BW169" s="65"/>
      <c r="BX169" s="65"/>
      <c r="BY169" s="65"/>
      <c r="BZ169" s="65"/>
      <c r="CA169" s="65"/>
      <c r="CB169" s="65"/>
      <c r="CC169" s="65"/>
      <c r="CD169" s="65"/>
      <c r="CE169" s="34"/>
      <c r="CF169" s="34"/>
      <c r="CG169" s="34"/>
      <c r="CH169" s="34"/>
      <c r="CI169" s="34"/>
      <c r="CJ169" s="34"/>
      <c r="CK169" s="34"/>
      <c r="CL169" s="34"/>
      <c r="CM169" s="34"/>
      <c r="CN169" s="34"/>
      <c r="CO169" s="34"/>
      <c r="CP169" s="34"/>
      <c r="CQ169" s="34"/>
      <c r="CR169" s="34"/>
      <c r="CS169" s="34"/>
      <c r="CT169" s="34"/>
      <c r="CU169" s="34"/>
      <c r="CV169" s="34"/>
      <c r="CW169" s="34"/>
      <c r="CX169" s="51"/>
    </row>
    <row r="170" spans="1:102" ht="13">
      <c r="A170" s="37"/>
      <c r="B170" s="37"/>
      <c r="C170" s="37"/>
      <c r="D170" s="37"/>
      <c r="E170" s="37"/>
      <c r="F170" s="68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  <c r="U170" s="51"/>
      <c r="V170" s="34"/>
      <c r="W170" s="34"/>
      <c r="X170" s="34"/>
      <c r="Y170" s="34"/>
      <c r="Z170" s="34"/>
      <c r="AA170" s="34"/>
      <c r="AB170" s="34"/>
      <c r="AC170" s="34"/>
      <c r="AD170" s="34"/>
      <c r="AE170" s="34"/>
      <c r="AF170" s="34"/>
      <c r="AG170" s="34"/>
      <c r="AH170" s="34"/>
      <c r="AI170" s="34"/>
      <c r="AJ170" s="68"/>
      <c r="AK170" s="34"/>
      <c r="AL170" s="34"/>
      <c r="AM170" s="34"/>
      <c r="AN170" s="34"/>
      <c r="AO170" s="34"/>
      <c r="AP170" s="34"/>
      <c r="AQ170" s="34"/>
      <c r="AR170" s="34"/>
      <c r="AS170" s="65"/>
      <c r="AT170" s="65"/>
      <c r="AU170" s="65"/>
      <c r="AV170" s="65"/>
      <c r="AW170" s="65"/>
      <c r="AX170" s="65"/>
      <c r="AY170" s="65"/>
      <c r="AZ170" s="65"/>
      <c r="BA170" s="65"/>
      <c r="BB170" s="65"/>
      <c r="BC170" s="65"/>
      <c r="BD170" s="65"/>
      <c r="BE170" s="65"/>
      <c r="BF170" s="65"/>
      <c r="BG170" s="65"/>
      <c r="BH170" s="65"/>
      <c r="BI170" s="65"/>
      <c r="BJ170" s="65"/>
      <c r="BK170" s="65"/>
      <c r="BL170" s="65"/>
      <c r="BM170" s="65"/>
      <c r="BN170" s="65"/>
      <c r="BO170" s="65"/>
      <c r="BP170" s="65"/>
      <c r="BQ170" s="65"/>
      <c r="BR170" s="65"/>
      <c r="BS170" s="65"/>
      <c r="BT170" s="65"/>
      <c r="BU170" s="65"/>
      <c r="BV170" s="65"/>
      <c r="BW170" s="65"/>
      <c r="BX170" s="65"/>
      <c r="BY170" s="65"/>
      <c r="BZ170" s="65"/>
      <c r="CA170" s="65"/>
      <c r="CB170" s="65"/>
      <c r="CC170" s="65"/>
      <c r="CD170" s="65"/>
      <c r="CE170" s="34"/>
      <c r="CF170" s="34"/>
      <c r="CG170" s="34"/>
      <c r="CH170" s="34"/>
      <c r="CI170" s="34"/>
      <c r="CJ170" s="34"/>
      <c r="CK170" s="34"/>
      <c r="CL170" s="34"/>
      <c r="CM170" s="34"/>
      <c r="CN170" s="34"/>
      <c r="CO170" s="34"/>
      <c r="CP170" s="34"/>
      <c r="CQ170" s="34"/>
      <c r="CR170" s="34"/>
      <c r="CS170" s="34"/>
      <c r="CT170" s="34"/>
      <c r="CU170" s="34"/>
      <c r="CV170" s="34"/>
      <c r="CW170" s="34"/>
      <c r="CX170" s="51"/>
    </row>
    <row r="171" spans="1:102" ht="13">
      <c r="A171" s="37"/>
      <c r="B171" s="37"/>
      <c r="C171" s="37"/>
      <c r="D171" s="37"/>
      <c r="E171" s="37"/>
      <c r="F171" s="68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  <c r="U171" s="51"/>
      <c r="V171" s="34"/>
      <c r="W171" s="34"/>
      <c r="X171" s="34"/>
      <c r="Y171" s="34"/>
      <c r="Z171" s="34"/>
      <c r="AA171" s="34"/>
      <c r="AB171" s="34"/>
      <c r="AC171" s="34"/>
      <c r="AD171" s="34"/>
      <c r="AE171" s="34"/>
      <c r="AF171" s="34"/>
      <c r="AG171" s="34"/>
      <c r="AH171" s="34"/>
      <c r="AI171" s="34"/>
      <c r="AJ171" s="68"/>
      <c r="AK171" s="34"/>
      <c r="AL171" s="34"/>
      <c r="AM171" s="34"/>
      <c r="AN171" s="34"/>
      <c r="AO171" s="34"/>
      <c r="AP171" s="34"/>
      <c r="AQ171" s="34"/>
      <c r="AR171" s="34"/>
      <c r="AS171" s="65"/>
      <c r="AT171" s="65"/>
      <c r="AU171" s="65"/>
      <c r="AV171" s="65"/>
      <c r="AW171" s="65"/>
      <c r="AX171" s="65"/>
      <c r="AY171" s="65"/>
      <c r="AZ171" s="65"/>
      <c r="BA171" s="65"/>
      <c r="BB171" s="65"/>
      <c r="BC171" s="65"/>
      <c r="BD171" s="65"/>
      <c r="BE171" s="65"/>
      <c r="BF171" s="65"/>
      <c r="BG171" s="65"/>
      <c r="BH171" s="65"/>
      <c r="BI171" s="65"/>
      <c r="BJ171" s="65"/>
      <c r="BK171" s="65"/>
      <c r="BL171" s="65"/>
      <c r="BM171" s="65"/>
      <c r="BN171" s="65"/>
      <c r="BO171" s="65"/>
      <c r="BP171" s="65"/>
      <c r="BQ171" s="65"/>
      <c r="BR171" s="65"/>
      <c r="BS171" s="65"/>
      <c r="BT171" s="65"/>
      <c r="BU171" s="65"/>
      <c r="BV171" s="65"/>
      <c r="BW171" s="65"/>
      <c r="BX171" s="65"/>
      <c r="BY171" s="65"/>
      <c r="BZ171" s="65"/>
      <c r="CA171" s="65"/>
      <c r="CB171" s="65"/>
      <c r="CC171" s="65"/>
      <c r="CD171" s="65"/>
      <c r="CE171" s="34"/>
      <c r="CF171" s="34"/>
      <c r="CG171" s="34"/>
      <c r="CH171" s="34"/>
      <c r="CI171" s="34"/>
      <c r="CJ171" s="34"/>
      <c r="CK171" s="34"/>
      <c r="CL171" s="34"/>
      <c r="CM171" s="34"/>
      <c r="CN171" s="34"/>
      <c r="CO171" s="34"/>
      <c r="CP171" s="34"/>
      <c r="CQ171" s="34"/>
      <c r="CR171" s="34"/>
      <c r="CS171" s="34"/>
      <c r="CT171" s="34"/>
      <c r="CU171" s="34"/>
      <c r="CV171" s="34"/>
      <c r="CW171" s="34"/>
      <c r="CX171" s="51"/>
    </row>
    <row r="172" spans="1:102" ht="13">
      <c r="A172" s="37"/>
      <c r="B172" s="37"/>
      <c r="C172" s="37"/>
      <c r="D172" s="37"/>
      <c r="E172" s="37"/>
      <c r="F172" s="68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  <c r="U172" s="51"/>
      <c r="V172" s="34"/>
      <c r="W172" s="34"/>
      <c r="X172" s="34"/>
      <c r="Y172" s="34"/>
      <c r="Z172" s="34"/>
      <c r="AA172" s="34"/>
      <c r="AB172" s="34"/>
      <c r="AC172" s="34"/>
      <c r="AD172" s="34"/>
      <c r="AE172" s="34"/>
      <c r="AF172" s="34"/>
      <c r="AG172" s="34"/>
      <c r="AH172" s="34"/>
      <c r="AI172" s="34"/>
      <c r="AJ172" s="68"/>
      <c r="AK172" s="34"/>
      <c r="AL172" s="34"/>
      <c r="AM172" s="34"/>
      <c r="AN172" s="34"/>
      <c r="AO172" s="34"/>
      <c r="AP172" s="34"/>
      <c r="AQ172" s="34"/>
      <c r="AR172" s="34"/>
      <c r="AS172" s="65"/>
      <c r="AT172" s="65"/>
      <c r="AU172" s="65"/>
      <c r="AV172" s="65"/>
      <c r="AW172" s="65"/>
      <c r="AX172" s="65"/>
      <c r="AY172" s="65"/>
      <c r="AZ172" s="65"/>
      <c r="BA172" s="65"/>
      <c r="BB172" s="65"/>
      <c r="BC172" s="65"/>
      <c r="BD172" s="65"/>
      <c r="BE172" s="65"/>
      <c r="BF172" s="65"/>
      <c r="BG172" s="65"/>
      <c r="BH172" s="65"/>
      <c r="BI172" s="65"/>
      <c r="BJ172" s="65"/>
      <c r="BK172" s="65"/>
      <c r="BL172" s="65"/>
      <c r="BM172" s="65"/>
      <c r="BN172" s="65"/>
      <c r="BO172" s="65"/>
      <c r="BP172" s="65"/>
      <c r="BQ172" s="65"/>
      <c r="BR172" s="65"/>
      <c r="BS172" s="65"/>
      <c r="BT172" s="65"/>
      <c r="BU172" s="65"/>
      <c r="BV172" s="65"/>
      <c r="BW172" s="65"/>
      <c r="BX172" s="65"/>
      <c r="BY172" s="65"/>
      <c r="BZ172" s="65"/>
      <c r="CA172" s="65"/>
      <c r="CB172" s="65"/>
      <c r="CC172" s="65"/>
      <c r="CD172" s="65"/>
      <c r="CE172" s="34"/>
      <c r="CF172" s="34"/>
      <c r="CG172" s="34"/>
      <c r="CH172" s="34"/>
      <c r="CI172" s="34"/>
      <c r="CJ172" s="34"/>
      <c r="CK172" s="34"/>
      <c r="CL172" s="34"/>
      <c r="CM172" s="34"/>
      <c r="CN172" s="34"/>
      <c r="CO172" s="34"/>
      <c r="CP172" s="34"/>
      <c r="CQ172" s="34"/>
      <c r="CR172" s="34"/>
      <c r="CS172" s="34"/>
      <c r="CT172" s="34"/>
      <c r="CU172" s="34"/>
      <c r="CV172" s="34"/>
      <c r="CW172" s="34"/>
      <c r="CX172" s="51"/>
    </row>
    <row r="173" spans="1:102" ht="13">
      <c r="A173" s="37"/>
      <c r="B173" s="37"/>
      <c r="C173" s="37"/>
      <c r="D173" s="37"/>
      <c r="E173" s="37"/>
      <c r="F173" s="68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34"/>
      <c r="U173" s="51"/>
      <c r="V173" s="34"/>
      <c r="W173" s="34"/>
      <c r="X173" s="34"/>
      <c r="Y173" s="34"/>
      <c r="Z173" s="34"/>
      <c r="AA173" s="34"/>
      <c r="AB173" s="34"/>
      <c r="AC173" s="34"/>
      <c r="AD173" s="34"/>
      <c r="AE173" s="34"/>
      <c r="AF173" s="34"/>
      <c r="AG173" s="34"/>
      <c r="AH173" s="34"/>
      <c r="AI173" s="34"/>
      <c r="AJ173" s="68"/>
      <c r="AK173" s="34"/>
      <c r="AL173" s="34"/>
      <c r="AM173" s="34"/>
      <c r="AN173" s="34"/>
      <c r="AO173" s="34"/>
      <c r="AP173" s="34"/>
      <c r="AQ173" s="34"/>
      <c r="AR173" s="34"/>
      <c r="AS173" s="65"/>
      <c r="AT173" s="65"/>
      <c r="AU173" s="65"/>
      <c r="AV173" s="65"/>
      <c r="AW173" s="65"/>
      <c r="AX173" s="65"/>
      <c r="AY173" s="65"/>
      <c r="AZ173" s="65"/>
      <c r="BA173" s="65"/>
      <c r="BB173" s="65"/>
      <c r="BC173" s="65"/>
      <c r="BD173" s="65"/>
      <c r="BE173" s="65"/>
      <c r="BF173" s="65"/>
      <c r="BG173" s="65"/>
      <c r="BH173" s="65"/>
      <c r="BI173" s="65"/>
      <c r="BJ173" s="65"/>
      <c r="BK173" s="65"/>
      <c r="BL173" s="65"/>
      <c r="BM173" s="65"/>
      <c r="BN173" s="65"/>
      <c r="BO173" s="65"/>
      <c r="BP173" s="65"/>
      <c r="BQ173" s="65"/>
      <c r="BR173" s="65"/>
      <c r="BS173" s="65"/>
      <c r="BT173" s="65"/>
      <c r="BU173" s="65"/>
      <c r="BV173" s="65"/>
      <c r="BW173" s="65"/>
      <c r="BX173" s="65"/>
      <c r="BY173" s="65"/>
      <c r="BZ173" s="65"/>
      <c r="CA173" s="65"/>
      <c r="CB173" s="65"/>
      <c r="CC173" s="65"/>
      <c r="CD173" s="65"/>
      <c r="CE173" s="34"/>
      <c r="CF173" s="34"/>
      <c r="CG173" s="34"/>
      <c r="CH173" s="34"/>
      <c r="CI173" s="34"/>
      <c r="CJ173" s="34"/>
      <c r="CK173" s="34"/>
      <c r="CL173" s="34"/>
      <c r="CM173" s="34"/>
      <c r="CN173" s="34"/>
      <c r="CO173" s="34"/>
      <c r="CP173" s="34"/>
      <c r="CQ173" s="34"/>
      <c r="CR173" s="34"/>
      <c r="CS173" s="34"/>
      <c r="CT173" s="34"/>
      <c r="CU173" s="34"/>
      <c r="CV173" s="34"/>
      <c r="CW173" s="34"/>
      <c r="CX173" s="51"/>
    </row>
    <row r="174" spans="1:102" ht="13">
      <c r="A174" s="37"/>
      <c r="B174" s="37"/>
      <c r="C174" s="37"/>
      <c r="D174" s="37"/>
      <c r="E174" s="37"/>
      <c r="F174" s="68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  <c r="U174" s="51"/>
      <c r="V174" s="34"/>
      <c r="W174" s="34"/>
      <c r="X174" s="34"/>
      <c r="Y174" s="34"/>
      <c r="Z174" s="34"/>
      <c r="AA174" s="34"/>
      <c r="AB174" s="34"/>
      <c r="AC174" s="34"/>
      <c r="AD174" s="34"/>
      <c r="AE174" s="34"/>
      <c r="AF174" s="34"/>
      <c r="AG174" s="34"/>
      <c r="AH174" s="34"/>
      <c r="AI174" s="34"/>
      <c r="AJ174" s="68"/>
      <c r="AK174" s="34"/>
      <c r="AL174" s="34"/>
      <c r="AM174" s="34"/>
      <c r="AN174" s="34"/>
      <c r="AO174" s="34"/>
      <c r="AP174" s="34"/>
      <c r="AQ174" s="34"/>
      <c r="AR174" s="34"/>
      <c r="AS174" s="65"/>
      <c r="AT174" s="65"/>
      <c r="AU174" s="65"/>
      <c r="AV174" s="65"/>
      <c r="AW174" s="65"/>
      <c r="AX174" s="65"/>
      <c r="AY174" s="65"/>
      <c r="AZ174" s="65"/>
      <c r="BA174" s="65"/>
      <c r="BB174" s="65"/>
      <c r="BC174" s="65"/>
      <c r="BD174" s="65"/>
      <c r="BE174" s="65"/>
      <c r="BF174" s="65"/>
      <c r="BG174" s="65"/>
      <c r="BH174" s="65"/>
      <c r="BI174" s="65"/>
      <c r="BJ174" s="65"/>
      <c r="BK174" s="65"/>
      <c r="BL174" s="65"/>
      <c r="BM174" s="65"/>
      <c r="BN174" s="65"/>
      <c r="BO174" s="65"/>
      <c r="BP174" s="65"/>
      <c r="BQ174" s="65"/>
      <c r="BR174" s="65"/>
      <c r="BS174" s="65"/>
      <c r="BT174" s="65"/>
      <c r="BU174" s="65"/>
      <c r="BV174" s="65"/>
      <c r="BW174" s="65"/>
      <c r="BX174" s="65"/>
      <c r="BY174" s="65"/>
      <c r="BZ174" s="65"/>
      <c r="CA174" s="65"/>
      <c r="CB174" s="65"/>
      <c r="CC174" s="65"/>
      <c r="CD174" s="65"/>
      <c r="CE174" s="34"/>
      <c r="CF174" s="34"/>
      <c r="CG174" s="34"/>
      <c r="CH174" s="34"/>
      <c r="CI174" s="34"/>
      <c r="CJ174" s="34"/>
      <c r="CK174" s="34"/>
      <c r="CL174" s="34"/>
      <c r="CM174" s="34"/>
      <c r="CN174" s="34"/>
      <c r="CO174" s="34"/>
      <c r="CP174" s="34"/>
      <c r="CQ174" s="34"/>
      <c r="CR174" s="34"/>
      <c r="CS174" s="34"/>
      <c r="CT174" s="34"/>
      <c r="CU174" s="34"/>
      <c r="CV174" s="34"/>
      <c r="CW174" s="34"/>
      <c r="CX174" s="51"/>
    </row>
    <row r="175" spans="1:102" ht="13">
      <c r="A175" s="37"/>
      <c r="B175" s="37"/>
      <c r="C175" s="37"/>
      <c r="D175" s="37"/>
      <c r="E175" s="37"/>
      <c r="F175" s="68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  <c r="U175" s="51"/>
      <c r="V175" s="34"/>
      <c r="W175" s="34"/>
      <c r="X175" s="34"/>
      <c r="Y175" s="34"/>
      <c r="Z175" s="34"/>
      <c r="AA175" s="34"/>
      <c r="AB175" s="34"/>
      <c r="AC175" s="34"/>
      <c r="AD175" s="34"/>
      <c r="AE175" s="34"/>
      <c r="AF175" s="34"/>
      <c r="AG175" s="34"/>
      <c r="AH175" s="34"/>
      <c r="AI175" s="34"/>
      <c r="AJ175" s="68"/>
      <c r="AK175" s="34"/>
      <c r="AL175" s="34"/>
      <c r="AM175" s="34"/>
      <c r="AN175" s="34"/>
      <c r="AO175" s="34"/>
      <c r="AP175" s="34"/>
      <c r="AQ175" s="34"/>
      <c r="AR175" s="34"/>
      <c r="AS175" s="65"/>
      <c r="AT175" s="65"/>
      <c r="AU175" s="65"/>
      <c r="AV175" s="65"/>
      <c r="AW175" s="65"/>
      <c r="AX175" s="65"/>
      <c r="AY175" s="65"/>
      <c r="AZ175" s="65"/>
      <c r="BA175" s="65"/>
      <c r="BB175" s="65"/>
      <c r="BC175" s="65"/>
      <c r="BD175" s="65"/>
      <c r="BE175" s="65"/>
      <c r="BF175" s="65"/>
      <c r="BG175" s="65"/>
      <c r="BH175" s="65"/>
      <c r="BI175" s="65"/>
      <c r="BJ175" s="65"/>
      <c r="BK175" s="65"/>
      <c r="BL175" s="65"/>
      <c r="BM175" s="65"/>
      <c r="BN175" s="65"/>
      <c r="BO175" s="65"/>
      <c r="BP175" s="65"/>
      <c r="BQ175" s="65"/>
      <c r="BR175" s="65"/>
      <c r="BS175" s="65"/>
      <c r="BT175" s="65"/>
      <c r="BU175" s="65"/>
      <c r="BV175" s="65"/>
      <c r="BW175" s="65"/>
      <c r="BX175" s="65"/>
      <c r="BY175" s="65"/>
      <c r="BZ175" s="65"/>
      <c r="CA175" s="65"/>
      <c r="CB175" s="65"/>
      <c r="CC175" s="65"/>
      <c r="CD175" s="65"/>
      <c r="CE175" s="34"/>
      <c r="CF175" s="34"/>
      <c r="CG175" s="34"/>
      <c r="CH175" s="34"/>
      <c r="CI175" s="34"/>
      <c r="CJ175" s="34"/>
      <c r="CK175" s="34"/>
      <c r="CL175" s="34"/>
      <c r="CM175" s="34"/>
      <c r="CN175" s="34"/>
      <c r="CO175" s="34"/>
      <c r="CP175" s="34"/>
      <c r="CQ175" s="34"/>
      <c r="CR175" s="34"/>
      <c r="CS175" s="34"/>
      <c r="CT175" s="34"/>
      <c r="CU175" s="34"/>
      <c r="CV175" s="34"/>
      <c r="CW175" s="34"/>
      <c r="CX175" s="51"/>
    </row>
    <row r="176" spans="1:102" ht="13">
      <c r="A176" s="37"/>
      <c r="B176" s="37"/>
      <c r="C176" s="37"/>
      <c r="D176" s="37"/>
      <c r="E176" s="37"/>
      <c r="F176" s="68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  <c r="U176" s="51"/>
      <c r="V176" s="34"/>
      <c r="W176" s="34"/>
      <c r="X176" s="34"/>
      <c r="Y176" s="34"/>
      <c r="Z176" s="34"/>
      <c r="AA176" s="34"/>
      <c r="AB176" s="34"/>
      <c r="AC176" s="34"/>
      <c r="AD176" s="34"/>
      <c r="AE176" s="34"/>
      <c r="AF176" s="34"/>
      <c r="AG176" s="34"/>
      <c r="AH176" s="34"/>
      <c r="AI176" s="34"/>
      <c r="AJ176" s="68"/>
      <c r="AK176" s="34"/>
      <c r="AL176" s="34"/>
      <c r="AM176" s="34"/>
      <c r="AN176" s="34"/>
      <c r="AO176" s="34"/>
      <c r="AP176" s="34"/>
      <c r="AQ176" s="34"/>
      <c r="AR176" s="34"/>
      <c r="AS176" s="65"/>
      <c r="AT176" s="65"/>
      <c r="AU176" s="65"/>
      <c r="AV176" s="65"/>
      <c r="AW176" s="65"/>
      <c r="AX176" s="65"/>
      <c r="AY176" s="65"/>
      <c r="AZ176" s="65"/>
      <c r="BA176" s="65"/>
      <c r="BB176" s="65"/>
      <c r="BC176" s="65"/>
      <c r="BD176" s="65"/>
      <c r="BE176" s="65"/>
      <c r="BF176" s="65"/>
      <c r="BG176" s="65"/>
      <c r="BH176" s="65"/>
      <c r="BI176" s="65"/>
      <c r="BJ176" s="65"/>
      <c r="BK176" s="65"/>
      <c r="BL176" s="65"/>
      <c r="BM176" s="65"/>
      <c r="BN176" s="65"/>
      <c r="BO176" s="65"/>
      <c r="BP176" s="65"/>
      <c r="BQ176" s="65"/>
      <c r="BR176" s="65"/>
      <c r="BS176" s="65"/>
      <c r="BT176" s="65"/>
      <c r="BU176" s="65"/>
      <c r="BV176" s="65"/>
      <c r="BW176" s="65"/>
      <c r="BX176" s="65"/>
      <c r="BY176" s="65"/>
      <c r="BZ176" s="65"/>
      <c r="CA176" s="65"/>
      <c r="CB176" s="65"/>
      <c r="CC176" s="65"/>
      <c r="CD176" s="65"/>
      <c r="CE176" s="34"/>
      <c r="CF176" s="34"/>
      <c r="CG176" s="34"/>
      <c r="CH176" s="34"/>
      <c r="CI176" s="34"/>
      <c r="CJ176" s="34"/>
      <c r="CK176" s="34"/>
      <c r="CL176" s="34"/>
      <c r="CM176" s="34"/>
      <c r="CN176" s="34"/>
      <c r="CO176" s="34"/>
      <c r="CP176" s="34"/>
      <c r="CQ176" s="34"/>
      <c r="CR176" s="34"/>
      <c r="CS176" s="34"/>
      <c r="CT176" s="34"/>
      <c r="CU176" s="34"/>
      <c r="CV176" s="34"/>
      <c r="CW176" s="34"/>
      <c r="CX176" s="51"/>
    </row>
    <row r="177" spans="1:102" ht="13">
      <c r="A177" s="37"/>
      <c r="B177" s="37"/>
      <c r="C177" s="37"/>
      <c r="D177" s="37"/>
      <c r="E177" s="37"/>
      <c r="F177" s="68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  <c r="U177" s="51"/>
      <c r="V177" s="34"/>
      <c r="W177" s="34"/>
      <c r="X177" s="34"/>
      <c r="Y177" s="34"/>
      <c r="Z177" s="34"/>
      <c r="AA177" s="34"/>
      <c r="AB177" s="34"/>
      <c r="AC177" s="34"/>
      <c r="AD177" s="34"/>
      <c r="AE177" s="34"/>
      <c r="AF177" s="34"/>
      <c r="AG177" s="34"/>
      <c r="AH177" s="34"/>
      <c r="AI177" s="34"/>
      <c r="AJ177" s="68"/>
      <c r="AK177" s="34"/>
      <c r="AL177" s="34"/>
      <c r="AM177" s="34"/>
      <c r="AN177" s="34"/>
      <c r="AO177" s="34"/>
      <c r="AP177" s="34"/>
      <c r="AQ177" s="34"/>
      <c r="AR177" s="34"/>
      <c r="AS177" s="65"/>
      <c r="AT177" s="65"/>
      <c r="AU177" s="65"/>
      <c r="AV177" s="65"/>
      <c r="AW177" s="65"/>
      <c r="AX177" s="65"/>
      <c r="AY177" s="65"/>
      <c r="AZ177" s="65"/>
      <c r="BA177" s="65"/>
      <c r="BB177" s="65"/>
      <c r="BC177" s="65"/>
      <c r="BD177" s="65"/>
      <c r="BE177" s="65"/>
      <c r="BF177" s="65"/>
      <c r="BG177" s="65"/>
      <c r="BH177" s="65"/>
      <c r="BI177" s="65"/>
      <c r="BJ177" s="65"/>
      <c r="BK177" s="65"/>
      <c r="BL177" s="65"/>
      <c r="BM177" s="65"/>
      <c r="BN177" s="65"/>
      <c r="BO177" s="65"/>
      <c r="BP177" s="65"/>
      <c r="BQ177" s="65"/>
      <c r="BR177" s="65"/>
      <c r="BS177" s="65"/>
      <c r="BT177" s="65"/>
      <c r="BU177" s="65"/>
      <c r="BV177" s="65"/>
      <c r="BW177" s="65"/>
      <c r="BX177" s="65"/>
      <c r="BY177" s="65"/>
      <c r="BZ177" s="65"/>
      <c r="CA177" s="65"/>
      <c r="CB177" s="65"/>
      <c r="CC177" s="65"/>
      <c r="CD177" s="65"/>
      <c r="CE177" s="34"/>
      <c r="CF177" s="34"/>
      <c r="CG177" s="34"/>
      <c r="CH177" s="34"/>
      <c r="CI177" s="34"/>
      <c r="CJ177" s="34"/>
      <c r="CK177" s="34"/>
      <c r="CL177" s="34"/>
      <c r="CM177" s="34"/>
      <c r="CN177" s="34"/>
      <c r="CO177" s="34"/>
      <c r="CP177" s="34"/>
      <c r="CQ177" s="34"/>
      <c r="CR177" s="34"/>
      <c r="CS177" s="34"/>
      <c r="CT177" s="34"/>
      <c r="CU177" s="34"/>
      <c r="CV177" s="34"/>
      <c r="CW177" s="34"/>
      <c r="CX177" s="51"/>
    </row>
    <row r="178" spans="1:102" ht="13">
      <c r="A178" s="37"/>
      <c r="B178" s="37"/>
      <c r="C178" s="37"/>
      <c r="D178" s="37"/>
      <c r="E178" s="37"/>
      <c r="F178" s="68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  <c r="U178" s="51"/>
      <c r="V178" s="34"/>
      <c r="W178" s="34"/>
      <c r="X178" s="34"/>
      <c r="Y178" s="34"/>
      <c r="Z178" s="34"/>
      <c r="AA178" s="34"/>
      <c r="AB178" s="34"/>
      <c r="AC178" s="34"/>
      <c r="AD178" s="34"/>
      <c r="AE178" s="34"/>
      <c r="AF178" s="34"/>
      <c r="AG178" s="34"/>
      <c r="AH178" s="34"/>
      <c r="AI178" s="34"/>
      <c r="AJ178" s="68"/>
      <c r="AK178" s="34"/>
      <c r="AL178" s="34"/>
      <c r="AM178" s="34"/>
      <c r="AN178" s="34"/>
      <c r="AO178" s="34"/>
      <c r="AP178" s="34"/>
      <c r="AQ178" s="34"/>
      <c r="AR178" s="34"/>
      <c r="AS178" s="65"/>
      <c r="AT178" s="65"/>
      <c r="AU178" s="65"/>
      <c r="AV178" s="65"/>
      <c r="AW178" s="65"/>
      <c r="AX178" s="65"/>
      <c r="AY178" s="65"/>
      <c r="AZ178" s="65"/>
      <c r="BA178" s="65"/>
      <c r="BB178" s="65"/>
      <c r="BC178" s="65"/>
      <c r="BD178" s="65"/>
      <c r="BE178" s="65"/>
      <c r="BF178" s="65"/>
      <c r="BG178" s="65"/>
      <c r="BH178" s="65"/>
      <c r="BI178" s="65"/>
      <c r="BJ178" s="65"/>
      <c r="BK178" s="65"/>
      <c r="BL178" s="65"/>
      <c r="BM178" s="65"/>
      <c r="BN178" s="65"/>
      <c r="BO178" s="65"/>
      <c r="BP178" s="65"/>
      <c r="BQ178" s="65"/>
      <c r="BR178" s="65"/>
      <c r="BS178" s="65"/>
      <c r="BT178" s="65"/>
      <c r="BU178" s="65"/>
      <c r="BV178" s="65"/>
      <c r="BW178" s="65"/>
      <c r="BX178" s="65"/>
      <c r="BY178" s="65"/>
      <c r="BZ178" s="65"/>
      <c r="CA178" s="65"/>
      <c r="CB178" s="65"/>
      <c r="CC178" s="65"/>
      <c r="CD178" s="65"/>
      <c r="CE178" s="34"/>
      <c r="CF178" s="34"/>
      <c r="CG178" s="34"/>
      <c r="CH178" s="34"/>
      <c r="CI178" s="34"/>
      <c r="CJ178" s="34"/>
      <c r="CK178" s="34"/>
      <c r="CL178" s="34"/>
      <c r="CM178" s="34"/>
      <c r="CN178" s="34"/>
      <c r="CO178" s="34"/>
      <c r="CP178" s="34"/>
      <c r="CQ178" s="34"/>
      <c r="CR178" s="34"/>
      <c r="CS178" s="34"/>
      <c r="CT178" s="34"/>
      <c r="CU178" s="34"/>
      <c r="CV178" s="34"/>
      <c r="CW178" s="34"/>
      <c r="CX178" s="51"/>
    </row>
    <row r="179" spans="1:102" ht="13">
      <c r="A179" s="37"/>
      <c r="B179" s="37"/>
      <c r="C179" s="37"/>
      <c r="D179" s="37"/>
      <c r="E179" s="37"/>
      <c r="F179" s="68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  <c r="U179" s="51"/>
      <c r="V179" s="34"/>
      <c r="W179" s="34"/>
      <c r="X179" s="34"/>
      <c r="Y179" s="34"/>
      <c r="Z179" s="34"/>
      <c r="AA179" s="34"/>
      <c r="AB179" s="34"/>
      <c r="AC179" s="34"/>
      <c r="AD179" s="34"/>
      <c r="AE179" s="34"/>
      <c r="AF179" s="34"/>
      <c r="AG179" s="34"/>
      <c r="AH179" s="34"/>
      <c r="AI179" s="34"/>
      <c r="AJ179" s="68"/>
      <c r="AK179" s="34"/>
      <c r="AL179" s="34"/>
      <c r="AM179" s="34"/>
      <c r="AN179" s="34"/>
      <c r="AO179" s="34"/>
      <c r="AP179" s="34"/>
      <c r="AQ179" s="34"/>
      <c r="AR179" s="34"/>
      <c r="AS179" s="65"/>
      <c r="AT179" s="65"/>
      <c r="AU179" s="65"/>
      <c r="AV179" s="65"/>
      <c r="AW179" s="65"/>
      <c r="AX179" s="65"/>
      <c r="AY179" s="65"/>
      <c r="AZ179" s="65"/>
      <c r="BA179" s="65"/>
      <c r="BB179" s="65"/>
      <c r="BC179" s="65"/>
      <c r="BD179" s="65"/>
      <c r="BE179" s="65"/>
      <c r="BF179" s="65"/>
      <c r="BG179" s="65"/>
      <c r="BH179" s="65"/>
      <c r="BI179" s="65"/>
      <c r="BJ179" s="65"/>
      <c r="BK179" s="65"/>
      <c r="BL179" s="65"/>
      <c r="BM179" s="65"/>
      <c r="BN179" s="65"/>
      <c r="BO179" s="65"/>
      <c r="BP179" s="65"/>
      <c r="BQ179" s="65"/>
      <c r="BR179" s="65"/>
      <c r="BS179" s="65"/>
      <c r="BT179" s="65"/>
      <c r="BU179" s="65"/>
      <c r="BV179" s="65"/>
      <c r="BW179" s="65"/>
      <c r="BX179" s="65"/>
      <c r="BY179" s="65"/>
      <c r="BZ179" s="65"/>
      <c r="CA179" s="65"/>
      <c r="CB179" s="65"/>
      <c r="CC179" s="65"/>
      <c r="CD179" s="65"/>
      <c r="CE179" s="34"/>
      <c r="CF179" s="34"/>
      <c r="CG179" s="34"/>
      <c r="CH179" s="34"/>
      <c r="CI179" s="34"/>
      <c r="CJ179" s="34"/>
      <c r="CK179" s="34"/>
      <c r="CL179" s="34"/>
      <c r="CM179" s="34"/>
      <c r="CN179" s="34"/>
      <c r="CO179" s="34"/>
      <c r="CP179" s="34"/>
      <c r="CQ179" s="34"/>
      <c r="CR179" s="34"/>
      <c r="CS179" s="34"/>
      <c r="CT179" s="34"/>
      <c r="CU179" s="34"/>
      <c r="CV179" s="34"/>
      <c r="CW179" s="34"/>
      <c r="CX179" s="51"/>
    </row>
    <row r="180" spans="1:102" ht="13">
      <c r="A180" s="37"/>
      <c r="B180" s="37"/>
      <c r="C180" s="37"/>
      <c r="D180" s="37"/>
      <c r="E180" s="37"/>
      <c r="F180" s="68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  <c r="U180" s="51"/>
      <c r="V180" s="34"/>
      <c r="W180" s="34"/>
      <c r="X180" s="34"/>
      <c r="Y180" s="34"/>
      <c r="Z180" s="34"/>
      <c r="AA180" s="34"/>
      <c r="AB180" s="34"/>
      <c r="AC180" s="34"/>
      <c r="AD180" s="34"/>
      <c r="AE180" s="34"/>
      <c r="AF180" s="34"/>
      <c r="AG180" s="34"/>
      <c r="AH180" s="34"/>
      <c r="AI180" s="34"/>
      <c r="AJ180" s="68"/>
      <c r="AK180" s="34"/>
      <c r="AL180" s="34"/>
      <c r="AM180" s="34"/>
      <c r="AN180" s="34"/>
      <c r="AO180" s="34"/>
      <c r="AP180" s="34"/>
      <c r="AQ180" s="34"/>
      <c r="AR180" s="34"/>
      <c r="AS180" s="65"/>
      <c r="AT180" s="65"/>
      <c r="AU180" s="65"/>
      <c r="AV180" s="65"/>
      <c r="AW180" s="65"/>
      <c r="AX180" s="65"/>
      <c r="AY180" s="65"/>
      <c r="AZ180" s="65"/>
      <c r="BA180" s="65"/>
      <c r="BB180" s="65"/>
      <c r="BC180" s="65"/>
      <c r="BD180" s="65"/>
      <c r="BE180" s="65"/>
      <c r="BF180" s="65"/>
      <c r="BG180" s="65"/>
      <c r="BH180" s="65"/>
      <c r="BI180" s="65"/>
      <c r="BJ180" s="65"/>
      <c r="BK180" s="65"/>
      <c r="BL180" s="65"/>
      <c r="BM180" s="65"/>
      <c r="BN180" s="65"/>
      <c r="BO180" s="65"/>
      <c r="BP180" s="65"/>
      <c r="BQ180" s="65"/>
      <c r="BR180" s="65"/>
      <c r="BS180" s="65"/>
      <c r="BT180" s="65"/>
      <c r="BU180" s="65"/>
      <c r="BV180" s="65"/>
      <c r="BW180" s="65"/>
      <c r="BX180" s="65"/>
      <c r="BY180" s="65"/>
      <c r="BZ180" s="65"/>
      <c r="CA180" s="65"/>
      <c r="CB180" s="65"/>
      <c r="CC180" s="65"/>
      <c r="CD180" s="65"/>
      <c r="CE180" s="34"/>
      <c r="CF180" s="34"/>
      <c r="CG180" s="34"/>
      <c r="CH180" s="34"/>
      <c r="CI180" s="34"/>
      <c r="CJ180" s="34"/>
      <c r="CK180" s="34"/>
      <c r="CL180" s="34"/>
      <c r="CM180" s="34"/>
      <c r="CN180" s="34"/>
      <c r="CO180" s="34"/>
      <c r="CP180" s="34"/>
      <c r="CQ180" s="34"/>
      <c r="CR180" s="34"/>
      <c r="CS180" s="34"/>
      <c r="CT180" s="34"/>
      <c r="CU180" s="34"/>
      <c r="CV180" s="34"/>
      <c r="CW180" s="34"/>
      <c r="CX180" s="51"/>
    </row>
    <row r="181" spans="1:102" ht="13">
      <c r="A181" s="37"/>
      <c r="B181" s="37"/>
      <c r="C181" s="37"/>
      <c r="D181" s="37"/>
      <c r="E181" s="37"/>
      <c r="F181" s="68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  <c r="U181" s="51"/>
      <c r="V181" s="34"/>
      <c r="W181" s="34"/>
      <c r="X181" s="34"/>
      <c r="Y181" s="34"/>
      <c r="Z181" s="34"/>
      <c r="AA181" s="34"/>
      <c r="AB181" s="34"/>
      <c r="AC181" s="34"/>
      <c r="AD181" s="34"/>
      <c r="AE181" s="34"/>
      <c r="AF181" s="34"/>
      <c r="AG181" s="34"/>
      <c r="AH181" s="34"/>
      <c r="AI181" s="34"/>
      <c r="AJ181" s="68"/>
      <c r="AK181" s="34"/>
      <c r="AL181" s="34"/>
      <c r="AM181" s="34"/>
      <c r="AN181" s="34"/>
      <c r="AO181" s="34"/>
      <c r="AP181" s="34"/>
      <c r="AQ181" s="34"/>
      <c r="AR181" s="34"/>
      <c r="AS181" s="65"/>
      <c r="AT181" s="65"/>
      <c r="AU181" s="65"/>
      <c r="AV181" s="65"/>
      <c r="AW181" s="65"/>
      <c r="AX181" s="65"/>
      <c r="AY181" s="65"/>
      <c r="AZ181" s="65"/>
      <c r="BA181" s="65"/>
      <c r="BB181" s="65"/>
      <c r="BC181" s="65"/>
      <c r="BD181" s="65"/>
      <c r="BE181" s="65"/>
      <c r="BF181" s="65"/>
      <c r="BG181" s="65"/>
      <c r="BH181" s="65"/>
      <c r="BI181" s="65"/>
      <c r="BJ181" s="65"/>
      <c r="BK181" s="65"/>
      <c r="BL181" s="65"/>
      <c r="BM181" s="65"/>
      <c r="BN181" s="65"/>
      <c r="BO181" s="65"/>
      <c r="BP181" s="65"/>
      <c r="BQ181" s="65"/>
      <c r="BR181" s="65"/>
      <c r="BS181" s="65"/>
      <c r="BT181" s="65"/>
      <c r="BU181" s="65"/>
      <c r="BV181" s="65"/>
      <c r="BW181" s="65"/>
      <c r="BX181" s="65"/>
      <c r="BY181" s="65"/>
      <c r="BZ181" s="65"/>
      <c r="CA181" s="65"/>
      <c r="CB181" s="65"/>
      <c r="CC181" s="65"/>
      <c r="CD181" s="65"/>
      <c r="CE181" s="34"/>
      <c r="CF181" s="34"/>
      <c r="CG181" s="34"/>
      <c r="CH181" s="34"/>
      <c r="CI181" s="34"/>
      <c r="CJ181" s="34"/>
      <c r="CK181" s="34"/>
      <c r="CL181" s="34"/>
      <c r="CM181" s="34"/>
      <c r="CN181" s="34"/>
      <c r="CO181" s="34"/>
      <c r="CP181" s="34"/>
      <c r="CQ181" s="34"/>
      <c r="CR181" s="34"/>
      <c r="CS181" s="34"/>
      <c r="CT181" s="34"/>
      <c r="CU181" s="34"/>
      <c r="CV181" s="34"/>
      <c r="CW181" s="34"/>
      <c r="CX181" s="51"/>
    </row>
    <row r="182" spans="1:102" ht="13">
      <c r="A182" s="37"/>
      <c r="B182" s="37"/>
      <c r="C182" s="37"/>
      <c r="D182" s="37"/>
      <c r="E182" s="37"/>
      <c r="F182" s="68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  <c r="U182" s="51"/>
      <c r="V182" s="34"/>
      <c r="W182" s="34"/>
      <c r="X182" s="34"/>
      <c r="Y182" s="34"/>
      <c r="Z182" s="34"/>
      <c r="AA182" s="34"/>
      <c r="AB182" s="34"/>
      <c r="AC182" s="34"/>
      <c r="AD182" s="34"/>
      <c r="AE182" s="34"/>
      <c r="AF182" s="34"/>
      <c r="AG182" s="34"/>
      <c r="AH182" s="34"/>
      <c r="AI182" s="34"/>
      <c r="AJ182" s="68"/>
      <c r="AK182" s="34"/>
      <c r="AL182" s="34"/>
      <c r="AM182" s="34"/>
      <c r="AN182" s="34"/>
      <c r="AO182" s="34"/>
      <c r="AP182" s="34"/>
      <c r="AQ182" s="34"/>
      <c r="AR182" s="34"/>
      <c r="AS182" s="65"/>
      <c r="AT182" s="65"/>
      <c r="AU182" s="65"/>
      <c r="AV182" s="65"/>
      <c r="AW182" s="65"/>
      <c r="AX182" s="65"/>
      <c r="AY182" s="65"/>
      <c r="AZ182" s="65"/>
      <c r="BA182" s="65"/>
      <c r="BB182" s="65"/>
      <c r="BC182" s="65"/>
      <c r="BD182" s="65"/>
      <c r="BE182" s="65"/>
      <c r="BF182" s="65"/>
      <c r="BG182" s="65"/>
      <c r="BH182" s="65"/>
      <c r="BI182" s="65"/>
      <c r="BJ182" s="65"/>
      <c r="BK182" s="65"/>
      <c r="BL182" s="65"/>
      <c r="BM182" s="65"/>
      <c r="BN182" s="65"/>
      <c r="BO182" s="65"/>
      <c r="BP182" s="65"/>
      <c r="BQ182" s="65"/>
      <c r="BR182" s="65"/>
      <c r="BS182" s="65"/>
      <c r="BT182" s="65"/>
      <c r="BU182" s="65"/>
      <c r="BV182" s="65"/>
      <c r="BW182" s="65"/>
      <c r="BX182" s="65"/>
      <c r="BY182" s="65"/>
      <c r="BZ182" s="65"/>
      <c r="CA182" s="65"/>
      <c r="CB182" s="65"/>
      <c r="CC182" s="65"/>
      <c r="CD182" s="65"/>
      <c r="CE182" s="34"/>
      <c r="CF182" s="34"/>
      <c r="CG182" s="34"/>
      <c r="CH182" s="34"/>
      <c r="CI182" s="34"/>
      <c r="CJ182" s="34"/>
      <c r="CK182" s="34"/>
      <c r="CL182" s="34"/>
      <c r="CM182" s="34"/>
      <c r="CN182" s="34"/>
      <c r="CO182" s="34"/>
      <c r="CP182" s="34"/>
      <c r="CQ182" s="34"/>
      <c r="CR182" s="34"/>
      <c r="CS182" s="34"/>
      <c r="CT182" s="34"/>
      <c r="CU182" s="34"/>
      <c r="CV182" s="34"/>
      <c r="CW182" s="34"/>
      <c r="CX182" s="34"/>
    </row>
    <row r="183" spans="1:102" ht="13">
      <c r="A183" s="37"/>
      <c r="B183" s="37"/>
      <c r="C183" s="37"/>
      <c r="D183" s="37"/>
      <c r="E183" s="37"/>
      <c r="F183" s="68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  <c r="U183" s="51"/>
      <c r="V183" s="34"/>
      <c r="W183" s="34"/>
      <c r="X183" s="34"/>
      <c r="Y183" s="34"/>
      <c r="Z183" s="34"/>
      <c r="AA183" s="34"/>
      <c r="AB183" s="34"/>
      <c r="AC183" s="34"/>
      <c r="AD183" s="34"/>
      <c r="AE183" s="34"/>
      <c r="AF183" s="34"/>
      <c r="AG183" s="34"/>
      <c r="AH183" s="34"/>
      <c r="AI183" s="34"/>
      <c r="AJ183" s="68"/>
      <c r="AK183" s="34"/>
      <c r="AL183" s="34"/>
      <c r="AM183" s="34"/>
      <c r="AN183" s="34"/>
      <c r="AO183" s="34"/>
      <c r="AP183" s="34"/>
      <c r="AQ183" s="34"/>
      <c r="AR183" s="34"/>
      <c r="AS183" s="65"/>
      <c r="AT183" s="65"/>
      <c r="AU183" s="65"/>
      <c r="AV183" s="65"/>
      <c r="AW183" s="65"/>
      <c r="AX183" s="65"/>
      <c r="AY183" s="65"/>
      <c r="AZ183" s="65"/>
      <c r="BA183" s="65"/>
      <c r="BB183" s="65"/>
      <c r="BC183" s="65"/>
      <c r="BD183" s="65"/>
      <c r="BE183" s="65"/>
      <c r="BF183" s="65"/>
      <c r="BG183" s="65"/>
      <c r="BH183" s="65"/>
      <c r="BI183" s="65"/>
      <c r="BJ183" s="65"/>
      <c r="BK183" s="65"/>
      <c r="BL183" s="65"/>
      <c r="BM183" s="65"/>
      <c r="BN183" s="65"/>
      <c r="BO183" s="65"/>
      <c r="BP183" s="65"/>
      <c r="BQ183" s="65"/>
      <c r="BR183" s="65"/>
      <c r="BS183" s="65"/>
      <c r="BT183" s="65"/>
      <c r="BU183" s="65"/>
      <c r="BV183" s="65"/>
      <c r="BW183" s="65"/>
      <c r="BX183" s="65"/>
      <c r="BY183" s="65"/>
      <c r="BZ183" s="65"/>
      <c r="CA183" s="65"/>
      <c r="CB183" s="65"/>
      <c r="CC183" s="65"/>
      <c r="CD183" s="65"/>
      <c r="CE183" s="34"/>
      <c r="CF183" s="34"/>
      <c r="CG183" s="34"/>
      <c r="CH183" s="34"/>
      <c r="CI183" s="34"/>
      <c r="CJ183" s="34"/>
      <c r="CK183" s="34"/>
      <c r="CL183" s="34"/>
      <c r="CM183" s="34"/>
      <c r="CN183" s="34"/>
      <c r="CO183" s="34"/>
      <c r="CP183" s="34"/>
      <c r="CQ183" s="34"/>
      <c r="CR183" s="34"/>
      <c r="CS183" s="34"/>
      <c r="CT183" s="34"/>
      <c r="CU183" s="34"/>
      <c r="CV183" s="34"/>
      <c r="CW183" s="34"/>
      <c r="CX183" s="34"/>
    </row>
    <row r="184" spans="1:102" ht="13">
      <c r="A184" s="37"/>
      <c r="B184" s="37"/>
      <c r="C184" s="37"/>
      <c r="D184" s="37"/>
      <c r="E184" s="37"/>
      <c r="F184" s="68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  <c r="U184" s="51"/>
      <c r="V184" s="34"/>
      <c r="W184" s="34"/>
      <c r="X184" s="34"/>
      <c r="Y184" s="34"/>
      <c r="Z184" s="34"/>
      <c r="AA184" s="34"/>
      <c r="AB184" s="34"/>
      <c r="AC184" s="34"/>
      <c r="AD184" s="34"/>
      <c r="AE184" s="34"/>
      <c r="AF184" s="34"/>
      <c r="AG184" s="34"/>
      <c r="AH184" s="34"/>
      <c r="AI184" s="34"/>
      <c r="AJ184" s="68"/>
      <c r="AK184" s="34"/>
      <c r="AL184" s="34"/>
      <c r="AM184" s="34"/>
      <c r="AN184" s="34"/>
      <c r="AO184" s="34"/>
      <c r="AP184" s="34"/>
      <c r="AQ184" s="34"/>
      <c r="AR184" s="34"/>
      <c r="AS184" s="65"/>
      <c r="AT184" s="65"/>
      <c r="AU184" s="65"/>
      <c r="AV184" s="65"/>
      <c r="AW184" s="65"/>
      <c r="AX184" s="65"/>
      <c r="AY184" s="65"/>
      <c r="AZ184" s="65"/>
      <c r="BA184" s="65"/>
      <c r="BB184" s="65"/>
      <c r="BC184" s="65"/>
      <c r="BD184" s="65"/>
      <c r="BE184" s="65"/>
      <c r="BF184" s="65"/>
      <c r="BG184" s="65"/>
      <c r="BH184" s="65"/>
      <c r="BI184" s="65"/>
      <c r="BJ184" s="65"/>
      <c r="BK184" s="65"/>
      <c r="BL184" s="65"/>
      <c r="BM184" s="65"/>
      <c r="BN184" s="65"/>
      <c r="BO184" s="65"/>
      <c r="BP184" s="65"/>
      <c r="BQ184" s="65"/>
      <c r="BR184" s="65"/>
      <c r="BS184" s="65"/>
      <c r="BT184" s="65"/>
      <c r="BU184" s="65"/>
      <c r="BV184" s="65"/>
      <c r="BW184" s="65"/>
      <c r="BX184" s="65"/>
      <c r="BY184" s="65"/>
      <c r="BZ184" s="65"/>
      <c r="CA184" s="65"/>
      <c r="CB184" s="65"/>
      <c r="CC184" s="65"/>
      <c r="CD184" s="65"/>
      <c r="CE184" s="34"/>
      <c r="CF184" s="34"/>
      <c r="CG184" s="34"/>
      <c r="CH184" s="34"/>
      <c r="CI184" s="34"/>
      <c r="CJ184" s="34"/>
      <c r="CK184" s="34"/>
      <c r="CL184" s="34"/>
      <c r="CM184" s="34"/>
      <c r="CN184" s="34"/>
      <c r="CO184" s="34"/>
      <c r="CP184" s="34"/>
      <c r="CQ184" s="34"/>
      <c r="CR184" s="34"/>
      <c r="CS184" s="34"/>
      <c r="CT184" s="34"/>
      <c r="CU184" s="34"/>
      <c r="CV184" s="34"/>
      <c r="CW184" s="34"/>
      <c r="CX184" s="34"/>
    </row>
    <row r="185" spans="1:102" ht="13">
      <c r="A185" s="37"/>
      <c r="B185" s="37"/>
      <c r="C185" s="37"/>
      <c r="D185" s="37"/>
      <c r="E185" s="37"/>
      <c r="F185" s="68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  <c r="U185" s="51"/>
      <c r="V185" s="34"/>
      <c r="W185" s="34"/>
      <c r="X185" s="34"/>
      <c r="Y185" s="34"/>
      <c r="Z185" s="34"/>
      <c r="AA185" s="34"/>
      <c r="AB185" s="34"/>
      <c r="AC185" s="34"/>
      <c r="AD185" s="34"/>
      <c r="AE185" s="34"/>
      <c r="AF185" s="34"/>
      <c r="AG185" s="34"/>
      <c r="AH185" s="34"/>
      <c r="AI185" s="34"/>
      <c r="AJ185" s="68"/>
      <c r="AK185" s="34"/>
      <c r="AL185" s="34"/>
      <c r="AM185" s="34"/>
      <c r="AN185" s="34"/>
      <c r="AO185" s="34"/>
      <c r="AP185" s="34"/>
      <c r="AQ185" s="34"/>
      <c r="AR185" s="34"/>
      <c r="AS185" s="65"/>
      <c r="AT185" s="65"/>
      <c r="AU185" s="65"/>
      <c r="AV185" s="65"/>
      <c r="AW185" s="65"/>
      <c r="AX185" s="65"/>
      <c r="AY185" s="65"/>
      <c r="AZ185" s="65"/>
      <c r="BA185" s="65"/>
      <c r="BB185" s="65"/>
      <c r="BC185" s="65"/>
      <c r="BD185" s="65"/>
      <c r="BE185" s="65"/>
      <c r="BF185" s="65"/>
      <c r="BG185" s="65"/>
      <c r="BH185" s="65"/>
      <c r="BI185" s="65"/>
      <c r="BJ185" s="65"/>
      <c r="BK185" s="65"/>
      <c r="BL185" s="65"/>
      <c r="BM185" s="65"/>
      <c r="BN185" s="65"/>
      <c r="BO185" s="65"/>
      <c r="BP185" s="65"/>
      <c r="BQ185" s="65"/>
      <c r="BR185" s="65"/>
      <c r="BS185" s="65"/>
      <c r="BT185" s="65"/>
      <c r="BU185" s="65"/>
      <c r="BV185" s="65"/>
      <c r="BW185" s="65"/>
      <c r="BX185" s="65"/>
      <c r="BY185" s="65"/>
      <c r="BZ185" s="65"/>
      <c r="CA185" s="65"/>
      <c r="CB185" s="65"/>
      <c r="CC185" s="65"/>
      <c r="CD185" s="65"/>
      <c r="CE185" s="34"/>
      <c r="CF185" s="34"/>
      <c r="CG185" s="34"/>
      <c r="CH185" s="34"/>
      <c r="CI185" s="34"/>
      <c r="CJ185" s="34"/>
      <c r="CK185" s="34"/>
      <c r="CL185" s="34"/>
      <c r="CM185" s="34"/>
      <c r="CN185" s="34"/>
      <c r="CO185" s="34"/>
      <c r="CP185" s="34"/>
      <c r="CQ185" s="34"/>
      <c r="CR185" s="34"/>
      <c r="CS185" s="34"/>
      <c r="CT185" s="34"/>
      <c r="CU185" s="34"/>
      <c r="CV185" s="34"/>
      <c r="CW185" s="34"/>
      <c r="CX185" s="37"/>
    </row>
    <row r="186" spans="1:102" ht="13">
      <c r="A186" s="37"/>
      <c r="B186" s="37"/>
      <c r="C186" s="37"/>
      <c r="D186" s="37"/>
      <c r="E186" s="37"/>
      <c r="F186" s="68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  <c r="U186" s="51"/>
      <c r="V186" s="34"/>
      <c r="W186" s="34"/>
      <c r="X186" s="34"/>
      <c r="Y186" s="34"/>
      <c r="Z186" s="34"/>
      <c r="AA186" s="34"/>
      <c r="AB186" s="34"/>
      <c r="AC186" s="34"/>
      <c r="AD186" s="34"/>
      <c r="AE186" s="34"/>
      <c r="AF186" s="34"/>
      <c r="AG186" s="34"/>
      <c r="AH186" s="34"/>
      <c r="AI186" s="34"/>
      <c r="AJ186" s="68"/>
      <c r="AK186" s="34"/>
      <c r="AL186" s="34"/>
      <c r="AM186" s="34"/>
      <c r="AN186" s="34"/>
      <c r="AO186" s="34"/>
      <c r="AP186" s="34"/>
      <c r="AQ186" s="34"/>
      <c r="AR186" s="34"/>
      <c r="AS186" s="65"/>
      <c r="AT186" s="65"/>
      <c r="AU186" s="65"/>
      <c r="AV186" s="65"/>
      <c r="AW186" s="65"/>
      <c r="AX186" s="65"/>
      <c r="AY186" s="65"/>
      <c r="AZ186" s="65"/>
      <c r="BA186" s="65"/>
      <c r="BB186" s="65"/>
      <c r="BC186" s="65"/>
      <c r="BD186" s="65"/>
      <c r="BE186" s="65"/>
      <c r="BF186" s="65"/>
      <c r="BG186" s="65"/>
      <c r="BH186" s="65"/>
      <c r="BI186" s="65"/>
      <c r="BJ186" s="65"/>
      <c r="BK186" s="65"/>
      <c r="BL186" s="65"/>
      <c r="BM186" s="65"/>
      <c r="BN186" s="65"/>
      <c r="BO186" s="65"/>
      <c r="BP186" s="65"/>
      <c r="BQ186" s="65"/>
      <c r="BR186" s="65"/>
      <c r="BS186" s="65"/>
      <c r="BT186" s="65"/>
      <c r="BU186" s="65"/>
      <c r="BV186" s="65"/>
      <c r="BW186" s="65"/>
      <c r="BX186" s="65"/>
      <c r="BY186" s="65"/>
      <c r="BZ186" s="65"/>
      <c r="CA186" s="65"/>
      <c r="CB186" s="65"/>
      <c r="CC186" s="65"/>
      <c r="CD186" s="65"/>
      <c r="CE186" s="34"/>
      <c r="CF186" s="34"/>
      <c r="CG186" s="34"/>
      <c r="CH186" s="34"/>
      <c r="CI186" s="34"/>
      <c r="CJ186" s="34"/>
      <c r="CK186" s="34"/>
      <c r="CL186" s="34"/>
      <c r="CM186" s="34"/>
      <c r="CN186" s="34"/>
      <c r="CO186" s="34"/>
      <c r="CP186" s="34"/>
      <c r="CQ186" s="34"/>
      <c r="CR186" s="34"/>
      <c r="CS186" s="34"/>
      <c r="CT186" s="34"/>
      <c r="CU186" s="34"/>
      <c r="CV186" s="34"/>
      <c r="CW186" s="34"/>
      <c r="CX186" s="37"/>
    </row>
    <row r="187" spans="1:102" ht="13">
      <c r="A187" s="37"/>
      <c r="B187" s="37"/>
      <c r="C187" s="37"/>
      <c r="D187" s="37"/>
      <c r="E187" s="37"/>
      <c r="F187" s="68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  <c r="U187" s="51"/>
      <c r="V187" s="34"/>
      <c r="W187" s="34"/>
      <c r="X187" s="34"/>
      <c r="Y187" s="34"/>
      <c r="Z187" s="34"/>
      <c r="AA187" s="34"/>
      <c r="AB187" s="34"/>
      <c r="AC187" s="34"/>
      <c r="AD187" s="34"/>
      <c r="AE187" s="34"/>
      <c r="AF187" s="34"/>
      <c r="AG187" s="34"/>
      <c r="AH187" s="34"/>
      <c r="AI187" s="34"/>
      <c r="AJ187" s="68"/>
      <c r="AK187" s="34"/>
      <c r="AL187" s="34"/>
      <c r="AM187" s="34"/>
      <c r="AN187" s="34"/>
      <c r="AO187" s="34"/>
      <c r="AP187" s="34"/>
      <c r="AQ187" s="34"/>
      <c r="AR187" s="34"/>
      <c r="AS187" s="65"/>
      <c r="AT187" s="65"/>
      <c r="AU187" s="65"/>
      <c r="AV187" s="65"/>
      <c r="AW187" s="65"/>
      <c r="AX187" s="65"/>
      <c r="AY187" s="65"/>
      <c r="AZ187" s="65"/>
      <c r="BA187" s="65"/>
      <c r="BB187" s="65"/>
      <c r="BC187" s="65"/>
      <c r="BD187" s="65"/>
      <c r="BE187" s="65"/>
      <c r="BF187" s="65"/>
      <c r="BG187" s="65"/>
      <c r="BH187" s="65"/>
      <c r="BI187" s="65"/>
      <c r="BJ187" s="65"/>
      <c r="BK187" s="65"/>
      <c r="BL187" s="65"/>
      <c r="BM187" s="65"/>
      <c r="BN187" s="65"/>
      <c r="BO187" s="65"/>
      <c r="BP187" s="65"/>
      <c r="BQ187" s="65"/>
      <c r="BR187" s="65"/>
      <c r="BS187" s="65"/>
      <c r="BT187" s="65"/>
      <c r="BU187" s="65"/>
      <c r="BV187" s="65"/>
      <c r="BW187" s="65"/>
      <c r="BX187" s="65"/>
      <c r="BY187" s="65"/>
      <c r="BZ187" s="65"/>
      <c r="CA187" s="65"/>
      <c r="CB187" s="65"/>
      <c r="CC187" s="65"/>
      <c r="CD187" s="65"/>
      <c r="CE187" s="34"/>
      <c r="CF187" s="34"/>
      <c r="CG187" s="34"/>
      <c r="CH187" s="34"/>
      <c r="CI187" s="34"/>
      <c r="CJ187" s="34"/>
      <c r="CK187" s="34"/>
      <c r="CL187" s="34"/>
      <c r="CM187" s="34"/>
      <c r="CN187" s="34"/>
      <c r="CO187" s="34"/>
      <c r="CP187" s="34"/>
      <c r="CQ187" s="34"/>
      <c r="CR187" s="34"/>
      <c r="CS187" s="34"/>
      <c r="CT187" s="34"/>
      <c r="CU187" s="34"/>
      <c r="CV187" s="34"/>
      <c r="CW187" s="34"/>
      <c r="CX187" s="37"/>
    </row>
    <row r="188" spans="1:102" ht="13">
      <c r="A188" s="37"/>
      <c r="B188" s="37"/>
      <c r="C188" s="37"/>
      <c r="D188" s="37"/>
      <c r="E188" s="37"/>
      <c r="F188" s="68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  <c r="U188" s="51"/>
      <c r="V188" s="34"/>
      <c r="W188" s="34"/>
      <c r="X188" s="34"/>
      <c r="Y188" s="34"/>
      <c r="Z188" s="34"/>
      <c r="AA188" s="34"/>
      <c r="AB188" s="34"/>
      <c r="AC188" s="34"/>
      <c r="AD188" s="34"/>
      <c r="AE188" s="34"/>
      <c r="AF188" s="34"/>
      <c r="AG188" s="34"/>
      <c r="AH188" s="34"/>
      <c r="AI188" s="34"/>
      <c r="AJ188" s="68"/>
      <c r="AK188" s="34"/>
      <c r="AL188" s="34"/>
      <c r="AM188" s="34"/>
      <c r="AN188" s="34"/>
      <c r="AO188" s="34"/>
      <c r="AP188" s="34"/>
      <c r="AQ188" s="34"/>
      <c r="AR188" s="34"/>
      <c r="AS188" s="65"/>
      <c r="AT188" s="65"/>
      <c r="AU188" s="65"/>
      <c r="AV188" s="65"/>
      <c r="AW188" s="65"/>
      <c r="AX188" s="65"/>
      <c r="AY188" s="65"/>
      <c r="AZ188" s="65"/>
      <c r="BA188" s="65"/>
      <c r="BB188" s="65"/>
      <c r="BC188" s="65"/>
      <c r="BD188" s="65"/>
      <c r="BE188" s="65"/>
      <c r="BF188" s="65"/>
      <c r="BG188" s="65"/>
      <c r="BH188" s="65"/>
      <c r="BI188" s="65"/>
      <c r="BJ188" s="65"/>
      <c r="BK188" s="65"/>
      <c r="BL188" s="65"/>
      <c r="BM188" s="65"/>
      <c r="BN188" s="65"/>
      <c r="BO188" s="65"/>
      <c r="BP188" s="65"/>
      <c r="BQ188" s="65"/>
      <c r="BR188" s="65"/>
      <c r="BS188" s="65"/>
      <c r="BT188" s="65"/>
      <c r="BU188" s="65"/>
      <c r="BV188" s="65"/>
      <c r="BW188" s="65"/>
      <c r="BX188" s="65"/>
      <c r="BY188" s="65"/>
      <c r="BZ188" s="65"/>
      <c r="CA188" s="65"/>
      <c r="CB188" s="65"/>
      <c r="CC188" s="65"/>
      <c r="CD188" s="65"/>
      <c r="CE188" s="34"/>
      <c r="CF188" s="34"/>
      <c r="CG188" s="34"/>
      <c r="CH188" s="34"/>
      <c r="CI188" s="34"/>
      <c r="CJ188" s="34"/>
      <c r="CK188" s="34"/>
      <c r="CL188" s="34"/>
      <c r="CM188" s="34"/>
      <c r="CN188" s="34"/>
      <c r="CO188" s="34"/>
      <c r="CP188" s="34"/>
      <c r="CQ188" s="34"/>
      <c r="CR188" s="34"/>
      <c r="CS188" s="34"/>
      <c r="CT188" s="34"/>
      <c r="CU188" s="34"/>
      <c r="CV188" s="34"/>
      <c r="CW188" s="34"/>
      <c r="CX188" s="37"/>
    </row>
    <row r="189" spans="1:102" ht="13">
      <c r="A189" s="37"/>
      <c r="B189" s="37"/>
      <c r="C189" s="37"/>
      <c r="D189" s="37"/>
      <c r="E189" s="37"/>
      <c r="F189" s="68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  <c r="U189" s="51"/>
      <c r="V189" s="34"/>
      <c r="W189" s="34"/>
      <c r="X189" s="34"/>
      <c r="Y189" s="34"/>
      <c r="Z189" s="34"/>
      <c r="AA189" s="34"/>
      <c r="AB189" s="34"/>
      <c r="AC189" s="34"/>
      <c r="AD189" s="34"/>
      <c r="AE189" s="34"/>
      <c r="AF189" s="34"/>
      <c r="AG189" s="34"/>
      <c r="AH189" s="34"/>
      <c r="AI189" s="34"/>
      <c r="AJ189" s="68"/>
      <c r="AK189" s="34"/>
      <c r="AL189" s="34"/>
      <c r="AM189" s="34"/>
      <c r="AN189" s="34"/>
      <c r="AO189" s="34"/>
      <c r="AP189" s="34"/>
      <c r="AQ189" s="34"/>
      <c r="AR189" s="34"/>
      <c r="AS189" s="65"/>
      <c r="AT189" s="65"/>
      <c r="AU189" s="65"/>
      <c r="AV189" s="65"/>
      <c r="AW189" s="65"/>
      <c r="AX189" s="65"/>
      <c r="AY189" s="65"/>
      <c r="AZ189" s="65"/>
      <c r="BA189" s="65"/>
      <c r="BB189" s="65"/>
      <c r="BC189" s="65"/>
      <c r="BD189" s="65"/>
      <c r="BE189" s="65"/>
      <c r="BF189" s="65"/>
      <c r="BG189" s="65"/>
      <c r="BH189" s="65"/>
      <c r="BI189" s="65"/>
      <c r="BJ189" s="65"/>
      <c r="BK189" s="65"/>
      <c r="BL189" s="65"/>
      <c r="BM189" s="65"/>
      <c r="BN189" s="65"/>
      <c r="BO189" s="65"/>
      <c r="BP189" s="65"/>
      <c r="BQ189" s="65"/>
      <c r="BR189" s="65"/>
      <c r="BS189" s="65"/>
      <c r="BT189" s="65"/>
      <c r="BU189" s="65"/>
      <c r="BV189" s="65"/>
      <c r="BW189" s="65"/>
      <c r="BX189" s="65"/>
      <c r="BY189" s="65"/>
      <c r="BZ189" s="65"/>
      <c r="CA189" s="65"/>
      <c r="CB189" s="65"/>
      <c r="CC189" s="65"/>
      <c r="CD189" s="65"/>
      <c r="CE189" s="34"/>
      <c r="CF189" s="34"/>
      <c r="CG189" s="34"/>
      <c r="CH189" s="34"/>
      <c r="CI189" s="34"/>
      <c r="CJ189" s="34"/>
      <c r="CK189" s="34"/>
      <c r="CL189" s="34"/>
      <c r="CM189" s="34"/>
      <c r="CN189" s="34"/>
      <c r="CO189" s="34"/>
      <c r="CP189" s="34"/>
      <c r="CQ189" s="34"/>
      <c r="CR189" s="34"/>
      <c r="CS189" s="34"/>
      <c r="CT189" s="34"/>
      <c r="CU189" s="34"/>
      <c r="CV189" s="34"/>
      <c r="CW189" s="34"/>
      <c r="CX189" s="37"/>
    </row>
    <row r="190" spans="1:102" ht="13">
      <c r="A190" s="37"/>
      <c r="B190" s="37"/>
      <c r="C190" s="37"/>
      <c r="D190" s="37"/>
      <c r="E190" s="37"/>
      <c r="F190" s="68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  <c r="U190" s="51"/>
      <c r="V190" s="34"/>
      <c r="W190" s="34"/>
      <c r="X190" s="34"/>
      <c r="Y190" s="34"/>
      <c r="Z190" s="34"/>
      <c r="AA190" s="34"/>
      <c r="AB190" s="34"/>
      <c r="AC190" s="34"/>
      <c r="AD190" s="34"/>
      <c r="AE190" s="34"/>
      <c r="AF190" s="34"/>
      <c r="AG190" s="34"/>
      <c r="AH190" s="34"/>
      <c r="AI190" s="34"/>
      <c r="AJ190" s="68"/>
      <c r="AK190" s="34"/>
      <c r="AL190" s="34"/>
      <c r="AM190" s="34"/>
      <c r="AN190" s="34"/>
      <c r="AO190" s="34"/>
      <c r="AP190" s="34"/>
      <c r="AQ190" s="34"/>
      <c r="AR190" s="34"/>
      <c r="AS190" s="65"/>
      <c r="AT190" s="65"/>
      <c r="AU190" s="65"/>
      <c r="AV190" s="65"/>
      <c r="AW190" s="65"/>
      <c r="AX190" s="65"/>
      <c r="AY190" s="65"/>
      <c r="AZ190" s="65"/>
      <c r="BA190" s="65"/>
      <c r="BB190" s="65"/>
      <c r="BC190" s="65"/>
      <c r="BD190" s="65"/>
      <c r="BE190" s="65"/>
      <c r="BF190" s="65"/>
      <c r="BG190" s="65"/>
      <c r="BH190" s="65"/>
      <c r="BI190" s="65"/>
      <c r="BJ190" s="65"/>
      <c r="BK190" s="65"/>
      <c r="BL190" s="65"/>
      <c r="BM190" s="65"/>
      <c r="BN190" s="65"/>
      <c r="BO190" s="65"/>
      <c r="BP190" s="65"/>
      <c r="BQ190" s="65"/>
      <c r="BR190" s="65"/>
      <c r="BS190" s="65"/>
      <c r="BT190" s="65"/>
      <c r="BU190" s="65"/>
      <c r="BV190" s="65"/>
      <c r="BW190" s="65"/>
      <c r="BX190" s="65"/>
      <c r="BY190" s="65"/>
      <c r="BZ190" s="65"/>
      <c r="CA190" s="65"/>
      <c r="CB190" s="65"/>
      <c r="CC190" s="65"/>
      <c r="CD190" s="65"/>
      <c r="CE190" s="34"/>
      <c r="CF190" s="34"/>
      <c r="CG190" s="34"/>
      <c r="CH190" s="34"/>
      <c r="CI190" s="34"/>
      <c r="CJ190" s="34"/>
      <c r="CK190" s="34"/>
      <c r="CL190" s="34"/>
      <c r="CM190" s="34"/>
      <c r="CN190" s="34"/>
      <c r="CO190" s="34"/>
      <c r="CP190" s="34"/>
      <c r="CQ190" s="34"/>
      <c r="CR190" s="34"/>
      <c r="CS190" s="34"/>
      <c r="CT190" s="34"/>
      <c r="CU190" s="34"/>
      <c r="CV190" s="34"/>
      <c r="CW190" s="34"/>
      <c r="CX190" s="37"/>
    </row>
    <row r="191" spans="1:102" ht="13">
      <c r="A191" s="37"/>
      <c r="B191" s="37"/>
      <c r="C191" s="37"/>
      <c r="D191" s="37"/>
      <c r="E191" s="37"/>
      <c r="F191" s="68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  <c r="U191" s="51"/>
      <c r="V191" s="34"/>
      <c r="W191" s="34"/>
      <c r="X191" s="34"/>
      <c r="Y191" s="34"/>
      <c r="Z191" s="34"/>
      <c r="AA191" s="34"/>
      <c r="AB191" s="34"/>
      <c r="AC191" s="34"/>
      <c r="AD191" s="34"/>
      <c r="AE191" s="34"/>
      <c r="AF191" s="34"/>
      <c r="AG191" s="34"/>
      <c r="AH191" s="34"/>
      <c r="AI191" s="34"/>
      <c r="AJ191" s="68"/>
      <c r="AK191" s="34"/>
      <c r="AL191" s="34"/>
      <c r="AM191" s="34"/>
      <c r="AN191" s="34"/>
      <c r="AO191" s="34"/>
      <c r="AP191" s="34"/>
      <c r="AQ191" s="34"/>
      <c r="AR191" s="34"/>
      <c r="AS191" s="65"/>
      <c r="AT191" s="65"/>
      <c r="AU191" s="65"/>
      <c r="AV191" s="65"/>
      <c r="AW191" s="65"/>
      <c r="AX191" s="65"/>
      <c r="AY191" s="65"/>
      <c r="AZ191" s="65"/>
      <c r="BA191" s="65"/>
      <c r="BB191" s="65"/>
      <c r="BC191" s="65"/>
      <c r="BD191" s="65"/>
      <c r="BE191" s="65"/>
      <c r="BF191" s="65"/>
      <c r="BG191" s="65"/>
      <c r="BH191" s="65"/>
      <c r="BI191" s="65"/>
      <c r="BJ191" s="65"/>
      <c r="BK191" s="65"/>
      <c r="BL191" s="65"/>
      <c r="BM191" s="65"/>
      <c r="BN191" s="65"/>
      <c r="BO191" s="65"/>
      <c r="BP191" s="65"/>
      <c r="BQ191" s="65"/>
      <c r="BR191" s="65"/>
      <c r="BS191" s="65"/>
      <c r="BT191" s="65"/>
      <c r="BU191" s="65"/>
      <c r="BV191" s="65"/>
      <c r="BW191" s="65"/>
      <c r="BX191" s="65"/>
      <c r="BY191" s="65"/>
      <c r="BZ191" s="65"/>
      <c r="CA191" s="65"/>
      <c r="CB191" s="65"/>
      <c r="CC191" s="65"/>
      <c r="CD191" s="65"/>
      <c r="CE191" s="34"/>
      <c r="CF191" s="34"/>
      <c r="CG191" s="34"/>
      <c r="CH191" s="34"/>
      <c r="CI191" s="34"/>
      <c r="CJ191" s="34"/>
      <c r="CK191" s="34"/>
      <c r="CL191" s="34"/>
      <c r="CM191" s="34"/>
      <c r="CN191" s="34"/>
      <c r="CO191" s="34"/>
      <c r="CP191" s="34"/>
      <c r="CQ191" s="34"/>
      <c r="CR191" s="34"/>
      <c r="CS191" s="34"/>
      <c r="CT191" s="34"/>
      <c r="CU191" s="34"/>
      <c r="CV191" s="34"/>
      <c r="CW191" s="34"/>
      <c r="CX191" s="37"/>
    </row>
    <row r="192" spans="1:102" ht="13">
      <c r="A192" s="37"/>
      <c r="B192" s="37"/>
      <c r="C192" s="37"/>
      <c r="D192" s="37"/>
      <c r="E192" s="37"/>
      <c r="F192" s="68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  <c r="U192" s="51"/>
      <c r="V192" s="34"/>
      <c r="W192" s="34"/>
      <c r="X192" s="34"/>
      <c r="Y192" s="34"/>
      <c r="Z192" s="34"/>
      <c r="AA192" s="34"/>
      <c r="AB192" s="34"/>
      <c r="AC192" s="34"/>
      <c r="AD192" s="34"/>
      <c r="AE192" s="34"/>
      <c r="AF192" s="34"/>
      <c r="AG192" s="34"/>
      <c r="AH192" s="34"/>
      <c r="AI192" s="34"/>
      <c r="AJ192" s="68"/>
      <c r="AK192" s="34"/>
      <c r="AL192" s="34"/>
      <c r="AM192" s="34"/>
      <c r="AN192" s="34"/>
      <c r="AO192" s="34"/>
      <c r="AP192" s="34"/>
      <c r="AQ192" s="34"/>
      <c r="AR192" s="34"/>
      <c r="AS192" s="65"/>
      <c r="AT192" s="65"/>
      <c r="AU192" s="65"/>
      <c r="AV192" s="65"/>
      <c r="AW192" s="65"/>
      <c r="AX192" s="65"/>
      <c r="AY192" s="65"/>
      <c r="AZ192" s="65"/>
      <c r="BA192" s="65"/>
      <c r="BB192" s="65"/>
      <c r="BC192" s="65"/>
      <c r="BD192" s="65"/>
      <c r="BE192" s="65"/>
      <c r="BF192" s="65"/>
      <c r="BG192" s="65"/>
      <c r="BH192" s="65"/>
      <c r="BI192" s="65"/>
      <c r="BJ192" s="65"/>
      <c r="BK192" s="65"/>
      <c r="BL192" s="65"/>
      <c r="BM192" s="65"/>
      <c r="BN192" s="65"/>
      <c r="BO192" s="65"/>
      <c r="BP192" s="65"/>
      <c r="BQ192" s="65"/>
      <c r="BR192" s="65"/>
      <c r="BS192" s="65"/>
      <c r="BT192" s="65"/>
      <c r="BU192" s="65"/>
      <c r="BV192" s="65"/>
      <c r="BW192" s="65"/>
      <c r="BX192" s="65"/>
      <c r="BY192" s="65"/>
      <c r="BZ192" s="65"/>
      <c r="CA192" s="65"/>
      <c r="CB192" s="65"/>
      <c r="CC192" s="65"/>
      <c r="CD192" s="65"/>
      <c r="CE192" s="34"/>
      <c r="CF192" s="34"/>
      <c r="CG192" s="34"/>
      <c r="CH192" s="34"/>
      <c r="CI192" s="34"/>
      <c r="CJ192" s="34"/>
      <c r="CK192" s="34"/>
      <c r="CL192" s="34"/>
      <c r="CM192" s="34"/>
      <c r="CN192" s="34"/>
      <c r="CO192" s="34"/>
      <c r="CP192" s="34"/>
      <c r="CQ192" s="34"/>
      <c r="CR192" s="34"/>
      <c r="CS192" s="34"/>
      <c r="CT192" s="34"/>
      <c r="CU192" s="34"/>
      <c r="CV192" s="34"/>
      <c r="CW192" s="34"/>
      <c r="CX192" s="37"/>
    </row>
    <row r="193" spans="1:102" ht="13">
      <c r="A193" s="37"/>
      <c r="B193" s="37"/>
      <c r="C193" s="37"/>
      <c r="D193" s="37"/>
      <c r="E193" s="37"/>
      <c r="F193" s="68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  <c r="U193" s="51"/>
      <c r="V193" s="34"/>
      <c r="W193" s="34"/>
      <c r="X193" s="34"/>
      <c r="Y193" s="34"/>
      <c r="Z193" s="34"/>
      <c r="AA193" s="34"/>
      <c r="AB193" s="34"/>
      <c r="AC193" s="34"/>
      <c r="AD193" s="34"/>
      <c r="AE193" s="34"/>
      <c r="AF193" s="34"/>
      <c r="AG193" s="34"/>
      <c r="AH193" s="34"/>
      <c r="AI193" s="34"/>
      <c r="AJ193" s="68"/>
      <c r="AK193" s="34"/>
      <c r="AL193" s="34"/>
      <c r="AM193" s="34"/>
      <c r="AN193" s="34"/>
      <c r="AO193" s="34"/>
      <c r="AP193" s="34"/>
      <c r="AQ193" s="34"/>
      <c r="AR193" s="34"/>
      <c r="AS193" s="65"/>
      <c r="AT193" s="65"/>
      <c r="AU193" s="65"/>
      <c r="AV193" s="65"/>
      <c r="AW193" s="65"/>
      <c r="AX193" s="65"/>
      <c r="AY193" s="65"/>
      <c r="AZ193" s="65"/>
      <c r="BA193" s="65"/>
      <c r="BB193" s="65"/>
      <c r="BC193" s="65"/>
      <c r="BD193" s="65"/>
      <c r="BE193" s="65"/>
      <c r="BF193" s="65"/>
      <c r="BG193" s="65"/>
      <c r="BH193" s="65"/>
      <c r="BI193" s="65"/>
      <c r="BJ193" s="65"/>
      <c r="BK193" s="65"/>
      <c r="BL193" s="65"/>
      <c r="BM193" s="65"/>
      <c r="BN193" s="65"/>
      <c r="BO193" s="65"/>
      <c r="BP193" s="65"/>
      <c r="BQ193" s="65"/>
      <c r="BR193" s="65"/>
      <c r="BS193" s="65"/>
      <c r="BT193" s="65"/>
      <c r="BU193" s="65"/>
      <c r="BV193" s="65"/>
      <c r="BW193" s="65"/>
      <c r="BX193" s="65"/>
      <c r="BY193" s="65"/>
      <c r="BZ193" s="65"/>
      <c r="CA193" s="65"/>
      <c r="CB193" s="65"/>
      <c r="CC193" s="65"/>
      <c r="CD193" s="65"/>
      <c r="CE193" s="34"/>
      <c r="CF193" s="34"/>
      <c r="CG193" s="34"/>
      <c r="CH193" s="34"/>
      <c r="CI193" s="34"/>
      <c r="CJ193" s="34"/>
      <c r="CK193" s="34"/>
      <c r="CL193" s="34"/>
      <c r="CM193" s="34"/>
      <c r="CN193" s="34"/>
      <c r="CO193" s="34"/>
      <c r="CP193" s="34"/>
      <c r="CQ193" s="34"/>
      <c r="CR193" s="34"/>
      <c r="CS193" s="34"/>
      <c r="CT193" s="34"/>
      <c r="CU193" s="34"/>
      <c r="CV193" s="34"/>
      <c r="CW193" s="34"/>
      <c r="CX193" s="37"/>
    </row>
    <row r="194" spans="1:102" ht="13">
      <c r="A194" s="37"/>
      <c r="B194" s="37"/>
      <c r="C194" s="37"/>
      <c r="D194" s="37"/>
      <c r="E194" s="37"/>
      <c r="F194" s="68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  <c r="U194" s="51"/>
      <c r="V194" s="34"/>
      <c r="W194" s="34"/>
      <c r="X194" s="34"/>
      <c r="Y194" s="34"/>
      <c r="Z194" s="34"/>
      <c r="AA194" s="34"/>
      <c r="AB194" s="34"/>
      <c r="AC194" s="34"/>
      <c r="AD194" s="34"/>
      <c r="AE194" s="34"/>
      <c r="AF194" s="34"/>
      <c r="AG194" s="34"/>
      <c r="AH194" s="34"/>
      <c r="AI194" s="34"/>
      <c r="AJ194" s="68"/>
      <c r="AK194" s="34"/>
      <c r="AL194" s="34"/>
      <c r="AM194" s="34"/>
      <c r="AN194" s="34"/>
      <c r="AO194" s="34"/>
      <c r="AP194" s="34"/>
      <c r="AQ194" s="34"/>
      <c r="AR194" s="34"/>
      <c r="AS194" s="65"/>
      <c r="AT194" s="65"/>
      <c r="AU194" s="65"/>
      <c r="AV194" s="65"/>
      <c r="AW194" s="65"/>
      <c r="AX194" s="65"/>
      <c r="AY194" s="65"/>
      <c r="AZ194" s="65"/>
      <c r="BA194" s="65"/>
      <c r="BB194" s="65"/>
      <c r="BC194" s="65"/>
      <c r="BD194" s="65"/>
      <c r="BE194" s="65"/>
      <c r="BF194" s="65"/>
      <c r="BG194" s="65"/>
      <c r="BH194" s="65"/>
      <c r="BI194" s="65"/>
      <c r="BJ194" s="65"/>
      <c r="BK194" s="65"/>
      <c r="BL194" s="65"/>
      <c r="BM194" s="65"/>
      <c r="BN194" s="65"/>
      <c r="BO194" s="65"/>
      <c r="BP194" s="65"/>
      <c r="BQ194" s="65"/>
      <c r="BR194" s="65"/>
      <c r="BS194" s="65"/>
      <c r="BT194" s="65"/>
      <c r="BU194" s="65"/>
      <c r="BV194" s="65"/>
      <c r="BW194" s="65"/>
      <c r="BX194" s="65"/>
      <c r="BY194" s="65"/>
      <c r="BZ194" s="65"/>
      <c r="CA194" s="65"/>
      <c r="CB194" s="65"/>
      <c r="CC194" s="65"/>
      <c r="CD194" s="65"/>
      <c r="CE194" s="34"/>
      <c r="CF194" s="34"/>
      <c r="CG194" s="34"/>
      <c r="CH194" s="34"/>
      <c r="CI194" s="34"/>
      <c r="CJ194" s="34"/>
      <c r="CK194" s="34"/>
      <c r="CL194" s="34"/>
      <c r="CM194" s="34"/>
      <c r="CN194" s="34"/>
      <c r="CO194" s="34"/>
      <c r="CP194" s="34"/>
      <c r="CQ194" s="34"/>
      <c r="CR194" s="34"/>
      <c r="CS194" s="34"/>
      <c r="CT194" s="34"/>
      <c r="CU194" s="34"/>
      <c r="CV194" s="34"/>
      <c r="CW194" s="34"/>
      <c r="CX194" s="37"/>
    </row>
    <row r="195" spans="1:102" ht="13">
      <c r="A195" s="37"/>
      <c r="B195" s="37"/>
      <c r="C195" s="37"/>
      <c r="D195" s="37"/>
      <c r="E195" s="37"/>
      <c r="F195" s="68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  <c r="U195" s="51"/>
      <c r="V195" s="34"/>
      <c r="W195" s="34"/>
      <c r="X195" s="34"/>
      <c r="Y195" s="34"/>
      <c r="Z195" s="34"/>
      <c r="AA195" s="34"/>
      <c r="AB195" s="34"/>
      <c r="AC195" s="34"/>
      <c r="AD195" s="34"/>
      <c r="AE195" s="34"/>
      <c r="AF195" s="34"/>
      <c r="AG195" s="34"/>
      <c r="AH195" s="34"/>
      <c r="AI195" s="34"/>
      <c r="AJ195" s="68"/>
      <c r="AK195" s="34"/>
      <c r="AL195" s="34"/>
      <c r="AM195" s="34"/>
      <c r="AN195" s="34"/>
      <c r="AO195" s="34"/>
      <c r="AP195" s="34"/>
      <c r="AQ195" s="34"/>
      <c r="AR195" s="34"/>
      <c r="AS195" s="65"/>
      <c r="AT195" s="65"/>
      <c r="AU195" s="65"/>
      <c r="AV195" s="65"/>
      <c r="AW195" s="65"/>
      <c r="AX195" s="65"/>
      <c r="AY195" s="65"/>
      <c r="AZ195" s="65"/>
      <c r="BA195" s="65"/>
      <c r="BB195" s="65"/>
      <c r="BC195" s="65"/>
      <c r="BD195" s="65"/>
      <c r="BE195" s="65"/>
      <c r="BF195" s="65"/>
      <c r="BG195" s="65"/>
      <c r="BH195" s="65"/>
      <c r="BI195" s="65"/>
      <c r="BJ195" s="65"/>
      <c r="BK195" s="65"/>
      <c r="BL195" s="65"/>
      <c r="BM195" s="65"/>
      <c r="BN195" s="65"/>
      <c r="BO195" s="65"/>
      <c r="BP195" s="65"/>
      <c r="BQ195" s="65"/>
      <c r="BR195" s="65"/>
      <c r="BS195" s="65"/>
      <c r="BT195" s="65"/>
      <c r="BU195" s="65"/>
      <c r="BV195" s="65"/>
      <c r="BW195" s="65"/>
      <c r="BX195" s="65"/>
      <c r="BY195" s="65"/>
      <c r="BZ195" s="65"/>
      <c r="CA195" s="65"/>
      <c r="CB195" s="65"/>
      <c r="CC195" s="65"/>
      <c r="CD195" s="65"/>
      <c r="CE195" s="34"/>
      <c r="CF195" s="34"/>
      <c r="CG195" s="34"/>
      <c r="CH195" s="34"/>
      <c r="CI195" s="34"/>
      <c r="CJ195" s="34"/>
      <c r="CK195" s="34"/>
      <c r="CL195" s="34"/>
      <c r="CM195" s="34"/>
      <c r="CN195" s="34"/>
      <c r="CO195" s="34"/>
      <c r="CP195" s="34"/>
      <c r="CQ195" s="34"/>
      <c r="CR195" s="34"/>
      <c r="CS195" s="34"/>
      <c r="CT195" s="34"/>
      <c r="CU195" s="34"/>
      <c r="CV195" s="34"/>
      <c r="CW195" s="34"/>
      <c r="CX195" s="37"/>
    </row>
    <row r="196" spans="1:102" ht="13">
      <c r="A196" s="37"/>
      <c r="B196" s="37"/>
      <c r="C196" s="37"/>
      <c r="D196" s="37"/>
      <c r="E196" s="37"/>
      <c r="F196" s="68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  <c r="U196" s="51"/>
      <c r="V196" s="34"/>
      <c r="W196" s="34"/>
      <c r="X196" s="34"/>
      <c r="Y196" s="34"/>
      <c r="Z196" s="34"/>
      <c r="AA196" s="34"/>
      <c r="AB196" s="34"/>
      <c r="AC196" s="34"/>
      <c r="AD196" s="34"/>
      <c r="AE196" s="34"/>
      <c r="AF196" s="34"/>
      <c r="AG196" s="34"/>
      <c r="AH196" s="34"/>
      <c r="AI196" s="34"/>
      <c r="AJ196" s="68"/>
      <c r="AK196" s="34"/>
      <c r="AL196" s="34"/>
      <c r="AM196" s="34"/>
      <c r="AN196" s="34"/>
      <c r="AO196" s="34"/>
      <c r="AP196" s="34"/>
      <c r="AQ196" s="34"/>
      <c r="AR196" s="34"/>
      <c r="AS196" s="65"/>
      <c r="AT196" s="65"/>
      <c r="AU196" s="65"/>
      <c r="AV196" s="65"/>
      <c r="AW196" s="65"/>
      <c r="AX196" s="65"/>
      <c r="AY196" s="65"/>
      <c r="AZ196" s="65"/>
      <c r="BA196" s="65"/>
      <c r="BB196" s="65"/>
      <c r="BC196" s="65"/>
      <c r="BD196" s="65"/>
      <c r="BE196" s="65"/>
      <c r="BF196" s="65"/>
      <c r="BG196" s="65"/>
      <c r="BH196" s="65"/>
      <c r="BI196" s="65"/>
      <c r="BJ196" s="65"/>
      <c r="BK196" s="65"/>
      <c r="BL196" s="65"/>
      <c r="BM196" s="65"/>
      <c r="BN196" s="65"/>
      <c r="BO196" s="65"/>
      <c r="BP196" s="65"/>
      <c r="BQ196" s="65"/>
      <c r="BR196" s="65"/>
      <c r="BS196" s="65"/>
      <c r="BT196" s="65"/>
      <c r="BU196" s="65"/>
      <c r="BV196" s="65"/>
      <c r="BW196" s="65"/>
      <c r="BX196" s="65"/>
      <c r="BY196" s="65"/>
      <c r="BZ196" s="65"/>
      <c r="CA196" s="65"/>
      <c r="CB196" s="65"/>
      <c r="CC196" s="65"/>
      <c r="CD196" s="65"/>
      <c r="CE196" s="34"/>
      <c r="CF196" s="34"/>
      <c r="CG196" s="34"/>
      <c r="CH196" s="34"/>
      <c r="CI196" s="34"/>
      <c r="CJ196" s="34"/>
      <c r="CK196" s="34"/>
      <c r="CL196" s="34"/>
      <c r="CM196" s="34"/>
      <c r="CN196" s="34"/>
      <c r="CO196" s="34"/>
      <c r="CP196" s="34"/>
      <c r="CQ196" s="34"/>
      <c r="CR196" s="34"/>
      <c r="CS196" s="34"/>
      <c r="CT196" s="34"/>
      <c r="CU196" s="34"/>
      <c r="CV196" s="34"/>
      <c r="CW196" s="34"/>
      <c r="CX196" s="37"/>
    </row>
    <row r="197" spans="1:102" ht="13">
      <c r="A197" s="37"/>
      <c r="B197" s="37"/>
      <c r="C197" s="37"/>
      <c r="D197" s="37"/>
      <c r="E197" s="37"/>
      <c r="F197" s="68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  <c r="U197" s="51"/>
      <c r="V197" s="34"/>
      <c r="W197" s="34"/>
      <c r="X197" s="34"/>
      <c r="Y197" s="34"/>
      <c r="Z197" s="34"/>
      <c r="AA197" s="34"/>
      <c r="AB197" s="34"/>
      <c r="AC197" s="34"/>
      <c r="AD197" s="34"/>
      <c r="AE197" s="34"/>
      <c r="AF197" s="34"/>
      <c r="AG197" s="34"/>
      <c r="AH197" s="34"/>
      <c r="AI197" s="34"/>
      <c r="AJ197" s="68"/>
      <c r="AK197" s="34"/>
      <c r="AL197" s="34"/>
      <c r="AM197" s="34"/>
      <c r="AN197" s="34"/>
      <c r="AO197" s="34"/>
      <c r="AP197" s="34"/>
      <c r="AQ197" s="34"/>
      <c r="AR197" s="34"/>
      <c r="AS197" s="65"/>
      <c r="AT197" s="65"/>
      <c r="AU197" s="65"/>
      <c r="AV197" s="65"/>
      <c r="AW197" s="65"/>
      <c r="AX197" s="65"/>
      <c r="AY197" s="65"/>
      <c r="AZ197" s="65"/>
      <c r="BA197" s="65"/>
      <c r="BB197" s="65"/>
      <c r="BC197" s="65"/>
      <c r="BD197" s="65"/>
      <c r="BE197" s="65"/>
      <c r="BF197" s="65"/>
      <c r="BG197" s="65"/>
      <c r="BH197" s="65"/>
      <c r="BI197" s="65"/>
      <c r="BJ197" s="65"/>
      <c r="BK197" s="65"/>
      <c r="BL197" s="65"/>
      <c r="BM197" s="65"/>
      <c r="BN197" s="65"/>
      <c r="BO197" s="65"/>
      <c r="BP197" s="65"/>
      <c r="BQ197" s="65"/>
      <c r="BR197" s="65"/>
      <c r="BS197" s="65"/>
      <c r="BT197" s="65"/>
      <c r="BU197" s="65"/>
      <c r="BV197" s="65"/>
      <c r="BW197" s="65"/>
      <c r="BX197" s="65"/>
      <c r="BY197" s="65"/>
      <c r="BZ197" s="65"/>
      <c r="CA197" s="65"/>
      <c r="CB197" s="65"/>
      <c r="CC197" s="65"/>
      <c r="CD197" s="65"/>
      <c r="CE197" s="34"/>
      <c r="CF197" s="34"/>
      <c r="CG197" s="34"/>
      <c r="CH197" s="34"/>
      <c r="CI197" s="34"/>
      <c r="CJ197" s="34"/>
      <c r="CK197" s="34"/>
      <c r="CL197" s="34"/>
      <c r="CM197" s="34"/>
      <c r="CN197" s="34"/>
      <c r="CO197" s="34"/>
      <c r="CP197" s="34"/>
      <c r="CQ197" s="34"/>
      <c r="CR197" s="34"/>
      <c r="CS197" s="34"/>
      <c r="CT197" s="34"/>
      <c r="CU197" s="34"/>
      <c r="CV197" s="34"/>
      <c r="CW197" s="34"/>
      <c r="CX197" s="37"/>
    </row>
    <row r="198" spans="1:102" ht="13">
      <c r="A198" s="37"/>
      <c r="B198" s="37"/>
      <c r="C198" s="37"/>
      <c r="D198" s="37"/>
      <c r="E198" s="37"/>
      <c r="F198" s="68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  <c r="U198" s="51"/>
      <c r="V198" s="34"/>
      <c r="W198" s="34"/>
      <c r="X198" s="34"/>
      <c r="Y198" s="34"/>
      <c r="Z198" s="34"/>
      <c r="AA198" s="34"/>
      <c r="AB198" s="34"/>
      <c r="AC198" s="34"/>
      <c r="AD198" s="34"/>
      <c r="AE198" s="34"/>
      <c r="AF198" s="34"/>
      <c r="AG198" s="34"/>
      <c r="AH198" s="34"/>
      <c r="AI198" s="34"/>
      <c r="AJ198" s="68"/>
      <c r="AK198" s="34"/>
      <c r="AL198" s="34"/>
      <c r="AM198" s="34"/>
      <c r="AN198" s="34"/>
      <c r="AO198" s="34"/>
      <c r="AP198" s="34"/>
      <c r="AQ198" s="34"/>
      <c r="AR198" s="34"/>
      <c r="AS198" s="65"/>
      <c r="AT198" s="65"/>
      <c r="AU198" s="65"/>
      <c r="AV198" s="65"/>
      <c r="AW198" s="65"/>
      <c r="AX198" s="65"/>
      <c r="AY198" s="65"/>
      <c r="AZ198" s="65"/>
      <c r="BA198" s="65"/>
      <c r="BB198" s="65"/>
      <c r="BC198" s="65"/>
      <c r="BD198" s="65"/>
      <c r="BE198" s="65"/>
      <c r="BF198" s="65"/>
      <c r="BG198" s="65"/>
      <c r="BH198" s="65"/>
      <c r="BI198" s="65"/>
      <c r="BJ198" s="65"/>
      <c r="BK198" s="65"/>
      <c r="BL198" s="65"/>
      <c r="BM198" s="65"/>
      <c r="BN198" s="65"/>
      <c r="BO198" s="65"/>
      <c r="BP198" s="65"/>
      <c r="BQ198" s="65"/>
      <c r="BR198" s="65"/>
      <c r="BS198" s="65"/>
      <c r="BT198" s="65"/>
      <c r="BU198" s="65"/>
      <c r="BV198" s="65"/>
      <c r="BW198" s="65"/>
      <c r="BX198" s="65"/>
      <c r="BY198" s="65"/>
      <c r="BZ198" s="65"/>
      <c r="CA198" s="65"/>
      <c r="CB198" s="65"/>
      <c r="CC198" s="65"/>
      <c r="CD198" s="65"/>
      <c r="CE198" s="34"/>
      <c r="CF198" s="34"/>
      <c r="CG198" s="34"/>
      <c r="CH198" s="34"/>
      <c r="CI198" s="34"/>
      <c r="CJ198" s="34"/>
      <c r="CK198" s="34"/>
      <c r="CL198" s="34"/>
      <c r="CM198" s="34"/>
      <c r="CN198" s="34"/>
      <c r="CO198" s="34"/>
      <c r="CP198" s="34"/>
      <c r="CQ198" s="34"/>
      <c r="CR198" s="34"/>
      <c r="CS198" s="34"/>
      <c r="CT198" s="34"/>
      <c r="CU198" s="34"/>
      <c r="CV198" s="34"/>
      <c r="CW198" s="34"/>
      <c r="CX198" s="37"/>
    </row>
    <row r="199" spans="1:102" ht="13">
      <c r="A199" s="37"/>
      <c r="B199" s="37"/>
      <c r="C199" s="37"/>
      <c r="D199" s="37"/>
      <c r="E199" s="37"/>
      <c r="F199" s="68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  <c r="U199" s="51"/>
      <c r="V199" s="34"/>
      <c r="W199" s="34"/>
      <c r="X199" s="34"/>
      <c r="Y199" s="34"/>
      <c r="Z199" s="34"/>
      <c r="AA199" s="34"/>
      <c r="AB199" s="34"/>
      <c r="AC199" s="34"/>
      <c r="AD199" s="34"/>
      <c r="AE199" s="34"/>
      <c r="AF199" s="34"/>
      <c r="AG199" s="34"/>
      <c r="AH199" s="34"/>
      <c r="AI199" s="34"/>
      <c r="AJ199" s="68"/>
      <c r="AK199" s="34"/>
      <c r="AL199" s="34"/>
      <c r="AM199" s="34"/>
      <c r="AN199" s="34"/>
      <c r="AO199" s="34"/>
      <c r="AP199" s="34"/>
      <c r="AQ199" s="34"/>
      <c r="AR199" s="34"/>
      <c r="AS199" s="65"/>
      <c r="AT199" s="65"/>
      <c r="AU199" s="65"/>
      <c r="AV199" s="65"/>
      <c r="AW199" s="65"/>
      <c r="AX199" s="65"/>
      <c r="AY199" s="65"/>
      <c r="AZ199" s="65"/>
      <c r="BA199" s="65"/>
      <c r="BB199" s="65"/>
      <c r="BC199" s="65"/>
      <c r="BD199" s="65"/>
      <c r="BE199" s="65"/>
      <c r="BF199" s="65"/>
      <c r="BG199" s="65"/>
      <c r="BH199" s="65"/>
      <c r="BI199" s="65"/>
      <c r="BJ199" s="65"/>
      <c r="BK199" s="65"/>
      <c r="BL199" s="65"/>
      <c r="BM199" s="65"/>
      <c r="BN199" s="65"/>
      <c r="BO199" s="65"/>
      <c r="BP199" s="65"/>
      <c r="BQ199" s="65"/>
      <c r="BR199" s="65"/>
      <c r="BS199" s="65"/>
      <c r="BT199" s="65"/>
      <c r="BU199" s="65"/>
      <c r="BV199" s="65"/>
      <c r="BW199" s="65"/>
      <c r="BX199" s="65"/>
      <c r="BY199" s="65"/>
      <c r="BZ199" s="65"/>
      <c r="CA199" s="65"/>
      <c r="CB199" s="65"/>
      <c r="CC199" s="65"/>
      <c r="CD199" s="65"/>
      <c r="CE199" s="34"/>
      <c r="CF199" s="34"/>
      <c r="CG199" s="34"/>
      <c r="CH199" s="34"/>
      <c r="CI199" s="34"/>
      <c r="CJ199" s="34"/>
      <c r="CK199" s="34"/>
      <c r="CL199" s="34"/>
      <c r="CM199" s="34"/>
      <c r="CN199" s="34"/>
      <c r="CO199" s="34"/>
      <c r="CP199" s="34"/>
      <c r="CQ199" s="34"/>
      <c r="CR199" s="34"/>
      <c r="CS199" s="34"/>
      <c r="CT199" s="34"/>
      <c r="CU199" s="34"/>
      <c r="CV199" s="34"/>
      <c r="CW199" s="34"/>
      <c r="CX199" s="37"/>
    </row>
    <row r="200" spans="1:102" ht="13">
      <c r="A200" s="37"/>
      <c r="B200" s="37"/>
      <c r="C200" s="37"/>
      <c r="D200" s="37"/>
      <c r="E200" s="37"/>
      <c r="F200" s="68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  <c r="U200" s="51"/>
      <c r="V200" s="34"/>
      <c r="W200" s="34"/>
      <c r="X200" s="34"/>
      <c r="Y200" s="34"/>
      <c r="Z200" s="34"/>
      <c r="AA200" s="34"/>
      <c r="AB200" s="34"/>
      <c r="AC200" s="34"/>
      <c r="AD200" s="34"/>
      <c r="AE200" s="34"/>
      <c r="AF200" s="34"/>
      <c r="AG200" s="34"/>
      <c r="AH200" s="34"/>
      <c r="AI200" s="34"/>
      <c r="AJ200" s="68"/>
      <c r="AK200" s="34"/>
      <c r="AL200" s="34"/>
      <c r="AM200" s="34"/>
      <c r="AN200" s="34"/>
      <c r="AO200" s="34"/>
      <c r="AP200" s="34"/>
      <c r="AQ200" s="34"/>
      <c r="AR200" s="34"/>
      <c r="AS200" s="65"/>
      <c r="AT200" s="65"/>
      <c r="AU200" s="65"/>
      <c r="AV200" s="65"/>
      <c r="AW200" s="65"/>
      <c r="AX200" s="65"/>
      <c r="AY200" s="65"/>
      <c r="AZ200" s="65"/>
      <c r="BA200" s="65"/>
      <c r="BB200" s="65"/>
      <c r="BC200" s="65"/>
      <c r="BD200" s="65"/>
      <c r="BE200" s="65"/>
      <c r="BF200" s="65"/>
      <c r="BG200" s="65"/>
      <c r="BH200" s="65"/>
      <c r="BI200" s="65"/>
      <c r="BJ200" s="65"/>
      <c r="BK200" s="65"/>
      <c r="BL200" s="65"/>
      <c r="BM200" s="65"/>
      <c r="BN200" s="65"/>
      <c r="BO200" s="65"/>
      <c r="BP200" s="65"/>
      <c r="BQ200" s="65"/>
      <c r="BR200" s="65"/>
      <c r="BS200" s="65"/>
      <c r="BT200" s="65"/>
      <c r="BU200" s="65"/>
      <c r="BV200" s="65"/>
      <c r="BW200" s="65"/>
      <c r="BX200" s="65"/>
      <c r="BY200" s="65"/>
      <c r="BZ200" s="65"/>
      <c r="CA200" s="65"/>
      <c r="CB200" s="65"/>
      <c r="CC200" s="65"/>
      <c r="CD200" s="65"/>
      <c r="CE200" s="34"/>
      <c r="CF200" s="34"/>
      <c r="CG200" s="34"/>
      <c r="CH200" s="34"/>
      <c r="CI200" s="34"/>
      <c r="CJ200" s="34"/>
      <c r="CK200" s="34"/>
      <c r="CL200" s="34"/>
      <c r="CM200" s="34"/>
      <c r="CN200" s="34"/>
      <c r="CO200" s="34"/>
      <c r="CP200" s="34"/>
      <c r="CQ200" s="34"/>
      <c r="CR200" s="34"/>
      <c r="CS200" s="34"/>
      <c r="CT200" s="34"/>
      <c r="CU200" s="34"/>
      <c r="CV200" s="34"/>
      <c r="CW200" s="34"/>
      <c r="CX200" s="37"/>
    </row>
    <row r="201" spans="1:102" ht="13">
      <c r="A201" s="37"/>
      <c r="B201" s="37"/>
      <c r="C201" s="37"/>
      <c r="D201" s="37"/>
      <c r="E201" s="37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  <c r="U201" s="51"/>
      <c r="V201" s="34"/>
      <c r="W201" s="34"/>
      <c r="X201" s="34"/>
      <c r="Y201" s="34"/>
      <c r="Z201" s="34"/>
      <c r="AA201" s="34"/>
      <c r="AB201" s="34"/>
      <c r="AC201" s="34"/>
      <c r="AD201" s="34"/>
      <c r="AE201" s="34"/>
      <c r="AF201" s="34"/>
      <c r="AG201" s="34"/>
      <c r="AH201" s="34"/>
      <c r="AI201" s="34"/>
      <c r="AJ201" s="68"/>
      <c r="AK201" s="34"/>
      <c r="AL201" s="34"/>
      <c r="AM201" s="34"/>
      <c r="AN201" s="34"/>
      <c r="AO201" s="34"/>
      <c r="AP201" s="34"/>
      <c r="AQ201" s="34"/>
      <c r="AR201" s="34"/>
      <c r="AS201" s="65"/>
      <c r="AT201" s="65"/>
      <c r="AU201" s="65"/>
      <c r="AV201" s="65"/>
      <c r="AW201" s="65"/>
      <c r="AX201" s="65"/>
      <c r="AY201" s="65"/>
      <c r="AZ201" s="65"/>
      <c r="BA201" s="65"/>
      <c r="BB201" s="65"/>
      <c r="BC201" s="65"/>
      <c r="BD201" s="65"/>
      <c r="BE201" s="65"/>
      <c r="BF201" s="65"/>
      <c r="BG201" s="65"/>
      <c r="BH201" s="65"/>
      <c r="BI201" s="65"/>
      <c r="BJ201" s="65"/>
      <c r="BK201" s="65"/>
      <c r="BL201" s="65"/>
      <c r="BM201" s="65"/>
      <c r="BN201" s="65"/>
      <c r="BO201" s="65"/>
      <c r="BP201" s="65"/>
      <c r="BQ201" s="65"/>
      <c r="BR201" s="65"/>
      <c r="BS201" s="65"/>
      <c r="BT201" s="65"/>
      <c r="BU201" s="65"/>
      <c r="BV201" s="65"/>
      <c r="BW201" s="65"/>
      <c r="BX201" s="65"/>
      <c r="BY201" s="65"/>
      <c r="BZ201" s="65"/>
      <c r="CA201" s="65"/>
      <c r="CB201" s="65"/>
      <c r="CC201" s="65"/>
      <c r="CD201" s="65"/>
      <c r="CE201" s="34"/>
      <c r="CF201" s="34"/>
      <c r="CG201" s="34"/>
      <c r="CH201" s="34"/>
      <c r="CI201" s="34"/>
      <c r="CJ201" s="34"/>
      <c r="CK201" s="34"/>
      <c r="CL201" s="34"/>
      <c r="CM201" s="34"/>
      <c r="CN201" s="34"/>
      <c r="CO201" s="34"/>
      <c r="CP201" s="34"/>
      <c r="CQ201" s="34"/>
      <c r="CR201" s="34"/>
      <c r="CS201" s="34"/>
      <c r="CT201" s="34"/>
      <c r="CU201" s="34"/>
      <c r="CV201" s="34"/>
      <c r="CW201" s="34"/>
      <c r="CX201" s="37"/>
    </row>
    <row r="202" spans="1:102" ht="13">
      <c r="A202" s="37"/>
      <c r="B202" s="37"/>
      <c r="C202" s="37"/>
      <c r="D202" s="37"/>
      <c r="E202" s="37"/>
      <c r="F202" s="34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  <c r="U202" s="51"/>
      <c r="V202" s="34"/>
      <c r="W202" s="34"/>
      <c r="X202" s="34"/>
      <c r="Y202" s="34"/>
      <c r="Z202" s="34"/>
      <c r="AA202" s="34"/>
      <c r="AB202" s="34"/>
      <c r="AC202" s="34"/>
      <c r="AD202" s="34"/>
      <c r="AE202" s="34"/>
      <c r="AF202" s="34"/>
      <c r="AG202" s="34"/>
      <c r="AH202" s="34"/>
      <c r="AI202" s="34"/>
      <c r="AJ202" s="68"/>
      <c r="AK202" s="34"/>
      <c r="AL202" s="34"/>
      <c r="AM202" s="34"/>
      <c r="AN202" s="34"/>
      <c r="AO202" s="34"/>
      <c r="AP202" s="34"/>
      <c r="AQ202" s="34"/>
      <c r="AR202" s="34"/>
      <c r="AS202" s="65"/>
      <c r="AT202" s="65"/>
      <c r="AU202" s="65"/>
      <c r="AV202" s="65"/>
      <c r="AW202" s="65"/>
      <c r="AX202" s="65"/>
      <c r="AY202" s="65"/>
      <c r="AZ202" s="65"/>
      <c r="BA202" s="65"/>
      <c r="BB202" s="65"/>
      <c r="BC202" s="65"/>
      <c r="BD202" s="65"/>
      <c r="BE202" s="65"/>
      <c r="BF202" s="65"/>
      <c r="BG202" s="65"/>
      <c r="BH202" s="65"/>
      <c r="BI202" s="65"/>
      <c r="BJ202" s="65"/>
      <c r="BK202" s="65"/>
      <c r="BL202" s="65"/>
      <c r="BM202" s="65"/>
      <c r="BN202" s="65"/>
      <c r="BO202" s="65"/>
      <c r="BP202" s="65"/>
      <c r="BQ202" s="65"/>
      <c r="BR202" s="65"/>
      <c r="BS202" s="65"/>
      <c r="BT202" s="65"/>
      <c r="BU202" s="65"/>
      <c r="BV202" s="65"/>
      <c r="BW202" s="65"/>
      <c r="BX202" s="65"/>
      <c r="BY202" s="65"/>
      <c r="BZ202" s="65"/>
      <c r="CA202" s="65"/>
      <c r="CB202" s="65"/>
      <c r="CC202" s="65"/>
      <c r="CD202" s="65"/>
      <c r="CE202" s="34"/>
      <c r="CF202" s="34"/>
      <c r="CG202" s="34"/>
      <c r="CH202" s="34"/>
      <c r="CI202" s="34"/>
      <c r="CJ202" s="34"/>
      <c r="CK202" s="34"/>
      <c r="CL202" s="34"/>
      <c r="CM202" s="34"/>
      <c r="CN202" s="34"/>
      <c r="CO202" s="34"/>
      <c r="CP202" s="34"/>
      <c r="CQ202" s="34"/>
      <c r="CR202" s="34"/>
      <c r="CS202" s="34"/>
      <c r="CT202" s="34"/>
      <c r="CU202" s="34"/>
      <c r="CV202" s="34"/>
      <c r="CW202" s="34"/>
      <c r="CX202" s="37"/>
    </row>
    <row r="203" spans="1:102" ht="13">
      <c r="A203" s="37"/>
      <c r="B203" s="37"/>
      <c r="C203" s="37"/>
      <c r="D203" s="37"/>
      <c r="E203" s="37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  <c r="U203" s="51"/>
      <c r="V203" s="34"/>
      <c r="W203" s="34"/>
      <c r="X203" s="34"/>
      <c r="Y203" s="34"/>
      <c r="Z203" s="34"/>
      <c r="AA203" s="34"/>
      <c r="AB203" s="34"/>
      <c r="AC203" s="34"/>
      <c r="AD203" s="34"/>
      <c r="AE203" s="34"/>
      <c r="AF203" s="34"/>
      <c r="AG203" s="34"/>
      <c r="AH203" s="34"/>
      <c r="AI203" s="34"/>
      <c r="AJ203" s="68"/>
      <c r="AK203" s="34"/>
      <c r="AL203" s="34"/>
      <c r="AM203" s="34"/>
      <c r="AN203" s="34"/>
      <c r="AO203" s="34"/>
      <c r="AP203" s="34"/>
      <c r="AQ203" s="34"/>
      <c r="AR203" s="34"/>
      <c r="AS203" s="65"/>
      <c r="AT203" s="65"/>
      <c r="AU203" s="65"/>
      <c r="AV203" s="65"/>
      <c r="AW203" s="65"/>
      <c r="AX203" s="65"/>
      <c r="AY203" s="65"/>
      <c r="AZ203" s="65"/>
      <c r="BA203" s="65"/>
      <c r="BB203" s="65"/>
      <c r="BC203" s="65"/>
      <c r="BD203" s="65"/>
      <c r="BE203" s="65"/>
      <c r="BF203" s="65"/>
      <c r="BG203" s="65"/>
      <c r="BH203" s="65"/>
      <c r="BI203" s="65"/>
      <c r="BJ203" s="65"/>
      <c r="BK203" s="65"/>
      <c r="BL203" s="65"/>
      <c r="BM203" s="65"/>
      <c r="BN203" s="65"/>
      <c r="BO203" s="65"/>
      <c r="BP203" s="65"/>
      <c r="BQ203" s="65"/>
      <c r="BR203" s="65"/>
      <c r="BS203" s="65"/>
      <c r="BT203" s="65"/>
      <c r="BU203" s="65"/>
      <c r="BV203" s="65"/>
      <c r="BW203" s="65"/>
      <c r="BX203" s="65"/>
      <c r="BY203" s="65"/>
      <c r="BZ203" s="65"/>
      <c r="CA203" s="65"/>
      <c r="CB203" s="65"/>
      <c r="CC203" s="65"/>
      <c r="CD203" s="65"/>
      <c r="CE203" s="34"/>
      <c r="CF203" s="34"/>
      <c r="CG203" s="34"/>
      <c r="CH203" s="34"/>
      <c r="CI203" s="34"/>
      <c r="CJ203" s="34"/>
      <c r="CK203" s="34"/>
      <c r="CL203" s="34"/>
      <c r="CM203" s="34"/>
      <c r="CN203" s="34"/>
      <c r="CO203" s="34"/>
      <c r="CP203" s="34"/>
      <c r="CQ203" s="34"/>
      <c r="CR203" s="34"/>
      <c r="CS203" s="34"/>
      <c r="CT203" s="34"/>
      <c r="CU203" s="34"/>
      <c r="CV203" s="34"/>
      <c r="CW203" s="34"/>
      <c r="CX203" s="37"/>
    </row>
    <row r="204" spans="1:102" ht="13">
      <c r="A204" s="37"/>
      <c r="B204" s="37"/>
      <c r="C204" s="37"/>
      <c r="D204" s="37"/>
      <c r="E204" s="37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  <c r="U204" s="51"/>
      <c r="V204" s="34"/>
      <c r="W204" s="34"/>
      <c r="X204" s="34"/>
      <c r="Y204" s="34"/>
      <c r="Z204" s="34"/>
      <c r="AA204" s="34"/>
      <c r="AB204" s="34"/>
      <c r="AC204" s="34"/>
      <c r="AD204" s="34"/>
      <c r="AE204" s="34"/>
      <c r="AF204" s="34"/>
      <c r="AG204" s="34"/>
      <c r="AH204" s="34"/>
      <c r="AI204" s="34"/>
      <c r="AJ204" s="68"/>
      <c r="AK204" s="34"/>
      <c r="AL204" s="34"/>
      <c r="AM204" s="34"/>
      <c r="AN204" s="34"/>
      <c r="AO204" s="34"/>
      <c r="AP204" s="34"/>
      <c r="AQ204" s="34"/>
      <c r="AR204" s="34"/>
      <c r="AS204" s="65"/>
      <c r="AT204" s="65"/>
      <c r="AU204" s="65"/>
      <c r="AV204" s="65"/>
      <c r="AW204" s="65"/>
      <c r="AX204" s="65"/>
      <c r="AY204" s="65"/>
      <c r="AZ204" s="65"/>
      <c r="BA204" s="65"/>
      <c r="BB204" s="65"/>
      <c r="BC204" s="65"/>
      <c r="BD204" s="65"/>
      <c r="BE204" s="65"/>
      <c r="BF204" s="65"/>
      <c r="BG204" s="65"/>
      <c r="BH204" s="65"/>
      <c r="BI204" s="65"/>
      <c r="BJ204" s="65"/>
      <c r="BK204" s="65"/>
      <c r="BL204" s="65"/>
      <c r="BM204" s="65"/>
      <c r="BN204" s="65"/>
      <c r="BO204" s="65"/>
      <c r="BP204" s="65"/>
      <c r="BQ204" s="65"/>
      <c r="BR204" s="65"/>
      <c r="BS204" s="65"/>
      <c r="BT204" s="65"/>
      <c r="BU204" s="65"/>
      <c r="BV204" s="65"/>
      <c r="BW204" s="65"/>
      <c r="BX204" s="65"/>
      <c r="BY204" s="65"/>
      <c r="BZ204" s="65"/>
      <c r="CA204" s="65"/>
      <c r="CB204" s="65"/>
      <c r="CC204" s="65"/>
      <c r="CD204" s="65"/>
      <c r="CE204" s="34"/>
      <c r="CF204" s="34"/>
      <c r="CG204" s="34"/>
      <c r="CH204" s="34"/>
      <c r="CI204" s="34"/>
      <c r="CJ204" s="34"/>
      <c r="CK204" s="34"/>
      <c r="CL204" s="34"/>
      <c r="CM204" s="34"/>
      <c r="CN204" s="34"/>
      <c r="CO204" s="34"/>
      <c r="CP204" s="34"/>
      <c r="CQ204" s="34"/>
      <c r="CR204" s="34"/>
      <c r="CS204" s="34"/>
      <c r="CT204" s="34"/>
      <c r="CU204" s="34"/>
      <c r="CV204" s="34"/>
      <c r="CW204" s="34"/>
      <c r="CX204" s="37"/>
    </row>
    <row r="205" spans="1:102" ht="13">
      <c r="A205" s="37"/>
      <c r="B205" s="37"/>
      <c r="C205" s="37"/>
      <c r="D205" s="37"/>
      <c r="E205" s="37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  <c r="U205" s="51"/>
      <c r="V205" s="34"/>
      <c r="W205" s="34"/>
      <c r="X205" s="34"/>
      <c r="Y205" s="34"/>
      <c r="Z205" s="34"/>
      <c r="AA205" s="34"/>
      <c r="AB205" s="34"/>
      <c r="AC205" s="34"/>
      <c r="AD205" s="34"/>
      <c r="AE205" s="34"/>
      <c r="AF205" s="34"/>
      <c r="AG205" s="34"/>
      <c r="AH205" s="34"/>
      <c r="AI205" s="34"/>
      <c r="AJ205" s="68"/>
      <c r="AK205" s="34"/>
      <c r="AL205" s="34"/>
      <c r="AM205" s="34"/>
      <c r="AN205" s="34"/>
      <c r="AO205" s="34"/>
      <c r="AP205" s="34"/>
      <c r="AQ205" s="34"/>
      <c r="AR205" s="34"/>
      <c r="AS205" s="65"/>
      <c r="AT205" s="65"/>
      <c r="AU205" s="65"/>
      <c r="AV205" s="65"/>
      <c r="AW205" s="65"/>
      <c r="AX205" s="65"/>
      <c r="AY205" s="65"/>
      <c r="AZ205" s="65"/>
      <c r="BA205" s="65"/>
      <c r="BB205" s="65"/>
      <c r="BC205" s="65"/>
      <c r="BD205" s="65"/>
      <c r="BE205" s="65"/>
      <c r="BF205" s="65"/>
      <c r="BG205" s="65"/>
      <c r="BH205" s="65"/>
      <c r="BI205" s="65"/>
      <c r="BJ205" s="65"/>
      <c r="BK205" s="65"/>
      <c r="BL205" s="65"/>
      <c r="BM205" s="65"/>
      <c r="BN205" s="65"/>
      <c r="BO205" s="65"/>
      <c r="BP205" s="65"/>
      <c r="BQ205" s="65"/>
      <c r="BR205" s="65"/>
      <c r="BS205" s="65"/>
      <c r="BT205" s="65"/>
      <c r="BU205" s="65"/>
      <c r="BV205" s="65"/>
      <c r="BW205" s="65"/>
      <c r="BX205" s="65"/>
      <c r="BY205" s="65"/>
      <c r="BZ205" s="65"/>
      <c r="CA205" s="65"/>
      <c r="CB205" s="65"/>
      <c r="CC205" s="65"/>
      <c r="CD205" s="65"/>
      <c r="CE205" s="34"/>
      <c r="CF205" s="34"/>
      <c r="CG205" s="34"/>
      <c r="CH205" s="34"/>
      <c r="CI205" s="34"/>
      <c r="CJ205" s="34"/>
      <c r="CK205" s="34"/>
      <c r="CL205" s="34"/>
      <c r="CM205" s="34"/>
      <c r="CN205" s="34"/>
      <c r="CO205" s="34"/>
      <c r="CP205" s="34"/>
      <c r="CQ205" s="34"/>
      <c r="CR205" s="34"/>
      <c r="CS205" s="34"/>
      <c r="CT205" s="34"/>
      <c r="CU205" s="34"/>
      <c r="CV205" s="34"/>
      <c r="CW205" s="34"/>
      <c r="CX205" s="37"/>
    </row>
    <row r="206" spans="1:102" ht="13">
      <c r="A206" s="37"/>
      <c r="B206" s="37"/>
      <c r="C206" s="37"/>
      <c r="D206" s="37"/>
      <c r="E206" s="37"/>
      <c r="F206" s="34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  <c r="U206" s="51"/>
      <c r="V206" s="34"/>
      <c r="W206" s="34"/>
      <c r="X206" s="34"/>
      <c r="Y206" s="34"/>
      <c r="Z206" s="34"/>
      <c r="AA206" s="34"/>
      <c r="AB206" s="34"/>
      <c r="AC206" s="34"/>
      <c r="AD206" s="34"/>
      <c r="AE206" s="34"/>
      <c r="AF206" s="34"/>
      <c r="AG206" s="34"/>
      <c r="AH206" s="34"/>
      <c r="AI206" s="34"/>
      <c r="AJ206" s="68"/>
      <c r="AK206" s="34"/>
      <c r="AL206" s="34"/>
      <c r="AM206" s="34"/>
      <c r="AN206" s="34"/>
      <c r="AO206" s="34"/>
      <c r="AP206" s="34"/>
      <c r="AQ206" s="34"/>
      <c r="AR206" s="34"/>
      <c r="AS206" s="65"/>
      <c r="AT206" s="65"/>
      <c r="AU206" s="65"/>
      <c r="AV206" s="65"/>
      <c r="AW206" s="65"/>
      <c r="AX206" s="65"/>
      <c r="AY206" s="65"/>
      <c r="AZ206" s="65"/>
      <c r="BA206" s="65"/>
      <c r="BB206" s="65"/>
      <c r="BC206" s="65"/>
      <c r="BD206" s="65"/>
      <c r="BE206" s="65"/>
      <c r="BF206" s="65"/>
      <c r="BG206" s="65"/>
      <c r="BH206" s="65"/>
      <c r="BI206" s="65"/>
      <c r="BJ206" s="65"/>
      <c r="BK206" s="65"/>
      <c r="BL206" s="65"/>
      <c r="BM206" s="65"/>
      <c r="BN206" s="65"/>
      <c r="BO206" s="65"/>
      <c r="BP206" s="65"/>
      <c r="BQ206" s="65"/>
      <c r="BR206" s="65"/>
      <c r="BS206" s="65"/>
      <c r="BT206" s="65"/>
      <c r="BU206" s="65"/>
      <c r="BV206" s="65"/>
      <c r="BW206" s="65"/>
      <c r="BX206" s="65"/>
      <c r="BY206" s="65"/>
      <c r="BZ206" s="65"/>
      <c r="CA206" s="65"/>
      <c r="CB206" s="65"/>
      <c r="CC206" s="65"/>
      <c r="CD206" s="65"/>
      <c r="CE206" s="34"/>
      <c r="CF206" s="34"/>
      <c r="CG206" s="34"/>
      <c r="CH206" s="34"/>
      <c r="CI206" s="34"/>
      <c r="CJ206" s="34"/>
      <c r="CK206" s="34"/>
      <c r="CL206" s="34"/>
      <c r="CM206" s="34"/>
      <c r="CN206" s="34"/>
      <c r="CO206" s="34"/>
      <c r="CP206" s="34"/>
      <c r="CQ206" s="34"/>
      <c r="CR206" s="34"/>
      <c r="CS206" s="34"/>
      <c r="CT206" s="34"/>
      <c r="CU206" s="34"/>
      <c r="CV206" s="34"/>
      <c r="CW206" s="34"/>
      <c r="CX206" s="37"/>
    </row>
    <row r="207" spans="1:102" ht="13">
      <c r="A207" s="37"/>
      <c r="B207" s="37"/>
      <c r="C207" s="37"/>
      <c r="D207" s="37"/>
      <c r="E207" s="37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  <c r="U207" s="51"/>
      <c r="V207" s="34"/>
      <c r="W207" s="34"/>
      <c r="X207" s="34"/>
      <c r="Y207" s="34"/>
      <c r="Z207" s="34"/>
      <c r="AA207" s="34"/>
      <c r="AB207" s="34"/>
      <c r="AC207" s="34"/>
      <c r="AD207" s="34"/>
      <c r="AE207" s="34"/>
      <c r="AF207" s="34"/>
      <c r="AG207" s="34"/>
      <c r="AH207" s="34"/>
      <c r="AI207" s="34"/>
      <c r="AJ207" s="68"/>
      <c r="AK207" s="34"/>
      <c r="AL207" s="34"/>
      <c r="AM207" s="34"/>
      <c r="AN207" s="34"/>
      <c r="AO207" s="34"/>
      <c r="AP207" s="34"/>
      <c r="AQ207" s="34"/>
      <c r="AR207" s="34"/>
      <c r="AS207" s="65"/>
      <c r="AT207" s="65"/>
      <c r="AU207" s="65"/>
      <c r="AV207" s="65"/>
      <c r="AW207" s="65"/>
      <c r="AX207" s="65"/>
      <c r="AY207" s="65"/>
      <c r="AZ207" s="65"/>
      <c r="BA207" s="65"/>
      <c r="BB207" s="65"/>
      <c r="BC207" s="65"/>
      <c r="BD207" s="65"/>
      <c r="BE207" s="65"/>
      <c r="BF207" s="65"/>
      <c r="BG207" s="65"/>
      <c r="BH207" s="65"/>
      <c r="BI207" s="65"/>
      <c r="BJ207" s="65"/>
      <c r="BK207" s="65"/>
      <c r="BL207" s="65"/>
      <c r="BM207" s="65"/>
      <c r="BN207" s="65"/>
      <c r="BO207" s="65"/>
      <c r="BP207" s="65"/>
      <c r="BQ207" s="65"/>
      <c r="BR207" s="65"/>
      <c r="BS207" s="65"/>
      <c r="BT207" s="65"/>
      <c r="BU207" s="65"/>
      <c r="BV207" s="65"/>
      <c r="BW207" s="65"/>
      <c r="BX207" s="65"/>
      <c r="BY207" s="65"/>
      <c r="BZ207" s="65"/>
      <c r="CA207" s="65"/>
      <c r="CB207" s="65"/>
      <c r="CC207" s="65"/>
      <c r="CD207" s="65"/>
      <c r="CE207" s="34"/>
      <c r="CF207" s="34"/>
      <c r="CG207" s="34"/>
      <c r="CH207" s="34"/>
      <c r="CI207" s="34"/>
      <c r="CJ207" s="34"/>
      <c r="CK207" s="34"/>
      <c r="CL207" s="34"/>
      <c r="CM207" s="34"/>
      <c r="CN207" s="34"/>
      <c r="CO207" s="34"/>
      <c r="CP207" s="34"/>
      <c r="CQ207" s="34"/>
      <c r="CR207" s="34"/>
      <c r="CS207" s="34"/>
      <c r="CT207" s="34"/>
      <c r="CU207" s="34"/>
      <c r="CV207" s="34"/>
      <c r="CW207" s="34"/>
      <c r="CX207" s="37"/>
    </row>
    <row r="208" spans="1:102" ht="13">
      <c r="A208" s="37"/>
      <c r="B208" s="37"/>
      <c r="C208" s="37"/>
      <c r="D208" s="37"/>
      <c r="E208" s="37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  <c r="U208" s="51"/>
      <c r="V208" s="34"/>
      <c r="W208" s="34"/>
      <c r="X208" s="34"/>
      <c r="Y208" s="34"/>
      <c r="Z208" s="34"/>
      <c r="AA208" s="34"/>
      <c r="AB208" s="34"/>
      <c r="AC208" s="34"/>
      <c r="AD208" s="34"/>
      <c r="AE208" s="34"/>
      <c r="AF208" s="34"/>
      <c r="AG208" s="34"/>
      <c r="AH208" s="34"/>
      <c r="AI208" s="34"/>
      <c r="AJ208" s="68"/>
      <c r="AK208" s="34"/>
      <c r="AL208" s="34"/>
      <c r="AM208" s="34"/>
      <c r="AN208" s="34"/>
      <c r="AO208" s="34"/>
      <c r="AP208" s="34"/>
      <c r="AQ208" s="34"/>
      <c r="AR208" s="34"/>
      <c r="AS208" s="65"/>
      <c r="AT208" s="65"/>
      <c r="AU208" s="65"/>
      <c r="AV208" s="65"/>
      <c r="AW208" s="65"/>
      <c r="AX208" s="65"/>
      <c r="AY208" s="65"/>
      <c r="AZ208" s="65"/>
      <c r="BA208" s="65"/>
      <c r="BB208" s="65"/>
      <c r="BC208" s="65"/>
      <c r="BD208" s="65"/>
      <c r="BE208" s="65"/>
      <c r="BF208" s="65"/>
      <c r="BG208" s="65"/>
      <c r="BH208" s="65"/>
      <c r="BI208" s="65"/>
      <c r="BJ208" s="65"/>
      <c r="BK208" s="65"/>
      <c r="BL208" s="65"/>
      <c r="BM208" s="65"/>
      <c r="BN208" s="65"/>
      <c r="BO208" s="65"/>
      <c r="BP208" s="65"/>
      <c r="BQ208" s="65"/>
      <c r="BR208" s="65"/>
      <c r="BS208" s="65"/>
      <c r="BT208" s="65"/>
      <c r="BU208" s="65"/>
      <c r="BV208" s="65"/>
      <c r="BW208" s="65"/>
      <c r="BX208" s="65"/>
      <c r="BY208" s="65"/>
      <c r="BZ208" s="65"/>
      <c r="CA208" s="65"/>
      <c r="CB208" s="65"/>
      <c r="CC208" s="65"/>
      <c r="CD208" s="65"/>
      <c r="CE208" s="34"/>
      <c r="CF208" s="34"/>
      <c r="CG208" s="34"/>
      <c r="CH208" s="34"/>
      <c r="CI208" s="34"/>
      <c r="CJ208" s="34"/>
      <c r="CK208" s="34"/>
      <c r="CL208" s="34"/>
      <c r="CM208" s="34"/>
      <c r="CN208" s="34"/>
      <c r="CO208" s="34"/>
      <c r="CP208" s="34"/>
      <c r="CQ208" s="34"/>
      <c r="CR208" s="34"/>
      <c r="CS208" s="34"/>
      <c r="CT208" s="34"/>
      <c r="CU208" s="34"/>
      <c r="CV208" s="34"/>
      <c r="CW208" s="34"/>
      <c r="CX208" s="37"/>
    </row>
    <row r="209" spans="1:102" ht="13">
      <c r="A209" s="37"/>
      <c r="B209" s="37"/>
      <c r="C209" s="37"/>
      <c r="D209" s="37"/>
      <c r="E209" s="37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  <c r="U209" s="51"/>
      <c r="V209" s="34"/>
      <c r="W209" s="34"/>
      <c r="X209" s="34"/>
      <c r="Y209" s="34"/>
      <c r="Z209" s="34"/>
      <c r="AA209" s="34"/>
      <c r="AB209" s="34"/>
      <c r="AC209" s="34"/>
      <c r="AD209" s="34"/>
      <c r="AE209" s="34"/>
      <c r="AF209" s="34"/>
      <c r="AG209" s="34"/>
      <c r="AH209" s="34"/>
      <c r="AI209" s="34"/>
      <c r="AJ209" s="68"/>
      <c r="AK209" s="34"/>
      <c r="AL209" s="34"/>
      <c r="AM209" s="34"/>
      <c r="AN209" s="34"/>
      <c r="AO209" s="34"/>
      <c r="AP209" s="34"/>
      <c r="AQ209" s="34"/>
      <c r="AR209" s="34"/>
      <c r="AS209" s="65"/>
      <c r="AT209" s="65"/>
      <c r="AU209" s="65"/>
      <c r="AV209" s="65"/>
      <c r="AW209" s="65"/>
      <c r="AX209" s="65"/>
      <c r="AY209" s="65"/>
      <c r="AZ209" s="65"/>
      <c r="BA209" s="65"/>
      <c r="BB209" s="65"/>
      <c r="BC209" s="65"/>
      <c r="BD209" s="65"/>
      <c r="BE209" s="65"/>
      <c r="BF209" s="65"/>
      <c r="BG209" s="65"/>
      <c r="BH209" s="65"/>
      <c r="BI209" s="65"/>
      <c r="BJ209" s="65"/>
      <c r="BK209" s="65"/>
      <c r="BL209" s="65"/>
      <c r="BM209" s="65"/>
      <c r="BN209" s="65"/>
      <c r="BO209" s="65"/>
      <c r="BP209" s="65"/>
      <c r="BQ209" s="65"/>
      <c r="BR209" s="65"/>
      <c r="BS209" s="65"/>
      <c r="BT209" s="65"/>
      <c r="BU209" s="65"/>
      <c r="BV209" s="65"/>
      <c r="BW209" s="65"/>
      <c r="BX209" s="65"/>
      <c r="BY209" s="65"/>
      <c r="BZ209" s="65"/>
      <c r="CA209" s="65"/>
      <c r="CB209" s="65"/>
      <c r="CC209" s="65"/>
      <c r="CD209" s="65"/>
      <c r="CE209" s="34"/>
      <c r="CF209" s="34"/>
      <c r="CG209" s="34"/>
      <c r="CH209" s="34"/>
      <c r="CI209" s="34"/>
      <c r="CJ209" s="34"/>
      <c r="CK209" s="34"/>
      <c r="CL209" s="34"/>
      <c r="CM209" s="34"/>
      <c r="CN209" s="34"/>
      <c r="CO209" s="34"/>
      <c r="CP209" s="34"/>
      <c r="CQ209" s="34"/>
      <c r="CR209" s="34"/>
      <c r="CS209" s="34"/>
      <c r="CT209" s="34"/>
      <c r="CU209" s="34"/>
      <c r="CV209" s="34"/>
      <c r="CW209" s="34"/>
      <c r="CX209" s="37"/>
    </row>
    <row r="210" spans="1:102" ht="13">
      <c r="A210" s="37"/>
      <c r="B210" s="37"/>
      <c r="C210" s="37"/>
      <c r="D210" s="37"/>
      <c r="E210" s="37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  <c r="U210" s="51"/>
      <c r="V210" s="34"/>
      <c r="W210" s="34"/>
      <c r="X210" s="34"/>
      <c r="Y210" s="34"/>
      <c r="Z210" s="34"/>
      <c r="AA210" s="34"/>
      <c r="AB210" s="34"/>
      <c r="AC210" s="34"/>
      <c r="AD210" s="34"/>
      <c r="AE210" s="34"/>
      <c r="AF210" s="34"/>
      <c r="AG210" s="34"/>
      <c r="AH210" s="34"/>
      <c r="AI210" s="34"/>
      <c r="AJ210" s="68"/>
      <c r="AK210" s="34"/>
      <c r="AL210" s="34"/>
      <c r="AM210" s="34"/>
      <c r="AN210" s="34"/>
      <c r="AO210" s="34"/>
      <c r="AP210" s="34"/>
      <c r="AQ210" s="34"/>
      <c r="AR210" s="34"/>
      <c r="AS210" s="65"/>
      <c r="AT210" s="65"/>
      <c r="AU210" s="65"/>
      <c r="AV210" s="65"/>
      <c r="AW210" s="65"/>
      <c r="AX210" s="65"/>
      <c r="AY210" s="65"/>
      <c r="AZ210" s="65"/>
      <c r="BA210" s="65"/>
      <c r="BB210" s="65"/>
      <c r="BC210" s="65"/>
      <c r="BD210" s="65"/>
      <c r="BE210" s="65"/>
      <c r="BF210" s="65"/>
      <c r="BG210" s="65"/>
      <c r="BH210" s="65"/>
      <c r="BI210" s="65"/>
      <c r="BJ210" s="65"/>
      <c r="BK210" s="65"/>
      <c r="BL210" s="65"/>
      <c r="BM210" s="65"/>
      <c r="BN210" s="65"/>
      <c r="BO210" s="65"/>
      <c r="BP210" s="65"/>
      <c r="BQ210" s="65"/>
      <c r="BR210" s="65"/>
      <c r="BS210" s="65"/>
      <c r="BT210" s="65"/>
      <c r="BU210" s="65"/>
      <c r="BV210" s="65"/>
      <c r="BW210" s="65"/>
      <c r="BX210" s="65"/>
      <c r="BY210" s="65"/>
      <c r="BZ210" s="65"/>
      <c r="CA210" s="65"/>
      <c r="CB210" s="65"/>
      <c r="CC210" s="65"/>
      <c r="CD210" s="65"/>
      <c r="CE210" s="34"/>
      <c r="CF210" s="34"/>
      <c r="CG210" s="34"/>
      <c r="CH210" s="34"/>
      <c r="CI210" s="34"/>
      <c r="CJ210" s="34"/>
      <c r="CK210" s="34"/>
      <c r="CL210" s="34"/>
      <c r="CM210" s="34"/>
      <c r="CN210" s="34"/>
      <c r="CO210" s="34"/>
      <c r="CP210" s="34"/>
      <c r="CQ210" s="34"/>
      <c r="CR210" s="34"/>
      <c r="CS210" s="34"/>
      <c r="CT210" s="34"/>
      <c r="CU210" s="34"/>
      <c r="CV210" s="34"/>
      <c r="CW210" s="34"/>
      <c r="CX210" s="37"/>
    </row>
    <row r="211" spans="1:102" ht="13">
      <c r="A211" s="37"/>
      <c r="B211" s="37"/>
      <c r="C211" s="37"/>
      <c r="D211" s="37"/>
      <c r="E211" s="37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  <c r="U211" s="51"/>
      <c r="V211" s="34"/>
      <c r="W211" s="34"/>
      <c r="X211" s="34"/>
      <c r="Y211" s="34"/>
      <c r="Z211" s="34"/>
      <c r="AA211" s="34"/>
      <c r="AB211" s="34"/>
      <c r="AC211" s="34"/>
      <c r="AD211" s="34"/>
      <c r="AE211" s="34"/>
      <c r="AF211" s="34"/>
      <c r="AG211" s="34"/>
      <c r="AH211" s="34"/>
      <c r="AI211" s="34"/>
      <c r="AJ211" s="68"/>
      <c r="AK211" s="34"/>
      <c r="AL211" s="34"/>
      <c r="AM211" s="34"/>
      <c r="AN211" s="34"/>
      <c r="AO211" s="34"/>
      <c r="AP211" s="34"/>
      <c r="AQ211" s="34"/>
      <c r="AR211" s="34"/>
      <c r="AS211" s="65"/>
      <c r="AT211" s="65"/>
      <c r="AU211" s="65"/>
      <c r="AV211" s="65"/>
      <c r="AW211" s="65"/>
      <c r="AX211" s="65"/>
      <c r="AY211" s="65"/>
      <c r="AZ211" s="65"/>
      <c r="BA211" s="65"/>
      <c r="BB211" s="65"/>
      <c r="BC211" s="65"/>
      <c r="BD211" s="65"/>
      <c r="BE211" s="65"/>
      <c r="BF211" s="65"/>
      <c r="BG211" s="65"/>
      <c r="BH211" s="65"/>
      <c r="BI211" s="65"/>
      <c r="BJ211" s="65"/>
      <c r="BK211" s="65"/>
      <c r="BL211" s="65"/>
      <c r="BM211" s="65"/>
      <c r="BN211" s="65"/>
      <c r="BO211" s="65"/>
      <c r="BP211" s="65"/>
      <c r="BQ211" s="65"/>
      <c r="BR211" s="65"/>
      <c r="BS211" s="65"/>
      <c r="BT211" s="65"/>
      <c r="BU211" s="65"/>
      <c r="BV211" s="65"/>
      <c r="BW211" s="65"/>
      <c r="BX211" s="65"/>
      <c r="BY211" s="65"/>
      <c r="BZ211" s="65"/>
      <c r="CA211" s="65"/>
      <c r="CB211" s="65"/>
      <c r="CC211" s="65"/>
      <c r="CD211" s="65"/>
      <c r="CE211" s="34"/>
      <c r="CF211" s="34"/>
      <c r="CG211" s="34"/>
      <c r="CH211" s="34"/>
      <c r="CI211" s="34"/>
      <c r="CJ211" s="34"/>
      <c r="CK211" s="34"/>
      <c r="CL211" s="34"/>
      <c r="CM211" s="34"/>
      <c r="CN211" s="34"/>
      <c r="CO211" s="34"/>
      <c r="CP211" s="34"/>
      <c r="CQ211" s="34"/>
      <c r="CR211" s="34"/>
      <c r="CS211" s="34"/>
      <c r="CT211" s="34"/>
      <c r="CU211" s="34"/>
      <c r="CV211" s="34"/>
      <c r="CW211" s="34"/>
      <c r="CX211" s="37"/>
    </row>
    <row r="212" spans="1:102" ht="13">
      <c r="A212" s="37"/>
      <c r="B212" s="37"/>
      <c r="C212" s="37"/>
      <c r="D212" s="37"/>
      <c r="E212" s="37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  <c r="U212" s="51"/>
      <c r="V212" s="34"/>
      <c r="W212" s="34"/>
      <c r="X212" s="34"/>
      <c r="Y212" s="34"/>
      <c r="Z212" s="34"/>
      <c r="AA212" s="34"/>
      <c r="AB212" s="34"/>
      <c r="AC212" s="34"/>
      <c r="AD212" s="34"/>
      <c r="AE212" s="34"/>
      <c r="AF212" s="34"/>
      <c r="AG212" s="34"/>
      <c r="AH212" s="34"/>
      <c r="AI212" s="34"/>
      <c r="AJ212" s="68"/>
      <c r="AK212" s="34"/>
      <c r="AL212" s="34"/>
      <c r="AM212" s="34"/>
      <c r="AN212" s="34"/>
      <c r="AO212" s="34"/>
      <c r="AP212" s="34"/>
      <c r="AQ212" s="34"/>
      <c r="AR212" s="34"/>
      <c r="AS212" s="65"/>
      <c r="AT212" s="65"/>
      <c r="AU212" s="65"/>
      <c r="AV212" s="65"/>
      <c r="AW212" s="65"/>
      <c r="AX212" s="65"/>
      <c r="AY212" s="65"/>
      <c r="AZ212" s="65"/>
      <c r="BA212" s="65"/>
      <c r="BB212" s="65"/>
      <c r="BC212" s="65"/>
      <c r="BD212" s="65"/>
      <c r="BE212" s="65"/>
      <c r="BF212" s="65"/>
      <c r="BG212" s="65"/>
      <c r="BH212" s="65"/>
      <c r="BI212" s="65"/>
      <c r="BJ212" s="65"/>
      <c r="BK212" s="65"/>
      <c r="BL212" s="65"/>
      <c r="BM212" s="65"/>
      <c r="BN212" s="65"/>
      <c r="BO212" s="65"/>
      <c r="BP212" s="65"/>
      <c r="BQ212" s="65"/>
      <c r="BR212" s="65"/>
      <c r="BS212" s="65"/>
      <c r="BT212" s="65"/>
      <c r="BU212" s="65"/>
      <c r="BV212" s="65"/>
      <c r="BW212" s="65"/>
      <c r="BX212" s="65"/>
      <c r="BY212" s="65"/>
      <c r="BZ212" s="65"/>
      <c r="CA212" s="65"/>
      <c r="CB212" s="65"/>
      <c r="CC212" s="65"/>
      <c r="CD212" s="65"/>
      <c r="CE212" s="34"/>
      <c r="CF212" s="34"/>
      <c r="CG212" s="34"/>
      <c r="CH212" s="34"/>
      <c r="CI212" s="34"/>
      <c r="CJ212" s="34"/>
      <c r="CK212" s="34"/>
      <c r="CL212" s="34"/>
      <c r="CM212" s="34"/>
      <c r="CN212" s="34"/>
      <c r="CO212" s="34"/>
      <c r="CP212" s="34"/>
      <c r="CQ212" s="34"/>
      <c r="CR212" s="34"/>
      <c r="CS212" s="34"/>
      <c r="CT212" s="34"/>
      <c r="CU212" s="34"/>
      <c r="CV212" s="34"/>
      <c r="CW212" s="34"/>
      <c r="CX212" s="37"/>
    </row>
    <row r="213" spans="1:102" ht="13">
      <c r="A213" s="37"/>
      <c r="B213" s="37"/>
      <c r="C213" s="37"/>
      <c r="D213" s="37"/>
      <c r="E213" s="37"/>
      <c r="F213" s="34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  <c r="U213" s="51"/>
      <c r="V213" s="34"/>
      <c r="W213" s="34"/>
      <c r="X213" s="34"/>
      <c r="Y213" s="34"/>
      <c r="Z213" s="34"/>
      <c r="AA213" s="34"/>
      <c r="AB213" s="34"/>
      <c r="AC213" s="34"/>
      <c r="AD213" s="34"/>
      <c r="AE213" s="34"/>
      <c r="AF213" s="34"/>
      <c r="AG213" s="34"/>
      <c r="AH213" s="34"/>
      <c r="AI213" s="34"/>
      <c r="AJ213" s="68"/>
      <c r="AK213" s="34"/>
      <c r="AL213" s="34"/>
      <c r="AM213" s="34"/>
      <c r="AN213" s="34"/>
      <c r="AO213" s="34"/>
      <c r="AP213" s="34"/>
      <c r="AQ213" s="34"/>
      <c r="AR213" s="34"/>
      <c r="AS213" s="65"/>
      <c r="AT213" s="65"/>
      <c r="AU213" s="65"/>
      <c r="AV213" s="65"/>
      <c r="AW213" s="65"/>
      <c r="AX213" s="65"/>
      <c r="AY213" s="65"/>
      <c r="AZ213" s="65"/>
      <c r="BA213" s="65"/>
      <c r="BB213" s="65"/>
      <c r="BC213" s="65"/>
      <c r="BD213" s="65"/>
      <c r="BE213" s="65"/>
      <c r="BF213" s="65"/>
      <c r="BG213" s="65"/>
      <c r="BH213" s="65"/>
      <c r="BI213" s="65"/>
      <c r="BJ213" s="65"/>
      <c r="BK213" s="65"/>
      <c r="BL213" s="65"/>
      <c r="BM213" s="65"/>
      <c r="BN213" s="65"/>
      <c r="BO213" s="65"/>
      <c r="BP213" s="65"/>
      <c r="BQ213" s="65"/>
      <c r="BR213" s="65"/>
      <c r="BS213" s="65"/>
      <c r="BT213" s="65"/>
      <c r="BU213" s="65"/>
      <c r="BV213" s="65"/>
      <c r="BW213" s="65"/>
      <c r="BX213" s="65"/>
      <c r="BY213" s="65"/>
      <c r="BZ213" s="65"/>
      <c r="CA213" s="65"/>
      <c r="CB213" s="65"/>
      <c r="CC213" s="65"/>
      <c r="CD213" s="65"/>
      <c r="CE213" s="34"/>
      <c r="CF213" s="34"/>
      <c r="CG213" s="34"/>
      <c r="CH213" s="34"/>
      <c r="CI213" s="34"/>
      <c r="CJ213" s="34"/>
      <c r="CK213" s="34"/>
      <c r="CL213" s="34"/>
      <c r="CM213" s="34"/>
      <c r="CN213" s="34"/>
      <c r="CO213" s="34"/>
      <c r="CP213" s="34"/>
      <c r="CQ213" s="34"/>
      <c r="CR213" s="34"/>
      <c r="CS213" s="34"/>
      <c r="CT213" s="34"/>
      <c r="CU213" s="34"/>
      <c r="CV213" s="34"/>
      <c r="CW213" s="34"/>
      <c r="CX213" s="37"/>
    </row>
    <row r="214" spans="1:102" ht="13">
      <c r="A214" s="37"/>
      <c r="B214" s="37"/>
      <c r="C214" s="37"/>
      <c r="D214" s="37"/>
      <c r="E214" s="37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  <c r="U214" s="51"/>
      <c r="V214" s="34"/>
      <c r="W214" s="34"/>
      <c r="X214" s="34"/>
      <c r="Y214" s="34"/>
      <c r="Z214" s="34"/>
      <c r="AA214" s="34"/>
      <c r="AB214" s="34"/>
      <c r="AC214" s="34"/>
      <c r="AD214" s="34"/>
      <c r="AE214" s="34"/>
      <c r="AF214" s="34"/>
      <c r="AG214" s="34"/>
      <c r="AH214" s="34"/>
      <c r="AI214" s="34"/>
      <c r="AJ214" s="68"/>
      <c r="AK214" s="34"/>
      <c r="AL214" s="34"/>
      <c r="AM214" s="34"/>
      <c r="AN214" s="34"/>
      <c r="AO214" s="34"/>
      <c r="AP214" s="34"/>
      <c r="AQ214" s="34"/>
      <c r="AR214" s="34"/>
      <c r="AS214" s="65"/>
      <c r="AT214" s="65"/>
      <c r="AU214" s="65"/>
      <c r="AV214" s="65"/>
      <c r="AW214" s="65"/>
      <c r="AX214" s="65"/>
      <c r="AY214" s="65"/>
      <c r="AZ214" s="65"/>
      <c r="BA214" s="65"/>
      <c r="BB214" s="65"/>
      <c r="BC214" s="65"/>
      <c r="BD214" s="65"/>
      <c r="BE214" s="65"/>
      <c r="BF214" s="65"/>
      <c r="BG214" s="65"/>
      <c r="BH214" s="65"/>
      <c r="BI214" s="65"/>
      <c r="BJ214" s="65"/>
      <c r="BK214" s="65"/>
      <c r="BL214" s="65"/>
      <c r="BM214" s="65"/>
      <c r="BN214" s="65"/>
      <c r="BO214" s="65"/>
      <c r="BP214" s="65"/>
      <c r="BQ214" s="65"/>
      <c r="BR214" s="65"/>
      <c r="BS214" s="65"/>
      <c r="BT214" s="65"/>
      <c r="BU214" s="65"/>
      <c r="BV214" s="65"/>
      <c r="BW214" s="65"/>
      <c r="BX214" s="65"/>
      <c r="BY214" s="65"/>
      <c r="BZ214" s="65"/>
      <c r="CA214" s="65"/>
      <c r="CB214" s="65"/>
      <c r="CC214" s="65"/>
      <c r="CD214" s="65"/>
      <c r="CE214" s="34"/>
      <c r="CF214" s="34"/>
      <c r="CG214" s="34"/>
      <c r="CH214" s="34"/>
      <c r="CI214" s="34"/>
      <c r="CJ214" s="34"/>
      <c r="CK214" s="34"/>
      <c r="CL214" s="34"/>
      <c r="CM214" s="34"/>
      <c r="CN214" s="34"/>
      <c r="CO214" s="34"/>
      <c r="CP214" s="34"/>
      <c r="CQ214" s="34"/>
      <c r="CR214" s="34"/>
      <c r="CS214" s="34"/>
      <c r="CT214" s="34"/>
      <c r="CU214" s="34"/>
      <c r="CV214" s="34"/>
      <c r="CW214" s="34"/>
      <c r="CX214" s="37"/>
    </row>
    <row r="215" spans="1:102" ht="13">
      <c r="A215" s="37"/>
      <c r="B215" s="37"/>
      <c r="C215" s="37"/>
      <c r="D215" s="37"/>
      <c r="E215" s="37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  <c r="U215" s="51"/>
      <c r="V215" s="34"/>
      <c r="W215" s="34"/>
      <c r="X215" s="34"/>
      <c r="Y215" s="34"/>
      <c r="Z215" s="34"/>
      <c r="AA215" s="34"/>
      <c r="AB215" s="34"/>
      <c r="AC215" s="34"/>
      <c r="AD215" s="34"/>
      <c r="AE215" s="34"/>
      <c r="AF215" s="34"/>
      <c r="AG215" s="34"/>
      <c r="AH215" s="34"/>
      <c r="AI215" s="34"/>
      <c r="AJ215" s="68"/>
      <c r="AK215" s="34"/>
      <c r="AL215" s="34"/>
      <c r="AM215" s="34"/>
      <c r="AN215" s="34"/>
      <c r="AO215" s="34"/>
      <c r="AP215" s="34"/>
      <c r="AQ215" s="34"/>
      <c r="AR215" s="34"/>
      <c r="AS215" s="65"/>
      <c r="AT215" s="65"/>
      <c r="AU215" s="65"/>
      <c r="AV215" s="65"/>
      <c r="AW215" s="65"/>
      <c r="AX215" s="65"/>
      <c r="AY215" s="65"/>
      <c r="AZ215" s="65"/>
      <c r="BA215" s="65"/>
      <c r="BB215" s="65"/>
      <c r="BC215" s="65"/>
      <c r="BD215" s="65"/>
      <c r="BE215" s="65"/>
      <c r="BF215" s="65"/>
      <c r="BG215" s="65"/>
      <c r="BH215" s="65"/>
      <c r="BI215" s="65"/>
      <c r="BJ215" s="65"/>
      <c r="BK215" s="65"/>
      <c r="BL215" s="65"/>
      <c r="BM215" s="65"/>
      <c r="BN215" s="65"/>
      <c r="BO215" s="65"/>
      <c r="BP215" s="65"/>
      <c r="BQ215" s="65"/>
      <c r="BR215" s="65"/>
      <c r="BS215" s="65"/>
      <c r="BT215" s="65"/>
      <c r="BU215" s="65"/>
      <c r="BV215" s="65"/>
      <c r="BW215" s="65"/>
      <c r="BX215" s="65"/>
      <c r="BY215" s="65"/>
      <c r="BZ215" s="65"/>
      <c r="CA215" s="65"/>
      <c r="CB215" s="65"/>
      <c r="CC215" s="65"/>
      <c r="CD215" s="65"/>
      <c r="CE215" s="34"/>
      <c r="CF215" s="34"/>
      <c r="CG215" s="34"/>
      <c r="CH215" s="34"/>
      <c r="CI215" s="34"/>
      <c r="CJ215" s="34"/>
      <c r="CK215" s="34"/>
      <c r="CL215" s="34"/>
      <c r="CM215" s="34"/>
      <c r="CN215" s="34"/>
      <c r="CO215" s="34"/>
      <c r="CP215" s="34"/>
      <c r="CQ215" s="34"/>
      <c r="CR215" s="34"/>
      <c r="CS215" s="34"/>
      <c r="CT215" s="34"/>
      <c r="CU215" s="34"/>
      <c r="CV215" s="34"/>
      <c r="CW215" s="34"/>
      <c r="CX215" s="37"/>
    </row>
    <row r="216" spans="1:102" ht="13">
      <c r="A216" s="37"/>
      <c r="B216" s="37"/>
      <c r="C216" s="37"/>
      <c r="D216" s="37"/>
      <c r="E216" s="37"/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  <c r="U216" s="51"/>
      <c r="V216" s="34"/>
      <c r="W216" s="34"/>
      <c r="X216" s="34"/>
      <c r="Y216" s="34"/>
      <c r="Z216" s="34"/>
      <c r="AA216" s="34"/>
      <c r="AB216" s="34"/>
      <c r="AC216" s="34"/>
      <c r="AD216" s="34"/>
      <c r="AE216" s="34"/>
      <c r="AF216" s="34"/>
      <c r="AG216" s="34"/>
      <c r="AH216" s="34"/>
      <c r="AI216" s="34"/>
      <c r="AJ216" s="68"/>
      <c r="AK216" s="34"/>
      <c r="AL216" s="34"/>
      <c r="AM216" s="34"/>
      <c r="AN216" s="34"/>
      <c r="AO216" s="34"/>
      <c r="AP216" s="34"/>
      <c r="AQ216" s="34"/>
      <c r="AR216" s="34"/>
      <c r="AS216" s="65"/>
      <c r="AT216" s="65"/>
      <c r="AU216" s="65"/>
      <c r="AV216" s="65"/>
      <c r="AW216" s="65"/>
      <c r="AX216" s="65"/>
      <c r="AY216" s="65"/>
      <c r="AZ216" s="65"/>
      <c r="BA216" s="65"/>
      <c r="BB216" s="65"/>
      <c r="BC216" s="65"/>
      <c r="BD216" s="65"/>
      <c r="BE216" s="65"/>
      <c r="BF216" s="65"/>
      <c r="BG216" s="65"/>
      <c r="BH216" s="65"/>
      <c r="BI216" s="65"/>
      <c r="BJ216" s="65"/>
      <c r="BK216" s="65"/>
      <c r="BL216" s="65"/>
      <c r="BM216" s="65"/>
      <c r="BN216" s="65"/>
      <c r="BO216" s="65"/>
      <c r="BP216" s="65"/>
      <c r="BQ216" s="65"/>
      <c r="BR216" s="65"/>
      <c r="BS216" s="65"/>
      <c r="BT216" s="65"/>
      <c r="BU216" s="65"/>
      <c r="BV216" s="65"/>
      <c r="BW216" s="65"/>
      <c r="BX216" s="65"/>
      <c r="BY216" s="65"/>
      <c r="BZ216" s="65"/>
      <c r="CA216" s="65"/>
      <c r="CB216" s="65"/>
      <c r="CC216" s="65"/>
      <c r="CD216" s="65"/>
      <c r="CE216" s="34"/>
      <c r="CF216" s="34"/>
      <c r="CG216" s="34"/>
      <c r="CH216" s="34"/>
      <c r="CI216" s="34"/>
      <c r="CJ216" s="34"/>
      <c r="CK216" s="34"/>
      <c r="CL216" s="34"/>
      <c r="CM216" s="34"/>
      <c r="CN216" s="34"/>
      <c r="CO216" s="34"/>
      <c r="CP216" s="34"/>
      <c r="CQ216" s="34"/>
      <c r="CR216" s="34"/>
      <c r="CS216" s="34"/>
      <c r="CT216" s="34"/>
      <c r="CU216" s="34"/>
      <c r="CV216" s="34"/>
      <c r="CW216" s="34"/>
      <c r="CX216" s="37"/>
    </row>
    <row r="217" spans="1:102" ht="13">
      <c r="A217" s="37"/>
      <c r="B217" s="37"/>
      <c r="C217" s="37"/>
      <c r="D217" s="37"/>
      <c r="E217" s="37"/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  <c r="U217" s="51"/>
      <c r="V217" s="34"/>
      <c r="W217" s="34"/>
      <c r="X217" s="34"/>
      <c r="Y217" s="34"/>
      <c r="Z217" s="34"/>
      <c r="AA217" s="34"/>
      <c r="AB217" s="34"/>
      <c r="AC217" s="34"/>
      <c r="AD217" s="34"/>
      <c r="AE217" s="34"/>
      <c r="AF217" s="34"/>
      <c r="AG217" s="34"/>
      <c r="AH217" s="34"/>
      <c r="AI217" s="34"/>
      <c r="AJ217" s="68"/>
      <c r="AK217" s="34"/>
      <c r="AL217" s="34"/>
      <c r="AM217" s="34"/>
      <c r="AN217" s="34"/>
      <c r="AO217" s="34"/>
      <c r="AP217" s="34"/>
      <c r="AQ217" s="34"/>
      <c r="AR217" s="34"/>
      <c r="AS217" s="65"/>
      <c r="AT217" s="65"/>
      <c r="AU217" s="65"/>
      <c r="AV217" s="65"/>
      <c r="AW217" s="65"/>
      <c r="AX217" s="65"/>
      <c r="AY217" s="65"/>
      <c r="AZ217" s="65"/>
      <c r="BA217" s="65"/>
      <c r="BB217" s="65"/>
      <c r="BC217" s="65"/>
      <c r="BD217" s="65"/>
      <c r="BE217" s="65"/>
      <c r="BF217" s="65"/>
      <c r="BG217" s="65"/>
      <c r="BH217" s="65"/>
      <c r="BI217" s="65"/>
      <c r="BJ217" s="65"/>
      <c r="BK217" s="65"/>
      <c r="BL217" s="65"/>
      <c r="BM217" s="65"/>
      <c r="BN217" s="65"/>
      <c r="BO217" s="65"/>
      <c r="BP217" s="65"/>
      <c r="BQ217" s="65"/>
      <c r="BR217" s="65"/>
      <c r="BS217" s="65"/>
      <c r="BT217" s="65"/>
      <c r="BU217" s="65"/>
      <c r="BV217" s="65"/>
      <c r="BW217" s="65"/>
      <c r="BX217" s="65"/>
      <c r="BY217" s="65"/>
      <c r="BZ217" s="65"/>
      <c r="CA217" s="65"/>
      <c r="CB217" s="65"/>
      <c r="CC217" s="65"/>
      <c r="CD217" s="65"/>
      <c r="CE217" s="34"/>
      <c r="CF217" s="34"/>
      <c r="CG217" s="34"/>
      <c r="CH217" s="34"/>
      <c r="CI217" s="34"/>
      <c r="CJ217" s="34"/>
      <c r="CK217" s="34"/>
      <c r="CL217" s="34"/>
      <c r="CM217" s="34"/>
      <c r="CN217" s="34"/>
      <c r="CO217" s="34"/>
      <c r="CP217" s="34"/>
      <c r="CQ217" s="34"/>
      <c r="CR217" s="34"/>
      <c r="CS217" s="34"/>
      <c r="CT217" s="34"/>
      <c r="CU217" s="34"/>
      <c r="CV217" s="34"/>
      <c r="CW217" s="34"/>
      <c r="CX217" s="37"/>
    </row>
    <row r="218" spans="1:102" ht="13">
      <c r="A218" s="37"/>
      <c r="B218" s="37"/>
      <c r="C218" s="37"/>
      <c r="D218" s="37"/>
      <c r="E218" s="37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  <c r="U218" s="51"/>
      <c r="V218" s="34"/>
      <c r="W218" s="34"/>
      <c r="X218" s="34"/>
      <c r="Y218" s="34"/>
      <c r="Z218" s="34"/>
      <c r="AA218" s="34"/>
      <c r="AB218" s="34"/>
      <c r="AC218" s="34"/>
      <c r="AD218" s="34"/>
      <c r="AE218" s="34"/>
      <c r="AF218" s="34"/>
      <c r="AG218" s="34"/>
      <c r="AH218" s="34"/>
      <c r="AI218" s="34"/>
      <c r="AJ218" s="68"/>
      <c r="AK218" s="34"/>
      <c r="AL218" s="34"/>
      <c r="AM218" s="34"/>
      <c r="AN218" s="34"/>
      <c r="AO218" s="34"/>
      <c r="AP218" s="34"/>
      <c r="AQ218" s="34"/>
      <c r="AR218" s="34"/>
      <c r="AS218" s="65"/>
      <c r="AT218" s="65"/>
      <c r="AU218" s="65"/>
      <c r="AV218" s="65"/>
      <c r="AW218" s="65"/>
      <c r="AX218" s="65"/>
      <c r="AY218" s="65"/>
      <c r="AZ218" s="65"/>
      <c r="BA218" s="65"/>
      <c r="BB218" s="65"/>
      <c r="BC218" s="65"/>
      <c r="BD218" s="65"/>
      <c r="BE218" s="65"/>
      <c r="BF218" s="65"/>
      <c r="BG218" s="65"/>
      <c r="BH218" s="65"/>
      <c r="BI218" s="65"/>
      <c r="BJ218" s="65"/>
      <c r="BK218" s="65"/>
      <c r="BL218" s="65"/>
      <c r="BM218" s="65"/>
      <c r="BN218" s="65"/>
      <c r="BO218" s="65"/>
      <c r="BP218" s="65"/>
      <c r="BQ218" s="65"/>
      <c r="BR218" s="65"/>
      <c r="BS218" s="65"/>
      <c r="BT218" s="65"/>
      <c r="BU218" s="65"/>
      <c r="BV218" s="65"/>
      <c r="BW218" s="65"/>
      <c r="BX218" s="65"/>
      <c r="BY218" s="65"/>
      <c r="BZ218" s="65"/>
      <c r="CA218" s="65"/>
      <c r="CB218" s="65"/>
      <c r="CC218" s="65"/>
      <c r="CD218" s="65"/>
      <c r="CE218" s="34"/>
      <c r="CF218" s="34"/>
      <c r="CG218" s="34"/>
      <c r="CH218" s="34"/>
      <c r="CI218" s="34"/>
      <c r="CJ218" s="34"/>
      <c r="CK218" s="34"/>
      <c r="CL218" s="34"/>
      <c r="CM218" s="34"/>
      <c r="CN218" s="34"/>
      <c r="CO218" s="34"/>
      <c r="CP218" s="34"/>
      <c r="CQ218" s="34"/>
      <c r="CR218" s="34"/>
      <c r="CS218" s="34"/>
      <c r="CT218" s="34"/>
      <c r="CU218" s="34"/>
      <c r="CV218" s="34"/>
      <c r="CW218" s="34"/>
      <c r="CX218" s="37"/>
    </row>
    <row r="219" spans="1:102" ht="13">
      <c r="A219" s="37"/>
      <c r="B219" s="37"/>
      <c r="C219" s="37"/>
      <c r="D219" s="37"/>
      <c r="E219" s="37"/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  <c r="U219" s="51"/>
      <c r="V219" s="34"/>
      <c r="W219" s="34"/>
      <c r="X219" s="34"/>
      <c r="Y219" s="34"/>
      <c r="Z219" s="34"/>
      <c r="AA219" s="34"/>
      <c r="AB219" s="34"/>
      <c r="AC219" s="34"/>
      <c r="AD219" s="34"/>
      <c r="AE219" s="34"/>
      <c r="AF219" s="34"/>
      <c r="AG219" s="34"/>
      <c r="AH219" s="34"/>
      <c r="AI219" s="34"/>
      <c r="AJ219" s="68"/>
      <c r="AK219" s="34"/>
      <c r="AL219" s="34"/>
      <c r="AM219" s="34"/>
      <c r="AN219" s="34"/>
      <c r="AO219" s="34"/>
      <c r="AP219" s="34"/>
      <c r="AQ219" s="34"/>
      <c r="AR219" s="34"/>
      <c r="AS219" s="65"/>
      <c r="AT219" s="65"/>
      <c r="AU219" s="65"/>
      <c r="AV219" s="65"/>
      <c r="AW219" s="65"/>
      <c r="AX219" s="65"/>
      <c r="AY219" s="65"/>
      <c r="AZ219" s="65"/>
      <c r="BA219" s="65"/>
      <c r="BB219" s="65"/>
      <c r="BC219" s="65"/>
      <c r="BD219" s="65"/>
      <c r="BE219" s="65"/>
      <c r="BF219" s="65"/>
      <c r="BG219" s="65"/>
      <c r="BH219" s="65"/>
      <c r="BI219" s="65"/>
      <c r="BJ219" s="65"/>
      <c r="BK219" s="65"/>
      <c r="BL219" s="65"/>
      <c r="BM219" s="65"/>
      <c r="BN219" s="65"/>
      <c r="BO219" s="65"/>
      <c r="BP219" s="65"/>
      <c r="BQ219" s="65"/>
      <c r="BR219" s="65"/>
      <c r="BS219" s="65"/>
      <c r="BT219" s="65"/>
      <c r="BU219" s="65"/>
      <c r="BV219" s="65"/>
      <c r="BW219" s="65"/>
      <c r="BX219" s="65"/>
      <c r="BY219" s="65"/>
      <c r="BZ219" s="65"/>
      <c r="CA219" s="65"/>
      <c r="CB219" s="65"/>
      <c r="CC219" s="65"/>
      <c r="CD219" s="65"/>
      <c r="CE219" s="34"/>
      <c r="CF219" s="34"/>
      <c r="CG219" s="34"/>
      <c r="CH219" s="34"/>
      <c r="CI219" s="34"/>
      <c r="CJ219" s="34"/>
      <c r="CK219" s="34"/>
      <c r="CL219" s="34"/>
      <c r="CM219" s="34"/>
      <c r="CN219" s="34"/>
      <c r="CO219" s="34"/>
      <c r="CP219" s="34"/>
      <c r="CQ219" s="34"/>
      <c r="CR219" s="34"/>
      <c r="CS219" s="34"/>
      <c r="CT219" s="34"/>
      <c r="CU219" s="34"/>
      <c r="CV219" s="34"/>
      <c r="CW219" s="34"/>
      <c r="CX219" s="37"/>
    </row>
    <row r="220" spans="1:102" ht="13">
      <c r="A220" s="37"/>
      <c r="B220" s="37"/>
      <c r="C220" s="37"/>
      <c r="D220" s="37"/>
      <c r="E220" s="37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  <c r="U220" s="51"/>
      <c r="V220" s="34"/>
      <c r="W220" s="34"/>
      <c r="X220" s="34"/>
      <c r="Y220" s="34"/>
      <c r="Z220" s="34"/>
      <c r="AA220" s="34"/>
      <c r="AB220" s="34"/>
      <c r="AC220" s="34"/>
      <c r="AD220" s="34"/>
      <c r="AE220" s="34"/>
      <c r="AF220" s="34"/>
      <c r="AG220" s="34"/>
      <c r="AH220" s="34"/>
      <c r="AI220" s="34"/>
      <c r="AJ220" s="68"/>
      <c r="AK220" s="34"/>
      <c r="AL220" s="34"/>
      <c r="AM220" s="34"/>
      <c r="AN220" s="34"/>
      <c r="AO220" s="34"/>
      <c r="AP220" s="34"/>
      <c r="AQ220" s="34"/>
      <c r="AR220" s="34"/>
      <c r="AS220" s="65"/>
      <c r="AT220" s="65"/>
      <c r="AU220" s="65"/>
      <c r="AV220" s="65"/>
      <c r="AW220" s="65"/>
      <c r="AX220" s="65"/>
      <c r="AY220" s="65"/>
      <c r="AZ220" s="65"/>
      <c r="BA220" s="65"/>
      <c r="BB220" s="65"/>
      <c r="BC220" s="65"/>
      <c r="BD220" s="65"/>
      <c r="BE220" s="65"/>
      <c r="BF220" s="65"/>
      <c r="BG220" s="65"/>
      <c r="BH220" s="65"/>
      <c r="BI220" s="65"/>
      <c r="BJ220" s="65"/>
      <c r="BK220" s="65"/>
      <c r="BL220" s="65"/>
      <c r="BM220" s="65"/>
      <c r="BN220" s="65"/>
      <c r="BO220" s="65"/>
      <c r="BP220" s="65"/>
      <c r="BQ220" s="65"/>
      <c r="BR220" s="65"/>
      <c r="BS220" s="65"/>
      <c r="BT220" s="65"/>
      <c r="BU220" s="65"/>
      <c r="BV220" s="65"/>
      <c r="BW220" s="65"/>
      <c r="BX220" s="65"/>
      <c r="BY220" s="65"/>
      <c r="BZ220" s="65"/>
      <c r="CA220" s="65"/>
      <c r="CB220" s="65"/>
      <c r="CC220" s="65"/>
      <c r="CD220" s="65"/>
      <c r="CE220" s="34"/>
      <c r="CF220" s="34"/>
      <c r="CG220" s="34"/>
      <c r="CH220" s="34"/>
      <c r="CI220" s="34"/>
      <c r="CJ220" s="34"/>
      <c r="CK220" s="34"/>
      <c r="CL220" s="34"/>
      <c r="CM220" s="34"/>
      <c r="CN220" s="34"/>
      <c r="CO220" s="34"/>
      <c r="CP220" s="34"/>
      <c r="CQ220" s="34"/>
      <c r="CR220" s="34"/>
      <c r="CS220" s="34"/>
      <c r="CT220" s="34"/>
      <c r="CU220" s="34"/>
      <c r="CV220" s="34"/>
      <c r="CW220" s="34"/>
      <c r="CX220" s="37"/>
    </row>
    <row r="221" spans="1:102" ht="13">
      <c r="A221" s="37"/>
      <c r="B221" s="37"/>
      <c r="C221" s="37"/>
      <c r="D221" s="37"/>
      <c r="E221" s="37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  <c r="U221" s="51"/>
      <c r="V221" s="34"/>
      <c r="W221" s="34"/>
      <c r="X221" s="34"/>
      <c r="Y221" s="34"/>
      <c r="Z221" s="34"/>
      <c r="AA221" s="34"/>
      <c r="AB221" s="34"/>
      <c r="AC221" s="34"/>
      <c r="AD221" s="34"/>
      <c r="AE221" s="34"/>
      <c r="AF221" s="34"/>
      <c r="AG221" s="34"/>
      <c r="AH221" s="34"/>
      <c r="AI221" s="34"/>
      <c r="AJ221" s="68"/>
      <c r="AK221" s="34"/>
      <c r="AL221" s="34"/>
      <c r="AM221" s="34"/>
      <c r="AN221" s="34"/>
      <c r="AO221" s="34"/>
      <c r="AP221" s="34"/>
      <c r="AQ221" s="34"/>
      <c r="AR221" s="34"/>
      <c r="AS221" s="65"/>
      <c r="AT221" s="65"/>
      <c r="AU221" s="65"/>
      <c r="AV221" s="65"/>
      <c r="AW221" s="65"/>
      <c r="AX221" s="65"/>
      <c r="AY221" s="65"/>
      <c r="AZ221" s="65"/>
      <c r="BA221" s="65"/>
      <c r="BB221" s="65"/>
      <c r="BC221" s="65"/>
      <c r="BD221" s="65"/>
      <c r="BE221" s="65"/>
      <c r="BF221" s="65"/>
      <c r="BG221" s="65"/>
      <c r="BH221" s="65"/>
      <c r="BI221" s="65"/>
      <c r="BJ221" s="65"/>
      <c r="BK221" s="65"/>
      <c r="BL221" s="65"/>
      <c r="BM221" s="65"/>
      <c r="BN221" s="65"/>
      <c r="BO221" s="65"/>
      <c r="BP221" s="65"/>
      <c r="BQ221" s="65"/>
      <c r="BR221" s="65"/>
      <c r="BS221" s="65"/>
      <c r="BT221" s="65"/>
      <c r="BU221" s="65"/>
      <c r="BV221" s="65"/>
      <c r="BW221" s="65"/>
      <c r="BX221" s="65"/>
      <c r="BY221" s="65"/>
      <c r="BZ221" s="65"/>
      <c r="CA221" s="65"/>
      <c r="CB221" s="65"/>
      <c r="CC221" s="65"/>
      <c r="CD221" s="65"/>
      <c r="CE221" s="34"/>
      <c r="CF221" s="34"/>
      <c r="CG221" s="34"/>
      <c r="CH221" s="34"/>
      <c r="CI221" s="34"/>
      <c r="CJ221" s="34"/>
      <c r="CK221" s="34"/>
      <c r="CL221" s="34"/>
      <c r="CM221" s="34"/>
      <c r="CN221" s="34"/>
      <c r="CO221" s="34"/>
      <c r="CP221" s="34"/>
      <c r="CQ221" s="34"/>
      <c r="CR221" s="34"/>
      <c r="CS221" s="34"/>
      <c r="CT221" s="34"/>
      <c r="CU221" s="34"/>
      <c r="CV221" s="34"/>
      <c r="CW221" s="34"/>
      <c r="CX221" s="37"/>
    </row>
    <row r="222" spans="1:102" ht="13">
      <c r="A222" s="37"/>
      <c r="B222" s="37"/>
      <c r="C222" s="37"/>
      <c r="D222" s="37"/>
      <c r="E222" s="37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  <c r="U222" s="51"/>
      <c r="V222" s="34"/>
      <c r="W222" s="34"/>
      <c r="X222" s="34"/>
      <c r="Y222" s="34"/>
      <c r="Z222" s="34"/>
      <c r="AA222" s="34"/>
      <c r="AB222" s="34"/>
      <c r="AC222" s="34"/>
      <c r="AD222" s="34"/>
      <c r="AE222" s="34"/>
      <c r="AF222" s="34"/>
      <c r="AG222" s="34"/>
      <c r="AH222" s="34"/>
      <c r="AI222" s="34"/>
      <c r="AJ222" s="68"/>
      <c r="AK222" s="34"/>
      <c r="AL222" s="34"/>
      <c r="AM222" s="34"/>
      <c r="AN222" s="34"/>
      <c r="AO222" s="34"/>
      <c r="AP222" s="34"/>
      <c r="AQ222" s="34"/>
      <c r="AR222" s="34"/>
      <c r="AS222" s="65"/>
      <c r="AT222" s="65"/>
      <c r="AU222" s="65"/>
      <c r="AV222" s="65"/>
      <c r="AW222" s="65"/>
      <c r="AX222" s="65"/>
      <c r="AY222" s="65"/>
      <c r="AZ222" s="65"/>
      <c r="BA222" s="65"/>
      <c r="BB222" s="65"/>
      <c r="BC222" s="65"/>
      <c r="BD222" s="65"/>
      <c r="BE222" s="65"/>
      <c r="BF222" s="65"/>
      <c r="BG222" s="65"/>
      <c r="BH222" s="65"/>
      <c r="BI222" s="65"/>
      <c r="BJ222" s="65"/>
      <c r="BK222" s="65"/>
      <c r="BL222" s="65"/>
      <c r="BM222" s="65"/>
      <c r="BN222" s="65"/>
      <c r="BO222" s="65"/>
      <c r="BP222" s="65"/>
      <c r="BQ222" s="65"/>
      <c r="BR222" s="65"/>
      <c r="BS222" s="65"/>
      <c r="BT222" s="65"/>
      <c r="BU222" s="65"/>
      <c r="BV222" s="65"/>
      <c r="BW222" s="65"/>
      <c r="BX222" s="65"/>
      <c r="BY222" s="65"/>
      <c r="BZ222" s="65"/>
      <c r="CA222" s="65"/>
      <c r="CB222" s="65"/>
      <c r="CC222" s="65"/>
      <c r="CD222" s="65"/>
      <c r="CE222" s="34"/>
      <c r="CF222" s="34"/>
      <c r="CG222" s="34"/>
      <c r="CH222" s="34"/>
      <c r="CI222" s="34"/>
      <c r="CJ222" s="34"/>
      <c r="CK222" s="34"/>
      <c r="CL222" s="34"/>
      <c r="CM222" s="34"/>
      <c r="CN222" s="34"/>
      <c r="CO222" s="34"/>
      <c r="CP222" s="34"/>
      <c r="CQ222" s="34"/>
      <c r="CR222" s="34"/>
      <c r="CS222" s="34"/>
      <c r="CT222" s="34"/>
      <c r="CU222" s="34"/>
      <c r="CV222" s="34"/>
      <c r="CW222" s="34"/>
      <c r="CX222" s="37"/>
    </row>
    <row r="223" spans="1:102" ht="13">
      <c r="A223" s="37"/>
      <c r="B223" s="37"/>
      <c r="C223" s="37"/>
      <c r="D223" s="37"/>
      <c r="E223" s="37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  <c r="U223" s="51"/>
      <c r="V223" s="34"/>
      <c r="W223" s="34"/>
      <c r="X223" s="34"/>
      <c r="Y223" s="34"/>
      <c r="Z223" s="34"/>
      <c r="AA223" s="34"/>
      <c r="AB223" s="34"/>
      <c r="AC223" s="34"/>
      <c r="AD223" s="34"/>
      <c r="AE223" s="34"/>
      <c r="AF223" s="34"/>
      <c r="AG223" s="34"/>
      <c r="AH223" s="34"/>
      <c r="AI223" s="34"/>
      <c r="AJ223" s="68"/>
      <c r="AK223" s="34"/>
      <c r="AL223" s="34"/>
      <c r="AM223" s="34"/>
      <c r="AN223" s="34"/>
      <c r="AO223" s="34"/>
      <c r="AP223" s="34"/>
      <c r="AQ223" s="34"/>
      <c r="AR223" s="34"/>
      <c r="AS223" s="65"/>
      <c r="AT223" s="65"/>
      <c r="AU223" s="65"/>
      <c r="AV223" s="65"/>
      <c r="AW223" s="65"/>
      <c r="AX223" s="65"/>
      <c r="AY223" s="65"/>
      <c r="AZ223" s="65"/>
      <c r="BA223" s="65"/>
      <c r="BB223" s="65"/>
      <c r="BC223" s="65"/>
      <c r="BD223" s="65"/>
      <c r="BE223" s="65"/>
      <c r="BF223" s="65"/>
      <c r="BG223" s="65"/>
      <c r="BH223" s="65"/>
      <c r="BI223" s="65"/>
      <c r="BJ223" s="65"/>
      <c r="BK223" s="65"/>
      <c r="BL223" s="65"/>
      <c r="BM223" s="65"/>
      <c r="BN223" s="65"/>
      <c r="BO223" s="65"/>
      <c r="BP223" s="65"/>
      <c r="BQ223" s="65"/>
      <c r="BR223" s="65"/>
      <c r="BS223" s="65"/>
      <c r="BT223" s="65"/>
      <c r="BU223" s="65"/>
      <c r="BV223" s="65"/>
      <c r="BW223" s="65"/>
      <c r="BX223" s="65"/>
      <c r="BY223" s="65"/>
      <c r="BZ223" s="65"/>
      <c r="CA223" s="65"/>
      <c r="CB223" s="65"/>
      <c r="CC223" s="65"/>
      <c r="CD223" s="65"/>
      <c r="CE223" s="34"/>
      <c r="CF223" s="34"/>
      <c r="CG223" s="34"/>
      <c r="CH223" s="34"/>
      <c r="CI223" s="34"/>
      <c r="CJ223" s="34"/>
      <c r="CK223" s="34"/>
      <c r="CL223" s="34"/>
      <c r="CM223" s="34"/>
      <c r="CN223" s="34"/>
      <c r="CO223" s="34"/>
      <c r="CP223" s="34"/>
      <c r="CQ223" s="34"/>
      <c r="CR223" s="34"/>
      <c r="CS223" s="34"/>
      <c r="CT223" s="34"/>
      <c r="CU223" s="34"/>
      <c r="CV223" s="34"/>
      <c r="CW223" s="34"/>
      <c r="CX223" s="37"/>
    </row>
    <row r="224" spans="1:102" ht="13">
      <c r="A224" s="37"/>
      <c r="B224" s="37"/>
      <c r="C224" s="37"/>
      <c r="D224" s="37"/>
      <c r="E224" s="37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  <c r="U224" s="51"/>
      <c r="V224" s="34"/>
      <c r="W224" s="34"/>
      <c r="X224" s="34"/>
      <c r="Y224" s="34"/>
      <c r="Z224" s="34"/>
      <c r="AA224" s="34"/>
      <c r="AB224" s="34"/>
      <c r="AC224" s="34"/>
      <c r="AD224" s="34"/>
      <c r="AE224" s="34"/>
      <c r="AF224" s="34"/>
      <c r="AG224" s="34"/>
      <c r="AH224" s="34"/>
      <c r="AI224" s="34"/>
      <c r="AJ224" s="68"/>
      <c r="AK224" s="34"/>
      <c r="AL224" s="34"/>
      <c r="AM224" s="34"/>
      <c r="AN224" s="34"/>
      <c r="AO224" s="34"/>
      <c r="AP224" s="34"/>
      <c r="AQ224" s="34"/>
      <c r="AR224" s="34"/>
      <c r="AS224" s="65"/>
      <c r="AT224" s="65"/>
      <c r="AU224" s="65"/>
      <c r="AV224" s="65"/>
      <c r="AW224" s="65"/>
      <c r="AX224" s="65"/>
      <c r="AY224" s="65"/>
      <c r="AZ224" s="65"/>
      <c r="BA224" s="65"/>
      <c r="BB224" s="65"/>
      <c r="BC224" s="65"/>
      <c r="BD224" s="65"/>
      <c r="BE224" s="65"/>
      <c r="BF224" s="65"/>
      <c r="BG224" s="65"/>
      <c r="BH224" s="65"/>
      <c r="BI224" s="65"/>
      <c r="BJ224" s="65"/>
      <c r="BK224" s="65"/>
      <c r="BL224" s="65"/>
      <c r="BM224" s="65"/>
      <c r="BN224" s="65"/>
      <c r="BO224" s="65"/>
      <c r="BP224" s="65"/>
      <c r="BQ224" s="65"/>
      <c r="BR224" s="65"/>
      <c r="BS224" s="65"/>
      <c r="BT224" s="65"/>
      <c r="BU224" s="65"/>
      <c r="BV224" s="65"/>
      <c r="BW224" s="65"/>
      <c r="BX224" s="65"/>
      <c r="BY224" s="65"/>
      <c r="BZ224" s="65"/>
      <c r="CA224" s="65"/>
      <c r="CB224" s="65"/>
      <c r="CC224" s="65"/>
      <c r="CD224" s="65"/>
      <c r="CE224" s="34"/>
      <c r="CF224" s="34"/>
      <c r="CG224" s="34"/>
      <c r="CH224" s="34"/>
      <c r="CI224" s="34"/>
      <c r="CJ224" s="34"/>
      <c r="CK224" s="34"/>
      <c r="CL224" s="34"/>
      <c r="CM224" s="34"/>
      <c r="CN224" s="34"/>
      <c r="CO224" s="34"/>
      <c r="CP224" s="34"/>
      <c r="CQ224" s="34"/>
      <c r="CR224" s="34"/>
      <c r="CS224" s="34"/>
      <c r="CT224" s="34"/>
      <c r="CU224" s="34"/>
      <c r="CV224" s="34"/>
      <c r="CW224" s="34"/>
      <c r="CX224" s="37"/>
    </row>
    <row r="225" spans="1:102" ht="13">
      <c r="A225" s="37"/>
      <c r="B225" s="37"/>
      <c r="C225" s="37"/>
      <c r="D225" s="37"/>
      <c r="E225" s="37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  <c r="U225" s="51"/>
      <c r="V225" s="34"/>
      <c r="W225" s="34"/>
      <c r="X225" s="34"/>
      <c r="Y225" s="34"/>
      <c r="Z225" s="34"/>
      <c r="AA225" s="34"/>
      <c r="AB225" s="34"/>
      <c r="AC225" s="34"/>
      <c r="AD225" s="34"/>
      <c r="AE225" s="34"/>
      <c r="AF225" s="34"/>
      <c r="AG225" s="34"/>
      <c r="AH225" s="34"/>
      <c r="AI225" s="34"/>
      <c r="AJ225" s="68"/>
      <c r="AK225" s="34"/>
      <c r="AL225" s="34"/>
      <c r="AM225" s="34"/>
      <c r="AN225" s="34"/>
      <c r="AO225" s="34"/>
      <c r="AP225" s="34"/>
      <c r="AQ225" s="34"/>
      <c r="AR225" s="34"/>
      <c r="AS225" s="65"/>
      <c r="AT225" s="65"/>
      <c r="AU225" s="65"/>
      <c r="AV225" s="65"/>
      <c r="AW225" s="65"/>
      <c r="AX225" s="65"/>
      <c r="AY225" s="65"/>
      <c r="AZ225" s="65"/>
      <c r="BA225" s="65"/>
      <c r="BB225" s="65"/>
      <c r="BC225" s="65"/>
      <c r="BD225" s="65"/>
      <c r="BE225" s="65"/>
      <c r="BF225" s="65"/>
      <c r="BG225" s="65"/>
      <c r="BH225" s="65"/>
      <c r="BI225" s="65"/>
      <c r="BJ225" s="65"/>
      <c r="BK225" s="65"/>
      <c r="BL225" s="65"/>
      <c r="BM225" s="65"/>
      <c r="BN225" s="65"/>
      <c r="BO225" s="65"/>
      <c r="BP225" s="65"/>
      <c r="BQ225" s="65"/>
      <c r="BR225" s="65"/>
      <c r="BS225" s="65"/>
      <c r="BT225" s="65"/>
      <c r="BU225" s="65"/>
      <c r="BV225" s="65"/>
      <c r="BW225" s="65"/>
      <c r="BX225" s="65"/>
      <c r="BY225" s="65"/>
      <c r="BZ225" s="65"/>
      <c r="CA225" s="65"/>
      <c r="CB225" s="65"/>
      <c r="CC225" s="65"/>
      <c r="CD225" s="65"/>
      <c r="CE225" s="34"/>
      <c r="CF225" s="34"/>
      <c r="CG225" s="34"/>
      <c r="CH225" s="34"/>
      <c r="CI225" s="34"/>
      <c r="CJ225" s="34"/>
      <c r="CK225" s="34"/>
      <c r="CL225" s="34"/>
      <c r="CM225" s="34"/>
      <c r="CN225" s="34"/>
      <c r="CO225" s="34"/>
      <c r="CP225" s="34"/>
      <c r="CQ225" s="34"/>
      <c r="CR225" s="34"/>
      <c r="CS225" s="34"/>
      <c r="CT225" s="34"/>
      <c r="CU225" s="34"/>
      <c r="CV225" s="34"/>
      <c r="CW225" s="34"/>
      <c r="CX225" s="37"/>
    </row>
    <row r="226" spans="1:102" ht="13">
      <c r="A226" s="37"/>
      <c r="B226" s="37"/>
      <c r="C226" s="37"/>
      <c r="D226" s="37"/>
      <c r="E226" s="37"/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  <c r="U226" s="51"/>
      <c r="V226" s="34"/>
      <c r="W226" s="34"/>
      <c r="X226" s="34"/>
      <c r="Y226" s="34"/>
      <c r="Z226" s="34"/>
      <c r="AA226" s="34"/>
      <c r="AB226" s="34"/>
      <c r="AC226" s="34"/>
      <c r="AD226" s="34"/>
      <c r="AE226" s="34"/>
      <c r="AF226" s="34"/>
      <c r="AG226" s="34"/>
      <c r="AH226" s="34"/>
      <c r="AI226" s="34"/>
      <c r="AJ226" s="68"/>
      <c r="AK226" s="34"/>
      <c r="AL226" s="34"/>
      <c r="AM226" s="34"/>
      <c r="AN226" s="34"/>
      <c r="AO226" s="34"/>
      <c r="AP226" s="34"/>
      <c r="AQ226" s="34"/>
      <c r="AR226" s="34"/>
      <c r="AS226" s="65"/>
      <c r="AT226" s="65"/>
      <c r="AU226" s="65"/>
      <c r="AV226" s="65"/>
      <c r="AW226" s="65"/>
      <c r="AX226" s="65"/>
      <c r="AY226" s="65"/>
      <c r="AZ226" s="65"/>
      <c r="BA226" s="65"/>
      <c r="BB226" s="65"/>
      <c r="BC226" s="65"/>
      <c r="BD226" s="65"/>
      <c r="BE226" s="65"/>
      <c r="BF226" s="65"/>
      <c r="BG226" s="65"/>
      <c r="BH226" s="65"/>
      <c r="BI226" s="65"/>
      <c r="BJ226" s="65"/>
      <c r="BK226" s="65"/>
      <c r="BL226" s="65"/>
      <c r="BM226" s="65"/>
      <c r="BN226" s="65"/>
      <c r="BO226" s="65"/>
      <c r="BP226" s="65"/>
      <c r="BQ226" s="65"/>
      <c r="BR226" s="65"/>
      <c r="BS226" s="65"/>
      <c r="BT226" s="65"/>
      <c r="BU226" s="65"/>
      <c r="BV226" s="65"/>
      <c r="BW226" s="65"/>
      <c r="BX226" s="65"/>
      <c r="BY226" s="65"/>
      <c r="BZ226" s="65"/>
      <c r="CA226" s="65"/>
      <c r="CB226" s="65"/>
      <c r="CC226" s="65"/>
      <c r="CD226" s="65"/>
      <c r="CE226" s="34"/>
      <c r="CF226" s="34"/>
      <c r="CG226" s="34"/>
      <c r="CH226" s="34"/>
      <c r="CI226" s="34"/>
      <c r="CJ226" s="34"/>
      <c r="CK226" s="34"/>
      <c r="CL226" s="34"/>
      <c r="CM226" s="34"/>
      <c r="CN226" s="34"/>
      <c r="CO226" s="34"/>
      <c r="CP226" s="34"/>
      <c r="CQ226" s="34"/>
      <c r="CR226" s="34"/>
      <c r="CS226" s="34"/>
      <c r="CT226" s="34"/>
      <c r="CU226" s="34"/>
      <c r="CV226" s="34"/>
      <c r="CW226" s="34"/>
      <c r="CX226" s="37"/>
    </row>
    <row r="227" spans="1:102" ht="13">
      <c r="A227" s="37"/>
      <c r="B227" s="37"/>
      <c r="C227" s="37"/>
      <c r="D227" s="37"/>
      <c r="E227" s="37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  <c r="U227" s="51"/>
      <c r="V227" s="34"/>
      <c r="W227" s="34"/>
      <c r="X227" s="34"/>
      <c r="Y227" s="34"/>
      <c r="Z227" s="34"/>
      <c r="AA227" s="34"/>
      <c r="AB227" s="34"/>
      <c r="AC227" s="34"/>
      <c r="AD227" s="34"/>
      <c r="AE227" s="34"/>
      <c r="AF227" s="34"/>
      <c r="AG227" s="34"/>
      <c r="AH227" s="34"/>
      <c r="AI227" s="34"/>
      <c r="AJ227" s="68"/>
      <c r="AK227" s="34"/>
      <c r="AL227" s="34"/>
      <c r="AM227" s="34"/>
      <c r="AN227" s="34"/>
      <c r="AO227" s="34"/>
      <c r="AP227" s="34"/>
      <c r="AQ227" s="34"/>
      <c r="AR227" s="34"/>
      <c r="AS227" s="65"/>
      <c r="AT227" s="65"/>
      <c r="AU227" s="65"/>
      <c r="AV227" s="65"/>
      <c r="AW227" s="65"/>
      <c r="AX227" s="65"/>
      <c r="AY227" s="65"/>
      <c r="AZ227" s="65"/>
      <c r="BA227" s="65"/>
      <c r="BB227" s="65"/>
      <c r="BC227" s="65"/>
      <c r="BD227" s="65"/>
      <c r="BE227" s="65"/>
      <c r="BF227" s="65"/>
      <c r="BG227" s="65"/>
      <c r="BH227" s="65"/>
      <c r="BI227" s="65"/>
      <c r="BJ227" s="65"/>
      <c r="BK227" s="65"/>
      <c r="BL227" s="65"/>
      <c r="BM227" s="65"/>
      <c r="BN227" s="65"/>
      <c r="BO227" s="65"/>
      <c r="BP227" s="65"/>
      <c r="BQ227" s="65"/>
      <c r="BR227" s="65"/>
      <c r="BS227" s="65"/>
      <c r="BT227" s="65"/>
      <c r="BU227" s="65"/>
      <c r="BV227" s="65"/>
      <c r="BW227" s="65"/>
      <c r="BX227" s="65"/>
      <c r="BY227" s="65"/>
      <c r="BZ227" s="65"/>
      <c r="CA227" s="65"/>
      <c r="CB227" s="65"/>
      <c r="CC227" s="65"/>
      <c r="CD227" s="65"/>
      <c r="CE227" s="34"/>
      <c r="CF227" s="34"/>
      <c r="CG227" s="34"/>
      <c r="CH227" s="34"/>
      <c r="CI227" s="34"/>
      <c r="CJ227" s="34"/>
      <c r="CK227" s="34"/>
      <c r="CL227" s="34"/>
      <c r="CM227" s="34"/>
      <c r="CN227" s="34"/>
      <c r="CO227" s="34"/>
      <c r="CP227" s="34"/>
      <c r="CQ227" s="34"/>
      <c r="CR227" s="34"/>
      <c r="CS227" s="34"/>
      <c r="CT227" s="34"/>
      <c r="CU227" s="34"/>
      <c r="CV227" s="34"/>
      <c r="CW227" s="34"/>
      <c r="CX227" s="37"/>
    </row>
    <row r="228" spans="1:102" ht="13">
      <c r="A228" s="37"/>
      <c r="B228" s="37"/>
      <c r="C228" s="37"/>
      <c r="D228" s="37"/>
      <c r="E228" s="37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  <c r="U228" s="51"/>
      <c r="V228" s="34"/>
      <c r="W228" s="34"/>
      <c r="X228" s="34"/>
      <c r="Y228" s="34"/>
      <c r="Z228" s="34"/>
      <c r="AA228" s="34"/>
      <c r="AB228" s="34"/>
      <c r="AC228" s="34"/>
      <c r="AD228" s="34"/>
      <c r="AE228" s="34"/>
      <c r="AF228" s="34"/>
      <c r="AG228" s="34"/>
      <c r="AH228" s="34"/>
      <c r="AI228" s="34"/>
      <c r="AJ228" s="68"/>
      <c r="AK228" s="34"/>
      <c r="AL228" s="34"/>
      <c r="AM228" s="34"/>
      <c r="AN228" s="34"/>
      <c r="AO228" s="34"/>
      <c r="AP228" s="34"/>
      <c r="AQ228" s="34"/>
      <c r="AR228" s="34"/>
      <c r="AS228" s="65"/>
      <c r="AT228" s="65"/>
      <c r="AU228" s="65"/>
      <c r="AV228" s="65"/>
      <c r="AW228" s="65"/>
      <c r="AX228" s="65"/>
      <c r="AY228" s="65"/>
      <c r="AZ228" s="65"/>
      <c r="BA228" s="65"/>
      <c r="BB228" s="65"/>
      <c r="BC228" s="65"/>
      <c r="BD228" s="65"/>
      <c r="BE228" s="65"/>
      <c r="BF228" s="65"/>
      <c r="BG228" s="65"/>
      <c r="BH228" s="65"/>
      <c r="BI228" s="65"/>
      <c r="BJ228" s="65"/>
      <c r="BK228" s="65"/>
      <c r="BL228" s="65"/>
      <c r="BM228" s="65"/>
      <c r="BN228" s="65"/>
      <c r="BO228" s="65"/>
      <c r="BP228" s="65"/>
      <c r="BQ228" s="65"/>
      <c r="BR228" s="65"/>
      <c r="BS228" s="65"/>
      <c r="BT228" s="65"/>
      <c r="BU228" s="65"/>
      <c r="BV228" s="65"/>
      <c r="BW228" s="65"/>
      <c r="BX228" s="65"/>
      <c r="BY228" s="65"/>
      <c r="BZ228" s="65"/>
      <c r="CA228" s="65"/>
      <c r="CB228" s="65"/>
      <c r="CC228" s="65"/>
      <c r="CD228" s="65"/>
      <c r="CE228" s="34"/>
      <c r="CF228" s="34"/>
      <c r="CG228" s="34"/>
      <c r="CH228" s="34"/>
      <c r="CI228" s="34"/>
      <c r="CJ228" s="34"/>
      <c r="CK228" s="34"/>
      <c r="CL228" s="34"/>
      <c r="CM228" s="34"/>
      <c r="CN228" s="34"/>
      <c r="CO228" s="34"/>
      <c r="CP228" s="34"/>
      <c r="CQ228" s="34"/>
      <c r="CR228" s="34"/>
      <c r="CS228" s="34"/>
      <c r="CT228" s="34"/>
      <c r="CU228" s="34"/>
      <c r="CV228" s="34"/>
      <c r="CW228" s="34"/>
      <c r="CX228" s="37"/>
    </row>
    <row r="229" spans="1:102" ht="13">
      <c r="A229" s="37"/>
      <c r="B229" s="37"/>
      <c r="C229" s="37"/>
      <c r="D229" s="37"/>
      <c r="E229" s="37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  <c r="U229" s="51"/>
      <c r="V229" s="34"/>
      <c r="W229" s="34"/>
      <c r="X229" s="34"/>
      <c r="Y229" s="34"/>
      <c r="Z229" s="34"/>
      <c r="AA229" s="34"/>
      <c r="AB229" s="34"/>
      <c r="AC229" s="34"/>
      <c r="AD229" s="34"/>
      <c r="AE229" s="34"/>
      <c r="AF229" s="34"/>
      <c r="AG229" s="34"/>
      <c r="AH229" s="34"/>
      <c r="AI229" s="34"/>
      <c r="AJ229" s="68"/>
      <c r="AK229" s="34"/>
      <c r="AL229" s="34"/>
      <c r="AM229" s="34"/>
      <c r="AN229" s="34"/>
      <c r="AO229" s="34"/>
      <c r="AP229" s="34"/>
      <c r="AQ229" s="34"/>
      <c r="AR229" s="34"/>
      <c r="AS229" s="65"/>
      <c r="AT229" s="65"/>
      <c r="AU229" s="65"/>
      <c r="AV229" s="65"/>
      <c r="AW229" s="65"/>
      <c r="AX229" s="65"/>
      <c r="AY229" s="65"/>
      <c r="AZ229" s="65"/>
      <c r="BA229" s="65"/>
      <c r="BB229" s="65"/>
      <c r="BC229" s="65"/>
      <c r="BD229" s="65"/>
      <c r="BE229" s="65"/>
      <c r="BF229" s="65"/>
      <c r="BG229" s="65"/>
      <c r="BH229" s="65"/>
      <c r="BI229" s="65"/>
      <c r="BJ229" s="65"/>
      <c r="BK229" s="65"/>
      <c r="BL229" s="65"/>
      <c r="BM229" s="65"/>
      <c r="BN229" s="65"/>
      <c r="BO229" s="65"/>
      <c r="BP229" s="65"/>
      <c r="BQ229" s="65"/>
      <c r="BR229" s="65"/>
      <c r="BS229" s="65"/>
      <c r="BT229" s="65"/>
      <c r="BU229" s="65"/>
      <c r="BV229" s="65"/>
      <c r="BW229" s="65"/>
      <c r="BX229" s="65"/>
      <c r="BY229" s="65"/>
      <c r="BZ229" s="65"/>
      <c r="CA229" s="65"/>
      <c r="CB229" s="65"/>
      <c r="CC229" s="65"/>
      <c r="CD229" s="65"/>
      <c r="CE229" s="34"/>
      <c r="CF229" s="34"/>
      <c r="CG229" s="34"/>
      <c r="CH229" s="34"/>
      <c r="CI229" s="34"/>
      <c r="CJ229" s="34"/>
      <c r="CK229" s="34"/>
      <c r="CL229" s="34"/>
      <c r="CM229" s="34"/>
      <c r="CN229" s="34"/>
      <c r="CO229" s="34"/>
      <c r="CP229" s="34"/>
      <c r="CQ229" s="34"/>
      <c r="CR229" s="34"/>
      <c r="CS229" s="34"/>
      <c r="CT229" s="34"/>
      <c r="CU229" s="34"/>
      <c r="CV229" s="34"/>
      <c r="CW229" s="34"/>
      <c r="CX229" s="37"/>
    </row>
    <row r="230" spans="1:102" ht="13">
      <c r="A230" s="37"/>
      <c r="B230" s="37"/>
      <c r="C230" s="37"/>
      <c r="D230" s="37"/>
      <c r="E230" s="37"/>
      <c r="F230" s="34"/>
      <c r="G230" s="34"/>
      <c r="H230" s="34"/>
      <c r="I230" s="34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34"/>
      <c r="U230" s="51"/>
      <c r="V230" s="34"/>
      <c r="W230" s="34"/>
      <c r="X230" s="34"/>
      <c r="Y230" s="34"/>
      <c r="Z230" s="34"/>
      <c r="AA230" s="34"/>
      <c r="AB230" s="34"/>
      <c r="AC230" s="34"/>
      <c r="AD230" s="34"/>
      <c r="AE230" s="34"/>
      <c r="AF230" s="34"/>
      <c r="AG230" s="34"/>
      <c r="AH230" s="34"/>
      <c r="AI230" s="34"/>
      <c r="AJ230" s="68"/>
      <c r="AK230" s="34"/>
      <c r="AL230" s="34"/>
      <c r="AM230" s="34"/>
      <c r="AN230" s="34"/>
      <c r="AO230" s="34"/>
      <c r="AP230" s="34"/>
      <c r="AQ230" s="34"/>
      <c r="AR230" s="34"/>
      <c r="AS230" s="65"/>
      <c r="AT230" s="65"/>
      <c r="AU230" s="65"/>
      <c r="AV230" s="65"/>
      <c r="AW230" s="65"/>
      <c r="AX230" s="65"/>
      <c r="AY230" s="65"/>
      <c r="AZ230" s="65"/>
      <c r="BA230" s="65"/>
      <c r="BB230" s="65"/>
      <c r="BC230" s="65"/>
      <c r="BD230" s="65"/>
      <c r="BE230" s="65"/>
      <c r="BF230" s="65"/>
      <c r="BG230" s="65"/>
      <c r="BH230" s="65"/>
      <c r="BI230" s="65"/>
      <c r="BJ230" s="65"/>
      <c r="BK230" s="65"/>
      <c r="BL230" s="65"/>
      <c r="BM230" s="65"/>
      <c r="BN230" s="65"/>
      <c r="BO230" s="65"/>
      <c r="BP230" s="65"/>
      <c r="BQ230" s="65"/>
      <c r="BR230" s="65"/>
      <c r="BS230" s="65"/>
      <c r="BT230" s="65"/>
      <c r="BU230" s="65"/>
      <c r="BV230" s="65"/>
      <c r="BW230" s="65"/>
      <c r="BX230" s="65"/>
      <c r="BY230" s="65"/>
      <c r="BZ230" s="65"/>
      <c r="CA230" s="65"/>
      <c r="CB230" s="65"/>
      <c r="CC230" s="65"/>
      <c r="CD230" s="65"/>
      <c r="CE230" s="34"/>
      <c r="CF230" s="34"/>
      <c r="CG230" s="34"/>
      <c r="CH230" s="34"/>
      <c r="CI230" s="34"/>
      <c r="CJ230" s="34"/>
      <c r="CK230" s="34"/>
      <c r="CL230" s="34"/>
      <c r="CM230" s="34"/>
      <c r="CN230" s="34"/>
      <c r="CO230" s="34"/>
      <c r="CP230" s="34"/>
      <c r="CQ230" s="34"/>
      <c r="CR230" s="34"/>
      <c r="CS230" s="34"/>
      <c r="CT230" s="34"/>
      <c r="CU230" s="34"/>
      <c r="CV230" s="34"/>
      <c r="CW230" s="34"/>
      <c r="CX230" s="37"/>
    </row>
    <row r="231" spans="1:102" ht="13">
      <c r="A231" s="37"/>
      <c r="B231" s="37"/>
      <c r="C231" s="37"/>
      <c r="D231" s="37"/>
      <c r="E231" s="37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  <c r="U231" s="51"/>
      <c r="V231" s="34"/>
      <c r="W231" s="34"/>
      <c r="X231" s="34"/>
      <c r="Y231" s="34"/>
      <c r="Z231" s="34"/>
      <c r="AA231" s="34"/>
      <c r="AB231" s="34"/>
      <c r="AC231" s="34"/>
      <c r="AD231" s="34"/>
      <c r="AE231" s="34"/>
      <c r="AF231" s="34"/>
      <c r="AG231" s="34"/>
      <c r="AH231" s="34"/>
      <c r="AI231" s="34"/>
      <c r="AJ231" s="68"/>
      <c r="AK231" s="34"/>
      <c r="AL231" s="34"/>
      <c r="AM231" s="34"/>
      <c r="AN231" s="34"/>
      <c r="AO231" s="34"/>
      <c r="AP231" s="34"/>
      <c r="AQ231" s="34"/>
      <c r="AR231" s="34"/>
      <c r="AS231" s="65"/>
      <c r="AT231" s="65"/>
      <c r="AU231" s="65"/>
      <c r="AV231" s="65"/>
      <c r="AW231" s="65"/>
      <c r="AX231" s="65"/>
      <c r="AY231" s="65"/>
      <c r="AZ231" s="65"/>
      <c r="BA231" s="65"/>
      <c r="BB231" s="65"/>
      <c r="BC231" s="65"/>
      <c r="BD231" s="65"/>
      <c r="BE231" s="65"/>
      <c r="BF231" s="65"/>
      <c r="BG231" s="65"/>
      <c r="BH231" s="65"/>
      <c r="BI231" s="65"/>
      <c r="BJ231" s="65"/>
      <c r="BK231" s="65"/>
      <c r="BL231" s="65"/>
      <c r="BM231" s="65"/>
      <c r="BN231" s="65"/>
      <c r="BO231" s="65"/>
      <c r="BP231" s="65"/>
      <c r="BQ231" s="65"/>
      <c r="BR231" s="65"/>
      <c r="BS231" s="65"/>
      <c r="BT231" s="65"/>
      <c r="BU231" s="65"/>
      <c r="BV231" s="65"/>
      <c r="BW231" s="65"/>
      <c r="BX231" s="65"/>
      <c r="BY231" s="65"/>
      <c r="BZ231" s="65"/>
      <c r="CA231" s="65"/>
      <c r="CB231" s="65"/>
      <c r="CC231" s="65"/>
      <c r="CD231" s="65"/>
      <c r="CE231" s="34"/>
      <c r="CF231" s="34"/>
      <c r="CG231" s="34"/>
      <c r="CH231" s="34"/>
      <c r="CI231" s="34"/>
      <c r="CJ231" s="34"/>
      <c r="CK231" s="34"/>
      <c r="CL231" s="34"/>
      <c r="CM231" s="34"/>
      <c r="CN231" s="34"/>
      <c r="CO231" s="34"/>
      <c r="CP231" s="34"/>
      <c r="CQ231" s="34"/>
      <c r="CR231" s="34"/>
      <c r="CS231" s="34"/>
      <c r="CT231" s="34"/>
      <c r="CU231" s="34"/>
      <c r="CV231" s="34"/>
      <c r="CW231" s="34"/>
      <c r="CX231" s="37"/>
    </row>
    <row r="232" spans="1:102" ht="13">
      <c r="A232" s="37"/>
      <c r="B232" s="37"/>
      <c r="C232" s="37"/>
      <c r="D232" s="37"/>
      <c r="E232" s="37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  <c r="U232" s="51"/>
      <c r="V232" s="34"/>
      <c r="W232" s="34"/>
      <c r="X232" s="34"/>
      <c r="Y232" s="34"/>
      <c r="Z232" s="34"/>
      <c r="AA232" s="34"/>
      <c r="AB232" s="34"/>
      <c r="AC232" s="34"/>
      <c r="AD232" s="34"/>
      <c r="AE232" s="34"/>
      <c r="AF232" s="34"/>
      <c r="AG232" s="34"/>
      <c r="AH232" s="34"/>
      <c r="AI232" s="34"/>
      <c r="AJ232" s="68"/>
      <c r="AK232" s="34"/>
      <c r="AL232" s="34"/>
      <c r="AM232" s="34"/>
      <c r="AN232" s="34"/>
      <c r="AO232" s="34"/>
      <c r="AP232" s="34"/>
      <c r="AQ232" s="34"/>
      <c r="AR232" s="34"/>
      <c r="AS232" s="65"/>
      <c r="AT232" s="65"/>
      <c r="AU232" s="65"/>
      <c r="AV232" s="65"/>
      <c r="AW232" s="65"/>
      <c r="AX232" s="65"/>
      <c r="AY232" s="65"/>
      <c r="AZ232" s="65"/>
      <c r="BA232" s="65"/>
      <c r="BB232" s="65"/>
      <c r="BC232" s="65"/>
      <c r="BD232" s="65"/>
      <c r="BE232" s="65"/>
      <c r="BF232" s="65"/>
      <c r="BG232" s="65"/>
      <c r="BH232" s="65"/>
      <c r="BI232" s="65"/>
      <c r="BJ232" s="65"/>
      <c r="BK232" s="65"/>
      <c r="BL232" s="65"/>
      <c r="BM232" s="65"/>
      <c r="BN232" s="65"/>
      <c r="BO232" s="65"/>
      <c r="BP232" s="65"/>
      <c r="BQ232" s="65"/>
      <c r="BR232" s="65"/>
      <c r="BS232" s="65"/>
      <c r="BT232" s="65"/>
      <c r="BU232" s="65"/>
      <c r="BV232" s="65"/>
      <c r="BW232" s="65"/>
      <c r="BX232" s="65"/>
      <c r="BY232" s="65"/>
      <c r="BZ232" s="65"/>
      <c r="CA232" s="65"/>
      <c r="CB232" s="65"/>
      <c r="CC232" s="65"/>
      <c r="CD232" s="65"/>
      <c r="CE232" s="34"/>
      <c r="CF232" s="34"/>
      <c r="CG232" s="34"/>
      <c r="CH232" s="34"/>
      <c r="CI232" s="34"/>
      <c r="CJ232" s="34"/>
      <c r="CK232" s="34"/>
      <c r="CL232" s="34"/>
      <c r="CM232" s="34"/>
      <c r="CN232" s="34"/>
      <c r="CO232" s="34"/>
      <c r="CP232" s="34"/>
      <c r="CQ232" s="34"/>
      <c r="CR232" s="34"/>
      <c r="CS232" s="34"/>
      <c r="CT232" s="34"/>
      <c r="CU232" s="34"/>
      <c r="CV232" s="34"/>
      <c r="CW232" s="34"/>
      <c r="CX232" s="37"/>
    </row>
    <row r="233" spans="1:102" ht="13">
      <c r="A233" s="37"/>
      <c r="B233" s="37"/>
      <c r="C233" s="37"/>
      <c r="D233" s="37"/>
      <c r="E233" s="37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  <c r="U233" s="51"/>
      <c r="V233" s="34"/>
      <c r="W233" s="34"/>
      <c r="X233" s="34"/>
      <c r="Y233" s="34"/>
      <c r="Z233" s="34"/>
      <c r="AA233" s="34"/>
      <c r="AB233" s="34"/>
      <c r="AC233" s="34"/>
      <c r="AD233" s="34"/>
      <c r="AE233" s="34"/>
      <c r="AF233" s="34"/>
      <c r="AG233" s="34"/>
      <c r="AH233" s="34"/>
      <c r="AI233" s="34"/>
      <c r="AJ233" s="68"/>
      <c r="AK233" s="34"/>
      <c r="AL233" s="34"/>
      <c r="AM233" s="34"/>
      <c r="AN233" s="34"/>
      <c r="AO233" s="34"/>
      <c r="AP233" s="34"/>
      <c r="AQ233" s="34"/>
      <c r="AR233" s="34"/>
      <c r="AS233" s="65"/>
      <c r="AT233" s="65"/>
      <c r="AU233" s="65"/>
      <c r="AV233" s="65"/>
      <c r="AW233" s="65"/>
      <c r="AX233" s="65"/>
      <c r="AY233" s="65"/>
      <c r="AZ233" s="65"/>
      <c r="BA233" s="65"/>
      <c r="BB233" s="65"/>
      <c r="BC233" s="65"/>
      <c r="BD233" s="65"/>
      <c r="BE233" s="65"/>
      <c r="BF233" s="65"/>
      <c r="BG233" s="65"/>
      <c r="BH233" s="65"/>
      <c r="BI233" s="65"/>
      <c r="BJ233" s="65"/>
      <c r="BK233" s="65"/>
      <c r="BL233" s="65"/>
      <c r="BM233" s="65"/>
      <c r="BN233" s="65"/>
      <c r="BO233" s="65"/>
      <c r="BP233" s="65"/>
      <c r="BQ233" s="65"/>
      <c r="BR233" s="65"/>
      <c r="BS233" s="65"/>
      <c r="BT233" s="65"/>
      <c r="BU233" s="65"/>
      <c r="BV233" s="65"/>
      <c r="BW233" s="65"/>
      <c r="BX233" s="65"/>
      <c r="BY233" s="65"/>
      <c r="BZ233" s="65"/>
      <c r="CA233" s="65"/>
      <c r="CB233" s="65"/>
      <c r="CC233" s="65"/>
      <c r="CD233" s="65"/>
      <c r="CE233" s="34"/>
      <c r="CF233" s="34"/>
      <c r="CG233" s="34"/>
      <c r="CH233" s="34"/>
      <c r="CI233" s="34"/>
      <c r="CJ233" s="34"/>
      <c r="CK233" s="34"/>
      <c r="CL233" s="34"/>
      <c r="CM233" s="34"/>
      <c r="CN233" s="34"/>
      <c r="CO233" s="34"/>
      <c r="CP233" s="34"/>
      <c r="CQ233" s="34"/>
      <c r="CR233" s="34"/>
      <c r="CS233" s="34"/>
      <c r="CT233" s="34"/>
      <c r="CU233" s="34"/>
      <c r="CV233" s="34"/>
      <c r="CW233" s="34"/>
      <c r="CX233" s="37"/>
    </row>
    <row r="234" spans="1:102" ht="13">
      <c r="A234" s="37"/>
      <c r="B234" s="37"/>
      <c r="C234" s="37"/>
      <c r="D234" s="37"/>
      <c r="E234" s="37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  <c r="U234" s="51"/>
      <c r="V234" s="34"/>
      <c r="W234" s="34"/>
      <c r="X234" s="34"/>
      <c r="Y234" s="34"/>
      <c r="Z234" s="34"/>
      <c r="AA234" s="34"/>
      <c r="AB234" s="34"/>
      <c r="AC234" s="34"/>
      <c r="AD234" s="34"/>
      <c r="AE234" s="34"/>
      <c r="AF234" s="34"/>
      <c r="AG234" s="34"/>
      <c r="AH234" s="34"/>
      <c r="AI234" s="34"/>
      <c r="AJ234" s="68"/>
      <c r="AK234" s="34"/>
      <c r="AL234" s="34"/>
      <c r="AM234" s="34"/>
      <c r="AN234" s="34"/>
      <c r="AO234" s="34"/>
      <c r="AP234" s="34"/>
      <c r="AQ234" s="34"/>
      <c r="AR234" s="34"/>
      <c r="AS234" s="65"/>
      <c r="AT234" s="65"/>
      <c r="AU234" s="65"/>
      <c r="AV234" s="65"/>
      <c r="AW234" s="65"/>
      <c r="AX234" s="65"/>
      <c r="AY234" s="65"/>
      <c r="AZ234" s="65"/>
      <c r="BA234" s="65"/>
      <c r="BB234" s="65"/>
      <c r="BC234" s="65"/>
      <c r="BD234" s="65"/>
      <c r="BE234" s="65"/>
      <c r="BF234" s="65"/>
      <c r="BG234" s="65"/>
      <c r="BH234" s="65"/>
      <c r="BI234" s="65"/>
      <c r="BJ234" s="65"/>
      <c r="BK234" s="65"/>
      <c r="BL234" s="65"/>
      <c r="BM234" s="65"/>
      <c r="BN234" s="65"/>
      <c r="BO234" s="65"/>
      <c r="BP234" s="65"/>
      <c r="BQ234" s="65"/>
      <c r="BR234" s="65"/>
      <c r="BS234" s="65"/>
      <c r="BT234" s="65"/>
      <c r="BU234" s="65"/>
      <c r="BV234" s="65"/>
      <c r="BW234" s="65"/>
      <c r="BX234" s="65"/>
      <c r="BY234" s="65"/>
      <c r="BZ234" s="65"/>
      <c r="CA234" s="65"/>
      <c r="CB234" s="65"/>
      <c r="CC234" s="65"/>
      <c r="CD234" s="65"/>
      <c r="CE234" s="34"/>
      <c r="CF234" s="34"/>
      <c r="CG234" s="34"/>
      <c r="CH234" s="34"/>
      <c r="CI234" s="34"/>
      <c r="CJ234" s="34"/>
      <c r="CK234" s="34"/>
      <c r="CL234" s="34"/>
      <c r="CM234" s="34"/>
      <c r="CN234" s="34"/>
      <c r="CO234" s="34"/>
      <c r="CP234" s="34"/>
      <c r="CQ234" s="34"/>
      <c r="CR234" s="34"/>
      <c r="CS234" s="34"/>
      <c r="CT234" s="34"/>
      <c r="CU234" s="34"/>
      <c r="CV234" s="34"/>
      <c r="CW234" s="34"/>
      <c r="CX234" s="37"/>
    </row>
    <row r="235" spans="1:102" ht="13">
      <c r="A235" s="37"/>
      <c r="B235" s="37"/>
      <c r="C235" s="37"/>
      <c r="D235" s="37"/>
      <c r="E235" s="37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  <c r="U235" s="51"/>
      <c r="V235" s="34"/>
      <c r="W235" s="34"/>
      <c r="X235" s="34"/>
      <c r="Y235" s="34"/>
      <c r="Z235" s="34"/>
      <c r="AA235" s="34"/>
      <c r="AB235" s="34"/>
      <c r="AC235" s="34"/>
      <c r="AD235" s="34"/>
      <c r="AE235" s="34"/>
      <c r="AF235" s="34"/>
      <c r="AG235" s="34"/>
      <c r="AH235" s="34"/>
      <c r="AI235" s="34"/>
      <c r="AJ235" s="68"/>
      <c r="AK235" s="34"/>
      <c r="AL235" s="34"/>
      <c r="AM235" s="34"/>
      <c r="AN235" s="34"/>
      <c r="AO235" s="34"/>
      <c r="AP235" s="34"/>
      <c r="AQ235" s="34"/>
      <c r="AR235" s="34"/>
      <c r="AS235" s="65"/>
      <c r="AT235" s="65"/>
      <c r="AU235" s="65"/>
      <c r="AV235" s="65"/>
      <c r="AW235" s="65"/>
      <c r="AX235" s="65"/>
      <c r="AY235" s="65"/>
      <c r="AZ235" s="65"/>
      <c r="BA235" s="65"/>
      <c r="BB235" s="65"/>
      <c r="BC235" s="65"/>
      <c r="BD235" s="65"/>
      <c r="BE235" s="65"/>
      <c r="BF235" s="65"/>
      <c r="BG235" s="65"/>
      <c r="BH235" s="65"/>
      <c r="BI235" s="65"/>
      <c r="BJ235" s="65"/>
      <c r="BK235" s="65"/>
      <c r="BL235" s="65"/>
      <c r="BM235" s="65"/>
      <c r="BN235" s="65"/>
      <c r="BO235" s="65"/>
      <c r="BP235" s="65"/>
      <c r="BQ235" s="65"/>
      <c r="BR235" s="65"/>
      <c r="BS235" s="65"/>
      <c r="BT235" s="65"/>
      <c r="BU235" s="65"/>
      <c r="BV235" s="65"/>
      <c r="BW235" s="65"/>
      <c r="BX235" s="65"/>
      <c r="BY235" s="65"/>
      <c r="BZ235" s="65"/>
      <c r="CA235" s="65"/>
      <c r="CB235" s="65"/>
      <c r="CC235" s="65"/>
      <c r="CD235" s="65"/>
      <c r="CE235" s="34"/>
      <c r="CF235" s="34"/>
      <c r="CG235" s="34"/>
      <c r="CH235" s="34"/>
      <c r="CI235" s="34"/>
      <c r="CJ235" s="34"/>
      <c r="CK235" s="34"/>
      <c r="CL235" s="34"/>
      <c r="CM235" s="34"/>
      <c r="CN235" s="34"/>
      <c r="CO235" s="34"/>
      <c r="CP235" s="34"/>
      <c r="CQ235" s="34"/>
      <c r="CR235" s="34"/>
      <c r="CS235" s="34"/>
      <c r="CT235" s="34"/>
      <c r="CU235" s="34"/>
      <c r="CV235" s="34"/>
      <c r="CW235" s="34"/>
      <c r="CX235" s="37"/>
    </row>
    <row r="236" spans="1:102" ht="13">
      <c r="A236" s="37"/>
      <c r="B236" s="37"/>
      <c r="C236" s="37"/>
      <c r="D236" s="37"/>
      <c r="E236" s="37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  <c r="U236" s="51"/>
      <c r="V236" s="34"/>
      <c r="W236" s="34"/>
      <c r="X236" s="34"/>
      <c r="Y236" s="34"/>
      <c r="Z236" s="34"/>
      <c r="AA236" s="34"/>
      <c r="AB236" s="34"/>
      <c r="AC236" s="34"/>
      <c r="AD236" s="34"/>
      <c r="AE236" s="34"/>
      <c r="AF236" s="34"/>
      <c r="AG236" s="34"/>
      <c r="AH236" s="34"/>
      <c r="AI236" s="34"/>
      <c r="AJ236" s="68"/>
      <c r="AK236" s="34"/>
      <c r="AL236" s="34"/>
      <c r="AM236" s="34"/>
      <c r="AN236" s="34"/>
      <c r="AO236" s="34"/>
      <c r="AP236" s="34"/>
      <c r="AQ236" s="34"/>
      <c r="AR236" s="34"/>
      <c r="AS236" s="65"/>
      <c r="AT236" s="65"/>
      <c r="AU236" s="65"/>
      <c r="AV236" s="65"/>
      <c r="AW236" s="65"/>
      <c r="AX236" s="65"/>
      <c r="AY236" s="65"/>
      <c r="AZ236" s="65"/>
      <c r="BA236" s="65"/>
      <c r="BB236" s="65"/>
      <c r="BC236" s="65"/>
      <c r="BD236" s="65"/>
      <c r="BE236" s="65"/>
      <c r="BF236" s="65"/>
      <c r="BG236" s="65"/>
      <c r="BH236" s="65"/>
      <c r="BI236" s="65"/>
      <c r="BJ236" s="65"/>
      <c r="BK236" s="65"/>
      <c r="BL236" s="65"/>
      <c r="BM236" s="65"/>
      <c r="BN236" s="65"/>
      <c r="BO236" s="65"/>
      <c r="BP236" s="65"/>
      <c r="BQ236" s="65"/>
      <c r="BR236" s="65"/>
      <c r="BS236" s="65"/>
      <c r="BT236" s="65"/>
      <c r="BU236" s="65"/>
      <c r="BV236" s="65"/>
      <c r="BW236" s="65"/>
      <c r="BX236" s="65"/>
      <c r="BY236" s="65"/>
      <c r="BZ236" s="65"/>
      <c r="CA236" s="65"/>
      <c r="CB236" s="65"/>
      <c r="CC236" s="65"/>
      <c r="CD236" s="65"/>
      <c r="CE236" s="34"/>
      <c r="CF236" s="34"/>
      <c r="CG236" s="34"/>
      <c r="CH236" s="34"/>
      <c r="CI236" s="34"/>
      <c r="CJ236" s="34"/>
      <c r="CK236" s="34"/>
      <c r="CL236" s="34"/>
      <c r="CM236" s="34"/>
      <c r="CN236" s="34"/>
      <c r="CO236" s="34"/>
      <c r="CP236" s="34"/>
      <c r="CQ236" s="34"/>
      <c r="CR236" s="34"/>
      <c r="CS236" s="34"/>
      <c r="CT236" s="34"/>
      <c r="CU236" s="34"/>
      <c r="CV236" s="34"/>
      <c r="CW236" s="34"/>
      <c r="CX236" s="37"/>
    </row>
    <row r="237" spans="1:102" ht="13">
      <c r="A237" s="37"/>
      <c r="B237" s="37"/>
      <c r="C237" s="37"/>
      <c r="D237" s="37"/>
      <c r="E237" s="37"/>
      <c r="F237" s="34"/>
      <c r="G237" s="34"/>
      <c r="H237" s="34"/>
      <c r="I237" s="34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34"/>
      <c r="U237" s="51"/>
      <c r="V237" s="34"/>
      <c r="W237" s="34"/>
      <c r="X237" s="34"/>
      <c r="Y237" s="34"/>
      <c r="Z237" s="34"/>
      <c r="AA237" s="34"/>
      <c r="AB237" s="34"/>
      <c r="AC237" s="34"/>
      <c r="AD237" s="34"/>
      <c r="AE237" s="34"/>
      <c r="AF237" s="34"/>
      <c r="AG237" s="34"/>
      <c r="AH237" s="34"/>
      <c r="AI237" s="34"/>
      <c r="AJ237" s="68"/>
      <c r="AK237" s="34"/>
      <c r="AL237" s="34"/>
      <c r="AM237" s="34"/>
      <c r="AN237" s="34"/>
      <c r="AO237" s="34"/>
      <c r="AP237" s="34"/>
      <c r="AQ237" s="34"/>
      <c r="AR237" s="34"/>
      <c r="AS237" s="65"/>
      <c r="AT237" s="65"/>
      <c r="AU237" s="65"/>
      <c r="AV237" s="65"/>
      <c r="AW237" s="65"/>
      <c r="AX237" s="65"/>
      <c r="AY237" s="65"/>
      <c r="AZ237" s="65"/>
      <c r="BA237" s="65"/>
      <c r="BB237" s="65"/>
      <c r="BC237" s="65"/>
      <c r="BD237" s="65"/>
      <c r="BE237" s="65"/>
      <c r="BF237" s="65"/>
      <c r="BG237" s="65"/>
      <c r="BH237" s="65"/>
      <c r="BI237" s="65"/>
      <c r="BJ237" s="65"/>
      <c r="BK237" s="65"/>
      <c r="BL237" s="65"/>
      <c r="BM237" s="65"/>
      <c r="BN237" s="65"/>
      <c r="BO237" s="65"/>
      <c r="BP237" s="65"/>
      <c r="BQ237" s="65"/>
      <c r="BR237" s="65"/>
      <c r="BS237" s="65"/>
      <c r="BT237" s="65"/>
      <c r="BU237" s="65"/>
      <c r="BV237" s="65"/>
      <c r="BW237" s="65"/>
      <c r="BX237" s="65"/>
      <c r="BY237" s="65"/>
      <c r="BZ237" s="65"/>
      <c r="CA237" s="65"/>
      <c r="CB237" s="65"/>
      <c r="CC237" s="65"/>
      <c r="CD237" s="65"/>
      <c r="CE237" s="34"/>
      <c r="CF237" s="34"/>
      <c r="CG237" s="34"/>
      <c r="CH237" s="34"/>
      <c r="CI237" s="34"/>
      <c r="CJ237" s="34"/>
      <c r="CK237" s="34"/>
      <c r="CL237" s="34"/>
      <c r="CM237" s="34"/>
      <c r="CN237" s="34"/>
      <c r="CO237" s="34"/>
      <c r="CP237" s="34"/>
      <c r="CQ237" s="34"/>
      <c r="CR237" s="34"/>
      <c r="CS237" s="34"/>
      <c r="CT237" s="34"/>
      <c r="CU237" s="34"/>
      <c r="CV237" s="34"/>
      <c r="CW237" s="34"/>
      <c r="CX237" s="37"/>
    </row>
    <row r="238" spans="1:102" ht="13">
      <c r="A238" s="37"/>
      <c r="B238" s="37"/>
      <c r="C238" s="37"/>
      <c r="D238" s="37"/>
      <c r="E238" s="37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  <c r="U238" s="51"/>
      <c r="V238" s="34"/>
      <c r="W238" s="34"/>
      <c r="X238" s="34"/>
      <c r="Y238" s="34"/>
      <c r="Z238" s="34"/>
      <c r="AA238" s="34"/>
      <c r="AB238" s="34"/>
      <c r="AC238" s="34"/>
      <c r="AD238" s="34"/>
      <c r="AE238" s="34"/>
      <c r="AF238" s="34"/>
      <c r="AG238" s="34"/>
      <c r="AH238" s="34"/>
      <c r="AI238" s="34"/>
      <c r="AJ238" s="68"/>
      <c r="AK238" s="34"/>
      <c r="AL238" s="34"/>
      <c r="AM238" s="34"/>
      <c r="AN238" s="34"/>
      <c r="AO238" s="34"/>
      <c r="AP238" s="34"/>
      <c r="AQ238" s="34"/>
      <c r="AR238" s="34"/>
      <c r="AS238" s="65"/>
      <c r="AT238" s="65"/>
      <c r="AU238" s="65"/>
      <c r="AV238" s="65"/>
      <c r="AW238" s="65"/>
      <c r="AX238" s="65"/>
      <c r="AY238" s="65"/>
      <c r="AZ238" s="65"/>
      <c r="BA238" s="65"/>
      <c r="BB238" s="65"/>
      <c r="BC238" s="65"/>
      <c r="BD238" s="65"/>
      <c r="BE238" s="65"/>
      <c r="BF238" s="65"/>
      <c r="BG238" s="65"/>
      <c r="BH238" s="65"/>
      <c r="BI238" s="65"/>
      <c r="BJ238" s="65"/>
      <c r="BK238" s="65"/>
      <c r="BL238" s="65"/>
      <c r="BM238" s="65"/>
      <c r="BN238" s="65"/>
      <c r="BO238" s="65"/>
      <c r="BP238" s="65"/>
      <c r="BQ238" s="65"/>
      <c r="BR238" s="65"/>
      <c r="BS238" s="65"/>
      <c r="BT238" s="65"/>
      <c r="BU238" s="65"/>
      <c r="BV238" s="65"/>
      <c r="BW238" s="65"/>
      <c r="BX238" s="65"/>
      <c r="BY238" s="65"/>
      <c r="BZ238" s="65"/>
      <c r="CA238" s="65"/>
      <c r="CB238" s="65"/>
      <c r="CC238" s="65"/>
      <c r="CD238" s="65"/>
      <c r="CE238" s="34"/>
      <c r="CF238" s="34"/>
      <c r="CG238" s="34"/>
      <c r="CH238" s="34"/>
      <c r="CI238" s="34"/>
      <c r="CJ238" s="34"/>
      <c r="CK238" s="34"/>
      <c r="CL238" s="34"/>
      <c r="CM238" s="34"/>
      <c r="CN238" s="34"/>
      <c r="CO238" s="34"/>
      <c r="CP238" s="34"/>
      <c r="CQ238" s="34"/>
      <c r="CR238" s="34"/>
      <c r="CS238" s="34"/>
      <c r="CT238" s="34"/>
      <c r="CU238" s="34"/>
      <c r="CV238" s="34"/>
      <c r="CW238" s="34"/>
      <c r="CX238" s="37"/>
    </row>
    <row r="239" spans="1:102" ht="13">
      <c r="A239" s="37"/>
      <c r="B239" s="37"/>
      <c r="C239" s="37"/>
      <c r="D239" s="37"/>
      <c r="E239" s="37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  <c r="U239" s="51"/>
      <c r="V239" s="34"/>
      <c r="W239" s="34"/>
      <c r="X239" s="34"/>
      <c r="Y239" s="34"/>
      <c r="Z239" s="34"/>
      <c r="AA239" s="34"/>
      <c r="AB239" s="34"/>
      <c r="AC239" s="34"/>
      <c r="AD239" s="34"/>
      <c r="AE239" s="34"/>
      <c r="AF239" s="34"/>
      <c r="AG239" s="34"/>
      <c r="AH239" s="34"/>
      <c r="AI239" s="34"/>
      <c r="AJ239" s="68"/>
      <c r="AK239" s="34"/>
      <c r="AL239" s="34"/>
      <c r="AM239" s="34"/>
      <c r="AN239" s="34"/>
      <c r="AO239" s="34"/>
      <c r="AP239" s="34"/>
      <c r="AQ239" s="34"/>
      <c r="AR239" s="34"/>
      <c r="AS239" s="65"/>
      <c r="AT239" s="65"/>
      <c r="AU239" s="65"/>
      <c r="AV239" s="65"/>
      <c r="AW239" s="65"/>
      <c r="AX239" s="65"/>
      <c r="AY239" s="65"/>
      <c r="AZ239" s="65"/>
      <c r="BA239" s="65"/>
      <c r="BB239" s="65"/>
      <c r="BC239" s="65"/>
      <c r="BD239" s="65"/>
      <c r="BE239" s="65"/>
      <c r="BF239" s="65"/>
      <c r="BG239" s="65"/>
      <c r="BH239" s="65"/>
      <c r="BI239" s="65"/>
      <c r="BJ239" s="65"/>
      <c r="BK239" s="65"/>
      <c r="BL239" s="65"/>
      <c r="BM239" s="65"/>
      <c r="BN239" s="65"/>
      <c r="BO239" s="65"/>
      <c r="BP239" s="65"/>
      <c r="BQ239" s="65"/>
      <c r="BR239" s="65"/>
      <c r="BS239" s="65"/>
      <c r="BT239" s="65"/>
      <c r="BU239" s="65"/>
      <c r="BV239" s="65"/>
      <c r="BW239" s="65"/>
      <c r="BX239" s="65"/>
      <c r="BY239" s="65"/>
      <c r="BZ239" s="65"/>
      <c r="CA239" s="65"/>
      <c r="CB239" s="65"/>
      <c r="CC239" s="65"/>
      <c r="CD239" s="65"/>
      <c r="CE239" s="34"/>
      <c r="CF239" s="34"/>
      <c r="CG239" s="34"/>
      <c r="CH239" s="34"/>
      <c r="CI239" s="34"/>
      <c r="CJ239" s="34"/>
      <c r="CK239" s="34"/>
      <c r="CL239" s="34"/>
      <c r="CM239" s="34"/>
      <c r="CN239" s="34"/>
      <c r="CO239" s="34"/>
      <c r="CP239" s="34"/>
      <c r="CQ239" s="34"/>
      <c r="CR239" s="34"/>
      <c r="CS239" s="34"/>
      <c r="CT239" s="34"/>
      <c r="CU239" s="34"/>
      <c r="CV239" s="34"/>
      <c r="CW239" s="34"/>
      <c r="CX239" s="37"/>
    </row>
    <row r="240" spans="1:102" ht="13">
      <c r="A240" s="37"/>
      <c r="B240" s="37"/>
      <c r="C240" s="37"/>
      <c r="D240" s="37"/>
      <c r="E240" s="37"/>
      <c r="F240" s="34"/>
      <c r="G240" s="34"/>
      <c r="H240" s="34"/>
      <c r="I240" s="34"/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34"/>
      <c r="U240" s="51"/>
      <c r="V240" s="34"/>
      <c r="W240" s="34"/>
      <c r="X240" s="34"/>
      <c r="Y240" s="34"/>
      <c r="Z240" s="34"/>
      <c r="AA240" s="34"/>
      <c r="AB240" s="34"/>
      <c r="AC240" s="34"/>
      <c r="AD240" s="34"/>
      <c r="AE240" s="34"/>
      <c r="AF240" s="34"/>
      <c r="AG240" s="34"/>
      <c r="AH240" s="34"/>
      <c r="AI240" s="34"/>
      <c r="AJ240" s="68"/>
      <c r="AK240" s="34"/>
      <c r="AL240" s="34"/>
      <c r="AM240" s="34"/>
      <c r="AN240" s="34"/>
      <c r="AO240" s="34"/>
      <c r="AP240" s="34"/>
      <c r="AQ240" s="34"/>
      <c r="AR240" s="34"/>
      <c r="AS240" s="65"/>
      <c r="AT240" s="65"/>
      <c r="AU240" s="65"/>
      <c r="AV240" s="65"/>
      <c r="AW240" s="65"/>
      <c r="AX240" s="65"/>
      <c r="AY240" s="65"/>
      <c r="AZ240" s="65"/>
      <c r="BA240" s="65"/>
      <c r="BB240" s="65"/>
      <c r="BC240" s="65"/>
      <c r="BD240" s="65"/>
      <c r="BE240" s="65"/>
      <c r="BF240" s="65"/>
      <c r="BG240" s="65"/>
      <c r="BH240" s="65"/>
      <c r="BI240" s="65"/>
      <c r="BJ240" s="65"/>
      <c r="BK240" s="65"/>
      <c r="BL240" s="65"/>
      <c r="BM240" s="65"/>
      <c r="BN240" s="65"/>
      <c r="BO240" s="65"/>
      <c r="BP240" s="65"/>
      <c r="BQ240" s="65"/>
      <c r="BR240" s="65"/>
      <c r="BS240" s="65"/>
      <c r="BT240" s="65"/>
      <c r="BU240" s="65"/>
      <c r="BV240" s="65"/>
      <c r="BW240" s="65"/>
      <c r="BX240" s="65"/>
      <c r="BY240" s="65"/>
      <c r="BZ240" s="65"/>
      <c r="CA240" s="65"/>
      <c r="CB240" s="65"/>
      <c r="CC240" s="65"/>
      <c r="CD240" s="65"/>
      <c r="CE240" s="34"/>
      <c r="CF240" s="34"/>
      <c r="CG240" s="34"/>
      <c r="CH240" s="34"/>
      <c r="CI240" s="34"/>
      <c r="CJ240" s="34"/>
      <c r="CK240" s="34"/>
      <c r="CL240" s="34"/>
      <c r="CM240" s="34"/>
      <c r="CN240" s="34"/>
      <c r="CO240" s="34"/>
      <c r="CP240" s="34"/>
      <c r="CQ240" s="34"/>
      <c r="CR240" s="34"/>
      <c r="CS240" s="34"/>
      <c r="CT240" s="34"/>
      <c r="CU240" s="34"/>
      <c r="CV240" s="34"/>
      <c r="CW240" s="34"/>
      <c r="CX240" s="37"/>
    </row>
    <row r="241" spans="1:102" ht="13">
      <c r="A241" s="37"/>
      <c r="B241" s="37"/>
      <c r="C241" s="37"/>
      <c r="D241" s="37"/>
      <c r="E241" s="37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  <c r="U241" s="51"/>
      <c r="V241" s="34"/>
      <c r="W241" s="34"/>
      <c r="X241" s="34"/>
      <c r="Y241" s="34"/>
      <c r="Z241" s="34"/>
      <c r="AA241" s="34"/>
      <c r="AB241" s="34"/>
      <c r="AC241" s="34"/>
      <c r="AD241" s="34"/>
      <c r="AE241" s="34"/>
      <c r="AF241" s="34"/>
      <c r="AG241" s="34"/>
      <c r="AH241" s="34"/>
      <c r="AI241" s="34"/>
      <c r="AJ241" s="68"/>
      <c r="AK241" s="34"/>
      <c r="AL241" s="34"/>
      <c r="AM241" s="34"/>
      <c r="AN241" s="34"/>
      <c r="AO241" s="34"/>
      <c r="AP241" s="34"/>
      <c r="AQ241" s="34"/>
      <c r="AR241" s="34"/>
      <c r="AS241" s="65"/>
      <c r="AT241" s="65"/>
      <c r="AU241" s="65"/>
      <c r="AV241" s="65"/>
      <c r="AW241" s="65"/>
      <c r="AX241" s="65"/>
      <c r="AY241" s="65"/>
      <c r="AZ241" s="65"/>
      <c r="BA241" s="65"/>
      <c r="BB241" s="65"/>
      <c r="BC241" s="65"/>
      <c r="BD241" s="65"/>
      <c r="BE241" s="65"/>
      <c r="BF241" s="65"/>
      <c r="BG241" s="65"/>
      <c r="BH241" s="65"/>
      <c r="BI241" s="65"/>
      <c r="BJ241" s="65"/>
      <c r="BK241" s="65"/>
      <c r="BL241" s="65"/>
      <c r="BM241" s="65"/>
      <c r="BN241" s="65"/>
      <c r="BO241" s="65"/>
      <c r="BP241" s="65"/>
      <c r="BQ241" s="65"/>
      <c r="BR241" s="65"/>
      <c r="BS241" s="65"/>
      <c r="BT241" s="65"/>
      <c r="BU241" s="65"/>
      <c r="BV241" s="65"/>
      <c r="BW241" s="65"/>
      <c r="BX241" s="65"/>
      <c r="BY241" s="65"/>
      <c r="BZ241" s="65"/>
      <c r="CA241" s="65"/>
      <c r="CB241" s="65"/>
      <c r="CC241" s="65"/>
      <c r="CD241" s="65"/>
      <c r="CE241" s="34"/>
      <c r="CF241" s="34"/>
      <c r="CG241" s="34"/>
      <c r="CH241" s="34"/>
      <c r="CI241" s="34"/>
      <c r="CJ241" s="34"/>
      <c r="CK241" s="34"/>
      <c r="CL241" s="34"/>
      <c r="CM241" s="34"/>
      <c r="CN241" s="34"/>
      <c r="CO241" s="34"/>
      <c r="CP241" s="34"/>
      <c r="CQ241" s="34"/>
      <c r="CR241" s="34"/>
      <c r="CS241" s="34"/>
      <c r="CT241" s="34"/>
      <c r="CU241" s="34"/>
      <c r="CV241" s="34"/>
      <c r="CW241" s="34"/>
      <c r="CX241" s="37"/>
    </row>
    <row r="242" spans="1:102" ht="13">
      <c r="A242" s="37"/>
      <c r="B242" s="37"/>
      <c r="C242" s="37"/>
      <c r="D242" s="37"/>
      <c r="E242" s="37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  <c r="U242" s="51"/>
      <c r="V242" s="34"/>
      <c r="W242" s="34"/>
      <c r="X242" s="34"/>
      <c r="Y242" s="34"/>
      <c r="Z242" s="34"/>
      <c r="AA242" s="34"/>
      <c r="AB242" s="34"/>
      <c r="AC242" s="34"/>
      <c r="AD242" s="34"/>
      <c r="AE242" s="34"/>
      <c r="AF242" s="34"/>
      <c r="AG242" s="34"/>
      <c r="AH242" s="34"/>
      <c r="AI242" s="34"/>
      <c r="AJ242" s="68"/>
      <c r="AK242" s="34"/>
      <c r="AL242" s="34"/>
      <c r="AM242" s="34"/>
      <c r="AN242" s="34"/>
      <c r="AO242" s="34"/>
      <c r="AP242" s="34"/>
      <c r="AQ242" s="34"/>
      <c r="AR242" s="34"/>
      <c r="AS242" s="65"/>
      <c r="AT242" s="65"/>
      <c r="AU242" s="65"/>
      <c r="AV242" s="65"/>
      <c r="AW242" s="65"/>
      <c r="AX242" s="65"/>
      <c r="AY242" s="65"/>
      <c r="AZ242" s="65"/>
      <c r="BA242" s="65"/>
      <c r="BB242" s="65"/>
      <c r="BC242" s="65"/>
      <c r="BD242" s="65"/>
      <c r="BE242" s="65"/>
      <c r="BF242" s="65"/>
      <c r="BG242" s="65"/>
      <c r="BH242" s="65"/>
      <c r="BI242" s="65"/>
      <c r="BJ242" s="65"/>
      <c r="BK242" s="65"/>
      <c r="BL242" s="65"/>
      <c r="BM242" s="65"/>
      <c r="BN242" s="65"/>
      <c r="BO242" s="65"/>
      <c r="BP242" s="65"/>
      <c r="BQ242" s="65"/>
      <c r="BR242" s="65"/>
      <c r="BS242" s="65"/>
      <c r="BT242" s="65"/>
      <c r="BU242" s="65"/>
      <c r="BV242" s="65"/>
      <c r="BW242" s="65"/>
      <c r="BX242" s="65"/>
      <c r="BY242" s="65"/>
      <c r="BZ242" s="65"/>
      <c r="CA242" s="65"/>
      <c r="CB242" s="65"/>
      <c r="CC242" s="65"/>
      <c r="CD242" s="65"/>
      <c r="CE242" s="34"/>
      <c r="CF242" s="34"/>
      <c r="CG242" s="34"/>
      <c r="CH242" s="34"/>
      <c r="CI242" s="34"/>
      <c r="CJ242" s="34"/>
      <c r="CK242" s="34"/>
      <c r="CL242" s="34"/>
      <c r="CM242" s="34"/>
      <c r="CN242" s="34"/>
      <c r="CO242" s="34"/>
      <c r="CP242" s="34"/>
      <c r="CQ242" s="34"/>
      <c r="CR242" s="34"/>
      <c r="CS242" s="34"/>
      <c r="CT242" s="34"/>
      <c r="CU242" s="34"/>
      <c r="CV242" s="34"/>
      <c r="CW242" s="34"/>
      <c r="CX242" s="37"/>
    </row>
    <row r="243" spans="1:102" ht="13">
      <c r="A243" s="37"/>
      <c r="B243" s="37"/>
      <c r="C243" s="37"/>
      <c r="D243" s="37"/>
      <c r="E243" s="37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  <c r="U243" s="51"/>
      <c r="V243" s="34"/>
      <c r="W243" s="34"/>
      <c r="X243" s="34"/>
      <c r="Y243" s="34"/>
      <c r="Z243" s="34"/>
      <c r="AA243" s="34"/>
      <c r="AB243" s="34"/>
      <c r="AC243" s="34"/>
      <c r="AD243" s="34"/>
      <c r="AE243" s="34"/>
      <c r="AF243" s="34"/>
      <c r="AG243" s="34"/>
      <c r="AH243" s="34"/>
      <c r="AI243" s="34"/>
      <c r="AJ243" s="68"/>
      <c r="AK243" s="34"/>
      <c r="AL243" s="34"/>
      <c r="AM243" s="34"/>
      <c r="AN243" s="34"/>
      <c r="AO243" s="34"/>
      <c r="AP243" s="34"/>
      <c r="AQ243" s="34"/>
      <c r="AR243" s="34"/>
      <c r="AS243" s="65"/>
      <c r="AT243" s="65"/>
      <c r="AU243" s="65"/>
      <c r="AV243" s="65"/>
      <c r="AW243" s="65"/>
      <c r="AX243" s="65"/>
      <c r="AY243" s="65"/>
      <c r="AZ243" s="65"/>
      <c r="BA243" s="65"/>
      <c r="BB243" s="65"/>
      <c r="BC243" s="65"/>
      <c r="BD243" s="65"/>
      <c r="BE243" s="65"/>
      <c r="BF243" s="65"/>
      <c r="BG243" s="65"/>
      <c r="BH243" s="65"/>
      <c r="BI243" s="65"/>
      <c r="BJ243" s="65"/>
      <c r="BK243" s="65"/>
      <c r="BL243" s="65"/>
      <c r="BM243" s="65"/>
      <c r="BN243" s="65"/>
      <c r="BO243" s="65"/>
      <c r="BP243" s="65"/>
      <c r="BQ243" s="65"/>
      <c r="BR243" s="65"/>
      <c r="BS243" s="65"/>
      <c r="BT243" s="65"/>
      <c r="BU243" s="65"/>
      <c r="BV243" s="65"/>
      <c r="BW243" s="65"/>
      <c r="BX243" s="65"/>
      <c r="BY243" s="65"/>
      <c r="BZ243" s="65"/>
      <c r="CA243" s="65"/>
      <c r="CB243" s="65"/>
      <c r="CC243" s="65"/>
      <c r="CD243" s="65"/>
      <c r="CE243" s="34"/>
      <c r="CF243" s="34"/>
      <c r="CG243" s="34"/>
      <c r="CH243" s="34"/>
      <c r="CI243" s="34"/>
      <c r="CJ243" s="34"/>
      <c r="CK243" s="34"/>
      <c r="CL243" s="34"/>
      <c r="CM243" s="34"/>
      <c r="CN243" s="34"/>
      <c r="CO243" s="34"/>
      <c r="CP243" s="34"/>
      <c r="CQ243" s="34"/>
      <c r="CR243" s="34"/>
      <c r="CS243" s="34"/>
      <c r="CT243" s="34"/>
      <c r="CU243" s="34"/>
      <c r="CV243" s="34"/>
      <c r="CW243" s="34"/>
      <c r="CX243" s="37"/>
    </row>
    <row r="244" spans="1:102" ht="13">
      <c r="A244" s="37"/>
      <c r="B244" s="37"/>
      <c r="C244" s="37"/>
      <c r="D244" s="37"/>
      <c r="E244" s="37"/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34"/>
      <c r="U244" s="51"/>
      <c r="V244" s="34"/>
      <c r="W244" s="34"/>
      <c r="X244" s="34"/>
      <c r="Y244" s="34"/>
      <c r="Z244" s="34"/>
      <c r="AA244" s="34"/>
      <c r="AB244" s="34"/>
      <c r="AC244" s="34"/>
      <c r="AD244" s="34"/>
      <c r="AE244" s="34"/>
      <c r="AF244" s="34"/>
      <c r="AG244" s="34"/>
      <c r="AH244" s="34"/>
      <c r="AI244" s="34"/>
      <c r="AJ244" s="68"/>
      <c r="AK244" s="34"/>
      <c r="AL244" s="34"/>
      <c r="AM244" s="34"/>
      <c r="AN244" s="34"/>
      <c r="AO244" s="34"/>
      <c r="AP244" s="34"/>
      <c r="AQ244" s="34"/>
      <c r="AR244" s="34"/>
      <c r="AS244" s="65"/>
      <c r="AT244" s="65"/>
      <c r="AU244" s="65"/>
      <c r="AV244" s="65"/>
      <c r="AW244" s="65"/>
      <c r="AX244" s="65"/>
      <c r="AY244" s="65"/>
      <c r="AZ244" s="65"/>
      <c r="BA244" s="65"/>
      <c r="BB244" s="65"/>
      <c r="BC244" s="65"/>
      <c r="BD244" s="65"/>
      <c r="BE244" s="65"/>
      <c r="BF244" s="65"/>
      <c r="BG244" s="65"/>
      <c r="BH244" s="65"/>
      <c r="BI244" s="65"/>
      <c r="BJ244" s="65"/>
      <c r="BK244" s="65"/>
      <c r="BL244" s="65"/>
      <c r="BM244" s="65"/>
      <c r="BN244" s="65"/>
      <c r="BO244" s="65"/>
      <c r="BP244" s="65"/>
      <c r="BQ244" s="65"/>
      <c r="BR244" s="65"/>
      <c r="BS244" s="65"/>
      <c r="BT244" s="65"/>
      <c r="BU244" s="65"/>
      <c r="BV244" s="65"/>
      <c r="BW244" s="65"/>
      <c r="BX244" s="65"/>
      <c r="BY244" s="65"/>
      <c r="BZ244" s="65"/>
      <c r="CA244" s="65"/>
      <c r="CB244" s="65"/>
      <c r="CC244" s="65"/>
      <c r="CD244" s="65"/>
      <c r="CE244" s="34"/>
      <c r="CF244" s="34"/>
      <c r="CG244" s="34"/>
      <c r="CH244" s="34"/>
      <c r="CI244" s="34"/>
      <c r="CJ244" s="34"/>
      <c r="CK244" s="34"/>
      <c r="CL244" s="34"/>
      <c r="CM244" s="34"/>
      <c r="CN244" s="34"/>
      <c r="CO244" s="34"/>
      <c r="CP244" s="34"/>
      <c r="CQ244" s="34"/>
      <c r="CR244" s="34"/>
      <c r="CS244" s="34"/>
      <c r="CT244" s="34"/>
      <c r="CU244" s="34"/>
      <c r="CV244" s="34"/>
      <c r="CW244" s="34"/>
      <c r="CX244" s="37"/>
    </row>
    <row r="245" spans="1:102" ht="13">
      <c r="A245" s="37"/>
      <c r="B245" s="37"/>
      <c r="C245" s="37"/>
      <c r="D245" s="37"/>
      <c r="E245" s="37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  <c r="U245" s="51"/>
      <c r="V245" s="34"/>
      <c r="W245" s="34"/>
      <c r="X245" s="34"/>
      <c r="Y245" s="34"/>
      <c r="Z245" s="34"/>
      <c r="AA245" s="34"/>
      <c r="AB245" s="34"/>
      <c r="AC245" s="34"/>
      <c r="AD245" s="34"/>
      <c r="AE245" s="34"/>
      <c r="AF245" s="34"/>
      <c r="AG245" s="34"/>
      <c r="AH245" s="34"/>
      <c r="AI245" s="34"/>
      <c r="AJ245" s="68"/>
      <c r="AK245" s="34"/>
      <c r="AL245" s="34"/>
      <c r="AM245" s="34"/>
      <c r="AN245" s="34"/>
      <c r="AO245" s="34"/>
      <c r="AP245" s="34"/>
      <c r="AQ245" s="34"/>
      <c r="AR245" s="34"/>
      <c r="AS245" s="65"/>
      <c r="AT245" s="65"/>
      <c r="AU245" s="65"/>
      <c r="AV245" s="65"/>
      <c r="AW245" s="65"/>
      <c r="AX245" s="65"/>
      <c r="AY245" s="65"/>
      <c r="AZ245" s="65"/>
      <c r="BA245" s="65"/>
      <c r="BB245" s="65"/>
      <c r="BC245" s="65"/>
      <c r="BD245" s="65"/>
      <c r="BE245" s="65"/>
      <c r="BF245" s="65"/>
      <c r="BG245" s="65"/>
      <c r="BH245" s="65"/>
      <c r="BI245" s="65"/>
      <c r="BJ245" s="65"/>
      <c r="BK245" s="65"/>
      <c r="BL245" s="65"/>
      <c r="BM245" s="65"/>
      <c r="BN245" s="65"/>
      <c r="BO245" s="65"/>
      <c r="BP245" s="65"/>
      <c r="BQ245" s="65"/>
      <c r="BR245" s="65"/>
      <c r="BS245" s="65"/>
      <c r="BT245" s="65"/>
      <c r="BU245" s="65"/>
      <c r="BV245" s="65"/>
      <c r="BW245" s="65"/>
      <c r="BX245" s="65"/>
      <c r="BY245" s="65"/>
      <c r="BZ245" s="65"/>
      <c r="CA245" s="65"/>
      <c r="CB245" s="65"/>
      <c r="CC245" s="65"/>
      <c r="CD245" s="65"/>
      <c r="CE245" s="34"/>
      <c r="CF245" s="34"/>
      <c r="CG245" s="34"/>
      <c r="CH245" s="34"/>
      <c r="CI245" s="34"/>
      <c r="CJ245" s="34"/>
      <c r="CK245" s="34"/>
      <c r="CL245" s="34"/>
      <c r="CM245" s="34"/>
      <c r="CN245" s="34"/>
      <c r="CO245" s="34"/>
      <c r="CP245" s="34"/>
      <c r="CQ245" s="34"/>
      <c r="CR245" s="34"/>
      <c r="CS245" s="34"/>
      <c r="CT245" s="34"/>
      <c r="CU245" s="34"/>
      <c r="CV245" s="34"/>
      <c r="CW245" s="34"/>
      <c r="CX245" s="37"/>
    </row>
    <row r="246" spans="1:102" ht="13">
      <c r="A246" s="37"/>
      <c r="B246" s="37"/>
      <c r="C246" s="37"/>
      <c r="D246" s="37"/>
      <c r="E246" s="37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  <c r="U246" s="51"/>
      <c r="V246" s="34"/>
      <c r="W246" s="34"/>
      <c r="X246" s="34"/>
      <c r="Y246" s="34"/>
      <c r="Z246" s="34"/>
      <c r="AA246" s="34"/>
      <c r="AB246" s="34"/>
      <c r="AC246" s="34"/>
      <c r="AD246" s="34"/>
      <c r="AE246" s="34"/>
      <c r="AF246" s="34"/>
      <c r="AG246" s="34"/>
      <c r="AH246" s="34"/>
      <c r="AI246" s="34"/>
      <c r="AJ246" s="68"/>
      <c r="AK246" s="34"/>
      <c r="AL246" s="34"/>
      <c r="AM246" s="34"/>
      <c r="AN246" s="34"/>
      <c r="AO246" s="34"/>
      <c r="AP246" s="34"/>
      <c r="AQ246" s="34"/>
      <c r="AR246" s="34"/>
      <c r="AS246" s="65"/>
      <c r="AT246" s="65"/>
      <c r="AU246" s="65"/>
      <c r="AV246" s="65"/>
      <c r="AW246" s="65"/>
      <c r="AX246" s="65"/>
      <c r="AY246" s="65"/>
      <c r="AZ246" s="65"/>
      <c r="BA246" s="65"/>
      <c r="BB246" s="65"/>
      <c r="BC246" s="65"/>
      <c r="BD246" s="65"/>
      <c r="BE246" s="65"/>
      <c r="BF246" s="65"/>
      <c r="BG246" s="65"/>
      <c r="BH246" s="65"/>
      <c r="BI246" s="65"/>
      <c r="BJ246" s="65"/>
      <c r="BK246" s="65"/>
      <c r="BL246" s="65"/>
      <c r="BM246" s="65"/>
      <c r="BN246" s="65"/>
      <c r="BO246" s="65"/>
      <c r="BP246" s="65"/>
      <c r="BQ246" s="65"/>
      <c r="BR246" s="65"/>
      <c r="BS246" s="65"/>
      <c r="BT246" s="65"/>
      <c r="BU246" s="65"/>
      <c r="BV246" s="65"/>
      <c r="BW246" s="65"/>
      <c r="BX246" s="65"/>
      <c r="BY246" s="65"/>
      <c r="BZ246" s="65"/>
      <c r="CA246" s="65"/>
      <c r="CB246" s="65"/>
      <c r="CC246" s="65"/>
      <c r="CD246" s="65"/>
      <c r="CE246" s="34"/>
      <c r="CF246" s="34"/>
      <c r="CG246" s="34"/>
      <c r="CH246" s="34"/>
      <c r="CI246" s="34"/>
      <c r="CJ246" s="34"/>
      <c r="CK246" s="34"/>
      <c r="CL246" s="34"/>
      <c r="CM246" s="34"/>
      <c r="CN246" s="34"/>
      <c r="CO246" s="34"/>
      <c r="CP246" s="34"/>
      <c r="CQ246" s="34"/>
      <c r="CR246" s="34"/>
      <c r="CS246" s="34"/>
      <c r="CT246" s="34"/>
      <c r="CU246" s="34"/>
      <c r="CV246" s="34"/>
      <c r="CW246" s="34"/>
      <c r="CX246" s="37"/>
    </row>
    <row r="247" spans="1:102" ht="13">
      <c r="A247" s="37"/>
      <c r="B247" s="37"/>
      <c r="C247" s="37"/>
      <c r="D247" s="37"/>
      <c r="E247" s="37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  <c r="U247" s="51"/>
      <c r="V247" s="34"/>
      <c r="W247" s="34"/>
      <c r="X247" s="34"/>
      <c r="Y247" s="34"/>
      <c r="Z247" s="34"/>
      <c r="AA247" s="34"/>
      <c r="AB247" s="34"/>
      <c r="AC247" s="34"/>
      <c r="AD247" s="34"/>
      <c r="AE247" s="34"/>
      <c r="AF247" s="34"/>
      <c r="AG247" s="34"/>
      <c r="AH247" s="34"/>
      <c r="AI247" s="34"/>
      <c r="AJ247" s="68"/>
      <c r="AK247" s="34"/>
      <c r="AL247" s="34"/>
      <c r="AM247" s="34"/>
      <c r="AN247" s="34"/>
      <c r="AO247" s="34"/>
      <c r="AP247" s="34"/>
      <c r="AQ247" s="34"/>
      <c r="AR247" s="34"/>
      <c r="AS247" s="65"/>
      <c r="AT247" s="65"/>
      <c r="AU247" s="65"/>
      <c r="AV247" s="65"/>
      <c r="AW247" s="65"/>
      <c r="AX247" s="65"/>
      <c r="AY247" s="65"/>
      <c r="AZ247" s="65"/>
      <c r="BA247" s="65"/>
      <c r="BB247" s="65"/>
      <c r="BC247" s="65"/>
      <c r="BD247" s="65"/>
      <c r="BE247" s="65"/>
      <c r="BF247" s="65"/>
      <c r="BG247" s="65"/>
      <c r="BH247" s="65"/>
      <c r="BI247" s="65"/>
      <c r="BJ247" s="65"/>
      <c r="BK247" s="65"/>
      <c r="BL247" s="65"/>
      <c r="BM247" s="65"/>
      <c r="BN247" s="65"/>
      <c r="BO247" s="65"/>
      <c r="BP247" s="65"/>
      <c r="BQ247" s="65"/>
      <c r="BR247" s="65"/>
      <c r="BS247" s="65"/>
      <c r="BT247" s="65"/>
      <c r="BU247" s="65"/>
      <c r="BV247" s="65"/>
      <c r="BW247" s="65"/>
      <c r="BX247" s="65"/>
      <c r="BY247" s="65"/>
      <c r="BZ247" s="65"/>
      <c r="CA247" s="65"/>
      <c r="CB247" s="65"/>
      <c r="CC247" s="65"/>
      <c r="CD247" s="65"/>
      <c r="CE247" s="34"/>
      <c r="CF247" s="34"/>
      <c r="CG247" s="34"/>
      <c r="CH247" s="34"/>
      <c r="CI247" s="34"/>
      <c r="CJ247" s="34"/>
      <c r="CK247" s="34"/>
      <c r="CL247" s="34"/>
      <c r="CM247" s="34"/>
      <c r="CN247" s="34"/>
      <c r="CO247" s="34"/>
      <c r="CP247" s="34"/>
      <c r="CQ247" s="34"/>
      <c r="CR247" s="34"/>
      <c r="CS247" s="34"/>
      <c r="CT247" s="34"/>
      <c r="CU247" s="34"/>
      <c r="CV247" s="34"/>
      <c r="CW247" s="34"/>
      <c r="CX247" s="37"/>
    </row>
    <row r="248" spans="1:102" ht="13">
      <c r="A248" s="37"/>
      <c r="B248" s="37"/>
      <c r="C248" s="37"/>
      <c r="D248" s="37"/>
      <c r="E248" s="37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  <c r="U248" s="51"/>
      <c r="V248" s="34"/>
      <c r="W248" s="34"/>
      <c r="X248" s="34"/>
      <c r="Y248" s="34"/>
      <c r="Z248" s="34"/>
      <c r="AA248" s="34"/>
      <c r="AB248" s="34"/>
      <c r="AC248" s="34"/>
      <c r="AD248" s="34"/>
      <c r="AE248" s="34"/>
      <c r="AF248" s="34"/>
      <c r="AG248" s="34"/>
      <c r="AH248" s="34"/>
      <c r="AI248" s="34"/>
      <c r="AJ248" s="68"/>
      <c r="AK248" s="34"/>
      <c r="AL248" s="34"/>
      <c r="AM248" s="34"/>
      <c r="AN248" s="34"/>
      <c r="AO248" s="34"/>
      <c r="AP248" s="34"/>
      <c r="AQ248" s="34"/>
      <c r="AR248" s="34"/>
      <c r="AS248" s="65"/>
      <c r="AT248" s="65"/>
      <c r="AU248" s="65"/>
      <c r="AV248" s="65"/>
      <c r="AW248" s="65"/>
      <c r="AX248" s="65"/>
      <c r="AY248" s="65"/>
      <c r="AZ248" s="65"/>
      <c r="BA248" s="65"/>
      <c r="BB248" s="65"/>
      <c r="BC248" s="65"/>
      <c r="BD248" s="65"/>
      <c r="BE248" s="65"/>
      <c r="BF248" s="65"/>
      <c r="BG248" s="65"/>
      <c r="BH248" s="65"/>
      <c r="BI248" s="65"/>
      <c r="BJ248" s="65"/>
      <c r="BK248" s="65"/>
      <c r="BL248" s="65"/>
      <c r="BM248" s="65"/>
      <c r="BN248" s="65"/>
      <c r="BO248" s="65"/>
      <c r="BP248" s="65"/>
      <c r="BQ248" s="65"/>
      <c r="BR248" s="65"/>
      <c r="BS248" s="65"/>
      <c r="BT248" s="65"/>
      <c r="BU248" s="65"/>
      <c r="BV248" s="65"/>
      <c r="BW248" s="65"/>
      <c r="BX248" s="65"/>
      <c r="BY248" s="65"/>
      <c r="BZ248" s="65"/>
      <c r="CA248" s="65"/>
      <c r="CB248" s="65"/>
      <c r="CC248" s="65"/>
      <c r="CD248" s="65"/>
      <c r="CE248" s="34"/>
      <c r="CF248" s="34"/>
      <c r="CG248" s="34"/>
      <c r="CH248" s="34"/>
      <c r="CI248" s="34"/>
      <c r="CJ248" s="34"/>
      <c r="CK248" s="34"/>
      <c r="CL248" s="34"/>
      <c r="CM248" s="34"/>
      <c r="CN248" s="34"/>
      <c r="CO248" s="34"/>
      <c r="CP248" s="34"/>
      <c r="CQ248" s="34"/>
      <c r="CR248" s="34"/>
      <c r="CS248" s="34"/>
      <c r="CT248" s="34"/>
      <c r="CU248" s="34"/>
      <c r="CV248" s="34"/>
      <c r="CW248" s="34"/>
      <c r="CX248" s="37"/>
    </row>
    <row r="249" spans="1:102" ht="13">
      <c r="A249" s="37"/>
      <c r="B249" s="37"/>
      <c r="C249" s="37"/>
      <c r="D249" s="37"/>
      <c r="E249" s="37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  <c r="U249" s="51"/>
      <c r="V249" s="34"/>
      <c r="W249" s="34"/>
      <c r="X249" s="34"/>
      <c r="Y249" s="34"/>
      <c r="Z249" s="34"/>
      <c r="AA249" s="34"/>
      <c r="AB249" s="34"/>
      <c r="AC249" s="34"/>
      <c r="AD249" s="34"/>
      <c r="AE249" s="34"/>
      <c r="AF249" s="34"/>
      <c r="AG249" s="34"/>
      <c r="AH249" s="34"/>
      <c r="AI249" s="34"/>
      <c r="AJ249" s="68"/>
      <c r="AK249" s="34"/>
      <c r="AL249" s="34"/>
      <c r="AM249" s="34"/>
      <c r="AN249" s="34"/>
      <c r="AO249" s="34"/>
      <c r="AP249" s="34"/>
      <c r="AQ249" s="34"/>
      <c r="AR249" s="34"/>
      <c r="AS249" s="65"/>
      <c r="AT249" s="65"/>
      <c r="AU249" s="65"/>
      <c r="AV249" s="65"/>
      <c r="AW249" s="65"/>
      <c r="AX249" s="65"/>
      <c r="AY249" s="65"/>
      <c r="AZ249" s="65"/>
      <c r="BA249" s="65"/>
      <c r="BB249" s="65"/>
      <c r="BC249" s="65"/>
      <c r="BD249" s="65"/>
      <c r="BE249" s="65"/>
      <c r="BF249" s="65"/>
      <c r="BG249" s="65"/>
      <c r="BH249" s="65"/>
      <c r="BI249" s="65"/>
      <c r="BJ249" s="65"/>
      <c r="BK249" s="65"/>
      <c r="BL249" s="65"/>
      <c r="BM249" s="65"/>
      <c r="BN249" s="65"/>
      <c r="BO249" s="65"/>
      <c r="BP249" s="65"/>
      <c r="BQ249" s="65"/>
      <c r="BR249" s="65"/>
      <c r="BS249" s="65"/>
      <c r="BT249" s="65"/>
      <c r="BU249" s="65"/>
      <c r="BV249" s="65"/>
      <c r="BW249" s="65"/>
      <c r="BX249" s="65"/>
      <c r="BY249" s="65"/>
      <c r="BZ249" s="65"/>
      <c r="CA249" s="65"/>
      <c r="CB249" s="65"/>
      <c r="CC249" s="65"/>
      <c r="CD249" s="65"/>
      <c r="CE249" s="34"/>
      <c r="CF249" s="34"/>
      <c r="CG249" s="34"/>
      <c r="CH249" s="34"/>
      <c r="CI249" s="34"/>
      <c r="CJ249" s="34"/>
      <c r="CK249" s="34"/>
      <c r="CL249" s="34"/>
      <c r="CM249" s="34"/>
      <c r="CN249" s="34"/>
      <c r="CO249" s="34"/>
      <c r="CP249" s="34"/>
      <c r="CQ249" s="34"/>
      <c r="CR249" s="34"/>
      <c r="CS249" s="34"/>
      <c r="CT249" s="34"/>
      <c r="CU249" s="34"/>
      <c r="CV249" s="34"/>
      <c r="CW249" s="34"/>
      <c r="CX249" s="37"/>
    </row>
    <row r="250" spans="1:102" ht="13">
      <c r="A250" s="37"/>
      <c r="B250" s="37"/>
      <c r="C250" s="37"/>
      <c r="D250" s="37"/>
      <c r="E250" s="37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  <c r="U250" s="51"/>
      <c r="V250" s="34"/>
      <c r="W250" s="34"/>
      <c r="X250" s="34"/>
      <c r="Y250" s="34"/>
      <c r="Z250" s="34"/>
      <c r="AA250" s="34"/>
      <c r="AB250" s="34"/>
      <c r="AC250" s="34"/>
      <c r="AD250" s="34"/>
      <c r="AE250" s="34"/>
      <c r="AF250" s="34"/>
      <c r="AG250" s="34"/>
      <c r="AH250" s="34"/>
      <c r="AI250" s="34"/>
      <c r="AJ250" s="68"/>
      <c r="AK250" s="34"/>
      <c r="AL250" s="34"/>
      <c r="AM250" s="34"/>
      <c r="AN250" s="34"/>
      <c r="AO250" s="34"/>
      <c r="AP250" s="34"/>
      <c r="AQ250" s="34"/>
      <c r="AR250" s="34"/>
      <c r="AS250" s="65"/>
      <c r="AT250" s="65"/>
      <c r="AU250" s="65"/>
      <c r="AV250" s="65"/>
      <c r="AW250" s="65"/>
      <c r="AX250" s="65"/>
      <c r="AY250" s="65"/>
      <c r="AZ250" s="65"/>
      <c r="BA250" s="65"/>
      <c r="BB250" s="65"/>
      <c r="BC250" s="65"/>
      <c r="BD250" s="65"/>
      <c r="BE250" s="65"/>
      <c r="BF250" s="65"/>
      <c r="BG250" s="65"/>
      <c r="BH250" s="65"/>
      <c r="BI250" s="65"/>
      <c r="BJ250" s="65"/>
      <c r="BK250" s="65"/>
      <c r="BL250" s="65"/>
      <c r="BM250" s="65"/>
      <c r="BN250" s="65"/>
      <c r="BO250" s="65"/>
      <c r="BP250" s="65"/>
      <c r="BQ250" s="65"/>
      <c r="BR250" s="65"/>
      <c r="BS250" s="65"/>
      <c r="BT250" s="65"/>
      <c r="BU250" s="65"/>
      <c r="BV250" s="65"/>
      <c r="BW250" s="65"/>
      <c r="BX250" s="65"/>
      <c r="BY250" s="65"/>
      <c r="BZ250" s="65"/>
      <c r="CA250" s="65"/>
      <c r="CB250" s="65"/>
      <c r="CC250" s="65"/>
      <c r="CD250" s="65"/>
      <c r="CE250" s="34"/>
      <c r="CF250" s="34"/>
      <c r="CG250" s="34"/>
      <c r="CH250" s="34"/>
      <c r="CI250" s="34"/>
      <c r="CJ250" s="34"/>
      <c r="CK250" s="34"/>
      <c r="CL250" s="34"/>
      <c r="CM250" s="34"/>
      <c r="CN250" s="34"/>
      <c r="CO250" s="34"/>
      <c r="CP250" s="34"/>
      <c r="CQ250" s="34"/>
      <c r="CR250" s="34"/>
      <c r="CS250" s="34"/>
      <c r="CT250" s="34"/>
      <c r="CU250" s="34"/>
      <c r="CV250" s="34"/>
      <c r="CW250" s="34"/>
      <c r="CX250" s="37"/>
    </row>
    <row r="251" spans="1:102" ht="13">
      <c r="A251" s="37"/>
      <c r="B251" s="37"/>
      <c r="C251" s="37"/>
      <c r="D251" s="37"/>
      <c r="E251" s="37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  <c r="U251" s="51"/>
      <c r="V251" s="34"/>
      <c r="W251" s="34"/>
      <c r="X251" s="34"/>
      <c r="Y251" s="34"/>
      <c r="Z251" s="34"/>
      <c r="AA251" s="34"/>
      <c r="AB251" s="34"/>
      <c r="AC251" s="34"/>
      <c r="AD251" s="34"/>
      <c r="AE251" s="34"/>
      <c r="AF251" s="34"/>
      <c r="AG251" s="34"/>
      <c r="AH251" s="34"/>
      <c r="AI251" s="34"/>
      <c r="AJ251" s="68"/>
      <c r="AK251" s="34"/>
      <c r="AL251" s="34"/>
      <c r="AM251" s="34"/>
      <c r="AN251" s="34"/>
      <c r="AO251" s="34"/>
      <c r="AP251" s="34"/>
      <c r="AQ251" s="34"/>
      <c r="AR251" s="34"/>
      <c r="AS251" s="65"/>
      <c r="AT251" s="65"/>
      <c r="AU251" s="65"/>
      <c r="AV251" s="65"/>
      <c r="AW251" s="65"/>
      <c r="AX251" s="65"/>
      <c r="AY251" s="65"/>
      <c r="AZ251" s="65"/>
      <c r="BA251" s="65"/>
      <c r="BB251" s="65"/>
      <c r="BC251" s="65"/>
      <c r="BD251" s="65"/>
      <c r="BE251" s="65"/>
      <c r="BF251" s="65"/>
      <c r="BG251" s="65"/>
      <c r="BH251" s="65"/>
      <c r="BI251" s="65"/>
      <c r="BJ251" s="65"/>
      <c r="BK251" s="65"/>
      <c r="BL251" s="65"/>
      <c r="BM251" s="65"/>
      <c r="BN251" s="65"/>
      <c r="BO251" s="65"/>
      <c r="BP251" s="65"/>
      <c r="BQ251" s="65"/>
      <c r="BR251" s="65"/>
      <c r="BS251" s="65"/>
      <c r="BT251" s="65"/>
      <c r="BU251" s="65"/>
      <c r="BV251" s="65"/>
      <c r="BW251" s="65"/>
      <c r="BX251" s="65"/>
      <c r="BY251" s="65"/>
      <c r="BZ251" s="65"/>
      <c r="CA251" s="65"/>
      <c r="CB251" s="65"/>
      <c r="CC251" s="65"/>
      <c r="CD251" s="65"/>
      <c r="CE251" s="34"/>
      <c r="CF251" s="34"/>
      <c r="CG251" s="34"/>
      <c r="CH251" s="34"/>
      <c r="CI251" s="34"/>
      <c r="CJ251" s="34"/>
      <c r="CK251" s="34"/>
      <c r="CL251" s="34"/>
      <c r="CM251" s="34"/>
      <c r="CN251" s="34"/>
      <c r="CO251" s="34"/>
      <c r="CP251" s="34"/>
      <c r="CQ251" s="34"/>
      <c r="CR251" s="34"/>
      <c r="CS251" s="34"/>
      <c r="CT251" s="34"/>
      <c r="CU251" s="34"/>
      <c r="CV251" s="34"/>
      <c r="CW251" s="34"/>
      <c r="CX251" s="37"/>
    </row>
    <row r="252" spans="1:102" ht="13">
      <c r="A252" s="37"/>
      <c r="B252" s="37"/>
      <c r="C252" s="37"/>
      <c r="D252" s="37"/>
      <c r="E252" s="37"/>
      <c r="F252" s="34"/>
      <c r="G252" s="34"/>
      <c r="H252" s="34"/>
      <c r="I252" s="34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34"/>
      <c r="U252" s="51"/>
      <c r="V252" s="34"/>
      <c r="W252" s="34"/>
      <c r="X252" s="34"/>
      <c r="Y252" s="34"/>
      <c r="Z252" s="34"/>
      <c r="AA252" s="34"/>
      <c r="AB252" s="34"/>
      <c r="AC252" s="34"/>
      <c r="AD252" s="34"/>
      <c r="AE252" s="34"/>
      <c r="AF252" s="34"/>
      <c r="AG252" s="34"/>
      <c r="AH252" s="34"/>
      <c r="AI252" s="34"/>
      <c r="AJ252" s="68"/>
      <c r="AK252" s="34"/>
      <c r="AL252" s="34"/>
      <c r="AM252" s="34"/>
      <c r="AN252" s="34"/>
      <c r="AO252" s="34"/>
      <c r="AP252" s="34"/>
      <c r="AQ252" s="34"/>
      <c r="AR252" s="34"/>
      <c r="AS252" s="65"/>
      <c r="AT252" s="65"/>
      <c r="AU252" s="65"/>
      <c r="AV252" s="65"/>
      <c r="AW252" s="65"/>
      <c r="AX252" s="65"/>
      <c r="AY252" s="65"/>
      <c r="AZ252" s="65"/>
      <c r="BA252" s="65"/>
      <c r="BB252" s="65"/>
      <c r="BC252" s="65"/>
      <c r="BD252" s="65"/>
      <c r="BE252" s="65"/>
      <c r="BF252" s="65"/>
      <c r="BG252" s="65"/>
      <c r="BH252" s="65"/>
      <c r="BI252" s="65"/>
      <c r="BJ252" s="65"/>
      <c r="BK252" s="65"/>
      <c r="BL252" s="65"/>
      <c r="BM252" s="65"/>
      <c r="BN252" s="65"/>
      <c r="BO252" s="65"/>
      <c r="BP252" s="65"/>
      <c r="BQ252" s="65"/>
      <c r="BR252" s="65"/>
      <c r="BS252" s="65"/>
      <c r="BT252" s="65"/>
      <c r="BU252" s="65"/>
      <c r="BV252" s="65"/>
      <c r="BW252" s="65"/>
      <c r="BX252" s="65"/>
      <c r="BY252" s="65"/>
      <c r="BZ252" s="65"/>
      <c r="CA252" s="65"/>
      <c r="CB252" s="65"/>
      <c r="CC252" s="65"/>
      <c r="CD252" s="65"/>
      <c r="CE252" s="34"/>
      <c r="CF252" s="34"/>
      <c r="CG252" s="34"/>
      <c r="CH252" s="34"/>
      <c r="CI252" s="34"/>
      <c r="CJ252" s="34"/>
      <c r="CK252" s="34"/>
      <c r="CL252" s="34"/>
      <c r="CM252" s="34"/>
      <c r="CN252" s="34"/>
      <c r="CO252" s="34"/>
      <c r="CP252" s="34"/>
      <c r="CQ252" s="34"/>
      <c r="CR252" s="34"/>
      <c r="CS252" s="34"/>
      <c r="CT252" s="34"/>
      <c r="CU252" s="34"/>
      <c r="CV252" s="34"/>
      <c r="CW252" s="34"/>
      <c r="CX252" s="37"/>
    </row>
    <row r="253" spans="1:102" ht="13">
      <c r="A253" s="37"/>
      <c r="B253" s="37"/>
      <c r="C253" s="37"/>
      <c r="D253" s="37"/>
      <c r="E253" s="37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  <c r="U253" s="51"/>
      <c r="V253" s="34"/>
      <c r="W253" s="34"/>
      <c r="X253" s="34"/>
      <c r="Y253" s="34"/>
      <c r="Z253" s="34"/>
      <c r="AA253" s="34"/>
      <c r="AB253" s="34"/>
      <c r="AC253" s="34"/>
      <c r="AD253" s="34"/>
      <c r="AE253" s="34"/>
      <c r="AF253" s="34"/>
      <c r="AG253" s="34"/>
      <c r="AH253" s="34"/>
      <c r="AI253" s="34"/>
      <c r="AJ253" s="68"/>
      <c r="AK253" s="34"/>
      <c r="AL253" s="34"/>
      <c r="AM253" s="34"/>
      <c r="AN253" s="34"/>
      <c r="AO253" s="34"/>
      <c r="AP253" s="34"/>
      <c r="AQ253" s="34"/>
      <c r="AR253" s="34"/>
      <c r="AS253" s="65"/>
      <c r="AT253" s="65"/>
      <c r="AU253" s="65"/>
      <c r="AV253" s="65"/>
      <c r="AW253" s="65"/>
      <c r="AX253" s="65"/>
      <c r="AY253" s="65"/>
      <c r="AZ253" s="65"/>
      <c r="BA253" s="65"/>
      <c r="BB253" s="65"/>
      <c r="BC253" s="65"/>
      <c r="BD253" s="65"/>
      <c r="BE253" s="65"/>
      <c r="BF253" s="65"/>
      <c r="BG253" s="65"/>
      <c r="BH253" s="65"/>
      <c r="BI253" s="65"/>
      <c r="BJ253" s="65"/>
      <c r="BK253" s="65"/>
      <c r="BL253" s="65"/>
      <c r="BM253" s="65"/>
      <c r="BN253" s="65"/>
      <c r="BO253" s="65"/>
      <c r="BP253" s="65"/>
      <c r="BQ253" s="65"/>
      <c r="BR253" s="65"/>
      <c r="BS253" s="65"/>
      <c r="BT253" s="65"/>
      <c r="BU253" s="65"/>
      <c r="BV253" s="65"/>
      <c r="BW253" s="65"/>
      <c r="BX253" s="65"/>
      <c r="BY253" s="65"/>
      <c r="BZ253" s="65"/>
      <c r="CA253" s="65"/>
      <c r="CB253" s="65"/>
      <c r="CC253" s="65"/>
      <c r="CD253" s="65"/>
      <c r="CE253" s="34"/>
      <c r="CF253" s="34"/>
      <c r="CG253" s="34"/>
      <c r="CH253" s="34"/>
      <c r="CI253" s="34"/>
      <c r="CJ253" s="34"/>
      <c r="CK253" s="34"/>
      <c r="CL253" s="34"/>
      <c r="CM253" s="34"/>
      <c r="CN253" s="34"/>
      <c r="CO253" s="34"/>
      <c r="CP253" s="34"/>
      <c r="CQ253" s="34"/>
      <c r="CR253" s="34"/>
      <c r="CS253" s="34"/>
      <c r="CT253" s="34"/>
      <c r="CU253" s="34"/>
      <c r="CV253" s="34"/>
      <c r="CW253" s="34"/>
      <c r="CX253" s="37"/>
    </row>
    <row r="254" spans="1:102" ht="13">
      <c r="A254" s="37"/>
      <c r="B254" s="37"/>
      <c r="C254" s="37"/>
      <c r="D254" s="37"/>
      <c r="E254" s="37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  <c r="U254" s="51"/>
      <c r="V254" s="34"/>
      <c r="W254" s="34"/>
      <c r="X254" s="34"/>
      <c r="Y254" s="34"/>
      <c r="Z254" s="34"/>
      <c r="AA254" s="34"/>
      <c r="AB254" s="34"/>
      <c r="AC254" s="34"/>
      <c r="AD254" s="34"/>
      <c r="AE254" s="34"/>
      <c r="AF254" s="34"/>
      <c r="AG254" s="34"/>
      <c r="AH254" s="34"/>
      <c r="AI254" s="34"/>
      <c r="AJ254" s="68"/>
      <c r="AK254" s="34"/>
      <c r="AL254" s="34"/>
      <c r="AM254" s="34"/>
      <c r="AN254" s="34"/>
      <c r="AO254" s="34"/>
      <c r="AP254" s="34"/>
      <c r="AQ254" s="34"/>
      <c r="AR254" s="34"/>
      <c r="AS254" s="65"/>
      <c r="AT254" s="65"/>
      <c r="AU254" s="65"/>
      <c r="AV254" s="65"/>
      <c r="AW254" s="65"/>
      <c r="AX254" s="65"/>
      <c r="AY254" s="65"/>
      <c r="AZ254" s="65"/>
      <c r="BA254" s="65"/>
      <c r="BB254" s="65"/>
      <c r="BC254" s="65"/>
      <c r="BD254" s="65"/>
      <c r="BE254" s="65"/>
      <c r="BF254" s="65"/>
      <c r="BG254" s="65"/>
      <c r="BH254" s="65"/>
      <c r="BI254" s="65"/>
      <c r="BJ254" s="65"/>
      <c r="BK254" s="65"/>
      <c r="BL254" s="65"/>
      <c r="BM254" s="65"/>
      <c r="BN254" s="65"/>
      <c r="BO254" s="65"/>
      <c r="BP254" s="65"/>
      <c r="BQ254" s="65"/>
      <c r="BR254" s="65"/>
      <c r="BS254" s="65"/>
      <c r="BT254" s="65"/>
      <c r="BU254" s="65"/>
      <c r="BV254" s="65"/>
      <c r="BW254" s="65"/>
      <c r="BX254" s="65"/>
      <c r="BY254" s="65"/>
      <c r="BZ254" s="65"/>
      <c r="CA254" s="65"/>
      <c r="CB254" s="65"/>
      <c r="CC254" s="65"/>
      <c r="CD254" s="65"/>
      <c r="CE254" s="34"/>
      <c r="CF254" s="34"/>
      <c r="CG254" s="34"/>
      <c r="CH254" s="34"/>
      <c r="CI254" s="34"/>
      <c r="CJ254" s="34"/>
      <c r="CK254" s="34"/>
      <c r="CL254" s="34"/>
      <c r="CM254" s="34"/>
      <c r="CN254" s="34"/>
      <c r="CO254" s="34"/>
      <c r="CP254" s="34"/>
      <c r="CQ254" s="34"/>
      <c r="CR254" s="34"/>
      <c r="CS254" s="34"/>
      <c r="CT254" s="34"/>
      <c r="CU254" s="34"/>
      <c r="CV254" s="34"/>
      <c r="CW254" s="34"/>
      <c r="CX254" s="37"/>
    </row>
    <row r="255" spans="1:102" ht="13">
      <c r="A255" s="37"/>
      <c r="B255" s="37"/>
      <c r="C255" s="37"/>
      <c r="D255" s="37"/>
      <c r="E255" s="37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  <c r="U255" s="51"/>
      <c r="V255" s="34"/>
      <c r="W255" s="34"/>
      <c r="X255" s="34"/>
      <c r="Y255" s="34"/>
      <c r="Z255" s="34"/>
      <c r="AA255" s="34"/>
      <c r="AB255" s="34"/>
      <c r="AC255" s="34"/>
      <c r="AD255" s="34"/>
      <c r="AE255" s="34"/>
      <c r="AF255" s="34"/>
      <c r="AG255" s="34"/>
      <c r="AH255" s="34"/>
      <c r="AI255" s="34"/>
      <c r="AJ255" s="68"/>
      <c r="AK255" s="34"/>
      <c r="AL255" s="34"/>
      <c r="AM255" s="34"/>
      <c r="AN255" s="34"/>
      <c r="AO255" s="34"/>
      <c r="AP255" s="34"/>
      <c r="AQ255" s="34"/>
      <c r="AR255" s="34"/>
      <c r="AS255" s="65"/>
      <c r="AT255" s="65"/>
      <c r="AU255" s="65"/>
      <c r="AV255" s="65"/>
      <c r="AW255" s="65"/>
      <c r="AX255" s="65"/>
      <c r="AY255" s="65"/>
      <c r="AZ255" s="65"/>
      <c r="BA255" s="65"/>
      <c r="BB255" s="65"/>
      <c r="BC255" s="65"/>
      <c r="BD255" s="65"/>
      <c r="BE255" s="65"/>
      <c r="BF255" s="65"/>
      <c r="BG255" s="65"/>
      <c r="BH255" s="65"/>
      <c r="BI255" s="65"/>
      <c r="BJ255" s="65"/>
      <c r="BK255" s="65"/>
      <c r="BL255" s="65"/>
      <c r="BM255" s="65"/>
      <c r="BN255" s="65"/>
      <c r="BO255" s="65"/>
      <c r="BP255" s="65"/>
      <c r="BQ255" s="65"/>
      <c r="BR255" s="65"/>
      <c r="BS255" s="65"/>
      <c r="BT255" s="65"/>
      <c r="BU255" s="65"/>
      <c r="BV255" s="65"/>
      <c r="BW255" s="65"/>
      <c r="BX255" s="65"/>
      <c r="BY255" s="65"/>
      <c r="BZ255" s="65"/>
      <c r="CA255" s="65"/>
      <c r="CB255" s="65"/>
      <c r="CC255" s="65"/>
      <c r="CD255" s="65"/>
      <c r="CE255" s="34"/>
      <c r="CF255" s="34"/>
      <c r="CG255" s="34"/>
      <c r="CH255" s="34"/>
      <c r="CI255" s="34"/>
      <c r="CJ255" s="34"/>
      <c r="CK255" s="34"/>
      <c r="CL255" s="34"/>
      <c r="CM255" s="34"/>
      <c r="CN255" s="34"/>
      <c r="CO255" s="34"/>
      <c r="CP255" s="34"/>
      <c r="CQ255" s="34"/>
      <c r="CR255" s="34"/>
      <c r="CS255" s="34"/>
      <c r="CT255" s="34"/>
      <c r="CU255" s="34"/>
      <c r="CV255" s="34"/>
      <c r="CW255" s="34"/>
      <c r="CX255" s="37"/>
    </row>
    <row r="256" spans="1:102" ht="13">
      <c r="A256" s="37"/>
      <c r="B256" s="37"/>
      <c r="C256" s="37"/>
      <c r="D256" s="37"/>
      <c r="E256" s="37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  <c r="U256" s="51"/>
      <c r="V256" s="34"/>
      <c r="W256" s="34"/>
      <c r="X256" s="34"/>
      <c r="Y256" s="34"/>
      <c r="Z256" s="34"/>
      <c r="AA256" s="34"/>
      <c r="AB256" s="34"/>
      <c r="AC256" s="34"/>
      <c r="AD256" s="34"/>
      <c r="AE256" s="34"/>
      <c r="AF256" s="34"/>
      <c r="AG256" s="34"/>
      <c r="AH256" s="34"/>
      <c r="AI256" s="34"/>
      <c r="AJ256" s="68"/>
      <c r="AK256" s="34"/>
      <c r="AL256" s="34"/>
      <c r="AM256" s="34"/>
      <c r="AN256" s="34"/>
      <c r="AO256" s="34"/>
      <c r="AP256" s="34"/>
      <c r="AQ256" s="34"/>
      <c r="AR256" s="34"/>
      <c r="AS256" s="65"/>
      <c r="AT256" s="65"/>
      <c r="AU256" s="65"/>
      <c r="AV256" s="65"/>
      <c r="AW256" s="65"/>
      <c r="AX256" s="65"/>
      <c r="AY256" s="65"/>
      <c r="AZ256" s="65"/>
      <c r="BA256" s="65"/>
      <c r="BB256" s="65"/>
      <c r="BC256" s="65"/>
      <c r="BD256" s="65"/>
      <c r="BE256" s="65"/>
      <c r="BF256" s="65"/>
      <c r="BG256" s="65"/>
      <c r="BH256" s="65"/>
      <c r="BI256" s="65"/>
      <c r="BJ256" s="65"/>
      <c r="BK256" s="65"/>
      <c r="BL256" s="65"/>
      <c r="BM256" s="65"/>
      <c r="BN256" s="65"/>
      <c r="BO256" s="65"/>
      <c r="BP256" s="65"/>
      <c r="BQ256" s="65"/>
      <c r="BR256" s="65"/>
      <c r="BS256" s="65"/>
      <c r="BT256" s="65"/>
      <c r="BU256" s="65"/>
      <c r="BV256" s="65"/>
      <c r="BW256" s="65"/>
      <c r="BX256" s="65"/>
      <c r="BY256" s="65"/>
      <c r="BZ256" s="65"/>
      <c r="CA256" s="65"/>
      <c r="CB256" s="65"/>
      <c r="CC256" s="65"/>
      <c r="CD256" s="65"/>
      <c r="CE256" s="34"/>
      <c r="CF256" s="34"/>
      <c r="CG256" s="34"/>
      <c r="CH256" s="34"/>
      <c r="CI256" s="34"/>
      <c r="CJ256" s="34"/>
      <c r="CK256" s="34"/>
      <c r="CL256" s="34"/>
      <c r="CM256" s="34"/>
      <c r="CN256" s="34"/>
      <c r="CO256" s="34"/>
      <c r="CP256" s="34"/>
      <c r="CQ256" s="34"/>
      <c r="CR256" s="34"/>
      <c r="CS256" s="34"/>
      <c r="CT256" s="34"/>
      <c r="CU256" s="34"/>
      <c r="CV256" s="34"/>
      <c r="CW256" s="34"/>
      <c r="CX256" s="37"/>
    </row>
    <row r="257" spans="1:102" ht="13">
      <c r="A257" s="37"/>
      <c r="B257" s="37"/>
      <c r="C257" s="37"/>
      <c r="D257" s="37"/>
      <c r="E257" s="37"/>
      <c r="F257" s="34"/>
      <c r="G257" s="34"/>
      <c r="H257" s="34"/>
      <c r="I257" s="34"/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34"/>
      <c r="U257" s="51"/>
      <c r="V257" s="34"/>
      <c r="W257" s="34"/>
      <c r="X257" s="34"/>
      <c r="Y257" s="34"/>
      <c r="Z257" s="34"/>
      <c r="AA257" s="34"/>
      <c r="AB257" s="34"/>
      <c r="AC257" s="34"/>
      <c r="AD257" s="34"/>
      <c r="AE257" s="34"/>
      <c r="AF257" s="34"/>
      <c r="AG257" s="34"/>
      <c r="AH257" s="34"/>
      <c r="AI257" s="34"/>
      <c r="AJ257" s="68"/>
      <c r="AK257" s="34"/>
      <c r="AL257" s="34"/>
      <c r="AM257" s="34"/>
      <c r="AN257" s="34"/>
      <c r="AO257" s="34"/>
      <c r="AP257" s="34"/>
      <c r="AQ257" s="34"/>
      <c r="AR257" s="34"/>
      <c r="AS257" s="65"/>
      <c r="AT257" s="65"/>
      <c r="AU257" s="65"/>
      <c r="AV257" s="65"/>
      <c r="AW257" s="65"/>
      <c r="AX257" s="65"/>
      <c r="AY257" s="65"/>
      <c r="AZ257" s="65"/>
      <c r="BA257" s="65"/>
      <c r="BB257" s="65"/>
      <c r="BC257" s="65"/>
      <c r="BD257" s="65"/>
      <c r="BE257" s="65"/>
      <c r="BF257" s="65"/>
      <c r="BG257" s="65"/>
      <c r="BH257" s="65"/>
      <c r="BI257" s="65"/>
      <c r="BJ257" s="65"/>
      <c r="BK257" s="65"/>
      <c r="BL257" s="65"/>
      <c r="BM257" s="65"/>
      <c r="BN257" s="65"/>
      <c r="BO257" s="65"/>
      <c r="BP257" s="65"/>
      <c r="BQ257" s="65"/>
      <c r="BR257" s="65"/>
      <c r="BS257" s="65"/>
      <c r="BT257" s="65"/>
      <c r="BU257" s="65"/>
      <c r="BV257" s="65"/>
      <c r="BW257" s="65"/>
      <c r="BX257" s="65"/>
      <c r="BY257" s="65"/>
      <c r="BZ257" s="65"/>
      <c r="CA257" s="65"/>
      <c r="CB257" s="65"/>
      <c r="CC257" s="65"/>
      <c r="CD257" s="65"/>
      <c r="CE257" s="34"/>
      <c r="CF257" s="34"/>
      <c r="CG257" s="34"/>
      <c r="CH257" s="34"/>
      <c r="CI257" s="34"/>
      <c r="CJ257" s="34"/>
      <c r="CK257" s="34"/>
      <c r="CL257" s="34"/>
      <c r="CM257" s="34"/>
      <c r="CN257" s="34"/>
      <c r="CO257" s="34"/>
      <c r="CP257" s="34"/>
      <c r="CQ257" s="34"/>
      <c r="CR257" s="34"/>
      <c r="CS257" s="34"/>
      <c r="CT257" s="34"/>
      <c r="CU257" s="34"/>
      <c r="CV257" s="34"/>
      <c r="CW257" s="34"/>
      <c r="CX257" s="37"/>
    </row>
    <row r="258" spans="1:102" ht="13">
      <c r="A258" s="37"/>
      <c r="B258" s="37"/>
      <c r="C258" s="37"/>
      <c r="D258" s="37"/>
      <c r="E258" s="37"/>
      <c r="F258" s="34"/>
      <c r="G258" s="34"/>
      <c r="H258" s="34"/>
      <c r="I258" s="34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34"/>
      <c r="U258" s="51"/>
      <c r="V258" s="34"/>
      <c r="W258" s="34"/>
      <c r="X258" s="34"/>
      <c r="Y258" s="34"/>
      <c r="Z258" s="34"/>
      <c r="AA258" s="34"/>
      <c r="AB258" s="34"/>
      <c r="AC258" s="34"/>
      <c r="AD258" s="34"/>
      <c r="AE258" s="34"/>
      <c r="AF258" s="34"/>
      <c r="AG258" s="34"/>
      <c r="AH258" s="34"/>
      <c r="AI258" s="34"/>
      <c r="AJ258" s="68"/>
      <c r="AK258" s="34"/>
      <c r="AL258" s="34"/>
      <c r="AM258" s="34"/>
      <c r="AN258" s="34"/>
      <c r="AO258" s="34"/>
      <c r="AP258" s="34"/>
      <c r="AQ258" s="34"/>
      <c r="AR258" s="34"/>
      <c r="AS258" s="65"/>
      <c r="AT258" s="65"/>
      <c r="AU258" s="65"/>
      <c r="AV258" s="65"/>
      <c r="AW258" s="65"/>
      <c r="AX258" s="65"/>
      <c r="AY258" s="65"/>
      <c r="AZ258" s="65"/>
      <c r="BA258" s="65"/>
      <c r="BB258" s="65"/>
      <c r="BC258" s="65"/>
      <c r="BD258" s="65"/>
      <c r="BE258" s="65"/>
      <c r="BF258" s="65"/>
      <c r="BG258" s="65"/>
      <c r="BH258" s="65"/>
      <c r="BI258" s="65"/>
      <c r="BJ258" s="65"/>
      <c r="BK258" s="65"/>
      <c r="BL258" s="65"/>
      <c r="BM258" s="65"/>
      <c r="BN258" s="65"/>
      <c r="BO258" s="65"/>
      <c r="BP258" s="65"/>
      <c r="BQ258" s="65"/>
      <c r="BR258" s="65"/>
      <c r="BS258" s="65"/>
      <c r="BT258" s="65"/>
      <c r="BU258" s="65"/>
      <c r="BV258" s="65"/>
      <c r="BW258" s="65"/>
      <c r="BX258" s="65"/>
      <c r="BY258" s="65"/>
      <c r="BZ258" s="65"/>
      <c r="CA258" s="65"/>
      <c r="CB258" s="65"/>
      <c r="CC258" s="65"/>
      <c r="CD258" s="65"/>
      <c r="CE258" s="34"/>
      <c r="CF258" s="34"/>
      <c r="CG258" s="34"/>
      <c r="CH258" s="34"/>
      <c r="CI258" s="34"/>
      <c r="CJ258" s="34"/>
      <c r="CK258" s="34"/>
      <c r="CL258" s="34"/>
      <c r="CM258" s="34"/>
      <c r="CN258" s="34"/>
      <c r="CO258" s="34"/>
      <c r="CP258" s="34"/>
      <c r="CQ258" s="34"/>
      <c r="CR258" s="34"/>
      <c r="CS258" s="34"/>
      <c r="CT258" s="34"/>
      <c r="CU258" s="34"/>
      <c r="CV258" s="34"/>
      <c r="CW258" s="34"/>
      <c r="CX258" s="37"/>
    </row>
    <row r="259" spans="1:102" ht="13">
      <c r="A259" s="37"/>
      <c r="B259" s="37"/>
      <c r="C259" s="37"/>
      <c r="D259" s="37"/>
      <c r="E259" s="37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  <c r="U259" s="51"/>
      <c r="V259" s="34"/>
      <c r="W259" s="34"/>
      <c r="X259" s="34"/>
      <c r="Y259" s="34"/>
      <c r="Z259" s="34"/>
      <c r="AA259" s="34"/>
      <c r="AB259" s="34"/>
      <c r="AC259" s="34"/>
      <c r="AD259" s="34"/>
      <c r="AE259" s="34"/>
      <c r="AF259" s="34"/>
      <c r="AG259" s="34"/>
      <c r="AH259" s="34"/>
      <c r="AI259" s="34"/>
      <c r="AJ259" s="68"/>
      <c r="AK259" s="34"/>
      <c r="AL259" s="34"/>
      <c r="AM259" s="34"/>
      <c r="AN259" s="34"/>
      <c r="AO259" s="34"/>
      <c r="AP259" s="34"/>
      <c r="AQ259" s="34"/>
      <c r="AR259" s="34"/>
      <c r="AS259" s="65"/>
      <c r="AT259" s="65"/>
      <c r="AU259" s="65"/>
      <c r="AV259" s="65"/>
      <c r="AW259" s="65"/>
      <c r="AX259" s="65"/>
      <c r="AY259" s="65"/>
      <c r="AZ259" s="65"/>
      <c r="BA259" s="65"/>
      <c r="BB259" s="65"/>
      <c r="BC259" s="65"/>
      <c r="BD259" s="65"/>
      <c r="BE259" s="65"/>
      <c r="BF259" s="65"/>
      <c r="BG259" s="65"/>
      <c r="BH259" s="65"/>
      <c r="BI259" s="65"/>
      <c r="BJ259" s="65"/>
      <c r="BK259" s="65"/>
      <c r="BL259" s="65"/>
      <c r="BM259" s="65"/>
      <c r="BN259" s="65"/>
      <c r="BO259" s="65"/>
      <c r="BP259" s="65"/>
      <c r="BQ259" s="65"/>
      <c r="BR259" s="65"/>
      <c r="BS259" s="65"/>
      <c r="BT259" s="65"/>
      <c r="BU259" s="65"/>
      <c r="BV259" s="65"/>
      <c r="BW259" s="65"/>
      <c r="BX259" s="65"/>
      <c r="BY259" s="65"/>
      <c r="BZ259" s="65"/>
      <c r="CA259" s="65"/>
      <c r="CB259" s="65"/>
      <c r="CC259" s="65"/>
      <c r="CD259" s="65"/>
      <c r="CE259" s="34"/>
      <c r="CF259" s="34"/>
      <c r="CG259" s="34"/>
      <c r="CH259" s="34"/>
      <c r="CI259" s="34"/>
      <c r="CJ259" s="34"/>
      <c r="CK259" s="34"/>
      <c r="CL259" s="34"/>
      <c r="CM259" s="34"/>
      <c r="CN259" s="34"/>
      <c r="CO259" s="34"/>
      <c r="CP259" s="34"/>
      <c r="CQ259" s="34"/>
      <c r="CR259" s="34"/>
      <c r="CS259" s="34"/>
      <c r="CT259" s="34"/>
      <c r="CU259" s="34"/>
      <c r="CV259" s="34"/>
      <c r="CW259" s="34"/>
      <c r="CX259" s="37"/>
    </row>
    <row r="260" spans="1:102" ht="13">
      <c r="A260" s="37"/>
      <c r="B260" s="37"/>
      <c r="C260" s="37"/>
      <c r="D260" s="37"/>
      <c r="E260" s="37"/>
      <c r="F260" s="34"/>
      <c r="G260" s="34"/>
      <c r="H260" s="34"/>
      <c r="I260" s="34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34"/>
      <c r="U260" s="51"/>
      <c r="V260" s="34"/>
      <c r="W260" s="34"/>
      <c r="X260" s="34"/>
      <c r="Y260" s="34"/>
      <c r="Z260" s="34"/>
      <c r="AA260" s="34"/>
      <c r="AB260" s="34"/>
      <c r="AC260" s="34"/>
      <c r="AD260" s="34"/>
      <c r="AE260" s="34"/>
      <c r="AF260" s="34"/>
      <c r="AG260" s="34"/>
      <c r="AH260" s="34"/>
      <c r="AI260" s="34"/>
      <c r="AJ260" s="68"/>
      <c r="AK260" s="34"/>
      <c r="AL260" s="34"/>
      <c r="AM260" s="34"/>
      <c r="AN260" s="34"/>
      <c r="AO260" s="34"/>
      <c r="AP260" s="34"/>
      <c r="AQ260" s="34"/>
      <c r="AR260" s="34"/>
      <c r="AS260" s="65"/>
      <c r="AT260" s="65"/>
      <c r="AU260" s="65"/>
      <c r="AV260" s="65"/>
      <c r="AW260" s="65"/>
      <c r="AX260" s="65"/>
      <c r="AY260" s="65"/>
      <c r="AZ260" s="65"/>
      <c r="BA260" s="65"/>
      <c r="BB260" s="65"/>
      <c r="BC260" s="65"/>
      <c r="BD260" s="65"/>
      <c r="BE260" s="65"/>
      <c r="BF260" s="65"/>
      <c r="BG260" s="65"/>
      <c r="BH260" s="65"/>
      <c r="BI260" s="65"/>
      <c r="BJ260" s="65"/>
      <c r="BK260" s="65"/>
      <c r="BL260" s="65"/>
      <c r="BM260" s="65"/>
      <c r="BN260" s="65"/>
      <c r="BO260" s="65"/>
      <c r="BP260" s="65"/>
      <c r="BQ260" s="65"/>
      <c r="BR260" s="65"/>
      <c r="BS260" s="65"/>
      <c r="BT260" s="65"/>
      <c r="BU260" s="65"/>
      <c r="BV260" s="65"/>
      <c r="BW260" s="65"/>
      <c r="BX260" s="65"/>
      <c r="BY260" s="65"/>
      <c r="BZ260" s="65"/>
      <c r="CA260" s="65"/>
      <c r="CB260" s="65"/>
      <c r="CC260" s="65"/>
      <c r="CD260" s="65"/>
      <c r="CE260" s="34"/>
      <c r="CF260" s="34"/>
      <c r="CG260" s="34"/>
      <c r="CH260" s="34"/>
      <c r="CI260" s="34"/>
      <c r="CJ260" s="34"/>
      <c r="CK260" s="34"/>
      <c r="CL260" s="34"/>
      <c r="CM260" s="34"/>
      <c r="CN260" s="34"/>
      <c r="CO260" s="34"/>
      <c r="CP260" s="34"/>
      <c r="CQ260" s="34"/>
      <c r="CR260" s="34"/>
      <c r="CS260" s="34"/>
      <c r="CT260" s="34"/>
      <c r="CU260" s="34"/>
      <c r="CV260" s="34"/>
      <c r="CW260" s="34"/>
      <c r="CX260" s="37"/>
    </row>
    <row r="261" spans="1:102" ht="13">
      <c r="A261" s="37"/>
      <c r="B261" s="37"/>
      <c r="C261" s="37"/>
      <c r="D261" s="37"/>
      <c r="E261" s="37"/>
      <c r="F261" s="48"/>
      <c r="G261" s="48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  <c r="U261" s="51"/>
      <c r="V261" s="34"/>
      <c r="W261" s="34"/>
      <c r="X261" s="34"/>
      <c r="Y261" s="34"/>
      <c r="Z261" s="34"/>
      <c r="AA261" s="34"/>
      <c r="AB261" s="34"/>
      <c r="AC261" s="34"/>
      <c r="AD261" s="34"/>
      <c r="AE261" s="34"/>
      <c r="AF261" s="34"/>
      <c r="AG261" s="34"/>
      <c r="AH261" s="34"/>
      <c r="AI261" s="34"/>
      <c r="AJ261" s="68"/>
      <c r="AK261" s="34"/>
      <c r="AL261" s="34"/>
      <c r="AM261" s="34"/>
      <c r="AN261" s="34"/>
      <c r="AO261" s="34"/>
      <c r="AP261" s="34"/>
      <c r="AQ261" s="34"/>
      <c r="AR261" s="34"/>
      <c r="AS261" s="65"/>
      <c r="AT261" s="65"/>
      <c r="AU261" s="65"/>
      <c r="AV261" s="65"/>
      <c r="AW261" s="65"/>
      <c r="AX261" s="65"/>
      <c r="AY261" s="65"/>
      <c r="AZ261" s="65"/>
      <c r="BA261" s="65"/>
      <c r="BB261" s="65"/>
      <c r="BC261" s="65"/>
      <c r="BD261" s="65"/>
      <c r="BE261" s="65"/>
      <c r="BF261" s="65"/>
      <c r="BG261" s="65"/>
      <c r="BH261" s="65"/>
      <c r="BI261" s="65"/>
      <c r="BJ261" s="65"/>
      <c r="BK261" s="65"/>
      <c r="BL261" s="65"/>
      <c r="BM261" s="65"/>
      <c r="BN261" s="65"/>
      <c r="BO261" s="65"/>
      <c r="BP261" s="65"/>
      <c r="BQ261" s="65"/>
      <c r="BR261" s="65"/>
      <c r="BS261" s="65"/>
      <c r="BT261" s="65"/>
      <c r="BU261" s="65"/>
      <c r="BV261" s="65"/>
      <c r="BW261" s="65"/>
      <c r="BX261" s="65"/>
      <c r="BY261" s="65"/>
      <c r="BZ261" s="65"/>
      <c r="CA261" s="65"/>
      <c r="CB261" s="65"/>
      <c r="CC261" s="65"/>
      <c r="CD261" s="65"/>
      <c r="CE261" s="34"/>
      <c r="CF261" s="34"/>
      <c r="CG261" s="34"/>
      <c r="CH261" s="34"/>
      <c r="CI261" s="34"/>
      <c r="CJ261" s="34"/>
      <c r="CK261" s="34"/>
      <c r="CL261" s="34"/>
      <c r="CM261" s="34"/>
      <c r="CN261" s="34"/>
      <c r="CO261" s="34"/>
      <c r="CP261" s="34"/>
      <c r="CQ261" s="34"/>
      <c r="CR261" s="34"/>
      <c r="CS261" s="34"/>
      <c r="CT261" s="34"/>
      <c r="CU261" s="34"/>
      <c r="CV261" s="34"/>
      <c r="CW261" s="34"/>
      <c r="CX261" s="37"/>
    </row>
    <row r="262" spans="1:102" ht="13">
      <c r="A262" s="37"/>
      <c r="B262" s="37"/>
      <c r="C262" s="37"/>
      <c r="D262" s="37"/>
      <c r="E262" s="34"/>
      <c r="F262" s="34"/>
      <c r="G262" s="34"/>
      <c r="H262" s="68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  <c r="U262" s="51"/>
      <c r="V262" s="34"/>
      <c r="W262" s="34"/>
      <c r="X262" s="34"/>
      <c r="Y262" s="34"/>
      <c r="Z262" s="34"/>
      <c r="AA262" s="34"/>
      <c r="AB262" s="34"/>
      <c r="AC262" s="34"/>
      <c r="AD262" s="34"/>
      <c r="AE262" s="34"/>
      <c r="AF262" s="34"/>
      <c r="AG262" s="34"/>
      <c r="AH262" s="34"/>
      <c r="AI262" s="34"/>
      <c r="AJ262" s="68"/>
      <c r="AK262" s="34"/>
      <c r="AL262" s="34"/>
      <c r="AM262" s="34"/>
      <c r="AN262" s="34"/>
      <c r="AO262" s="34"/>
      <c r="AP262" s="34"/>
      <c r="AQ262" s="34"/>
      <c r="AR262" s="34"/>
      <c r="AS262" s="65"/>
      <c r="AT262" s="65"/>
      <c r="AU262" s="65"/>
      <c r="AV262" s="65"/>
      <c r="AW262" s="65"/>
      <c r="AX262" s="65"/>
      <c r="AY262" s="65"/>
      <c r="AZ262" s="65"/>
      <c r="BA262" s="65"/>
      <c r="BB262" s="65"/>
      <c r="BC262" s="65"/>
      <c r="BD262" s="65"/>
      <c r="BE262" s="65"/>
      <c r="BF262" s="65"/>
      <c r="BG262" s="65"/>
      <c r="BH262" s="65"/>
      <c r="BI262" s="65"/>
      <c r="BJ262" s="65"/>
      <c r="BK262" s="65"/>
      <c r="BL262" s="65"/>
      <c r="BM262" s="65"/>
      <c r="BN262" s="65"/>
      <c r="BO262" s="65"/>
      <c r="BP262" s="65"/>
      <c r="BQ262" s="65"/>
      <c r="BR262" s="65"/>
      <c r="BS262" s="65"/>
      <c r="BT262" s="65"/>
      <c r="BU262" s="65"/>
      <c r="BV262" s="65"/>
      <c r="BW262" s="65"/>
      <c r="BX262" s="65"/>
      <c r="BY262" s="65"/>
      <c r="BZ262" s="65"/>
      <c r="CA262" s="65"/>
      <c r="CB262" s="65"/>
      <c r="CC262" s="65"/>
      <c r="CD262" s="65"/>
      <c r="CE262" s="34"/>
      <c r="CF262" s="34"/>
      <c r="CG262" s="34"/>
      <c r="CH262" s="34"/>
      <c r="CI262" s="34"/>
      <c r="CJ262" s="34"/>
      <c r="CK262" s="34"/>
      <c r="CL262" s="34"/>
      <c r="CM262" s="34"/>
      <c r="CN262" s="34"/>
      <c r="CO262" s="34"/>
      <c r="CP262" s="34"/>
      <c r="CQ262" s="34"/>
      <c r="CR262" s="34"/>
      <c r="CS262" s="34"/>
      <c r="CT262" s="34"/>
      <c r="CU262" s="34"/>
      <c r="CV262" s="34"/>
      <c r="CW262" s="34"/>
      <c r="CX262" s="37"/>
    </row>
    <row r="263" spans="1:102" ht="13">
      <c r="A263" s="37"/>
      <c r="B263" s="37"/>
      <c r="C263" s="37"/>
      <c r="D263" s="37"/>
      <c r="E263" s="34"/>
      <c r="F263" s="34"/>
      <c r="G263" s="34"/>
      <c r="H263" s="68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  <c r="U263" s="51"/>
      <c r="V263" s="34"/>
      <c r="W263" s="34"/>
      <c r="X263" s="34"/>
      <c r="Y263" s="34"/>
      <c r="Z263" s="34"/>
      <c r="AA263" s="34"/>
      <c r="AB263" s="34"/>
      <c r="AC263" s="34"/>
      <c r="AD263" s="34"/>
      <c r="AE263" s="34"/>
      <c r="AF263" s="34"/>
      <c r="AG263" s="34"/>
      <c r="AH263" s="34"/>
      <c r="AI263" s="34"/>
      <c r="AJ263" s="68"/>
      <c r="AK263" s="34"/>
      <c r="AL263" s="34"/>
      <c r="AM263" s="34"/>
      <c r="AN263" s="34"/>
      <c r="AO263" s="34"/>
      <c r="AP263" s="34"/>
      <c r="AQ263" s="34"/>
      <c r="AR263" s="34"/>
      <c r="AS263" s="65"/>
      <c r="AT263" s="65"/>
      <c r="AU263" s="65"/>
      <c r="AV263" s="65"/>
      <c r="AW263" s="65"/>
      <c r="AX263" s="65"/>
      <c r="AY263" s="65"/>
      <c r="AZ263" s="65"/>
      <c r="BA263" s="65"/>
      <c r="BB263" s="65"/>
      <c r="BC263" s="65"/>
      <c r="BD263" s="65"/>
      <c r="BE263" s="65"/>
      <c r="BF263" s="65"/>
      <c r="BG263" s="65"/>
      <c r="BH263" s="65"/>
      <c r="BI263" s="65"/>
      <c r="BJ263" s="65"/>
      <c r="BK263" s="65"/>
      <c r="BL263" s="65"/>
      <c r="BM263" s="65"/>
      <c r="BN263" s="65"/>
      <c r="BO263" s="65"/>
      <c r="BP263" s="65"/>
      <c r="BQ263" s="65"/>
      <c r="BR263" s="65"/>
      <c r="BS263" s="65"/>
      <c r="BT263" s="65"/>
      <c r="BU263" s="65"/>
      <c r="BV263" s="65"/>
      <c r="BW263" s="65"/>
      <c r="BX263" s="65"/>
      <c r="BY263" s="65"/>
      <c r="BZ263" s="65"/>
      <c r="CA263" s="65"/>
      <c r="CB263" s="65"/>
      <c r="CC263" s="65"/>
      <c r="CD263" s="65"/>
      <c r="CE263" s="34"/>
      <c r="CF263" s="34"/>
      <c r="CG263" s="34"/>
      <c r="CH263" s="34"/>
      <c r="CI263" s="34"/>
      <c r="CJ263" s="34"/>
      <c r="CK263" s="34"/>
      <c r="CL263" s="34"/>
      <c r="CM263" s="34"/>
      <c r="CN263" s="34"/>
      <c r="CO263" s="34"/>
      <c r="CP263" s="34"/>
      <c r="CQ263" s="34"/>
      <c r="CR263" s="34"/>
      <c r="CS263" s="34"/>
      <c r="CT263" s="34"/>
      <c r="CU263" s="34"/>
      <c r="CV263" s="34"/>
      <c r="CW263" s="34"/>
      <c r="CX263" s="37"/>
    </row>
    <row r="264" spans="1:102" ht="13">
      <c r="A264" s="37"/>
      <c r="B264" s="37"/>
      <c r="C264" s="37"/>
      <c r="D264" s="37"/>
      <c r="E264" s="34"/>
      <c r="F264" s="34"/>
      <c r="G264" s="34"/>
      <c r="H264" s="68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  <c r="U264" s="51"/>
      <c r="V264" s="34"/>
      <c r="W264" s="34"/>
      <c r="X264" s="34"/>
      <c r="Y264" s="34"/>
      <c r="Z264" s="34"/>
      <c r="AA264" s="34"/>
      <c r="AB264" s="34"/>
      <c r="AC264" s="34"/>
      <c r="AD264" s="34"/>
      <c r="AE264" s="34"/>
      <c r="AF264" s="34"/>
      <c r="AG264" s="34"/>
      <c r="AH264" s="34"/>
      <c r="AI264" s="34"/>
      <c r="AJ264" s="68"/>
      <c r="AK264" s="34"/>
      <c r="AL264" s="34"/>
      <c r="AM264" s="34"/>
      <c r="AN264" s="34"/>
      <c r="AO264" s="34"/>
      <c r="AP264" s="34"/>
      <c r="AQ264" s="34"/>
      <c r="AR264" s="34"/>
      <c r="AS264" s="65"/>
      <c r="AT264" s="65"/>
      <c r="AU264" s="65"/>
      <c r="AV264" s="65"/>
      <c r="AW264" s="65"/>
      <c r="AX264" s="65"/>
      <c r="AY264" s="65"/>
      <c r="AZ264" s="65"/>
      <c r="BA264" s="65"/>
      <c r="BB264" s="65"/>
      <c r="BC264" s="65"/>
      <c r="BD264" s="65"/>
      <c r="BE264" s="65"/>
      <c r="BF264" s="65"/>
      <c r="BG264" s="65"/>
      <c r="BH264" s="65"/>
      <c r="BI264" s="65"/>
      <c r="BJ264" s="65"/>
      <c r="BK264" s="65"/>
      <c r="BL264" s="65"/>
      <c r="BM264" s="65"/>
      <c r="BN264" s="65"/>
      <c r="BO264" s="65"/>
      <c r="BP264" s="65"/>
      <c r="BQ264" s="65"/>
      <c r="BR264" s="65"/>
      <c r="BS264" s="65"/>
      <c r="BT264" s="65"/>
      <c r="BU264" s="65"/>
      <c r="BV264" s="65"/>
      <c r="BW264" s="65"/>
      <c r="BX264" s="65"/>
      <c r="BY264" s="65"/>
      <c r="BZ264" s="65"/>
      <c r="CA264" s="65"/>
      <c r="CB264" s="65"/>
      <c r="CC264" s="65"/>
      <c r="CD264" s="65"/>
      <c r="CE264" s="34"/>
      <c r="CF264" s="34"/>
      <c r="CG264" s="34"/>
      <c r="CH264" s="34"/>
      <c r="CI264" s="34"/>
      <c r="CJ264" s="34"/>
      <c r="CK264" s="34"/>
      <c r="CL264" s="34"/>
      <c r="CM264" s="34"/>
      <c r="CN264" s="34"/>
      <c r="CO264" s="34"/>
      <c r="CP264" s="34"/>
      <c r="CQ264" s="34"/>
      <c r="CR264" s="34"/>
      <c r="CS264" s="34"/>
      <c r="CT264" s="34"/>
      <c r="CU264" s="34"/>
      <c r="CV264" s="34"/>
      <c r="CW264" s="34"/>
      <c r="CX264" s="37"/>
    </row>
    <row r="265" spans="1:102" ht="13">
      <c r="A265" s="37"/>
      <c r="B265" s="37"/>
      <c r="C265" s="37"/>
      <c r="D265" s="37"/>
      <c r="E265" s="34"/>
      <c r="F265" s="34"/>
      <c r="G265" s="34"/>
      <c r="H265" s="68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  <c r="U265" s="51"/>
      <c r="V265" s="34"/>
      <c r="W265" s="34"/>
      <c r="X265" s="34"/>
      <c r="Y265" s="34"/>
      <c r="Z265" s="34"/>
      <c r="AA265" s="34"/>
      <c r="AB265" s="34"/>
      <c r="AC265" s="34"/>
      <c r="AD265" s="34"/>
      <c r="AE265" s="34"/>
      <c r="AF265" s="34"/>
      <c r="AG265" s="34"/>
      <c r="AH265" s="34"/>
      <c r="AI265" s="34"/>
      <c r="AJ265" s="68"/>
      <c r="AK265" s="34"/>
      <c r="AL265" s="34"/>
      <c r="AM265" s="34"/>
      <c r="AN265" s="34"/>
      <c r="AO265" s="34"/>
      <c r="AP265" s="34"/>
      <c r="AQ265" s="34"/>
      <c r="AR265" s="34"/>
      <c r="AS265" s="65"/>
      <c r="AT265" s="65"/>
      <c r="AU265" s="65"/>
      <c r="AV265" s="65"/>
      <c r="AW265" s="65"/>
      <c r="AX265" s="65"/>
      <c r="AY265" s="65"/>
      <c r="AZ265" s="65"/>
      <c r="BA265" s="65"/>
      <c r="BB265" s="65"/>
      <c r="BC265" s="65"/>
      <c r="BD265" s="65"/>
      <c r="BE265" s="65"/>
      <c r="BF265" s="65"/>
      <c r="BG265" s="65"/>
      <c r="BH265" s="65"/>
      <c r="BI265" s="65"/>
      <c r="BJ265" s="65"/>
      <c r="BK265" s="65"/>
      <c r="BL265" s="65"/>
      <c r="BM265" s="65"/>
      <c r="BN265" s="65"/>
      <c r="BO265" s="65"/>
      <c r="BP265" s="65"/>
      <c r="BQ265" s="65"/>
      <c r="BR265" s="65"/>
      <c r="BS265" s="65"/>
      <c r="BT265" s="65"/>
      <c r="BU265" s="65"/>
      <c r="BV265" s="65"/>
      <c r="BW265" s="65"/>
      <c r="BX265" s="65"/>
      <c r="BY265" s="65"/>
      <c r="BZ265" s="65"/>
      <c r="CA265" s="65"/>
      <c r="CB265" s="65"/>
      <c r="CC265" s="65"/>
      <c r="CD265" s="65"/>
      <c r="CE265" s="34"/>
      <c r="CF265" s="34"/>
      <c r="CG265" s="34"/>
      <c r="CH265" s="34"/>
      <c r="CI265" s="34"/>
      <c r="CJ265" s="34"/>
      <c r="CK265" s="34"/>
      <c r="CL265" s="34"/>
      <c r="CM265" s="34"/>
      <c r="CN265" s="34"/>
      <c r="CO265" s="34"/>
      <c r="CP265" s="34"/>
      <c r="CQ265" s="34"/>
      <c r="CR265" s="34"/>
      <c r="CS265" s="34"/>
      <c r="CT265" s="34"/>
      <c r="CU265" s="34"/>
      <c r="CV265" s="34"/>
      <c r="CW265" s="34"/>
      <c r="CX265" s="37"/>
    </row>
    <row r="266" spans="1:102" ht="13">
      <c r="A266" s="37"/>
      <c r="B266" s="37"/>
      <c r="C266" s="37"/>
      <c r="D266" s="37"/>
      <c r="E266" s="34"/>
      <c r="F266" s="34"/>
      <c r="G266" s="34"/>
      <c r="H266" s="68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  <c r="U266" s="51"/>
      <c r="V266" s="34"/>
      <c r="W266" s="34"/>
      <c r="X266" s="34"/>
      <c r="Y266" s="34"/>
      <c r="Z266" s="34"/>
      <c r="AA266" s="34"/>
      <c r="AB266" s="34"/>
      <c r="AC266" s="34"/>
      <c r="AD266" s="34"/>
      <c r="AE266" s="34"/>
      <c r="AF266" s="34"/>
      <c r="AG266" s="34"/>
      <c r="AH266" s="34"/>
      <c r="AI266" s="34"/>
      <c r="AJ266" s="68"/>
      <c r="AK266" s="34"/>
      <c r="AL266" s="34"/>
      <c r="AM266" s="34"/>
      <c r="AN266" s="34"/>
      <c r="AO266" s="34"/>
      <c r="AP266" s="34"/>
      <c r="AQ266" s="34"/>
      <c r="AR266" s="34"/>
      <c r="AS266" s="65"/>
      <c r="AT266" s="65"/>
      <c r="AU266" s="65"/>
      <c r="AV266" s="65"/>
      <c r="AW266" s="65"/>
      <c r="AX266" s="65"/>
      <c r="AY266" s="65"/>
      <c r="AZ266" s="65"/>
      <c r="BA266" s="65"/>
      <c r="BB266" s="65"/>
      <c r="BC266" s="65"/>
      <c r="BD266" s="65"/>
      <c r="BE266" s="65"/>
      <c r="BF266" s="65"/>
      <c r="BG266" s="65"/>
      <c r="BH266" s="65"/>
      <c r="BI266" s="65"/>
      <c r="BJ266" s="65"/>
      <c r="BK266" s="65"/>
      <c r="BL266" s="65"/>
      <c r="BM266" s="65"/>
      <c r="BN266" s="65"/>
      <c r="BO266" s="65"/>
      <c r="BP266" s="65"/>
      <c r="BQ266" s="65"/>
      <c r="BR266" s="65"/>
      <c r="BS266" s="65"/>
      <c r="BT266" s="65"/>
      <c r="BU266" s="65"/>
      <c r="BV266" s="65"/>
      <c r="BW266" s="65"/>
      <c r="BX266" s="65"/>
      <c r="BY266" s="65"/>
      <c r="BZ266" s="65"/>
      <c r="CA266" s="65"/>
      <c r="CB266" s="65"/>
      <c r="CC266" s="65"/>
      <c r="CD266" s="65"/>
      <c r="CE266" s="34"/>
      <c r="CF266" s="34"/>
      <c r="CG266" s="34"/>
      <c r="CH266" s="34"/>
      <c r="CI266" s="34"/>
      <c r="CJ266" s="34"/>
      <c r="CK266" s="34"/>
      <c r="CL266" s="34"/>
      <c r="CM266" s="34"/>
      <c r="CN266" s="34"/>
      <c r="CO266" s="34"/>
      <c r="CP266" s="34"/>
      <c r="CQ266" s="34"/>
      <c r="CR266" s="34"/>
      <c r="CS266" s="34"/>
      <c r="CT266" s="34"/>
      <c r="CU266" s="34"/>
      <c r="CV266" s="34"/>
      <c r="CW266" s="34"/>
      <c r="CX266" s="37"/>
    </row>
    <row r="267" spans="1:102" ht="13">
      <c r="A267" s="37"/>
      <c r="B267" s="37"/>
      <c r="C267" s="37"/>
      <c r="D267" s="37"/>
      <c r="E267" s="34"/>
      <c r="F267" s="34"/>
      <c r="G267" s="34"/>
      <c r="H267" s="68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  <c r="U267" s="51"/>
      <c r="V267" s="34"/>
      <c r="W267" s="34"/>
      <c r="X267" s="34"/>
      <c r="Y267" s="34"/>
      <c r="Z267" s="34"/>
      <c r="AA267" s="34"/>
      <c r="AB267" s="34"/>
      <c r="AC267" s="34"/>
      <c r="AD267" s="34"/>
      <c r="AE267" s="34"/>
      <c r="AF267" s="34"/>
      <c r="AG267" s="34"/>
      <c r="AH267" s="34"/>
      <c r="AI267" s="34"/>
      <c r="AJ267" s="68"/>
      <c r="AK267" s="34"/>
      <c r="AL267" s="34"/>
      <c r="AM267" s="34"/>
      <c r="AN267" s="34"/>
      <c r="AO267" s="34"/>
      <c r="AP267" s="34"/>
      <c r="AQ267" s="34"/>
      <c r="AR267" s="34"/>
      <c r="AS267" s="65"/>
      <c r="AT267" s="65"/>
      <c r="AU267" s="65"/>
      <c r="AV267" s="65"/>
      <c r="AW267" s="65"/>
      <c r="AX267" s="65"/>
      <c r="AY267" s="65"/>
      <c r="AZ267" s="65"/>
      <c r="BA267" s="65"/>
      <c r="BB267" s="65"/>
      <c r="BC267" s="65"/>
      <c r="BD267" s="65"/>
      <c r="BE267" s="65"/>
      <c r="BF267" s="65"/>
      <c r="BG267" s="65"/>
      <c r="BH267" s="65"/>
      <c r="BI267" s="65"/>
      <c r="BJ267" s="65"/>
      <c r="BK267" s="65"/>
      <c r="BL267" s="65"/>
      <c r="BM267" s="65"/>
      <c r="BN267" s="65"/>
      <c r="BO267" s="65"/>
      <c r="BP267" s="65"/>
      <c r="BQ267" s="65"/>
      <c r="BR267" s="65"/>
      <c r="BS267" s="65"/>
      <c r="BT267" s="65"/>
      <c r="BU267" s="65"/>
      <c r="BV267" s="65"/>
      <c r="BW267" s="65"/>
      <c r="BX267" s="65"/>
      <c r="BY267" s="65"/>
      <c r="BZ267" s="65"/>
      <c r="CA267" s="65"/>
      <c r="CB267" s="65"/>
      <c r="CC267" s="65"/>
      <c r="CD267" s="65"/>
      <c r="CE267" s="34"/>
      <c r="CF267" s="34"/>
      <c r="CG267" s="34"/>
      <c r="CH267" s="34"/>
      <c r="CI267" s="34"/>
      <c r="CJ267" s="34"/>
      <c r="CK267" s="34"/>
      <c r="CL267" s="34"/>
      <c r="CM267" s="34"/>
      <c r="CN267" s="34"/>
      <c r="CO267" s="34"/>
      <c r="CP267" s="34"/>
      <c r="CQ267" s="34"/>
      <c r="CR267" s="34"/>
      <c r="CS267" s="34"/>
      <c r="CT267" s="34"/>
      <c r="CU267" s="34"/>
      <c r="CV267" s="34"/>
      <c r="CW267" s="34"/>
      <c r="CX267" s="37"/>
    </row>
    <row r="268" spans="1:102" ht="13">
      <c r="A268" s="37"/>
      <c r="B268" s="37"/>
      <c r="C268" s="37"/>
      <c r="D268" s="37"/>
      <c r="E268" s="34"/>
      <c r="F268" s="34"/>
      <c r="G268" s="34"/>
      <c r="H268" s="68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  <c r="U268" s="51"/>
      <c r="V268" s="34"/>
      <c r="W268" s="34"/>
      <c r="X268" s="34"/>
      <c r="Y268" s="34"/>
      <c r="Z268" s="34"/>
      <c r="AA268" s="34"/>
      <c r="AB268" s="34"/>
      <c r="AC268" s="34"/>
      <c r="AD268" s="34"/>
      <c r="AE268" s="34"/>
      <c r="AF268" s="34"/>
      <c r="AG268" s="34"/>
      <c r="AH268" s="34"/>
      <c r="AI268" s="34"/>
      <c r="AJ268" s="68"/>
      <c r="AK268" s="34"/>
      <c r="AL268" s="34"/>
      <c r="AM268" s="34"/>
      <c r="AN268" s="34"/>
      <c r="AO268" s="34"/>
      <c r="AP268" s="34"/>
      <c r="AQ268" s="34"/>
      <c r="AR268" s="34"/>
      <c r="AS268" s="65"/>
      <c r="AT268" s="65"/>
      <c r="AU268" s="65"/>
      <c r="AV268" s="65"/>
      <c r="AW268" s="65"/>
      <c r="AX268" s="65"/>
      <c r="AY268" s="65"/>
      <c r="AZ268" s="65"/>
      <c r="BA268" s="65"/>
      <c r="BB268" s="65"/>
      <c r="BC268" s="65"/>
      <c r="BD268" s="65"/>
      <c r="BE268" s="65"/>
      <c r="BF268" s="65"/>
      <c r="BG268" s="65"/>
      <c r="BH268" s="65"/>
      <c r="BI268" s="65"/>
      <c r="BJ268" s="65"/>
      <c r="BK268" s="65"/>
      <c r="BL268" s="65"/>
      <c r="BM268" s="65"/>
      <c r="BN268" s="65"/>
      <c r="BO268" s="65"/>
      <c r="BP268" s="65"/>
      <c r="BQ268" s="65"/>
      <c r="BR268" s="65"/>
      <c r="BS268" s="65"/>
      <c r="BT268" s="65"/>
      <c r="BU268" s="65"/>
      <c r="BV268" s="65"/>
      <c r="BW268" s="65"/>
      <c r="BX268" s="65"/>
      <c r="BY268" s="65"/>
      <c r="BZ268" s="65"/>
      <c r="CA268" s="65"/>
      <c r="CB268" s="65"/>
      <c r="CC268" s="65"/>
      <c r="CD268" s="65"/>
      <c r="CE268" s="34"/>
      <c r="CF268" s="34"/>
      <c r="CG268" s="34"/>
      <c r="CH268" s="34"/>
      <c r="CI268" s="34"/>
      <c r="CJ268" s="34"/>
      <c r="CK268" s="34"/>
      <c r="CL268" s="34"/>
      <c r="CM268" s="34"/>
      <c r="CN268" s="34"/>
      <c r="CO268" s="34"/>
      <c r="CP268" s="34"/>
      <c r="CQ268" s="34"/>
      <c r="CR268" s="34"/>
      <c r="CS268" s="34"/>
      <c r="CT268" s="34"/>
      <c r="CU268" s="34"/>
      <c r="CV268" s="34"/>
      <c r="CW268" s="34"/>
      <c r="CX268" s="37"/>
    </row>
    <row r="269" spans="1:102" ht="13">
      <c r="A269" s="37"/>
      <c r="B269" s="37"/>
      <c r="C269" s="37"/>
      <c r="D269" s="37"/>
      <c r="E269" s="34"/>
      <c r="F269" s="34"/>
      <c r="G269" s="34"/>
      <c r="H269" s="68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  <c r="U269" s="51"/>
      <c r="V269" s="34"/>
      <c r="W269" s="34"/>
      <c r="X269" s="34"/>
      <c r="Y269" s="34"/>
      <c r="Z269" s="34"/>
      <c r="AA269" s="34"/>
      <c r="AB269" s="34"/>
      <c r="AC269" s="34"/>
      <c r="AD269" s="34"/>
      <c r="AE269" s="34"/>
      <c r="AF269" s="34"/>
      <c r="AG269" s="34"/>
      <c r="AH269" s="34"/>
      <c r="AI269" s="34"/>
      <c r="AJ269" s="68"/>
      <c r="AK269" s="34"/>
      <c r="AL269" s="34"/>
      <c r="AM269" s="34"/>
      <c r="AN269" s="34"/>
      <c r="AO269" s="34"/>
      <c r="AP269" s="34"/>
      <c r="AQ269" s="34"/>
      <c r="AR269" s="34"/>
      <c r="AS269" s="65"/>
      <c r="AT269" s="65"/>
      <c r="AU269" s="65"/>
      <c r="AV269" s="65"/>
      <c r="AW269" s="65"/>
      <c r="AX269" s="65"/>
      <c r="AY269" s="65"/>
      <c r="AZ269" s="65"/>
      <c r="BA269" s="65"/>
      <c r="BB269" s="65"/>
      <c r="BC269" s="65"/>
      <c r="BD269" s="65"/>
      <c r="BE269" s="65"/>
      <c r="BF269" s="65"/>
      <c r="BG269" s="65"/>
      <c r="BH269" s="65"/>
      <c r="BI269" s="65"/>
      <c r="BJ269" s="65"/>
      <c r="BK269" s="65"/>
      <c r="BL269" s="65"/>
      <c r="BM269" s="65"/>
      <c r="BN269" s="65"/>
      <c r="BO269" s="65"/>
      <c r="BP269" s="65"/>
      <c r="BQ269" s="65"/>
      <c r="BR269" s="65"/>
      <c r="BS269" s="65"/>
      <c r="BT269" s="65"/>
      <c r="BU269" s="65"/>
      <c r="BV269" s="65"/>
      <c r="BW269" s="65"/>
      <c r="BX269" s="65"/>
      <c r="BY269" s="65"/>
      <c r="BZ269" s="65"/>
      <c r="CA269" s="65"/>
      <c r="CB269" s="65"/>
      <c r="CC269" s="65"/>
      <c r="CD269" s="65"/>
      <c r="CE269" s="34"/>
      <c r="CF269" s="34"/>
      <c r="CG269" s="34"/>
      <c r="CH269" s="34"/>
      <c r="CI269" s="34"/>
      <c r="CJ269" s="34"/>
      <c r="CK269" s="34"/>
      <c r="CL269" s="34"/>
      <c r="CM269" s="34"/>
      <c r="CN269" s="34"/>
      <c r="CO269" s="34"/>
      <c r="CP269" s="34"/>
      <c r="CQ269" s="34"/>
      <c r="CR269" s="34"/>
      <c r="CS269" s="34"/>
      <c r="CT269" s="34"/>
      <c r="CU269" s="34"/>
      <c r="CV269" s="34"/>
      <c r="CW269" s="34"/>
      <c r="CX269" s="37"/>
    </row>
    <row r="270" spans="1:102" ht="13">
      <c r="A270" s="37"/>
      <c r="B270" s="37"/>
      <c r="C270" s="37"/>
      <c r="D270" s="37"/>
      <c r="E270" s="34"/>
      <c r="F270" s="34"/>
      <c r="G270" s="34"/>
      <c r="H270" s="68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  <c r="U270" s="51"/>
      <c r="V270" s="34"/>
      <c r="W270" s="34"/>
      <c r="X270" s="34"/>
      <c r="Y270" s="34"/>
      <c r="Z270" s="34"/>
      <c r="AA270" s="34"/>
      <c r="AB270" s="34"/>
      <c r="AC270" s="34"/>
      <c r="AD270" s="34"/>
      <c r="AE270" s="34"/>
      <c r="AF270" s="34"/>
      <c r="AG270" s="34"/>
      <c r="AH270" s="34"/>
      <c r="AI270" s="34"/>
      <c r="AJ270" s="68"/>
      <c r="AK270" s="34"/>
      <c r="AL270" s="34"/>
      <c r="AM270" s="34"/>
      <c r="AN270" s="34"/>
      <c r="AO270" s="34"/>
      <c r="AP270" s="34"/>
      <c r="AQ270" s="34"/>
      <c r="AR270" s="34"/>
      <c r="AS270" s="65"/>
      <c r="AT270" s="65"/>
      <c r="AU270" s="65"/>
      <c r="AV270" s="65"/>
      <c r="AW270" s="65"/>
      <c r="AX270" s="65"/>
      <c r="AY270" s="65"/>
      <c r="AZ270" s="65"/>
      <c r="BA270" s="65"/>
      <c r="BB270" s="65"/>
      <c r="BC270" s="65"/>
      <c r="BD270" s="65"/>
      <c r="BE270" s="65"/>
      <c r="BF270" s="65"/>
      <c r="BG270" s="65"/>
      <c r="BH270" s="65"/>
      <c r="BI270" s="65"/>
      <c r="BJ270" s="65"/>
      <c r="BK270" s="65"/>
      <c r="BL270" s="65"/>
      <c r="BM270" s="65"/>
      <c r="BN270" s="65"/>
      <c r="BO270" s="65"/>
      <c r="BP270" s="65"/>
      <c r="BQ270" s="65"/>
      <c r="BR270" s="65"/>
      <c r="BS270" s="65"/>
      <c r="BT270" s="65"/>
      <c r="BU270" s="65"/>
      <c r="BV270" s="65"/>
      <c r="BW270" s="65"/>
      <c r="BX270" s="65"/>
      <c r="BY270" s="65"/>
      <c r="BZ270" s="65"/>
      <c r="CA270" s="65"/>
      <c r="CB270" s="65"/>
      <c r="CC270" s="65"/>
      <c r="CD270" s="65"/>
      <c r="CE270" s="34"/>
      <c r="CF270" s="34"/>
      <c r="CG270" s="34"/>
      <c r="CH270" s="34"/>
      <c r="CI270" s="34"/>
      <c r="CJ270" s="34"/>
      <c r="CK270" s="34"/>
      <c r="CL270" s="34"/>
      <c r="CM270" s="34"/>
      <c r="CN270" s="34"/>
      <c r="CO270" s="34"/>
      <c r="CP270" s="34"/>
      <c r="CQ270" s="34"/>
      <c r="CR270" s="34"/>
      <c r="CS270" s="34"/>
      <c r="CT270" s="34"/>
      <c r="CU270" s="34"/>
      <c r="CV270" s="34"/>
      <c r="CW270" s="34"/>
      <c r="CX270" s="37"/>
    </row>
    <row r="271" spans="1:102" ht="13">
      <c r="A271" s="37"/>
      <c r="B271" s="37"/>
      <c r="C271" s="37"/>
      <c r="D271" s="37"/>
      <c r="E271" s="34"/>
      <c r="F271" s="34"/>
      <c r="G271" s="34"/>
      <c r="H271" s="68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  <c r="U271" s="51"/>
      <c r="V271" s="34"/>
      <c r="W271" s="34"/>
      <c r="X271" s="34"/>
      <c r="Y271" s="34"/>
      <c r="Z271" s="34"/>
      <c r="AA271" s="34"/>
      <c r="AB271" s="34"/>
      <c r="AC271" s="34"/>
      <c r="AD271" s="34"/>
      <c r="AE271" s="34"/>
      <c r="AF271" s="34"/>
      <c r="AG271" s="34"/>
      <c r="AH271" s="34"/>
      <c r="AI271" s="34"/>
      <c r="AJ271" s="68"/>
      <c r="AK271" s="34"/>
      <c r="AL271" s="34"/>
      <c r="AM271" s="34"/>
      <c r="AN271" s="34"/>
      <c r="AO271" s="34"/>
      <c r="AP271" s="34"/>
      <c r="AQ271" s="34"/>
      <c r="AR271" s="34"/>
      <c r="AS271" s="65"/>
      <c r="AT271" s="65"/>
      <c r="AU271" s="65"/>
      <c r="AV271" s="65"/>
      <c r="AW271" s="65"/>
      <c r="AX271" s="65"/>
      <c r="AY271" s="65"/>
      <c r="AZ271" s="65"/>
      <c r="BA271" s="65"/>
      <c r="BB271" s="65"/>
      <c r="BC271" s="65"/>
      <c r="BD271" s="65"/>
      <c r="BE271" s="65"/>
      <c r="BF271" s="65"/>
      <c r="BG271" s="65"/>
      <c r="BH271" s="65"/>
      <c r="BI271" s="65"/>
      <c r="BJ271" s="65"/>
      <c r="BK271" s="65"/>
      <c r="BL271" s="65"/>
      <c r="BM271" s="65"/>
      <c r="BN271" s="65"/>
      <c r="BO271" s="65"/>
      <c r="BP271" s="65"/>
      <c r="BQ271" s="65"/>
      <c r="BR271" s="65"/>
      <c r="BS271" s="65"/>
      <c r="BT271" s="65"/>
      <c r="BU271" s="65"/>
      <c r="BV271" s="65"/>
      <c r="BW271" s="65"/>
      <c r="BX271" s="65"/>
      <c r="BY271" s="65"/>
      <c r="BZ271" s="65"/>
      <c r="CA271" s="65"/>
      <c r="CB271" s="65"/>
      <c r="CC271" s="65"/>
      <c r="CD271" s="65"/>
      <c r="CE271" s="34"/>
      <c r="CF271" s="34"/>
      <c r="CG271" s="34"/>
      <c r="CH271" s="34"/>
      <c r="CI271" s="34"/>
      <c r="CJ271" s="34"/>
      <c r="CK271" s="34"/>
      <c r="CL271" s="34"/>
      <c r="CM271" s="34"/>
      <c r="CN271" s="34"/>
      <c r="CO271" s="34"/>
      <c r="CP271" s="34"/>
      <c r="CQ271" s="34"/>
      <c r="CR271" s="34"/>
      <c r="CS271" s="34"/>
      <c r="CT271" s="34"/>
      <c r="CU271" s="34"/>
      <c r="CV271" s="34"/>
      <c r="CW271" s="34"/>
      <c r="CX271" s="37"/>
    </row>
    <row r="272" spans="1:102" ht="13">
      <c r="A272" s="37"/>
      <c r="B272" s="37"/>
      <c r="C272" s="37"/>
      <c r="D272" s="37"/>
      <c r="E272" s="34"/>
      <c r="F272" s="34"/>
      <c r="G272" s="34"/>
      <c r="H272" s="68"/>
      <c r="I272" s="34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34"/>
      <c r="U272" s="51"/>
      <c r="V272" s="34"/>
      <c r="W272" s="34"/>
      <c r="X272" s="34"/>
      <c r="Y272" s="34"/>
      <c r="Z272" s="34"/>
      <c r="AA272" s="34"/>
      <c r="AB272" s="34"/>
      <c r="AC272" s="34"/>
      <c r="AD272" s="34"/>
      <c r="AE272" s="34"/>
      <c r="AF272" s="34"/>
      <c r="AG272" s="34"/>
      <c r="AH272" s="34"/>
      <c r="AI272" s="34"/>
      <c r="AJ272" s="68"/>
      <c r="AK272" s="34"/>
      <c r="AL272" s="34"/>
      <c r="AM272" s="34"/>
      <c r="AN272" s="34"/>
      <c r="AO272" s="34"/>
      <c r="AP272" s="34"/>
      <c r="AQ272" s="34"/>
      <c r="AR272" s="34"/>
      <c r="AS272" s="65"/>
      <c r="AT272" s="65"/>
      <c r="AU272" s="65"/>
      <c r="AV272" s="65"/>
      <c r="AW272" s="65"/>
      <c r="AX272" s="65"/>
      <c r="AY272" s="65"/>
      <c r="AZ272" s="65"/>
      <c r="BA272" s="65"/>
      <c r="BB272" s="65"/>
      <c r="BC272" s="65"/>
      <c r="BD272" s="65"/>
      <c r="BE272" s="65"/>
      <c r="BF272" s="65"/>
      <c r="BG272" s="65"/>
      <c r="BH272" s="65"/>
      <c r="BI272" s="65"/>
      <c r="BJ272" s="65"/>
      <c r="BK272" s="65"/>
      <c r="BL272" s="65"/>
      <c r="BM272" s="65"/>
      <c r="BN272" s="65"/>
      <c r="BO272" s="65"/>
      <c r="BP272" s="65"/>
      <c r="BQ272" s="65"/>
      <c r="BR272" s="65"/>
      <c r="BS272" s="65"/>
      <c r="BT272" s="65"/>
      <c r="BU272" s="65"/>
      <c r="BV272" s="65"/>
      <c r="BW272" s="65"/>
      <c r="BX272" s="65"/>
      <c r="BY272" s="65"/>
      <c r="BZ272" s="65"/>
      <c r="CA272" s="65"/>
      <c r="CB272" s="65"/>
      <c r="CC272" s="65"/>
      <c r="CD272" s="65"/>
      <c r="CE272" s="34"/>
      <c r="CF272" s="34"/>
      <c r="CG272" s="34"/>
      <c r="CH272" s="34"/>
      <c r="CI272" s="34"/>
      <c r="CJ272" s="34"/>
      <c r="CK272" s="34"/>
      <c r="CL272" s="34"/>
      <c r="CM272" s="34"/>
      <c r="CN272" s="34"/>
      <c r="CO272" s="34"/>
      <c r="CP272" s="34"/>
      <c r="CQ272" s="34"/>
      <c r="CR272" s="34"/>
      <c r="CS272" s="34"/>
      <c r="CT272" s="34"/>
      <c r="CU272" s="34"/>
      <c r="CV272" s="34"/>
      <c r="CW272" s="34"/>
      <c r="CX272" s="37"/>
    </row>
    <row r="273" spans="1:102" ht="13">
      <c r="A273" s="37"/>
      <c r="B273" s="37"/>
      <c r="C273" s="37"/>
      <c r="D273" s="37"/>
      <c r="E273" s="34"/>
      <c r="F273" s="34"/>
      <c r="G273" s="34"/>
      <c r="H273" s="68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  <c r="U273" s="51"/>
      <c r="V273" s="34"/>
      <c r="W273" s="34"/>
      <c r="X273" s="34"/>
      <c r="Y273" s="34"/>
      <c r="Z273" s="34"/>
      <c r="AA273" s="34"/>
      <c r="AB273" s="34"/>
      <c r="AC273" s="34"/>
      <c r="AD273" s="34"/>
      <c r="AE273" s="34"/>
      <c r="AF273" s="34"/>
      <c r="AG273" s="34"/>
      <c r="AH273" s="34"/>
      <c r="AI273" s="34"/>
      <c r="AJ273" s="68"/>
      <c r="AK273" s="34"/>
      <c r="AL273" s="34"/>
      <c r="AM273" s="34"/>
      <c r="AN273" s="34"/>
      <c r="AO273" s="34"/>
      <c r="AP273" s="34"/>
      <c r="AQ273" s="34"/>
      <c r="AR273" s="34"/>
      <c r="AS273" s="65"/>
      <c r="AT273" s="65"/>
      <c r="AU273" s="65"/>
      <c r="AV273" s="65"/>
      <c r="AW273" s="65"/>
      <c r="AX273" s="65"/>
      <c r="AY273" s="65"/>
      <c r="AZ273" s="65"/>
      <c r="BA273" s="65"/>
      <c r="BB273" s="65"/>
      <c r="BC273" s="65"/>
      <c r="BD273" s="65"/>
      <c r="BE273" s="65"/>
      <c r="BF273" s="65"/>
      <c r="BG273" s="65"/>
      <c r="BH273" s="65"/>
      <c r="BI273" s="65"/>
      <c r="BJ273" s="65"/>
      <c r="BK273" s="65"/>
      <c r="BL273" s="65"/>
      <c r="BM273" s="65"/>
      <c r="BN273" s="65"/>
      <c r="BO273" s="65"/>
      <c r="BP273" s="65"/>
      <c r="BQ273" s="65"/>
      <c r="BR273" s="65"/>
      <c r="BS273" s="65"/>
      <c r="BT273" s="65"/>
      <c r="BU273" s="65"/>
      <c r="BV273" s="65"/>
      <c r="BW273" s="65"/>
      <c r="BX273" s="65"/>
      <c r="BY273" s="65"/>
      <c r="BZ273" s="65"/>
      <c r="CA273" s="65"/>
      <c r="CB273" s="65"/>
      <c r="CC273" s="65"/>
      <c r="CD273" s="65"/>
      <c r="CE273" s="34"/>
      <c r="CF273" s="34"/>
      <c r="CG273" s="34"/>
      <c r="CH273" s="34"/>
      <c r="CI273" s="34"/>
      <c r="CJ273" s="34"/>
      <c r="CK273" s="34"/>
      <c r="CL273" s="34"/>
      <c r="CM273" s="34"/>
      <c r="CN273" s="34"/>
      <c r="CO273" s="34"/>
      <c r="CP273" s="34"/>
      <c r="CQ273" s="34"/>
      <c r="CR273" s="34"/>
      <c r="CS273" s="34"/>
      <c r="CT273" s="34"/>
      <c r="CU273" s="34"/>
      <c r="CV273" s="34"/>
      <c r="CW273" s="34"/>
      <c r="CX273" s="37"/>
    </row>
    <row r="274" spans="1:102" ht="13">
      <c r="A274" s="37"/>
      <c r="B274" s="37"/>
      <c r="C274" s="37"/>
      <c r="D274" s="37"/>
      <c r="E274" s="34"/>
      <c r="F274" s="34"/>
      <c r="G274" s="34"/>
      <c r="H274" s="68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  <c r="U274" s="51"/>
      <c r="V274" s="34"/>
      <c r="W274" s="34"/>
      <c r="X274" s="34"/>
      <c r="Y274" s="34"/>
      <c r="Z274" s="34"/>
      <c r="AA274" s="34"/>
      <c r="AB274" s="34"/>
      <c r="AC274" s="34"/>
      <c r="AD274" s="34"/>
      <c r="AE274" s="34"/>
      <c r="AF274" s="34"/>
      <c r="AG274" s="34"/>
      <c r="AH274" s="34"/>
      <c r="AI274" s="34"/>
      <c r="AJ274" s="68"/>
      <c r="AK274" s="34"/>
      <c r="AL274" s="34"/>
      <c r="AM274" s="34"/>
      <c r="AN274" s="34"/>
      <c r="AO274" s="34"/>
      <c r="AP274" s="34"/>
      <c r="AQ274" s="34"/>
      <c r="AR274" s="34"/>
      <c r="AS274" s="65"/>
      <c r="AT274" s="65"/>
      <c r="AU274" s="65"/>
      <c r="AV274" s="65"/>
      <c r="AW274" s="65"/>
      <c r="AX274" s="65"/>
      <c r="AY274" s="65"/>
      <c r="AZ274" s="65"/>
      <c r="BA274" s="65"/>
      <c r="BB274" s="65"/>
      <c r="BC274" s="65"/>
      <c r="BD274" s="65"/>
      <c r="BE274" s="65"/>
      <c r="BF274" s="65"/>
      <c r="BG274" s="65"/>
      <c r="BH274" s="65"/>
      <c r="BI274" s="65"/>
      <c r="BJ274" s="65"/>
      <c r="BK274" s="65"/>
      <c r="BL274" s="65"/>
      <c r="BM274" s="65"/>
      <c r="BN274" s="65"/>
      <c r="BO274" s="65"/>
      <c r="BP274" s="65"/>
      <c r="BQ274" s="65"/>
      <c r="BR274" s="65"/>
      <c r="BS274" s="65"/>
      <c r="BT274" s="65"/>
      <c r="BU274" s="65"/>
      <c r="BV274" s="65"/>
      <c r="BW274" s="65"/>
      <c r="BX274" s="65"/>
      <c r="BY274" s="65"/>
      <c r="BZ274" s="65"/>
      <c r="CA274" s="65"/>
      <c r="CB274" s="65"/>
      <c r="CC274" s="65"/>
      <c r="CD274" s="65"/>
      <c r="CE274" s="34"/>
      <c r="CF274" s="34"/>
      <c r="CG274" s="34"/>
      <c r="CH274" s="34"/>
      <c r="CI274" s="34"/>
      <c r="CJ274" s="34"/>
      <c r="CK274" s="34"/>
      <c r="CL274" s="34"/>
      <c r="CM274" s="34"/>
      <c r="CN274" s="34"/>
      <c r="CO274" s="34"/>
      <c r="CP274" s="34"/>
      <c r="CQ274" s="34"/>
      <c r="CR274" s="34"/>
      <c r="CS274" s="34"/>
      <c r="CT274" s="34"/>
      <c r="CU274" s="34"/>
      <c r="CV274" s="34"/>
      <c r="CW274" s="34"/>
      <c r="CX274" s="37"/>
    </row>
    <row r="275" spans="1:102" ht="13">
      <c r="A275" s="37"/>
      <c r="B275" s="37"/>
      <c r="C275" s="37"/>
      <c r="D275" s="37"/>
      <c r="E275" s="34"/>
      <c r="F275" s="34"/>
      <c r="G275" s="34"/>
      <c r="H275" s="68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  <c r="U275" s="51"/>
      <c r="V275" s="34"/>
      <c r="W275" s="34"/>
      <c r="X275" s="34"/>
      <c r="Y275" s="34"/>
      <c r="Z275" s="34"/>
      <c r="AA275" s="34"/>
      <c r="AB275" s="34"/>
      <c r="AC275" s="34"/>
      <c r="AD275" s="34"/>
      <c r="AE275" s="34"/>
      <c r="AF275" s="34"/>
      <c r="AG275" s="34"/>
      <c r="AH275" s="34"/>
      <c r="AI275" s="34"/>
      <c r="AJ275" s="68"/>
      <c r="AK275" s="34"/>
      <c r="AL275" s="34"/>
      <c r="AM275" s="34"/>
      <c r="AN275" s="34"/>
      <c r="AO275" s="34"/>
      <c r="AP275" s="34"/>
      <c r="AQ275" s="34"/>
      <c r="AR275" s="34"/>
      <c r="AS275" s="65"/>
      <c r="AT275" s="65"/>
      <c r="AU275" s="65"/>
      <c r="AV275" s="65"/>
      <c r="AW275" s="65"/>
      <c r="AX275" s="65"/>
      <c r="AY275" s="65"/>
      <c r="AZ275" s="65"/>
      <c r="BA275" s="65"/>
      <c r="BB275" s="65"/>
      <c r="BC275" s="65"/>
      <c r="BD275" s="65"/>
      <c r="BE275" s="65"/>
      <c r="BF275" s="65"/>
      <c r="BG275" s="65"/>
      <c r="BH275" s="65"/>
      <c r="BI275" s="65"/>
      <c r="BJ275" s="65"/>
      <c r="BK275" s="65"/>
      <c r="BL275" s="65"/>
      <c r="BM275" s="65"/>
      <c r="BN275" s="65"/>
      <c r="BO275" s="65"/>
      <c r="BP275" s="65"/>
      <c r="BQ275" s="65"/>
      <c r="BR275" s="65"/>
      <c r="BS275" s="65"/>
      <c r="BT275" s="65"/>
      <c r="BU275" s="65"/>
      <c r="BV275" s="65"/>
      <c r="BW275" s="65"/>
      <c r="BX275" s="65"/>
      <c r="BY275" s="65"/>
      <c r="BZ275" s="65"/>
      <c r="CA275" s="65"/>
      <c r="CB275" s="65"/>
      <c r="CC275" s="65"/>
      <c r="CD275" s="65"/>
      <c r="CE275" s="34"/>
      <c r="CF275" s="34"/>
      <c r="CG275" s="34"/>
      <c r="CH275" s="34"/>
      <c r="CI275" s="34"/>
      <c r="CJ275" s="34"/>
      <c r="CK275" s="34"/>
      <c r="CL275" s="34"/>
      <c r="CM275" s="34"/>
      <c r="CN275" s="34"/>
      <c r="CO275" s="34"/>
      <c r="CP275" s="34"/>
      <c r="CQ275" s="34"/>
      <c r="CR275" s="34"/>
      <c r="CS275" s="34"/>
      <c r="CT275" s="34"/>
      <c r="CU275" s="34"/>
      <c r="CV275" s="34"/>
      <c r="CW275" s="34"/>
      <c r="CX275" s="37"/>
    </row>
    <row r="276" spans="1:102" ht="13">
      <c r="A276" s="37"/>
      <c r="B276" s="37"/>
      <c r="C276" s="37"/>
      <c r="D276" s="37"/>
      <c r="E276" s="34"/>
      <c r="F276" s="34"/>
      <c r="G276" s="34"/>
      <c r="H276" s="68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  <c r="U276" s="51"/>
      <c r="V276" s="34"/>
      <c r="W276" s="34"/>
      <c r="X276" s="34"/>
      <c r="Y276" s="34"/>
      <c r="Z276" s="34"/>
      <c r="AA276" s="34"/>
      <c r="AB276" s="34"/>
      <c r="AC276" s="34"/>
      <c r="AD276" s="34"/>
      <c r="AE276" s="34"/>
      <c r="AF276" s="34"/>
      <c r="AG276" s="34"/>
      <c r="AH276" s="34"/>
      <c r="AI276" s="34"/>
      <c r="AJ276" s="68"/>
      <c r="AK276" s="34"/>
      <c r="AL276" s="34"/>
      <c r="AM276" s="34"/>
      <c r="AN276" s="34"/>
      <c r="AO276" s="34"/>
      <c r="AP276" s="34"/>
      <c r="AQ276" s="34"/>
      <c r="AR276" s="34"/>
      <c r="AS276" s="65"/>
      <c r="AT276" s="65"/>
      <c r="AU276" s="65"/>
      <c r="AV276" s="65"/>
      <c r="AW276" s="65"/>
      <c r="AX276" s="65"/>
      <c r="AY276" s="65"/>
      <c r="AZ276" s="65"/>
      <c r="BA276" s="65"/>
      <c r="BB276" s="65"/>
      <c r="BC276" s="65"/>
      <c r="BD276" s="65"/>
      <c r="BE276" s="65"/>
      <c r="BF276" s="65"/>
      <c r="BG276" s="65"/>
      <c r="BH276" s="65"/>
      <c r="BI276" s="65"/>
      <c r="BJ276" s="65"/>
      <c r="BK276" s="65"/>
      <c r="BL276" s="65"/>
      <c r="BM276" s="65"/>
      <c r="BN276" s="65"/>
      <c r="BO276" s="65"/>
      <c r="BP276" s="65"/>
      <c r="BQ276" s="65"/>
      <c r="BR276" s="65"/>
      <c r="BS276" s="65"/>
      <c r="BT276" s="65"/>
      <c r="BU276" s="65"/>
      <c r="BV276" s="65"/>
      <c r="BW276" s="65"/>
      <c r="BX276" s="65"/>
      <c r="BY276" s="65"/>
      <c r="BZ276" s="65"/>
      <c r="CA276" s="65"/>
      <c r="CB276" s="65"/>
      <c r="CC276" s="65"/>
      <c r="CD276" s="65"/>
      <c r="CE276" s="34"/>
      <c r="CF276" s="34"/>
      <c r="CG276" s="34"/>
      <c r="CH276" s="34"/>
      <c r="CI276" s="34"/>
      <c r="CJ276" s="34"/>
      <c r="CK276" s="34"/>
      <c r="CL276" s="34"/>
      <c r="CM276" s="34"/>
      <c r="CN276" s="34"/>
      <c r="CO276" s="34"/>
      <c r="CP276" s="34"/>
      <c r="CQ276" s="34"/>
      <c r="CR276" s="34"/>
      <c r="CS276" s="34"/>
      <c r="CT276" s="34"/>
      <c r="CU276" s="34"/>
      <c r="CV276" s="34"/>
      <c r="CW276" s="34"/>
      <c r="CX276" s="37"/>
    </row>
    <row r="277" spans="1:102" ht="13">
      <c r="A277" s="37"/>
      <c r="B277" s="37"/>
      <c r="C277" s="37"/>
      <c r="D277" s="37"/>
      <c r="E277" s="34"/>
      <c r="F277" s="34"/>
      <c r="G277" s="34"/>
      <c r="H277" s="68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  <c r="U277" s="51"/>
      <c r="V277" s="34"/>
      <c r="W277" s="34"/>
      <c r="X277" s="34"/>
      <c r="Y277" s="34"/>
      <c r="Z277" s="34"/>
      <c r="AA277" s="34"/>
      <c r="AB277" s="34"/>
      <c r="AC277" s="34"/>
      <c r="AD277" s="34"/>
      <c r="AE277" s="34"/>
      <c r="AF277" s="34"/>
      <c r="AG277" s="34"/>
      <c r="AH277" s="34"/>
      <c r="AI277" s="34"/>
      <c r="AJ277" s="68"/>
      <c r="AK277" s="34"/>
      <c r="AL277" s="34"/>
      <c r="AM277" s="34"/>
      <c r="AN277" s="34"/>
      <c r="AO277" s="34"/>
      <c r="AP277" s="34"/>
      <c r="AQ277" s="34"/>
      <c r="AR277" s="34"/>
      <c r="AS277" s="65"/>
      <c r="AT277" s="65"/>
      <c r="AU277" s="65"/>
      <c r="AV277" s="65"/>
      <c r="AW277" s="65"/>
      <c r="AX277" s="65"/>
      <c r="AY277" s="65"/>
      <c r="AZ277" s="65"/>
      <c r="BA277" s="65"/>
      <c r="BB277" s="65"/>
      <c r="BC277" s="65"/>
      <c r="BD277" s="65"/>
      <c r="BE277" s="65"/>
      <c r="BF277" s="65"/>
      <c r="BG277" s="65"/>
      <c r="BH277" s="65"/>
      <c r="BI277" s="65"/>
      <c r="BJ277" s="65"/>
      <c r="BK277" s="65"/>
      <c r="BL277" s="65"/>
      <c r="BM277" s="65"/>
      <c r="BN277" s="65"/>
      <c r="BO277" s="65"/>
      <c r="BP277" s="65"/>
      <c r="BQ277" s="65"/>
      <c r="BR277" s="65"/>
      <c r="BS277" s="65"/>
      <c r="BT277" s="65"/>
      <c r="BU277" s="65"/>
      <c r="BV277" s="65"/>
      <c r="BW277" s="65"/>
      <c r="BX277" s="65"/>
      <c r="BY277" s="65"/>
      <c r="BZ277" s="65"/>
      <c r="CA277" s="65"/>
      <c r="CB277" s="65"/>
      <c r="CC277" s="65"/>
      <c r="CD277" s="65"/>
      <c r="CE277" s="34"/>
      <c r="CF277" s="34"/>
      <c r="CG277" s="34"/>
      <c r="CH277" s="34"/>
      <c r="CI277" s="34"/>
      <c r="CJ277" s="34"/>
      <c r="CK277" s="34"/>
      <c r="CL277" s="34"/>
      <c r="CM277" s="34"/>
      <c r="CN277" s="34"/>
      <c r="CO277" s="34"/>
      <c r="CP277" s="34"/>
      <c r="CQ277" s="34"/>
      <c r="CR277" s="34"/>
      <c r="CS277" s="34"/>
      <c r="CT277" s="34"/>
      <c r="CU277" s="34"/>
      <c r="CV277" s="34"/>
      <c r="CW277" s="34"/>
      <c r="CX277" s="37"/>
    </row>
    <row r="278" spans="1:102" ht="13">
      <c r="A278" s="37"/>
      <c r="B278" s="37"/>
      <c r="C278" s="37"/>
      <c r="D278" s="37"/>
      <c r="E278" s="34"/>
      <c r="F278" s="34"/>
      <c r="G278" s="34"/>
      <c r="H278" s="68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  <c r="U278" s="51"/>
      <c r="V278" s="34"/>
      <c r="W278" s="34"/>
      <c r="X278" s="34"/>
      <c r="Y278" s="34"/>
      <c r="Z278" s="34"/>
      <c r="AA278" s="34"/>
      <c r="AB278" s="34"/>
      <c r="AC278" s="34"/>
      <c r="AD278" s="34"/>
      <c r="AE278" s="34"/>
      <c r="AF278" s="34"/>
      <c r="AG278" s="34"/>
      <c r="AH278" s="34"/>
      <c r="AI278" s="34"/>
      <c r="AJ278" s="68"/>
      <c r="AK278" s="34"/>
      <c r="AL278" s="34"/>
      <c r="AM278" s="34"/>
      <c r="AN278" s="34"/>
      <c r="AO278" s="34"/>
      <c r="AP278" s="34"/>
      <c r="AQ278" s="34"/>
      <c r="AR278" s="34"/>
      <c r="AS278" s="65"/>
      <c r="AT278" s="65"/>
      <c r="AU278" s="65"/>
      <c r="AV278" s="65"/>
      <c r="AW278" s="65"/>
      <c r="AX278" s="65"/>
      <c r="AY278" s="65"/>
      <c r="AZ278" s="65"/>
      <c r="BA278" s="65"/>
      <c r="BB278" s="65"/>
      <c r="BC278" s="65"/>
      <c r="BD278" s="65"/>
      <c r="BE278" s="65"/>
      <c r="BF278" s="65"/>
      <c r="BG278" s="65"/>
      <c r="BH278" s="65"/>
      <c r="BI278" s="65"/>
      <c r="BJ278" s="65"/>
      <c r="BK278" s="65"/>
      <c r="BL278" s="65"/>
      <c r="BM278" s="65"/>
      <c r="BN278" s="65"/>
      <c r="BO278" s="65"/>
      <c r="BP278" s="65"/>
      <c r="BQ278" s="65"/>
      <c r="BR278" s="65"/>
      <c r="BS278" s="65"/>
      <c r="BT278" s="65"/>
      <c r="BU278" s="65"/>
      <c r="BV278" s="65"/>
      <c r="BW278" s="65"/>
      <c r="BX278" s="65"/>
      <c r="BY278" s="65"/>
      <c r="BZ278" s="65"/>
      <c r="CA278" s="65"/>
      <c r="CB278" s="65"/>
      <c r="CC278" s="65"/>
      <c r="CD278" s="65"/>
      <c r="CE278" s="34"/>
      <c r="CF278" s="34"/>
      <c r="CG278" s="34"/>
      <c r="CH278" s="34"/>
      <c r="CI278" s="34"/>
      <c r="CJ278" s="34"/>
      <c r="CK278" s="34"/>
      <c r="CL278" s="34"/>
      <c r="CM278" s="34"/>
      <c r="CN278" s="34"/>
      <c r="CO278" s="34"/>
      <c r="CP278" s="34"/>
      <c r="CQ278" s="34"/>
      <c r="CR278" s="34"/>
      <c r="CS278" s="34"/>
      <c r="CT278" s="34"/>
      <c r="CU278" s="34"/>
      <c r="CV278" s="34"/>
      <c r="CW278" s="34"/>
      <c r="CX278" s="37"/>
    </row>
    <row r="279" spans="1:102" ht="13">
      <c r="A279" s="37"/>
      <c r="B279" s="37"/>
      <c r="C279" s="37"/>
      <c r="D279" s="37"/>
      <c r="E279" s="34"/>
      <c r="F279" s="34"/>
      <c r="G279" s="34"/>
      <c r="H279" s="68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  <c r="U279" s="51"/>
      <c r="V279" s="34"/>
      <c r="W279" s="34"/>
      <c r="X279" s="34"/>
      <c r="Y279" s="34"/>
      <c r="Z279" s="34"/>
      <c r="AA279" s="34"/>
      <c r="AB279" s="34"/>
      <c r="AC279" s="34"/>
      <c r="AD279" s="34"/>
      <c r="AE279" s="34"/>
      <c r="AF279" s="34"/>
      <c r="AG279" s="34"/>
      <c r="AH279" s="34"/>
      <c r="AI279" s="34"/>
      <c r="AJ279" s="68"/>
      <c r="AK279" s="34"/>
      <c r="AL279" s="34"/>
      <c r="AM279" s="34"/>
      <c r="AN279" s="34"/>
      <c r="AO279" s="34"/>
      <c r="AP279" s="34"/>
      <c r="AQ279" s="34"/>
      <c r="AR279" s="34"/>
      <c r="AS279" s="65"/>
      <c r="AT279" s="65"/>
      <c r="AU279" s="65"/>
      <c r="AV279" s="65"/>
      <c r="AW279" s="65"/>
      <c r="AX279" s="65"/>
      <c r="AY279" s="65"/>
      <c r="AZ279" s="65"/>
      <c r="BA279" s="65"/>
      <c r="BB279" s="65"/>
      <c r="BC279" s="65"/>
      <c r="BD279" s="65"/>
      <c r="BE279" s="65"/>
      <c r="BF279" s="65"/>
      <c r="BG279" s="65"/>
      <c r="BH279" s="65"/>
      <c r="BI279" s="65"/>
      <c r="BJ279" s="65"/>
      <c r="BK279" s="65"/>
      <c r="BL279" s="65"/>
      <c r="BM279" s="65"/>
      <c r="BN279" s="65"/>
      <c r="BO279" s="65"/>
      <c r="BP279" s="65"/>
      <c r="BQ279" s="65"/>
      <c r="BR279" s="65"/>
      <c r="BS279" s="65"/>
      <c r="BT279" s="65"/>
      <c r="BU279" s="65"/>
      <c r="BV279" s="65"/>
      <c r="BW279" s="65"/>
      <c r="BX279" s="65"/>
      <c r="BY279" s="65"/>
      <c r="BZ279" s="65"/>
      <c r="CA279" s="65"/>
      <c r="CB279" s="65"/>
      <c r="CC279" s="65"/>
      <c r="CD279" s="65"/>
      <c r="CE279" s="34"/>
      <c r="CF279" s="34"/>
      <c r="CG279" s="34"/>
      <c r="CH279" s="34"/>
      <c r="CI279" s="34"/>
      <c r="CJ279" s="34"/>
      <c r="CK279" s="34"/>
      <c r="CL279" s="34"/>
      <c r="CM279" s="34"/>
      <c r="CN279" s="34"/>
      <c r="CO279" s="34"/>
      <c r="CP279" s="34"/>
      <c r="CQ279" s="34"/>
      <c r="CR279" s="34"/>
      <c r="CS279" s="34"/>
      <c r="CT279" s="34"/>
      <c r="CU279" s="34"/>
      <c r="CV279" s="34"/>
      <c r="CW279" s="34"/>
      <c r="CX279" s="37"/>
    </row>
    <row r="280" spans="1:102" ht="13">
      <c r="A280" s="37"/>
      <c r="B280" s="37"/>
      <c r="C280" s="37"/>
      <c r="D280" s="37"/>
      <c r="E280" s="34"/>
      <c r="F280" s="34"/>
      <c r="G280" s="34"/>
      <c r="H280" s="68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  <c r="U280" s="51"/>
      <c r="V280" s="34"/>
      <c r="W280" s="34"/>
      <c r="X280" s="34"/>
      <c r="Y280" s="34"/>
      <c r="Z280" s="34"/>
      <c r="AA280" s="34"/>
      <c r="AB280" s="34"/>
      <c r="AC280" s="34"/>
      <c r="AD280" s="34"/>
      <c r="AE280" s="34"/>
      <c r="AF280" s="34"/>
      <c r="AG280" s="34"/>
      <c r="AH280" s="34"/>
      <c r="AI280" s="34"/>
      <c r="AJ280" s="68"/>
      <c r="AK280" s="34"/>
      <c r="AL280" s="34"/>
      <c r="AM280" s="34"/>
      <c r="AN280" s="34"/>
      <c r="AO280" s="34"/>
      <c r="AP280" s="34"/>
      <c r="AQ280" s="34"/>
      <c r="AR280" s="34"/>
      <c r="AS280" s="65"/>
      <c r="AT280" s="65"/>
      <c r="AU280" s="65"/>
      <c r="AV280" s="65"/>
      <c r="AW280" s="65"/>
      <c r="AX280" s="65"/>
      <c r="AY280" s="65"/>
      <c r="AZ280" s="65"/>
      <c r="BA280" s="65"/>
      <c r="BB280" s="65"/>
      <c r="BC280" s="65"/>
      <c r="BD280" s="65"/>
      <c r="BE280" s="65"/>
      <c r="BF280" s="65"/>
      <c r="BG280" s="65"/>
      <c r="BH280" s="65"/>
      <c r="BI280" s="65"/>
      <c r="BJ280" s="65"/>
      <c r="BK280" s="65"/>
      <c r="BL280" s="65"/>
      <c r="BM280" s="65"/>
      <c r="BN280" s="65"/>
      <c r="BO280" s="65"/>
      <c r="BP280" s="65"/>
      <c r="BQ280" s="65"/>
      <c r="BR280" s="65"/>
      <c r="BS280" s="65"/>
      <c r="BT280" s="65"/>
      <c r="BU280" s="65"/>
      <c r="BV280" s="65"/>
      <c r="BW280" s="65"/>
      <c r="BX280" s="65"/>
      <c r="BY280" s="65"/>
      <c r="BZ280" s="65"/>
      <c r="CA280" s="65"/>
      <c r="CB280" s="65"/>
      <c r="CC280" s="65"/>
      <c r="CD280" s="65"/>
      <c r="CE280" s="34"/>
      <c r="CF280" s="34"/>
      <c r="CG280" s="34"/>
      <c r="CH280" s="34"/>
      <c r="CI280" s="34"/>
      <c r="CJ280" s="34"/>
      <c r="CK280" s="34"/>
      <c r="CL280" s="34"/>
      <c r="CM280" s="34"/>
      <c r="CN280" s="34"/>
      <c r="CO280" s="34"/>
      <c r="CP280" s="34"/>
      <c r="CQ280" s="34"/>
      <c r="CR280" s="34"/>
      <c r="CS280" s="34"/>
      <c r="CT280" s="34"/>
      <c r="CU280" s="34"/>
      <c r="CV280" s="34"/>
      <c r="CW280" s="34"/>
      <c r="CX280" s="37"/>
    </row>
    <row r="281" spans="1:102" ht="13">
      <c r="A281" s="37"/>
      <c r="B281" s="37"/>
      <c r="C281" s="37"/>
      <c r="D281" s="37"/>
      <c r="E281" s="34"/>
      <c r="F281" s="34"/>
      <c r="G281" s="34"/>
      <c r="H281" s="68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  <c r="U281" s="51"/>
      <c r="V281" s="34"/>
      <c r="W281" s="34"/>
      <c r="X281" s="34"/>
      <c r="Y281" s="34"/>
      <c r="Z281" s="34"/>
      <c r="AA281" s="34"/>
      <c r="AB281" s="34"/>
      <c r="AC281" s="34"/>
      <c r="AD281" s="34"/>
      <c r="AE281" s="34"/>
      <c r="AF281" s="34"/>
      <c r="AG281" s="34"/>
      <c r="AH281" s="34"/>
      <c r="AI281" s="34"/>
      <c r="AJ281" s="68"/>
      <c r="AK281" s="34"/>
      <c r="AL281" s="34"/>
      <c r="AM281" s="34"/>
      <c r="AN281" s="34"/>
      <c r="AO281" s="34"/>
      <c r="AP281" s="34"/>
      <c r="AQ281" s="34"/>
      <c r="AR281" s="34"/>
      <c r="AS281" s="65"/>
      <c r="AT281" s="65"/>
      <c r="AU281" s="65"/>
      <c r="AV281" s="65"/>
      <c r="AW281" s="65"/>
      <c r="AX281" s="65"/>
      <c r="AY281" s="65"/>
      <c r="AZ281" s="65"/>
      <c r="BA281" s="65"/>
      <c r="BB281" s="65"/>
      <c r="BC281" s="65"/>
      <c r="BD281" s="65"/>
      <c r="BE281" s="65"/>
      <c r="BF281" s="65"/>
      <c r="BG281" s="65"/>
      <c r="BH281" s="65"/>
      <c r="BI281" s="65"/>
      <c r="BJ281" s="65"/>
      <c r="BK281" s="65"/>
      <c r="BL281" s="65"/>
      <c r="BM281" s="65"/>
      <c r="BN281" s="65"/>
      <c r="BO281" s="65"/>
      <c r="BP281" s="65"/>
      <c r="BQ281" s="65"/>
      <c r="BR281" s="65"/>
      <c r="BS281" s="65"/>
      <c r="BT281" s="65"/>
      <c r="BU281" s="65"/>
      <c r="BV281" s="65"/>
      <c r="BW281" s="65"/>
      <c r="BX281" s="65"/>
      <c r="BY281" s="65"/>
      <c r="BZ281" s="65"/>
      <c r="CA281" s="65"/>
      <c r="CB281" s="65"/>
      <c r="CC281" s="65"/>
      <c r="CD281" s="65"/>
      <c r="CE281" s="34"/>
      <c r="CF281" s="34"/>
      <c r="CG281" s="34"/>
      <c r="CH281" s="34"/>
      <c r="CI281" s="34"/>
      <c r="CJ281" s="34"/>
      <c r="CK281" s="34"/>
      <c r="CL281" s="34"/>
      <c r="CM281" s="34"/>
      <c r="CN281" s="34"/>
      <c r="CO281" s="34"/>
      <c r="CP281" s="34"/>
      <c r="CQ281" s="34"/>
      <c r="CR281" s="34"/>
      <c r="CS281" s="34"/>
      <c r="CT281" s="34"/>
      <c r="CU281" s="34"/>
      <c r="CV281" s="34"/>
      <c r="CW281" s="34"/>
      <c r="CX281" s="37"/>
    </row>
    <row r="282" spans="1:102" ht="13">
      <c r="A282" s="37"/>
      <c r="B282" s="37"/>
      <c r="C282" s="37"/>
      <c r="D282" s="37"/>
      <c r="E282" s="34"/>
      <c r="F282" s="34"/>
      <c r="G282" s="34"/>
      <c r="H282" s="68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  <c r="U282" s="51"/>
      <c r="V282" s="34"/>
      <c r="W282" s="34"/>
      <c r="X282" s="34"/>
      <c r="Y282" s="34"/>
      <c r="Z282" s="34"/>
      <c r="AA282" s="34"/>
      <c r="AB282" s="34"/>
      <c r="AC282" s="34"/>
      <c r="AD282" s="34"/>
      <c r="AE282" s="34"/>
      <c r="AF282" s="34"/>
      <c r="AG282" s="34"/>
      <c r="AH282" s="34"/>
      <c r="AI282" s="34"/>
      <c r="AJ282" s="68"/>
      <c r="AK282" s="34"/>
      <c r="AL282" s="34"/>
      <c r="AM282" s="34"/>
      <c r="AN282" s="34"/>
      <c r="AO282" s="34"/>
      <c r="AP282" s="34"/>
      <c r="AQ282" s="34"/>
      <c r="AR282" s="34"/>
      <c r="AS282" s="65"/>
      <c r="AT282" s="65"/>
      <c r="AU282" s="65"/>
      <c r="AV282" s="65"/>
      <c r="AW282" s="65"/>
      <c r="AX282" s="65"/>
      <c r="AY282" s="65"/>
      <c r="AZ282" s="65"/>
      <c r="BA282" s="65"/>
      <c r="BB282" s="65"/>
      <c r="BC282" s="65"/>
      <c r="BD282" s="65"/>
      <c r="BE282" s="65"/>
      <c r="BF282" s="65"/>
      <c r="BG282" s="65"/>
      <c r="BH282" s="65"/>
      <c r="BI282" s="65"/>
      <c r="BJ282" s="65"/>
      <c r="BK282" s="65"/>
      <c r="BL282" s="65"/>
      <c r="BM282" s="65"/>
      <c r="BN282" s="65"/>
      <c r="BO282" s="65"/>
      <c r="BP282" s="65"/>
      <c r="BQ282" s="65"/>
      <c r="BR282" s="65"/>
      <c r="BS282" s="65"/>
      <c r="BT282" s="65"/>
      <c r="BU282" s="65"/>
      <c r="BV282" s="65"/>
      <c r="BW282" s="65"/>
      <c r="BX282" s="65"/>
      <c r="BY282" s="65"/>
      <c r="BZ282" s="65"/>
      <c r="CA282" s="65"/>
      <c r="CB282" s="65"/>
      <c r="CC282" s="65"/>
      <c r="CD282" s="65"/>
      <c r="CE282" s="34"/>
      <c r="CF282" s="34"/>
      <c r="CG282" s="34"/>
      <c r="CH282" s="34"/>
      <c r="CI282" s="34"/>
      <c r="CJ282" s="34"/>
      <c r="CK282" s="34"/>
      <c r="CL282" s="34"/>
      <c r="CM282" s="34"/>
      <c r="CN282" s="34"/>
      <c r="CO282" s="34"/>
      <c r="CP282" s="34"/>
      <c r="CQ282" s="34"/>
      <c r="CR282" s="34"/>
      <c r="CS282" s="34"/>
      <c r="CT282" s="34"/>
      <c r="CU282" s="34"/>
      <c r="CV282" s="34"/>
      <c r="CW282" s="34"/>
      <c r="CX282" s="37"/>
    </row>
    <row r="283" spans="1:102" ht="13">
      <c r="A283" s="37"/>
      <c r="B283" s="37"/>
      <c r="C283" s="37"/>
      <c r="D283" s="37"/>
      <c r="E283" s="34"/>
      <c r="F283" s="34"/>
      <c r="G283" s="34"/>
      <c r="H283" s="68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  <c r="U283" s="51"/>
      <c r="V283" s="34"/>
      <c r="W283" s="34"/>
      <c r="X283" s="34"/>
      <c r="Y283" s="34"/>
      <c r="Z283" s="34"/>
      <c r="AA283" s="34"/>
      <c r="AB283" s="34"/>
      <c r="AC283" s="34"/>
      <c r="AD283" s="34"/>
      <c r="AE283" s="34"/>
      <c r="AF283" s="34"/>
      <c r="AG283" s="34"/>
      <c r="AH283" s="34"/>
      <c r="AI283" s="34"/>
      <c r="AJ283" s="68"/>
      <c r="AK283" s="34"/>
      <c r="AL283" s="34"/>
      <c r="AM283" s="34"/>
      <c r="AN283" s="34"/>
      <c r="AO283" s="34"/>
      <c r="AP283" s="34"/>
      <c r="AQ283" s="34"/>
      <c r="AR283" s="34"/>
      <c r="AS283" s="65"/>
      <c r="AT283" s="65"/>
      <c r="AU283" s="65"/>
      <c r="AV283" s="65"/>
      <c r="AW283" s="65"/>
      <c r="AX283" s="65"/>
      <c r="AY283" s="65"/>
      <c r="AZ283" s="65"/>
      <c r="BA283" s="65"/>
      <c r="BB283" s="65"/>
      <c r="BC283" s="65"/>
      <c r="BD283" s="65"/>
      <c r="BE283" s="65"/>
      <c r="BF283" s="65"/>
      <c r="BG283" s="65"/>
      <c r="BH283" s="65"/>
      <c r="BI283" s="65"/>
      <c r="BJ283" s="65"/>
      <c r="BK283" s="65"/>
      <c r="BL283" s="65"/>
      <c r="BM283" s="65"/>
      <c r="BN283" s="65"/>
      <c r="BO283" s="65"/>
      <c r="BP283" s="65"/>
      <c r="BQ283" s="65"/>
      <c r="BR283" s="65"/>
      <c r="BS283" s="65"/>
      <c r="BT283" s="65"/>
      <c r="BU283" s="65"/>
      <c r="BV283" s="65"/>
      <c r="BW283" s="65"/>
      <c r="BX283" s="65"/>
      <c r="BY283" s="65"/>
      <c r="BZ283" s="65"/>
      <c r="CA283" s="65"/>
      <c r="CB283" s="65"/>
      <c r="CC283" s="65"/>
      <c r="CD283" s="65"/>
      <c r="CE283" s="34"/>
      <c r="CF283" s="34"/>
      <c r="CG283" s="34"/>
      <c r="CH283" s="34"/>
      <c r="CI283" s="34"/>
      <c r="CJ283" s="34"/>
      <c r="CK283" s="34"/>
      <c r="CL283" s="34"/>
      <c r="CM283" s="34"/>
      <c r="CN283" s="34"/>
      <c r="CO283" s="34"/>
      <c r="CP283" s="34"/>
      <c r="CQ283" s="34"/>
      <c r="CR283" s="34"/>
      <c r="CS283" s="34"/>
      <c r="CT283" s="34"/>
      <c r="CU283" s="34"/>
      <c r="CV283" s="34"/>
      <c r="CW283" s="34"/>
      <c r="CX283" s="37"/>
    </row>
    <row r="284" spans="1:102" ht="13">
      <c r="A284" s="37"/>
      <c r="B284" s="37"/>
      <c r="C284" s="37"/>
      <c r="D284" s="37"/>
      <c r="E284" s="34"/>
      <c r="F284" s="34"/>
      <c r="G284" s="34"/>
      <c r="H284" s="68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  <c r="U284" s="51"/>
      <c r="V284" s="34"/>
      <c r="W284" s="34"/>
      <c r="X284" s="34"/>
      <c r="Y284" s="34"/>
      <c r="Z284" s="34"/>
      <c r="AA284" s="34"/>
      <c r="AB284" s="34"/>
      <c r="AC284" s="34"/>
      <c r="AD284" s="34"/>
      <c r="AE284" s="34"/>
      <c r="AF284" s="34"/>
      <c r="AG284" s="34"/>
      <c r="AH284" s="34"/>
      <c r="AI284" s="34"/>
      <c r="AJ284" s="68"/>
      <c r="AK284" s="34"/>
      <c r="AL284" s="34"/>
      <c r="AM284" s="34"/>
      <c r="AN284" s="34"/>
      <c r="AO284" s="34"/>
      <c r="AP284" s="34"/>
      <c r="AQ284" s="34"/>
      <c r="AR284" s="34"/>
      <c r="AS284" s="65"/>
      <c r="AT284" s="65"/>
      <c r="AU284" s="65"/>
      <c r="AV284" s="65"/>
      <c r="AW284" s="65"/>
      <c r="AX284" s="65"/>
      <c r="AY284" s="65"/>
      <c r="AZ284" s="65"/>
      <c r="BA284" s="65"/>
      <c r="BB284" s="65"/>
      <c r="BC284" s="65"/>
      <c r="BD284" s="65"/>
      <c r="BE284" s="65"/>
      <c r="BF284" s="65"/>
      <c r="BG284" s="65"/>
      <c r="BH284" s="65"/>
      <c r="BI284" s="65"/>
      <c r="BJ284" s="65"/>
      <c r="BK284" s="65"/>
      <c r="BL284" s="65"/>
      <c r="BM284" s="65"/>
      <c r="BN284" s="65"/>
      <c r="BO284" s="65"/>
      <c r="BP284" s="65"/>
      <c r="BQ284" s="65"/>
      <c r="BR284" s="65"/>
      <c r="BS284" s="65"/>
      <c r="BT284" s="65"/>
      <c r="BU284" s="65"/>
      <c r="BV284" s="65"/>
      <c r="BW284" s="65"/>
      <c r="BX284" s="65"/>
      <c r="BY284" s="65"/>
      <c r="BZ284" s="65"/>
      <c r="CA284" s="65"/>
      <c r="CB284" s="65"/>
      <c r="CC284" s="65"/>
      <c r="CD284" s="65"/>
      <c r="CE284" s="34"/>
      <c r="CF284" s="34"/>
      <c r="CG284" s="34"/>
      <c r="CH284" s="34"/>
      <c r="CI284" s="34"/>
      <c r="CJ284" s="34"/>
      <c r="CK284" s="34"/>
      <c r="CL284" s="34"/>
      <c r="CM284" s="34"/>
      <c r="CN284" s="34"/>
      <c r="CO284" s="34"/>
      <c r="CP284" s="34"/>
      <c r="CQ284" s="34"/>
      <c r="CR284" s="34"/>
      <c r="CS284" s="34"/>
      <c r="CT284" s="34"/>
      <c r="CU284" s="34"/>
      <c r="CV284" s="34"/>
      <c r="CW284" s="34"/>
      <c r="CX284" s="37"/>
    </row>
    <row r="285" spans="1:102" ht="13">
      <c r="A285" s="37"/>
      <c r="B285" s="37"/>
      <c r="C285" s="37"/>
      <c r="D285" s="37"/>
      <c r="E285" s="34"/>
      <c r="F285" s="34"/>
      <c r="G285" s="34"/>
      <c r="H285" s="68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  <c r="U285" s="51"/>
      <c r="V285" s="34"/>
      <c r="W285" s="34"/>
      <c r="X285" s="34"/>
      <c r="Y285" s="34"/>
      <c r="Z285" s="34"/>
      <c r="AA285" s="34"/>
      <c r="AB285" s="34"/>
      <c r="AC285" s="34"/>
      <c r="AD285" s="34"/>
      <c r="AE285" s="34"/>
      <c r="AF285" s="34"/>
      <c r="AG285" s="34"/>
      <c r="AH285" s="34"/>
      <c r="AI285" s="34"/>
      <c r="AJ285" s="68"/>
      <c r="AK285" s="34"/>
      <c r="AL285" s="34"/>
      <c r="AM285" s="34"/>
      <c r="AN285" s="34"/>
      <c r="AO285" s="34"/>
      <c r="AP285" s="34"/>
      <c r="AQ285" s="34"/>
      <c r="AR285" s="34"/>
      <c r="AS285" s="65"/>
      <c r="AT285" s="65"/>
      <c r="AU285" s="65"/>
      <c r="AV285" s="65"/>
      <c r="AW285" s="65"/>
      <c r="AX285" s="65"/>
      <c r="AY285" s="65"/>
      <c r="AZ285" s="65"/>
      <c r="BA285" s="65"/>
      <c r="BB285" s="65"/>
      <c r="BC285" s="65"/>
      <c r="BD285" s="65"/>
      <c r="BE285" s="65"/>
      <c r="BF285" s="65"/>
      <c r="BG285" s="65"/>
      <c r="BH285" s="65"/>
      <c r="BI285" s="65"/>
      <c r="BJ285" s="65"/>
      <c r="BK285" s="65"/>
      <c r="BL285" s="65"/>
      <c r="BM285" s="65"/>
      <c r="BN285" s="65"/>
      <c r="BO285" s="65"/>
      <c r="BP285" s="65"/>
      <c r="BQ285" s="65"/>
      <c r="BR285" s="65"/>
      <c r="BS285" s="65"/>
      <c r="BT285" s="65"/>
      <c r="BU285" s="65"/>
      <c r="BV285" s="65"/>
      <c r="BW285" s="65"/>
      <c r="BX285" s="65"/>
      <c r="BY285" s="65"/>
      <c r="BZ285" s="65"/>
      <c r="CA285" s="65"/>
      <c r="CB285" s="65"/>
      <c r="CC285" s="65"/>
      <c r="CD285" s="65"/>
      <c r="CE285" s="34"/>
      <c r="CF285" s="34"/>
      <c r="CG285" s="34"/>
      <c r="CH285" s="34"/>
      <c r="CI285" s="34"/>
      <c r="CJ285" s="34"/>
      <c r="CK285" s="34"/>
      <c r="CL285" s="34"/>
      <c r="CM285" s="34"/>
      <c r="CN285" s="34"/>
      <c r="CO285" s="34"/>
      <c r="CP285" s="34"/>
      <c r="CQ285" s="34"/>
      <c r="CR285" s="34"/>
      <c r="CS285" s="34"/>
      <c r="CT285" s="34"/>
      <c r="CU285" s="34"/>
      <c r="CV285" s="34"/>
      <c r="CW285" s="34"/>
      <c r="CX285" s="37"/>
    </row>
    <row r="286" spans="1:102" ht="13">
      <c r="A286" s="37"/>
      <c r="B286" s="37"/>
      <c r="C286" s="37"/>
      <c r="D286" s="37"/>
      <c r="E286" s="34"/>
      <c r="F286" s="34"/>
      <c r="G286" s="34"/>
      <c r="H286" s="68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  <c r="U286" s="51"/>
      <c r="V286" s="34"/>
      <c r="W286" s="34"/>
      <c r="X286" s="34"/>
      <c r="Y286" s="34"/>
      <c r="Z286" s="34"/>
      <c r="AA286" s="34"/>
      <c r="AB286" s="34"/>
      <c r="AC286" s="34"/>
      <c r="AD286" s="34"/>
      <c r="AE286" s="34"/>
      <c r="AF286" s="34"/>
      <c r="AG286" s="34"/>
      <c r="AH286" s="34"/>
      <c r="AI286" s="34"/>
      <c r="AJ286" s="68"/>
      <c r="AK286" s="34"/>
      <c r="AL286" s="34"/>
      <c r="AM286" s="34"/>
      <c r="AN286" s="34"/>
      <c r="AO286" s="34"/>
      <c r="AP286" s="34"/>
      <c r="AQ286" s="34"/>
      <c r="AR286" s="34"/>
      <c r="AS286" s="65"/>
      <c r="AT286" s="65"/>
      <c r="AU286" s="65"/>
      <c r="AV286" s="65"/>
      <c r="AW286" s="65"/>
      <c r="AX286" s="65"/>
      <c r="AY286" s="65"/>
      <c r="AZ286" s="65"/>
      <c r="BA286" s="65"/>
      <c r="BB286" s="65"/>
      <c r="BC286" s="65"/>
      <c r="BD286" s="65"/>
      <c r="BE286" s="65"/>
      <c r="BF286" s="65"/>
      <c r="BG286" s="65"/>
      <c r="BH286" s="65"/>
      <c r="BI286" s="65"/>
      <c r="BJ286" s="65"/>
      <c r="BK286" s="65"/>
      <c r="BL286" s="65"/>
      <c r="BM286" s="65"/>
      <c r="BN286" s="65"/>
      <c r="BO286" s="65"/>
      <c r="BP286" s="65"/>
      <c r="BQ286" s="65"/>
      <c r="BR286" s="65"/>
      <c r="BS286" s="65"/>
      <c r="BT286" s="65"/>
      <c r="BU286" s="65"/>
      <c r="BV286" s="65"/>
      <c r="BW286" s="65"/>
      <c r="BX286" s="65"/>
      <c r="BY286" s="65"/>
      <c r="BZ286" s="65"/>
      <c r="CA286" s="65"/>
      <c r="CB286" s="65"/>
      <c r="CC286" s="65"/>
      <c r="CD286" s="65"/>
      <c r="CE286" s="34"/>
      <c r="CF286" s="34"/>
      <c r="CG286" s="34"/>
      <c r="CH286" s="34"/>
      <c r="CI286" s="34"/>
      <c r="CJ286" s="34"/>
      <c r="CK286" s="34"/>
      <c r="CL286" s="34"/>
      <c r="CM286" s="34"/>
      <c r="CN286" s="34"/>
      <c r="CO286" s="34"/>
      <c r="CP286" s="34"/>
      <c r="CQ286" s="34"/>
      <c r="CR286" s="34"/>
      <c r="CS286" s="34"/>
      <c r="CT286" s="34"/>
      <c r="CU286" s="34"/>
      <c r="CV286" s="34"/>
      <c r="CW286" s="34"/>
      <c r="CX286" s="37"/>
    </row>
    <row r="287" spans="1:102" ht="13">
      <c r="A287" s="37"/>
      <c r="B287" s="37"/>
      <c r="C287" s="37"/>
      <c r="D287" s="37"/>
      <c r="E287" s="34"/>
      <c r="F287" s="34"/>
      <c r="G287" s="34"/>
      <c r="H287" s="68"/>
      <c r="I287" s="34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  <c r="U287" s="51"/>
      <c r="V287" s="34"/>
      <c r="W287" s="34"/>
      <c r="X287" s="34"/>
      <c r="Y287" s="34"/>
      <c r="Z287" s="34"/>
      <c r="AA287" s="34"/>
      <c r="AB287" s="34"/>
      <c r="AC287" s="34"/>
      <c r="AD287" s="34"/>
      <c r="AE287" s="34"/>
      <c r="AF287" s="34"/>
      <c r="AG287" s="34"/>
      <c r="AH287" s="34"/>
      <c r="AI287" s="34"/>
      <c r="AJ287" s="68"/>
      <c r="AK287" s="34"/>
      <c r="AL287" s="34"/>
      <c r="AM287" s="34"/>
      <c r="AN287" s="34"/>
      <c r="AO287" s="34"/>
      <c r="AP287" s="34"/>
      <c r="AQ287" s="34"/>
      <c r="AR287" s="34"/>
      <c r="AS287" s="65"/>
      <c r="AT287" s="65"/>
      <c r="AU287" s="65"/>
      <c r="AV287" s="65"/>
      <c r="AW287" s="65"/>
      <c r="AX287" s="65"/>
      <c r="AY287" s="65"/>
      <c r="AZ287" s="65"/>
      <c r="BA287" s="65"/>
      <c r="BB287" s="65"/>
      <c r="BC287" s="65"/>
      <c r="BD287" s="65"/>
      <c r="BE287" s="65"/>
      <c r="BF287" s="65"/>
      <c r="BG287" s="65"/>
      <c r="BH287" s="65"/>
      <c r="BI287" s="65"/>
      <c r="BJ287" s="65"/>
      <c r="BK287" s="65"/>
      <c r="BL287" s="65"/>
      <c r="BM287" s="65"/>
      <c r="BN287" s="65"/>
      <c r="BO287" s="65"/>
      <c r="BP287" s="65"/>
      <c r="BQ287" s="65"/>
      <c r="BR287" s="65"/>
      <c r="BS287" s="65"/>
      <c r="BT287" s="65"/>
      <c r="BU287" s="65"/>
      <c r="BV287" s="65"/>
      <c r="BW287" s="65"/>
      <c r="BX287" s="65"/>
      <c r="BY287" s="65"/>
      <c r="BZ287" s="65"/>
      <c r="CA287" s="65"/>
      <c r="CB287" s="65"/>
      <c r="CC287" s="65"/>
      <c r="CD287" s="65"/>
      <c r="CE287" s="34"/>
      <c r="CF287" s="34"/>
      <c r="CG287" s="34"/>
      <c r="CH287" s="34"/>
      <c r="CI287" s="34"/>
      <c r="CJ287" s="34"/>
      <c r="CK287" s="34"/>
      <c r="CL287" s="34"/>
      <c r="CM287" s="34"/>
      <c r="CN287" s="34"/>
      <c r="CO287" s="34"/>
      <c r="CP287" s="34"/>
      <c r="CQ287" s="34"/>
      <c r="CR287" s="34"/>
      <c r="CS287" s="34"/>
      <c r="CT287" s="34"/>
      <c r="CU287" s="34"/>
      <c r="CV287" s="34"/>
      <c r="CW287" s="34"/>
      <c r="CX287" s="37"/>
    </row>
    <row r="288" spans="1:102" ht="13">
      <c r="A288" s="37"/>
      <c r="B288" s="37"/>
      <c r="C288" s="37"/>
      <c r="D288" s="37"/>
      <c r="E288" s="34"/>
      <c r="F288" s="34"/>
      <c r="G288" s="34"/>
      <c r="H288" s="68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  <c r="U288" s="51"/>
      <c r="V288" s="34"/>
      <c r="W288" s="34"/>
      <c r="X288" s="34"/>
      <c r="Y288" s="34"/>
      <c r="Z288" s="34"/>
      <c r="AA288" s="34"/>
      <c r="AB288" s="34"/>
      <c r="AC288" s="34"/>
      <c r="AD288" s="34"/>
      <c r="AE288" s="34"/>
      <c r="AF288" s="34"/>
      <c r="AG288" s="34"/>
      <c r="AH288" s="34"/>
      <c r="AI288" s="34"/>
      <c r="AJ288" s="68"/>
      <c r="AK288" s="34"/>
      <c r="AL288" s="34"/>
      <c r="AM288" s="34"/>
      <c r="AN288" s="34"/>
      <c r="AO288" s="34"/>
      <c r="AP288" s="34"/>
      <c r="AQ288" s="34"/>
      <c r="AR288" s="34"/>
      <c r="AS288" s="65"/>
      <c r="AT288" s="65"/>
      <c r="AU288" s="65"/>
      <c r="AV288" s="65"/>
      <c r="AW288" s="65"/>
      <c r="AX288" s="65"/>
      <c r="AY288" s="65"/>
      <c r="AZ288" s="65"/>
      <c r="BA288" s="65"/>
      <c r="BB288" s="65"/>
      <c r="BC288" s="65"/>
      <c r="BD288" s="65"/>
      <c r="BE288" s="65"/>
      <c r="BF288" s="65"/>
      <c r="BG288" s="65"/>
      <c r="BH288" s="65"/>
      <c r="BI288" s="65"/>
      <c r="BJ288" s="65"/>
      <c r="BK288" s="65"/>
      <c r="BL288" s="65"/>
      <c r="BM288" s="65"/>
      <c r="BN288" s="65"/>
      <c r="BO288" s="65"/>
      <c r="BP288" s="65"/>
      <c r="BQ288" s="65"/>
      <c r="BR288" s="65"/>
      <c r="BS288" s="65"/>
      <c r="BT288" s="65"/>
      <c r="BU288" s="65"/>
      <c r="BV288" s="65"/>
      <c r="BW288" s="65"/>
      <c r="BX288" s="65"/>
      <c r="BY288" s="65"/>
      <c r="BZ288" s="65"/>
      <c r="CA288" s="65"/>
      <c r="CB288" s="65"/>
      <c r="CC288" s="65"/>
      <c r="CD288" s="65"/>
      <c r="CE288" s="34"/>
      <c r="CF288" s="34"/>
      <c r="CG288" s="34"/>
      <c r="CH288" s="34"/>
      <c r="CI288" s="34"/>
      <c r="CJ288" s="34"/>
      <c r="CK288" s="34"/>
      <c r="CL288" s="34"/>
      <c r="CM288" s="34"/>
      <c r="CN288" s="34"/>
      <c r="CO288" s="34"/>
      <c r="CP288" s="34"/>
      <c r="CQ288" s="34"/>
      <c r="CR288" s="34"/>
      <c r="CS288" s="34"/>
      <c r="CT288" s="34"/>
      <c r="CU288" s="34"/>
      <c r="CV288" s="34"/>
      <c r="CW288" s="34"/>
      <c r="CX288" s="37"/>
    </row>
    <row r="289" spans="1:102" ht="13">
      <c r="A289" s="37"/>
      <c r="B289" s="37"/>
      <c r="C289" s="37"/>
      <c r="D289" s="37"/>
      <c r="E289" s="34"/>
      <c r="F289" s="34"/>
      <c r="G289" s="34"/>
      <c r="H289" s="68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  <c r="U289" s="51"/>
      <c r="V289" s="34"/>
      <c r="W289" s="34"/>
      <c r="X289" s="34"/>
      <c r="Y289" s="34"/>
      <c r="Z289" s="34"/>
      <c r="AA289" s="34"/>
      <c r="AB289" s="34"/>
      <c r="AC289" s="34"/>
      <c r="AD289" s="34"/>
      <c r="AE289" s="34"/>
      <c r="AF289" s="34"/>
      <c r="AG289" s="34"/>
      <c r="AH289" s="34"/>
      <c r="AI289" s="34"/>
      <c r="AJ289" s="68"/>
      <c r="AK289" s="34"/>
      <c r="AL289" s="34"/>
      <c r="AM289" s="34"/>
      <c r="AN289" s="34"/>
      <c r="AO289" s="34"/>
      <c r="AP289" s="34"/>
      <c r="AQ289" s="34"/>
      <c r="AR289" s="34"/>
      <c r="AS289" s="65"/>
      <c r="AT289" s="65"/>
      <c r="AU289" s="65"/>
      <c r="AV289" s="65"/>
      <c r="AW289" s="65"/>
      <c r="AX289" s="65"/>
      <c r="AY289" s="65"/>
      <c r="AZ289" s="65"/>
      <c r="BA289" s="65"/>
      <c r="BB289" s="65"/>
      <c r="BC289" s="65"/>
      <c r="BD289" s="65"/>
      <c r="BE289" s="65"/>
      <c r="BF289" s="65"/>
      <c r="BG289" s="65"/>
      <c r="BH289" s="65"/>
      <c r="BI289" s="65"/>
      <c r="BJ289" s="65"/>
      <c r="BK289" s="65"/>
      <c r="BL289" s="65"/>
      <c r="BM289" s="65"/>
      <c r="BN289" s="65"/>
      <c r="BO289" s="65"/>
      <c r="BP289" s="65"/>
      <c r="BQ289" s="65"/>
      <c r="BR289" s="65"/>
      <c r="BS289" s="65"/>
      <c r="BT289" s="65"/>
      <c r="BU289" s="65"/>
      <c r="BV289" s="65"/>
      <c r="BW289" s="65"/>
      <c r="BX289" s="65"/>
      <c r="BY289" s="65"/>
      <c r="BZ289" s="65"/>
      <c r="CA289" s="65"/>
      <c r="CB289" s="65"/>
      <c r="CC289" s="65"/>
      <c r="CD289" s="65"/>
      <c r="CE289" s="34"/>
      <c r="CF289" s="34"/>
      <c r="CG289" s="34"/>
      <c r="CH289" s="34"/>
      <c r="CI289" s="34"/>
      <c r="CJ289" s="34"/>
      <c r="CK289" s="34"/>
      <c r="CL289" s="34"/>
      <c r="CM289" s="34"/>
      <c r="CN289" s="34"/>
      <c r="CO289" s="34"/>
      <c r="CP289" s="34"/>
      <c r="CQ289" s="34"/>
      <c r="CR289" s="34"/>
      <c r="CS289" s="34"/>
      <c r="CT289" s="34"/>
      <c r="CU289" s="34"/>
      <c r="CV289" s="34"/>
      <c r="CW289" s="34"/>
      <c r="CX289" s="37"/>
    </row>
    <row r="290" spans="1:102" ht="13">
      <c r="A290" s="37"/>
      <c r="B290" s="37"/>
      <c r="C290" s="37"/>
      <c r="D290" s="37"/>
      <c r="E290" s="34"/>
      <c r="F290" s="34"/>
      <c r="G290" s="34"/>
      <c r="H290" s="68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  <c r="U290" s="51"/>
      <c r="V290" s="34"/>
      <c r="W290" s="34"/>
      <c r="X290" s="34"/>
      <c r="Y290" s="34"/>
      <c r="Z290" s="34"/>
      <c r="AA290" s="34"/>
      <c r="AB290" s="34"/>
      <c r="AC290" s="34"/>
      <c r="AD290" s="34"/>
      <c r="AE290" s="34"/>
      <c r="AF290" s="34"/>
      <c r="AG290" s="34"/>
      <c r="AH290" s="34"/>
      <c r="AI290" s="34"/>
      <c r="AJ290" s="68"/>
      <c r="AK290" s="34"/>
      <c r="AL290" s="34"/>
      <c r="AM290" s="34"/>
      <c r="AN290" s="34"/>
      <c r="AO290" s="34"/>
      <c r="AP290" s="34"/>
      <c r="AQ290" s="34"/>
      <c r="AR290" s="34"/>
      <c r="AS290" s="65"/>
      <c r="AT290" s="65"/>
      <c r="AU290" s="65"/>
      <c r="AV290" s="65"/>
      <c r="AW290" s="65"/>
      <c r="AX290" s="65"/>
      <c r="AY290" s="65"/>
      <c r="AZ290" s="65"/>
      <c r="BA290" s="65"/>
      <c r="BB290" s="65"/>
      <c r="BC290" s="65"/>
      <c r="BD290" s="65"/>
      <c r="BE290" s="65"/>
      <c r="BF290" s="65"/>
      <c r="BG290" s="65"/>
      <c r="BH290" s="65"/>
      <c r="BI290" s="65"/>
      <c r="BJ290" s="65"/>
      <c r="BK290" s="65"/>
      <c r="BL290" s="65"/>
      <c r="BM290" s="65"/>
      <c r="BN290" s="65"/>
      <c r="BO290" s="65"/>
      <c r="BP290" s="65"/>
      <c r="BQ290" s="65"/>
      <c r="BR290" s="65"/>
      <c r="BS290" s="65"/>
      <c r="BT290" s="65"/>
      <c r="BU290" s="65"/>
      <c r="BV290" s="65"/>
      <c r="BW290" s="65"/>
      <c r="BX290" s="65"/>
      <c r="BY290" s="65"/>
      <c r="BZ290" s="65"/>
      <c r="CA290" s="65"/>
      <c r="CB290" s="65"/>
      <c r="CC290" s="65"/>
      <c r="CD290" s="65"/>
      <c r="CE290" s="34"/>
      <c r="CF290" s="34"/>
      <c r="CG290" s="34"/>
      <c r="CH290" s="34"/>
      <c r="CI290" s="34"/>
      <c r="CJ290" s="34"/>
      <c r="CK290" s="34"/>
      <c r="CL290" s="34"/>
      <c r="CM290" s="34"/>
      <c r="CN290" s="34"/>
      <c r="CO290" s="34"/>
      <c r="CP290" s="34"/>
      <c r="CQ290" s="34"/>
      <c r="CR290" s="34"/>
      <c r="CS290" s="34"/>
      <c r="CT290" s="34"/>
      <c r="CU290" s="34"/>
      <c r="CV290" s="34"/>
      <c r="CW290" s="34"/>
      <c r="CX290" s="37"/>
    </row>
    <row r="291" spans="1:102" ht="13">
      <c r="A291" s="37"/>
      <c r="B291" s="37"/>
      <c r="C291" s="37"/>
      <c r="D291" s="37"/>
      <c r="E291" s="34"/>
      <c r="F291" s="34"/>
      <c r="G291" s="34"/>
      <c r="H291" s="68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  <c r="U291" s="51"/>
      <c r="V291" s="34"/>
      <c r="W291" s="34"/>
      <c r="X291" s="34"/>
      <c r="Y291" s="34"/>
      <c r="Z291" s="34"/>
      <c r="AA291" s="34"/>
      <c r="AB291" s="34"/>
      <c r="AC291" s="34"/>
      <c r="AD291" s="34"/>
      <c r="AE291" s="34"/>
      <c r="AF291" s="34"/>
      <c r="AG291" s="34"/>
      <c r="AH291" s="34"/>
      <c r="AI291" s="34"/>
      <c r="AJ291" s="68"/>
      <c r="AK291" s="34"/>
      <c r="AL291" s="34"/>
      <c r="AM291" s="34"/>
      <c r="AN291" s="34"/>
      <c r="AO291" s="34"/>
      <c r="AP291" s="34"/>
      <c r="AQ291" s="34"/>
      <c r="AR291" s="34"/>
      <c r="AS291" s="65"/>
      <c r="AT291" s="65"/>
      <c r="AU291" s="65"/>
      <c r="AV291" s="65"/>
      <c r="AW291" s="65"/>
      <c r="AX291" s="65"/>
      <c r="AY291" s="65"/>
      <c r="AZ291" s="65"/>
      <c r="BA291" s="65"/>
      <c r="BB291" s="65"/>
      <c r="BC291" s="65"/>
      <c r="BD291" s="65"/>
      <c r="BE291" s="65"/>
      <c r="BF291" s="65"/>
      <c r="BG291" s="65"/>
      <c r="BH291" s="65"/>
      <c r="BI291" s="65"/>
      <c r="BJ291" s="65"/>
      <c r="BK291" s="65"/>
      <c r="BL291" s="65"/>
      <c r="BM291" s="65"/>
      <c r="BN291" s="65"/>
      <c r="BO291" s="65"/>
      <c r="BP291" s="65"/>
      <c r="BQ291" s="65"/>
      <c r="BR291" s="65"/>
      <c r="BS291" s="65"/>
      <c r="BT291" s="65"/>
      <c r="BU291" s="65"/>
      <c r="BV291" s="65"/>
      <c r="BW291" s="65"/>
      <c r="BX291" s="65"/>
      <c r="BY291" s="65"/>
      <c r="BZ291" s="65"/>
      <c r="CA291" s="65"/>
      <c r="CB291" s="65"/>
      <c r="CC291" s="65"/>
      <c r="CD291" s="65"/>
      <c r="CE291" s="34"/>
      <c r="CF291" s="34"/>
      <c r="CG291" s="34"/>
      <c r="CH291" s="34"/>
      <c r="CI291" s="34"/>
      <c r="CJ291" s="34"/>
      <c r="CK291" s="34"/>
      <c r="CL291" s="34"/>
      <c r="CM291" s="34"/>
      <c r="CN291" s="34"/>
      <c r="CO291" s="34"/>
      <c r="CP291" s="34"/>
      <c r="CQ291" s="34"/>
      <c r="CR291" s="34"/>
      <c r="CS291" s="34"/>
      <c r="CT291" s="34"/>
      <c r="CU291" s="34"/>
      <c r="CV291" s="34"/>
      <c r="CW291" s="34"/>
      <c r="CX291" s="37"/>
    </row>
    <row r="292" spans="1:102" ht="13">
      <c r="A292" s="37"/>
      <c r="B292" s="37"/>
      <c r="C292" s="37"/>
      <c r="D292" s="37"/>
      <c r="E292" s="34"/>
      <c r="F292" s="34"/>
      <c r="G292" s="34"/>
      <c r="H292" s="68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  <c r="U292" s="51"/>
      <c r="V292" s="34"/>
      <c r="W292" s="34"/>
      <c r="X292" s="34"/>
      <c r="Y292" s="34"/>
      <c r="Z292" s="34"/>
      <c r="AA292" s="34"/>
      <c r="AB292" s="34"/>
      <c r="AC292" s="34"/>
      <c r="AD292" s="34"/>
      <c r="AE292" s="34"/>
      <c r="AF292" s="34"/>
      <c r="AG292" s="34"/>
      <c r="AH292" s="34"/>
      <c r="AI292" s="34"/>
      <c r="AJ292" s="68"/>
      <c r="AK292" s="34"/>
      <c r="AL292" s="34"/>
      <c r="AM292" s="34"/>
      <c r="AN292" s="34"/>
      <c r="AO292" s="34"/>
      <c r="AP292" s="34"/>
      <c r="AQ292" s="34"/>
      <c r="AR292" s="34"/>
      <c r="AS292" s="65"/>
      <c r="AT292" s="65"/>
      <c r="AU292" s="65"/>
      <c r="AV292" s="65"/>
      <c r="AW292" s="65"/>
      <c r="AX292" s="65"/>
      <c r="AY292" s="65"/>
      <c r="AZ292" s="65"/>
      <c r="BA292" s="65"/>
      <c r="BB292" s="65"/>
      <c r="BC292" s="65"/>
      <c r="BD292" s="65"/>
      <c r="BE292" s="65"/>
      <c r="BF292" s="65"/>
      <c r="BG292" s="65"/>
      <c r="BH292" s="65"/>
      <c r="BI292" s="65"/>
      <c r="BJ292" s="65"/>
      <c r="BK292" s="65"/>
      <c r="BL292" s="65"/>
      <c r="BM292" s="65"/>
      <c r="BN292" s="65"/>
      <c r="BO292" s="65"/>
      <c r="BP292" s="65"/>
      <c r="BQ292" s="65"/>
      <c r="BR292" s="65"/>
      <c r="BS292" s="65"/>
      <c r="BT292" s="65"/>
      <c r="BU292" s="65"/>
      <c r="BV292" s="65"/>
      <c r="BW292" s="65"/>
      <c r="BX292" s="65"/>
      <c r="BY292" s="65"/>
      <c r="BZ292" s="65"/>
      <c r="CA292" s="65"/>
      <c r="CB292" s="65"/>
      <c r="CC292" s="65"/>
      <c r="CD292" s="65"/>
      <c r="CE292" s="34"/>
      <c r="CF292" s="34"/>
      <c r="CG292" s="34"/>
      <c r="CH292" s="34"/>
      <c r="CI292" s="34"/>
      <c r="CJ292" s="34"/>
      <c r="CK292" s="34"/>
      <c r="CL292" s="34"/>
      <c r="CM292" s="34"/>
      <c r="CN292" s="34"/>
      <c r="CO292" s="34"/>
      <c r="CP292" s="34"/>
      <c r="CQ292" s="34"/>
      <c r="CR292" s="34"/>
      <c r="CS292" s="34"/>
      <c r="CT292" s="34"/>
      <c r="CU292" s="34"/>
      <c r="CV292" s="34"/>
      <c r="CW292" s="34"/>
      <c r="CX292" s="37"/>
    </row>
    <row r="293" spans="1:102" ht="13">
      <c r="A293" s="37"/>
      <c r="B293" s="37"/>
      <c r="C293" s="37"/>
      <c r="D293" s="37"/>
      <c r="E293" s="34"/>
      <c r="F293" s="34"/>
      <c r="G293" s="34"/>
      <c r="H293" s="68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  <c r="U293" s="51"/>
      <c r="V293" s="34"/>
      <c r="W293" s="34"/>
      <c r="X293" s="34"/>
      <c r="Y293" s="34"/>
      <c r="Z293" s="34"/>
      <c r="AA293" s="34"/>
      <c r="AB293" s="34"/>
      <c r="AC293" s="34"/>
      <c r="AD293" s="34"/>
      <c r="AE293" s="34"/>
      <c r="AF293" s="34"/>
      <c r="AG293" s="34"/>
      <c r="AH293" s="34"/>
      <c r="AI293" s="34"/>
      <c r="AJ293" s="37"/>
      <c r="AK293" s="37"/>
      <c r="AL293" s="37"/>
      <c r="AM293" s="37"/>
      <c r="AN293" s="37"/>
      <c r="AO293" s="37"/>
      <c r="AP293" s="37"/>
      <c r="AQ293" s="60"/>
      <c r="AR293" s="59"/>
      <c r="AS293" s="44"/>
      <c r="AT293" s="44"/>
      <c r="AU293" s="44"/>
      <c r="AV293" s="44"/>
      <c r="AW293" s="44"/>
      <c r="AX293" s="44"/>
      <c r="AY293" s="44"/>
      <c r="AZ293" s="44"/>
      <c r="BA293" s="44"/>
      <c r="BB293" s="44"/>
      <c r="BC293" s="44"/>
      <c r="BD293" s="44"/>
      <c r="BE293" s="44"/>
      <c r="BF293" s="44"/>
      <c r="BG293" s="44"/>
      <c r="BH293" s="44"/>
      <c r="BI293" s="44"/>
      <c r="BJ293" s="44"/>
      <c r="BK293" s="44"/>
      <c r="BL293" s="44"/>
      <c r="BM293" s="44"/>
      <c r="BN293" s="44"/>
      <c r="BO293" s="44"/>
      <c r="BP293" s="44"/>
      <c r="BQ293" s="44"/>
      <c r="BR293" s="44"/>
      <c r="BS293" s="44"/>
      <c r="BT293" s="44"/>
      <c r="BU293" s="44"/>
      <c r="BV293" s="44"/>
      <c r="BW293" s="44"/>
      <c r="BX293" s="44"/>
      <c r="BY293" s="44"/>
      <c r="BZ293" s="44"/>
      <c r="CA293" s="44"/>
      <c r="CB293" s="44"/>
      <c r="CC293" s="44"/>
      <c r="CD293" s="44"/>
      <c r="CE293" s="37"/>
      <c r="CF293" s="37"/>
      <c r="CG293" s="37"/>
      <c r="CH293" s="37"/>
      <c r="CI293" s="37"/>
      <c r="CJ293" s="37"/>
      <c r="CK293" s="37"/>
      <c r="CL293" s="37"/>
      <c r="CM293" s="37"/>
      <c r="CN293" s="37"/>
      <c r="CO293" s="37"/>
      <c r="CP293" s="37"/>
      <c r="CQ293" s="37"/>
      <c r="CR293" s="37"/>
      <c r="CS293" s="37"/>
      <c r="CT293" s="37"/>
      <c r="CU293" s="37"/>
      <c r="CV293" s="37"/>
      <c r="CW293" s="37"/>
      <c r="CX293" s="37"/>
    </row>
    <row r="294" spans="1:102" ht="13">
      <c r="A294" s="37"/>
      <c r="B294" s="37"/>
      <c r="C294" s="37"/>
      <c r="D294" s="37"/>
      <c r="E294" s="34"/>
      <c r="F294" s="34"/>
      <c r="G294" s="34"/>
      <c r="H294" s="68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  <c r="U294" s="51"/>
      <c r="V294" s="34"/>
      <c r="W294" s="34"/>
      <c r="X294" s="34"/>
      <c r="Y294" s="34"/>
      <c r="Z294" s="34"/>
      <c r="AA294" s="34"/>
      <c r="AB294" s="34"/>
      <c r="AC294" s="34"/>
      <c r="AD294" s="34"/>
      <c r="AE294" s="34"/>
      <c r="AF294" s="34"/>
      <c r="AG294" s="34"/>
      <c r="AH294" s="34"/>
      <c r="AI294" s="34"/>
      <c r="AJ294" s="37"/>
      <c r="AK294" s="37"/>
      <c r="AL294" s="37"/>
      <c r="AM294" s="37"/>
      <c r="AN294" s="37"/>
      <c r="AO294" s="37"/>
      <c r="AP294" s="37"/>
      <c r="AQ294" s="34"/>
      <c r="AR294" s="68"/>
      <c r="AS294" s="44"/>
      <c r="AT294" s="44"/>
      <c r="AU294" s="44"/>
      <c r="AV294" s="44"/>
      <c r="AW294" s="44"/>
      <c r="AX294" s="44"/>
      <c r="AY294" s="44"/>
      <c r="AZ294" s="44"/>
      <c r="BA294" s="44"/>
      <c r="BB294" s="44"/>
      <c r="BC294" s="44"/>
      <c r="BD294" s="44"/>
      <c r="BE294" s="44"/>
      <c r="BF294" s="44"/>
      <c r="BG294" s="44"/>
      <c r="BH294" s="44"/>
      <c r="BI294" s="44"/>
      <c r="BJ294" s="44"/>
      <c r="BK294" s="44"/>
      <c r="BL294" s="44"/>
      <c r="BM294" s="44"/>
      <c r="BN294" s="44"/>
      <c r="BO294" s="44"/>
      <c r="BP294" s="44"/>
      <c r="BQ294" s="44"/>
      <c r="BR294" s="44"/>
      <c r="BS294" s="44"/>
      <c r="BT294" s="44"/>
      <c r="BU294" s="44"/>
      <c r="BV294" s="44"/>
      <c r="BW294" s="44"/>
      <c r="BX294" s="44"/>
      <c r="BY294" s="44"/>
      <c r="BZ294" s="44"/>
      <c r="CA294" s="44"/>
      <c r="CB294" s="44"/>
      <c r="CC294" s="44"/>
      <c r="CD294" s="44"/>
      <c r="CE294" s="37"/>
      <c r="CF294" s="37"/>
      <c r="CG294" s="37"/>
      <c r="CH294" s="37"/>
      <c r="CI294" s="37"/>
      <c r="CJ294" s="37"/>
      <c r="CK294" s="37"/>
      <c r="CL294" s="37"/>
      <c r="CM294" s="37"/>
      <c r="CN294" s="37"/>
      <c r="CO294" s="37"/>
      <c r="CP294" s="37"/>
      <c r="CQ294" s="37"/>
      <c r="CR294" s="37"/>
      <c r="CS294" s="37"/>
      <c r="CT294" s="37"/>
      <c r="CU294" s="37"/>
      <c r="CV294" s="37"/>
      <c r="CW294" s="37"/>
      <c r="CX294" s="37"/>
    </row>
    <row r="295" spans="1:102" ht="13">
      <c r="A295" s="37"/>
      <c r="B295" s="37"/>
      <c r="C295" s="37"/>
      <c r="D295" s="37"/>
      <c r="E295" s="34"/>
      <c r="F295" s="34"/>
      <c r="G295" s="34"/>
      <c r="H295" s="68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  <c r="U295" s="51"/>
      <c r="V295" s="34"/>
      <c r="W295" s="34"/>
      <c r="X295" s="34"/>
      <c r="Y295" s="34"/>
      <c r="Z295" s="34"/>
      <c r="AA295" s="34"/>
      <c r="AB295" s="34"/>
      <c r="AC295" s="34"/>
      <c r="AD295" s="34"/>
      <c r="AE295" s="34"/>
      <c r="AF295" s="34"/>
      <c r="AG295" s="34"/>
      <c r="AH295" s="34"/>
      <c r="AI295" s="34"/>
      <c r="AJ295" s="37"/>
      <c r="AK295" s="37"/>
      <c r="AL295" s="37"/>
      <c r="AM295" s="37"/>
      <c r="AN295" s="37"/>
      <c r="AO295" s="37"/>
      <c r="AP295" s="37"/>
      <c r="AQ295" s="34"/>
      <c r="AR295" s="68"/>
      <c r="AS295" s="44"/>
      <c r="AT295" s="44"/>
      <c r="AU295" s="44"/>
      <c r="AV295" s="44"/>
      <c r="AW295" s="44"/>
      <c r="AX295" s="44"/>
      <c r="AY295" s="44"/>
      <c r="AZ295" s="44"/>
      <c r="BA295" s="44"/>
      <c r="BB295" s="44"/>
      <c r="BC295" s="44"/>
      <c r="BD295" s="44"/>
      <c r="BE295" s="44"/>
      <c r="BF295" s="44"/>
      <c r="BG295" s="44"/>
      <c r="BH295" s="44"/>
      <c r="BI295" s="44"/>
      <c r="BJ295" s="44"/>
      <c r="BK295" s="44"/>
      <c r="BL295" s="44"/>
      <c r="BM295" s="44"/>
      <c r="BN295" s="44"/>
      <c r="BO295" s="44"/>
      <c r="BP295" s="44"/>
      <c r="BQ295" s="44"/>
      <c r="BR295" s="44"/>
      <c r="BS295" s="44"/>
      <c r="BT295" s="44"/>
      <c r="BU295" s="44"/>
      <c r="BV295" s="44"/>
      <c r="BW295" s="44"/>
      <c r="BX295" s="44"/>
      <c r="BY295" s="44"/>
      <c r="BZ295" s="44"/>
      <c r="CA295" s="44"/>
      <c r="CB295" s="44"/>
      <c r="CC295" s="44"/>
      <c r="CD295" s="44"/>
      <c r="CE295" s="37"/>
      <c r="CF295" s="37"/>
      <c r="CG295" s="37"/>
      <c r="CH295" s="37"/>
      <c r="CI295" s="37"/>
      <c r="CJ295" s="37"/>
      <c r="CK295" s="37"/>
      <c r="CL295" s="37"/>
      <c r="CM295" s="37"/>
      <c r="CN295" s="37"/>
      <c r="CO295" s="37"/>
      <c r="CP295" s="37"/>
      <c r="CQ295" s="37"/>
      <c r="CR295" s="37"/>
      <c r="CS295" s="37"/>
      <c r="CT295" s="37"/>
      <c r="CU295" s="37"/>
      <c r="CV295" s="37"/>
      <c r="CW295" s="37"/>
      <c r="CX295" s="37"/>
    </row>
    <row r="296" spans="1:102" ht="13">
      <c r="A296" s="37"/>
      <c r="B296" s="37"/>
      <c r="C296" s="37"/>
      <c r="D296" s="37"/>
      <c r="E296" s="34"/>
      <c r="F296" s="34"/>
      <c r="G296" s="34"/>
      <c r="H296" s="68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  <c r="U296" s="51"/>
      <c r="V296" s="34"/>
      <c r="W296" s="34"/>
      <c r="X296" s="34"/>
      <c r="Y296" s="34"/>
      <c r="Z296" s="34"/>
      <c r="AA296" s="34"/>
      <c r="AB296" s="34"/>
      <c r="AC296" s="34"/>
      <c r="AD296" s="34"/>
      <c r="AE296" s="34"/>
      <c r="AF296" s="34"/>
      <c r="AG296" s="34"/>
      <c r="AH296" s="34"/>
      <c r="AI296" s="34"/>
      <c r="AJ296" s="37"/>
      <c r="AK296" s="37"/>
      <c r="AL296" s="37"/>
      <c r="AM296" s="37"/>
      <c r="AN296" s="37"/>
      <c r="AO296" s="37"/>
      <c r="AP296" s="37"/>
      <c r="AQ296" s="34"/>
      <c r="AR296" s="68"/>
      <c r="AS296" s="44"/>
      <c r="AT296" s="44"/>
      <c r="AU296" s="44"/>
      <c r="AV296" s="44"/>
      <c r="AW296" s="44"/>
      <c r="AX296" s="44"/>
      <c r="AY296" s="44"/>
      <c r="AZ296" s="44"/>
      <c r="BA296" s="44"/>
      <c r="BB296" s="44"/>
      <c r="BC296" s="44"/>
      <c r="BD296" s="44"/>
      <c r="BE296" s="44"/>
      <c r="BF296" s="44"/>
      <c r="BG296" s="44"/>
      <c r="BH296" s="44"/>
      <c r="BI296" s="44"/>
      <c r="BJ296" s="44"/>
      <c r="BK296" s="44"/>
      <c r="BL296" s="44"/>
      <c r="BM296" s="44"/>
      <c r="BN296" s="44"/>
      <c r="BO296" s="44"/>
      <c r="BP296" s="44"/>
      <c r="BQ296" s="44"/>
      <c r="BR296" s="44"/>
      <c r="BS296" s="44"/>
      <c r="BT296" s="44"/>
      <c r="BU296" s="44"/>
      <c r="BV296" s="44"/>
      <c r="BW296" s="44"/>
      <c r="BX296" s="44"/>
      <c r="BY296" s="44"/>
      <c r="BZ296" s="44"/>
      <c r="CA296" s="44"/>
      <c r="CB296" s="44"/>
      <c r="CC296" s="44"/>
      <c r="CD296" s="44"/>
      <c r="CE296" s="37"/>
      <c r="CF296" s="37"/>
      <c r="CG296" s="37"/>
      <c r="CH296" s="37"/>
      <c r="CI296" s="37"/>
      <c r="CJ296" s="37"/>
      <c r="CK296" s="37"/>
      <c r="CL296" s="37"/>
      <c r="CM296" s="37"/>
      <c r="CN296" s="37"/>
      <c r="CO296" s="37"/>
      <c r="CP296" s="37"/>
      <c r="CQ296" s="37"/>
      <c r="CR296" s="37"/>
      <c r="CS296" s="37"/>
      <c r="CT296" s="37"/>
      <c r="CU296" s="37"/>
      <c r="CV296" s="37"/>
      <c r="CW296" s="37"/>
      <c r="CX296" s="37"/>
    </row>
    <row r="297" spans="1:102" ht="13">
      <c r="A297" s="37"/>
      <c r="B297" s="37"/>
      <c r="C297" s="37"/>
      <c r="D297" s="37"/>
      <c r="E297" s="34"/>
      <c r="F297" s="34"/>
      <c r="G297" s="34"/>
      <c r="H297" s="68"/>
      <c r="I297" s="34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34"/>
      <c r="U297" s="51"/>
      <c r="V297" s="34"/>
      <c r="W297" s="34"/>
      <c r="X297" s="34"/>
      <c r="Y297" s="34"/>
      <c r="Z297" s="34"/>
      <c r="AA297" s="34"/>
      <c r="AB297" s="34"/>
      <c r="AC297" s="34"/>
      <c r="AD297" s="34"/>
      <c r="AE297" s="34"/>
      <c r="AF297" s="34"/>
      <c r="AG297" s="34"/>
      <c r="AH297" s="34"/>
      <c r="AI297" s="34"/>
      <c r="AJ297" s="37"/>
      <c r="AK297" s="37"/>
      <c r="AL297" s="37"/>
      <c r="AM297" s="37"/>
      <c r="AN297" s="37"/>
      <c r="AO297" s="37"/>
      <c r="AP297" s="37"/>
      <c r="AQ297" s="34"/>
      <c r="AR297" s="68"/>
      <c r="AS297" s="44"/>
      <c r="AT297" s="44"/>
      <c r="AU297" s="44"/>
      <c r="AV297" s="44"/>
      <c r="AW297" s="44"/>
      <c r="AX297" s="44"/>
      <c r="AY297" s="44"/>
      <c r="AZ297" s="44"/>
      <c r="BA297" s="44"/>
      <c r="BB297" s="44"/>
      <c r="BC297" s="44"/>
      <c r="BD297" s="44"/>
      <c r="BE297" s="44"/>
      <c r="BF297" s="44"/>
      <c r="BG297" s="44"/>
      <c r="BH297" s="44"/>
      <c r="BI297" s="44"/>
      <c r="BJ297" s="44"/>
      <c r="BK297" s="44"/>
      <c r="BL297" s="44"/>
      <c r="BM297" s="44"/>
      <c r="BN297" s="44"/>
      <c r="BO297" s="44"/>
      <c r="BP297" s="44"/>
      <c r="BQ297" s="44"/>
      <c r="BR297" s="44"/>
      <c r="BS297" s="44"/>
      <c r="BT297" s="44"/>
      <c r="BU297" s="44"/>
      <c r="BV297" s="44"/>
      <c r="BW297" s="44"/>
      <c r="BX297" s="44"/>
      <c r="BY297" s="44"/>
      <c r="BZ297" s="44"/>
      <c r="CA297" s="44"/>
      <c r="CB297" s="44"/>
      <c r="CC297" s="44"/>
      <c r="CD297" s="44"/>
      <c r="CE297" s="37"/>
      <c r="CF297" s="37"/>
      <c r="CG297" s="37"/>
      <c r="CH297" s="37"/>
      <c r="CI297" s="37"/>
      <c r="CJ297" s="37"/>
      <c r="CK297" s="37"/>
      <c r="CL297" s="37"/>
      <c r="CM297" s="37"/>
      <c r="CN297" s="37"/>
      <c r="CO297" s="37"/>
      <c r="CP297" s="37"/>
      <c r="CQ297" s="37"/>
      <c r="CR297" s="37"/>
      <c r="CS297" s="37"/>
      <c r="CT297" s="37"/>
      <c r="CU297" s="37"/>
      <c r="CV297" s="37"/>
      <c r="CW297" s="37"/>
      <c r="CX297" s="37"/>
    </row>
    <row r="298" spans="1:102" ht="13">
      <c r="A298" s="37"/>
      <c r="B298" s="37"/>
      <c r="C298" s="37"/>
      <c r="D298" s="37"/>
      <c r="E298" s="34"/>
      <c r="F298" s="34"/>
      <c r="G298" s="34"/>
      <c r="H298" s="68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34"/>
      <c r="U298" s="51"/>
      <c r="V298" s="34"/>
      <c r="W298" s="34"/>
      <c r="X298" s="34"/>
      <c r="Y298" s="34"/>
      <c r="Z298" s="34"/>
      <c r="AA298" s="34"/>
      <c r="AB298" s="34"/>
      <c r="AC298" s="34"/>
      <c r="AD298" s="34"/>
      <c r="AE298" s="34"/>
      <c r="AF298" s="34"/>
      <c r="AG298" s="34"/>
      <c r="AH298" s="34"/>
      <c r="AI298" s="34"/>
      <c r="AJ298" s="37"/>
      <c r="AK298" s="37"/>
      <c r="AL298" s="37"/>
      <c r="AM298" s="37"/>
      <c r="AN298" s="37"/>
      <c r="AO298" s="37"/>
      <c r="AP298" s="37"/>
      <c r="AQ298" s="34"/>
      <c r="AR298" s="68"/>
      <c r="AS298" s="44"/>
      <c r="AT298" s="44"/>
      <c r="AU298" s="44"/>
      <c r="AV298" s="44"/>
      <c r="AW298" s="44"/>
      <c r="AX298" s="44"/>
      <c r="AY298" s="44"/>
      <c r="AZ298" s="44"/>
      <c r="BA298" s="44"/>
      <c r="BB298" s="44"/>
      <c r="BC298" s="44"/>
      <c r="BD298" s="44"/>
      <c r="BE298" s="44"/>
      <c r="BF298" s="44"/>
      <c r="BG298" s="44"/>
      <c r="BH298" s="44"/>
      <c r="BI298" s="44"/>
      <c r="BJ298" s="44"/>
      <c r="BK298" s="44"/>
      <c r="BL298" s="44"/>
      <c r="BM298" s="44"/>
      <c r="BN298" s="44"/>
      <c r="BO298" s="44"/>
      <c r="BP298" s="44"/>
      <c r="BQ298" s="44"/>
      <c r="BR298" s="44"/>
      <c r="BS298" s="44"/>
      <c r="BT298" s="44"/>
      <c r="BU298" s="44"/>
      <c r="BV298" s="44"/>
      <c r="BW298" s="44"/>
      <c r="BX298" s="44"/>
      <c r="BY298" s="44"/>
      <c r="BZ298" s="44"/>
      <c r="CA298" s="44"/>
      <c r="CB298" s="44"/>
      <c r="CC298" s="44"/>
      <c r="CD298" s="44"/>
      <c r="CE298" s="37"/>
      <c r="CF298" s="37"/>
      <c r="CG298" s="37"/>
      <c r="CH298" s="37"/>
      <c r="CI298" s="37"/>
      <c r="CJ298" s="37"/>
      <c r="CK298" s="37"/>
      <c r="CL298" s="37"/>
      <c r="CM298" s="37"/>
      <c r="CN298" s="37"/>
      <c r="CO298" s="37"/>
      <c r="CP298" s="37"/>
      <c r="CQ298" s="37"/>
      <c r="CR298" s="37"/>
      <c r="CS298" s="37"/>
      <c r="CT298" s="37"/>
      <c r="CU298" s="37"/>
      <c r="CV298" s="37"/>
      <c r="CW298" s="37"/>
      <c r="CX298" s="37"/>
    </row>
    <row r="299" spans="1:102" ht="13">
      <c r="A299" s="37"/>
      <c r="B299" s="37"/>
      <c r="C299" s="37"/>
      <c r="D299" s="37"/>
      <c r="E299" s="34"/>
      <c r="F299" s="34"/>
      <c r="G299" s="34"/>
      <c r="H299" s="68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34"/>
      <c r="U299" s="51"/>
      <c r="V299" s="34"/>
      <c r="W299" s="34"/>
      <c r="X299" s="34"/>
      <c r="Y299" s="34"/>
      <c r="Z299" s="34"/>
      <c r="AA299" s="34"/>
      <c r="AB299" s="34"/>
      <c r="AC299" s="34"/>
      <c r="AD299" s="34"/>
      <c r="AE299" s="34"/>
      <c r="AF299" s="34"/>
      <c r="AG299" s="34"/>
      <c r="AH299" s="34"/>
      <c r="AI299" s="34"/>
      <c r="AJ299" s="37"/>
      <c r="AK299" s="37"/>
      <c r="AL299" s="37"/>
      <c r="AM299" s="37"/>
      <c r="AN299" s="37"/>
      <c r="AO299" s="37"/>
      <c r="AP299" s="37"/>
      <c r="AQ299" s="34"/>
      <c r="AR299" s="68"/>
      <c r="AS299" s="44"/>
      <c r="AT299" s="44"/>
      <c r="AU299" s="44"/>
      <c r="AV299" s="44"/>
      <c r="AW299" s="44"/>
      <c r="AX299" s="44"/>
      <c r="AY299" s="44"/>
      <c r="AZ299" s="44"/>
      <c r="BA299" s="44"/>
      <c r="BB299" s="44"/>
      <c r="BC299" s="44"/>
      <c r="BD299" s="44"/>
      <c r="BE299" s="44"/>
      <c r="BF299" s="44"/>
      <c r="BG299" s="44"/>
      <c r="BH299" s="44"/>
      <c r="BI299" s="44"/>
      <c r="BJ299" s="44"/>
      <c r="BK299" s="44"/>
      <c r="BL299" s="44"/>
      <c r="BM299" s="44"/>
      <c r="BN299" s="44"/>
      <c r="BO299" s="44"/>
      <c r="BP299" s="44"/>
      <c r="BQ299" s="44"/>
      <c r="BR299" s="44"/>
      <c r="BS299" s="44"/>
      <c r="BT299" s="44"/>
      <c r="BU299" s="44"/>
      <c r="BV299" s="44"/>
      <c r="BW299" s="44"/>
      <c r="BX299" s="44"/>
      <c r="BY299" s="44"/>
      <c r="BZ299" s="44"/>
      <c r="CA299" s="44"/>
      <c r="CB299" s="44"/>
      <c r="CC299" s="44"/>
      <c r="CD299" s="44"/>
      <c r="CE299" s="37"/>
      <c r="CF299" s="37"/>
      <c r="CG299" s="37"/>
      <c r="CH299" s="37"/>
      <c r="CI299" s="37"/>
      <c r="CJ299" s="37"/>
      <c r="CK299" s="37"/>
      <c r="CL299" s="37"/>
      <c r="CM299" s="37"/>
      <c r="CN299" s="37"/>
      <c r="CO299" s="37"/>
      <c r="CP299" s="37"/>
      <c r="CQ299" s="37"/>
      <c r="CR299" s="37"/>
      <c r="CS299" s="37"/>
      <c r="CT299" s="37"/>
      <c r="CU299" s="37"/>
      <c r="CV299" s="37"/>
      <c r="CW299" s="37"/>
      <c r="CX299" s="37"/>
    </row>
    <row r="300" spans="1:102" ht="13">
      <c r="A300" s="37"/>
      <c r="B300" s="37"/>
      <c r="C300" s="37"/>
      <c r="D300" s="37"/>
      <c r="E300" s="34"/>
      <c r="F300" s="34"/>
      <c r="G300" s="34"/>
      <c r="H300" s="68"/>
      <c r="I300" s="34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  <c r="U300" s="51"/>
      <c r="V300" s="34"/>
      <c r="W300" s="34"/>
      <c r="X300" s="34"/>
      <c r="Y300" s="34"/>
      <c r="Z300" s="34"/>
      <c r="AA300" s="34"/>
      <c r="AB300" s="34"/>
      <c r="AC300" s="34"/>
      <c r="AD300" s="34"/>
      <c r="AE300" s="34"/>
      <c r="AF300" s="34"/>
      <c r="AG300" s="34"/>
      <c r="AH300" s="34"/>
      <c r="AI300" s="34"/>
      <c r="AJ300" s="37"/>
      <c r="AK300" s="37"/>
      <c r="AL300" s="37"/>
      <c r="AM300" s="37"/>
      <c r="AN300" s="37"/>
      <c r="AO300" s="37"/>
      <c r="AP300" s="37"/>
      <c r="AQ300" s="34"/>
      <c r="AR300" s="68"/>
      <c r="AS300" s="44"/>
      <c r="AT300" s="44"/>
      <c r="AU300" s="44"/>
      <c r="AV300" s="44"/>
      <c r="AW300" s="44"/>
      <c r="AX300" s="44"/>
      <c r="AY300" s="44"/>
      <c r="AZ300" s="44"/>
      <c r="BA300" s="44"/>
      <c r="BB300" s="44"/>
      <c r="BC300" s="44"/>
      <c r="BD300" s="44"/>
      <c r="BE300" s="44"/>
      <c r="BF300" s="44"/>
      <c r="BG300" s="44"/>
      <c r="BH300" s="44"/>
      <c r="BI300" s="44"/>
      <c r="BJ300" s="44"/>
      <c r="BK300" s="44"/>
      <c r="BL300" s="44"/>
      <c r="BM300" s="44"/>
      <c r="BN300" s="44"/>
      <c r="BO300" s="44"/>
      <c r="BP300" s="44"/>
      <c r="BQ300" s="44"/>
      <c r="BR300" s="44"/>
      <c r="BS300" s="44"/>
      <c r="BT300" s="44"/>
      <c r="BU300" s="44"/>
      <c r="BV300" s="44"/>
      <c r="BW300" s="44"/>
      <c r="BX300" s="44"/>
      <c r="BY300" s="44"/>
      <c r="BZ300" s="44"/>
      <c r="CA300" s="44"/>
      <c r="CB300" s="44"/>
      <c r="CC300" s="44"/>
      <c r="CD300" s="44"/>
      <c r="CE300" s="37"/>
      <c r="CF300" s="37"/>
      <c r="CG300" s="37"/>
      <c r="CH300" s="37"/>
      <c r="CI300" s="37"/>
      <c r="CJ300" s="37"/>
      <c r="CK300" s="37"/>
      <c r="CL300" s="37"/>
      <c r="CM300" s="37"/>
      <c r="CN300" s="37"/>
      <c r="CO300" s="37"/>
      <c r="CP300" s="37"/>
      <c r="CQ300" s="37"/>
      <c r="CR300" s="37"/>
      <c r="CS300" s="37"/>
      <c r="CT300" s="37"/>
      <c r="CU300" s="37"/>
      <c r="CV300" s="37"/>
      <c r="CW300" s="37"/>
      <c r="CX300" s="37"/>
    </row>
    <row r="301" spans="1:102" ht="13">
      <c r="A301" s="37"/>
      <c r="B301" s="37"/>
      <c r="C301" s="37"/>
      <c r="D301" s="37"/>
      <c r="E301" s="34"/>
      <c r="F301" s="34"/>
      <c r="G301" s="34"/>
      <c r="H301" s="68"/>
      <c r="I301" s="34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34"/>
      <c r="U301" s="51"/>
      <c r="V301" s="34"/>
      <c r="W301" s="34"/>
      <c r="X301" s="34"/>
      <c r="Y301" s="34"/>
      <c r="Z301" s="34"/>
      <c r="AA301" s="34"/>
      <c r="AB301" s="34"/>
      <c r="AC301" s="34"/>
      <c r="AD301" s="34"/>
      <c r="AE301" s="34"/>
      <c r="AF301" s="34"/>
      <c r="AG301" s="34"/>
      <c r="AH301" s="34"/>
      <c r="AI301" s="34"/>
      <c r="AJ301" s="37"/>
      <c r="AK301" s="37"/>
      <c r="AL301" s="37"/>
      <c r="AM301" s="37"/>
      <c r="AN301" s="37"/>
      <c r="AO301" s="37"/>
      <c r="AP301" s="37"/>
      <c r="AQ301" s="34"/>
      <c r="AR301" s="68"/>
      <c r="AS301" s="44"/>
      <c r="AT301" s="44"/>
      <c r="AU301" s="44"/>
      <c r="AV301" s="44"/>
      <c r="AW301" s="44"/>
      <c r="AX301" s="44"/>
      <c r="AY301" s="44"/>
      <c r="AZ301" s="44"/>
      <c r="BA301" s="44"/>
      <c r="BB301" s="44"/>
      <c r="BC301" s="44"/>
      <c r="BD301" s="44"/>
      <c r="BE301" s="44"/>
      <c r="BF301" s="44"/>
      <c r="BG301" s="44"/>
      <c r="BH301" s="44"/>
      <c r="BI301" s="44"/>
      <c r="BJ301" s="44"/>
      <c r="BK301" s="44"/>
      <c r="BL301" s="44"/>
      <c r="BM301" s="44"/>
      <c r="BN301" s="44"/>
      <c r="BO301" s="44"/>
      <c r="BP301" s="44"/>
      <c r="BQ301" s="44"/>
      <c r="BR301" s="44"/>
      <c r="BS301" s="44"/>
      <c r="BT301" s="44"/>
      <c r="BU301" s="44"/>
      <c r="BV301" s="44"/>
      <c r="BW301" s="44"/>
      <c r="BX301" s="44"/>
      <c r="BY301" s="44"/>
      <c r="BZ301" s="44"/>
      <c r="CA301" s="44"/>
      <c r="CB301" s="44"/>
      <c r="CC301" s="44"/>
      <c r="CD301" s="44"/>
      <c r="CE301" s="37"/>
      <c r="CF301" s="37"/>
      <c r="CG301" s="37"/>
      <c r="CH301" s="37"/>
      <c r="CI301" s="37"/>
      <c r="CJ301" s="37"/>
      <c r="CK301" s="37"/>
      <c r="CL301" s="37"/>
      <c r="CM301" s="37"/>
      <c r="CN301" s="37"/>
      <c r="CO301" s="37"/>
      <c r="CP301" s="37"/>
      <c r="CQ301" s="37"/>
      <c r="CR301" s="37"/>
      <c r="CS301" s="37"/>
      <c r="CT301" s="37"/>
      <c r="CU301" s="37"/>
      <c r="CV301" s="37"/>
      <c r="CW301" s="37"/>
      <c r="CX301" s="37"/>
    </row>
    <row r="302" spans="1:102" ht="13">
      <c r="A302" s="37"/>
      <c r="B302" s="37"/>
      <c r="C302" s="37"/>
      <c r="D302" s="37"/>
      <c r="E302" s="34"/>
      <c r="F302" s="34"/>
      <c r="G302" s="34"/>
      <c r="H302" s="68"/>
      <c r="I302" s="34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  <c r="U302" s="51"/>
      <c r="V302" s="34"/>
      <c r="W302" s="34"/>
      <c r="X302" s="34"/>
      <c r="Y302" s="34"/>
      <c r="Z302" s="34"/>
      <c r="AA302" s="34"/>
      <c r="AB302" s="34"/>
      <c r="AC302" s="34"/>
      <c r="AD302" s="34"/>
      <c r="AE302" s="34"/>
      <c r="AF302" s="34"/>
      <c r="AG302" s="34"/>
      <c r="AH302" s="34"/>
      <c r="AI302" s="34"/>
      <c r="AJ302" s="37"/>
      <c r="AK302" s="37"/>
      <c r="AL302" s="37"/>
      <c r="AM302" s="37"/>
      <c r="AN302" s="37"/>
      <c r="AO302" s="37"/>
      <c r="AP302" s="37"/>
      <c r="AQ302" s="34"/>
      <c r="AR302" s="68"/>
      <c r="AS302" s="44"/>
      <c r="AT302" s="44"/>
      <c r="AU302" s="44"/>
      <c r="AV302" s="44"/>
      <c r="AW302" s="44"/>
      <c r="AX302" s="44"/>
      <c r="AY302" s="44"/>
      <c r="AZ302" s="44"/>
      <c r="BA302" s="44"/>
      <c r="BB302" s="44"/>
      <c r="BC302" s="44"/>
      <c r="BD302" s="44"/>
      <c r="BE302" s="44"/>
      <c r="BF302" s="44"/>
      <c r="BG302" s="44"/>
      <c r="BH302" s="44"/>
      <c r="BI302" s="44"/>
      <c r="BJ302" s="44"/>
      <c r="BK302" s="44"/>
      <c r="BL302" s="44"/>
      <c r="BM302" s="44"/>
      <c r="BN302" s="44"/>
      <c r="BO302" s="44"/>
      <c r="BP302" s="44"/>
      <c r="BQ302" s="44"/>
      <c r="BR302" s="44"/>
      <c r="BS302" s="44"/>
      <c r="BT302" s="44"/>
      <c r="BU302" s="44"/>
      <c r="BV302" s="44"/>
      <c r="BW302" s="44"/>
      <c r="BX302" s="44"/>
      <c r="BY302" s="44"/>
      <c r="BZ302" s="44"/>
      <c r="CA302" s="44"/>
      <c r="CB302" s="44"/>
      <c r="CC302" s="44"/>
      <c r="CD302" s="44"/>
      <c r="CE302" s="37"/>
      <c r="CF302" s="37"/>
      <c r="CG302" s="37"/>
      <c r="CH302" s="37"/>
      <c r="CI302" s="37"/>
      <c r="CJ302" s="37"/>
      <c r="CK302" s="37"/>
      <c r="CL302" s="37"/>
      <c r="CM302" s="37"/>
      <c r="CN302" s="37"/>
      <c r="CO302" s="37"/>
      <c r="CP302" s="37"/>
      <c r="CQ302" s="37"/>
      <c r="CR302" s="37"/>
      <c r="CS302" s="37"/>
      <c r="CT302" s="37"/>
      <c r="CU302" s="37"/>
      <c r="CV302" s="37"/>
      <c r="CW302" s="37"/>
      <c r="CX302" s="37"/>
    </row>
    <row r="303" spans="1:102" ht="13">
      <c r="A303" s="37"/>
      <c r="B303" s="37"/>
      <c r="C303" s="37"/>
      <c r="D303" s="37"/>
      <c r="E303" s="34"/>
      <c r="F303" s="34"/>
      <c r="G303" s="34"/>
      <c r="H303" s="68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  <c r="U303" s="51"/>
      <c r="V303" s="34"/>
      <c r="W303" s="34"/>
      <c r="X303" s="34"/>
      <c r="Y303" s="34"/>
      <c r="Z303" s="34"/>
      <c r="AA303" s="34"/>
      <c r="AB303" s="34"/>
      <c r="AC303" s="34"/>
      <c r="AD303" s="34"/>
      <c r="AE303" s="34"/>
      <c r="AF303" s="34"/>
      <c r="AG303" s="34"/>
      <c r="AH303" s="34"/>
      <c r="AI303" s="34"/>
      <c r="AJ303" s="37"/>
      <c r="AK303" s="37"/>
      <c r="AL303" s="37"/>
      <c r="AM303" s="37"/>
      <c r="AN303" s="37"/>
      <c r="AO303" s="37"/>
      <c r="AP303" s="37"/>
      <c r="AQ303" s="34"/>
      <c r="AR303" s="68"/>
      <c r="AS303" s="44"/>
      <c r="AT303" s="44"/>
      <c r="AU303" s="44"/>
      <c r="AV303" s="44"/>
      <c r="AW303" s="44"/>
      <c r="AX303" s="44"/>
      <c r="AY303" s="44"/>
      <c r="AZ303" s="44"/>
      <c r="BA303" s="44"/>
      <c r="BB303" s="44"/>
      <c r="BC303" s="44"/>
      <c r="BD303" s="44"/>
      <c r="BE303" s="44"/>
      <c r="BF303" s="44"/>
      <c r="BG303" s="44"/>
      <c r="BH303" s="44"/>
      <c r="BI303" s="44"/>
      <c r="BJ303" s="44"/>
      <c r="BK303" s="44"/>
      <c r="BL303" s="44"/>
      <c r="BM303" s="44"/>
      <c r="BN303" s="44"/>
      <c r="BO303" s="44"/>
      <c r="BP303" s="44"/>
      <c r="BQ303" s="44"/>
      <c r="BR303" s="44"/>
      <c r="BS303" s="44"/>
      <c r="BT303" s="44"/>
      <c r="BU303" s="44"/>
      <c r="BV303" s="44"/>
      <c r="BW303" s="44"/>
      <c r="BX303" s="44"/>
      <c r="BY303" s="44"/>
      <c r="BZ303" s="44"/>
      <c r="CA303" s="44"/>
      <c r="CB303" s="44"/>
      <c r="CC303" s="44"/>
      <c r="CD303" s="44"/>
      <c r="CE303" s="37"/>
      <c r="CF303" s="37"/>
      <c r="CG303" s="37"/>
      <c r="CH303" s="37"/>
      <c r="CI303" s="37"/>
      <c r="CJ303" s="37"/>
      <c r="CK303" s="37"/>
      <c r="CL303" s="37"/>
      <c r="CM303" s="37"/>
      <c r="CN303" s="37"/>
      <c r="CO303" s="37"/>
      <c r="CP303" s="37"/>
      <c r="CQ303" s="37"/>
      <c r="CR303" s="37"/>
      <c r="CS303" s="37"/>
      <c r="CT303" s="37"/>
      <c r="CU303" s="37"/>
      <c r="CV303" s="37"/>
      <c r="CW303" s="37"/>
      <c r="CX303" s="37"/>
    </row>
    <row r="304" spans="1:102" ht="13">
      <c r="A304" s="37"/>
      <c r="B304" s="37"/>
      <c r="C304" s="37"/>
      <c r="D304" s="37"/>
      <c r="E304" s="34"/>
      <c r="F304" s="34"/>
      <c r="G304" s="34"/>
      <c r="H304" s="68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  <c r="U304" s="51"/>
      <c r="V304" s="34"/>
      <c r="W304" s="34"/>
      <c r="X304" s="34"/>
      <c r="Y304" s="34"/>
      <c r="Z304" s="34"/>
      <c r="AA304" s="34"/>
      <c r="AB304" s="34"/>
      <c r="AC304" s="34"/>
      <c r="AD304" s="34"/>
      <c r="AE304" s="34"/>
      <c r="AF304" s="34"/>
      <c r="AG304" s="34"/>
      <c r="AH304" s="34"/>
      <c r="AI304" s="34"/>
      <c r="AJ304" s="37"/>
      <c r="AK304" s="37"/>
      <c r="AL304" s="37"/>
      <c r="AM304" s="37"/>
      <c r="AN304" s="37"/>
      <c r="AO304" s="37"/>
      <c r="AP304" s="37"/>
      <c r="AQ304" s="34"/>
      <c r="AR304" s="68"/>
      <c r="AS304" s="44"/>
      <c r="AT304" s="44"/>
      <c r="AU304" s="44"/>
      <c r="AV304" s="44"/>
      <c r="AW304" s="44"/>
      <c r="AX304" s="44"/>
      <c r="AY304" s="44"/>
      <c r="AZ304" s="44"/>
      <c r="BA304" s="44"/>
      <c r="BB304" s="44"/>
      <c r="BC304" s="44"/>
      <c r="BD304" s="44"/>
      <c r="BE304" s="44"/>
      <c r="BF304" s="44"/>
      <c r="BG304" s="44"/>
      <c r="BH304" s="44"/>
      <c r="BI304" s="44"/>
      <c r="BJ304" s="44"/>
      <c r="BK304" s="44"/>
      <c r="BL304" s="44"/>
      <c r="BM304" s="44"/>
      <c r="BN304" s="44"/>
      <c r="BO304" s="44"/>
      <c r="BP304" s="44"/>
      <c r="BQ304" s="44"/>
      <c r="BR304" s="44"/>
      <c r="BS304" s="44"/>
      <c r="BT304" s="44"/>
      <c r="BU304" s="44"/>
      <c r="BV304" s="44"/>
      <c r="BW304" s="44"/>
      <c r="BX304" s="44"/>
      <c r="BY304" s="44"/>
      <c r="BZ304" s="44"/>
      <c r="CA304" s="44"/>
      <c r="CB304" s="44"/>
      <c r="CC304" s="44"/>
      <c r="CD304" s="44"/>
      <c r="CE304" s="37"/>
      <c r="CF304" s="37"/>
      <c r="CG304" s="37"/>
      <c r="CH304" s="37"/>
      <c r="CI304" s="37"/>
      <c r="CJ304" s="37"/>
      <c r="CK304" s="37"/>
      <c r="CL304" s="37"/>
      <c r="CM304" s="37"/>
      <c r="CN304" s="37"/>
      <c r="CO304" s="37"/>
      <c r="CP304" s="37"/>
      <c r="CQ304" s="37"/>
      <c r="CR304" s="37"/>
      <c r="CS304" s="37"/>
      <c r="CT304" s="37"/>
      <c r="CU304" s="92"/>
      <c r="CV304" s="37"/>
      <c r="CW304" s="37"/>
      <c r="CX304" s="37"/>
    </row>
    <row r="305" spans="1:102" ht="13">
      <c r="A305" s="37"/>
      <c r="B305" s="37"/>
      <c r="C305" s="37"/>
      <c r="D305" s="37"/>
      <c r="E305" s="34"/>
      <c r="F305" s="34"/>
      <c r="G305" s="34"/>
      <c r="H305" s="68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  <c r="U305" s="51"/>
      <c r="V305" s="34"/>
      <c r="W305" s="34"/>
      <c r="X305" s="34"/>
      <c r="Y305" s="34"/>
      <c r="Z305" s="34"/>
      <c r="AA305" s="34"/>
      <c r="AB305" s="34"/>
      <c r="AC305" s="34"/>
      <c r="AD305" s="34"/>
      <c r="AE305" s="34"/>
      <c r="AF305" s="34"/>
      <c r="AG305" s="34"/>
      <c r="AH305" s="34"/>
      <c r="AI305" s="34"/>
      <c r="AJ305" s="37"/>
      <c r="AK305" s="37"/>
      <c r="AL305" s="37"/>
      <c r="AM305" s="37"/>
      <c r="AN305" s="37"/>
      <c r="AO305" s="37"/>
      <c r="AP305" s="37"/>
      <c r="AQ305" s="34"/>
      <c r="AR305" s="68"/>
      <c r="AS305" s="44"/>
      <c r="AT305" s="44"/>
      <c r="AU305" s="44"/>
      <c r="AV305" s="44"/>
      <c r="AW305" s="44"/>
      <c r="AX305" s="44"/>
      <c r="AY305" s="44"/>
      <c r="AZ305" s="44"/>
      <c r="BA305" s="44"/>
      <c r="BB305" s="44"/>
      <c r="BC305" s="44"/>
      <c r="BD305" s="44"/>
      <c r="BE305" s="44"/>
      <c r="BF305" s="44"/>
      <c r="BG305" s="44"/>
      <c r="BH305" s="44"/>
      <c r="BI305" s="44"/>
      <c r="BJ305" s="44"/>
      <c r="BK305" s="44"/>
      <c r="BL305" s="44"/>
      <c r="BM305" s="44"/>
      <c r="BN305" s="44"/>
      <c r="BO305" s="44"/>
      <c r="BP305" s="44"/>
      <c r="BQ305" s="44"/>
      <c r="BR305" s="44"/>
      <c r="BS305" s="44"/>
      <c r="BT305" s="44"/>
      <c r="BU305" s="44"/>
      <c r="BV305" s="44"/>
      <c r="BW305" s="44"/>
      <c r="BX305" s="44"/>
      <c r="BY305" s="44"/>
      <c r="BZ305" s="44"/>
      <c r="CA305" s="44"/>
      <c r="CB305" s="44"/>
      <c r="CC305" s="44"/>
      <c r="CD305" s="44"/>
      <c r="CE305" s="37"/>
      <c r="CF305" s="37"/>
      <c r="CG305" s="37"/>
      <c r="CH305" s="37"/>
      <c r="CI305" s="37"/>
      <c r="CJ305" s="37"/>
      <c r="CK305" s="37"/>
      <c r="CL305" s="37"/>
      <c r="CM305" s="37"/>
      <c r="CN305" s="37"/>
      <c r="CO305" s="37"/>
      <c r="CP305" s="37"/>
      <c r="CQ305" s="37"/>
      <c r="CR305" s="37"/>
      <c r="CS305" s="37"/>
      <c r="CT305" s="37"/>
      <c r="CU305" s="37"/>
      <c r="CV305" s="37"/>
      <c r="CW305" s="37"/>
      <c r="CX305" s="37"/>
    </row>
    <row r="306" spans="1:102" ht="13">
      <c r="A306" s="37"/>
      <c r="B306" s="37"/>
      <c r="C306" s="37"/>
      <c r="D306" s="37"/>
      <c r="E306" s="34"/>
      <c r="F306" s="34"/>
      <c r="G306" s="34"/>
      <c r="H306" s="68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  <c r="U306" s="51"/>
      <c r="V306" s="34"/>
      <c r="W306" s="34"/>
      <c r="X306" s="34"/>
      <c r="Y306" s="34"/>
      <c r="Z306" s="34"/>
      <c r="AA306" s="34"/>
      <c r="AB306" s="34"/>
      <c r="AC306" s="34"/>
      <c r="AD306" s="34"/>
      <c r="AE306" s="34"/>
      <c r="AF306" s="34"/>
      <c r="AG306" s="34"/>
      <c r="AH306" s="34"/>
      <c r="AI306" s="34"/>
      <c r="AJ306" s="37"/>
      <c r="AK306" s="37"/>
      <c r="AL306" s="37"/>
      <c r="AM306" s="37"/>
      <c r="AN306" s="37"/>
      <c r="AO306" s="37"/>
      <c r="AP306" s="37"/>
      <c r="AQ306" s="34"/>
      <c r="AR306" s="68"/>
      <c r="AS306" s="44"/>
      <c r="AT306" s="44"/>
      <c r="AU306" s="44"/>
      <c r="AV306" s="44"/>
      <c r="AW306" s="44"/>
      <c r="AX306" s="44"/>
      <c r="AY306" s="44"/>
      <c r="AZ306" s="44"/>
      <c r="BA306" s="44"/>
      <c r="BB306" s="44"/>
      <c r="BC306" s="44"/>
      <c r="BD306" s="44"/>
      <c r="BE306" s="44"/>
      <c r="BF306" s="44"/>
      <c r="BG306" s="44"/>
      <c r="BH306" s="44"/>
      <c r="BI306" s="44"/>
      <c r="BJ306" s="44"/>
      <c r="BK306" s="44"/>
      <c r="BL306" s="44"/>
      <c r="BM306" s="44"/>
      <c r="BN306" s="44"/>
      <c r="BO306" s="44"/>
      <c r="BP306" s="44"/>
      <c r="BQ306" s="44"/>
      <c r="BR306" s="44"/>
      <c r="BS306" s="44"/>
      <c r="BT306" s="44"/>
      <c r="BU306" s="44"/>
      <c r="BV306" s="44"/>
      <c r="BW306" s="44"/>
      <c r="BX306" s="44"/>
      <c r="BY306" s="44"/>
      <c r="BZ306" s="44"/>
      <c r="CA306" s="44"/>
      <c r="CB306" s="44"/>
      <c r="CC306" s="44"/>
      <c r="CD306" s="44"/>
      <c r="CE306" s="37"/>
      <c r="CF306" s="37"/>
      <c r="CG306" s="37"/>
      <c r="CH306" s="37"/>
      <c r="CI306" s="37"/>
      <c r="CJ306" s="37"/>
      <c r="CK306" s="37"/>
      <c r="CL306" s="37"/>
      <c r="CM306" s="37"/>
      <c r="CN306" s="37"/>
      <c r="CO306" s="37"/>
      <c r="CP306" s="37"/>
      <c r="CQ306" s="37"/>
      <c r="CR306" s="37"/>
      <c r="CS306" s="37"/>
      <c r="CT306" s="37"/>
      <c r="CU306" s="37"/>
      <c r="CV306" s="37"/>
      <c r="CW306" s="37"/>
      <c r="CX306" s="37"/>
    </row>
    <row r="307" spans="1:102" ht="13">
      <c r="A307" s="37"/>
      <c r="B307" s="37"/>
      <c r="C307" s="37"/>
      <c r="D307" s="37"/>
      <c r="E307" s="34"/>
      <c r="F307" s="34"/>
      <c r="G307" s="34"/>
      <c r="H307" s="68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  <c r="U307" s="51"/>
      <c r="V307" s="34"/>
      <c r="W307" s="34"/>
      <c r="X307" s="34"/>
      <c r="Y307" s="34"/>
      <c r="Z307" s="34"/>
      <c r="AA307" s="34"/>
      <c r="AB307" s="34"/>
      <c r="AC307" s="34"/>
      <c r="AD307" s="34"/>
      <c r="AE307" s="34"/>
      <c r="AF307" s="34"/>
      <c r="AG307" s="34"/>
      <c r="AH307" s="34"/>
      <c r="AI307" s="34"/>
      <c r="AJ307" s="37"/>
      <c r="AK307" s="37"/>
      <c r="AL307" s="37"/>
      <c r="AM307" s="37"/>
      <c r="AN307" s="37"/>
      <c r="AO307" s="37"/>
      <c r="AP307" s="37"/>
      <c r="AQ307" s="34"/>
      <c r="AR307" s="68"/>
      <c r="AS307" s="44"/>
      <c r="AT307" s="44"/>
      <c r="AU307" s="44"/>
      <c r="AV307" s="44"/>
      <c r="AW307" s="44"/>
      <c r="AX307" s="44"/>
      <c r="AY307" s="44"/>
      <c r="AZ307" s="44"/>
      <c r="BA307" s="44"/>
      <c r="BB307" s="44"/>
      <c r="BC307" s="44"/>
      <c r="BD307" s="44"/>
      <c r="BE307" s="44"/>
      <c r="BF307" s="44"/>
      <c r="BG307" s="44"/>
      <c r="BH307" s="44"/>
      <c r="BI307" s="44"/>
      <c r="BJ307" s="44"/>
      <c r="BK307" s="44"/>
      <c r="BL307" s="44"/>
      <c r="BM307" s="44"/>
      <c r="BN307" s="44"/>
      <c r="BO307" s="44"/>
      <c r="BP307" s="44"/>
      <c r="BQ307" s="44"/>
      <c r="BR307" s="44"/>
      <c r="BS307" s="44"/>
      <c r="BT307" s="44"/>
      <c r="BU307" s="44"/>
      <c r="BV307" s="44"/>
      <c r="BW307" s="44"/>
      <c r="BX307" s="44"/>
      <c r="BY307" s="44"/>
      <c r="BZ307" s="44"/>
      <c r="CA307" s="44"/>
      <c r="CB307" s="44"/>
      <c r="CC307" s="44"/>
      <c r="CD307" s="44"/>
      <c r="CE307" s="37"/>
      <c r="CF307" s="37"/>
      <c r="CG307" s="37"/>
      <c r="CH307" s="37"/>
      <c r="CI307" s="37"/>
      <c r="CJ307" s="37"/>
      <c r="CK307" s="37"/>
      <c r="CL307" s="37"/>
      <c r="CM307" s="37"/>
      <c r="CN307" s="37"/>
      <c r="CO307" s="37"/>
      <c r="CP307" s="37"/>
      <c r="CQ307" s="37"/>
      <c r="CR307" s="37"/>
      <c r="CS307" s="37"/>
      <c r="CT307" s="37"/>
      <c r="CU307" s="37"/>
      <c r="CV307" s="37"/>
      <c r="CW307" s="37"/>
      <c r="CX307" s="37"/>
    </row>
    <row r="308" spans="1:102" ht="13">
      <c r="A308" s="37"/>
      <c r="B308" s="37"/>
      <c r="C308" s="37"/>
      <c r="D308" s="37"/>
      <c r="E308" s="34"/>
      <c r="F308" s="34"/>
      <c r="G308" s="34"/>
      <c r="H308" s="68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  <c r="U308" s="51"/>
      <c r="V308" s="34"/>
      <c r="W308" s="34"/>
      <c r="X308" s="34"/>
      <c r="Y308" s="34"/>
      <c r="Z308" s="34"/>
      <c r="AA308" s="34"/>
      <c r="AB308" s="34"/>
      <c r="AC308" s="34"/>
      <c r="AD308" s="34"/>
      <c r="AE308" s="34"/>
      <c r="AF308" s="34"/>
      <c r="AG308" s="34"/>
      <c r="AH308" s="34"/>
      <c r="AI308" s="34"/>
      <c r="AJ308" s="37"/>
      <c r="AK308" s="37"/>
      <c r="AL308" s="37"/>
      <c r="AM308" s="37"/>
      <c r="AN308" s="37"/>
      <c r="AO308" s="37"/>
      <c r="AP308" s="37"/>
      <c r="AQ308" s="34"/>
      <c r="AR308" s="68"/>
      <c r="AS308" s="44"/>
      <c r="AT308" s="44"/>
      <c r="AU308" s="44"/>
      <c r="AV308" s="44"/>
      <c r="AW308" s="44"/>
      <c r="AX308" s="44"/>
      <c r="AY308" s="44"/>
      <c r="AZ308" s="44"/>
      <c r="BA308" s="44"/>
      <c r="BB308" s="44"/>
      <c r="BC308" s="44"/>
      <c r="BD308" s="44"/>
      <c r="BE308" s="44"/>
      <c r="BF308" s="44"/>
      <c r="BG308" s="44"/>
      <c r="BH308" s="44"/>
      <c r="BI308" s="44"/>
      <c r="BJ308" s="44"/>
      <c r="BK308" s="44"/>
      <c r="BL308" s="44"/>
      <c r="BM308" s="44"/>
      <c r="BN308" s="44"/>
      <c r="BO308" s="44"/>
      <c r="BP308" s="44"/>
      <c r="BQ308" s="44"/>
      <c r="BR308" s="44"/>
      <c r="BS308" s="44"/>
      <c r="BT308" s="44"/>
      <c r="BU308" s="44"/>
      <c r="BV308" s="44"/>
      <c r="BW308" s="44"/>
      <c r="BX308" s="44"/>
      <c r="BY308" s="44"/>
      <c r="BZ308" s="44"/>
      <c r="CA308" s="44"/>
      <c r="CB308" s="44"/>
      <c r="CC308" s="44"/>
      <c r="CD308" s="44"/>
      <c r="CE308" s="37"/>
      <c r="CF308" s="37"/>
      <c r="CG308" s="37"/>
      <c r="CH308" s="37"/>
      <c r="CI308" s="37"/>
      <c r="CJ308" s="37"/>
      <c r="CK308" s="37"/>
      <c r="CL308" s="37"/>
      <c r="CM308" s="37"/>
      <c r="CN308" s="37"/>
      <c r="CO308" s="37"/>
      <c r="CP308" s="37"/>
      <c r="CQ308" s="37"/>
      <c r="CR308" s="37"/>
      <c r="CS308" s="37"/>
      <c r="CT308" s="37"/>
      <c r="CU308" s="37"/>
      <c r="CV308" s="37"/>
      <c r="CW308" s="37"/>
      <c r="CX308" s="37"/>
    </row>
    <row r="309" spans="1:102" ht="13">
      <c r="A309" s="37"/>
      <c r="B309" s="37"/>
      <c r="C309" s="37"/>
      <c r="D309" s="37"/>
      <c r="E309" s="34"/>
      <c r="F309" s="34"/>
      <c r="G309" s="34"/>
      <c r="H309" s="68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  <c r="U309" s="51"/>
      <c r="V309" s="34"/>
      <c r="W309" s="34"/>
      <c r="X309" s="34"/>
      <c r="Y309" s="34"/>
      <c r="Z309" s="34"/>
      <c r="AA309" s="34"/>
      <c r="AB309" s="34"/>
      <c r="AC309" s="34"/>
      <c r="AD309" s="34"/>
      <c r="AE309" s="34"/>
      <c r="AF309" s="34"/>
      <c r="AG309" s="34"/>
      <c r="AH309" s="34"/>
      <c r="AI309" s="34"/>
      <c r="AJ309" s="37"/>
      <c r="AK309" s="37"/>
      <c r="AL309" s="37"/>
      <c r="AM309" s="37"/>
      <c r="AN309" s="37"/>
      <c r="AO309" s="37"/>
      <c r="AP309" s="37"/>
      <c r="AQ309" s="34"/>
      <c r="AR309" s="68"/>
      <c r="AS309" s="44"/>
      <c r="AT309" s="44"/>
      <c r="AU309" s="44"/>
      <c r="AV309" s="44"/>
      <c r="AW309" s="44"/>
      <c r="AX309" s="44"/>
      <c r="AY309" s="44"/>
      <c r="AZ309" s="44"/>
      <c r="BA309" s="44"/>
      <c r="BB309" s="44"/>
      <c r="BC309" s="44"/>
      <c r="BD309" s="44"/>
      <c r="BE309" s="44"/>
      <c r="BF309" s="44"/>
      <c r="BG309" s="44"/>
      <c r="BH309" s="44"/>
      <c r="BI309" s="44"/>
      <c r="BJ309" s="44"/>
      <c r="BK309" s="44"/>
      <c r="BL309" s="44"/>
      <c r="BM309" s="44"/>
      <c r="BN309" s="44"/>
      <c r="BO309" s="44"/>
      <c r="BP309" s="44"/>
      <c r="BQ309" s="44"/>
      <c r="BR309" s="44"/>
      <c r="BS309" s="44"/>
      <c r="BT309" s="44"/>
      <c r="BU309" s="44"/>
      <c r="BV309" s="44"/>
      <c r="BW309" s="44"/>
      <c r="BX309" s="44"/>
      <c r="BY309" s="44"/>
      <c r="BZ309" s="44"/>
      <c r="CA309" s="44"/>
      <c r="CB309" s="44"/>
      <c r="CC309" s="44"/>
      <c r="CD309" s="44"/>
      <c r="CE309" s="37"/>
      <c r="CF309" s="37"/>
      <c r="CG309" s="37"/>
      <c r="CH309" s="37"/>
      <c r="CI309" s="37"/>
      <c r="CJ309" s="37"/>
      <c r="CK309" s="37"/>
      <c r="CL309" s="37"/>
      <c r="CM309" s="37"/>
      <c r="CN309" s="37"/>
      <c r="CO309" s="37"/>
      <c r="CP309" s="37"/>
      <c r="CQ309" s="37"/>
      <c r="CR309" s="37"/>
      <c r="CS309" s="37"/>
      <c r="CT309" s="37"/>
      <c r="CU309" s="37"/>
      <c r="CV309" s="37"/>
      <c r="CW309" s="37"/>
      <c r="CX309" s="37"/>
    </row>
    <row r="310" spans="1:102" ht="13">
      <c r="A310" s="37"/>
      <c r="B310" s="37"/>
      <c r="C310" s="37"/>
      <c r="D310" s="37"/>
      <c r="E310" s="34"/>
      <c r="F310" s="34"/>
      <c r="G310" s="34"/>
      <c r="H310" s="68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  <c r="U310" s="51"/>
      <c r="V310" s="34"/>
      <c r="W310" s="34"/>
      <c r="X310" s="34"/>
      <c r="Y310" s="34"/>
      <c r="Z310" s="34"/>
      <c r="AA310" s="34"/>
      <c r="AB310" s="34"/>
      <c r="AC310" s="34"/>
      <c r="AD310" s="34"/>
      <c r="AE310" s="34"/>
      <c r="AF310" s="34"/>
      <c r="AG310" s="34"/>
      <c r="AH310" s="34"/>
      <c r="AI310" s="34"/>
      <c r="AJ310" s="37"/>
      <c r="AK310" s="37"/>
      <c r="AL310" s="37"/>
      <c r="AM310" s="37"/>
      <c r="AN310" s="37"/>
      <c r="AO310" s="37"/>
      <c r="AP310" s="37"/>
      <c r="AQ310" s="34"/>
      <c r="AR310" s="68"/>
      <c r="AS310" s="44"/>
      <c r="AT310" s="44"/>
      <c r="AU310" s="44"/>
      <c r="AV310" s="44"/>
      <c r="AW310" s="44"/>
      <c r="AX310" s="44"/>
      <c r="AY310" s="44"/>
      <c r="AZ310" s="44"/>
      <c r="BA310" s="44"/>
      <c r="BB310" s="44"/>
      <c r="BC310" s="44"/>
      <c r="BD310" s="44"/>
      <c r="BE310" s="44"/>
      <c r="BF310" s="44"/>
      <c r="BG310" s="44"/>
      <c r="BH310" s="44"/>
      <c r="BI310" s="44"/>
      <c r="BJ310" s="44"/>
      <c r="BK310" s="44"/>
      <c r="BL310" s="44"/>
      <c r="BM310" s="44"/>
      <c r="BN310" s="44"/>
      <c r="BO310" s="44"/>
      <c r="BP310" s="44"/>
      <c r="BQ310" s="44"/>
      <c r="BR310" s="44"/>
      <c r="BS310" s="44"/>
      <c r="BT310" s="44"/>
      <c r="BU310" s="44"/>
      <c r="BV310" s="44"/>
      <c r="BW310" s="44"/>
      <c r="BX310" s="44"/>
      <c r="BY310" s="44"/>
      <c r="BZ310" s="44"/>
      <c r="CA310" s="44"/>
      <c r="CB310" s="44"/>
      <c r="CC310" s="44"/>
      <c r="CD310" s="44"/>
      <c r="CE310" s="37"/>
      <c r="CF310" s="37"/>
      <c r="CG310" s="37"/>
      <c r="CH310" s="37"/>
      <c r="CI310" s="37"/>
      <c r="CJ310" s="37"/>
      <c r="CK310" s="37"/>
      <c r="CL310" s="37"/>
      <c r="CM310" s="37"/>
      <c r="CN310" s="37"/>
      <c r="CO310" s="37"/>
      <c r="CP310" s="37"/>
      <c r="CQ310" s="37"/>
      <c r="CR310" s="37"/>
      <c r="CS310" s="37"/>
      <c r="CT310" s="37"/>
      <c r="CU310" s="37"/>
      <c r="CV310" s="37"/>
      <c r="CW310" s="37"/>
      <c r="CX310" s="37"/>
    </row>
    <row r="311" spans="1:102" ht="13">
      <c r="A311" s="37"/>
      <c r="B311" s="37"/>
      <c r="C311" s="37"/>
      <c r="D311" s="37"/>
      <c r="E311" s="34"/>
      <c r="F311" s="34"/>
      <c r="G311" s="34"/>
      <c r="H311" s="68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  <c r="U311" s="51"/>
      <c r="V311" s="34"/>
      <c r="W311" s="34"/>
      <c r="X311" s="34"/>
      <c r="Y311" s="34"/>
      <c r="Z311" s="34"/>
      <c r="AA311" s="34"/>
      <c r="AB311" s="34"/>
      <c r="AC311" s="34"/>
      <c r="AD311" s="34"/>
      <c r="AE311" s="34"/>
      <c r="AF311" s="34"/>
      <c r="AG311" s="34"/>
      <c r="AH311" s="34"/>
      <c r="AI311" s="34"/>
      <c r="AJ311" s="37"/>
      <c r="AK311" s="37"/>
      <c r="AL311" s="37"/>
      <c r="AM311" s="37"/>
      <c r="AN311" s="37"/>
      <c r="AO311" s="37"/>
      <c r="AP311" s="37"/>
      <c r="AQ311" s="34"/>
      <c r="AR311" s="68"/>
      <c r="AS311" s="44"/>
      <c r="AT311" s="44"/>
      <c r="AU311" s="44"/>
      <c r="AV311" s="44"/>
      <c r="AW311" s="44"/>
      <c r="AX311" s="44"/>
      <c r="AY311" s="44"/>
      <c r="AZ311" s="44"/>
      <c r="BA311" s="44"/>
      <c r="BB311" s="44"/>
      <c r="BC311" s="44"/>
      <c r="BD311" s="44"/>
      <c r="BE311" s="44"/>
      <c r="BF311" s="44"/>
      <c r="BG311" s="44"/>
      <c r="BH311" s="44"/>
      <c r="BI311" s="44"/>
      <c r="BJ311" s="44"/>
      <c r="BK311" s="44"/>
      <c r="BL311" s="44"/>
      <c r="BM311" s="44"/>
      <c r="BN311" s="44"/>
      <c r="BO311" s="44"/>
      <c r="BP311" s="44"/>
      <c r="BQ311" s="44"/>
      <c r="BR311" s="44"/>
      <c r="BS311" s="44"/>
      <c r="BT311" s="44"/>
      <c r="BU311" s="44"/>
      <c r="BV311" s="44"/>
      <c r="BW311" s="44"/>
      <c r="BX311" s="44"/>
      <c r="BY311" s="44"/>
      <c r="BZ311" s="44"/>
      <c r="CA311" s="44"/>
      <c r="CB311" s="44"/>
      <c r="CC311" s="44"/>
      <c r="CD311" s="44"/>
      <c r="CE311" s="37"/>
      <c r="CF311" s="37"/>
      <c r="CG311" s="37"/>
      <c r="CH311" s="37"/>
      <c r="CI311" s="37"/>
      <c r="CJ311" s="37"/>
      <c r="CK311" s="37"/>
      <c r="CL311" s="37"/>
      <c r="CM311" s="37"/>
      <c r="CN311" s="37"/>
      <c r="CO311" s="37"/>
      <c r="CP311" s="37"/>
      <c r="CQ311" s="37"/>
      <c r="CR311" s="37"/>
      <c r="CS311" s="37"/>
      <c r="CT311" s="37"/>
      <c r="CU311" s="37"/>
      <c r="CV311" s="37"/>
      <c r="CW311" s="37"/>
      <c r="CX311" s="37"/>
    </row>
    <row r="312" spans="1:102" ht="13">
      <c r="A312" s="37"/>
      <c r="B312" s="37"/>
      <c r="C312" s="37"/>
      <c r="D312" s="37"/>
      <c r="E312" s="34"/>
      <c r="F312" s="34"/>
      <c r="G312" s="34"/>
      <c r="H312" s="68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  <c r="U312" s="51"/>
      <c r="V312" s="34"/>
      <c r="W312" s="34"/>
      <c r="X312" s="34"/>
      <c r="Y312" s="34"/>
      <c r="Z312" s="34"/>
      <c r="AA312" s="34"/>
      <c r="AB312" s="34"/>
      <c r="AC312" s="34"/>
      <c r="AD312" s="34"/>
      <c r="AE312" s="34"/>
      <c r="AF312" s="34"/>
      <c r="AG312" s="34"/>
      <c r="AH312" s="34"/>
      <c r="AI312" s="34"/>
      <c r="AJ312" s="37"/>
      <c r="AK312" s="37"/>
      <c r="AL312" s="37"/>
      <c r="AM312" s="37"/>
      <c r="AN312" s="37"/>
      <c r="AO312" s="37"/>
      <c r="AP312" s="37"/>
      <c r="AQ312" s="34"/>
      <c r="AR312" s="68"/>
      <c r="AS312" s="44"/>
      <c r="AT312" s="44"/>
      <c r="AU312" s="44"/>
      <c r="AV312" s="44"/>
      <c r="AW312" s="44"/>
      <c r="AX312" s="44"/>
      <c r="AY312" s="44"/>
      <c r="AZ312" s="44"/>
      <c r="BA312" s="44"/>
      <c r="BB312" s="44"/>
      <c r="BC312" s="44"/>
      <c r="BD312" s="44"/>
      <c r="BE312" s="44"/>
      <c r="BF312" s="44"/>
      <c r="BG312" s="44"/>
      <c r="BH312" s="44"/>
      <c r="BI312" s="44"/>
      <c r="BJ312" s="44"/>
      <c r="BK312" s="44"/>
      <c r="BL312" s="44"/>
      <c r="BM312" s="44"/>
      <c r="BN312" s="44"/>
      <c r="BO312" s="44"/>
      <c r="BP312" s="44"/>
      <c r="BQ312" s="44"/>
      <c r="BR312" s="44"/>
      <c r="BS312" s="44"/>
      <c r="BT312" s="44"/>
      <c r="BU312" s="44"/>
      <c r="BV312" s="44"/>
      <c r="BW312" s="44"/>
      <c r="BX312" s="44"/>
      <c r="BY312" s="44"/>
      <c r="BZ312" s="44"/>
      <c r="CA312" s="44"/>
      <c r="CB312" s="44"/>
      <c r="CC312" s="44"/>
      <c r="CD312" s="44"/>
      <c r="CE312" s="37"/>
      <c r="CF312" s="37"/>
      <c r="CG312" s="37"/>
      <c r="CH312" s="37"/>
      <c r="CI312" s="37"/>
      <c r="CJ312" s="37"/>
      <c r="CK312" s="37"/>
      <c r="CL312" s="37"/>
      <c r="CM312" s="37"/>
      <c r="CN312" s="37"/>
      <c r="CO312" s="37"/>
      <c r="CP312" s="37"/>
      <c r="CQ312" s="37"/>
      <c r="CR312" s="37"/>
      <c r="CS312" s="37"/>
      <c r="CT312" s="37"/>
      <c r="CU312" s="37"/>
      <c r="CV312" s="37"/>
      <c r="CW312" s="37"/>
      <c r="CX312" s="37"/>
    </row>
    <row r="313" spans="1:102" ht="13">
      <c r="A313" s="37"/>
      <c r="B313" s="37"/>
      <c r="C313" s="37"/>
      <c r="D313" s="37"/>
      <c r="E313" s="34"/>
      <c r="F313" s="34"/>
      <c r="G313" s="34"/>
      <c r="H313" s="68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  <c r="U313" s="51"/>
      <c r="V313" s="34"/>
      <c r="W313" s="34"/>
      <c r="X313" s="34"/>
      <c r="Y313" s="34"/>
      <c r="Z313" s="34"/>
      <c r="AA313" s="34"/>
      <c r="AB313" s="34"/>
      <c r="AC313" s="34"/>
      <c r="AD313" s="34"/>
      <c r="AE313" s="34"/>
      <c r="AF313" s="34"/>
      <c r="AG313" s="34"/>
      <c r="AH313" s="34"/>
      <c r="AI313" s="34"/>
      <c r="AJ313" s="37"/>
      <c r="AK313" s="37"/>
      <c r="AL313" s="37"/>
      <c r="AM313" s="37"/>
      <c r="AN313" s="37"/>
      <c r="AO313" s="37"/>
      <c r="AP313" s="37"/>
      <c r="AQ313" s="34"/>
      <c r="AR313" s="68"/>
      <c r="AS313" s="44"/>
      <c r="AT313" s="44"/>
      <c r="AU313" s="44"/>
      <c r="AV313" s="44"/>
      <c r="AW313" s="44"/>
      <c r="AX313" s="44"/>
      <c r="AY313" s="44"/>
      <c r="AZ313" s="44"/>
      <c r="BA313" s="44"/>
      <c r="BB313" s="44"/>
      <c r="BC313" s="44"/>
      <c r="BD313" s="44"/>
      <c r="BE313" s="44"/>
      <c r="BF313" s="44"/>
      <c r="BG313" s="44"/>
      <c r="BH313" s="44"/>
      <c r="BI313" s="44"/>
      <c r="BJ313" s="44"/>
      <c r="BK313" s="44"/>
      <c r="BL313" s="44"/>
      <c r="BM313" s="44"/>
      <c r="BN313" s="44"/>
      <c r="BO313" s="44"/>
      <c r="BP313" s="44"/>
      <c r="BQ313" s="44"/>
      <c r="BR313" s="44"/>
      <c r="BS313" s="44"/>
      <c r="BT313" s="44"/>
      <c r="BU313" s="44"/>
      <c r="BV313" s="44"/>
      <c r="BW313" s="44"/>
      <c r="BX313" s="44"/>
      <c r="BY313" s="44"/>
      <c r="BZ313" s="44"/>
      <c r="CA313" s="44"/>
      <c r="CB313" s="44"/>
      <c r="CC313" s="44"/>
      <c r="CD313" s="44"/>
      <c r="CE313" s="37"/>
      <c r="CF313" s="37"/>
      <c r="CG313" s="37"/>
      <c r="CH313" s="37"/>
      <c r="CI313" s="37"/>
      <c r="CJ313" s="37"/>
      <c r="CK313" s="37"/>
      <c r="CL313" s="37"/>
      <c r="CM313" s="37"/>
      <c r="CN313" s="37"/>
      <c r="CO313" s="37"/>
      <c r="CP313" s="37"/>
      <c r="CQ313" s="37"/>
      <c r="CR313" s="37"/>
      <c r="CS313" s="37"/>
      <c r="CT313" s="37"/>
      <c r="CU313" s="37"/>
      <c r="CV313" s="37"/>
      <c r="CW313" s="37"/>
      <c r="CX313" s="37"/>
    </row>
  </sheetData>
  <mergeCells count="47">
    <mergeCell ref="N54:N58"/>
    <mergeCell ref="P54:P58"/>
    <mergeCell ref="V54:V58"/>
    <mergeCell ref="P59:R59"/>
    <mergeCell ref="Z59:AB59"/>
    <mergeCell ref="T60:V60"/>
    <mergeCell ref="AD60:AF60"/>
    <mergeCell ref="T63:V63"/>
    <mergeCell ref="Z71:AB72"/>
    <mergeCell ref="AD74:AF75"/>
    <mergeCell ref="B54:B56"/>
    <mergeCell ref="C54:C56"/>
    <mergeCell ref="D54:D56"/>
    <mergeCell ref="C57:D57"/>
    <mergeCell ref="B52:B53"/>
    <mergeCell ref="C52:C53"/>
    <mergeCell ref="D52:D53"/>
    <mergeCell ref="B50:D51"/>
    <mergeCell ref="F50:H51"/>
    <mergeCell ref="S52:S53"/>
    <mergeCell ref="T52:T53"/>
    <mergeCell ref="U52:U53"/>
    <mergeCell ref="I52:I53"/>
    <mergeCell ref="M52:M53"/>
    <mergeCell ref="N52:N53"/>
    <mergeCell ref="O52:O53"/>
    <mergeCell ref="P52:P53"/>
    <mergeCell ref="Q52:Q53"/>
    <mergeCell ref="R52:R53"/>
    <mergeCell ref="E52:E53"/>
    <mergeCell ref="F52:F53"/>
    <mergeCell ref="G52:G53"/>
    <mergeCell ref="H52:H53"/>
    <mergeCell ref="R51:T51"/>
    <mergeCell ref="X51:Z52"/>
    <mergeCell ref="AB51:AD52"/>
    <mergeCell ref="AF51:AH52"/>
    <mergeCell ref="J42:L43"/>
    <mergeCell ref="T42:V43"/>
    <mergeCell ref="X42:Z43"/>
    <mergeCell ref="K44:L44"/>
    <mergeCell ref="Y44:Z44"/>
    <mergeCell ref="W52:W53"/>
    <mergeCell ref="AA52:AA53"/>
    <mergeCell ref="AE52:AE53"/>
    <mergeCell ref="J49:L50"/>
    <mergeCell ref="N51:P51"/>
  </mergeCells>
  <conditionalFormatting sqref="AU2:CD34">
    <cfRule type="cellIs" dxfId="6" priority="1" operator="greaterThan">
      <formula>1</formula>
    </cfRule>
  </conditionalFormatting>
  <dataValidations count="1">
    <dataValidation type="list" allowBlank="1" showErrorMessage="1" sqref="G46" xr:uid="{00000000-0002-0000-0600-000000000000}">
      <formula1>$F$118:$F$150</formula1>
    </dataValidation>
  </dataValidations>
  <pageMargins left="0.7" right="0.7" top="0.75" bottom="0.75" header="0" footer="0"/>
  <pageSetup orientation="portrait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CX313"/>
  <sheetViews>
    <sheetView workbookViewId="0"/>
  </sheetViews>
  <sheetFormatPr baseColWidth="10" defaultColWidth="12.6640625" defaultRowHeight="15" customHeight="1"/>
  <cols>
    <col min="1" max="4" width="9.6640625" customWidth="1"/>
    <col min="5" max="5" width="19.5" customWidth="1"/>
    <col min="6" max="6" width="14.5" customWidth="1"/>
    <col min="7" max="7" width="24.83203125" customWidth="1"/>
    <col min="8" max="8" width="15" customWidth="1"/>
    <col min="9" max="9" width="14.1640625" customWidth="1"/>
    <col min="10" max="10" width="13.6640625" customWidth="1"/>
    <col min="12" max="12" width="20.5" customWidth="1"/>
    <col min="13" max="13" width="17.83203125" customWidth="1"/>
    <col min="14" max="14" width="16" customWidth="1"/>
    <col min="15" max="15" width="10.83203125" customWidth="1"/>
    <col min="16" max="16" width="14.6640625" customWidth="1"/>
    <col min="17" max="17" width="11.33203125" customWidth="1"/>
    <col min="18" max="18" width="13.6640625" customWidth="1"/>
    <col min="19" max="19" width="11.6640625" customWidth="1"/>
    <col min="20" max="20" width="12.33203125" customWidth="1"/>
    <col min="21" max="21" width="11.1640625" customWidth="1"/>
    <col min="22" max="22" width="9.6640625" customWidth="1"/>
    <col min="23" max="23" width="9.33203125" customWidth="1"/>
    <col min="24" max="24" width="18.1640625" customWidth="1"/>
    <col min="25" max="25" width="17.1640625" customWidth="1"/>
    <col min="26" max="26" width="13.1640625" customWidth="1"/>
    <col min="27" max="27" width="14.6640625" customWidth="1"/>
    <col min="28" max="28" width="21" customWidth="1"/>
    <col min="29" max="30" width="22.6640625" customWidth="1"/>
    <col min="31" max="31" width="20.83203125" customWidth="1"/>
    <col min="32" max="32" width="16.6640625" customWidth="1"/>
    <col min="33" max="33" width="19.1640625" customWidth="1"/>
    <col min="34" max="34" width="19.5" customWidth="1"/>
    <col min="35" max="35" width="22.6640625" customWidth="1"/>
    <col min="36" max="36" width="18.1640625" customWidth="1"/>
    <col min="37" max="37" width="25.1640625" customWidth="1"/>
    <col min="38" max="38" width="34.6640625" customWidth="1"/>
    <col min="39" max="39" width="33.33203125" customWidth="1"/>
    <col min="40" max="40" width="32.33203125" customWidth="1"/>
    <col min="41" max="41" width="40.83203125" customWidth="1"/>
    <col min="42" max="42" width="18.1640625" customWidth="1"/>
    <col min="43" max="43" width="46.33203125" customWidth="1"/>
    <col min="44" max="44" width="30.1640625" customWidth="1"/>
    <col min="45" max="45" width="12.1640625" customWidth="1"/>
    <col min="46" max="46" width="24.33203125" customWidth="1"/>
    <col min="47" max="47" width="26.83203125" customWidth="1"/>
    <col min="48" max="48" width="20.1640625" customWidth="1"/>
    <col min="49" max="49" width="26.33203125" customWidth="1"/>
    <col min="50" max="50" width="27.33203125" customWidth="1"/>
    <col min="51" max="51" width="25.33203125" customWidth="1"/>
    <col min="52" max="52" width="17.33203125" customWidth="1"/>
    <col min="53" max="53" width="16" customWidth="1"/>
    <col min="54" max="54" width="19.1640625" customWidth="1"/>
    <col min="55" max="55" width="23.33203125" customWidth="1"/>
    <col min="56" max="56" width="32" customWidth="1"/>
    <col min="57" max="57" width="32.6640625" customWidth="1"/>
    <col min="58" max="58" width="36" customWidth="1"/>
    <col min="59" max="59" width="37.83203125" customWidth="1"/>
    <col min="60" max="60" width="43.33203125" customWidth="1"/>
    <col min="61" max="61" width="22.6640625" customWidth="1"/>
    <col min="62" max="62" width="32.33203125" customWidth="1"/>
    <col min="63" max="63" width="35.1640625" customWidth="1"/>
    <col min="64" max="64" width="29.1640625" customWidth="1"/>
    <col min="65" max="65" width="58.33203125" customWidth="1"/>
    <col min="66" max="66" width="32.1640625" customWidth="1"/>
    <col min="67" max="67" width="34.1640625" customWidth="1"/>
    <col min="68" max="68" width="43.1640625" customWidth="1"/>
    <col min="69" max="69" width="42.33203125" customWidth="1"/>
    <col min="70" max="70" width="39.1640625" customWidth="1"/>
    <col min="71" max="71" width="40" customWidth="1"/>
    <col min="72" max="72" width="40.33203125" customWidth="1"/>
    <col min="73" max="73" width="42.1640625" customWidth="1"/>
    <col min="74" max="74" width="47.83203125" customWidth="1"/>
    <col min="75" max="75" width="27.1640625" customWidth="1"/>
    <col min="76" max="76" width="36.6640625" customWidth="1"/>
    <col min="77" max="77" width="34.1640625" customWidth="1"/>
    <col min="78" max="78" width="34.33203125" customWidth="1"/>
    <col min="79" max="79" width="42.83203125" customWidth="1"/>
    <col min="80" max="80" width="20.1640625" customWidth="1"/>
    <col min="81" max="81" width="48.33203125" customWidth="1"/>
    <col min="82" max="82" width="32.1640625" customWidth="1"/>
    <col min="83" max="102" width="14.33203125" customWidth="1"/>
  </cols>
  <sheetData>
    <row r="1" spans="1:102" ht="31.5" customHeight="1">
      <c r="A1" s="10"/>
      <c r="B1" s="10"/>
      <c r="C1" s="10" t="s">
        <v>139</v>
      </c>
      <c r="D1" s="10" t="s">
        <v>140</v>
      </c>
      <c r="E1" s="10" t="s">
        <v>219</v>
      </c>
      <c r="F1" s="10" t="s">
        <v>142</v>
      </c>
      <c r="G1" s="10" t="s">
        <v>221</v>
      </c>
      <c r="H1" s="10" t="s">
        <v>144</v>
      </c>
      <c r="I1" s="10" t="s">
        <v>145</v>
      </c>
      <c r="J1" s="10" t="s">
        <v>146</v>
      </c>
      <c r="K1" s="10" t="s">
        <v>147</v>
      </c>
      <c r="L1" s="10" t="s">
        <v>148</v>
      </c>
      <c r="M1" s="10" t="s">
        <v>149</v>
      </c>
      <c r="N1" s="10" t="s">
        <v>150</v>
      </c>
      <c r="O1" s="10" t="s">
        <v>151</v>
      </c>
      <c r="P1" s="10" t="s">
        <v>152</v>
      </c>
      <c r="Q1" s="10" t="s">
        <v>153</v>
      </c>
      <c r="R1" s="10" t="s">
        <v>154</v>
      </c>
      <c r="S1" s="10" t="s">
        <v>155</v>
      </c>
      <c r="T1" s="10" t="s">
        <v>156</v>
      </c>
      <c r="U1" s="10" t="s">
        <v>204</v>
      </c>
      <c r="V1" s="10" t="s">
        <v>158</v>
      </c>
      <c r="W1" s="10" t="s">
        <v>159</v>
      </c>
      <c r="X1" s="10" t="s">
        <v>160</v>
      </c>
      <c r="Y1" s="10" t="s">
        <v>161</v>
      </c>
      <c r="Z1" s="10" t="s">
        <v>162</v>
      </c>
      <c r="AA1" s="10" t="s">
        <v>163</v>
      </c>
      <c r="AB1" s="10" t="s">
        <v>164</v>
      </c>
      <c r="AC1" s="10" t="s">
        <v>165</v>
      </c>
      <c r="AD1" s="10" t="s">
        <v>166</v>
      </c>
      <c r="AE1" s="10" t="s">
        <v>167</v>
      </c>
      <c r="AF1" s="10" t="s">
        <v>168</v>
      </c>
      <c r="AG1" s="10" t="s">
        <v>169</v>
      </c>
      <c r="AH1" s="10" t="s">
        <v>170</v>
      </c>
      <c r="AI1" s="10" t="s">
        <v>171</v>
      </c>
      <c r="AJ1" s="10" t="s">
        <v>172</v>
      </c>
      <c r="AK1" s="10" t="s">
        <v>173</v>
      </c>
      <c r="AL1" s="10" t="s">
        <v>174</v>
      </c>
      <c r="AM1" s="10" t="s">
        <v>175</v>
      </c>
      <c r="AN1" s="10" t="s">
        <v>61</v>
      </c>
      <c r="AP1" s="18"/>
      <c r="AQ1" s="18"/>
      <c r="AR1" s="18"/>
      <c r="AS1" s="18"/>
      <c r="AT1" s="18"/>
      <c r="AU1" s="18"/>
      <c r="AV1" s="18"/>
      <c r="AW1" s="18"/>
      <c r="AX1" s="18"/>
      <c r="AY1" s="18"/>
      <c r="AZ1" s="18"/>
      <c r="BA1" s="18"/>
      <c r="BB1" s="18"/>
      <c r="BC1" s="18"/>
      <c r="BD1" s="19"/>
      <c r="BE1" s="19"/>
      <c r="BF1" s="19"/>
      <c r="BG1" s="19"/>
      <c r="BH1" s="19"/>
      <c r="BI1" s="18"/>
      <c r="BJ1" s="18"/>
      <c r="BK1" s="18"/>
      <c r="BL1" s="18"/>
      <c r="BM1" s="18"/>
      <c r="BN1" s="18"/>
      <c r="BO1" s="18"/>
      <c r="BP1" s="18"/>
      <c r="BQ1" s="18"/>
      <c r="BR1" s="18"/>
      <c r="BS1" s="19"/>
      <c r="BT1" s="19"/>
      <c r="BU1" s="19"/>
      <c r="BV1" s="19"/>
      <c r="BW1" s="18"/>
      <c r="BX1" s="18"/>
      <c r="BY1" s="18"/>
      <c r="BZ1" s="18"/>
      <c r="CA1" s="18"/>
      <c r="CB1" s="18"/>
      <c r="CC1" s="18"/>
      <c r="CD1" s="18"/>
      <c r="CE1" s="20"/>
      <c r="CF1" s="20"/>
      <c r="CG1" s="20"/>
      <c r="CH1" s="20"/>
      <c r="CI1" s="20"/>
      <c r="CJ1" s="20"/>
      <c r="CK1" s="20"/>
      <c r="CL1" s="20"/>
      <c r="CM1" s="20"/>
      <c r="CN1" s="20"/>
      <c r="CO1" s="20"/>
      <c r="CP1" s="20"/>
      <c r="CQ1" s="20"/>
      <c r="CR1" s="20"/>
      <c r="CS1" s="20"/>
      <c r="CT1" s="20"/>
      <c r="CU1" s="20"/>
      <c r="CV1" s="20"/>
      <c r="CW1" s="20"/>
      <c r="CX1" s="20"/>
    </row>
    <row r="2" spans="1:102">
      <c r="A2" s="13" t="s">
        <v>62</v>
      </c>
      <c r="B2" s="13" t="s">
        <v>63</v>
      </c>
      <c r="C2" s="21" t="s">
        <v>63</v>
      </c>
      <c r="D2" s="22">
        <v>190769</v>
      </c>
      <c r="E2" s="23">
        <v>205</v>
      </c>
      <c r="F2" s="24">
        <v>31738</v>
      </c>
      <c r="G2" s="24">
        <v>31738</v>
      </c>
      <c r="H2" s="21">
        <v>28284</v>
      </c>
      <c r="I2" s="21">
        <v>3454</v>
      </c>
      <c r="J2" s="21">
        <v>0</v>
      </c>
      <c r="K2" s="24">
        <v>75104</v>
      </c>
      <c r="L2" s="24">
        <v>11318</v>
      </c>
      <c r="M2" s="24">
        <v>77</v>
      </c>
      <c r="N2" s="21">
        <v>1000</v>
      </c>
      <c r="O2" s="24">
        <v>1533</v>
      </c>
      <c r="P2" s="24">
        <v>7823</v>
      </c>
      <c r="Q2" s="24">
        <v>84</v>
      </c>
      <c r="R2" s="1" t="s">
        <v>136</v>
      </c>
      <c r="S2" s="24">
        <v>801</v>
      </c>
      <c r="T2" s="24">
        <v>3545</v>
      </c>
      <c r="U2" s="24">
        <v>1168</v>
      </c>
      <c r="V2" s="24">
        <v>15183</v>
      </c>
      <c r="W2" s="247">
        <v>801</v>
      </c>
      <c r="X2" s="247">
        <v>804</v>
      </c>
      <c r="Y2" s="21">
        <v>2330</v>
      </c>
      <c r="Z2" s="24">
        <v>2454</v>
      </c>
      <c r="AA2" s="24">
        <v>711</v>
      </c>
      <c r="AB2" s="21">
        <v>711</v>
      </c>
      <c r="AC2" s="21">
        <v>0</v>
      </c>
      <c r="AD2" s="21">
        <v>0</v>
      </c>
      <c r="AE2" s="24">
        <v>94</v>
      </c>
      <c r="AF2" s="21">
        <v>62</v>
      </c>
      <c r="AG2" s="21">
        <v>31</v>
      </c>
      <c r="AH2" s="21">
        <v>1</v>
      </c>
      <c r="AI2" s="24">
        <v>75</v>
      </c>
      <c r="AJ2" s="21">
        <v>235</v>
      </c>
      <c r="AK2" s="21">
        <v>605</v>
      </c>
      <c r="AL2" s="24">
        <v>91</v>
      </c>
      <c r="AM2" s="1" t="s">
        <v>136</v>
      </c>
      <c r="AN2" s="24">
        <v>2402</v>
      </c>
      <c r="AP2" s="27"/>
      <c r="AQ2" s="27"/>
      <c r="AR2" s="27"/>
      <c r="AS2" s="28"/>
      <c r="AT2" s="29"/>
      <c r="AU2" s="30"/>
      <c r="AV2" s="30"/>
      <c r="AW2" s="30"/>
      <c r="AX2" s="30"/>
      <c r="AY2" s="30"/>
      <c r="AZ2" s="31"/>
      <c r="BA2" s="30"/>
      <c r="BB2" s="31"/>
      <c r="BC2" s="30"/>
      <c r="BD2" s="30"/>
      <c r="BE2" s="30"/>
      <c r="BF2" s="30"/>
      <c r="BG2" s="31"/>
      <c r="BH2" s="30"/>
      <c r="BI2" s="30"/>
      <c r="BJ2" s="30"/>
      <c r="BK2" s="31"/>
      <c r="BL2" s="30"/>
      <c r="BM2" s="32"/>
      <c r="BN2" s="31"/>
      <c r="BO2" s="33"/>
      <c r="BP2" s="31"/>
      <c r="BQ2" s="30"/>
      <c r="BR2" s="31"/>
      <c r="BS2" s="31"/>
      <c r="BT2" s="31"/>
      <c r="BU2" s="31"/>
      <c r="BV2" s="31"/>
      <c r="BW2" s="31"/>
      <c r="BX2" s="31"/>
      <c r="BY2" s="31"/>
      <c r="BZ2" s="31"/>
      <c r="CA2" s="31"/>
      <c r="CB2" s="31"/>
      <c r="CC2" s="31"/>
      <c r="CD2" s="31"/>
      <c r="CE2" s="34"/>
      <c r="CF2" s="34"/>
      <c r="CG2" s="34"/>
      <c r="CH2" s="34"/>
      <c r="CI2" s="34"/>
      <c r="CJ2" s="34"/>
      <c r="CK2" s="34"/>
      <c r="CL2" s="34"/>
      <c r="CM2" s="34"/>
      <c r="CN2" s="34"/>
      <c r="CO2" s="34"/>
      <c r="CP2" s="34"/>
      <c r="CQ2" s="34"/>
      <c r="CR2" s="34"/>
      <c r="CS2" s="34"/>
      <c r="CT2" s="34"/>
      <c r="CU2" s="34"/>
      <c r="CV2" s="34"/>
      <c r="CW2" s="34"/>
      <c r="CX2" s="34"/>
    </row>
    <row r="3" spans="1:102">
      <c r="A3" s="13" t="s">
        <v>65</v>
      </c>
      <c r="B3" s="13" t="s">
        <v>66</v>
      </c>
      <c r="C3" s="21" t="s">
        <v>66</v>
      </c>
      <c r="D3" s="22">
        <v>738775</v>
      </c>
      <c r="E3" s="23">
        <v>30037</v>
      </c>
      <c r="F3" s="24">
        <v>86534</v>
      </c>
      <c r="G3" s="24">
        <v>85814</v>
      </c>
      <c r="H3" s="21">
        <v>22331</v>
      </c>
      <c r="I3" s="21" t="s">
        <v>67</v>
      </c>
      <c r="J3" s="21" t="s">
        <v>67</v>
      </c>
      <c r="K3" s="24">
        <v>73809</v>
      </c>
      <c r="L3" s="24">
        <v>149718</v>
      </c>
      <c r="M3" s="24">
        <v>8665</v>
      </c>
      <c r="N3" s="21">
        <v>25152</v>
      </c>
      <c r="O3" s="24">
        <v>85067</v>
      </c>
      <c r="P3" s="24">
        <v>12203</v>
      </c>
      <c r="Q3" s="24">
        <v>1370</v>
      </c>
      <c r="R3" s="1" t="s">
        <v>136</v>
      </c>
      <c r="S3" s="24">
        <v>17261</v>
      </c>
      <c r="T3" s="24">
        <v>10078</v>
      </c>
      <c r="U3" s="24">
        <v>7025</v>
      </c>
      <c r="V3" s="24">
        <v>66924</v>
      </c>
      <c r="W3" s="247">
        <v>17261</v>
      </c>
      <c r="X3" s="247">
        <v>3455</v>
      </c>
      <c r="Y3" s="21">
        <v>15305</v>
      </c>
      <c r="Z3" s="24">
        <v>14752</v>
      </c>
      <c r="AA3" s="24">
        <v>167</v>
      </c>
      <c r="AB3" s="21">
        <v>167</v>
      </c>
      <c r="AC3" s="21">
        <v>0</v>
      </c>
      <c r="AD3" s="21">
        <v>0</v>
      </c>
      <c r="AE3" s="24">
        <v>9</v>
      </c>
      <c r="AF3" s="21">
        <v>7</v>
      </c>
      <c r="AG3" s="21">
        <v>2</v>
      </c>
      <c r="AH3" s="21">
        <v>0</v>
      </c>
      <c r="AI3" s="24">
        <v>91</v>
      </c>
      <c r="AJ3" s="21">
        <v>51</v>
      </c>
      <c r="AK3" s="21">
        <v>3</v>
      </c>
      <c r="AL3" s="24">
        <v>0</v>
      </c>
      <c r="AM3" s="1" t="s">
        <v>136</v>
      </c>
      <c r="AN3" s="24">
        <v>17143</v>
      </c>
      <c r="AP3" s="27"/>
      <c r="AQ3" s="27"/>
      <c r="AR3" s="27"/>
      <c r="AS3" s="28"/>
      <c r="AT3" s="29"/>
      <c r="AU3" s="30"/>
      <c r="AV3" s="30"/>
      <c r="AW3" s="30"/>
      <c r="AX3" s="30"/>
      <c r="AY3" s="30"/>
      <c r="AZ3" s="30"/>
      <c r="BA3" s="31"/>
      <c r="BB3" s="31"/>
      <c r="BC3" s="30"/>
      <c r="BD3" s="30"/>
      <c r="BE3" s="30"/>
      <c r="BF3" s="30"/>
      <c r="BG3" s="31"/>
      <c r="BH3" s="30"/>
      <c r="BI3" s="30"/>
      <c r="BJ3" s="30"/>
      <c r="BK3" s="31"/>
      <c r="BL3" s="30"/>
      <c r="BM3" s="32"/>
      <c r="BN3" s="31"/>
      <c r="BO3" s="33"/>
      <c r="BP3" s="31"/>
      <c r="BQ3" s="30"/>
      <c r="BR3" s="31"/>
      <c r="BS3" s="31"/>
      <c r="BT3" s="31"/>
      <c r="BU3" s="31"/>
      <c r="BV3" s="31"/>
      <c r="BW3" s="31"/>
      <c r="BX3" s="31"/>
      <c r="BY3" s="31"/>
      <c r="BZ3" s="31"/>
      <c r="CA3" s="31"/>
      <c r="CB3" s="31"/>
      <c r="CC3" s="31"/>
      <c r="CD3" s="31"/>
      <c r="CE3" s="34"/>
      <c r="CF3" s="34"/>
      <c r="CG3" s="34"/>
      <c r="CH3" s="34"/>
      <c r="CI3" s="34"/>
      <c r="CJ3" s="34"/>
      <c r="CK3" s="34"/>
      <c r="CL3" s="34"/>
      <c r="CM3" s="34"/>
      <c r="CN3" s="34"/>
      <c r="CO3" s="34"/>
      <c r="CP3" s="34"/>
      <c r="CQ3" s="34"/>
      <c r="CR3" s="34"/>
      <c r="CS3" s="34"/>
      <c r="CT3" s="34"/>
      <c r="CU3" s="34"/>
      <c r="CV3" s="34"/>
      <c r="CW3" s="34"/>
      <c r="CX3" s="34"/>
    </row>
    <row r="4" spans="1:102">
      <c r="A4" s="13" t="s">
        <v>68</v>
      </c>
      <c r="B4" s="13" t="s">
        <v>69</v>
      </c>
      <c r="C4" s="21" t="s">
        <v>69</v>
      </c>
      <c r="D4" s="22">
        <v>56798</v>
      </c>
      <c r="E4" s="23">
        <v>951</v>
      </c>
      <c r="F4" s="24">
        <v>18734</v>
      </c>
      <c r="G4" s="24">
        <v>18607</v>
      </c>
      <c r="H4" s="21">
        <v>9758</v>
      </c>
      <c r="I4" s="21">
        <v>8849</v>
      </c>
      <c r="J4" s="21">
        <v>0</v>
      </c>
      <c r="K4" s="24">
        <v>38886</v>
      </c>
      <c r="L4" s="24">
        <v>11217</v>
      </c>
      <c r="M4" s="24">
        <v>308</v>
      </c>
      <c r="N4" s="21">
        <v>224</v>
      </c>
      <c r="O4" s="24">
        <v>1374</v>
      </c>
      <c r="P4" s="24">
        <v>7130</v>
      </c>
      <c r="Q4" s="24">
        <v>36</v>
      </c>
      <c r="R4" s="1" t="s">
        <v>136</v>
      </c>
      <c r="S4" s="24">
        <v>2145</v>
      </c>
      <c r="T4" s="24">
        <v>3566</v>
      </c>
      <c r="U4" s="24">
        <v>2071</v>
      </c>
      <c r="V4" s="24">
        <v>18610</v>
      </c>
      <c r="W4" s="247">
        <v>2145</v>
      </c>
      <c r="X4" s="247">
        <v>113</v>
      </c>
      <c r="Y4" s="21">
        <v>2677</v>
      </c>
      <c r="Z4" s="24">
        <v>2527</v>
      </c>
      <c r="AA4" s="24">
        <v>17</v>
      </c>
      <c r="AB4" s="21">
        <v>17</v>
      </c>
      <c r="AC4" s="21">
        <v>0</v>
      </c>
      <c r="AD4" s="21">
        <v>0</v>
      </c>
      <c r="AE4" s="24">
        <v>34</v>
      </c>
      <c r="AF4" s="21">
        <v>17</v>
      </c>
      <c r="AG4" s="21">
        <v>17</v>
      </c>
      <c r="AH4" s="21">
        <v>0</v>
      </c>
      <c r="AI4" s="24">
        <v>33</v>
      </c>
      <c r="AJ4" s="21">
        <v>26</v>
      </c>
      <c r="AK4" s="21">
        <v>5</v>
      </c>
      <c r="AL4" s="24">
        <v>426</v>
      </c>
      <c r="AM4" s="1" t="s">
        <v>136</v>
      </c>
      <c r="AN4" s="24">
        <v>2602</v>
      </c>
      <c r="AP4" s="27"/>
      <c r="AQ4" s="27"/>
      <c r="AR4" s="27"/>
      <c r="AS4" s="28"/>
      <c r="AT4" s="29"/>
      <c r="AU4" s="30"/>
      <c r="AV4" s="30"/>
      <c r="AW4" s="30"/>
      <c r="AX4" s="30"/>
      <c r="AY4" s="30"/>
      <c r="AZ4" s="30"/>
      <c r="BA4" s="31"/>
      <c r="BB4" s="31"/>
      <c r="BC4" s="30"/>
      <c r="BD4" s="30"/>
      <c r="BE4" s="30"/>
      <c r="BF4" s="30"/>
      <c r="BG4" s="31"/>
      <c r="BH4" s="30"/>
      <c r="BI4" s="30"/>
      <c r="BJ4" s="30"/>
      <c r="BK4" s="31"/>
      <c r="BL4" s="30"/>
      <c r="BM4" s="32"/>
      <c r="BN4" s="31"/>
      <c r="BO4" s="33"/>
      <c r="BP4" s="31"/>
      <c r="BQ4" s="30"/>
      <c r="BR4" s="31"/>
      <c r="BS4" s="31"/>
      <c r="BT4" s="31"/>
      <c r="BU4" s="31"/>
      <c r="BV4" s="31"/>
      <c r="BW4" s="31"/>
      <c r="BX4" s="31"/>
      <c r="BY4" s="31"/>
      <c r="BZ4" s="31"/>
      <c r="CA4" s="31"/>
      <c r="CB4" s="31"/>
      <c r="CC4" s="31"/>
      <c r="CD4" s="31"/>
      <c r="CE4" s="34"/>
      <c r="CF4" s="34"/>
      <c r="CG4" s="34"/>
      <c r="CH4" s="34"/>
      <c r="CI4" s="34"/>
      <c r="CJ4" s="34"/>
      <c r="CK4" s="34"/>
      <c r="CL4" s="34"/>
      <c r="CM4" s="34"/>
      <c r="CN4" s="34"/>
      <c r="CO4" s="34"/>
      <c r="CP4" s="34"/>
      <c r="CQ4" s="34"/>
      <c r="CR4" s="34"/>
      <c r="CS4" s="34"/>
      <c r="CT4" s="34"/>
      <c r="CU4" s="34"/>
      <c r="CV4" s="34"/>
      <c r="CW4" s="34"/>
      <c r="CX4" s="34"/>
    </row>
    <row r="5" spans="1:102">
      <c r="A5" s="13" t="s">
        <v>70</v>
      </c>
      <c r="B5" s="13" t="s">
        <v>71</v>
      </c>
      <c r="C5" s="21" t="s">
        <v>71</v>
      </c>
      <c r="D5" s="22">
        <v>93655</v>
      </c>
      <c r="E5" s="23">
        <v>1126</v>
      </c>
      <c r="F5" s="24">
        <v>1782</v>
      </c>
      <c r="G5" s="24">
        <v>1588</v>
      </c>
      <c r="H5" s="21">
        <v>608</v>
      </c>
      <c r="I5" s="21">
        <v>925</v>
      </c>
      <c r="J5" s="21">
        <v>55</v>
      </c>
      <c r="K5" s="24">
        <v>1472</v>
      </c>
      <c r="L5" s="24">
        <v>464</v>
      </c>
      <c r="M5" s="24">
        <v>1</v>
      </c>
      <c r="N5" s="21">
        <v>0</v>
      </c>
      <c r="O5" s="24">
        <v>10</v>
      </c>
      <c r="P5" s="24">
        <v>57</v>
      </c>
      <c r="Q5" s="24">
        <v>20</v>
      </c>
      <c r="R5" s="1" t="s">
        <v>136</v>
      </c>
      <c r="S5" s="24">
        <v>376</v>
      </c>
      <c r="T5" s="24">
        <v>1294</v>
      </c>
      <c r="U5" s="24">
        <v>378</v>
      </c>
      <c r="V5" s="24">
        <v>1297</v>
      </c>
      <c r="W5" s="247">
        <v>376</v>
      </c>
      <c r="X5" s="247">
        <v>143</v>
      </c>
      <c r="Y5" s="21">
        <v>381</v>
      </c>
      <c r="Z5" s="24">
        <v>497</v>
      </c>
      <c r="AA5" s="24">
        <v>28</v>
      </c>
      <c r="AB5" s="21">
        <v>28</v>
      </c>
      <c r="AC5" s="21">
        <v>0</v>
      </c>
      <c r="AD5" s="21">
        <v>0</v>
      </c>
      <c r="AE5" s="24">
        <v>0</v>
      </c>
      <c r="AF5" s="21">
        <v>0</v>
      </c>
      <c r="AG5" s="21">
        <v>0</v>
      </c>
      <c r="AH5" s="21">
        <v>0</v>
      </c>
      <c r="AI5" s="24">
        <v>8</v>
      </c>
      <c r="AJ5" s="21">
        <v>8</v>
      </c>
      <c r="AK5" s="21">
        <v>40</v>
      </c>
      <c r="AL5" s="24">
        <v>13</v>
      </c>
      <c r="AM5" s="1" t="s">
        <v>136</v>
      </c>
      <c r="AN5" s="24">
        <v>323</v>
      </c>
      <c r="AP5" s="27"/>
      <c r="AQ5" s="27"/>
      <c r="AR5" s="27"/>
      <c r="AS5" s="28"/>
      <c r="AT5" s="29"/>
      <c r="AU5" s="30"/>
      <c r="AV5" s="30"/>
      <c r="AW5" s="30"/>
      <c r="AX5" s="30"/>
      <c r="AY5" s="30"/>
      <c r="AZ5" s="30"/>
      <c r="BA5" s="30"/>
      <c r="BB5" s="31"/>
      <c r="BC5" s="30"/>
      <c r="BD5" s="30"/>
      <c r="BE5" s="30"/>
      <c r="BF5" s="30"/>
      <c r="BG5" s="31"/>
      <c r="BH5" s="30"/>
      <c r="BI5" s="30"/>
      <c r="BJ5" s="30"/>
      <c r="BK5" s="31"/>
      <c r="BL5" s="30"/>
      <c r="BM5" s="32"/>
      <c r="BN5" s="31"/>
      <c r="BO5" s="33"/>
      <c r="BP5" s="31"/>
      <c r="BQ5" s="30"/>
      <c r="BR5" s="31"/>
      <c r="BS5" s="31"/>
      <c r="BT5" s="31"/>
      <c r="BU5" s="31"/>
      <c r="BV5" s="31"/>
      <c r="BW5" s="31"/>
      <c r="BX5" s="31"/>
      <c r="BY5" s="31"/>
      <c r="BZ5" s="31"/>
      <c r="CA5" s="31"/>
      <c r="CB5" s="31"/>
      <c r="CC5" s="31"/>
      <c r="CD5" s="31"/>
      <c r="CE5" s="34"/>
      <c r="CF5" s="34"/>
      <c r="CG5" s="34"/>
      <c r="CH5" s="34"/>
      <c r="CI5" s="34"/>
      <c r="CJ5" s="34"/>
      <c r="CK5" s="34"/>
      <c r="CL5" s="34"/>
      <c r="CM5" s="34"/>
      <c r="CN5" s="34"/>
      <c r="CO5" s="34"/>
      <c r="CP5" s="34"/>
      <c r="CQ5" s="34"/>
      <c r="CR5" s="34"/>
      <c r="CS5" s="34"/>
      <c r="CT5" s="34"/>
      <c r="CU5" s="34"/>
      <c r="CV5" s="34"/>
      <c r="CW5" s="34"/>
      <c r="CX5" s="34"/>
    </row>
    <row r="6" spans="1:102">
      <c r="A6" s="13" t="s">
        <v>72</v>
      </c>
      <c r="B6" s="13" t="s">
        <v>73</v>
      </c>
      <c r="C6" s="21" t="s">
        <v>73</v>
      </c>
      <c r="D6" s="22">
        <v>115468</v>
      </c>
      <c r="E6" s="23">
        <v>1328</v>
      </c>
      <c r="F6" s="24">
        <v>48453</v>
      </c>
      <c r="G6" s="24">
        <v>47705</v>
      </c>
      <c r="H6" s="21">
        <v>41811</v>
      </c>
      <c r="I6" s="21">
        <v>5894</v>
      </c>
      <c r="J6" s="21">
        <v>0</v>
      </c>
      <c r="K6" s="24">
        <v>32308</v>
      </c>
      <c r="L6" s="24">
        <v>14919</v>
      </c>
      <c r="M6" s="24">
        <v>35</v>
      </c>
      <c r="N6" s="21">
        <v>0</v>
      </c>
      <c r="O6" s="24">
        <v>4212</v>
      </c>
      <c r="P6" s="24">
        <v>4437</v>
      </c>
      <c r="Q6" s="24">
        <v>17</v>
      </c>
      <c r="R6" s="1" t="s">
        <v>136</v>
      </c>
      <c r="S6" s="24">
        <v>6218</v>
      </c>
      <c r="T6" s="24">
        <v>8418</v>
      </c>
      <c r="U6" s="24">
        <v>2946</v>
      </c>
      <c r="V6" s="24">
        <v>36623</v>
      </c>
      <c r="W6" s="247">
        <v>6218</v>
      </c>
      <c r="X6" s="247">
        <v>1538</v>
      </c>
      <c r="Y6" s="21">
        <v>8129</v>
      </c>
      <c r="Z6" s="24">
        <v>7886</v>
      </c>
      <c r="AA6" s="24">
        <v>92</v>
      </c>
      <c r="AB6" s="21">
        <v>92</v>
      </c>
      <c r="AC6" s="21">
        <v>0</v>
      </c>
      <c r="AD6" s="21">
        <v>0</v>
      </c>
      <c r="AE6" s="24">
        <v>4</v>
      </c>
      <c r="AF6" s="21">
        <v>2</v>
      </c>
      <c r="AG6" s="21">
        <v>2</v>
      </c>
      <c r="AH6" s="21">
        <v>0</v>
      </c>
      <c r="AI6" s="24">
        <v>179</v>
      </c>
      <c r="AJ6" s="21">
        <v>163</v>
      </c>
      <c r="AK6" s="21">
        <v>1415</v>
      </c>
      <c r="AL6" s="24">
        <v>280</v>
      </c>
      <c r="AM6" s="1" t="s">
        <v>136</v>
      </c>
      <c r="AN6" s="24">
        <v>15143</v>
      </c>
      <c r="AP6" s="27"/>
      <c r="AQ6" s="27"/>
      <c r="AR6" s="27"/>
      <c r="AS6" s="28"/>
      <c r="AT6" s="29"/>
      <c r="AU6" s="30"/>
      <c r="AV6" s="30"/>
      <c r="AW6" s="30"/>
      <c r="AX6" s="30"/>
      <c r="AY6" s="30"/>
      <c r="AZ6" s="31"/>
      <c r="BA6" s="31"/>
      <c r="BB6" s="31"/>
      <c r="BC6" s="30"/>
      <c r="BD6" s="30"/>
      <c r="BE6" s="30"/>
      <c r="BF6" s="30"/>
      <c r="BG6" s="31"/>
      <c r="BH6" s="30"/>
      <c r="BI6" s="30"/>
      <c r="BJ6" s="30"/>
      <c r="BK6" s="31"/>
      <c r="BL6" s="30"/>
      <c r="BM6" s="32"/>
      <c r="BN6" s="31"/>
      <c r="BO6" s="33"/>
      <c r="BP6" s="31"/>
      <c r="BQ6" s="30"/>
      <c r="BR6" s="31"/>
      <c r="BS6" s="31"/>
      <c r="BT6" s="31"/>
      <c r="BU6" s="31"/>
      <c r="BV6" s="31"/>
      <c r="BW6" s="31"/>
      <c r="BX6" s="31"/>
      <c r="BY6" s="31"/>
      <c r="BZ6" s="31"/>
      <c r="CA6" s="31"/>
      <c r="CB6" s="31"/>
      <c r="CC6" s="31"/>
      <c r="CD6" s="31"/>
      <c r="CE6" s="34"/>
      <c r="CF6" s="34"/>
      <c r="CG6" s="34"/>
      <c r="CH6" s="34"/>
      <c r="CI6" s="34"/>
      <c r="CJ6" s="34"/>
      <c r="CK6" s="34"/>
      <c r="CL6" s="34"/>
      <c r="CM6" s="34"/>
      <c r="CN6" s="34"/>
      <c r="CO6" s="34"/>
      <c r="CP6" s="34"/>
      <c r="CQ6" s="34"/>
      <c r="CR6" s="34"/>
      <c r="CS6" s="34"/>
      <c r="CT6" s="34"/>
      <c r="CU6" s="34"/>
      <c r="CV6" s="34"/>
      <c r="CW6" s="34"/>
      <c r="CX6" s="34"/>
    </row>
    <row r="7" spans="1:102">
      <c r="A7" s="13" t="s">
        <v>74</v>
      </c>
      <c r="B7" s="13" t="s">
        <v>75</v>
      </c>
      <c r="C7" s="21" t="s">
        <v>75</v>
      </c>
      <c r="D7" s="22">
        <v>94184</v>
      </c>
      <c r="E7" s="23">
        <v>17084</v>
      </c>
      <c r="F7" s="24">
        <v>25740</v>
      </c>
      <c r="G7" s="24">
        <v>25740</v>
      </c>
      <c r="H7" s="21">
        <v>14373</v>
      </c>
      <c r="I7" s="21">
        <v>11367</v>
      </c>
      <c r="J7" s="21">
        <v>0</v>
      </c>
      <c r="K7" s="24">
        <v>22047</v>
      </c>
      <c r="L7" s="24">
        <v>7292</v>
      </c>
      <c r="M7" s="24">
        <v>189</v>
      </c>
      <c r="N7" s="21">
        <v>957</v>
      </c>
      <c r="O7" s="24">
        <v>1137</v>
      </c>
      <c r="P7" s="24">
        <v>4051</v>
      </c>
      <c r="Q7" s="24">
        <v>736</v>
      </c>
      <c r="R7" s="1" t="s">
        <v>136</v>
      </c>
      <c r="S7" s="24">
        <v>222</v>
      </c>
      <c r="T7" s="24">
        <v>1880</v>
      </c>
      <c r="U7" s="24">
        <v>1177</v>
      </c>
      <c r="V7" s="24">
        <v>15306</v>
      </c>
      <c r="W7" s="247">
        <v>222</v>
      </c>
      <c r="X7" s="247">
        <v>93</v>
      </c>
      <c r="Y7" s="21">
        <v>1333</v>
      </c>
      <c r="Z7" s="24">
        <v>1483</v>
      </c>
      <c r="AA7" s="24">
        <v>19</v>
      </c>
      <c r="AB7" s="21">
        <v>19</v>
      </c>
      <c r="AC7" s="21">
        <v>0</v>
      </c>
      <c r="AD7" s="21">
        <v>0</v>
      </c>
      <c r="AE7" s="24">
        <v>0</v>
      </c>
      <c r="AF7" s="21">
        <v>0</v>
      </c>
      <c r="AG7" s="21">
        <v>0</v>
      </c>
      <c r="AH7" s="21">
        <v>0</v>
      </c>
      <c r="AI7" s="24">
        <v>72</v>
      </c>
      <c r="AJ7" s="21">
        <v>10</v>
      </c>
      <c r="AK7" s="21">
        <v>60</v>
      </c>
      <c r="AL7" s="24">
        <v>123</v>
      </c>
      <c r="AM7" s="1" t="s">
        <v>136</v>
      </c>
      <c r="AN7" s="24">
        <v>1270</v>
      </c>
      <c r="AP7" s="27"/>
      <c r="AQ7" s="27"/>
      <c r="AR7" s="27"/>
      <c r="AS7" s="28"/>
      <c r="AT7" s="29"/>
      <c r="AU7" s="30"/>
      <c r="AV7" s="30"/>
      <c r="AW7" s="30"/>
      <c r="AX7" s="30"/>
      <c r="AY7" s="30"/>
      <c r="AZ7" s="31"/>
      <c r="BA7" s="31"/>
      <c r="BB7" s="31"/>
      <c r="BC7" s="30"/>
      <c r="BD7" s="30"/>
      <c r="BE7" s="30"/>
      <c r="BF7" s="30"/>
      <c r="BG7" s="31"/>
      <c r="BH7" s="30"/>
      <c r="BI7" s="30"/>
      <c r="BJ7" s="30"/>
      <c r="BK7" s="30"/>
      <c r="BL7" s="30"/>
      <c r="BM7" s="32"/>
      <c r="BN7" s="31"/>
      <c r="BO7" s="33"/>
      <c r="BP7" s="31"/>
      <c r="BQ7" s="30"/>
      <c r="BR7" s="31"/>
      <c r="BS7" s="31"/>
      <c r="BT7" s="31"/>
      <c r="BU7" s="31"/>
      <c r="BV7" s="31"/>
      <c r="BW7" s="31"/>
      <c r="BX7" s="31"/>
      <c r="BY7" s="31"/>
      <c r="BZ7" s="31"/>
      <c r="CA7" s="31"/>
      <c r="CB7" s="31"/>
      <c r="CC7" s="31"/>
      <c r="CD7" s="31"/>
      <c r="CE7" s="34"/>
      <c r="CF7" s="34"/>
      <c r="CG7" s="34"/>
      <c r="CH7" s="34"/>
      <c r="CI7" s="34"/>
      <c r="CJ7" s="34"/>
      <c r="CK7" s="34"/>
      <c r="CL7" s="34"/>
      <c r="CM7" s="34"/>
      <c r="CN7" s="34"/>
      <c r="CO7" s="34"/>
      <c r="CP7" s="34"/>
      <c r="CQ7" s="34"/>
      <c r="CR7" s="34"/>
      <c r="CS7" s="34"/>
      <c r="CT7" s="34"/>
      <c r="CU7" s="34"/>
      <c r="CV7" s="34"/>
      <c r="CW7" s="34"/>
      <c r="CX7" s="34"/>
    </row>
    <row r="8" spans="1:102">
      <c r="A8" s="13" t="s">
        <v>76</v>
      </c>
      <c r="B8" s="13" t="s">
        <v>77</v>
      </c>
      <c r="C8" s="21" t="s">
        <v>77</v>
      </c>
      <c r="D8" s="22">
        <v>182739</v>
      </c>
      <c r="E8" s="23">
        <v>11995</v>
      </c>
      <c r="F8" s="24">
        <v>28061</v>
      </c>
      <c r="G8" s="24">
        <v>15886</v>
      </c>
      <c r="H8" s="21">
        <v>2661</v>
      </c>
      <c r="I8" s="21">
        <v>13225</v>
      </c>
      <c r="J8" s="21">
        <v>0</v>
      </c>
      <c r="K8" s="24">
        <v>8239</v>
      </c>
      <c r="L8" s="24">
        <v>10929</v>
      </c>
      <c r="M8" s="24">
        <v>1162</v>
      </c>
      <c r="N8" s="21">
        <v>715</v>
      </c>
      <c r="O8" s="24">
        <v>5835</v>
      </c>
      <c r="P8" s="24">
        <v>1751</v>
      </c>
      <c r="Q8" s="24">
        <v>37</v>
      </c>
      <c r="R8" s="1" t="s">
        <v>136</v>
      </c>
      <c r="S8" s="24">
        <v>1429</v>
      </c>
      <c r="T8" s="24">
        <v>1827</v>
      </c>
      <c r="U8" s="24">
        <v>450</v>
      </c>
      <c r="V8" s="24">
        <v>5289</v>
      </c>
      <c r="W8" s="247">
        <v>1429</v>
      </c>
      <c r="X8" s="247">
        <v>413</v>
      </c>
      <c r="Y8" s="21">
        <v>1890</v>
      </c>
      <c r="Z8" s="24">
        <v>1350</v>
      </c>
      <c r="AA8" s="24">
        <v>172</v>
      </c>
      <c r="AB8" s="21">
        <v>170</v>
      </c>
      <c r="AC8" s="21">
        <v>2</v>
      </c>
      <c r="AD8" s="21">
        <v>0</v>
      </c>
      <c r="AE8" s="24">
        <v>7</v>
      </c>
      <c r="AF8" s="21">
        <v>7</v>
      </c>
      <c r="AG8" s="21">
        <v>0</v>
      </c>
      <c r="AH8" s="21">
        <v>0</v>
      </c>
      <c r="AI8" s="24">
        <v>19</v>
      </c>
      <c r="AJ8" s="21">
        <v>12</v>
      </c>
      <c r="AK8" s="21">
        <v>15</v>
      </c>
      <c r="AL8" s="24">
        <v>30</v>
      </c>
      <c r="AM8" s="1" t="s">
        <v>136</v>
      </c>
      <c r="AN8" s="24">
        <v>1762</v>
      </c>
      <c r="AP8" s="27"/>
      <c r="AQ8" s="27"/>
      <c r="AR8" s="27"/>
      <c r="AS8" s="28"/>
      <c r="AT8" s="29"/>
      <c r="AU8" s="30"/>
      <c r="AV8" s="30"/>
      <c r="AW8" s="30"/>
      <c r="AX8" s="30"/>
      <c r="AY8" s="30"/>
      <c r="AZ8" s="30"/>
      <c r="BA8" s="31"/>
      <c r="BB8" s="31"/>
      <c r="BC8" s="30"/>
      <c r="BD8" s="30"/>
      <c r="BE8" s="30"/>
      <c r="BF8" s="30"/>
      <c r="BG8" s="31"/>
      <c r="BH8" s="30"/>
      <c r="BI8" s="30"/>
      <c r="BJ8" s="30"/>
      <c r="BK8" s="31"/>
      <c r="BL8" s="30"/>
      <c r="BM8" s="32"/>
      <c r="BN8" s="31"/>
      <c r="BO8" s="33"/>
      <c r="BP8" s="31"/>
      <c r="BQ8" s="30"/>
      <c r="BR8" s="31"/>
      <c r="BS8" s="31"/>
      <c r="BT8" s="31"/>
      <c r="BU8" s="31"/>
      <c r="BV8" s="31"/>
      <c r="BW8" s="31"/>
      <c r="BX8" s="31"/>
      <c r="BY8" s="31"/>
      <c r="BZ8" s="31"/>
      <c r="CA8" s="31"/>
      <c r="CB8" s="31"/>
      <c r="CC8" s="31"/>
      <c r="CD8" s="31"/>
      <c r="CE8" s="34"/>
      <c r="CF8" s="34"/>
      <c r="CG8" s="34"/>
      <c r="CH8" s="34"/>
      <c r="CI8" s="34"/>
      <c r="CJ8" s="34"/>
      <c r="CK8" s="34"/>
      <c r="CL8" s="34"/>
      <c r="CM8" s="34"/>
      <c r="CN8" s="34"/>
      <c r="CO8" s="34"/>
      <c r="CP8" s="34"/>
      <c r="CQ8" s="34"/>
      <c r="CR8" s="34"/>
      <c r="CS8" s="34"/>
      <c r="CT8" s="34"/>
      <c r="CU8" s="34"/>
      <c r="CV8" s="34"/>
      <c r="CW8" s="34"/>
      <c r="CX8" s="34"/>
    </row>
    <row r="9" spans="1:102">
      <c r="A9" s="13" t="s">
        <v>78</v>
      </c>
      <c r="B9" s="13" t="s">
        <v>79</v>
      </c>
      <c r="C9" s="21" t="s">
        <v>79</v>
      </c>
      <c r="D9" s="22">
        <v>591662</v>
      </c>
      <c r="E9" s="23" t="s">
        <v>80</v>
      </c>
      <c r="F9" s="24">
        <v>63578</v>
      </c>
      <c r="G9" s="24">
        <v>62105</v>
      </c>
      <c r="H9" s="21">
        <v>43912</v>
      </c>
      <c r="I9" s="21">
        <v>18193</v>
      </c>
      <c r="J9" s="21">
        <v>0</v>
      </c>
      <c r="K9" s="24">
        <v>59711</v>
      </c>
      <c r="L9" s="24">
        <v>20990</v>
      </c>
      <c r="M9" s="24">
        <v>253</v>
      </c>
      <c r="N9" s="21">
        <v>456</v>
      </c>
      <c r="O9" s="24">
        <v>4094</v>
      </c>
      <c r="P9" s="24">
        <v>12767</v>
      </c>
      <c r="Q9" s="24">
        <v>42</v>
      </c>
      <c r="R9" s="1" t="s">
        <v>136</v>
      </c>
      <c r="S9" s="24">
        <v>3378</v>
      </c>
      <c r="T9" s="24">
        <v>10578</v>
      </c>
      <c r="U9" s="24">
        <v>6299</v>
      </c>
      <c r="V9" s="24">
        <v>55345</v>
      </c>
      <c r="W9" s="247">
        <v>3378</v>
      </c>
      <c r="X9" s="247">
        <v>1617</v>
      </c>
      <c r="Y9" s="21">
        <v>11582</v>
      </c>
      <c r="Z9" s="24">
        <v>108</v>
      </c>
      <c r="AA9" s="24">
        <v>0</v>
      </c>
      <c r="AB9" s="21" t="s">
        <v>67</v>
      </c>
      <c r="AC9" s="21" t="s">
        <v>67</v>
      </c>
      <c r="AD9" s="21" t="s">
        <v>67</v>
      </c>
      <c r="AE9" s="24">
        <v>0</v>
      </c>
      <c r="AF9" s="21" t="s">
        <v>67</v>
      </c>
      <c r="AG9" s="21" t="s">
        <v>67</v>
      </c>
      <c r="AH9" s="21" t="s">
        <v>67</v>
      </c>
      <c r="AI9" s="24">
        <v>0</v>
      </c>
      <c r="AJ9" s="21" t="s">
        <v>67</v>
      </c>
      <c r="AK9" s="21" t="s">
        <v>67</v>
      </c>
      <c r="AL9" s="24">
        <v>0</v>
      </c>
      <c r="AM9" s="1" t="s">
        <v>136</v>
      </c>
      <c r="AN9" s="24">
        <v>77</v>
      </c>
      <c r="AP9" s="27"/>
      <c r="AQ9" s="27"/>
      <c r="AR9" s="27"/>
      <c r="AS9" s="28"/>
      <c r="AT9" s="29"/>
      <c r="AU9" s="30"/>
      <c r="AV9" s="30"/>
      <c r="AW9" s="30"/>
      <c r="AX9" s="30"/>
      <c r="AY9" s="30"/>
      <c r="AZ9" s="31"/>
      <c r="BA9" s="31"/>
      <c r="BB9" s="31"/>
      <c r="BC9" s="30"/>
      <c r="BD9" s="30"/>
      <c r="BE9" s="30"/>
      <c r="BF9" s="30"/>
      <c r="BG9" s="31"/>
      <c r="BH9" s="30"/>
      <c r="BI9" s="30"/>
      <c r="BJ9" s="30"/>
      <c r="BK9" s="31"/>
      <c r="BL9" s="30"/>
      <c r="BM9" s="32"/>
      <c r="BN9" s="31"/>
      <c r="BO9" s="33"/>
      <c r="BP9" s="31"/>
      <c r="BQ9" s="30"/>
      <c r="BR9" s="31"/>
      <c r="BS9" s="31"/>
      <c r="BT9" s="31"/>
      <c r="BU9" s="31"/>
      <c r="BV9" s="31"/>
      <c r="BW9" s="31"/>
      <c r="BX9" s="31"/>
      <c r="BY9" s="31"/>
      <c r="BZ9" s="31"/>
      <c r="CA9" s="31"/>
      <c r="CB9" s="31"/>
      <c r="CC9" s="31"/>
      <c r="CD9" s="31"/>
      <c r="CE9" s="34"/>
      <c r="CF9" s="34"/>
      <c r="CG9" s="34"/>
      <c r="CH9" s="34"/>
      <c r="CI9" s="34"/>
      <c r="CJ9" s="34"/>
      <c r="CK9" s="34"/>
      <c r="CL9" s="34"/>
      <c r="CM9" s="34"/>
      <c r="CN9" s="34"/>
      <c r="CO9" s="34"/>
      <c r="CP9" s="34"/>
      <c r="CQ9" s="34"/>
      <c r="CR9" s="34"/>
      <c r="CS9" s="34"/>
      <c r="CT9" s="34"/>
      <c r="CU9" s="34"/>
      <c r="CV9" s="34"/>
      <c r="CW9" s="34"/>
      <c r="CX9" s="34"/>
    </row>
    <row r="10" spans="1:102">
      <c r="A10" s="13" t="s">
        <v>82</v>
      </c>
      <c r="B10" s="13" t="s">
        <v>83</v>
      </c>
      <c r="C10" s="21" t="s">
        <v>83</v>
      </c>
      <c r="D10" s="22">
        <v>1001915</v>
      </c>
      <c r="E10" s="23">
        <v>28735</v>
      </c>
      <c r="F10" s="24">
        <v>199761</v>
      </c>
      <c r="G10" s="24">
        <v>198159</v>
      </c>
      <c r="H10" s="21">
        <v>33421</v>
      </c>
      <c r="I10" s="21">
        <v>164738</v>
      </c>
      <c r="J10" s="21">
        <v>0</v>
      </c>
      <c r="K10" s="24">
        <v>164267</v>
      </c>
      <c r="L10" s="24">
        <v>134740</v>
      </c>
      <c r="M10" s="24">
        <v>1887</v>
      </c>
      <c r="N10" s="21">
        <v>469</v>
      </c>
      <c r="O10" s="24">
        <v>6685</v>
      </c>
      <c r="P10" s="24">
        <v>90623</v>
      </c>
      <c r="Q10" s="24">
        <v>24399</v>
      </c>
      <c r="R10" s="1" t="s">
        <v>136</v>
      </c>
      <c r="S10" s="24">
        <v>10677</v>
      </c>
      <c r="T10" s="24">
        <v>9386</v>
      </c>
      <c r="U10" s="24">
        <v>1756</v>
      </c>
      <c r="V10" s="24">
        <v>176445</v>
      </c>
      <c r="W10" s="247">
        <v>10677</v>
      </c>
      <c r="X10" s="247">
        <v>8333</v>
      </c>
      <c r="Y10" s="21">
        <v>19835</v>
      </c>
      <c r="Z10" s="24">
        <v>12206</v>
      </c>
      <c r="AA10" s="24">
        <v>6471</v>
      </c>
      <c r="AB10" s="21">
        <v>6471</v>
      </c>
      <c r="AC10" s="21">
        <v>0</v>
      </c>
      <c r="AD10" s="21">
        <v>0</v>
      </c>
      <c r="AE10" s="24">
        <v>696</v>
      </c>
      <c r="AF10" s="21">
        <v>520</v>
      </c>
      <c r="AG10" s="21">
        <v>176</v>
      </c>
      <c r="AH10" s="21">
        <v>0</v>
      </c>
      <c r="AI10" s="24">
        <v>747</v>
      </c>
      <c r="AJ10" s="21">
        <v>369</v>
      </c>
      <c r="AK10" s="21">
        <v>4656</v>
      </c>
      <c r="AL10" s="24">
        <v>5680</v>
      </c>
      <c r="AM10" s="1" t="s">
        <v>136</v>
      </c>
      <c r="AN10" s="24">
        <v>11535</v>
      </c>
      <c r="AP10" s="27"/>
      <c r="AQ10" s="27"/>
      <c r="AR10" s="27"/>
      <c r="AS10" s="28"/>
      <c r="AT10" s="29"/>
      <c r="AU10" s="30"/>
      <c r="AV10" s="30"/>
      <c r="AW10" s="30"/>
      <c r="AX10" s="30"/>
      <c r="AY10" s="30"/>
      <c r="AZ10" s="30"/>
      <c r="BA10" s="31"/>
      <c r="BB10" s="31"/>
      <c r="BC10" s="30"/>
      <c r="BD10" s="30"/>
      <c r="BE10" s="30"/>
      <c r="BF10" s="30"/>
      <c r="BG10" s="31"/>
      <c r="BH10" s="30"/>
      <c r="BI10" s="30"/>
      <c r="BJ10" s="30"/>
      <c r="BK10" s="31"/>
      <c r="BL10" s="30"/>
      <c r="BM10" s="32"/>
      <c r="BN10" s="31"/>
      <c r="BO10" s="33"/>
      <c r="BP10" s="31"/>
      <c r="BQ10" s="30"/>
      <c r="BR10" s="31"/>
      <c r="BS10" s="31"/>
      <c r="BT10" s="31"/>
      <c r="BU10" s="31"/>
      <c r="BV10" s="31"/>
      <c r="BW10" s="31"/>
      <c r="BX10" s="31"/>
      <c r="BY10" s="31"/>
      <c r="BZ10" s="31"/>
      <c r="CA10" s="31"/>
      <c r="CB10" s="31"/>
      <c r="CC10" s="31"/>
      <c r="CD10" s="31"/>
      <c r="CE10" s="34"/>
      <c r="CF10" s="34"/>
      <c r="CG10" s="34"/>
      <c r="CH10" s="34"/>
      <c r="CI10" s="34"/>
      <c r="CJ10" s="34"/>
      <c r="CK10" s="34"/>
      <c r="CL10" s="34"/>
      <c r="CM10" s="34"/>
      <c r="CN10" s="34"/>
      <c r="CO10" s="34"/>
      <c r="CP10" s="34"/>
      <c r="CQ10" s="34"/>
      <c r="CR10" s="34"/>
      <c r="CS10" s="34"/>
      <c r="CT10" s="34"/>
      <c r="CU10" s="34"/>
      <c r="CV10" s="34"/>
      <c r="CW10" s="34"/>
      <c r="CX10" s="34"/>
    </row>
    <row r="11" spans="1:102">
      <c r="A11" s="13" t="s">
        <v>85</v>
      </c>
      <c r="B11" s="13" t="s">
        <v>86</v>
      </c>
      <c r="C11" s="21" t="s">
        <v>86</v>
      </c>
      <c r="D11" s="22">
        <v>240417</v>
      </c>
      <c r="E11" s="23">
        <v>2191</v>
      </c>
      <c r="F11" s="24">
        <v>26769</v>
      </c>
      <c r="G11" s="24">
        <v>26271</v>
      </c>
      <c r="H11" s="21">
        <v>14625</v>
      </c>
      <c r="I11" s="21">
        <v>11646</v>
      </c>
      <c r="J11" s="21">
        <v>0</v>
      </c>
      <c r="K11" s="24">
        <v>21440</v>
      </c>
      <c r="L11" s="24">
        <v>9366</v>
      </c>
      <c r="M11" s="24">
        <v>1</v>
      </c>
      <c r="N11" s="21">
        <v>0</v>
      </c>
      <c r="O11" s="24">
        <v>1106</v>
      </c>
      <c r="P11" s="24">
        <v>5841</v>
      </c>
      <c r="Q11" s="24">
        <v>211</v>
      </c>
      <c r="R11" s="1" t="s">
        <v>136</v>
      </c>
      <c r="S11" s="24">
        <v>2207</v>
      </c>
      <c r="T11" s="24">
        <v>3868</v>
      </c>
      <c r="U11" s="24">
        <v>959</v>
      </c>
      <c r="V11" s="24">
        <v>21851</v>
      </c>
      <c r="W11" s="247">
        <v>2207</v>
      </c>
      <c r="X11" s="247">
        <v>998</v>
      </c>
      <c r="Y11" s="21">
        <v>3100</v>
      </c>
      <c r="Z11" s="24">
        <v>9158</v>
      </c>
      <c r="AA11" s="24">
        <v>194</v>
      </c>
      <c r="AB11" s="21">
        <v>194</v>
      </c>
      <c r="AC11" s="21">
        <v>0</v>
      </c>
      <c r="AD11" s="21">
        <v>0</v>
      </c>
      <c r="AE11" s="24">
        <v>8</v>
      </c>
      <c r="AF11" s="21">
        <v>3</v>
      </c>
      <c r="AG11" s="21">
        <v>5</v>
      </c>
      <c r="AH11" s="21">
        <v>0</v>
      </c>
      <c r="AI11" s="24">
        <v>233</v>
      </c>
      <c r="AJ11" s="21">
        <v>94</v>
      </c>
      <c r="AK11" s="21">
        <v>287</v>
      </c>
      <c r="AL11" s="24">
        <v>48</v>
      </c>
      <c r="AM11" s="1" t="s">
        <v>136</v>
      </c>
      <c r="AN11" s="24">
        <v>11535</v>
      </c>
      <c r="AP11" s="27"/>
      <c r="AQ11" s="27"/>
      <c r="AR11" s="27"/>
      <c r="AS11" s="28"/>
      <c r="AT11" s="29"/>
      <c r="AU11" s="30"/>
      <c r="AV11" s="30"/>
      <c r="AW11" s="30"/>
      <c r="AX11" s="30"/>
      <c r="AY11" s="30"/>
      <c r="AZ11" s="30"/>
      <c r="BA11" s="31"/>
      <c r="BB11" s="31"/>
      <c r="BC11" s="30"/>
      <c r="BD11" s="30"/>
      <c r="BE11" s="30"/>
      <c r="BF11" s="30"/>
      <c r="BG11" s="31"/>
      <c r="BH11" s="30"/>
      <c r="BI11" s="30"/>
      <c r="BJ11" s="30"/>
      <c r="BK11" s="31"/>
      <c r="BL11" s="30"/>
      <c r="BM11" s="32"/>
      <c r="BN11" s="31"/>
      <c r="BO11" s="33"/>
      <c r="BP11" s="31"/>
      <c r="BQ11" s="30"/>
      <c r="BR11" s="31"/>
      <c r="BS11" s="31"/>
      <c r="BT11" s="31"/>
      <c r="BU11" s="31"/>
      <c r="BV11" s="31"/>
      <c r="BW11" s="31"/>
      <c r="BX11" s="31"/>
      <c r="BY11" s="31"/>
      <c r="BZ11" s="31"/>
      <c r="CA11" s="31"/>
      <c r="CB11" s="31"/>
      <c r="CC11" s="31"/>
      <c r="CD11" s="31"/>
      <c r="CE11" s="34"/>
      <c r="CF11" s="34"/>
      <c r="CG11" s="34"/>
      <c r="CH11" s="34"/>
      <c r="CI11" s="34"/>
      <c r="CJ11" s="34"/>
      <c r="CK11" s="34"/>
      <c r="CL11" s="34"/>
      <c r="CM11" s="34"/>
      <c r="CN11" s="34"/>
      <c r="CO11" s="34"/>
      <c r="CP11" s="34"/>
      <c r="CQ11" s="34"/>
      <c r="CR11" s="34"/>
      <c r="CS11" s="34"/>
      <c r="CT11" s="34"/>
      <c r="CU11" s="34"/>
      <c r="CV11" s="34"/>
      <c r="CW11" s="34"/>
      <c r="CX11" s="34"/>
    </row>
    <row r="12" spans="1:102">
      <c r="A12" s="13" t="s">
        <v>87</v>
      </c>
      <c r="B12" s="13" t="s">
        <v>88</v>
      </c>
      <c r="C12" s="21" t="s">
        <v>88</v>
      </c>
      <c r="D12" s="22">
        <v>902332</v>
      </c>
      <c r="E12" s="23" t="s">
        <v>80</v>
      </c>
      <c r="F12" s="24">
        <v>122482</v>
      </c>
      <c r="G12" s="24">
        <v>118481</v>
      </c>
      <c r="H12" s="21">
        <v>16608</v>
      </c>
      <c r="I12" s="21">
        <v>101873</v>
      </c>
      <c r="J12" s="21">
        <v>0</v>
      </c>
      <c r="K12" s="24">
        <v>71679</v>
      </c>
      <c r="L12" s="24">
        <v>98287</v>
      </c>
      <c r="M12" s="24">
        <v>521</v>
      </c>
      <c r="N12" s="21" t="s">
        <v>67</v>
      </c>
      <c r="O12" s="24">
        <v>47133</v>
      </c>
      <c r="P12" s="24">
        <v>42921</v>
      </c>
      <c r="Q12" s="24">
        <v>1334</v>
      </c>
      <c r="R12" s="1" t="s">
        <v>136</v>
      </c>
      <c r="S12" s="24">
        <v>6378</v>
      </c>
      <c r="T12" s="24">
        <v>26790</v>
      </c>
      <c r="U12" s="24">
        <v>8389</v>
      </c>
      <c r="V12" s="24">
        <v>65586</v>
      </c>
      <c r="W12" s="247">
        <v>6378</v>
      </c>
      <c r="X12" s="247">
        <v>193</v>
      </c>
      <c r="Y12" s="21">
        <v>9197</v>
      </c>
      <c r="Z12" s="24">
        <v>9068</v>
      </c>
      <c r="AA12" s="24">
        <v>571</v>
      </c>
      <c r="AB12" s="21">
        <v>571</v>
      </c>
      <c r="AC12" s="21">
        <v>0</v>
      </c>
      <c r="AD12" s="21">
        <v>0</v>
      </c>
      <c r="AE12" s="24">
        <v>62</v>
      </c>
      <c r="AF12" s="21">
        <v>54</v>
      </c>
      <c r="AG12" s="21">
        <v>8</v>
      </c>
      <c r="AH12" s="21">
        <v>0</v>
      </c>
      <c r="AI12" s="24">
        <v>1296</v>
      </c>
      <c r="AJ12" s="21">
        <v>251</v>
      </c>
      <c r="AK12" s="21">
        <v>162</v>
      </c>
      <c r="AL12" s="24">
        <v>5607</v>
      </c>
      <c r="AM12" s="1" t="s">
        <v>136</v>
      </c>
      <c r="AN12" s="24">
        <v>16668</v>
      </c>
      <c r="AP12" s="27"/>
      <c r="AQ12" s="27"/>
      <c r="AR12" s="27"/>
      <c r="AS12" s="28"/>
      <c r="AT12" s="29"/>
      <c r="AU12" s="30"/>
      <c r="AV12" s="30"/>
      <c r="AW12" s="30"/>
      <c r="AX12" s="30"/>
      <c r="AY12" s="30"/>
      <c r="AZ12" s="30"/>
      <c r="BA12" s="30"/>
      <c r="BB12" s="31"/>
      <c r="BC12" s="30"/>
      <c r="BD12" s="30"/>
      <c r="BE12" s="30"/>
      <c r="BF12" s="30"/>
      <c r="BG12" s="31"/>
      <c r="BH12" s="30"/>
      <c r="BI12" s="30"/>
      <c r="BJ12" s="30"/>
      <c r="BK12" s="31"/>
      <c r="BL12" s="30"/>
      <c r="BM12" s="32"/>
      <c r="BN12" s="31"/>
      <c r="BO12" s="33"/>
      <c r="BP12" s="31"/>
      <c r="BQ12" s="30"/>
      <c r="BR12" s="31"/>
      <c r="BS12" s="31"/>
      <c r="BT12" s="31"/>
      <c r="BU12" s="31"/>
      <c r="BV12" s="31"/>
      <c r="BW12" s="31"/>
      <c r="BX12" s="31"/>
      <c r="BY12" s="31"/>
      <c r="BZ12" s="31"/>
      <c r="CA12" s="31"/>
      <c r="CB12" s="31"/>
      <c r="CC12" s="31"/>
      <c r="CD12" s="31"/>
      <c r="CE12" s="34"/>
      <c r="CF12" s="34"/>
      <c r="CG12" s="34"/>
      <c r="CH12" s="34"/>
      <c r="CI12" s="34"/>
      <c r="CJ12" s="34"/>
      <c r="CK12" s="34"/>
      <c r="CL12" s="34"/>
      <c r="CM12" s="34"/>
      <c r="CN12" s="34"/>
      <c r="CO12" s="34"/>
      <c r="CP12" s="34"/>
      <c r="CQ12" s="34"/>
      <c r="CR12" s="34"/>
      <c r="CS12" s="34"/>
      <c r="CT12" s="34"/>
      <c r="CU12" s="34"/>
      <c r="CV12" s="34"/>
      <c r="CW12" s="34"/>
      <c r="CX12" s="34"/>
    </row>
    <row r="13" spans="1:102">
      <c r="A13" s="13" t="s">
        <v>89</v>
      </c>
      <c r="B13" s="13" t="s">
        <v>90</v>
      </c>
      <c r="C13" s="21" t="s">
        <v>90</v>
      </c>
      <c r="D13" s="22">
        <v>99866</v>
      </c>
      <c r="E13" s="23">
        <v>1588</v>
      </c>
      <c r="F13" s="24">
        <v>22470</v>
      </c>
      <c r="G13" s="24">
        <v>22090</v>
      </c>
      <c r="H13" s="21">
        <v>2176</v>
      </c>
      <c r="I13" s="21">
        <v>19845</v>
      </c>
      <c r="J13" s="21">
        <v>69</v>
      </c>
      <c r="K13" s="24">
        <v>60588</v>
      </c>
      <c r="L13" s="24">
        <v>17092</v>
      </c>
      <c r="M13" s="24">
        <v>712</v>
      </c>
      <c r="N13" s="21">
        <v>6</v>
      </c>
      <c r="O13" s="24">
        <v>14116</v>
      </c>
      <c r="P13" s="24">
        <v>342</v>
      </c>
      <c r="Q13" s="24">
        <v>312</v>
      </c>
      <c r="R13" s="1" t="s">
        <v>136</v>
      </c>
      <c r="S13" s="24">
        <v>1604</v>
      </c>
      <c r="T13" s="24">
        <v>1588</v>
      </c>
      <c r="U13" s="24">
        <v>1053</v>
      </c>
      <c r="V13" s="24">
        <v>68998</v>
      </c>
      <c r="W13" s="247">
        <v>1604</v>
      </c>
      <c r="X13" s="247">
        <v>148</v>
      </c>
      <c r="Y13" s="21">
        <v>1800</v>
      </c>
      <c r="Z13" s="24">
        <v>3282</v>
      </c>
      <c r="AA13" s="24">
        <v>16</v>
      </c>
      <c r="AB13" s="21">
        <v>16</v>
      </c>
      <c r="AC13" s="21">
        <v>0</v>
      </c>
      <c r="AD13" s="21">
        <v>0</v>
      </c>
      <c r="AE13" s="24">
        <v>33</v>
      </c>
      <c r="AF13" s="21">
        <v>26</v>
      </c>
      <c r="AG13" s="21">
        <v>6</v>
      </c>
      <c r="AH13" s="21">
        <v>1</v>
      </c>
      <c r="AI13" s="24">
        <v>102</v>
      </c>
      <c r="AJ13" s="21">
        <v>38</v>
      </c>
      <c r="AK13" s="21">
        <v>22</v>
      </c>
      <c r="AL13" s="24">
        <v>26</v>
      </c>
      <c r="AM13" s="1" t="s">
        <v>136</v>
      </c>
      <c r="AN13" s="24">
        <v>5492</v>
      </c>
      <c r="AP13" s="27"/>
      <c r="AQ13" s="27"/>
      <c r="AR13" s="27"/>
      <c r="AS13" s="28"/>
      <c r="AT13" s="29"/>
      <c r="AU13" s="30"/>
      <c r="AV13" s="30"/>
      <c r="AW13" s="30"/>
      <c r="AX13" s="30"/>
      <c r="AY13" s="30"/>
      <c r="AZ13" s="31"/>
      <c r="BA13" s="31"/>
      <c r="BB13" s="31"/>
      <c r="BC13" s="30"/>
      <c r="BD13" s="30"/>
      <c r="BE13" s="30"/>
      <c r="BF13" s="30"/>
      <c r="BG13" s="31"/>
      <c r="BH13" s="30"/>
      <c r="BI13" s="30"/>
      <c r="BJ13" s="30"/>
      <c r="BK13" s="31"/>
      <c r="BL13" s="30"/>
      <c r="BM13" s="32"/>
      <c r="BN13" s="31"/>
      <c r="BO13" s="33"/>
      <c r="BP13" s="31"/>
      <c r="BQ13" s="30"/>
      <c r="BR13" s="31"/>
      <c r="BS13" s="31"/>
      <c r="BT13" s="31"/>
      <c r="BU13" s="31"/>
      <c r="BV13" s="31"/>
      <c r="BW13" s="31"/>
      <c r="BX13" s="31"/>
      <c r="BY13" s="31"/>
      <c r="BZ13" s="31"/>
      <c r="CA13" s="31"/>
      <c r="CB13" s="31"/>
      <c r="CC13" s="31"/>
      <c r="CD13" s="31"/>
      <c r="CE13" s="34"/>
      <c r="CF13" s="34"/>
      <c r="CG13" s="34"/>
      <c r="CH13" s="34"/>
      <c r="CI13" s="34"/>
      <c r="CJ13" s="34"/>
      <c r="CK13" s="34"/>
      <c r="CL13" s="34"/>
      <c r="CM13" s="34"/>
      <c r="CN13" s="34"/>
      <c r="CO13" s="34"/>
      <c r="CP13" s="34"/>
      <c r="CQ13" s="34"/>
      <c r="CR13" s="34"/>
      <c r="CS13" s="34"/>
      <c r="CT13" s="34"/>
      <c r="CU13" s="34"/>
      <c r="CV13" s="34"/>
      <c r="CW13" s="34"/>
      <c r="CX13" s="34"/>
    </row>
    <row r="14" spans="1:102">
      <c r="A14" s="13" t="s">
        <v>91</v>
      </c>
      <c r="B14" s="13" t="s">
        <v>92</v>
      </c>
      <c r="C14" s="21" t="s">
        <v>92</v>
      </c>
      <c r="D14" s="22">
        <v>161718</v>
      </c>
      <c r="E14" s="23">
        <v>6223</v>
      </c>
      <c r="F14" s="24">
        <v>37064</v>
      </c>
      <c r="G14" s="24">
        <v>36802</v>
      </c>
      <c r="H14" s="21">
        <v>18002</v>
      </c>
      <c r="I14" s="21">
        <v>18800</v>
      </c>
      <c r="J14" s="21">
        <v>0</v>
      </c>
      <c r="K14" s="24">
        <v>87467</v>
      </c>
      <c r="L14" s="24">
        <v>9731</v>
      </c>
      <c r="M14" s="24">
        <v>9</v>
      </c>
      <c r="N14" s="21">
        <v>80</v>
      </c>
      <c r="O14" s="24">
        <v>911</v>
      </c>
      <c r="P14" s="24">
        <v>8194</v>
      </c>
      <c r="Q14" s="24">
        <v>537</v>
      </c>
      <c r="R14" s="1" t="s">
        <v>136</v>
      </c>
      <c r="S14" s="24">
        <v>0</v>
      </c>
      <c r="T14" s="24">
        <v>4504</v>
      </c>
      <c r="U14" s="24">
        <v>2014</v>
      </c>
      <c r="V14" s="24">
        <v>159620</v>
      </c>
      <c r="W14" s="247">
        <v>0</v>
      </c>
      <c r="X14" s="247">
        <v>23</v>
      </c>
      <c r="Y14" s="21">
        <v>2774</v>
      </c>
      <c r="Z14" s="24">
        <v>6398</v>
      </c>
      <c r="AA14" s="24">
        <v>115</v>
      </c>
      <c r="AB14" s="21">
        <v>115</v>
      </c>
      <c r="AC14" s="21">
        <v>0</v>
      </c>
      <c r="AD14" s="21">
        <v>0</v>
      </c>
      <c r="AE14" s="24">
        <v>125</v>
      </c>
      <c r="AF14" s="21">
        <v>84</v>
      </c>
      <c r="AG14" s="21">
        <v>41</v>
      </c>
      <c r="AH14" s="21">
        <v>0</v>
      </c>
      <c r="AI14" s="24">
        <v>248</v>
      </c>
      <c r="AJ14" s="21">
        <v>125</v>
      </c>
      <c r="AK14" s="21">
        <v>491</v>
      </c>
      <c r="AL14" s="24">
        <v>19</v>
      </c>
      <c r="AM14" s="1" t="s">
        <v>136</v>
      </c>
      <c r="AN14" s="24">
        <v>8650</v>
      </c>
      <c r="AP14" s="27"/>
      <c r="AQ14" s="27"/>
      <c r="AR14" s="27"/>
      <c r="AS14" s="28"/>
      <c r="AT14" s="29"/>
      <c r="AU14" s="30"/>
      <c r="AV14" s="30"/>
      <c r="AW14" s="30"/>
      <c r="AX14" s="30"/>
      <c r="AY14" s="30"/>
      <c r="AZ14" s="31"/>
      <c r="BA14" s="30"/>
      <c r="BB14" s="31"/>
      <c r="BC14" s="30"/>
      <c r="BD14" s="30"/>
      <c r="BE14" s="30"/>
      <c r="BF14" s="30"/>
      <c r="BG14" s="31"/>
      <c r="BH14" s="30"/>
      <c r="BI14" s="30"/>
      <c r="BJ14" s="30"/>
      <c r="BK14" s="31"/>
      <c r="BL14" s="30"/>
      <c r="BM14" s="32"/>
      <c r="BN14" s="31"/>
      <c r="BO14" s="33"/>
      <c r="BP14" s="31"/>
      <c r="BQ14" s="30"/>
      <c r="BR14" s="31"/>
      <c r="BS14" s="31"/>
      <c r="BT14" s="31"/>
      <c r="BU14" s="31"/>
      <c r="BV14" s="31"/>
      <c r="BW14" s="31"/>
      <c r="BX14" s="31"/>
      <c r="BY14" s="31"/>
      <c r="BZ14" s="31"/>
      <c r="CA14" s="31"/>
      <c r="CB14" s="31"/>
      <c r="CC14" s="31"/>
      <c r="CD14" s="31"/>
      <c r="CE14" s="34"/>
      <c r="CF14" s="34"/>
      <c r="CG14" s="34"/>
      <c r="CH14" s="34"/>
      <c r="CI14" s="34"/>
      <c r="CJ14" s="34"/>
      <c r="CK14" s="34"/>
      <c r="CL14" s="34"/>
      <c r="CM14" s="34"/>
      <c r="CN14" s="34"/>
      <c r="CO14" s="34"/>
      <c r="CP14" s="34"/>
      <c r="CQ14" s="34"/>
      <c r="CR14" s="34"/>
      <c r="CS14" s="34"/>
      <c r="CT14" s="34"/>
      <c r="CU14" s="34"/>
      <c r="CV14" s="34"/>
      <c r="CW14" s="34"/>
      <c r="CX14" s="34"/>
    </row>
    <row r="15" spans="1:102">
      <c r="A15" s="13" t="s">
        <v>93</v>
      </c>
      <c r="B15" s="13" t="s">
        <v>94</v>
      </c>
      <c r="C15" s="21" t="s">
        <v>94</v>
      </c>
      <c r="D15" s="22">
        <v>491142</v>
      </c>
      <c r="E15" s="23">
        <v>11380</v>
      </c>
      <c r="F15" s="24">
        <v>118241</v>
      </c>
      <c r="G15" s="24">
        <v>117521</v>
      </c>
      <c r="H15" s="21">
        <v>21767</v>
      </c>
      <c r="I15" s="21">
        <v>95191</v>
      </c>
      <c r="J15" s="21">
        <v>563</v>
      </c>
      <c r="K15" s="24">
        <v>166749</v>
      </c>
      <c r="L15" s="24">
        <v>56707</v>
      </c>
      <c r="M15" s="24">
        <v>2569</v>
      </c>
      <c r="N15" s="21">
        <v>93</v>
      </c>
      <c r="O15" s="24">
        <v>153</v>
      </c>
      <c r="P15" s="24">
        <v>47398</v>
      </c>
      <c r="Q15" s="24">
        <v>387</v>
      </c>
      <c r="R15" s="1" t="s">
        <v>136</v>
      </c>
      <c r="S15" s="24">
        <v>6107</v>
      </c>
      <c r="T15" s="24">
        <v>21779</v>
      </c>
      <c r="U15" s="24">
        <v>10705</v>
      </c>
      <c r="V15" s="24">
        <v>128434</v>
      </c>
      <c r="W15" s="247">
        <v>6107</v>
      </c>
      <c r="X15" s="247">
        <v>1665</v>
      </c>
      <c r="Y15" s="21">
        <v>6562</v>
      </c>
      <c r="Z15" s="24">
        <v>15151</v>
      </c>
      <c r="AA15" s="24">
        <v>10</v>
      </c>
      <c r="AB15" s="21">
        <v>10</v>
      </c>
      <c r="AC15" s="21">
        <v>0</v>
      </c>
      <c r="AD15" s="21">
        <v>0</v>
      </c>
      <c r="AE15" s="24">
        <v>17</v>
      </c>
      <c r="AF15" s="21">
        <v>13</v>
      </c>
      <c r="AG15" s="21">
        <v>4</v>
      </c>
      <c r="AH15" s="21">
        <v>0</v>
      </c>
      <c r="AI15" s="24">
        <v>25</v>
      </c>
      <c r="AJ15" s="21">
        <v>68</v>
      </c>
      <c r="AK15" s="21">
        <v>61</v>
      </c>
      <c r="AL15" s="24">
        <v>85</v>
      </c>
      <c r="AM15" s="1" t="s">
        <v>136</v>
      </c>
      <c r="AN15" s="24">
        <v>15212</v>
      </c>
      <c r="AP15" s="27"/>
      <c r="AQ15" s="27"/>
      <c r="AR15" s="27"/>
      <c r="AS15" s="28"/>
      <c r="AT15" s="29"/>
      <c r="AU15" s="30"/>
      <c r="AV15" s="30"/>
      <c r="AW15" s="30"/>
      <c r="AX15" s="30"/>
      <c r="AY15" s="30"/>
      <c r="AZ15" s="31"/>
      <c r="BA15" s="31"/>
      <c r="BB15" s="31"/>
      <c r="BC15" s="30"/>
      <c r="BD15" s="30"/>
      <c r="BE15" s="30"/>
      <c r="BF15" s="30"/>
      <c r="BG15" s="31"/>
      <c r="BH15" s="30"/>
      <c r="BI15" s="30"/>
      <c r="BJ15" s="30"/>
      <c r="BK15" s="31"/>
      <c r="BL15" s="30"/>
      <c r="BM15" s="32"/>
      <c r="BN15" s="31"/>
      <c r="BO15" s="33"/>
      <c r="BP15" s="31"/>
      <c r="BQ15" s="30"/>
      <c r="BR15" s="31"/>
      <c r="BS15" s="31"/>
      <c r="BT15" s="31"/>
      <c r="BU15" s="31"/>
      <c r="BV15" s="31"/>
      <c r="BW15" s="31"/>
      <c r="BX15" s="31"/>
      <c r="BY15" s="31"/>
      <c r="BZ15" s="31"/>
      <c r="CA15" s="31"/>
      <c r="CB15" s="31"/>
      <c r="CC15" s="31"/>
      <c r="CD15" s="31"/>
      <c r="CE15" s="34"/>
      <c r="CF15" s="34"/>
      <c r="CG15" s="34"/>
      <c r="CH15" s="34"/>
      <c r="CI15" s="34"/>
      <c r="CJ15" s="34"/>
      <c r="CK15" s="34"/>
      <c r="CL15" s="34"/>
      <c r="CM15" s="34"/>
      <c r="CN15" s="34"/>
      <c r="CO15" s="34"/>
      <c r="CP15" s="34"/>
      <c r="CQ15" s="34"/>
      <c r="CR15" s="34"/>
      <c r="CS15" s="34"/>
      <c r="CT15" s="34"/>
      <c r="CU15" s="34"/>
      <c r="CV15" s="34"/>
      <c r="CW15" s="34"/>
      <c r="CX15" s="34"/>
    </row>
    <row r="16" spans="1:102">
      <c r="A16" s="13" t="s">
        <v>95</v>
      </c>
      <c r="B16" s="13" t="s">
        <v>96</v>
      </c>
      <c r="C16" s="21" t="s">
        <v>96</v>
      </c>
      <c r="D16" s="22">
        <v>598155</v>
      </c>
      <c r="E16" s="23">
        <v>66218</v>
      </c>
      <c r="F16" s="24">
        <v>343775</v>
      </c>
      <c r="G16" s="24">
        <v>341277</v>
      </c>
      <c r="H16" s="21">
        <v>341277</v>
      </c>
      <c r="I16" s="21">
        <v>0</v>
      </c>
      <c r="J16" s="21">
        <v>0</v>
      </c>
      <c r="K16" s="24">
        <v>173585</v>
      </c>
      <c r="L16" s="24">
        <v>136197</v>
      </c>
      <c r="M16" s="24">
        <v>2328</v>
      </c>
      <c r="N16" s="21">
        <v>2773</v>
      </c>
      <c r="O16" s="24">
        <v>4108</v>
      </c>
      <c r="P16" s="24">
        <v>104417</v>
      </c>
      <c r="Q16" s="24">
        <v>15609</v>
      </c>
      <c r="R16" s="1" t="s">
        <v>136</v>
      </c>
      <c r="S16" s="24">
        <v>6962</v>
      </c>
      <c r="T16" s="24">
        <v>7891</v>
      </c>
      <c r="U16" s="24">
        <v>2542</v>
      </c>
      <c r="V16" s="24">
        <v>139450</v>
      </c>
      <c r="W16" s="247">
        <v>6962</v>
      </c>
      <c r="X16" s="247">
        <v>4535</v>
      </c>
      <c r="Y16" s="21">
        <v>11601</v>
      </c>
      <c r="Z16" s="24">
        <v>43784</v>
      </c>
      <c r="AA16" s="24">
        <v>2471</v>
      </c>
      <c r="AB16" s="21">
        <v>2470</v>
      </c>
      <c r="AC16" s="21">
        <v>1</v>
      </c>
      <c r="AD16" s="21">
        <v>0</v>
      </c>
      <c r="AE16" s="24">
        <v>2013</v>
      </c>
      <c r="AF16" s="21">
        <v>1943</v>
      </c>
      <c r="AG16" s="21">
        <v>31</v>
      </c>
      <c r="AH16" s="21">
        <v>39</v>
      </c>
      <c r="AI16" s="24">
        <v>0</v>
      </c>
      <c r="AJ16" s="21">
        <v>0</v>
      </c>
      <c r="AK16" s="21">
        <v>0</v>
      </c>
      <c r="AL16" s="24">
        <v>1</v>
      </c>
      <c r="AM16" s="1" t="s">
        <v>136</v>
      </c>
      <c r="AN16" s="24">
        <v>61008</v>
      </c>
      <c r="AP16" s="27"/>
      <c r="AQ16" s="27"/>
      <c r="AR16" s="27"/>
      <c r="AS16" s="28"/>
      <c r="AT16" s="29"/>
      <c r="AU16" s="30"/>
      <c r="AV16" s="30"/>
      <c r="AW16" s="30"/>
      <c r="AX16" s="30"/>
      <c r="AY16" s="30"/>
      <c r="AZ16" s="30"/>
      <c r="BA16" s="31"/>
      <c r="BB16" s="31"/>
      <c r="BC16" s="30"/>
      <c r="BD16" s="30"/>
      <c r="BE16" s="30"/>
      <c r="BF16" s="30"/>
      <c r="BG16" s="31"/>
      <c r="BH16" s="30"/>
      <c r="BI16" s="30"/>
      <c r="BJ16" s="30"/>
      <c r="BK16" s="31"/>
      <c r="BL16" s="30"/>
      <c r="BM16" s="32"/>
      <c r="BN16" s="31"/>
      <c r="BO16" s="33"/>
      <c r="BP16" s="31"/>
      <c r="BQ16" s="30"/>
      <c r="BR16" s="31"/>
      <c r="BS16" s="31"/>
      <c r="BT16" s="31"/>
      <c r="BU16" s="31"/>
      <c r="BV16" s="31"/>
      <c r="BW16" s="31"/>
      <c r="BX16" s="31"/>
      <c r="BY16" s="31"/>
      <c r="BZ16" s="31"/>
      <c r="CA16" s="31"/>
      <c r="CB16" s="31"/>
      <c r="CC16" s="31"/>
      <c r="CD16" s="31"/>
      <c r="CE16" s="34"/>
      <c r="CF16" s="34"/>
      <c r="CG16" s="34"/>
      <c r="CH16" s="34"/>
      <c r="CI16" s="34"/>
      <c r="CJ16" s="34"/>
      <c r="CK16" s="34"/>
      <c r="CL16" s="34"/>
      <c r="CM16" s="34"/>
      <c r="CN16" s="34"/>
      <c r="CO16" s="34"/>
      <c r="CP16" s="34"/>
      <c r="CQ16" s="34"/>
      <c r="CR16" s="34"/>
      <c r="CS16" s="34"/>
      <c r="CT16" s="34"/>
      <c r="CU16" s="34"/>
      <c r="CV16" s="34"/>
      <c r="CW16" s="34"/>
      <c r="CX16" s="34"/>
    </row>
    <row r="17" spans="1:102">
      <c r="A17" s="13" t="s">
        <v>97</v>
      </c>
      <c r="B17" s="13" t="s">
        <v>98</v>
      </c>
      <c r="C17" s="21" t="s">
        <v>98</v>
      </c>
      <c r="D17" s="22">
        <v>149777</v>
      </c>
      <c r="E17" s="23">
        <v>98059</v>
      </c>
      <c r="F17" s="24">
        <v>45191</v>
      </c>
      <c r="G17" s="24">
        <v>44904</v>
      </c>
      <c r="H17" s="21">
        <v>3679</v>
      </c>
      <c r="I17" s="21">
        <v>41225</v>
      </c>
      <c r="J17" s="21">
        <v>0</v>
      </c>
      <c r="K17" s="24">
        <v>20380</v>
      </c>
      <c r="L17" s="24">
        <v>15407</v>
      </c>
      <c r="M17" s="24">
        <v>758</v>
      </c>
      <c r="N17" s="21">
        <v>5</v>
      </c>
      <c r="O17" s="24">
        <v>3638</v>
      </c>
      <c r="P17" s="24">
        <v>7398</v>
      </c>
      <c r="Q17" s="24">
        <v>1007</v>
      </c>
      <c r="R17" s="1" t="s">
        <v>136</v>
      </c>
      <c r="S17" s="24">
        <v>2601</v>
      </c>
      <c r="T17" s="24">
        <v>10204</v>
      </c>
      <c r="U17" s="24">
        <v>5582</v>
      </c>
      <c r="V17" s="24">
        <v>23483</v>
      </c>
      <c r="W17" s="247">
        <v>2601</v>
      </c>
      <c r="X17" s="247">
        <v>561</v>
      </c>
      <c r="Y17" s="21">
        <v>5075</v>
      </c>
      <c r="Z17" s="24">
        <v>4739</v>
      </c>
      <c r="AA17" s="24">
        <v>0</v>
      </c>
      <c r="AB17" s="21">
        <v>0</v>
      </c>
      <c r="AC17" s="21">
        <v>0</v>
      </c>
      <c r="AD17" s="21">
        <v>0</v>
      </c>
      <c r="AE17" s="24">
        <v>0</v>
      </c>
      <c r="AF17" s="21">
        <v>0</v>
      </c>
      <c r="AG17" s="21">
        <v>0</v>
      </c>
      <c r="AH17" s="21">
        <v>0</v>
      </c>
      <c r="AI17" s="24">
        <v>24</v>
      </c>
      <c r="AJ17" s="21">
        <v>34</v>
      </c>
      <c r="AK17" s="21">
        <v>290</v>
      </c>
      <c r="AL17" s="24">
        <v>16</v>
      </c>
      <c r="AM17" s="1" t="s">
        <v>136</v>
      </c>
      <c r="AN17" s="24">
        <v>8671</v>
      </c>
      <c r="AP17" s="27"/>
      <c r="AQ17" s="27"/>
      <c r="AR17" s="27"/>
      <c r="AS17" s="28"/>
      <c r="AT17" s="29"/>
      <c r="AU17" s="30"/>
      <c r="AV17" s="30"/>
      <c r="AW17" s="30"/>
      <c r="AX17" s="30"/>
      <c r="AY17" s="30"/>
      <c r="AZ17" s="30"/>
      <c r="BA17" s="31"/>
      <c r="BB17" s="31"/>
      <c r="BC17" s="30"/>
      <c r="BD17" s="30"/>
      <c r="BE17" s="30"/>
      <c r="BF17" s="30"/>
      <c r="BG17" s="31"/>
      <c r="BH17" s="30"/>
      <c r="BI17" s="30"/>
      <c r="BJ17" s="30"/>
      <c r="BK17" s="31"/>
      <c r="BL17" s="30"/>
      <c r="BM17" s="32"/>
      <c r="BN17" s="31"/>
      <c r="BO17" s="33"/>
      <c r="BP17" s="31"/>
      <c r="BQ17" s="30"/>
      <c r="BR17" s="31"/>
      <c r="BS17" s="31"/>
      <c r="BT17" s="31"/>
      <c r="BU17" s="31"/>
      <c r="BV17" s="31"/>
      <c r="BW17" s="31"/>
      <c r="BX17" s="31"/>
      <c r="BY17" s="31"/>
      <c r="BZ17" s="31"/>
      <c r="CA17" s="31"/>
      <c r="CB17" s="31"/>
      <c r="CC17" s="31"/>
      <c r="CD17" s="31"/>
      <c r="CE17" s="34"/>
      <c r="CF17" s="34"/>
      <c r="CG17" s="34"/>
      <c r="CH17" s="34"/>
      <c r="CI17" s="34"/>
      <c r="CJ17" s="34"/>
      <c r="CK17" s="34"/>
      <c r="CL17" s="34"/>
      <c r="CM17" s="34"/>
      <c r="CN17" s="34"/>
      <c r="CO17" s="34"/>
      <c r="CP17" s="34"/>
      <c r="CQ17" s="34"/>
      <c r="CR17" s="34"/>
      <c r="CS17" s="34"/>
      <c r="CT17" s="34"/>
      <c r="CU17" s="34"/>
      <c r="CV17" s="34"/>
      <c r="CW17" s="34"/>
      <c r="CX17" s="34"/>
    </row>
    <row r="18" spans="1:102">
      <c r="A18" s="13" t="s">
        <v>99</v>
      </c>
      <c r="B18" s="13" t="s">
        <v>100</v>
      </c>
      <c r="C18" s="21" t="s">
        <v>100</v>
      </c>
      <c r="D18" s="22">
        <v>118935</v>
      </c>
      <c r="E18" s="23">
        <v>5300</v>
      </c>
      <c r="F18" s="24">
        <v>41854</v>
      </c>
      <c r="G18" s="24">
        <v>41494</v>
      </c>
      <c r="H18" s="21">
        <v>4212</v>
      </c>
      <c r="I18" s="21">
        <v>37282</v>
      </c>
      <c r="J18" s="21">
        <v>0</v>
      </c>
      <c r="K18" s="24">
        <v>29665</v>
      </c>
      <c r="L18" s="24">
        <v>27312</v>
      </c>
      <c r="M18" s="24">
        <v>136</v>
      </c>
      <c r="N18" s="21">
        <v>250</v>
      </c>
      <c r="O18" s="24">
        <v>3243</v>
      </c>
      <c r="P18" s="24">
        <v>21033</v>
      </c>
      <c r="Q18" s="24">
        <v>1094</v>
      </c>
      <c r="R18" s="1" t="s">
        <v>136</v>
      </c>
      <c r="S18" s="24">
        <v>1556</v>
      </c>
      <c r="T18" s="24">
        <v>3532</v>
      </c>
      <c r="U18" s="24">
        <v>660</v>
      </c>
      <c r="V18" s="24">
        <v>30514</v>
      </c>
      <c r="W18" s="247">
        <v>1556</v>
      </c>
      <c r="X18" s="247">
        <v>539</v>
      </c>
      <c r="Y18" s="21">
        <v>2159</v>
      </c>
      <c r="Z18" s="24">
        <v>187</v>
      </c>
      <c r="AA18" s="24">
        <v>16</v>
      </c>
      <c r="AB18" s="21">
        <v>16</v>
      </c>
      <c r="AC18" s="21">
        <v>0</v>
      </c>
      <c r="AD18" s="21">
        <v>0</v>
      </c>
      <c r="AE18" s="24">
        <v>83</v>
      </c>
      <c r="AF18" s="21">
        <v>31</v>
      </c>
      <c r="AG18" s="21">
        <v>51</v>
      </c>
      <c r="AH18" s="21">
        <v>1</v>
      </c>
      <c r="AI18" s="24">
        <v>436</v>
      </c>
      <c r="AJ18" s="21">
        <v>73</v>
      </c>
      <c r="AK18" s="21">
        <v>176</v>
      </c>
      <c r="AL18" s="24">
        <v>1276</v>
      </c>
      <c r="AM18" s="1" t="s">
        <v>136</v>
      </c>
      <c r="AN18" s="24">
        <v>775</v>
      </c>
      <c r="AP18" s="27"/>
      <c r="AQ18" s="27"/>
      <c r="AR18" s="27"/>
      <c r="AS18" s="28"/>
      <c r="AT18" s="29"/>
      <c r="AU18" s="30"/>
      <c r="AV18" s="30"/>
      <c r="AW18" s="30"/>
      <c r="AX18" s="30"/>
      <c r="AY18" s="30"/>
      <c r="AZ18" s="30"/>
      <c r="BA18" s="30"/>
      <c r="BB18" s="31"/>
      <c r="BC18" s="30"/>
      <c r="BD18" s="30"/>
      <c r="BE18" s="30"/>
      <c r="BF18" s="30"/>
      <c r="BG18" s="31"/>
      <c r="BH18" s="30"/>
      <c r="BI18" s="30"/>
      <c r="BJ18" s="30"/>
      <c r="BK18" s="31"/>
      <c r="BL18" s="30"/>
      <c r="BM18" s="32"/>
      <c r="BN18" s="31"/>
      <c r="BO18" s="33"/>
      <c r="BP18" s="31"/>
      <c r="BQ18" s="30"/>
      <c r="BR18" s="31"/>
      <c r="BS18" s="31"/>
      <c r="BT18" s="31"/>
      <c r="BU18" s="31"/>
      <c r="BV18" s="31"/>
      <c r="BW18" s="31"/>
      <c r="BX18" s="31"/>
      <c r="BY18" s="31"/>
      <c r="BZ18" s="31"/>
      <c r="CA18" s="31"/>
      <c r="CB18" s="31"/>
      <c r="CC18" s="31"/>
      <c r="CD18" s="31"/>
      <c r="CE18" s="34"/>
      <c r="CF18" s="34"/>
      <c r="CG18" s="34"/>
      <c r="CH18" s="34"/>
      <c r="CI18" s="34"/>
      <c r="CJ18" s="34"/>
      <c r="CK18" s="34"/>
      <c r="CL18" s="34"/>
      <c r="CM18" s="34"/>
      <c r="CN18" s="34"/>
      <c r="CO18" s="34"/>
      <c r="CP18" s="34"/>
      <c r="CQ18" s="34"/>
      <c r="CR18" s="34"/>
      <c r="CS18" s="34"/>
      <c r="CT18" s="34"/>
      <c r="CU18" s="34"/>
      <c r="CV18" s="34"/>
      <c r="CW18" s="34"/>
      <c r="CX18" s="34"/>
    </row>
    <row r="19" spans="1:102">
      <c r="A19" s="13" t="s">
        <v>101</v>
      </c>
      <c r="B19" s="13" t="s">
        <v>102</v>
      </c>
      <c r="C19" s="21" t="s">
        <v>102</v>
      </c>
      <c r="D19" s="22">
        <v>54767</v>
      </c>
      <c r="E19" s="23">
        <v>541</v>
      </c>
      <c r="F19" s="24">
        <v>4192</v>
      </c>
      <c r="G19" s="24">
        <v>4192</v>
      </c>
      <c r="H19" s="21">
        <v>825</v>
      </c>
      <c r="I19" s="21">
        <v>3367</v>
      </c>
      <c r="J19" s="21">
        <v>0</v>
      </c>
      <c r="K19" s="24">
        <v>2075</v>
      </c>
      <c r="L19" s="24">
        <v>3421</v>
      </c>
      <c r="M19" s="24">
        <v>0</v>
      </c>
      <c r="N19" s="21">
        <v>0</v>
      </c>
      <c r="O19" s="24">
        <v>250</v>
      </c>
      <c r="P19" s="24">
        <v>562</v>
      </c>
      <c r="Q19" s="24">
        <v>0</v>
      </c>
      <c r="R19" s="1" t="s">
        <v>136</v>
      </c>
      <c r="S19" s="24">
        <v>2609</v>
      </c>
      <c r="T19" s="24">
        <v>4500</v>
      </c>
      <c r="U19" s="24">
        <v>4000</v>
      </c>
      <c r="V19" s="24">
        <v>3873</v>
      </c>
      <c r="W19" s="247">
        <v>2609</v>
      </c>
      <c r="X19" s="247">
        <v>1</v>
      </c>
      <c r="Y19" s="21">
        <v>2844</v>
      </c>
      <c r="Z19" s="24">
        <v>2554</v>
      </c>
      <c r="AA19" s="24">
        <v>0</v>
      </c>
      <c r="AB19" s="21">
        <v>0</v>
      </c>
      <c r="AC19" s="21">
        <v>0</v>
      </c>
      <c r="AD19" s="21">
        <v>0</v>
      </c>
      <c r="AE19" s="24">
        <v>0</v>
      </c>
      <c r="AF19" s="21">
        <v>0</v>
      </c>
      <c r="AG19" s="21">
        <v>0</v>
      </c>
      <c r="AH19" s="21">
        <v>0</v>
      </c>
      <c r="AI19" s="24">
        <v>0</v>
      </c>
      <c r="AJ19" s="21">
        <v>0</v>
      </c>
      <c r="AK19" s="21">
        <v>0</v>
      </c>
      <c r="AL19" s="24">
        <v>864</v>
      </c>
      <c r="AM19" s="1" t="s">
        <v>136</v>
      </c>
      <c r="AN19" s="24">
        <v>2358</v>
      </c>
      <c r="AP19" s="27"/>
      <c r="AQ19" s="27"/>
      <c r="AR19" s="27"/>
      <c r="AS19" s="28"/>
      <c r="AT19" s="29"/>
      <c r="AU19" s="30"/>
      <c r="AV19" s="30"/>
      <c r="AW19" s="30"/>
      <c r="AX19" s="30"/>
      <c r="AY19" s="30"/>
      <c r="AZ19" s="30"/>
      <c r="BA19" s="30"/>
      <c r="BB19" s="31"/>
      <c r="BC19" s="30"/>
      <c r="BD19" s="30"/>
      <c r="BE19" s="30"/>
      <c r="BF19" s="30"/>
      <c r="BG19" s="31"/>
      <c r="BH19" s="30"/>
      <c r="BI19" s="30"/>
      <c r="BJ19" s="30"/>
      <c r="BK19" s="31"/>
      <c r="BL19" s="30"/>
      <c r="BM19" s="32"/>
      <c r="BN19" s="31"/>
      <c r="BO19" s="33"/>
      <c r="BP19" s="31"/>
      <c r="BQ19" s="30"/>
      <c r="BR19" s="31"/>
      <c r="BS19" s="31"/>
      <c r="BT19" s="31"/>
      <c r="BU19" s="31"/>
      <c r="BV19" s="31"/>
      <c r="BW19" s="31"/>
      <c r="BX19" s="31"/>
      <c r="BY19" s="31"/>
      <c r="BZ19" s="31"/>
      <c r="CA19" s="31"/>
      <c r="CB19" s="31"/>
      <c r="CC19" s="31"/>
      <c r="CD19" s="31"/>
      <c r="CE19" s="34"/>
      <c r="CF19" s="34"/>
      <c r="CG19" s="34"/>
      <c r="CH19" s="34"/>
      <c r="CI19" s="34"/>
      <c r="CJ19" s="34"/>
      <c r="CK19" s="34"/>
      <c r="CL19" s="34"/>
      <c r="CM19" s="34"/>
      <c r="CN19" s="34"/>
      <c r="CO19" s="34"/>
      <c r="CP19" s="34"/>
      <c r="CQ19" s="34"/>
      <c r="CR19" s="34"/>
      <c r="CS19" s="34"/>
      <c r="CT19" s="34"/>
      <c r="CU19" s="34"/>
      <c r="CV19" s="34"/>
      <c r="CW19" s="34"/>
      <c r="CX19" s="34"/>
    </row>
    <row r="20" spans="1:102">
      <c r="A20" s="13" t="s">
        <v>103</v>
      </c>
      <c r="B20" s="13" t="s">
        <v>104</v>
      </c>
      <c r="C20" s="21" t="s">
        <v>104</v>
      </c>
      <c r="D20" s="22">
        <v>817538</v>
      </c>
      <c r="E20" s="23">
        <v>9754</v>
      </c>
      <c r="F20" s="24">
        <v>78296</v>
      </c>
      <c r="G20" s="24">
        <v>76155</v>
      </c>
      <c r="H20" s="21">
        <v>63475</v>
      </c>
      <c r="I20" s="21">
        <v>12680</v>
      </c>
      <c r="J20" s="21">
        <v>0</v>
      </c>
      <c r="K20" s="24">
        <v>111746</v>
      </c>
      <c r="L20" s="24">
        <v>21407</v>
      </c>
      <c r="M20" s="24">
        <v>302</v>
      </c>
      <c r="N20" s="21">
        <v>175</v>
      </c>
      <c r="O20" s="24">
        <v>2077</v>
      </c>
      <c r="P20" s="24">
        <v>5565</v>
      </c>
      <c r="Q20" s="24">
        <v>3169</v>
      </c>
      <c r="R20" s="1" t="s">
        <v>136</v>
      </c>
      <c r="S20" s="24">
        <v>10119</v>
      </c>
      <c r="T20" s="24">
        <v>21725</v>
      </c>
      <c r="U20" s="24">
        <v>4459</v>
      </c>
      <c r="V20" s="24">
        <v>53601</v>
      </c>
      <c r="W20" s="247">
        <v>10119</v>
      </c>
      <c r="X20" s="247">
        <v>9397</v>
      </c>
      <c r="Y20" s="21">
        <v>17379</v>
      </c>
      <c r="Z20" s="24">
        <v>6028</v>
      </c>
      <c r="AA20" s="24">
        <v>0</v>
      </c>
      <c r="AB20" s="21">
        <v>0</v>
      </c>
      <c r="AC20" s="21">
        <v>0</v>
      </c>
      <c r="AD20" s="21">
        <v>0</v>
      </c>
      <c r="AE20" s="24">
        <v>1251</v>
      </c>
      <c r="AF20" s="21">
        <v>913</v>
      </c>
      <c r="AG20" s="21">
        <v>338</v>
      </c>
      <c r="AH20" s="21">
        <v>0</v>
      </c>
      <c r="AI20" s="24">
        <v>104</v>
      </c>
      <c r="AJ20" s="21">
        <v>0</v>
      </c>
      <c r="AK20" s="21">
        <v>0</v>
      </c>
      <c r="AL20" s="24">
        <v>15955</v>
      </c>
      <c r="AM20" s="1" t="s">
        <v>136</v>
      </c>
      <c r="AN20" s="24">
        <v>5785</v>
      </c>
      <c r="AP20" s="27"/>
      <c r="AQ20" s="27"/>
      <c r="AR20" s="27"/>
      <c r="AS20" s="28"/>
      <c r="AT20" s="29"/>
      <c r="AU20" s="30"/>
      <c r="AV20" s="30"/>
      <c r="AW20" s="30"/>
      <c r="AX20" s="30"/>
      <c r="AY20" s="30"/>
      <c r="AZ20" s="30"/>
      <c r="BA20" s="30"/>
      <c r="BB20" s="31"/>
      <c r="BC20" s="30"/>
      <c r="BD20" s="30"/>
      <c r="BE20" s="30"/>
      <c r="BF20" s="30"/>
      <c r="BG20" s="31"/>
      <c r="BH20" s="30"/>
      <c r="BI20" s="30"/>
      <c r="BJ20" s="30"/>
      <c r="BK20" s="31"/>
      <c r="BL20" s="30"/>
      <c r="BM20" s="32"/>
      <c r="BN20" s="31"/>
      <c r="BO20" s="33"/>
      <c r="BP20" s="31"/>
      <c r="BQ20" s="30"/>
      <c r="BR20" s="31"/>
      <c r="BS20" s="31"/>
      <c r="BT20" s="31"/>
      <c r="BU20" s="31"/>
      <c r="BV20" s="31"/>
      <c r="BW20" s="31"/>
      <c r="BX20" s="31"/>
      <c r="BY20" s="31"/>
      <c r="BZ20" s="31"/>
      <c r="CA20" s="31"/>
      <c r="CB20" s="31"/>
      <c r="CC20" s="31"/>
      <c r="CD20" s="31"/>
      <c r="CE20" s="34"/>
      <c r="CF20" s="34"/>
      <c r="CG20" s="34"/>
      <c r="CH20" s="34"/>
      <c r="CI20" s="34"/>
      <c r="CJ20" s="34"/>
      <c r="CK20" s="34"/>
      <c r="CL20" s="34"/>
      <c r="CM20" s="34"/>
      <c r="CN20" s="34"/>
      <c r="CO20" s="34"/>
      <c r="CP20" s="34"/>
      <c r="CQ20" s="34"/>
      <c r="CR20" s="34"/>
      <c r="CS20" s="34"/>
      <c r="CT20" s="34"/>
      <c r="CU20" s="34"/>
      <c r="CV20" s="34"/>
      <c r="CW20" s="34"/>
      <c r="CX20" s="34"/>
    </row>
    <row r="21" spans="1:102">
      <c r="A21" s="13" t="s">
        <v>105</v>
      </c>
      <c r="B21" s="13" t="s">
        <v>106</v>
      </c>
      <c r="C21" s="21" t="s">
        <v>106</v>
      </c>
      <c r="D21" s="22">
        <v>86853</v>
      </c>
      <c r="E21" s="23">
        <v>4821</v>
      </c>
      <c r="F21" s="24">
        <v>39074</v>
      </c>
      <c r="G21" s="24">
        <v>39074</v>
      </c>
      <c r="H21" s="21">
        <v>3099</v>
      </c>
      <c r="I21" s="21">
        <v>35975</v>
      </c>
      <c r="J21" s="21">
        <v>0</v>
      </c>
      <c r="K21" s="24">
        <v>33432</v>
      </c>
      <c r="L21" s="24">
        <v>21837</v>
      </c>
      <c r="M21" s="24">
        <v>1369</v>
      </c>
      <c r="N21" s="21">
        <v>120</v>
      </c>
      <c r="O21" s="24">
        <v>8334</v>
      </c>
      <c r="P21" s="24">
        <v>11028</v>
      </c>
      <c r="Q21" s="24">
        <v>15</v>
      </c>
      <c r="R21" s="1" t="s">
        <v>136</v>
      </c>
      <c r="S21" s="24">
        <v>971</v>
      </c>
      <c r="T21" s="24">
        <v>9481</v>
      </c>
      <c r="U21" s="24">
        <v>3495</v>
      </c>
      <c r="V21" s="24">
        <v>28119</v>
      </c>
      <c r="W21" s="247">
        <v>971</v>
      </c>
      <c r="X21" s="247">
        <v>99</v>
      </c>
      <c r="Y21" s="21">
        <v>2449</v>
      </c>
      <c r="Z21" s="24">
        <v>4711</v>
      </c>
      <c r="AA21" s="24">
        <v>0</v>
      </c>
      <c r="AB21" s="21">
        <v>0</v>
      </c>
      <c r="AC21" s="21">
        <v>0</v>
      </c>
      <c r="AD21" s="21">
        <v>0</v>
      </c>
      <c r="AE21" s="24">
        <v>0</v>
      </c>
      <c r="AF21" s="21">
        <v>0</v>
      </c>
      <c r="AG21" s="21">
        <v>0</v>
      </c>
      <c r="AH21" s="21">
        <v>0</v>
      </c>
      <c r="AI21" s="24">
        <v>21</v>
      </c>
      <c r="AJ21" s="21">
        <v>4</v>
      </c>
      <c r="AK21" s="21">
        <v>0</v>
      </c>
      <c r="AL21" s="24">
        <v>6</v>
      </c>
      <c r="AM21" s="1" t="s">
        <v>136</v>
      </c>
      <c r="AN21" s="24">
        <v>3536</v>
      </c>
      <c r="AP21" s="27"/>
      <c r="AQ21" s="27"/>
      <c r="AR21" s="27"/>
      <c r="AS21" s="28"/>
      <c r="AT21" s="29"/>
      <c r="AU21" s="30"/>
      <c r="AV21" s="30"/>
      <c r="AW21" s="30"/>
      <c r="AX21" s="30"/>
      <c r="AY21" s="30"/>
      <c r="AZ21" s="30"/>
      <c r="BA21" s="31"/>
      <c r="BB21" s="31"/>
      <c r="BC21" s="30"/>
      <c r="BD21" s="30"/>
      <c r="BE21" s="30"/>
      <c r="BF21" s="30"/>
      <c r="BG21" s="31"/>
      <c r="BH21" s="30"/>
      <c r="BI21" s="30"/>
      <c r="BJ21" s="30"/>
      <c r="BK21" s="31"/>
      <c r="BL21" s="30"/>
      <c r="BM21" s="32"/>
      <c r="BN21" s="31"/>
      <c r="BO21" s="33"/>
      <c r="BP21" s="31"/>
      <c r="BQ21" s="30"/>
      <c r="BR21" s="31"/>
      <c r="BS21" s="31"/>
      <c r="BT21" s="31"/>
      <c r="BU21" s="31"/>
      <c r="BV21" s="31"/>
      <c r="BW21" s="31"/>
      <c r="BX21" s="31"/>
      <c r="BY21" s="31"/>
      <c r="BZ21" s="31"/>
      <c r="CA21" s="31"/>
      <c r="CB21" s="31"/>
      <c r="CC21" s="31"/>
      <c r="CD21" s="31"/>
      <c r="CE21" s="34"/>
      <c r="CF21" s="34"/>
      <c r="CG21" s="34"/>
      <c r="CH21" s="34"/>
      <c r="CI21" s="34"/>
      <c r="CJ21" s="34"/>
      <c r="CK21" s="34"/>
      <c r="CL21" s="34"/>
      <c r="CM21" s="34"/>
      <c r="CN21" s="34"/>
      <c r="CO21" s="34"/>
      <c r="CP21" s="34"/>
      <c r="CQ21" s="34"/>
      <c r="CR21" s="34"/>
      <c r="CS21" s="34"/>
      <c r="CT21" s="34"/>
      <c r="CU21" s="34"/>
      <c r="CV21" s="34"/>
      <c r="CW21" s="34"/>
      <c r="CX21" s="34"/>
    </row>
    <row r="22" spans="1:102">
      <c r="A22" s="13" t="s">
        <v>107</v>
      </c>
      <c r="B22" s="13" t="s">
        <v>108</v>
      </c>
      <c r="C22" s="21" t="s">
        <v>108</v>
      </c>
      <c r="D22" s="22">
        <v>307951</v>
      </c>
      <c r="E22" s="23">
        <v>23364</v>
      </c>
      <c r="F22" s="24">
        <v>63157</v>
      </c>
      <c r="G22" s="24">
        <v>63157</v>
      </c>
      <c r="H22" s="21">
        <v>5018</v>
      </c>
      <c r="I22" s="21">
        <v>57026</v>
      </c>
      <c r="J22" s="21">
        <v>1113</v>
      </c>
      <c r="K22" s="24">
        <v>74285</v>
      </c>
      <c r="L22" s="24">
        <v>35300</v>
      </c>
      <c r="M22" s="24">
        <v>115</v>
      </c>
      <c r="N22" s="21">
        <v>3</v>
      </c>
      <c r="O22" s="24">
        <v>27931</v>
      </c>
      <c r="P22" s="24">
        <v>714</v>
      </c>
      <c r="Q22" s="24">
        <v>3233</v>
      </c>
      <c r="R22" s="1" t="s">
        <v>136</v>
      </c>
      <c r="S22" s="24">
        <v>3304</v>
      </c>
      <c r="T22" s="24">
        <v>14143</v>
      </c>
      <c r="U22" s="24">
        <v>6725</v>
      </c>
      <c r="V22" s="24">
        <v>48826</v>
      </c>
      <c r="W22" s="247">
        <v>3304</v>
      </c>
      <c r="X22" s="247">
        <v>460</v>
      </c>
      <c r="Y22" s="21">
        <v>6771</v>
      </c>
      <c r="Z22" s="24">
        <v>15155</v>
      </c>
      <c r="AA22" s="24">
        <v>80</v>
      </c>
      <c r="AB22" s="21">
        <v>80</v>
      </c>
      <c r="AC22" s="21">
        <v>0</v>
      </c>
      <c r="AD22" s="21">
        <v>0</v>
      </c>
      <c r="AE22" s="24">
        <v>8</v>
      </c>
      <c r="AF22" s="21">
        <v>1</v>
      </c>
      <c r="AG22" s="21">
        <v>7</v>
      </c>
      <c r="AH22" s="21">
        <v>0</v>
      </c>
      <c r="AI22" s="24">
        <v>38</v>
      </c>
      <c r="AJ22" s="21">
        <v>93</v>
      </c>
      <c r="AK22" s="21">
        <v>192</v>
      </c>
      <c r="AL22" s="24">
        <v>868</v>
      </c>
      <c r="AM22" s="1" t="s">
        <v>136</v>
      </c>
      <c r="AN22" s="24">
        <v>16135</v>
      </c>
      <c r="AP22" s="27"/>
      <c r="AQ22" s="27"/>
      <c r="AR22" s="27"/>
      <c r="AS22" s="28"/>
      <c r="AT22" s="29"/>
      <c r="AU22" s="30"/>
      <c r="AV22" s="30"/>
      <c r="AW22" s="30"/>
      <c r="AX22" s="30"/>
      <c r="AY22" s="30"/>
      <c r="AZ22" s="30"/>
      <c r="BA22" s="31"/>
      <c r="BB22" s="31"/>
      <c r="BC22" s="30"/>
      <c r="BD22" s="30"/>
      <c r="BE22" s="30"/>
      <c r="BF22" s="30"/>
      <c r="BG22" s="31"/>
      <c r="BH22" s="30"/>
      <c r="BI22" s="30"/>
      <c r="BJ22" s="30"/>
      <c r="BK22" s="31"/>
      <c r="BL22" s="30"/>
      <c r="BM22" s="32"/>
      <c r="BN22" s="31"/>
      <c r="BO22" s="33"/>
      <c r="BP22" s="31"/>
      <c r="BQ22" s="30"/>
      <c r="BR22" s="31"/>
      <c r="BS22" s="31"/>
      <c r="BT22" s="31"/>
      <c r="BU22" s="31"/>
      <c r="BV22" s="31"/>
      <c r="BW22" s="31"/>
      <c r="BX22" s="31"/>
      <c r="BY22" s="31"/>
      <c r="BZ22" s="31"/>
      <c r="CA22" s="31"/>
      <c r="CB22" s="31"/>
      <c r="CC22" s="31"/>
      <c r="CD22" s="31"/>
      <c r="CE22" s="34"/>
      <c r="CF22" s="34"/>
      <c r="CG22" s="34"/>
      <c r="CH22" s="34"/>
      <c r="CI22" s="34"/>
      <c r="CJ22" s="34"/>
      <c r="CK22" s="34"/>
      <c r="CL22" s="34"/>
      <c r="CM22" s="34"/>
      <c r="CN22" s="34"/>
      <c r="CO22" s="34"/>
      <c r="CP22" s="34"/>
      <c r="CQ22" s="34"/>
      <c r="CR22" s="34"/>
      <c r="CS22" s="34"/>
      <c r="CT22" s="34"/>
      <c r="CU22" s="34"/>
      <c r="CV22" s="34"/>
      <c r="CW22" s="34"/>
      <c r="CX22" s="34"/>
    </row>
    <row r="23" spans="1:102">
      <c r="A23" s="13" t="s">
        <v>109</v>
      </c>
      <c r="B23" s="13" t="s">
        <v>110</v>
      </c>
      <c r="C23" s="21" t="s">
        <v>110</v>
      </c>
      <c r="D23" s="22">
        <v>23851</v>
      </c>
      <c r="E23" s="23">
        <v>10735</v>
      </c>
      <c r="F23" s="24">
        <v>51318</v>
      </c>
      <c r="G23" s="24">
        <v>49289</v>
      </c>
      <c r="H23" s="21">
        <v>42718</v>
      </c>
      <c r="I23" s="21">
        <v>6571</v>
      </c>
      <c r="J23" s="21">
        <v>0</v>
      </c>
      <c r="K23" s="24">
        <v>44766</v>
      </c>
      <c r="L23" s="24">
        <v>38291</v>
      </c>
      <c r="M23" s="24">
        <v>447</v>
      </c>
      <c r="N23" s="21">
        <v>964</v>
      </c>
      <c r="O23" s="24">
        <v>13087</v>
      </c>
      <c r="P23" s="24">
        <v>21366</v>
      </c>
      <c r="Q23" s="24">
        <v>1257</v>
      </c>
      <c r="R23" s="1" t="s">
        <v>136</v>
      </c>
      <c r="S23" s="24">
        <v>1170</v>
      </c>
      <c r="T23" s="24">
        <v>8289</v>
      </c>
      <c r="U23" s="24">
        <v>4951</v>
      </c>
      <c r="V23" s="24">
        <v>31536</v>
      </c>
      <c r="W23" s="247">
        <v>1170</v>
      </c>
      <c r="X23" s="247">
        <v>1</v>
      </c>
      <c r="Y23" s="21">
        <v>3055</v>
      </c>
      <c r="Z23" s="24">
        <v>2013</v>
      </c>
      <c r="AA23" s="24">
        <v>819</v>
      </c>
      <c r="AB23" s="21">
        <v>819</v>
      </c>
      <c r="AC23" s="21">
        <v>0</v>
      </c>
      <c r="AD23" s="21">
        <v>0</v>
      </c>
      <c r="AE23" s="24">
        <v>72</v>
      </c>
      <c r="AF23" s="21">
        <v>60</v>
      </c>
      <c r="AG23" s="21">
        <v>12</v>
      </c>
      <c r="AH23" s="21">
        <v>0</v>
      </c>
      <c r="AI23" s="24">
        <v>493</v>
      </c>
      <c r="AJ23" s="21">
        <v>184</v>
      </c>
      <c r="AK23" s="21">
        <v>506</v>
      </c>
      <c r="AL23" s="24">
        <v>286</v>
      </c>
      <c r="AM23" s="1" t="s">
        <v>136</v>
      </c>
      <c r="AN23" s="24">
        <v>3472</v>
      </c>
      <c r="AP23" s="27"/>
      <c r="AQ23" s="27"/>
      <c r="AR23" s="27"/>
      <c r="AS23" s="28"/>
      <c r="AT23" s="29"/>
      <c r="AU23" s="30"/>
      <c r="AV23" s="30"/>
      <c r="AW23" s="30"/>
      <c r="AX23" s="30"/>
      <c r="AY23" s="30"/>
      <c r="AZ23" s="30"/>
      <c r="BA23" s="31"/>
      <c r="BB23" s="31"/>
      <c r="BC23" s="30"/>
      <c r="BD23" s="30"/>
      <c r="BE23" s="30"/>
      <c r="BF23" s="30"/>
      <c r="BG23" s="31"/>
      <c r="BH23" s="30"/>
      <c r="BI23" s="30"/>
      <c r="BJ23" s="30"/>
      <c r="BK23" s="31"/>
      <c r="BL23" s="30"/>
      <c r="BM23" s="32"/>
      <c r="BN23" s="31"/>
      <c r="BO23" s="33"/>
      <c r="BP23" s="31"/>
      <c r="BQ23" s="30"/>
      <c r="BR23" s="31"/>
      <c r="BS23" s="31"/>
      <c r="BT23" s="31"/>
      <c r="BU23" s="31"/>
      <c r="BV23" s="31"/>
      <c r="BW23" s="31"/>
      <c r="BX23" s="31"/>
      <c r="BY23" s="31"/>
      <c r="BZ23" s="31"/>
      <c r="CA23" s="31"/>
      <c r="CB23" s="31"/>
      <c r="CC23" s="31"/>
      <c r="CD23" s="31"/>
      <c r="CE23" s="34"/>
      <c r="CF23" s="34"/>
      <c r="CG23" s="34"/>
      <c r="CH23" s="34"/>
      <c r="CI23" s="34"/>
      <c r="CJ23" s="34"/>
      <c r="CK23" s="34"/>
      <c r="CL23" s="34"/>
      <c r="CM23" s="34"/>
      <c r="CN23" s="34"/>
      <c r="CO23" s="34"/>
      <c r="CP23" s="34"/>
      <c r="CQ23" s="34"/>
      <c r="CR23" s="34"/>
      <c r="CS23" s="34"/>
      <c r="CT23" s="34"/>
      <c r="CU23" s="34"/>
      <c r="CV23" s="34"/>
      <c r="CW23" s="34"/>
      <c r="CX23" s="34"/>
    </row>
    <row r="24" spans="1:102">
      <c r="A24" s="13" t="s">
        <v>111</v>
      </c>
      <c r="B24" s="13" t="s">
        <v>112</v>
      </c>
      <c r="C24" s="21" t="s">
        <v>112</v>
      </c>
      <c r="D24" s="22">
        <v>239553</v>
      </c>
      <c r="E24" s="23">
        <v>10052</v>
      </c>
      <c r="F24" s="24">
        <v>41096</v>
      </c>
      <c r="G24" s="24">
        <v>40751</v>
      </c>
      <c r="H24" s="21" t="s">
        <v>67</v>
      </c>
      <c r="I24" s="21" t="s">
        <v>67</v>
      </c>
      <c r="J24" s="21" t="s">
        <v>67</v>
      </c>
      <c r="K24" s="24">
        <v>42834</v>
      </c>
      <c r="L24" s="24">
        <v>13099</v>
      </c>
      <c r="M24" s="24">
        <v>0</v>
      </c>
      <c r="N24" s="21">
        <v>59</v>
      </c>
      <c r="O24" s="24">
        <v>0</v>
      </c>
      <c r="P24" s="24">
        <v>11895</v>
      </c>
      <c r="Q24" s="24">
        <v>286</v>
      </c>
      <c r="R24" s="1" t="s">
        <v>136</v>
      </c>
      <c r="S24" s="24">
        <v>859</v>
      </c>
      <c r="T24" s="24">
        <v>3209</v>
      </c>
      <c r="U24" s="24">
        <v>1556</v>
      </c>
      <c r="V24" s="24">
        <v>38689</v>
      </c>
      <c r="W24" s="247">
        <v>859</v>
      </c>
      <c r="X24" s="247">
        <v>639</v>
      </c>
      <c r="Y24" s="21">
        <v>1870</v>
      </c>
      <c r="Z24" s="24">
        <v>3501</v>
      </c>
      <c r="AA24" s="24">
        <v>40</v>
      </c>
      <c r="AB24" s="21">
        <v>40</v>
      </c>
      <c r="AC24" s="21">
        <v>0</v>
      </c>
      <c r="AD24" s="21">
        <v>0</v>
      </c>
      <c r="AE24" s="24">
        <v>46</v>
      </c>
      <c r="AF24" s="21">
        <v>23</v>
      </c>
      <c r="AG24" s="21">
        <v>23</v>
      </c>
      <c r="AH24" s="21">
        <v>0</v>
      </c>
      <c r="AI24" s="24">
        <v>24</v>
      </c>
      <c r="AJ24" s="21">
        <v>11</v>
      </c>
      <c r="AK24" s="21">
        <v>19</v>
      </c>
      <c r="AL24" s="24">
        <v>338</v>
      </c>
      <c r="AM24" s="1" t="s">
        <v>136</v>
      </c>
      <c r="AN24" s="24">
        <v>5157</v>
      </c>
      <c r="AP24" s="27"/>
      <c r="AQ24" s="27"/>
      <c r="AR24" s="27"/>
      <c r="AS24" s="28"/>
      <c r="AT24" s="29"/>
      <c r="AU24" s="30"/>
      <c r="AV24" s="30"/>
      <c r="AW24" s="30"/>
      <c r="AX24" s="30"/>
      <c r="AY24" s="30"/>
      <c r="AZ24" s="30"/>
      <c r="BA24" s="30"/>
      <c r="BB24" s="31"/>
      <c r="BC24" s="30"/>
      <c r="BD24" s="30"/>
      <c r="BE24" s="30"/>
      <c r="BF24" s="30"/>
      <c r="BG24" s="31"/>
      <c r="BH24" s="30"/>
      <c r="BI24" s="30"/>
      <c r="BJ24" s="30"/>
      <c r="BK24" s="31"/>
      <c r="BL24" s="30"/>
      <c r="BM24" s="32"/>
      <c r="BN24" s="31"/>
      <c r="BO24" s="33"/>
      <c r="BP24" s="31"/>
      <c r="BQ24" s="30"/>
      <c r="BR24" s="31"/>
      <c r="BS24" s="31"/>
      <c r="BT24" s="31"/>
      <c r="BU24" s="31"/>
      <c r="BV24" s="31"/>
      <c r="BW24" s="31"/>
      <c r="BX24" s="31"/>
      <c r="BY24" s="31"/>
      <c r="BZ24" s="31"/>
      <c r="CA24" s="31"/>
      <c r="CB24" s="31"/>
      <c r="CC24" s="31"/>
      <c r="CD24" s="31"/>
      <c r="CE24" s="34"/>
      <c r="CF24" s="34"/>
      <c r="CG24" s="34"/>
      <c r="CH24" s="34"/>
      <c r="CI24" s="34"/>
      <c r="CJ24" s="34"/>
      <c r="CK24" s="34"/>
      <c r="CL24" s="34"/>
      <c r="CM24" s="34"/>
      <c r="CN24" s="34"/>
      <c r="CO24" s="34"/>
      <c r="CP24" s="34"/>
      <c r="CQ24" s="34"/>
      <c r="CR24" s="34"/>
      <c r="CS24" s="34"/>
      <c r="CT24" s="34"/>
      <c r="CU24" s="34"/>
      <c r="CV24" s="34"/>
      <c r="CW24" s="34"/>
      <c r="CX24" s="34"/>
    </row>
    <row r="25" spans="1:102">
      <c r="A25" s="13" t="s">
        <v>113</v>
      </c>
      <c r="B25" s="13" t="s">
        <v>114</v>
      </c>
      <c r="C25" s="21" t="s">
        <v>114</v>
      </c>
      <c r="D25" s="22">
        <v>141922</v>
      </c>
      <c r="E25" s="23">
        <v>2830</v>
      </c>
      <c r="F25" s="24">
        <v>45808</v>
      </c>
      <c r="G25" s="24">
        <v>45436</v>
      </c>
      <c r="H25" s="21">
        <v>3494</v>
      </c>
      <c r="I25" s="21">
        <v>41818</v>
      </c>
      <c r="J25" s="21">
        <v>124</v>
      </c>
      <c r="K25" s="24">
        <v>25667</v>
      </c>
      <c r="L25" s="24">
        <v>68369</v>
      </c>
      <c r="M25" s="24">
        <v>243</v>
      </c>
      <c r="N25" s="21">
        <v>78</v>
      </c>
      <c r="O25" s="24">
        <v>24040</v>
      </c>
      <c r="P25" s="24">
        <v>40345</v>
      </c>
      <c r="Q25" s="24">
        <v>98</v>
      </c>
      <c r="R25" s="1" t="s">
        <v>136</v>
      </c>
      <c r="S25" s="24">
        <v>3565</v>
      </c>
      <c r="T25" s="24">
        <v>5666</v>
      </c>
      <c r="U25" s="24">
        <v>2288</v>
      </c>
      <c r="V25" s="24">
        <v>31148</v>
      </c>
      <c r="W25" s="247">
        <v>3565</v>
      </c>
      <c r="X25" s="247">
        <v>638</v>
      </c>
      <c r="Y25" s="21">
        <v>661</v>
      </c>
      <c r="Z25" s="24">
        <v>1399</v>
      </c>
      <c r="AA25" s="24">
        <v>0</v>
      </c>
      <c r="AB25" s="21">
        <v>0</v>
      </c>
      <c r="AC25" s="21">
        <v>0</v>
      </c>
      <c r="AD25" s="21">
        <v>0</v>
      </c>
      <c r="AE25" s="24">
        <v>0</v>
      </c>
      <c r="AF25" s="21">
        <v>0</v>
      </c>
      <c r="AG25" s="21">
        <v>0</v>
      </c>
      <c r="AH25" s="21">
        <v>0</v>
      </c>
      <c r="AI25" s="24">
        <v>34</v>
      </c>
      <c r="AJ25" s="21">
        <v>7</v>
      </c>
      <c r="AK25" s="21">
        <v>63</v>
      </c>
      <c r="AL25" s="24">
        <v>35</v>
      </c>
      <c r="AM25" s="1" t="s">
        <v>136</v>
      </c>
      <c r="AN25" s="24">
        <v>757</v>
      </c>
      <c r="AP25" s="27"/>
      <c r="AQ25" s="27"/>
      <c r="AR25" s="27"/>
      <c r="AS25" s="28"/>
      <c r="AT25" s="29"/>
      <c r="AU25" s="30"/>
      <c r="AV25" s="30"/>
      <c r="AW25" s="30"/>
      <c r="AX25" s="30"/>
      <c r="AY25" s="30"/>
      <c r="AZ25" s="30"/>
      <c r="BA25" s="31"/>
      <c r="BB25" s="31"/>
      <c r="BC25" s="30"/>
      <c r="BD25" s="30"/>
      <c r="BE25" s="30"/>
      <c r="BF25" s="30"/>
      <c r="BG25" s="31"/>
      <c r="BH25" s="30"/>
      <c r="BI25" s="30"/>
      <c r="BJ25" s="30"/>
      <c r="BK25" s="31"/>
      <c r="BL25" s="30"/>
      <c r="BM25" s="32"/>
      <c r="BN25" s="31"/>
      <c r="BO25" s="33"/>
      <c r="BP25" s="31"/>
      <c r="BQ25" s="30"/>
      <c r="BR25" s="31"/>
      <c r="BS25" s="31"/>
      <c r="BT25" s="31"/>
      <c r="BU25" s="31"/>
      <c r="BV25" s="31"/>
      <c r="BW25" s="31"/>
      <c r="BX25" s="31"/>
      <c r="BY25" s="31"/>
      <c r="BZ25" s="31"/>
      <c r="CA25" s="31"/>
      <c r="CB25" s="31"/>
      <c r="CC25" s="31"/>
      <c r="CD25" s="31"/>
      <c r="CE25" s="34"/>
      <c r="CF25" s="34"/>
      <c r="CG25" s="34"/>
      <c r="CH25" s="34"/>
      <c r="CI25" s="34"/>
      <c r="CJ25" s="34"/>
      <c r="CK25" s="34"/>
      <c r="CL25" s="34"/>
      <c r="CM25" s="34"/>
      <c r="CN25" s="34"/>
      <c r="CO25" s="34"/>
      <c r="CP25" s="34"/>
      <c r="CQ25" s="34"/>
      <c r="CR25" s="34"/>
      <c r="CS25" s="34"/>
      <c r="CT25" s="34"/>
      <c r="CU25" s="34"/>
      <c r="CV25" s="34"/>
      <c r="CW25" s="34"/>
      <c r="CX25" s="34"/>
    </row>
    <row r="26" spans="1:102">
      <c r="A26" s="13" t="s">
        <v>115</v>
      </c>
      <c r="B26" s="13" t="s">
        <v>116</v>
      </c>
      <c r="C26" s="21" t="s">
        <v>116</v>
      </c>
      <c r="D26" s="22">
        <v>187930</v>
      </c>
      <c r="E26" s="23">
        <v>178</v>
      </c>
      <c r="F26" s="24">
        <v>22612</v>
      </c>
      <c r="G26" s="24">
        <v>22313</v>
      </c>
      <c r="H26" s="21">
        <v>569</v>
      </c>
      <c r="I26" s="21">
        <v>21744</v>
      </c>
      <c r="J26" s="21">
        <v>0</v>
      </c>
      <c r="K26" s="24">
        <v>46239</v>
      </c>
      <c r="L26" s="24">
        <v>19116</v>
      </c>
      <c r="M26" s="24">
        <v>80</v>
      </c>
      <c r="N26" s="21">
        <v>0</v>
      </c>
      <c r="O26" s="24">
        <v>5786</v>
      </c>
      <c r="P26" s="24">
        <v>9667</v>
      </c>
      <c r="Q26" s="24">
        <v>532</v>
      </c>
      <c r="R26" s="1" t="s">
        <v>136</v>
      </c>
      <c r="S26" s="24">
        <v>3051</v>
      </c>
      <c r="T26" s="24">
        <v>4583</v>
      </c>
      <c r="U26" s="24">
        <v>3102</v>
      </c>
      <c r="V26" s="24">
        <v>52700</v>
      </c>
      <c r="W26" s="247">
        <v>3051</v>
      </c>
      <c r="X26" s="247">
        <v>3213</v>
      </c>
      <c r="Y26" s="21">
        <v>1949</v>
      </c>
      <c r="Z26" s="24">
        <v>6684</v>
      </c>
      <c r="AA26" s="24">
        <v>447</v>
      </c>
      <c r="AB26" s="21">
        <v>447</v>
      </c>
      <c r="AC26" s="21">
        <v>0</v>
      </c>
      <c r="AD26" s="21">
        <v>0</v>
      </c>
      <c r="AE26" s="24">
        <v>53</v>
      </c>
      <c r="AF26" s="21">
        <v>48</v>
      </c>
      <c r="AG26" s="21">
        <v>5</v>
      </c>
      <c r="AH26" s="21">
        <v>0</v>
      </c>
      <c r="AI26" s="24">
        <v>209</v>
      </c>
      <c r="AJ26" s="21">
        <v>249</v>
      </c>
      <c r="AK26" s="21">
        <v>0</v>
      </c>
      <c r="AL26" s="24">
        <v>1013</v>
      </c>
      <c r="AM26" s="1" t="s">
        <v>136</v>
      </c>
      <c r="AN26" s="24">
        <v>7127</v>
      </c>
      <c r="AP26" s="27"/>
      <c r="AQ26" s="27"/>
      <c r="AR26" s="27"/>
      <c r="AS26" s="28"/>
      <c r="AT26" s="29"/>
      <c r="AU26" s="30"/>
      <c r="AV26" s="30"/>
      <c r="AW26" s="30"/>
      <c r="AX26" s="30"/>
      <c r="AY26" s="30"/>
      <c r="AZ26" s="30"/>
      <c r="BA26" s="30"/>
      <c r="BB26" s="31"/>
      <c r="BC26" s="30"/>
      <c r="BD26" s="30"/>
      <c r="BE26" s="30"/>
      <c r="BF26" s="30"/>
      <c r="BG26" s="31"/>
      <c r="BH26" s="30"/>
      <c r="BI26" s="30"/>
      <c r="BJ26" s="30"/>
      <c r="BK26" s="31"/>
      <c r="BL26" s="30"/>
      <c r="BM26" s="32"/>
      <c r="BN26" s="31"/>
      <c r="BO26" s="33"/>
      <c r="BP26" s="31"/>
      <c r="BQ26" s="30"/>
      <c r="BR26" s="31"/>
      <c r="BS26" s="31"/>
      <c r="BT26" s="31"/>
      <c r="BU26" s="31"/>
      <c r="BV26" s="31"/>
      <c r="BW26" s="31"/>
      <c r="BX26" s="31"/>
      <c r="BY26" s="31"/>
      <c r="BZ26" s="31"/>
      <c r="CA26" s="31"/>
      <c r="CB26" s="31"/>
      <c r="CC26" s="31"/>
      <c r="CD26" s="31"/>
      <c r="CE26" s="34"/>
      <c r="CF26" s="34"/>
      <c r="CG26" s="34"/>
      <c r="CH26" s="34"/>
      <c r="CI26" s="34"/>
      <c r="CJ26" s="34"/>
      <c r="CK26" s="34"/>
      <c r="CL26" s="34"/>
      <c r="CM26" s="34"/>
      <c r="CN26" s="34"/>
      <c r="CO26" s="34"/>
      <c r="CP26" s="34"/>
      <c r="CQ26" s="34"/>
      <c r="CR26" s="34"/>
      <c r="CS26" s="34"/>
      <c r="CT26" s="34"/>
      <c r="CU26" s="34"/>
      <c r="CV26" s="34"/>
      <c r="CW26" s="34"/>
      <c r="CX26" s="34"/>
    </row>
    <row r="27" spans="1:102">
      <c r="A27" s="13" t="s">
        <v>117</v>
      </c>
      <c r="B27" s="13" t="s">
        <v>118</v>
      </c>
      <c r="C27" s="21" t="s">
        <v>118</v>
      </c>
      <c r="D27" s="22">
        <v>522794</v>
      </c>
      <c r="E27" s="23">
        <v>12720</v>
      </c>
      <c r="F27" s="24">
        <v>54299</v>
      </c>
      <c r="G27" s="24">
        <v>29033</v>
      </c>
      <c r="H27" s="21">
        <v>18748</v>
      </c>
      <c r="I27" s="21">
        <v>10285</v>
      </c>
      <c r="J27" s="21">
        <v>0</v>
      </c>
      <c r="K27" s="24">
        <v>0</v>
      </c>
      <c r="L27" s="24">
        <v>20543</v>
      </c>
      <c r="M27" s="24">
        <v>12</v>
      </c>
      <c r="N27" s="21">
        <v>0</v>
      </c>
      <c r="O27" s="24">
        <v>5250</v>
      </c>
      <c r="P27" s="24">
        <v>7253</v>
      </c>
      <c r="Q27" s="24">
        <v>7</v>
      </c>
      <c r="R27" s="1" t="s">
        <v>136</v>
      </c>
      <c r="S27" s="24">
        <v>8021</v>
      </c>
      <c r="T27" s="24">
        <v>7688</v>
      </c>
      <c r="U27" s="24">
        <v>3753</v>
      </c>
      <c r="V27" s="24">
        <v>0</v>
      </c>
      <c r="W27" s="247">
        <v>8021</v>
      </c>
      <c r="X27" s="247" t="s">
        <v>67</v>
      </c>
      <c r="Y27" s="21">
        <v>7812</v>
      </c>
      <c r="Z27" s="24">
        <v>4267</v>
      </c>
      <c r="AA27" s="24">
        <v>2416</v>
      </c>
      <c r="AB27" s="21">
        <v>2416</v>
      </c>
      <c r="AC27" s="21">
        <v>0</v>
      </c>
      <c r="AD27" s="21">
        <v>0</v>
      </c>
      <c r="AE27" s="24">
        <v>1</v>
      </c>
      <c r="AF27" s="21">
        <v>0</v>
      </c>
      <c r="AG27" s="21">
        <v>1</v>
      </c>
      <c r="AH27" s="21">
        <v>0</v>
      </c>
      <c r="AI27" s="24">
        <v>880</v>
      </c>
      <c r="AJ27" s="21">
        <v>183</v>
      </c>
      <c r="AK27" s="21">
        <v>90</v>
      </c>
      <c r="AL27" s="24">
        <v>0</v>
      </c>
      <c r="AM27" s="1" t="s">
        <v>136</v>
      </c>
      <c r="AN27" s="24">
        <v>4242</v>
      </c>
      <c r="AP27" s="27"/>
      <c r="AQ27" s="27"/>
      <c r="AR27" s="27"/>
      <c r="AS27" s="28"/>
      <c r="AT27" s="29"/>
      <c r="AU27" s="30"/>
      <c r="AV27" s="30"/>
      <c r="AW27" s="30"/>
      <c r="AX27" s="30"/>
      <c r="AY27" s="30"/>
      <c r="AZ27" s="30"/>
      <c r="BA27" s="30"/>
      <c r="BB27" s="31"/>
      <c r="BC27" s="30"/>
      <c r="BD27" s="30"/>
      <c r="BE27" s="30"/>
      <c r="BF27" s="30"/>
      <c r="BG27" s="31"/>
      <c r="BH27" s="30"/>
      <c r="BI27" s="30"/>
      <c r="BJ27" s="30"/>
      <c r="BK27" s="31"/>
      <c r="BL27" s="30"/>
      <c r="BM27" s="32"/>
      <c r="BN27" s="31"/>
      <c r="BO27" s="33"/>
      <c r="BP27" s="31"/>
      <c r="BQ27" s="30"/>
      <c r="BR27" s="31"/>
      <c r="BS27" s="31"/>
      <c r="BT27" s="31"/>
      <c r="BU27" s="31"/>
      <c r="BV27" s="31"/>
      <c r="BW27" s="31"/>
      <c r="BX27" s="31"/>
      <c r="BY27" s="31"/>
      <c r="BZ27" s="31"/>
      <c r="CA27" s="31"/>
      <c r="CB27" s="31"/>
      <c r="CC27" s="31"/>
      <c r="CD27" s="31"/>
      <c r="CE27" s="34"/>
      <c r="CF27" s="34"/>
      <c r="CG27" s="34"/>
      <c r="CH27" s="34"/>
      <c r="CI27" s="34"/>
      <c r="CJ27" s="34"/>
      <c r="CK27" s="34"/>
      <c r="CL27" s="34"/>
      <c r="CM27" s="34"/>
      <c r="CN27" s="34"/>
      <c r="CO27" s="34"/>
      <c r="CP27" s="34"/>
      <c r="CQ27" s="34"/>
      <c r="CR27" s="34"/>
      <c r="CS27" s="34"/>
      <c r="CT27" s="34"/>
      <c r="CU27" s="34"/>
      <c r="CV27" s="34"/>
      <c r="CW27" s="34"/>
      <c r="CX27" s="34"/>
    </row>
    <row r="28" spans="1:102">
      <c r="A28" s="13" t="s">
        <v>119</v>
      </c>
      <c r="B28" s="13" t="s">
        <v>120</v>
      </c>
      <c r="C28" s="21" t="s">
        <v>120</v>
      </c>
      <c r="D28" s="22">
        <v>58383</v>
      </c>
      <c r="E28" s="23">
        <v>6788</v>
      </c>
      <c r="F28" s="24">
        <v>40620</v>
      </c>
      <c r="G28" s="24">
        <v>40369</v>
      </c>
      <c r="H28" s="21">
        <v>20405</v>
      </c>
      <c r="I28" s="21">
        <v>19964</v>
      </c>
      <c r="J28" s="21">
        <v>0</v>
      </c>
      <c r="K28" s="24">
        <v>0</v>
      </c>
      <c r="L28" s="24">
        <v>11561</v>
      </c>
      <c r="M28" s="24">
        <v>1082</v>
      </c>
      <c r="N28" s="21">
        <v>3</v>
      </c>
      <c r="O28" s="24">
        <v>1791</v>
      </c>
      <c r="P28" s="24">
        <v>7753</v>
      </c>
      <c r="Q28" s="24">
        <v>113</v>
      </c>
      <c r="R28" s="1" t="s">
        <v>136</v>
      </c>
      <c r="S28" s="24">
        <v>819</v>
      </c>
      <c r="T28" s="24">
        <v>4611</v>
      </c>
      <c r="U28" s="24">
        <v>1788</v>
      </c>
      <c r="V28" s="24">
        <v>23122</v>
      </c>
      <c r="W28" s="247">
        <v>819</v>
      </c>
      <c r="X28" s="247">
        <v>949</v>
      </c>
      <c r="Y28" s="21">
        <v>3320</v>
      </c>
      <c r="Z28" s="24">
        <v>18018</v>
      </c>
      <c r="AA28" s="24">
        <v>0</v>
      </c>
      <c r="AB28" s="21">
        <v>0</v>
      </c>
      <c r="AC28" s="21">
        <v>0</v>
      </c>
      <c r="AD28" s="21">
        <v>0</v>
      </c>
      <c r="AE28" s="24">
        <v>51</v>
      </c>
      <c r="AF28" s="21">
        <v>43</v>
      </c>
      <c r="AG28" s="21">
        <v>8</v>
      </c>
      <c r="AH28" s="21">
        <v>0</v>
      </c>
      <c r="AI28" s="24">
        <v>4</v>
      </c>
      <c r="AJ28" s="21">
        <v>15</v>
      </c>
      <c r="AK28" s="21">
        <v>0</v>
      </c>
      <c r="AL28" s="24">
        <v>0</v>
      </c>
      <c r="AM28" s="1" t="s">
        <v>136</v>
      </c>
      <c r="AN28" s="24">
        <v>21611</v>
      </c>
      <c r="AP28" s="27"/>
      <c r="AQ28" s="27"/>
      <c r="AR28" s="27"/>
      <c r="AS28" s="28"/>
      <c r="AT28" s="29"/>
      <c r="AU28" s="30"/>
      <c r="AV28" s="30"/>
      <c r="AW28" s="30"/>
      <c r="AX28" s="30"/>
      <c r="AY28" s="30"/>
      <c r="AZ28" s="31"/>
      <c r="BA28" s="31"/>
      <c r="BB28" s="31"/>
      <c r="BC28" s="30"/>
      <c r="BD28" s="30"/>
      <c r="BE28" s="30"/>
      <c r="BF28" s="30"/>
      <c r="BG28" s="31"/>
      <c r="BH28" s="30"/>
      <c r="BI28" s="30"/>
      <c r="BJ28" s="30"/>
      <c r="BK28" s="31"/>
      <c r="BL28" s="30"/>
      <c r="BM28" s="32"/>
      <c r="BN28" s="31"/>
      <c r="BO28" s="33"/>
      <c r="BP28" s="31"/>
      <c r="BQ28" s="30"/>
      <c r="BR28" s="31"/>
      <c r="BS28" s="31"/>
      <c r="BT28" s="31"/>
      <c r="BU28" s="31"/>
      <c r="BV28" s="31"/>
      <c r="BW28" s="31"/>
      <c r="BX28" s="31"/>
      <c r="BY28" s="31"/>
      <c r="BZ28" s="31"/>
      <c r="CA28" s="31"/>
      <c r="CB28" s="31"/>
      <c r="CC28" s="31"/>
      <c r="CD28" s="31"/>
      <c r="CE28" s="34"/>
      <c r="CF28" s="34"/>
      <c r="CG28" s="34"/>
      <c r="CH28" s="34"/>
      <c r="CI28" s="34"/>
      <c r="CJ28" s="34"/>
      <c r="CK28" s="34"/>
      <c r="CL28" s="34"/>
      <c r="CM28" s="34"/>
      <c r="CN28" s="34"/>
      <c r="CO28" s="34"/>
      <c r="CP28" s="34"/>
      <c r="CQ28" s="34"/>
      <c r="CR28" s="34"/>
      <c r="CS28" s="34"/>
      <c r="CT28" s="34"/>
      <c r="CU28" s="34"/>
      <c r="CV28" s="34"/>
      <c r="CW28" s="34"/>
      <c r="CX28" s="34"/>
    </row>
    <row r="29" spans="1:102">
      <c r="A29" s="13" t="s">
        <v>121</v>
      </c>
      <c r="B29" s="13" t="s">
        <v>122</v>
      </c>
      <c r="C29" s="21" t="s">
        <v>122</v>
      </c>
      <c r="D29" s="22">
        <v>161133</v>
      </c>
      <c r="E29" s="23">
        <v>5348</v>
      </c>
      <c r="F29" s="24">
        <v>31845</v>
      </c>
      <c r="G29" s="24">
        <v>31485</v>
      </c>
      <c r="H29" s="21">
        <v>915</v>
      </c>
      <c r="I29" s="21">
        <v>30570</v>
      </c>
      <c r="J29" s="21">
        <v>0</v>
      </c>
      <c r="K29" s="24">
        <v>31118</v>
      </c>
      <c r="L29" s="24">
        <v>6050</v>
      </c>
      <c r="M29" s="24">
        <v>230</v>
      </c>
      <c r="N29" s="21">
        <v>1</v>
      </c>
      <c r="O29" s="24">
        <v>157</v>
      </c>
      <c r="P29" s="24">
        <v>4328</v>
      </c>
      <c r="Q29" s="24">
        <v>784</v>
      </c>
      <c r="R29" s="1" t="s">
        <v>136</v>
      </c>
      <c r="S29" s="24">
        <v>550</v>
      </c>
      <c r="T29" s="24">
        <v>7789</v>
      </c>
      <c r="U29" s="24">
        <v>2082</v>
      </c>
      <c r="V29" s="24">
        <v>23718</v>
      </c>
      <c r="W29" s="247">
        <v>550</v>
      </c>
      <c r="X29" s="247" t="s">
        <v>67</v>
      </c>
      <c r="Y29" s="21">
        <v>1668</v>
      </c>
      <c r="Z29" s="24">
        <v>4640</v>
      </c>
      <c r="AA29" s="24">
        <v>151</v>
      </c>
      <c r="AB29" s="21">
        <v>150</v>
      </c>
      <c r="AC29" s="21">
        <v>1</v>
      </c>
      <c r="AD29" s="21">
        <v>0</v>
      </c>
      <c r="AE29" s="24">
        <v>124</v>
      </c>
      <c r="AF29" s="21">
        <v>96</v>
      </c>
      <c r="AG29" s="21">
        <v>28</v>
      </c>
      <c r="AH29" s="21">
        <v>0</v>
      </c>
      <c r="AI29" s="24">
        <v>236</v>
      </c>
      <c r="AJ29" s="21">
        <v>0</v>
      </c>
      <c r="AK29" s="21">
        <v>33</v>
      </c>
      <c r="AL29" s="24">
        <v>0</v>
      </c>
      <c r="AM29" s="1" t="s">
        <v>136</v>
      </c>
      <c r="AN29" s="24">
        <v>6167</v>
      </c>
      <c r="AP29" s="27"/>
      <c r="AQ29" s="27"/>
      <c r="AR29" s="27"/>
      <c r="AS29" s="28"/>
      <c r="AT29" s="29"/>
      <c r="AU29" s="30"/>
      <c r="AV29" s="30"/>
      <c r="AW29" s="30"/>
      <c r="AX29" s="30"/>
      <c r="AY29" s="30"/>
      <c r="AZ29" s="30"/>
      <c r="BA29" s="31"/>
      <c r="BB29" s="31"/>
      <c r="BC29" s="30"/>
      <c r="BD29" s="30"/>
      <c r="BE29" s="30"/>
      <c r="BF29" s="30"/>
      <c r="BG29" s="31"/>
      <c r="BH29" s="30"/>
      <c r="BI29" s="30"/>
      <c r="BJ29" s="30"/>
      <c r="BK29" s="31"/>
      <c r="BL29" s="30"/>
      <c r="BM29" s="32"/>
      <c r="BN29" s="31"/>
      <c r="BO29" s="33"/>
      <c r="BP29" s="31"/>
      <c r="BQ29" s="30"/>
      <c r="BR29" s="31"/>
      <c r="BS29" s="31"/>
      <c r="BT29" s="31"/>
      <c r="BU29" s="31"/>
      <c r="BV29" s="31"/>
      <c r="BW29" s="31"/>
      <c r="BX29" s="31"/>
      <c r="BY29" s="31"/>
      <c r="BZ29" s="31"/>
      <c r="CA29" s="31"/>
      <c r="CB29" s="31"/>
      <c r="CC29" s="31"/>
      <c r="CD29" s="31"/>
      <c r="CE29" s="34"/>
      <c r="CF29" s="34"/>
      <c r="CG29" s="34"/>
      <c r="CH29" s="34"/>
      <c r="CI29" s="34"/>
      <c r="CJ29" s="34"/>
      <c r="CK29" s="34"/>
      <c r="CL29" s="34"/>
      <c r="CM29" s="34"/>
      <c r="CN29" s="34"/>
      <c r="CO29" s="34"/>
      <c r="CP29" s="34"/>
      <c r="CQ29" s="34"/>
      <c r="CR29" s="34"/>
      <c r="CS29" s="34"/>
      <c r="CT29" s="34"/>
      <c r="CU29" s="34"/>
      <c r="CV29" s="34"/>
      <c r="CW29" s="34"/>
      <c r="CX29" s="34"/>
    </row>
    <row r="30" spans="1:102">
      <c r="A30" s="13" t="s">
        <v>123</v>
      </c>
      <c r="B30" s="13" t="s">
        <v>124</v>
      </c>
      <c r="C30" s="21" t="s">
        <v>124</v>
      </c>
      <c r="D30" s="22">
        <v>53440</v>
      </c>
      <c r="E30" s="23">
        <v>2349</v>
      </c>
      <c r="F30" s="24">
        <v>4006</v>
      </c>
      <c r="G30" s="24">
        <v>4006</v>
      </c>
      <c r="H30" s="21">
        <v>1285</v>
      </c>
      <c r="I30" s="21">
        <v>2721</v>
      </c>
      <c r="J30" s="21">
        <v>0</v>
      </c>
      <c r="K30" s="24">
        <v>2136</v>
      </c>
      <c r="L30" s="24">
        <v>582</v>
      </c>
      <c r="M30" s="24">
        <v>12</v>
      </c>
      <c r="N30" s="21">
        <v>13</v>
      </c>
      <c r="O30" s="24">
        <v>208</v>
      </c>
      <c r="P30" s="24">
        <v>72</v>
      </c>
      <c r="Q30" s="24">
        <v>77</v>
      </c>
      <c r="R30" s="1" t="s">
        <v>136</v>
      </c>
      <c r="S30" s="24">
        <v>200</v>
      </c>
      <c r="T30" s="24">
        <v>2353</v>
      </c>
      <c r="U30" s="24">
        <v>1097</v>
      </c>
      <c r="V30" s="24">
        <v>4080</v>
      </c>
      <c r="W30" s="247">
        <v>200</v>
      </c>
      <c r="X30" s="247">
        <v>7</v>
      </c>
      <c r="Y30" s="21">
        <v>610</v>
      </c>
      <c r="Z30" s="24">
        <v>985</v>
      </c>
      <c r="AA30" s="24">
        <v>24</v>
      </c>
      <c r="AB30" s="21">
        <v>23</v>
      </c>
      <c r="AC30" s="21">
        <v>1</v>
      </c>
      <c r="AD30" s="21">
        <v>0</v>
      </c>
      <c r="AE30" s="24">
        <v>2</v>
      </c>
      <c r="AF30" s="21">
        <v>2</v>
      </c>
      <c r="AG30" s="21">
        <v>0</v>
      </c>
      <c r="AH30" s="21">
        <v>0</v>
      </c>
      <c r="AI30" s="24">
        <v>32</v>
      </c>
      <c r="AJ30" s="21">
        <v>126</v>
      </c>
      <c r="AK30" s="21">
        <v>61</v>
      </c>
      <c r="AL30" s="24">
        <v>4</v>
      </c>
      <c r="AM30" s="1" t="s">
        <v>136</v>
      </c>
      <c r="AN30" s="24">
        <v>1248</v>
      </c>
      <c r="AP30" s="27"/>
      <c r="AQ30" s="27"/>
      <c r="AR30" s="27"/>
      <c r="AS30" s="28"/>
      <c r="AT30" s="29"/>
      <c r="AU30" s="30"/>
      <c r="AV30" s="30"/>
      <c r="AW30" s="30"/>
      <c r="AX30" s="30"/>
      <c r="AY30" s="30"/>
      <c r="AZ30" s="30"/>
      <c r="BA30" s="31"/>
      <c r="BB30" s="31"/>
      <c r="BC30" s="30"/>
      <c r="BD30" s="30"/>
      <c r="BE30" s="30"/>
      <c r="BF30" s="30"/>
      <c r="BG30" s="31"/>
      <c r="BH30" s="30"/>
      <c r="BI30" s="30"/>
      <c r="BJ30" s="30"/>
      <c r="BK30" s="31"/>
      <c r="BL30" s="30"/>
      <c r="BM30" s="32"/>
      <c r="BN30" s="31"/>
      <c r="BO30" s="33"/>
      <c r="BP30" s="31"/>
      <c r="BQ30" s="30"/>
      <c r="BR30" s="31"/>
      <c r="BS30" s="31"/>
      <c r="BT30" s="31"/>
      <c r="BU30" s="31"/>
      <c r="BV30" s="31"/>
      <c r="BW30" s="31"/>
      <c r="BX30" s="31"/>
      <c r="BY30" s="31"/>
      <c r="BZ30" s="31"/>
      <c r="CA30" s="31"/>
      <c r="CB30" s="31"/>
      <c r="CC30" s="31"/>
      <c r="CD30" s="31"/>
      <c r="CE30" s="34"/>
      <c r="CF30" s="34"/>
      <c r="CG30" s="34"/>
      <c r="CH30" s="34"/>
      <c r="CI30" s="34"/>
      <c r="CJ30" s="34"/>
      <c r="CK30" s="34"/>
      <c r="CL30" s="34"/>
      <c r="CM30" s="34"/>
      <c r="CN30" s="34"/>
      <c r="CO30" s="34"/>
      <c r="CP30" s="34"/>
      <c r="CQ30" s="34"/>
      <c r="CR30" s="34"/>
      <c r="CS30" s="34"/>
      <c r="CT30" s="34"/>
      <c r="CU30" s="34"/>
      <c r="CV30" s="34"/>
      <c r="CW30" s="34"/>
      <c r="CX30" s="34"/>
    </row>
    <row r="31" spans="1:102">
      <c r="A31" s="13" t="s">
        <v>125</v>
      </c>
      <c r="B31" s="13" t="s">
        <v>126</v>
      </c>
      <c r="C31" s="21" t="s">
        <v>126</v>
      </c>
      <c r="D31" s="22">
        <v>270876</v>
      </c>
      <c r="E31" s="23">
        <v>9869</v>
      </c>
      <c r="F31" s="24">
        <v>86552</v>
      </c>
      <c r="G31" s="24">
        <v>86002</v>
      </c>
      <c r="H31" s="21">
        <v>3482</v>
      </c>
      <c r="I31" s="21">
        <v>82520</v>
      </c>
      <c r="J31" s="21">
        <v>0</v>
      </c>
      <c r="K31" s="24">
        <v>57944</v>
      </c>
      <c r="L31" s="24">
        <v>54279</v>
      </c>
      <c r="M31" s="24">
        <v>246</v>
      </c>
      <c r="N31" s="21">
        <v>39</v>
      </c>
      <c r="O31" s="24">
        <v>6410</v>
      </c>
      <c r="P31" s="24">
        <v>37019</v>
      </c>
      <c r="Q31" s="24">
        <v>7767</v>
      </c>
      <c r="R31" s="1" t="s">
        <v>136</v>
      </c>
      <c r="S31" s="24">
        <v>2798</v>
      </c>
      <c r="T31" s="24">
        <v>11196</v>
      </c>
      <c r="U31" s="24">
        <v>7144</v>
      </c>
      <c r="V31" s="24">
        <v>31458</v>
      </c>
      <c r="W31" s="247">
        <v>2798</v>
      </c>
      <c r="X31" s="247">
        <v>363</v>
      </c>
      <c r="Y31" s="21">
        <v>4201</v>
      </c>
      <c r="Z31" s="24">
        <v>8768</v>
      </c>
      <c r="AA31" s="24">
        <v>72</v>
      </c>
      <c r="AB31" s="21">
        <v>72</v>
      </c>
      <c r="AC31" s="21">
        <v>0</v>
      </c>
      <c r="AD31" s="21">
        <v>0</v>
      </c>
      <c r="AE31" s="24">
        <v>7</v>
      </c>
      <c r="AF31" s="21">
        <v>6</v>
      </c>
      <c r="AG31" s="21">
        <v>1</v>
      </c>
      <c r="AH31" s="21">
        <v>0</v>
      </c>
      <c r="AI31" s="24">
        <v>54</v>
      </c>
      <c r="AJ31" s="21">
        <v>133</v>
      </c>
      <c r="AK31" s="21">
        <v>44</v>
      </c>
      <c r="AL31" s="24">
        <v>72</v>
      </c>
      <c r="AM31" s="1" t="s">
        <v>136</v>
      </c>
      <c r="AN31" s="24">
        <v>12599</v>
      </c>
      <c r="AP31" s="27"/>
      <c r="AQ31" s="27"/>
      <c r="AR31" s="27"/>
      <c r="AS31" s="28"/>
      <c r="AT31" s="29"/>
      <c r="AU31" s="30"/>
      <c r="AV31" s="30"/>
      <c r="AW31" s="30"/>
      <c r="AX31" s="30"/>
      <c r="AY31" s="30"/>
      <c r="AZ31" s="30"/>
      <c r="BA31" s="31"/>
      <c r="BB31" s="31"/>
      <c r="BC31" s="30"/>
      <c r="BD31" s="30"/>
      <c r="BE31" s="30"/>
      <c r="BF31" s="30"/>
      <c r="BG31" s="31"/>
      <c r="BH31" s="30"/>
      <c r="BI31" s="30"/>
      <c r="BJ31" s="30"/>
      <c r="BK31" s="31"/>
      <c r="BL31" s="30"/>
      <c r="BM31" s="32"/>
      <c r="BN31" s="31"/>
      <c r="BO31" s="33"/>
      <c r="BP31" s="31"/>
      <c r="BQ31" s="30"/>
      <c r="BR31" s="31"/>
      <c r="BS31" s="31"/>
      <c r="BT31" s="31"/>
      <c r="BU31" s="31"/>
      <c r="BV31" s="31"/>
      <c r="BW31" s="31"/>
      <c r="BX31" s="31"/>
      <c r="BY31" s="31"/>
      <c r="BZ31" s="31"/>
      <c r="CA31" s="31"/>
      <c r="CB31" s="31"/>
      <c r="CC31" s="31"/>
      <c r="CD31" s="31"/>
      <c r="CE31" s="34"/>
      <c r="CF31" s="34"/>
      <c r="CG31" s="34"/>
      <c r="CH31" s="34"/>
      <c r="CI31" s="34"/>
      <c r="CJ31" s="34"/>
      <c r="CK31" s="34"/>
      <c r="CL31" s="34"/>
      <c r="CM31" s="34"/>
      <c r="CN31" s="34"/>
      <c r="CO31" s="34"/>
      <c r="CP31" s="34"/>
      <c r="CQ31" s="34"/>
      <c r="CR31" s="34"/>
      <c r="CS31" s="34"/>
      <c r="CT31" s="34"/>
      <c r="CU31" s="34"/>
      <c r="CV31" s="34"/>
      <c r="CW31" s="34"/>
      <c r="CX31" s="34"/>
    </row>
    <row r="32" spans="1:102">
      <c r="A32" s="13" t="s">
        <v>127</v>
      </c>
      <c r="B32" s="13" t="s">
        <v>128</v>
      </c>
      <c r="C32" s="21" t="s">
        <v>128</v>
      </c>
      <c r="D32" s="22">
        <v>253464</v>
      </c>
      <c r="E32" s="23">
        <v>5426</v>
      </c>
      <c r="F32" s="24">
        <v>8682</v>
      </c>
      <c r="G32" s="24">
        <v>8417</v>
      </c>
      <c r="H32" s="21">
        <v>6538</v>
      </c>
      <c r="I32" s="21">
        <v>1879</v>
      </c>
      <c r="J32" s="21">
        <v>0</v>
      </c>
      <c r="K32" s="24">
        <v>9229</v>
      </c>
      <c r="L32" s="24">
        <v>7563</v>
      </c>
      <c r="M32" s="24">
        <v>334</v>
      </c>
      <c r="N32" s="21">
        <v>9</v>
      </c>
      <c r="O32" s="24">
        <v>1493</v>
      </c>
      <c r="P32" s="24">
        <v>4798</v>
      </c>
      <c r="Q32" s="24">
        <v>206</v>
      </c>
      <c r="R32" s="1" t="s">
        <v>136</v>
      </c>
      <c r="S32" s="24">
        <v>723</v>
      </c>
      <c r="T32" s="24">
        <v>6531</v>
      </c>
      <c r="U32" s="24">
        <v>1499</v>
      </c>
      <c r="V32" s="24">
        <v>1185</v>
      </c>
      <c r="W32" s="247">
        <v>723</v>
      </c>
      <c r="X32" s="247">
        <v>330</v>
      </c>
      <c r="Y32" s="21">
        <v>735</v>
      </c>
      <c r="Z32" s="24">
        <v>1936</v>
      </c>
      <c r="AA32" s="24">
        <v>128</v>
      </c>
      <c r="AB32" s="21">
        <v>128</v>
      </c>
      <c r="AC32" s="21">
        <v>0</v>
      </c>
      <c r="AD32" s="21">
        <v>0</v>
      </c>
      <c r="AE32" s="24">
        <v>78</v>
      </c>
      <c r="AF32" s="21">
        <v>65</v>
      </c>
      <c r="AG32" s="21">
        <v>11</v>
      </c>
      <c r="AH32" s="21">
        <v>2</v>
      </c>
      <c r="AI32" s="24">
        <v>273</v>
      </c>
      <c r="AJ32" s="21">
        <v>108</v>
      </c>
      <c r="AK32" s="21">
        <v>0</v>
      </c>
      <c r="AL32" s="24">
        <v>38</v>
      </c>
      <c r="AM32" s="1" t="s">
        <v>136</v>
      </c>
      <c r="AN32" s="24">
        <v>2557</v>
      </c>
      <c r="AP32" s="27"/>
      <c r="AQ32" s="27"/>
      <c r="AR32" s="27"/>
      <c r="AS32" s="28"/>
      <c r="AT32" s="29"/>
      <c r="AU32" s="30"/>
      <c r="AV32" s="30"/>
      <c r="AW32" s="30"/>
      <c r="AX32" s="30"/>
      <c r="AY32" s="30"/>
      <c r="AZ32" s="30"/>
      <c r="BA32" s="31"/>
      <c r="BB32" s="31"/>
      <c r="BC32" s="30"/>
      <c r="BD32" s="30"/>
      <c r="BE32" s="30"/>
      <c r="BF32" s="30"/>
      <c r="BG32" s="31"/>
      <c r="BH32" s="30"/>
      <c r="BI32" s="30"/>
      <c r="BJ32" s="30"/>
      <c r="BK32" s="31"/>
      <c r="BL32" s="30"/>
      <c r="BM32" s="32"/>
      <c r="BN32" s="31"/>
      <c r="BO32" s="33"/>
      <c r="BP32" s="31"/>
      <c r="BQ32" s="30"/>
      <c r="BR32" s="31"/>
      <c r="BS32" s="31"/>
      <c r="BT32" s="31"/>
      <c r="BU32" s="31"/>
      <c r="BV32" s="31"/>
      <c r="BW32" s="31"/>
      <c r="BX32" s="31"/>
      <c r="BY32" s="31"/>
      <c r="BZ32" s="31"/>
      <c r="CA32" s="31"/>
      <c r="CB32" s="31"/>
      <c r="CC32" s="31"/>
      <c r="CD32" s="31"/>
      <c r="CE32" s="34"/>
      <c r="CF32" s="34"/>
      <c r="CG32" s="34"/>
      <c r="CH32" s="34"/>
      <c r="CI32" s="34"/>
      <c r="CJ32" s="34"/>
      <c r="CK32" s="34"/>
      <c r="CL32" s="34"/>
      <c r="CM32" s="34"/>
      <c r="CN32" s="34"/>
      <c r="CO32" s="34"/>
      <c r="CP32" s="34"/>
      <c r="CQ32" s="34"/>
      <c r="CR32" s="34"/>
      <c r="CS32" s="34"/>
      <c r="CT32" s="34"/>
      <c r="CU32" s="34"/>
      <c r="CV32" s="34"/>
      <c r="CW32" s="34"/>
      <c r="CX32" s="34"/>
    </row>
    <row r="33" spans="1:102">
      <c r="A33" s="13" t="s">
        <v>129</v>
      </c>
      <c r="B33" s="13" t="s">
        <v>130</v>
      </c>
      <c r="C33" s="21" t="s">
        <v>130</v>
      </c>
      <c r="D33" s="22">
        <v>117784</v>
      </c>
      <c r="E33" s="23">
        <v>334</v>
      </c>
      <c r="F33" s="24">
        <v>22548</v>
      </c>
      <c r="G33" s="24">
        <v>22548</v>
      </c>
      <c r="H33" s="21">
        <v>10633</v>
      </c>
      <c r="I33" s="21">
        <v>10212</v>
      </c>
      <c r="J33" s="21">
        <v>1703</v>
      </c>
      <c r="K33" s="24">
        <v>45939</v>
      </c>
      <c r="L33" s="24">
        <v>23714</v>
      </c>
      <c r="M33" s="24">
        <v>6188</v>
      </c>
      <c r="N33" s="21">
        <v>6</v>
      </c>
      <c r="O33" s="24">
        <v>0</v>
      </c>
      <c r="P33" s="24">
        <v>8655</v>
      </c>
      <c r="Q33" s="24">
        <v>189</v>
      </c>
      <c r="R33" s="1" t="s">
        <v>136</v>
      </c>
      <c r="S33" s="24">
        <v>8676</v>
      </c>
      <c r="T33" s="24">
        <v>3985</v>
      </c>
      <c r="U33" s="24">
        <v>1702</v>
      </c>
      <c r="V33" s="24">
        <v>59582</v>
      </c>
      <c r="W33" s="247">
        <v>8676</v>
      </c>
      <c r="X33" s="247">
        <v>495</v>
      </c>
      <c r="Y33" s="21">
        <v>2412</v>
      </c>
      <c r="Z33" s="24">
        <v>5917</v>
      </c>
      <c r="AA33" s="24">
        <v>0</v>
      </c>
      <c r="AB33" s="21">
        <v>0</v>
      </c>
      <c r="AC33" s="21">
        <v>0</v>
      </c>
      <c r="AD33" s="21">
        <v>0</v>
      </c>
      <c r="AE33" s="24">
        <v>74</v>
      </c>
      <c r="AF33" s="21">
        <v>70</v>
      </c>
      <c r="AG33" s="21">
        <v>4</v>
      </c>
      <c r="AH33" s="21">
        <v>0</v>
      </c>
      <c r="AI33" s="24">
        <v>0</v>
      </c>
      <c r="AJ33" s="21">
        <v>0</v>
      </c>
      <c r="AK33" s="21">
        <v>0</v>
      </c>
      <c r="AL33" s="24">
        <v>1508</v>
      </c>
      <c r="AM33" s="1" t="s">
        <v>136</v>
      </c>
      <c r="AN33" s="24">
        <v>7330</v>
      </c>
      <c r="AP33" s="27"/>
      <c r="AQ33" s="27"/>
      <c r="AR33" s="27"/>
      <c r="AS33" s="28"/>
      <c r="AT33" s="29"/>
      <c r="AU33" s="30"/>
      <c r="AV33" s="30"/>
      <c r="AW33" s="30"/>
      <c r="AX33" s="30"/>
      <c r="AY33" s="30"/>
      <c r="AZ33" s="30"/>
      <c r="BA33" s="30"/>
      <c r="BB33" s="31"/>
      <c r="BC33" s="30"/>
      <c r="BD33" s="30"/>
      <c r="BE33" s="30"/>
      <c r="BF33" s="30"/>
      <c r="BG33" s="31"/>
      <c r="BH33" s="30"/>
      <c r="BI33" s="30"/>
      <c r="BJ33" s="30"/>
      <c r="BK33" s="31"/>
      <c r="BL33" s="30"/>
      <c r="BM33" s="32"/>
      <c r="BN33" s="31"/>
      <c r="BO33" s="33"/>
      <c r="BP33" s="31"/>
      <c r="BQ33" s="30"/>
      <c r="BR33" s="31"/>
      <c r="BS33" s="31"/>
      <c r="BT33" s="31"/>
      <c r="BU33" s="31"/>
      <c r="BV33" s="31"/>
      <c r="BW33" s="31"/>
      <c r="BX33" s="31"/>
      <c r="BY33" s="31"/>
      <c r="BZ33" s="31"/>
      <c r="CA33" s="31"/>
      <c r="CB33" s="31"/>
      <c r="CC33" s="31"/>
      <c r="CD33" s="31"/>
      <c r="CE33" s="34"/>
      <c r="CF33" s="34"/>
      <c r="CG33" s="34"/>
      <c r="CH33" s="34"/>
      <c r="CI33" s="34"/>
      <c r="CJ33" s="34"/>
      <c r="CK33" s="34"/>
      <c r="CL33" s="34"/>
      <c r="CM33" s="34"/>
      <c r="CN33" s="34"/>
      <c r="CO33" s="34"/>
      <c r="CP33" s="34"/>
      <c r="CQ33" s="34"/>
      <c r="CR33" s="34"/>
      <c r="CS33" s="34"/>
      <c r="CT33" s="34"/>
      <c r="CU33" s="34"/>
      <c r="CV33" s="34"/>
      <c r="CW33" s="34"/>
      <c r="CX33" s="34"/>
    </row>
    <row r="34" spans="1:102" ht="13">
      <c r="A34" s="27"/>
      <c r="B34" s="27"/>
      <c r="C34" s="27" t="s">
        <v>132</v>
      </c>
      <c r="D34" s="27">
        <f t="shared" ref="D34:AN34" si="0">SUM(D2:D33)</f>
        <v>9126546</v>
      </c>
      <c r="E34" s="27">
        <f t="shared" si="0"/>
        <v>387529</v>
      </c>
      <c r="F34" s="27">
        <f t="shared" si="0"/>
        <v>1856332</v>
      </c>
      <c r="G34" s="27">
        <f t="shared" si="0"/>
        <v>1798409</v>
      </c>
      <c r="H34" s="27">
        <f t="shared" si="0"/>
        <v>800709</v>
      </c>
      <c r="I34" s="27">
        <f t="shared" si="0"/>
        <v>889839</v>
      </c>
      <c r="J34" s="27">
        <f t="shared" si="0"/>
        <v>3627</v>
      </c>
      <c r="K34" s="27">
        <f t="shared" si="0"/>
        <v>1634806</v>
      </c>
      <c r="L34" s="27">
        <f t="shared" si="0"/>
        <v>1076818</v>
      </c>
      <c r="M34" s="27">
        <f t="shared" si="0"/>
        <v>30271</v>
      </c>
      <c r="N34" s="27">
        <f t="shared" si="0"/>
        <v>33650</v>
      </c>
      <c r="O34" s="27">
        <f t="shared" si="0"/>
        <v>281169</v>
      </c>
      <c r="P34" s="27">
        <f t="shared" si="0"/>
        <v>549406</v>
      </c>
      <c r="Q34" s="27">
        <f t="shared" si="0"/>
        <v>64965</v>
      </c>
      <c r="R34" s="27">
        <f t="shared" si="0"/>
        <v>0</v>
      </c>
      <c r="S34" s="27">
        <f t="shared" si="0"/>
        <v>117357</v>
      </c>
      <c r="T34" s="27">
        <f t="shared" si="0"/>
        <v>246477</v>
      </c>
      <c r="U34" s="27">
        <f t="shared" si="0"/>
        <v>104815</v>
      </c>
      <c r="V34" s="27">
        <f t="shared" si="0"/>
        <v>1460595</v>
      </c>
      <c r="W34" s="27">
        <f t="shared" si="0"/>
        <v>117357</v>
      </c>
      <c r="X34" s="27">
        <f t="shared" si="0"/>
        <v>41763</v>
      </c>
      <c r="Y34" s="27">
        <f t="shared" si="0"/>
        <v>163466</v>
      </c>
      <c r="Z34" s="27">
        <f t="shared" si="0"/>
        <v>221606</v>
      </c>
      <c r="AA34" s="27">
        <f t="shared" si="0"/>
        <v>15247</v>
      </c>
      <c r="AB34" s="27">
        <f t="shared" si="0"/>
        <v>15242</v>
      </c>
      <c r="AC34" s="27">
        <f t="shared" si="0"/>
        <v>5</v>
      </c>
      <c r="AD34" s="27">
        <f t="shared" si="0"/>
        <v>0</v>
      </c>
      <c r="AE34" s="27">
        <f t="shared" si="0"/>
        <v>4952</v>
      </c>
      <c r="AF34" s="27">
        <f t="shared" si="0"/>
        <v>4096</v>
      </c>
      <c r="AG34" s="27">
        <f t="shared" si="0"/>
        <v>812</v>
      </c>
      <c r="AH34" s="27">
        <f t="shared" si="0"/>
        <v>44</v>
      </c>
      <c r="AI34" s="27">
        <f t="shared" si="0"/>
        <v>5990</v>
      </c>
      <c r="AJ34" s="27">
        <f t="shared" si="0"/>
        <v>2670</v>
      </c>
      <c r="AK34" s="27">
        <f t="shared" si="0"/>
        <v>9296</v>
      </c>
      <c r="AL34" s="27">
        <f t="shared" si="0"/>
        <v>34708</v>
      </c>
      <c r="AM34" s="27">
        <f t="shared" si="0"/>
        <v>0</v>
      </c>
      <c r="AN34" s="27">
        <f t="shared" si="0"/>
        <v>280349</v>
      </c>
      <c r="AP34" s="27"/>
      <c r="AQ34" s="27"/>
      <c r="AR34" s="27"/>
      <c r="AS34" s="28"/>
      <c r="AT34" s="29"/>
      <c r="AU34" s="30"/>
      <c r="AV34" s="30"/>
      <c r="AW34" s="30"/>
      <c r="AX34" s="30"/>
      <c r="AY34" s="30"/>
      <c r="AZ34" s="30"/>
      <c r="BA34" s="31"/>
      <c r="BB34" s="31"/>
      <c r="BC34" s="30"/>
      <c r="BD34" s="30"/>
      <c r="BE34" s="30"/>
      <c r="BF34" s="30"/>
      <c r="BG34" s="31"/>
      <c r="BH34" s="30"/>
      <c r="BI34" s="30"/>
      <c r="BJ34" s="30"/>
      <c r="BK34" s="31"/>
      <c r="BL34" s="30"/>
      <c r="BM34" s="32"/>
      <c r="BN34" s="31"/>
      <c r="BO34" s="36"/>
      <c r="BP34" s="31"/>
      <c r="BQ34" s="31"/>
      <c r="BR34" s="31"/>
      <c r="BS34" s="31"/>
      <c r="BT34" s="31"/>
      <c r="BU34" s="31"/>
      <c r="BV34" s="31"/>
      <c r="BW34" s="31"/>
      <c r="BX34" s="31"/>
      <c r="BY34" s="31"/>
      <c r="BZ34" s="31"/>
      <c r="CA34" s="31"/>
      <c r="CB34" s="31"/>
      <c r="CC34" s="31"/>
      <c r="CD34" s="31"/>
      <c r="CE34" s="34"/>
      <c r="CF34" s="34"/>
      <c r="CG34" s="34"/>
      <c r="CH34" s="34"/>
      <c r="CI34" s="34"/>
      <c r="CJ34" s="34"/>
      <c r="CK34" s="34"/>
      <c r="CL34" s="34"/>
      <c r="CM34" s="34"/>
      <c r="CN34" s="34"/>
      <c r="CO34" s="34"/>
      <c r="CP34" s="34"/>
      <c r="CQ34" s="34"/>
      <c r="CR34" s="34"/>
      <c r="CS34" s="34"/>
      <c r="CT34" s="34"/>
      <c r="CU34" s="34"/>
      <c r="CV34" s="34"/>
      <c r="CW34" s="34"/>
      <c r="CX34" s="34"/>
    </row>
    <row r="35" spans="1:102" ht="40.5" customHeight="1">
      <c r="A35" s="37"/>
      <c r="B35" s="37"/>
      <c r="C35" s="37"/>
      <c r="D35" s="37"/>
      <c r="E35" s="37"/>
      <c r="F35" s="38"/>
      <c r="G35" s="39"/>
      <c r="H35" s="39"/>
      <c r="I35" s="37"/>
      <c r="J35" s="40"/>
      <c r="K35" s="41"/>
      <c r="L35" s="40"/>
      <c r="M35" s="40"/>
      <c r="N35" s="40"/>
      <c r="O35" s="40"/>
      <c r="P35" s="40"/>
      <c r="Q35" s="37"/>
      <c r="R35" s="37"/>
      <c r="S35" s="37"/>
      <c r="T35" s="37"/>
      <c r="U35" s="37"/>
      <c r="V35" s="37"/>
      <c r="W35" s="42"/>
      <c r="X35" s="37"/>
      <c r="Y35" s="37"/>
      <c r="Z35" s="37"/>
      <c r="AA35" s="37"/>
      <c r="AB35" s="37"/>
      <c r="AC35" s="42">
        <f>137957+32478</f>
        <v>170435</v>
      </c>
      <c r="AD35" s="42"/>
      <c r="AE35" s="42"/>
      <c r="AF35" s="43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44"/>
      <c r="AT35" s="44"/>
      <c r="AU35" s="44"/>
      <c r="AV35" s="44"/>
      <c r="AW35" s="44"/>
      <c r="AX35" s="44"/>
      <c r="AY35" s="44"/>
      <c r="AZ35" s="44"/>
      <c r="BA35" s="44"/>
      <c r="BB35" s="44"/>
      <c r="BC35" s="44"/>
      <c r="BD35" s="44"/>
      <c r="BE35" s="44"/>
      <c r="BF35" s="44"/>
      <c r="BG35" s="44"/>
      <c r="BH35" s="44"/>
      <c r="BI35" s="44"/>
      <c r="BJ35" s="44"/>
      <c r="BK35" s="44"/>
      <c r="BL35" s="44"/>
      <c r="BM35" s="44"/>
      <c r="BN35" s="44"/>
      <c r="BO35" s="44"/>
      <c r="BP35" s="44"/>
      <c r="BQ35" s="44"/>
      <c r="BR35" s="44"/>
      <c r="BS35" s="44"/>
      <c r="BT35" s="44"/>
      <c r="BU35" s="44"/>
      <c r="BV35" s="44"/>
      <c r="BW35" s="44"/>
      <c r="BX35" s="44"/>
      <c r="BY35" s="44"/>
      <c r="BZ35" s="44"/>
      <c r="CA35" s="44"/>
      <c r="CB35" s="44"/>
      <c r="CC35" s="44"/>
      <c r="CD35" s="44"/>
      <c r="CE35" s="34"/>
      <c r="CF35" s="34"/>
      <c r="CG35" s="34"/>
      <c r="CH35" s="34"/>
      <c r="CI35" s="34"/>
      <c r="CJ35" s="34"/>
      <c r="CK35" s="34"/>
      <c r="CL35" s="34"/>
      <c r="CM35" s="34"/>
      <c r="CN35" s="34"/>
      <c r="CO35" s="34"/>
      <c r="CP35" s="34"/>
      <c r="CQ35" s="34"/>
      <c r="CR35" s="34"/>
      <c r="CS35" s="34"/>
      <c r="CT35" s="34"/>
      <c r="CU35" s="34"/>
      <c r="CV35" s="34"/>
      <c r="CW35" s="34"/>
      <c r="CX35" s="34"/>
    </row>
    <row r="36" spans="1:102" ht="13">
      <c r="A36" s="37"/>
      <c r="B36" s="37"/>
      <c r="C36" s="37"/>
      <c r="D36" s="37"/>
      <c r="E36" s="37"/>
      <c r="F36" s="38"/>
      <c r="G36" s="37"/>
      <c r="H36" s="37"/>
      <c r="I36" s="37"/>
      <c r="J36" s="37"/>
      <c r="K36" s="45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  <c r="AA36" s="37"/>
      <c r="AB36" s="37"/>
      <c r="AC36" s="46"/>
      <c r="AD36" s="4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44"/>
      <c r="AT36" s="44"/>
      <c r="AU36" s="44"/>
      <c r="AV36" s="44"/>
      <c r="AW36" s="44"/>
      <c r="AX36" s="44"/>
      <c r="AY36" s="44"/>
      <c r="AZ36" s="44"/>
      <c r="BA36" s="44"/>
      <c r="BB36" s="44"/>
      <c r="BC36" s="44"/>
      <c r="BD36" s="44"/>
      <c r="BE36" s="44"/>
      <c r="BF36" s="44"/>
      <c r="BG36" s="44"/>
      <c r="BH36" s="44"/>
      <c r="BI36" s="44"/>
      <c r="BJ36" s="44"/>
      <c r="BK36" s="44"/>
      <c r="BL36" s="44"/>
      <c r="BM36" s="44"/>
      <c r="BN36" s="44"/>
      <c r="BO36" s="44"/>
      <c r="BP36" s="44"/>
      <c r="BQ36" s="44"/>
      <c r="BR36" s="44"/>
      <c r="BS36" s="44"/>
      <c r="BT36" s="44"/>
      <c r="BU36" s="44"/>
      <c r="BV36" s="44"/>
      <c r="BW36" s="44"/>
      <c r="BX36" s="44"/>
      <c r="BY36" s="44"/>
      <c r="BZ36" s="44"/>
      <c r="CA36" s="44"/>
      <c r="CB36" s="44"/>
      <c r="CC36" s="44"/>
      <c r="CD36" s="44"/>
      <c r="CE36" s="34"/>
      <c r="CF36" s="34"/>
      <c r="CG36" s="34"/>
      <c r="CH36" s="34"/>
      <c r="CI36" s="34"/>
      <c r="CJ36" s="34"/>
      <c r="CK36" s="34"/>
      <c r="CL36" s="34"/>
      <c r="CM36" s="34"/>
      <c r="CN36" s="34"/>
      <c r="CO36" s="34"/>
      <c r="CP36" s="34"/>
      <c r="CQ36" s="34"/>
      <c r="CR36" s="34"/>
      <c r="CS36" s="34"/>
      <c r="CT36" s="34"/>
      <c r="CU36" s="34"/>
      <c r="CV36" s="34"/>
      <c r="CW36" s="34"/>
      <c r="CX36" s="34"/>
    </row>
    <row r="37" spans="1:102" ht="13">
      <c r="A37" s="37"/>
      <c r="B37" s="37"/>
      <c r="C37" s="37"/>
      <c r="D37" s="37"/>
      <c r="E37" s="37"/>
      <c r="F37" s="38"/>
      <c r="G37" s="37"/>
      <c r="H37" s="37"/>
      <c r="I37" s="37"/>
      <c r="J37" s="37"/>
      <c r="K37" s="45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  <c r="AA37" s="37"/>
      <c r="AB37" s="37"/>
      <c r="AC37" s="46"/>
      <c r="AD37" s="4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/>
      <c r="AQ37" s="37"/>
      <c r="AR37" s="37"/>
      <c r="AS37" s="44"/>
      <c r="AT37" s="44"/>
      <c r="AU37" s="44"/>
      <c r="AV37" s="44"/>
      <c r="AW37" s="44"/>
      <c r="AX37" s="44"/>
      <c r="AY37" s="44"/>
      <c r="AZ37" s="44"/>
      <c r="BA37" s="44"/>
      <c r="BB37" s="44"/>
      <c r="BC37" s="44"/>
      <c r="BD37" s="44"/>
      <c r="BE37" s="44"/>
      <c r="BF37" s="44"/>
      <c r="BG37" s="44"/>
      <c r="BH37" s="44"/>
      <c r="BI37" s="44"/>
      <c r="BJ37" s="44"/>
      <c r="BK37" s="44"/>
      <c r="BL37" s="44"/>
      <c r="BM37" s="44"/>
      <c r="BN37" s="44"/>
      <c r="BO37" s="44"/>
      <c r="BP37" s="44"/>
      <c r="BQ37" s="44"/>
      <c r="BR37" s="44"/>
      <c r="BS37" s="44"/>
      <c r="BT37" s="44"/>
      <c r="BU37" s="44"/>
      <c r="BV37" s="44"/>
      <c r="BW37" s="44"/>
      <c r="BX37" s="44"/>
      <c r="BY37" s="44"/>
      <c r="BZ37" s="44"/>
      <c r="CA37" s="44"/>
      <c r="CB37" s="44"/>
      <c r="CC37" s="44"/>
      <c r="CD37" s="44"/>
      <c r="CE37" s="34"/>
      <c r="CF37" s="34"/>
      <c r="CG37" s="34"/>
      <c r="CH37" s="34"/>
      <c r="CI37" s="34"/>
      <c r="CJ37" s="34"/>
      <c r="CK37" s="34"/>
      <c r="CL37" s="34"/>
      <c r="CM37" s="34"/>
      <c r="CN37" s="34"/>
      <c r="CO37" s="34"/>
      <c r="CP37" s="34"/>
      <c r="CQ37" s="34"/>
      <c r="CR37" s="34"/>
      <c r="CS37" s="34"/>
      <c r="CT37" s="34"/>
      <c r="CU37" s="34"/>
      <c r="CV37" s="34"/>
      <c r="CW37" s="34"/>
      <c r="CX37" s="34"/>
    </row>
    <row r="38" spans="1:102" ht="13">
      <c r="A38" s="37"/>
      <c r="B38" s="37"/>
      <c r="C38" s="37"/>
      <c r="D38" s="37"/>
      <c r="E38" s="37"/>
      <c r="F38" s="38"/>
      <c r="G38" s="37"/>
      <c r="H38" s="37"/>
      <c r="I38" s="37"/>
      <c r="J38" s="37"/>
      <c r="K38" s="45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  <c r="AA38" s="37"/>
      <c r="AB38" s="37"/>
      <c r="AC38" s="46"/>
      <c r="AD38" s="4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44"/>
      <c r="AT38" s="44"/>
      <c r="AU38" s="44"/>
      <c r="AV38" s="44"/>
      <c r="AW38" s="44"/>
      <c r="AX38" s="44"/>
      <c r="AY38" s="44"/>
      <c r="AZ38" s="44"/>
      <c r="BA38" s="44"/>
      <c r="BB38" s="44"/>
      <c r="BC38" s="44"/>
      <c r="BD38" s="44"/>
      <c r="BE38" s="44"/>
      <c r="BF38" s="44"/>
      <c r="BG38" s="44"/>
      <c r="BH38" s="44"/>
      <c r="BI38" s="44"/>
      <c r="BJ38" s="44"/>
      <c r="BK38" s="44"/>
      <c r="BL38" s="44"/>
      <c r="BM38" s="44"/>
      <c r="BN38" s="44"/>
      <c r="BO38" s="44"/>
      <c r="BP38" s="44"/>
      <c r="BQ38" s="44"/>
      <c r="BR38" s="44"/>
      <c r="BS38" s="44"/>
      <c r="BT38" s="44"/>
      <c r="BU38" s="44"/>
      <c r="BV38" s="44"/>
      <c r="BW38" s="44"/>
      <c r="BX38" s="44"/>
      <c r="BY38" s="44"/>
      <c r="BZ38" s="44"/>
      <c r="CA38" s="44"/>
      <c r="CB38" s="44"/>
      <c r="CC38" s="44"/>
      <c r="CD38" s="44"/>
      <c r="CE38" s="34"/>
      <c r="CF38" s="34"/>
      <c r="CG38" s="34"/>
      <c r="CH38" s="34"/>
      <c r="CI38" s="34"/>
      <c r="CJ38" s="34"/>
      <c r="CK38" s="34"/>
      <c r="CL38" s="34"/>
      <c r="CM38" s="34"/>
      <c r="CN38" s="34"/>
      <c r="CO38" s="34"/>
      <c r="CP38" s="34"/>
      <c r="CQ38" s="34"/>
      <c r="CR38" s="34"/>
      <c r="CS38" s="34"/>
      <c r="CT38" s="34"/>
      <c r="CU38" s="34"/>
      <c r="CV38" s="34"/>
      <c r="CW38" s="34"/>
      <c r="CX38" s="34"/>
    </row>
    <row r="39" spans="1:102" ht="13">
      <c r="A39" s="37"/>
      <c r="B39" s="37"/>
      <c r="C39" s="37"/>
      <c r="D39" s="37"/>
      <c r="E39" s="37"/>
      <c r="F39" s="38"/>
      <c r="G39" s="37"/>
      <c r="H39" s="37"/>
      <c r="I39" s="37"/>
      <c r="J39" s="37"/>
      <c r="K39" s="45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46"/>
      <c r="AD39" s="4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44"/>
      <c r="AT39" s="44"/>
      <c r="AU39" s="44"/>
      <c r="AV39" s="44"/>
      <c r="AW39" s="44"/>
      <c r="AX39" s="44"/>
      <c r="AY39" s="44"/>
      <c r="AZ39" s="44"/>
      <c r="BA39" s="44"/>
      <c r="BB39" s="44"/>
      <c r="BC39" s="44"/>
      <c r="BD39" s="44"/>
      <c r="BE39" s="44"/>
      <c r="BF39" s="44"/>
      <c r="BG39" s="44"/>
      <c r="BH39" s="44"/>
      <c r="BI39" s="44"/>
      <c r="BJ39" s="44"/>
      <c r="BK39" s="44"/>
      <c r="BL39" s="44"/>
      <c r="BM39" s="44"/>
      <c r="BN39" s="44"/>
      <c r="BO39" s="44"/>
      <c r="BP39" s="44"/>
      <c r="BQ39" s="44"/>
      <c r="BR39" s="44"/>
      <c r="BS39" s="44"/>
      <c r="BT39" s="44"/>
      <c r="BU39" s="44"/>
      <c r="BV39" s="44"/>
      <c r="BW39" s="44"/>
      <c r="BX39" s="44"/>
      <c r="BY39" s="44"/>
      <c r="BZ39" s="44"/>
      <c r="CA39" s="44"/>
      <c r="CB39" s="44"/>
      <c r="CC39" s="44"/>
      <c r="CD39" s="44"/>
      <c r="CE39" s="34"/>
      <c r="CF39" s="34"/>
      <c r="CG39" s="34"/>
      <c r="CH39" s="34"/>
      <c r="CI39" s="34"/>
      <c r="CJ39" s="34"/>
      <c r="CK39" s="34"/>
      <c r="CL39" s="34"/>
      <c r="CM39" s="34"/>
      <c r="CN39" s="34"/>
      <c r="CO39" s="34"/>
      <c r="CP39" s="34"/>
      <c r="CQ39" s="34"/>
      <c r="CR39" s="34"/>
      <c r="CS39" s="34"/>
      <c r="CT39" s="34"/>
      <c r="CU39" s="34"/>
      <c r="CV39" s="34"/>
      <c r="CW39" s="34"/>
      <c r="CX39" s="34"/>
    </row>
    <row r="40" spans="1:102" ht="13">
      <c r="A40" s="37"/>
      <c r="B40" s="37"/>
      <c r="C40" s="37"/>
      <c r="D40" s="37"/>
      <c r="E40" s="37"/>
      <c r="F40" s="38"/>
      <c r="G40" s="37"/>
      <c r="H40" s="37"/>
      <c r="I40" s="37"/>
      <c r="J40" s="37"/>
      <c r="K40" s="45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46"/>
      <c r="AD40" s="4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44"/>
      <c r="AT40" s="44"/>
      <c r="AU40" s="44"/>
      <c r="AV40" s="44"/>
      <c r="AW40" s="44"/>
      <c r="AX40" s="44"/>
      <c r="AY40" s="44"/>
      <c r="AZ40" s="44"/>
      <c r="BA40" s="44"/>
      <c r="BB40" s="44"/>
      <c r="BC40" s="44"/>
      <c r="BD40" s="44"/>
      <c r="BE40" s="44"/>
      <c r="BF40" s="44"/>
      <c r="BG40" s="44"/>
      <c r="BH40" s="44"/>
      <c r="BI40" s="44"/>
      <c r="BJ40" s="44"/>
      <c r="BK40" s="44"/>
      <c r="BL40" s="44"/>
      <c r="BM40" s="44"/>
      <c r="BN40" s="44"/>
      <c r="BO40" s="44"/>
      <c r="BP40" s="44"/>
      <c r="BQ40" s="44"/>
      <c r="BR40" s="44"/>
      <c r="BS40" s="44"/>
      <c r="BT40" s="44"/>
      <c r="BU40" s="44"/>
      <c r="BV40" s="44"/>
      <c r="BW40" s="44"/>
      <c r="BX40" s="44"/>
      <c r="BY40" s="44"/>
      <c r="BZ40" s="44"/>
      <c r="CA40" s="44"/>
      <c r="CB40" s="44"/>
      <c r="CC40" s="44"/>
      <c r="CD40" s="44"/>
      <c r="CE40" s="34"/>
      <c r="CF40" s="34"/>
      <c r="CG40" s="34"/>
      <c r="CH40" s="34"/>
      <c r="CI40" s="34"/>
      <c r="CJ40" s="34"/>
      <c r="CK40" s="34"/>
      <c r="CL40" s="34"/>
      <c r="CM40" s="34"/>
      <c r="CN40" s="34"/>
      <c r="CO40" s="34"/>
      <c r="CP40" s="34"/>
      <c r="CQ40" s="34"/>
      <c r="CR40" s="34"/>
      <c r="CS40" s="34"/>
      <c r="CT40" s="34"/>
      <c r="CU40" s="34"/>
      <c r="CV40" s="34"/>
      <c r="CW40" s="34"/>
      <c r="CX40" s="34"/>
    </row>
    <row r="41" spans="1:102" ht="13">
      <c r="A41" s="34"/>
      <c r="B41" s="34"/>
      <c r="C41" s="34"/>
      <c r="D41" s="34"/>
      <c r="E41" s="231"/>
      <c r="F41" s="34"/>
      <c r="G41" s="34"/>
      <c r="H41" s="34"/>
      <c r="I41" s="34"/>
      <c r="J41" s="48"/>
      <c r="K41" s="48"/>
      <c r="L41" s="48"/>
      <c r="M41" s="34"/>
      <c r="N41" s="34"/>
      <c r="O41" s="34"/>
      <c r="P41" s="34"/>
      <c r="Q41" s="34"/>
      <c r="R41" s="34"/>
      <c r="S41" s="34"/>
      <c r="T41" s="48"/>
      <c r="U41" s="48"/>
      <c r="V41" s="48"/>
      <c r="W41" s="34"/>
      <c r="X41" s="48"/>
      <c r="Y41" s="48"/>
      <c r="Z41" s="48"/>
      <c r="AA41" s="34"/>
      <c r="AB41" s="34"/>
      <c r="AC41" s="49"/>
      <c r="AD41" s="50"/>
      <c r="AE41" s="34"/>
      <c r="AF41" s="34"/>
      <c r="AG41" s="34"/>
      <c r="AH41" s="34"/>
      <c r="AI41" s="34"/>
      <c r="AJ41" s="34"/>
      <c r="AK41" s="34"/>
      <c r="AL41" s="34"/>
      <c r="AM41" s="34"/>
      <c r="AN41" s="34"/>
      <c r="AO41" s="34"/>
      <c r="AP41" s="37"/>
      <c r="AQ41" s="37"/>
      <c r="AR41" s="37"/>
      <c r="AS41" s="44"/>
      <c r="AT41" s="44"/>
      <c r="AU41" s="44"/>
      <c r="AV41" s="44"/>
      <c r="AW41" s="44"/>
      <c r="AX41" s="44"/>
      <c r="AY41" s="44"/>
      <c r="AZ41" s="44"/>
      <c r="BA41" s="44"/>
      <c r="BB41" s="44"/>
      <c r="BC41" s="44"/>
      <c r="BD41" s="44"/>
      <c r="BE41" s="44"/>
      <c r="BF41" s="44"/>
      <c r="BG41" s="44"/>
      <c r="BH41" s="44"/>
      <c r="BI41" s="44"/>
      <c r="BJ41" s="44"/>
      <c r="BK41" s="44"/>
      <c r="BL41" s="44"/>
      <c r="BM41" s="44"/>
      <c r="BN41" s="44"/>
      <c r="BO41" s="44"/>
      <c r="BP41" s="44"/>
      <c r="BQ41" s="44"/>
      <c r="BR41" s="44"/>
      <c r="BS41" s="44"/>
      <c r="BT41" s="44"/>
      <c r="BU41" s="44"/>
      <c r="BV41" s="44"/>
      <c r="BW41" s="44"/>
      <c r="BX41" s="44"/>
      <c r="BY41" s="44"/>
      <c r="BZ41" s="44"/>
      <c r="CA41" s="44"/>
      <c r="CB41" s="44"/>
      <c r="CC41" s="44"/>
      <c r="CD41" s="44"/>
      <c r="CE41" s="34"/>
      <c r="CF41" s="34"/>
      <c r="CG41" s="34"/>
      <c r="CH41" s="34"/>
      <c r="CI41" s="34"/>
      <c r="CJ41" s="34"/>
      <c r="CK41" s="34"/>
      <c r="CL41" s="34"/>
      <c r="CM41" s="34"/>
      <c r="CN41" s="34"/>
      <c r="CO41" s="34"/>
      <c r="CP41" s="34"/>
      <c r="CQ41" s="34"/>
      <c r="CR41" s="34"/>
      <c r="CS41" s="34"/>
      <c r="CT41" s="34"/>
      <c r="CU41" s="34"/>
      <c r="CV41" s="34"/>
      <c r="CW41" s="34"/>
      <c r="CX41" s="34"/>
    </row>
    <row r="42" spans="1:102" ht="13">
      <c r="A42" s="34"/>
      <c r="B42" s="34"/>
      <c r="C42" s="34"/>
      <c r="D42" s="34"/>
      <c r="E42" s="231"/>
      <c r="F42" s="34"/>
      <c r="G42" s="34"/>
      <c r="H42" s="34"/>
      <c r="I42" s="51"/>
      <c r="J42" s="334" t="s">
        <v>178</v>
      </c>
      <c r="K42" s="330"/>
      <c r="L42" s="331"/>
      <c r="M42" s="37"/>
      <c r="N42" s="34"/>
      <c r="O42" s="34"/>
      <c r="P42" s="34"/>
      <c r="Q42" s="34"/>
      <c r="R42" s="34"/>
      <c r="S42" s="51"/>
      <c r="T42" s="336" t="s">
        <v>179</v>
      </c>
      <c r="U42" s="330"/>
      <c r="V42" s="331"/>
      <c r="W42" s="52"/>
      <c r="X42" s="337" t="s">
        <v>180</v>
      </c>
      <c r="Y42" s="330"/>
      <c r="Z42" s="331"/>
      <c r="AA42" s="53"/>
      <c r="AB42" s="34"/>
      <c r="AC42" s="49"/>
      <c r="AD42" s="50"/>
      <c r="AE42" s="34"/>
      <c r="AF42" s="34"/>
      <c r="AG42" s="34"/>
      <c r="AH42" s="34"/>
      <c r="AI42" s="34"/>
      <c r="AJ42" s="34"/>
      <c r="AK42" s="34"/>
      <c r="AL42" s="34"/>
      <c r="AM42" s="34"/>
      <c r="AN42" s="34"/>
      <c r="AO42" s="34"/>
      <c r="AP42" s="37"/>
      <c r="AQ42" s="37"/>
      <c r="AR42" s="37"/>
      <c r="AS42" s="44"/>
      <c r="AT42" s="44"/>
      <c r="AU42" s="44"/>
      <c r="AV42" s="44"/>
      <c r="AW42" s="44"/>
      <c r="AX42" s="44"/>
      <c r="AY42" s="44"/>
      <c r="AZ42" s="44"/>
      <c r="BA42" s="44"/>
      <c r="BB42" s="44"/>
      <c r="BC42" s="44"/>
      <c r="BD42" s="44"/>
      <c r="BE42" s="44"/>
      <c r="BF42" s="44"/>
      <c r="BG42" s="44"/>
      <c r="BH42" s="44"/>
      <c r="BI42" s="44"/>
      <c r="BJ42" s="44"/>
      <c r="BK42" s="44"/>
      <c r="BL42" s="44"/>
      <c r="BM42" s="44"/>
      <c r="BN42" s="44"/>
      <c r="BO42" s="44"/>
      <c r="BP42" s="44"/>
      <c r="BQ42" s="44"/>
      <c r="BR42" s="44"/>
      <c r="BS42" s="44"/>
      <c r="BT42" s="44"/>
      <c r="BU42" s="44"/>
      <c r="BV42" s="44"/>
      <c r="BW42" s="44"/>
      <c r="BX42" s="44"/>
      <c r="BY42" s="44"/>
      <c r="BZ42" s="44"/>
      <c r="CA42" s="44"/>
      <c r="CB42" s="44"/>
      <c r="CC42" s="44"/>
      <c r="CD42" s="44"/>
      <c r="CE42" s="34"/>
      <c r="CF42" s="34"/>
      <c r="CG42" s="34"/>
      <c r="CH42" s="34"/>
      <c r="CI42" s="34"/>
      <c r="CJ42" s="34"/>
      <c r="CK42" s="34"/>
      <c r="CL42" s="34"/>
      <c r="CM42" s="34"/>
      <c r="CN42" s="34"/>
      <c r="CO42" s="34"/>
      <c r="CP42" s="34"/>
      <c r="CQ42" s="34"/>
      <c r="CR42" s="34"/>
      <c r="CS42" s="34"/>
      <c r="CT42" s="34"/>
      <c r="CU42" s="34"/>
      <c r="CV42" s="34"/>
      <c r="CW42" s="34"/>
      <c r="CX42" s="34"/>
    </row>
    <row r="43" spans="1:102" ht="13">
      <c r="A43" s="34"/>
      <c r="B43" s="34"/>
      <c r="C43" s="34"/>
      <c r="D43" s="34"/>
      <c r="E43" s="231"/>
      <c r="F43" s="34"/>
      <c r="G43" s="34"/>
      <c r="H43" s="34"/>
      <c r="I43" s="51"/>
      <c r="J43" s="335"/>
      <c r="K43" s="332"/>
      <c r="L43" s="333"/>
      <c r="M43" s="37"/>
      <c r="N43" s="34"/>
      <c r="O43" s="34"/>
      <c r="P43" s="34"/>
      <c r="Q43" s="34"/>
      <c r="R43" s="34"/>
      <c r="S43" s="51"/>
      <c r="T43" s="335"/>
      <c r="U43" s="332"/>
      <c r="V43" s="333"/>
      <c r="W43" s="52"/>
      <c r="X43" s="335"/>
      <c r="Y43" s="332"/>
      <c r="Z43" s="333"/>
      <c r="AA43" s="53"/>
      <c r="AB43" s="34"/>
      <c r="AC43" s="49"/>
      <c r="AD43" s="50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7"/>
      <c r="AQ43" s="37"/>
      <c r="AR43" s="37"/>
      <c r="AS43" s="44"/>
      <c r="AT43" s="44"/>
      <c r="AU43" s="44"/>
      <c r="AV43" s="44"/>
      <c r="AW43" s="44"/>
      <c r="AX43" s="44"/>
      <c r="AY43" s="44"/>
      <c r="AZ43" s="44"/>
      <c r="BA43" s="44"/>
      <c r="BB43" s="44"/>
      <c r="BC43" s="44"/>
      <c r="BD43" s="44"/>
      <c r="BE43" s="44"/>
      <c r="BF43" s="44"/>
      <c r="BG43" s="44"/>
      <c r="BH43" s="44"/>
      <c r="BI43" s="44"/>
      <c r="BJ43" s="44"/>
      <c r="BK43" s="44"/>
      <c r="BL43" s="44"/>
      <c r="BM43" s="44"/>
      <c r="BN43" s="44"/>
      <c r="BO43" s="44"/>
      <c r="BP43" s="44"/>
      <c r="BQ43" s="44"/>
      <c r="BR43" s="44"/>
      <c r="BS43" s="44"/>
      <c r="BT43" s="44"/>
      <c r="BU43" s="44"/>
      <c r="BV43" s="44"/>
      <c r="BW43" s="44"/>
      <c r="BX43" s="44"/>
      <c r="BY43" s="44"/>
      <c r="BZ43" s="44"/>
      <c r="CA43" s="44"/>
      <c r="CB43" s="44"/>
      <c r="CC43" s="44"/>
      <c r="CD43" s="44"/>
      <c r="CE43" s="34"/>
      <c r="CF43" s="34"/>
      <c r="CG43" s="34"/>
      <c r="CH43" s="34"/>
      <c r="CI43" s="34"/>
      <c r="CJ43" s="34"/>
      <c r="CK43" s="34"/>
      <c r="CL43" s="34"/>
      <c r="CM43" s="34"/>
      <c r="CN43" s="34"/>
      <c r="CO43" s="34"/>
      <c r="CP43" s="34"/>
      <c r="CQ43" s="34"/>
      <c r="CR43" s="34"/>
      <c r="CS43" s="34"/>
      <c r="CT43" s="34"/>
      <c r="CU43" s="34"/>
      <c r="CV43" s="34"/>
      <c r="CW43" s="34"/>
      <c r="CX43" s="34"/>
    </row>
    <row r="44" spans="1:102">
      <c r="A44" s="34"/>
      <c r="B44" s="34"/>
      <c r="C44" s="34"/>
      <c r="D44" s="34"/>
      <c r="E44" s="231"/>
      <c r="F44" s="34"/>
      <c r="G44" s="34"/>
      <c r="H44" s="34"/>
      <c r="I44" s="51"/>
      <c r="J44" s="54" t="s">
        <v>181</v>
      </c>
      <c r="K44" s="338">
        <f>L113</f>
        <v>1634806</v>
      </c>
      <c r="L44" s="325"/>
      <c r="M44" s="37"/>
      <c r="N44" s="34"/>
      <c r="O44" s="34"/>
      <c r="P44" s="34"/>
      <c r="Q44" s="34"/>
      <c r="R44" s="34"/>
      <c r="S44" s="51"/>
      <c r="T44" s="54" t="s">
        <v>181</v>
      </c>
      <c r="U44" s="55">
        <f>W113</f>
        <v>1460595</v>
      </c>
      <c r="V44" s="56"/>
      <c r="W44" s="52"/>
      <c r="X44" s="54" t="s">
        <v>181</v>
      </c>
      <c r="Y44" s="339">
        <f>AA113</f>
        <v>221606</v>
      </c>
      <c r="Z44" s="325"/>
      <c r="AA44" s="53"/>
      <c r="AB44" s="58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7"/>
      <c r="AQ44" s="37"/>
      <c r="AR44" s="37"/>
      <c r="AS44" s="44"/>
      <c r="AT44" s="44"/>
      <c r="AU44" s="44"/>
      <c r="AV44" s="44"/>
      <c r="AW44" s="44"/>
      <c r="AX44" s="44"/>
      <c r="AY44" s="44"/>
      <c r="AZ44" s="44"/>
      <c r="BA44" s="44"/>
      <c r="BB44" s="44"/>
      <c r="BC44" s="44"/>
      <c r="BD44" s="44"/>
      <c r="BE44" s="44"/>
      <c r="BF44" s="44"/>
      <c r="BG44" s="44"/>
      <c r="BH44" s="44"/>
      <c r="BI44" s="44"/>
      <c r="BJ44" s="44"/>
      <c r="BK44" s="44"/>
      <c r="BL44" s="44"/>
      <c r="BM44" s="44"/>
      <c r="BN44" s="44"/>
      <c r="BO44" s="44"/>
      <c r="BP44" s="44"/>
      <c r="BQ44" s="44"/>
      <c r="BR44" s="44"/>
      <c r="BS44" s="44"/>
      <c r="BT44" s="44"/>
      <c r="BU44" s="44"/>
      <c r="BV44" s="44"/>
      <c r="BW44" s="44"/>
      <c r="BX44" s="44"/>
      <c r="BY44" s="44"/>
      <c r="BZ44" s="44"/>
      <c r="CA44" s="44"/>
      <c r="CB44" s="44"/>
      <c r="CC44" s="44"/>
      <c r="CD44" s="44"/>
      <c r="CE44" s="34"/>
      <c r="CF44" s="34"/>
      <c r="CG44" s="34"/>
      <c r="CH44" s="34"/>
      <c r="CI44" s="34"/>
      <c r="CJ44" s="34"/>
      <c r="CK44" s="34"/>
      <c r="CL44" s="34"/>
      <c r="CM44" s="34"/>
      <c r="CN44" s="34"/>
      <c r="CO44" s="34"/>
      <c r="CP44" s="34"/>
      <c r="CQ44" s="34"/>
      <c r="CR44" s="34"/>
      <c r="CS44" s="34"/>
      <c r="CT44" s="34"/>
      <c r="CU44" s="34"/>
      <c r="CV44" s="34"/>
      <c r="CW44" s="34"/>
      <c r="CX44" s="34"/>
    </row>
    <row r="45" spans="1:102" ht="13">
      <c r="A45" s="34"/>
      <c r="B45" s="34"/>
      <c r="C45" s="34"/>
      <c r="D45" s="34"/>
      <c r="E45" s="37"/>
      <c r="F45" s="38"/>
      <c r="G45" s="48"/>
      <c r="H45" s="34"/>
      <c r="I45" s="34"/>
      <c r="J45" s="59"/>
      <c r="K45" s="60"/>
      <c r="L45" s="61"/>
      <c r="M45" s="34"/>
      <c r="N45" s="34"/>
      <c r="O45" s="34"/>
      <c r="P45" s="34"/>
      <c r="Q45" s="34"/>
      <c r="R45" s="34"/>
      <c r="S45" s="34"/>
      <c r="T45" s="60"/>
      <c r="U45" s="61"/>
      <c r="V45" s="62"/>
      <c r="W45" s="53"/>
      <c r="X45" s="63"/>
      <c r="AA45" s="64"/>
      <c r="AB45" s="34"/>
      <c r="AC45" s="34"/>
      <c r="AD45" s="34"/>
      <c r="AE45" s="34"/>
      <c r="AF45" s="34"/>
      <c r="AG45" s="34"/>
      <c r="AH45" s="34"/>
      <c r="AI45" s="34"/>
      <c r="AJ45" s="34"/>
      <c r="AK45" s="34"/>
      <c r="AL45" s="34"/>
      <c r="AM45" s="34"/>
      <c r="AN45" s="34"/>
      <c r="AO45" s="34"/>
      <c r="AP45" s="34"/>
      <c r="AQ45" s="34"/>
      <c r="AR45" s="34"/>
      <c r="AS45" s="65"/>
      <c r="AT45" s="65"/>
      <c r="AU45" s="65"/>
      <c r="AV45" s="65"/>
      <c r="AW45" s="65"/>
      <c r="AX45" s="65"/>
      <c r="AY45" s="65"/>
      <c r="AZ45" s="65"/>
      <c r="BA45" s="44"/>
      <c r="BB45" s="44"/>
      <c r="BC45" s="44"/>
      <c r="BD45" s="44"/>
      <c r="BE45" s="44"/>
      <c r="BF45" s="44"/>
      <c r="BG45" s="44"/>
      <c r="BH45" s="44"/>
      <c r="BI45" s="44"/>
      <c r="BJ45" s="44"/>
      <c r="BK45" s="44"/>
      <c r="BL45" s="44"/>
      <c r="BM45" s="44"/>
      <c r="BN45" s="44"/>
      <c r="BO45" s="44"/>
      <c r="BP45" s="44"/>
      <c r="BQ45" s="44"/>
      <c r="BR45" s="44"/>
      <c r="BS45" s="44"/>
      <c r="BT45" s="44"/>
      <c r="BU45" s="44"/>
      <c r="BV45" s="44"/>
      <c r="BW45" s="44"/>
      <c r="BX45" s="44"/>
      <c r="BY45" s="44"/>
      <c r="BZ45" s="44"/>
      <c r="CA45" s="44"/>
      <c r="CB45" s="44"/>
      <c r="CC45" s="44"/>
      <c r="CD45" s="44"/>
      <c r="CE45" s="34"/>
      <c r="CF45" s="34"/>
      <c r="CG45" s="34"/>
      <c r="CH45" s="34"/>
      <c r="CI45" s="34"/>
      <c r="CJ45" s="34"/>
      <c r="CK45" s="34"/>
      <c r="CL45" s="34"/>
      <c r="CM45" s="34"/>
      <c r="CN45" s="34"/>
      <c r="CO45" s="34"/>
      <c r="CP45" s="34"/>
      <c r="CQ45" s="34"/>
      <c r="CR45" s="34"/>
      <c r="CS45" s="34"/>
      <c r="CT45" s="34"/>
      <c r="CU45" s="34"/>
      <c r="CV45" s="34"/>
      <c r="CW45" s="34"/>
      <c r="CX45" s="34"/>
    </row>
    <row r="46" spans="1:102" ht="14">
      <c r="A46" s="34"/>
      <c r="B46" s="34"/>
      <c r="C46" s="34"/>
      <c r="D46" s="34"/>
      <c r="E46" s="139"/>
      <c r="F46" s="232" t="s">
        <v>182</v>
      </c>
      <c r="G46" s="67" t="s">
        <v>132</v>
      </c>
      <c r="H46" s="68"/>
      <c r="I46" s="34"/>
      <c r="J46" s="34"/>
      <c r="K46" s="34"/>
      <c r="L46" s="51"/>
      <c r="M46" s="34"/>
      <c r="N46" s="34"/>
      <c r="O46" s="34"/>
      <c r="P46" s="34"/>
      <c r="Q46" s="34"/>
      <c r="R46" s="34"/>
      <c r="S46" s="34"/>
      <c r="T46" s="34"/>
      <c r="U46" s="51"/>
      <c r="V46" s="69"/>
      <c r="W46" s="68"/>
      <c r="X46" s="59"/>
      <c r="Y46" s="34"/>
      <c r="Z46" s="34"/>
      <c r="AA46" s="34"/>
      <c r="AB46" s="34"/>
      <c r="AC46" s="34"/>
      <c r="AD46" s="34"/>
      <c r="AE46" s="34"/>
      <c r="AF46" s="34"/>
      <c r="AG46" s="34"/>
      <c r="AH46" s="34"/>
      <c r="AI46" s="34"/>
      <c r="AJ46" s="34"/>
      <c r="AK46" s="34"/>
      <c r="AL46" s="34"/>
      <c r="AM46" s="34"/>
      <c r="AN46" s="34"/>
      <c r="AO46" s="34"/>
      <c r="AP46" s="34"/>
      <c r="AQ46" s="34"/>
      <c r="AR46" s="59"/>
      <c r="AS46" s="44"/>
      <c r="AT46" s="44"/>
      <c r="AU46" s="44"/>
      <c r="AV46" s="44"/>
      <c r="AW46" s="44"/>
      <c r="AX46" s="44"/>
      <c r="AY46" s="44"/>
      <c r="AZ46" s="44"/>
      <c r="BA46" s="44"/>
      <c r="BB46" s="44"/>
      <c r="BC46" s="44"/>
      <c r="BD46" s="44"/>
      <c r="BE46" s="44"/>
      <c r="BF46" s="44"/>
      <c r="BG46" s="44"/>
      <c r="BH46" s="44"/>
      <c r="BI46" s="44"/>
      <c r="BJ46" s="44"/>
      <c r="BK46" s="44"/>
      <c r="BL46" s="44"/>
      <c r="BM46" s="44"/>
      <c r="BN46" s="44"/>
      <c r="BO46" s="44"/>
      <c r="BP46" s="44"/>
      <c r="BQ46" s="44"/>
      <c r="BR46" s="44"/>
      <c r="BS46" s="44"/>
      <c r="BT46" s="44"/>
      <c r="BU46" s="44"/>
      <c r="BV46" s="44"/>
      <c r="BW46" s="44"/>
      <c r="BX46" s="44"/>
      <c r="BY46" s="44"/>
      <c r="BZ46" s="44"/>
      <c r="CA46" s="44"/>
      <c r="CB46" s="44"/>
      <c r="CC46" s="44"/>
      <c r="CD46" s="44"/>
      <c r="CE46" s="34"/>
      <c r="CF46" s="34"/>
      <c r="CG46" s="34"/>
      <c r="CH46" s="34"/>
      <c r="CI46" s="34"/>
      <c r="CJ46" s="34"/>
      <c r="CK46" s="34"/>
      <c r="CL46" s="34"/>
      <c r="CM46" s="34"/>
      <c r="CN46" s="34"/>
      <c r="CO46" s="34"/>
      <c r="CP46" s="34"/>
      <c r="CQ46" s="34"/>
      <c r="CR46" s="34"/>
      <c r="CS46" s="34"/>
      <c r="CT46" s="34"/>
      <c r="CU46" s="34"/>
      <c r="CV46" s="34"/>
      <c r="CW46" s="34"/>
      <c r="CX46" s="34"/>
    </row>
    <row r="47" spans="1:102" ht="8.25" customHeight="1">
      <c r="A47" s="34"/>
      <c r="B47" s="34"/>
      <c r="C47" s="34"/>
      <c r="D47" s="34"/>
      <c r="E47" s="59"/>
      <c r="F47" s="61"/>
      <c r="G47" s="60"/>
      <c r="H47" s="34"/>
      <c r="I47" s="34"/>
      <c r="J47" s="34"/>
      <c r="K47" s="34"/>
      <c r="L47" s="51"/>
      <c r="M47" s="34"/>
      <c r="N47" s="34" t="s">
        <v>183</v>
      </c>
      <c r="O47" s="34"/>
      <c r="P47" s="34"/>
      <c r="Q47" s="34"/>
      <c r="R47" s="34"/>
      <c r="S47" s="34"/>
      <c r="T47" s="34"/>
      <c r="U47" s="51"/>
      <c r="V47" s="69"/>
      <c r="W47" s="68"/>
      <c r="X47" s="68"/>
      <c r="Y47" s="34"/>
      <c r="Z47" s="34"/>
      <c r="AA47" s="34"/>
      <c r="AB47" s="34"/>
      <c r="AC47" s="34"/>
      <c r="AD47" s="34"/>
      <c r="AE47" s="34"/>
      <c r="AF47" s="34"/>
      <c r="AG47" s="34"/>
      <c r="AH47" s="34"/>
      <c r="AI47" s="34"/>
      <c r="AJ47" s="34"/>
      <c r="AK47" s="34"/>
      <c r="AL47" s="34"/>
      <c r="AM47" s="34"/>
      <c r="AN47" s="34"/>
      <c r="AO47" s="34"/>
      <c r="AP47" s="34"/>
      <c r="AQ47" s="34"/>
      <c r="AR47" s="59"/>
      <c r="AS47" s="44"/>
      <c r="AT47" s="44"/>
      <c r="AU47" s="44"/>
      <c r="AV47" s="44"/>
      <c r="AW47" s="44"/>
      <c r="AX47" s="44"/>
      <c r="AY47" s="44"/>
      <c r="AZ47" s="44"/>
      <c r="BA47" s="44"/>
      <c r="BB47" s="44"/>
      <c r="BC47" s="44"/>
      <c r="BD47" s="44"/>
      <c r="BE47" s="44"/>
      <c r="BF47" s="44"/>
      <c r="BG47" s="44"/>
      <c r="BH47" s="44"/>
      <c r="BI47" s="44"/>
      <c r="BJ47" s="44"/>
      <c r="BK47" s="44"/>
      <c r="BL47" s="44"/>
      <c r="BM47" s="44"/>
      <c r="BN47" s="44"/>
      <c r="BO47" s="44"/>
      <c r="BP47" s="44"/>
      <c r="BQ47" s="44"/>
      <c r="BR47" s="44"/>
      <c r="BS47" s="44"/>
      <c r="BT47" s="44"/>
      <c r="BU47" s="44"/>
      <c r="BV47" s="44"/>
      <c r="BW47" s="44"/>
      <c r="BX47" s="44"/>
      <c r="BY47" s="44"/>
      <c r="BZ47" s="44"/>
      <c r="CA47" s="44"/>
      <c r="CB47" s="44"/>
      <c r="CC47" s="44"/>
      <c r="CD47" s="44"/>
      <c r="CE47" s="34"/>
      <c r="CF47" s="34"/>
      <c r="CG47" s="34"/>
      <c r="CH47" s="34"/>
      <c r="CI47" s="34"/>
      <c r="CJ47" s="34"/>
      <c r="CK47" s="34"/>
      <c r="CL47" s="34"/>
      <c r="CM47" s="34"/>
      <c r="CN47" s="34"/>
      <c r="CO47" s="34"/>
      <c r="CP47" s="34"/>
      <c r="CQ47" s="34"/>
      <c r="CR47" s="34"/>
      <c r="CS47" s="34"/>
      <c r="CT47" s="34"/>
      <c r="CU47" s="34"/>
      <c r="CV47" s="34"/>
      <c r="CW47" s="34"/>
      <c r="CX47" s="34"/>
    </row>
    <row r="48" spans="1:102" ht="6" customHeight="1">
      <c r="A48" s="34"/>
      <c r="B48" s="34"/>
      <c r="C48" s="34"/>
      <c r="D48" s="34"/>
      <c r="E48" s="37"/>
      <c r="F48" s="70"/>
      <c r="G48" s="70"/>
      <c r="H48" s="70"/>
      <c r="I48" s="70"/>
      <c r="J48" s="71"/>
      <c r="K48" s="71"/>
      <c r="L48" s="72"/>
      <c r="M48" s="70"/>
      <c r="N48" s="73"/>
      <c r="O48" s="70"/>
      <c r="P48" s="74"/>
      <c r="Q48" s="70"/>
      <c r="R48" s="70"/>
      <c r="S48" s="70"/>
      <c r="T48" s="73"/>
      <c r="U48" s="74"/>
      <c r="V48" s="75"/>
      <c r="W48" s="73"/>
      <c r="X48" s="73"/>
      <c r="Y48" s="71"/>
      <c r="Z48" s="71"/>
      <c r="AA48" s="71"/>
      <c r="AB48" s="70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4"/>
      <c r="AN48" s="34"/>
      <c r="AO48" s="34"/>
      <c r="AP48" s="48"/>
      <c r="AQ48" s="48"/>
      <c r="AR48" s="76"/>
      <c r="AS48" s="44"/>
      <c r="AT48" s="44"/>
      <c r="AU48" s="44"/>
      <c r="AV48" s="44"/>
      <c r="AW48" s="44"/>
      <c r="AX48" s="44"/>
      <c r="AY48" s="44"/>
      <c r="AZ48" s="44"/>
      <c r="BA48" s="44"/>
      <c r="BB48" s="44"/>
      <c r="BC48" s="44"/>
      <c r="BD48" s="44"/>
      <c r="BE48" s="44"/>
      <c r="BF48" s="44"/>
      <c r="BG48" s="44"/>
      <c r="BH48" s="44"/>
      <c r="BI48" s="44"/>
      <c r="BJ48" s="44"/>
      <c r="BK48" s="44"/>
      <c r="BL48" s="44"/>
      <c r="BM48" s="44"/>
      <c r="BN48" s="44"/>
      <c r="BO48" s="44"/>
      <c r="BP48" s="44"/>
      <c r="BQ48" s="44"/>
      <c r="BR48" s="44"/>
      <c r="BS48" s="44"/>
      <c r="BT48" s="44"/>
      <c r="BU48" s="44"/>
      <c r="BV48" s="44"/>
      <c r="BW48" s="44"/>
      <c r="BX48" s="44"/>
      <c r="BY48" s="44"/>
      <c r="BZ48" s="44"/>
      <c r="CA48" s="44"/>
      <c r="CB48" s="44"/>
      <c r="CC48" s="44"/>
      <c r="CD48" s="44"/>
      <c r="CE48" s="34"/>
      <c r="CF48" s="34"/>
      <c r="CG48" s="34"/>
      <c r="CH48" s="34"/>
      <c r="CI48" s="34"/>
      <c r="CJ48" s="34"/>
      <c r="CK48" s="34"/>
      <c r="CL48" s="34"/>
      <c r="CM48" s="34"/>
      <c r="CN48" s="34"/>
      <c r="CO48" s="34"/>
      <c r="CP48" s="34"/>
      <c r="CQ48" s="34"/>
      <c r="CR48" s="34"/>
      <c r="CS48" s="34"/>
      <c r="CT48" s="34"/>
      <c r="CU48" s="34"/>
      <c r="CV48" s="34"/>
      <c r="CW48" s="34"/>
      <c r="CX48" s="34"/>
    </row>
    <row r="49" spans="1:102" ht="13">
      <c r="A49" s="34"/>
      <c r="B49" s="34"/>
      <c r="C49" s="34"/>
      <c r="D49" s="34"/>
      <c r="E49" s="92"/>
      <c r="F49" s="77"/>
      <c r="G49" s="77"/>
      <c r="H49" s="77"/>
      <c r="I49" s="78"/>
      <c r="J49" s="343" t="s">
        <v>184</v>
      </c>
      <c r="K49" s="327"/>
      <c r="L49" s="344"/>
      <c r="M49" s="73"/>
      <c r="N49" s="70"/>
      <c r="O49" s="70"/>
      <c r="P49" s="79"/>
      <c r="Q49" s="80"/>
      <c r="R49" s="80"/>
      <c r="S49" s="80"/>
      <c r="T49" s="80"/>
      <c r="U49" s="81"/>
      <c r="V49" s="82"/>
      <c r="W49" s="83"/>
      <c r="X49" s="84"/>
      <c r="Y49" s="80"/>
      <c r="Z49" s="80"/>
      <c r="AA49" s="80"/>
      <c r="AB49" s="80"/>
      <c r="AC49" s="34"/>
      <c r="AD49" s="34"/>
      <c r="AE49" s="34"/>
      <c r="AF49" s="34"/>
      <c r="AG49" s="34"/>
      <c r="AH49" s="34"/>
      <c r="AI49" s="34"/>
      <c r="AJ49" s="34"/>
      <c r="AK49" s="34"/>
      <c r="AL49" s="34"/>
      <c r="AM49" s="34"/>
      <c r="AN49" s="34"/>
      <c r="AO49" s="34"/>
      <c r="AP49" s="34"/>
      <c r="AQ49" s="34"/>
      <c r="AR49" s="34"/>
      <c r="AS49" s="65"/>
      <c r="AT49" s="65"/>
      <c r="AU49" s="65"/>
      <c r="AV49" s="65"/>
      <c r="AW49" s="65"/>
      <c r="AX49" s="65"/>
      <c r="AY49" s="65"/>
      <c r="AZ49" s="65"/>
      <c r="BA49" s="65"/>
      <c r="BB49" s="65"/>
      <c r="BC49" s="65"/>
      <c r="BD49" s="65"/>
      <c r="BE49" s="65"/>
      <c r="BF49" s="65"/>
      <c r="BG49" s="65"/>
      <c r="BH49" s="65"/>
      <c r="BI49" s="65"/>
      <c r="BJ49" s="65"/>
      <c r="BK49" s="65"/>
      <c r="BL49" s="65"/>
      <c r="BM49" s="65"/>
      <c r="BN49" s="65"/>
      <c r="BO49" s="65"/>
      <c r="BP49" s="65"/>
      <c r="BQ49" s="65"/>
      <c r="BR49" s="65"/>
      <c r="BS49" s="65"/>
      <c r="BT49" s="65"/>
      <c r="BU49" s="65"/>
      <c r="BV49" s="65"/>
      <c r="BW49" s="65"/>
      <c r="BX49" s="65"/>
      <c r="BY49" s="65"/>
      <c r="BZ49" s="65"/>
      <c r="CA49" s="65"/>
      <c r="CB49" s="65"/>
      <c r="CC49" s="65"/>
      <c r="CD49" s="85"/>
      <c r="CE49" s="34"/>
      <c r="CF49" s="34"/>
      <c r="CG49" s="34"/>
      <c r="CH49" s="34"/>
      <c r="CI49" s="34"/>
      <c r="CJ49" s="34"/>
      <c r="CK49" s="34"/>
      <c r="CL49" s="34"/>
      <c r="CM49" s="34"/>
      <c r="CN49" s="34"/>
      <c r="CO49" s="34"/>
      <c r="CP49" s="34"/>
      <c r="CQ49" s="34"/>
      <c r="CR49" s="34"/>
      <c r="CS49" s="34"/>
      <c r="CT49" s="34"/>
      <c r="CU49" s="34"/>
      <c r="CV49" s="34"/>
      <c r="CW49" s="34"/>
      <c r="CX49" s="34"/>
    </row>
    <row r="50" spans="1:102" ht="13">
      <c r="A50" s="34"/>
      <c r="B50" s="348" t="s">
        <v>185</v>
      </c>
      <c r="C50" s="349"/>
      <c r="D50" s="350"/>
      <c r="E50" s="92"/>
      <c r="F50" s="334" t="s">
        <v>186</v>
      </c>
      <c r="G50" s="330"/>
      <c r="H50" s="331"/>
      <c r="I50" s="86"/>
      <c r="J50" s="345"/>
      <c r="K50" s="346"/>
      <c r="L50" s="347"/>
      <c r="M50" s="87"/>
      <c r="N50" s="77"/>
      <c r="O50" s="77"/>
      <c r="P50" s="77"/>
      <c r="Q50" s="88"/>
      <c r="R50" s="89"/>
      <c r="S50" s="77"/>
      <c r="T50" s="90"/>
      <c r="U50" s="78"/>
      <c r="V50" s="82"/>
      <c r="W50" s="83"/>
      <c r="X50" s="91"/>
      <c r="Y50" s="89"/>
      <c r="Z50" s="89"/>
      <c r="AA50" s="89"/>
      <c r="AB50" s="89"/>
      <c r="AC50" s="38"/>
      <c r="AD50" s="37"/>
      <c r="AE50" s="34"/>
      <c r="AF50" s="45"/>
      <c r="AG50" s="34"/>
      <c r="AH50" s="34"/>
      <c r="AI50" s="34"/>
      <c r="AJ50" s="34"/>
      <c r="AK50" s="34"/>
      <c r="AL50" s="34"/>
      <c r="AM50" s="34"/>
      <c r="AN50" s="34"/>
      <c r="AO50" s="34"/>
      <c r="AP50" s="34"/>
      <c r="AQ50" s="34"/>
      <c r="AR50" s="34"/>
      <c r="AS50" s="65"/>
      <c r="AT50" s="65"/>
      <c r="AU50" s="65"/>
      <c r="AV50" s="65"/>
      <c r="AW50" s="65"/>
      <c r="AX50" s="65"/>
      <c r="AY50" s="65"/>
      <c r="AZ50" s="65"/>
      <c r="BA50" s="65"/>
      <c r="BB50" s="65"/>
      <c r="BC50" s="65"/>
      <c r="BD50" s="65"/>
      <c r="BE50" s="65"/>
      <c r="BF50" s="65"/>
      <c r="BG50" s="65"/>
      <c r="BH50" s="65"/>
      <c r="BI50" s="65"/>
      <c r="BJ50" s="65"/>
      <c r="BK50" s="65"/>
      <c r="BL50" s="65"/>
      <c r="BM50" s="65"/>
      <c r="BN50" s="65"/>
      <c r="BO50" s="65"/>
      <c r="BP50" s="65"/>
      <c r="BQ50" s="65"/>
      <c r="BR50" s="65"/>
      <c r="BS50" s="65"/>
      <c r="BT50" s="65"/>
      <c r="BU50" s="65"/>
      <c r="BV50" s="65"/>
      <c r="BW50" s="65"/>
      <c r="BX50" s="65"/>
      <c r="BY50" s="65"/>
      <c r="BZ50" s="65"/>
      <c r="CA50" s="65"/>
      <c r="CB50" s="65"/>
      <c r="CC50" s="65"/>
      <c r="CD50" s="85"/>
      <c r="CE50" s="34"/>
      <c r="CF50" s="34"/>
      <c r="CG50" s="34"/>
      <c r="CH50" s="34"/>
      <c r="CI50" s="34"/>
      <c r="CJ50" s="34"/>
      <c r="CK50" s="34"/>
      <c r="CL50" s="34"/>
      <c r="CM50" s="34"/>
      <c r="CN50" s="34"/>
      <c r="CO50" s="34"/>
      <c r="CP50" s="34"/>
      <c r="CQ50" s="34"/>
      <c r="CR50" s="34"/>
      <c r="CS50" s="34"/>
      <c r="CT50" s="34"/>
      <c r="CU50" s="34"/>
      <c r="CV50" s="34"/>
      <c r="CW50" s="34"/>
      <c r="CX50" s="34"/>
    </row>
    <row r="51" spans="1:102">
      <c r="A51" s="34"/>
      <c r="B51" s="351"/>
      <c r="C51" s="352"/>
      <c r="D51" s="353"/>
      <c r="E51" s="92"/>
      <c r="F51" s="335"/>
      <c r="G51" s="332"/>
      <c r="H51" s="333"/>
      <c r="I51" s="93"/>
      <c r="J51" s="94" t="s">
        <v>181</v>
      </c>
      <c r="K51" s="95">
        <f>H113</f>
        <v>1798409</v>
      </c>
      <c r="L51" s="96">
        <f>(K51/G52)*100</f>
        <v>96.879706862781006</v>
      </c>
      <c r="M51" s="97"/>
      <c r="N51" s="323" t="s">
        <v>187</v>
      </c>
      <c r="O51" s="324"/>
      <c r="P51" s="325"/>
      <c r="Q51" s="86"/>
      <c r="R51" s="323" t="s">
        <v>188</v>
      </c>
      <c r="S51" s="324"/>
      <c r="T51" s="325"/>
      <c r="U51" s="98"/>
      <c r="V51" s="62"/>
      <c r="W51" s="99"/>
      <c r="X51" s="326" t="s">
        <v>189</v>
      </c>
      <c r="Y51" s="327"/>
      <c r="Z51" s="327"/>
      <c r="AA51" s="100"/>
      <c r="AB51" s="329" t="s">
        <v>190</v>
      </c>
      <c r="AC51" s="330"/>
      <c r="AD51" s="331"/>
      <c r="AE51" s="101"/>
      <c r="AF51" s="329" t="s">
        <v>191</v>
      </c>
      <c r="AG51" s="330"/>
      <c r="AH51" s="331"/>
      <c r="AI51" s="102"/>
      <c r="AJ51" s="102"/>
      <c r="AK51" s="34"/>
      <c r="AL51" s="34"/>
      <c r="AM51" s="34"/>
      <c r="AN51" s="34"/>
      <c r="AO51" s="34"/>
      <c r="AP51" s="34"/>
      <c r="AQ51" s="34"/>
      <c r="AR51" s="34"/>
      <c r="AS51" s="65"/>
      <c r="AT51" s="65"/>
      <c r="AU51" s="65"/>
      <c r="AV51" s="65"/>
      <c r="AW51" s="65"/>
      <c r="AX51" s="65"/>
      <c r="AY51" s="65"/>
      <c r="AZ51" s="65"/>
      <c r="BA51" s="65"/>
      <c r="BB51" s="65"/>
      <c r="BC51" s="65"/>
      <c r="BD51" s="65"/>
      <c r="BE51" s="65"/>
      <c r="BF51" s="65"/>
      <c r="BG51" s="65"/>
      <c r="BH51" s="65"/>
      <c r="BI51" s="65"/>
      <c r="BJ51" s="65"/>
      <c r="BK51" s="65"/>
      <c r="BL51" s="65"/>
      <c r="BM51" s="65"/>
      <c r="BN51" s="65"/>
      <c r="BO51" s="65"/>
      <c r="BP51" s="65"/>
      <c r="BQ51" s="65"/>
      <c r="BR51" s="65"/>
      <c r="BS51" s="65"/>
      <c r="BT51" s="65"/>
      <c r="BU51" s="65"/>
      <c r="BV51" s="65"/>
      <c r="BW51" s="65"/>
      <c r="BX51" s="65"/>
      <c r="BY51" s="65"/>
      <c r="BZ51" s="65"/>
      <c r="CA51" s="65"/>
      <c r="CB51" s="65"/>
      <c r="CC51" s="65"/>
      <c r="CD51" s="85"/>
      <c r="CE51" s="34"/>
      <c r="CF51" s="34"/>
      <c r="CG51" s="34"/>
      <c r="CH51" s="34"/>
      <c r="CI51" s="34"/>
      <c r="CJ51" s="34"/>
      <c r="CK51" s="34"/>
      <c r="CL51" s="34"/>
      <c r="CM51" s="34"/>
      <c r="CN51" s="34"/>
      <c r="CO51" s="34"/>
      <c r="CP51" s="34"/>
      <c r="CQ51" s="34"/>
      <c r="CR51" s="34"/>
      <c r="CS51" s="34"/>
      <c r="CT51" s="34"/>
      <c r="CU51" s="34"/>
      <c r="CV51" s="34"/>
      <c r="CW51" s="34"/>
      <c r="CX51" s="34"/>
    </row>
    <row r="52" spans="1:102" ht="24.75" customHeight="1">
      <c r="A52" s="34"/>
      <c r="B52" s="378" t="s">
        <v>192</v>
      </c>
      <c r="C52" s="380">
        <f>D113</f>
        <v>9126546</v>
      </c>
      <c r="D52" s="384">
        <f>C52/C57*100</f>
        <v>95.926782162217563</v>
      </c>
      <c r="E52" s="373"/>
      <c r="F52" s="397" t="s">
        <v>181</v>
      </c>
      <c r="G52" s="375">
        <f>G113</f>
        <v>1856332</v>
      </c>
      <c r="H52" s="377">
        <f>(G52/G52)*100</f>
        <v>100</v>
      </c>
      <c r="I52" s="361"/>
      <c r="J52" s="103" t="s">
        <v>193</v>
      </c>
      <c r="K52" s="104">
        <f>I113</f>
        <v>800709</v>
      </c>
      <c r="L52" s="105">
        <f>(K52/K51)*100</f>
        <v>44.523186883517596</v>
      </c>
      <c r="M52" s="363"/>
      <c r="N52" s="365" t="s">
        <v>181</v>
      </c>
      <c r="O52" s="367">
        <f>K44+K51</f>
        <v>3433215</v>
      </c>
      <c r="P52" s="368"/>
      <c r="Q52" s="370"/>
      <c r="R52" s="371" t="s">
        <v>181</v>
      </c>
      <c r="S52" s="355">
        <f>Q60+U61</f>
        <v>1323295</v>
      </c>
      <c r="T52" s="357" t="e">
        <f>(S53/O53)*100</f>
        <v>#DIV/0!</v>
      </c>
      <c r="U52" s="359"/>
      <c r="V52" s="106"/>
      <c r="W52" s="340"/>
      <c r="X52" s="328"/>
      <c r="Y52" s="328"/>
      <c r="Z52" s="328"/>
      <c r="AA52" s="340"/>
      <c r="AB52" s="332"/>
      <c r="AC52" s="332"/>
      <c r="AD52" s="333"/>
      <c r="AE52" s="341"/>
      <c r="AF52" s="332"/>
      <c r="AG52" s="332"/>
      <c r="AH52" s="333"/>
      <c r="AI52" s="102"/>
      <c r="AJ52" s="102"/>
      <c r="AK52" s="34"/>
      <c r="AL52" s="34"/>
      <c r="AM52" s="34"/>
      <c r="AN52" s="34"/>
      <c r="AO52" s="34"/>
      <c r="AP52" s="34"/>
      <c r="AQ52" s="34"/>
      <c r="AR52" s="34"/>
      <c r="AS52" s="65"/>
      <c r="AT52" s="65"/>
      <c r="AU52" s="65"/>
      <c r="AV52" s="65"/>
      <c r="AW52" s="65"/>
      <c r="AX52" s="65"/>
      <c r="AY52" s="65"/>
      <c r="AZ52" s="65"/>
      <c r="BA52" s="65"/>
      <c r="BB52" s="65"/>
      <c r="BC52" s="65"/>
      <c r="BD52" s="65"/>
      <c r="BE52" s="65"/>
      <c r="BF52" s="65"/>
      <c r="BG52" s="65"/>
      <c r="BH52" s="65"/>
      <c r="BI52" s="65"/>
      <c r="BJ52" s="65"/>
      <c r="BK52" s="65"/>
      <c r="BL52" s="65"/>
      <c r="BM52" s="65"/>
      <c r="BN52" s="65"/>
      <c r="BO52" s="65"/>
      <c r="BP52" s="65"/>
      <c r="BQ52" s="65"/>
      <c r="BR52" s="65"/>
      <c r="BS52" s="65"/>
      <c r="BT52" s="65"/>
      <c r="BU52" s="65"/>
      <c r="BV52" s="65"/>
      <c r="BW52" s="65"/>
      <c r="BX52" s="65"/>
      <c r="BY52" s="65"/>
      <c r="BZ52" s="65"/>
      <c r="CA52" s="65"/>
      <c r="CB52" s="65"/>
      <c r="CC52" s="65"/>
      <c r="CD52" s="85"/>
      <c r="CE52" s="34"/>
      <c r="CF52" s="34"/>
      <c r="CG52" s="34"/>
      <c r="CH52" s="34"/>
      <c r="CI52" s="34"/>
      <c r="CJ52" s="34"/>
      <c r="CK52" s="34"/>
      <c r="CL52" s="34"/>
      <c r="CM52" s="34"/>
      <c r="CN52" s="34"/>
      <c r="CO52" s="34"/>
      <c r="CP52" s="34"/>
      <c r="CQ52" s="34"/>
      <c r="CR52" s="34"/>
      <c r="CS52" s="34"/>
      <c r="CT52" s="34"/>
      <c r="CU52" s="34"/>
      <c r="CV52" s="34"/>
      <c r="CW52" s="34"/>
      <c r="CX52" s="34"/>
    </row>
    <row r="53" spans="1:102" ht="13">
      <c r="A53" s="34"/>
      <c r="B53" s="356"/>
      <c r="C53" s="356"/>
      <c r="D53" s="335"/>
      <c r="E53" s="332"/>
      <c r="F53" s="376"/>
      <c r="G53" s="376"/>
      <c r="H53" s="362"/>
      <c r="I53" s="362"/>
      <c r="J53" s="107" t="s">
        <v>194</v>
      </c>
      <c r="K53" s="108">
        <f>J113</f>
        <v>889839</v>
      </c>
      <c r="L53" s="109">
        <f>(K53/K51)*100</f>
        <v>49.479234145291755</v>
      </c>
      <c r="M53" s="364"/>
      <c r="N53" s="366"/>
      <c r="O53" s="333"/>
      <c r="P53" s="369"/>
      <c r="Q53" s="346"/>
      <c r="R53" s="372"/>
      <c r="S53" s="356"/>
      <c r="T53" s="358"/>
      <c r="U53" s="360"/>
      <c r="V53" s="110"/>
      <c r="W53" s="332"/>
      <c r="X53" s="111" t="s">
        <v>181</v>
      </c>
      <c r="Y53" s="112">
        <f>Z113</f>
        <v>163466</v>
      </c>
      <c r="Z53" s="113"/>
      <c r="AA53" s="332"/>
      <c r="AB53" s="54" t="s">
        <v>181</v>
      </c>
      <c r="AC53" s="57">
        <f>Y53+Y44</f>
        <v>385072</v>
      </c>
      <c r="AD53" s="114"/>
      <c r="AE53" s="342"/>
      <c r="AF53" s="54" t="s">
        <v>181</v>
      </c>
      <c r="AG53" s="115">
        <f>AO113</f>
        <v>280349</v>
      </c>
      <c r="AH53" s="115"/>
      <c r="AI53" s="116"/>
      <c r="AJ53" s="117"/>
      <c r="AK53" s="34"/>
      <c r="AL53" s="34"/>
      <c r="AM53" s="34"/>
      <c r="AN53" s="34"/>
      <c r="AO53" s="34"/>
      <c r="AP53" s="34"/>
      <c r="AQ53" s="34"/>
      <c r="AR53" s="34"/>
      <c r="AS53" s="65"/>
      <c r="AT53" s="65"/>
      <c r="AU53" s="65"/>
      <c r="AV53" s="65"/>
      <c r="AW53" s="65"/>
      <c r="AX53" s="65"/>
      <c r="AY53" s="65"/>
      <c r="AZ53" s="65"/>
      <c r="BA53" s="65"/>
      <c r="BB53" s="65"/>
      <c r="BC53" s="65"/>
      <c r="BD53" s="65"/>
      <c r="BE53" s="65"/>
      <c r="BF53" s="65"/>
      <c r="BG53" s="65"/>
      <c r="BH53" s="65"/>
      <c r="BI53" s="65"/>
      <c r="BJ53" s="65"/>
      <c r="BK53" s="65"/>
      <c r="BL53" s="65"/>
      <c r="BM53" s="65"/>
      <c r="BN53" s="65"/>
      <c r="BO53" s="65"/>
      <c r="BP53" s="65"/>
      <c r="BQ53" s="65"/>
      <c r="BR53" s="65"/>
      <c r="BS53" s="65"/>
      <c r="BT53" s="65"/>
      <c r="BU53" s="65"/>
      <c r="BV53" s="65"/>
      <c r="BW53" s="65"/>
      <c r="BX53" s="65"/>
      <c r="BY53" s="65"/>
      <c r="BZ53" s="65"/>
      <c r="CA53" s="65"/>
      <c r="CB53" s="65"/>
      <c r="CC53" s="65"/>
      <c r="CD53" s="85"/>
      <c r="CE53" s="34"/>
      <c r="CF53" s="34"/>
      <c r="CG53" s="34"/>
      <c r="CH53" s="34"/>
      <c r="CI53" s="34"/>
      <c r="CJ53" s="34"/>
      <c r="CK53" s="34"/>
      <c r="CL53" s="34"/>
      <c r="CM53" s="34"/>
      <c r="CN53" s="34"/>
      <c r="CO53" s="34"/>
      <c r="CP53" s="34"/>
      <c r="CQ53" s="34"/>
      <c r="CR53" s="34"/>
      <c r="CS53" s="34"/>
      <c r="CT53" s="34"/>
      <c r="CU53" s="34"/>
      <c r="CV53" s="34"/>
      <c r="CW53" s="34"/>
      <c r="CX53" s="34"/>
    </row>
    <row r="54" spans="1:102" ht="13">
      <c r="A54" s="34"/>
      <c r="B54" s="378" t="s">
        <v>195</v>
      </c>
      <c r="C54" s="380">
        <f>E113</f>
        <v>387529</v>
      </c>
      <c r="D54" s="381">
        <f>C54/C57*100</f>
        <v>4.0732178377824431</v>
      </c>
      <c r="E54" s="34"/>
      <c r="F54" s="118"/>
      <c r="G54" s="118"/>
      <c r="H54" s="118"/>
      <c r="I54" s="119"/>
      <c r="J54" s="120" t="s">
        <v>196</v>
      </c>
      <c r="K54" s="120">
        <f>K113</f>
        <v>3627</v>
      </c>
      <c r="L54" s="121">
        <f>(K54/K51)*100</f>
        <v>0.20167826117418231</v>
      </c>
      <c r="M54" s="122"/>
      <c r="N54" s="392"/>
      <c r="O54" s="122"/>
      <c r="P54" s="392"/>
      <c r="Q54" s="124"/>
      <c r="R54" s="125"/>
      <c r="S54" s="126"/>
      <c r="T54" s="87"/>
      <c r="U54" s="125"/>
      <c r="V54" s="392"/>
      <c r="W54" s="127"/>
      <c r="X54" s="127"/>
      <c r="Y54" s="127"/>
      <c r="Z54" s="127"/>
      <c r="AA54" s="128"/>
      <c r="AB54" s="129"/>
      <c r="AC54" s="60"/>
      <c r="AD54" s="127"/>
      <c r="AE54" s="128"/>
      <c r="AF54" s="130"/>
      <c r="AG54" s="60"/>
      <c r="AH54" s="60"/>
      <c r="AI54" s="34"/>
      <c r="AJ54" s="34"/>
      <c r="AK54" s="34"/>
      <c r="AL54" s="34"/>
      <c r="AM54" s="34"/>
      <c r="AN54" s="34"/>
      <c r="AO54" s="34"/>
      <c r="AP54" s="34"/>
      <c r="AQ54" s="34"/>
      <c r="AR54" s="34"/>
      <c r="AS54" s="65"/>
      <c r="AT54" s="65"/>
      <c r="AU54" s="65"/>
      <c r="AV54" s="65"/>
      <c r="AW54" s="65"/>
      <c r="AX54" s="65"/>
      <c r="AY54" s="65"/>
      <c r="AZ54" s="65"/>
      <c r="BA54" s="65"/>
      <c r="BB54" s="65"/>
      <c r="BC54" s="65"/>
      <c r="BD54" s="65"/>
      <c r="BE54" s="65"/>
      <c r="BF54" s="65"/>
      <c r="BG54" s="65"/>
      <c r="BH54" s="65"/>
      <c r="BI54" s="65"/>
      <c r="BJ54" s="65"/>
      <c r="BK54" s="65"/>
      <c r="BL54" s="65"/>
      <c r="BM54" s="65"/>
      <c r="BN54" s="65"/>
      <c r="BO54" s="65"/>
      <c r="BP54" s="65"/>
      <c r="BQ54" s="65"/>
      <c r="BR54" s="65"/>
      <c r="BS54" s="65"/>
      <c r="BT54" s="65"/>
      <c r="BU54" s="65"/>
      <c r="BV54" s="65"/>
      <c r="BW54" s="65"/>
      <c r="BX54" s="65"/>
      <c r="BY54" s="65"/>
      <c r="BZ54" s="65"/>
      <c r="CA54" s="65"/>
      <c r="CB54" s="65"/>
      <c r="CC54" s="65"/>
      <c r="CD54" s="85"/>
      <c r="CE54" s="34"/>
      <c r="CF54" s="34"/>
      <c r="CG54" s="34"/>
      <c r="CH54" s="34"/>
      <c r="CI54" s="34"/>
      <c r="CJ54" s="34"/>
      <c r="CK54" s="34"/>
      <c r="CL54" s="34"/>
      <c r="CM54" s="34"/>
      <c r="CN54" s="34"/>
      <c r="CO54" s="34"/>
      <c r="CP54" s="34"/>
      <c r="CQ54" s="34"/>
      <c r="CR54" s="34"/>
      <c r="CS54" s="34"/>
      <c r="CT54" s="34"/>
      <c r="CU54" s="34"/>
      <c r="CV54" s="34"/>
      <c r="CW54" s="34"/>
      <c r="CX54" s="34"/>
    </row>
    <row r="55" spans="1:102" ht="13">
      <c r="A55" s="34"/>
      <c r="B55" s="379"/>
      <c r="C55" s="379"/>
      <c r="D55" s="379"/>
      <c r="E55" s="34"/>
      <c r="F55" s="88"/>
      <c r="G55" s="88"/>
      <c r="H55" s="88"/>
      <c r="I55" s="88"/>
      <c r="J55" s="87"/>
      <c r="K55" s="127"/>
      <c r="L55" s="127"/>
      <c r="M55" s="74"/>
      <c r="N55" s="393"/>
      <c r="O55" s="131"/>
      <c r="P55" s="393"/>
      <c r="Q55" s="132"/>
      <c r="R55" s="74"/>
      <c r="S55" s="133"/>
      <c r="T55" s="73"/>
      <c r="U55" s="74"/>
      <c r="V55" s="393"/>
      <c r="W55" s="70"/>
      <c r="X55" s="70"/>
      <c r="Y55" s="70"/>
      <c r="Z55" s="70"/>
      <c r="AA55" s="134"/>
      <c r="AB55" s="135"/>
      <c r="AC55" s="34"/>
      <c r="AD55" s="136"/>
      <c r="AE55" s="137"/>
      <c r="AF55" s="138"/>
      <c r="AG55" s="34"/>
      <c r="AH55" s="34"/>
      <c r="AI55" s="34"/>
      <c r="AJ55" s="34"/>
      <c r="AK55" s="34"/>
      <c r="AL55" s="34"/>
      <c r="AM55" s="34"/>
      <c r="AN55" s="34"/>
      <c r="AO55" s="34"/>
      <c r="AP55" s="34"/>
      <c r="AQ55" s="34"/>
      <c r="AR55" s="34"/>
      <c r="AS55" s="65"/>
      <c r="AT55" s="65"/>
      <c r="AU55" s="65"/>
      <c r="AV55" s="65"/>
      <c r="AW55" s="65"/>
      <c r="AX55" s="65"/>
      <c r="AY55" s="65"/>
      <c r="AZ55" s="65"/>
      <c r="BA55" s="65"/>
      <c r="BB55" s="65"/>
      <c r="BC55" s="65"/>
      <c r="BD55" s="65"/>
      <c r="BE55" s="65"/>
      <c r="BF55" s="65"/>
      <c r="BG55" s="65"/>
      <c r="BH55" s="65"/>
      <c r="BI55" s="65"/>
      <c r="BJ55" s="65"/>
      <c r="BK55" s="65"/>
      <c r="BL55" s="65"/>
      <c r="BM55" s="65"/>
      <c r="BN55" s="65"/>
      <c r="BO55" s="65"/>
      <c r="BP55" s="65"/>
      <c r="BQ55" s="65"/>
      <c r="BR55" s="65"/>
      <c r="BS55" s="65"/>
      <c r="BT55" s="65"/>
      <c r="BU55" s="65"/>
      <c r="BV55" s="65"/>
      <c r="BW55" s="65"/>
      <c r="BX55" s="65"/>
      <c r="BY55" s="65"/>
      <c r="BZ55" s="65"/>
      <c r="CA55" s="65"/>
      <c r="CB55" s="65"/>
      <c r="CC55" s="65"/>
      <c r="CD55" s="85"/>
      <c r="CE55" s="34"/>
      <c r="CF55" s="34"/>
      <c r="CG55" s="34"/>
      <c r="CH55" s="34"/>
      <c r="CI55" s="34"/>
      <c r="CJ55" s="34"/>
      <c r="CK55" s="34"/>
      <c r="CL55" s="34"/>
      <c r="CM55" s="34"/>
      <c r="CN55" s="34"/>
      <c r="CO55" s="34"/>
      <c r="CP55" s="34"/>
      <c r="CQ55" s="34"/>
      <c r="CR55" s="34"/>
      <c r="CS55" s="34"/>
      <c r="CT55" s="34"/>
      <c r="CU55" s="34"/>
      <c r="CV55" s="34"/>
      <c r="CW55" s="34"/>
      <c r="CX55" s="34"/>
    </row>
    <row r="56" spans="1:102" ht="13">
      <c r="A56" s="34"/>
      <c r="B56" s="356"/>
      <c r="C56" s="356"/>
      <c r="D56" s="356"/>
      <c r="E56" s="34"/>
      <c r="F56" s="88"/>
      <c r="G56" s="88"/>
      <c r="H56" s="88"/>
      <c r="I56" s="88"/>
      <c r="J56" s="73"/>
      <c r="K56" s="70"/>
      <c r="L56" s="70"/>
      <c r="M56" s="74"/>
      <c r="N56" s="393"/>
      <c r="O56" s="131"/>
      <c r="P56" s="393"/>
      <c r="Q56" s="73"/>
      <c r="R56" s="74"/>
      <c r="S56" s="133"/>
      <c r="T56" s="73"/>
      <c r="U56" s="74"/>
      <c r="V56" s="393"/>
      <c r="W56" s="70"/>
      <c r="X56" s="70"/>
      <c r="Y56" s="70"/>
      <c r="Z56" s="70"/>
      <c r="AA56" s="134"/>
      <c r="AB56" s="135"/>
      <c r="AC56" s="139"/>
      <c r="AD56" s="60"/>
      <c r="AE56" s="60"/>
      <c r="AF56" s="60"/>
      <c r="AG56" s="34"/>
      <c r="AH56" s="34"/>
      <c r="AI56" s="34"/>
      <c r="AJ56" s="34"/>
      <c r="AK56" s="34"/>
      <c r="AL56" s="34"/>
      <c r="AM56" s="34"/>
      <c r="AN56" s="34"/>
      <c r="AO56" s="34"/>
      <c r="AP56" s="34"/>
      <c r="AQ56" s="34"/>
      <c r="AR56" s="34"/>
      <c r="AS56" s="65"/>
      <c r="AT56" s="65"/>
      <c r="AU56" s="65"/>
      <c r="AV56" s="65"/>
      <c r="AW56" s="65"/>
      <c r="AX56" s="65"/>
      <c r="AY56" s="65"/>
      <c r="AZ56" s="65"/>
      <c r="BA56" s="65"/>
      <c r="BB56" s="65"/>
      <c r="BC56" s="65"/>
      <c r="BD56" s="65"/>
      <c r="BE56" s="65"/>
      <c r="BF56" s="65"/>
      <c r="BG56" s="65"/>
      <c r="BH56" s="65"/>
      <c r="BI56" s="65"/>
      <c r="BJ56" s="65"/>
      <c r="BK56" s="65"/>
      <c r="BL56" s="65"/>
      <c r="BM56" s="65"/>
      <c r="BN56" s="65"/>
      <c r="BO56" s="65"/>
      <c r="BP56" s="65"/>
      <c r="BQ56" s="65"/>
      <c r="BR56" s="65"/>
      <c r="BS56" s="65"/>
      <c r="BT56" s="65"/>
      <c r="BU56" s="65"/>
      <c r="BV56" s="65"/>
      <c r="BW56" s="65"/>
      <c r="BX56" s="65"/>
      <c r="BY56" s="65"/>
      <c r="BZ56" s="65"/>
      <c r="CA56" s="65"/>
      <c r="CB56" s="65"/>
      <c r="CC56" s="65"/>
      <c r="CD56" s="85"/>
      <c r="CE56" s="34"/>
      <c r="CF56" s="34"/>
      <c r="CG56" s="34"/>
      <c r="CH56" s="34"/>
      <c r="CI56" s="34"/>
      <c r="CJ56" s="34"/>
      <c r="CK56" s="34"/>
      <c r="CL56" s="34"/>
      <c r="CM56" s="34"/>
      <c r="CN56" s="34"/>
      <c r="CO56" s="34"/>
      <c r="CP56" s="34"/>
      <c r="CQ56" s="34"/>
      <c r="CR56" s="34"/>
      <c r="CS56" s="34"/>
      <c r="CT56" s="34"/>
      <c r="CU56" s="34"/>
      <c r="CV56" s="34"/>
      <c r="CW56" s="34"/>
      <c r="CX56" s="34"/>
    </row>
    <row r="57" spans="1:102" ht="16">
      <c r="A57" s="34"/>
      <c r="B57" s="140" t="s">
        <v>197</v>
      </c>
      <c r="C57" s="382">
        <f>C54+C52</f>
        <v>9514075</v>
      </c>
      <c r="D57" s="383"/>
      <c r="E57" s="34"/>
      <c r="F57" s="88"/>
      <c r="G57" s="88"/>
      <c r="H57" s="88"/>
      <c r="I57" s="88"/>
      <c r="J57" s="73"/>
      <c r="K57" s="70"/>
      <c r="L57" s="70"/>
      <c r="M57" s="74"/>
      <c r="N57" s="393"/>
      <c r="O57" s="131"/>
      <c r="P57" s="393"/>
      <c r="Q57" s="73"/>
      <c r="R57" s="74"/>
      <c r="S57" s="133"/>
      <c r="T57" s="73"/>
      <c r="U57" s="74"/>
      <c r="V57" s="393"/>
      <c r="W57" s="70"/>
      <c r="X57" s="70"/>
      <c r="Y57" s="70"/>
      <c r="Z57" s="70"/>
      <c r="AA57" s="134"/>
      <c r="AB57" s="135"/>
      <c r="AC57" s="139"/>
      <c r="AD57" s="34"/>
      <c r="AE57" s="34"/>
      <c r="AF57" s="34"/>
      <c r="AG57" s="34"/>
      <c r="AH57" s="34"/>
      <c r="AI57" s="34"/>
      <c r="AJ57" s="34"/>
      <c r="AK57" s="34"/>
      <c r="AL57" s="34"/>
      <c r="AM57" s="34"/>
      <c r="AN57" s="34"/>
      <c r="AO57" s="34"/>
      <c r="AP57" s="34"/>
      <c r="AQ57" s="34"/>
      <c r="AR57" s="34"/>
      <c r="AS57" s="65"/>
      <c r="AT57" s="65"/>
      <c r="AU57" s="65"/>
      <c r="AV57" s="65"/>
      <c r="AW57" s="65"/>
      <c r="AX57" s="65"/>
      <c r="AY57" s="65"/>
      <c r="AZ57" s="65"/>
      <c r="BA57" s="65"/>
      <c r="BB57" s="65"/>
      <c r="BC57" s="65"/>
      <c r="BD57" s="65"/>
      <c r="BE57" s="65"/>
      <c r="BF57" s="65"/>
      <c r="BG57" s="65"/>
      <c r="BH57" s="65"/>
      <c r="BI57" s="65"/>
      <c r="BJ57" s="65"/>
      <c r="BK57" s="65"/>
      <c r="BL57" s="65"/>
      <c r="BM57" s="65"/>
      <c r="BN57" s="65"/>
      <c r="BO57" s="65"/>
      <c r="BP57" s="65"/>
      <c r="BQ57" s="65"/>
      <c r="BR57" s="65"/>
      <c r="BS57" s="65"/>
      <c r="BT57" s="65"/>
      <c r="BU57" s="65"/>
      <c r="BV57" s="65"/>
      <c r="BW57" s="65"/>
      <c r="BX57" s="65"/>
      <c r="BY57" s="65"/>
      <c r="BZ57" s="65"/>
      <c r="CA57" s="65"/>
      <c r="CB57" s="65"/>
      <c r="CC57" s="65"/>
      <c r="CD57" s="85"/>
      <c r="CE57" s="34"/>
      <c r="CF57" s="34"/>
      <c r="CG57" s="34"/>
      <c r="CH57" s="34"/>
      <c r="CI57" s="34"/>
      <c r="CJ57" s="34"/>
      <c r="CK57" s="34"/>
      <c r="CL57" s="34"/>
      <c r="CM57" s="34"/>
      <c r="CN57" s="34"/>
      <c r="CO57" s="34"/>
      <c r="CP57" s="34"/>
      <c r="CQ57" s="34"/>
      <c r="CR57" s="34"/>
      <c r="CS57" s="34"/>
      <c r="CT57" s="34"/>
      <c r="CU57" s="34"/>
      <c r="CV57" s="34"/>
      <c r="CW57" s="34"/>
      <c r="CX57" s="34"/>
    </row>
    <row r="58" spans="1:102" ht="13">
      <c r="A58" s="34"/>
      <c r="B58" s="34"/>
      <c r="C58" s="34"/>
      <c r="D58" s="34"/>
      <c r="E58" s="34"/>
      <c r="F58" s="77"/>
      <c r="G58" s="77"/>
      <c r="H58" s="88"/>
      <c r="I58" s="78"/>
      <c r="J58" s="88"/>
      <c r="K58" s="70"/>
      <c r="L58" s="141"/>
      <c r="M58" s="72"/>
      <c r="N58" s="393"/>
      <c r="O58" s="131"/>
      <c r="P58" s="393"/>
      <c r="Q58" s="141"/>
      <c r="R58" s="72"/>
      <c r="S58" s="133"/>
      <c r="T58" s="141"/>
      <c r="U58" s="72"/>
      <c r="V58" s="394"/>
      <c r="W58" s="70"/>
      <c r="X58" s="70"/>
      <c r="Y58" s="70"/>
      <c r="Z58" s="123"/>
      <c r="AA58" s="127"/>
      <c r="AB58" s="142"/>
      <c r="AC58" s="143"/>
      <c r="AD58" s="34"/>
      <c r="AE58" s="34"/>
      <c r="AF58" s="34"/>
      <c r="AG58" s="34"/>
      <c r="AH58" s="34"/>
      <c r="AI58" s="34"/>
      <c r="AJ58" s="34"/>
      <c r="AK58" s="34"/>
      <c r="AL58" s="34"/>
      <c r="AM58" s="34"/>
      <c r="AN58" s="34"/>
      <c r="AO58" s="34"/>
      <c r="AP58" s="34"/>
      <c r="AQ58" s="34"/>
      <c r="AR58" s="34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/>
      <c r="BL58" s="65"/>
      <c r="BM58" s="65"/>
      <c r="BN58" s="65"/>
      <c r="BO58" s="65"/>
      <c r="BP58" s="65"/>
      <c r="BQ58" s="65"/>
      <c r="BR58" s="65"/>
      <c r="BS58" s="65"/>
      <c r="BT58" s="65"/>
      <c r="BU58" s="65"/>
      <c r="BV58" s="65"/>
      <c r="BW58" s="65"/>
      <c r="BX58" s="65"/>
      <c r="BY58" s="65"/>
      <c r="BZ58" s="65"/>
      <c r="CA58" s="65"/>
      <c r="CB58" s="65"/>
      <c r="CC58" s="65"/>
      <c r="CD58" s="85"/>
      <c r="CE58" s="34"/>
      <c r="CF58" s="34"/>
      <c r="CG58" s="34"/>
      <c r="CH58" s="34"/>
      <c r="CI58" s="34"/>
      <c r="CJ58" s="34"/>
      <c r="CK58" s="34"/>
      <c r="CL58" s="34"/>
      <c r="CM58" s="34"/>
      <c r="CN58" s="34"/>
      <c r="CO58" s="34"/>
      <c r="CP58" s="34"/>
      <c r="CQ58" s="34"/>
      <c r="CR58" s="34"/>
      <c r="CS58" s="34"/>
      <c r="CT58" s="34"/>
      <c r="CU58" s="34"/>
      <c r="CV58" s="34"/>
      <c r="CW58" s="34"/>
      <c r="CX58" s="34"/>
    </row>
    <row r="59" spans="1:102" ht="31.5" customHeight="1">
      <c r="A59" s="34"/>
      <c r="B59" s="34"/>
      <c r="C59" s="34"/>
      <c r="D59" s="34"/>
      <c r="E59" s="51"/>
      <c r="F59" s="144"/>
      <c r="G59" s="145" t="s">
        <v>198</v>
      </c>
      <c r="H59" s="132"/>
      <c r="I59" s="78"/>
      <c r="J59" s="88"/>
      <c r="K59" s="74"/>
      <c r="L59" s="64"/>
      <c r="M59" s="64"/>
      <c r="N59" s="64"/>
      <c r="O59" s="131"/>
      <c r="P59" s="395" t="s">
        <v>199</v>
      </c>
      <c r="Q59" s="324"/>
      <c r="R59" s="325"/>
      <c r="S59" s="146"/>
      <c r="T59" s="147"/>
      <c r="U59" s="148"/>
      <c r="V59" s="148"/>
      <c r="W59" s="64"/>
      <c r="X59" s="64"/>
      <c r="Y59" s="149"/>
      <c r="Z59" s="385" t="s">
        <v>200</v>
      </c>
      <c r="AA59" s="386"/>
      <c r="AB59" s="387"/>
      <c r="AC59" s="52"/>
      <c r="AD59" s="150"/>
      <c r="AE59" s="151"/>
      <c r="AF59" s="151"/>
      <c r="AG59" s="53"/>
      <c r="AH59" s="64"/>
      <c r="AI59" s="64"/>
      <c r="AJ59" s="64"/>
      <c r="AK59" s="34"/>
      <c r="AL59" s="34"/>
      <c r="AM59" s="34"/>
      <c r="AN59" s="34"/>
      <c r="AO59" s="34"/>
      <c r="AP59" s="34"/>
      <c r="AQ59" s="34"/>
      <c r="AR59" s="34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/>
      <c r="BL59" s="65"/>
      <c r="BM59" s="65"/>
      <c r="BN59" s="65"/>
      <c r="BO59" s="65"/>
      <c r="BP59" s="65"/>
      <c r="BQ59" s="65"/>
      <c r="BR59" s="65"/>
      <c r="BS59" s="65"/>
      <c r="BT59" s="65"/>
      <c r="BU59" s="65"/>
      <c r="BV59" s="65"/>
      <c r="BW59" s="65"/>
      <c r="BX59" s="65"/>
      <c r="BY59" s="65"/>
      <c r="BZ59" s="65"/>
      <c r="CA59" s="65"/>
      <c r="CB59" s="65"/>
      <c r="CC59" s="65"/>
      <c r="CD59" s="85"/>
      <c r="CE59" s="34"/>
      <c r="CF59" s="34"/>
      <c r="CG59" s="34"/>
      <c r="CH59" s="34"/>
      <c r="CI59" s="34"/>
      <c r="CJ59" s="34"/>
      <c r="CK59" s="34"/>
      <c r="CL59" s="34"/>
      <c r="CM59" s="34"/>
      <c r="CN59" s="34"/>
      <c r="CO59" s="34"/>
      <c r="CP59" s="34"/>
      <c r="CQ59" s="34"/>
      <c r="CR59" s="34"/>
      <c r="CS59" s="34"/>
      <c r="CT59" s="34"/>
      <c r="CU59" s="34"/>
      <c r="CV59" s="34"/>
      <c r="CW59" s="34"/>
      <c r="CX59" s="34"/>
    </row>
    <row r="60" spans="1:102" ht="13">
      <c r="A60" s="34"/>
      <c r="B60" s="34"/>
      <c r="C60" s="34"/>
      <c r="D60" s="34"/>
      <c r="E60" s="34"/>
      <c r="F60" s="118"/>
      <c r="G60" s="118"/>
      <c r="H60" s="88"/>
      <c r="I60" s="78"/>
      <c r="J60" s="88"/>
      <c r="K60" s="74"/>
      <c r="L60" s="64"/>
      <c r="M60" s="64"/>
      <c r="N60" s="64"/>
      <c r="O60" s="131"/>
      <c r="P60" s="152" t="s">
        <v>181</v>
      </c>
      <c r="Q60" s="153">
        <f>SUM(Q61:Q67)</f>
        <v>1076818</v>
      </c>
      <c r="R60" s="154"/>
      <c r="S60" s="155"/>
      <c r="T60" s="323" t="s">
        <v>201</v>
      </c>
      <c r="U60" s="324"/>
      <c r="V60" s="325"/>
      <c r="W60" s="53"/>
      <c r="X60" s="64"/>
      <c r="Y60" s="149"/>
      <c r="Z60" s="156" t="s">
        <v>181</v>
      </c>
      <c r="AA60" s="157">
        <f>SUM(AA61:AA62)</f>
        <v>11966</v>
      </c>
      <c r="AB60" s="158"/>
      <c r="AC60" s="52"/>
      <c r="AD60" s="385" t="s">
        <v>202</v>
      </c>
      <c r="AE60" s="386"/>
      <c r="AF60" s="387"/>
      <c r="AG60" s="53"/>
      <c r="AH60" s="64"/>
      <c r="AI60" s="64"/>
      <c r="AJ60" s="64"/>
      <c r="AK60" s="34"/>
      <c r="AL60" s="34"/>
      <c r="AM60" s="34"/>
      <c r="AN60" s="34"/>
      <c r="AO60" s="34"/>
      <c r="AP60" s="34"/>
      <c r="AQ60" s="34"/>
      <c r="AR60" s="34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/>
      <c r="BL60" s="65"/>
      <c r="BM60" s="65"/>
      <c r="BN60" s="65"/>
      <c r="BO60" s="65"/>
      <c r="BP60" s="65"/>
      <c r="BQ60" s="65"/>
      <c r="BR60" s="65"/>
      <c r="BS60" s="65"/>
      <c r="BT60" s="65"/>
      <c r="BU60" s="65"/>
      <c r="BV60" s="65"/>
      <c r="BW60" s="65"/>
      <c r="BX60" s="65"/>
      <c r="BY60" s="65"/>
      <c r="BZ60" s="65"/>
      <c r="CA60" s="65"/>
      <c r="CB60" s="65"/>
      <c r="CC60" s="65"/>
      <c r="CD60" s="85"/>
      <c r="CE60" s="51"/>
      <c r="CF60" s="34"/>
      <c r="CG60" s="34"/>
      <c r="CH60" s="34"/>
      <c r="CI60" s="34"/>
      <c r="CJ60" s="34"/>
      <c r="CK60" s="34"/>
      <c r="CL60" s="34"/>
      <c r="CM60" s="34"/>
      <c r="CN60" s="34"/>
      <c r="CO60" s="34"/>
      <c r="CP60" s="34"/>
      <c r="CQ60" s="34"/>
      <c r="CR60" s="34"/>
      <c r="CS60" s="34"/>
      <c r="CT60" s="34"/>
      <c r="CU60" s="34"/>
      <c r="CV60" s="34"/>
      <c r="CW60" s="34"/>
      <c r="CX60" s="34"/>
    </row>
    <row r="61" spans="1:102" ht="39.75" customHeight="1">
      <c r="A61" s="34"/>
      <c r="B61" s="34"/>
      <c r="C61" s="34"/>
      <c r="D61" s="34"/>
      <c r="E61" s="34"/>
      <c r="F61" s="88"/>
      <c r="G61" s="88"/>
      <c r="H61" s="88"/>
      <c r="I61" s="78"/>
      <c r="J61" s="88"/>
      <c r="K61" s="74"/>
      <c r="L61" s="64"/>
      <c r="M61" s="64"/>
      <c r="N61" s="64"/>
      <c r="O61" s="131"/>
      <c r="P61" s="159" t="s">
        <v>203</v>
      </c>
      <c r="Q61" s="160">
        <f>Q113</f>
        <v>549406</v>
      </c>
      <c r="R61" s="161">
        <f>(Q61/Q60)*100</f>
        <v>51.021249644786771</v>
      </c>
      <c r="S61" s="122"/>
      <c r="T61" s="162" t="s">
        <v>181</v>
      </c>
      <c r="U61" s="163">
        <f>U113</f>
        <v>246477</v>
      </c>
      <c r="V61" s="164" t="e">
        <f>(U61/O53)*100</f>
        <v>#DIV/0!</v>
      </c>
      <c r="W61" s="53"/>
      <c r="X61" s="64"/>
      <c r="Y61" s="149"/>
      <c r="Z61" s="165" t="s">
        <v>204</v>
      </c>
      <c r="AA61" s="166">
        <f>AK113</f>
        <v>2670</v>
      </c>
      <c r="AB61" s="167">
        <f>(AA61/AA60)*100</f>
        <v>22.313220792244692</v>
      </c>
      <c r="AC61" s="52"/>
      <c r="AD61" s="168" t="s">
        <v>181</v>
      </c>
      <c r="AE61" s="169">
        <f>AE62+AE64+AE63</f>
        <v>15247</v>
      </c>
      <c r="AF61" s="170"/>
      <c r="AG61" s="53"/>
      <c r="AH61" s="64"/>
      <c r="AI61" s="64"/>
      <c r="AJ61" s="64"/>
      <c r="AK61" s="34"/>
      <c r="AL61" s="34"/>
      <c r="AM61" s="34"/>
      <c r="AN61" s="34"/>
      <c r="AO61" s="34"/>
      <c r="AP61" s="34"/>
      <c r="AQ61" s="34"/>
      <c r="AR61" s="34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/>
      <c r="BL61" s="65"/>
      <c r="BM61" s="65"/>
      <c r="BN61" s="65"/>
      <c r="BO61" s="65"/>
      <c r="BP61" s="65"/>
      <c r="BQ61" s="65"/>
      <c r="BR61" s="65"/>
      <c r="BS61" s="65"/>
      <c r="BT61" s="65"/>
      <c r="BU61" s="65"/>
      <c r="BV61" s="65"/>
      <c r="BW61" s="65"/>
      <c r="BX61" s="65"/>
      <c r="BY61" s="65"/>
      <c r="BZ61" s="65"/>
      <c r="CA61" s="65"/>
      <c r="CB61" s="65"/>
      <c r="CC61" s="65"/>
      <c r="CD61" s="85"/>
      <c r="CE61" s="51"/>
      <c r="CF61" s="34"/>
      <c r="CG61" s="34"/>
      <c r="CH61" s="34"/>
      <c r="CI61" s="34"/>
      <c r="CJ61" s="34"/>
      <c r="CK61" s="34"/>
      <c r="CL61" s="34"/>
      <c r="CM61" s="34"/>
      <c r="CN61" s="34"/>
      <c r="CO61" s="34"/>
      <c r="CP61" s="34"/>
      <c r="CQ61" s="34"/>
      <c r="CR61" s="34"/>
      <c r="CS61" s="34"/>
      <c r="CT61" s="34"/>
      <c r="CU61" s="34"/>
      <c r="CV61" s="34"/>
      <c r="CW61" s="34"/>
      <c r="CX61" s="34"/>
    </row>
    <row r="62" spans="1:102" ht="40.5" customHeight="1">
      <c r="A62" s="34"/>
      <c r="B62" s="34"/>
      <c r="C62" s="34"/>
      <c r="D62" s="34"/>
      <c r="E62" s="34"/>
      <c r="F62" s="88"/>
      <c r="G62" s="171"/>
      <c r="H62" s="88"/>
      <c r="I62" s="78"/>
      <c r="J62" s="88"/>
      <c r="K62" s="74"/>
      <c r="L62" s="64"/>
      <c r="M62" s="64"/>
      <c r="N62" s="64"/>
      <c r="O62" s="97"/>
      <c r="P62" s="172" t="s">
        <v>205</v>
      </c>
      <c r="Q62" s="104">
        <f>N113</f>
        <v>30271</v>
      </c>
      <c r="R62" s="173">
        <f>(Q62/Q60)*100</f>
        <v>2.8111528596290181</v>
      </c>
      <c r="S62" s="131"/>
      <c r="T62" s="174"/>
      <c r="U62" s="175"/>
      <c r="V62" s="176"/>
      <c r="W62" s="64"/>
      <c r="X62" s="64"/>
      <c r="Y62" s="149"/>
      <c r="Z62" s="165" t="s">
        <v>206</v>
      </c>
      <c r="AA62" s="166">
        <f>AL113</f>
        <v>9296</v>
      </c>
      <c r="AB62" s="167">
        <f>(AA62/AA60)*100</f>
        <v>77.686779207755308</v>
      </c>
      <c r="AC62" s="52"/>
      <c r="AD62" s="177" t="s">
        <v>207</v>
      </c>
      <c r="AE62" s="104">
        <f>AC113</f>
        <v>15242</v>
      </c>
      <c r="AF62" s="170">
        <f>(AE62/AE61)*100</f>
        <v>99.96720666360595</v>
      </c>
      <c r="AG62" s="53"/>
      <c r="AH62" s="64"/>
      <c r="AI62" s="64"/>
      <c r="AJ62" s="64"/>
      <c r="AK62" s="34"/>
      <c r="AL62" s="34"/>
      <c r="AM62" s="34"/>
      <c r="AN62" s="34"/>
      <c r="AO62" s="34"/>
      <c r="AP62" s="34"/>
      <c r="AQ62" s="34"/>
      <c r="AR62" s="34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/>
      <c r="BL62" s="65"/>
      <c r="BM62" s="65"/>
      <c r="BN62" s="65"/>
      <c r="BO62" s="65"/>
      <c r="BP62" s="65"/>
      <c r="BQ62" s="65"/>
      <c r="BR62" s="65"/>
      <c r="BS62" s="65"/>
      <c r="BT62" s="65"/>
      <c r="BU62" s="65"/>
      <c r="BV62" s="65"/>
      <c r="BW62" s="65"/>
      <c r="BX62" s="65"/>
      <c r="BY62" s="65"/>
      <c r="BZ62" s="65"/>
      <c r="CA62" s="65"/>
      <c r="CB62" s="65"/>
      <c r="CC62" s="65"/>
      <c r="CD62" s="85"/>
      <c r="CE62" s="51"/>
      <c r="CF62" s="34"/>
      <c r="CG62" s="34"/>
      <c r="CH62" s="34"/>
      <c r="CI62" s="34"/>
      <c r="CJ62" s="34"/>
      <c r="CK62" s="34"/>
      <c r="CL62" s="34"/>
      <c r="CM62" s="34"/>
      <c r="CN62" s="34"/>
      <c r="CO62" s="34"/>
      <c r="CP62" s="34"/>
      <c r="CQ62" s="34"/>
      <c r="CR62" s="34"/>
      <c r="CS62" s="34"/>
      <c r="CT62" s="34"/>
      <c r="CU62" s="34"/>
      <c r="CV62" s="34"/>
      <c r="CW62" s="34"/>
      <c r="CX62" s="34"/>
    </row>
    <row r="63" spans="1:102" ht="28">
      <c r="A63" s="34"/>
      <c r="B63" s="34"/>
      <c r="C63" s="34"/>
      <c r="D63" s="34"/>
      <c r="E63" s="34"/>
      <c r="F63" s="88"/>
      <c r="G63" s="171"/>
      <c r="H63" s="88"/>
      <c r="I63" s="78"/>
      <c r="J63" s="88"/>
      <c r="K63" s="74"/>
      <c r="L63" s="64"/>
      <c r="M63" s="64"/>
      <c r="N63" s="64"/>
      <c r="O63" s="97"/>
      <c r="P63" s="172" t="s">
        <v>208</v>
      </c>
      <c r="Q63" s="104">
        <f>P113</f>
        <v>281169</v>
      </c>
      <c r="R63" s="173">
        <f>(Q63/Q60)*100</f>
        <v>26.111097697103876</v>
      </c>
      <c r="S63" s="131"/>
      <c r="T63" s="323" t="s">
        <v>209</v>
      </c>
      <c r="U63" s="324"/>
      <c r="V63" s="325"/>
      <c r="W63" s="53"/>
      <c r="X63" s="64"/>
      <c r="Y63" s="64"/>
      <c r="AC63" s="149"/>
      <c r="AD63" s="177" t="s">
        <v>210</v>
      </c>
      <c r="AE63" s="104">
        <f>AD113</f>
        <v>5</v>
      </c>
      <c r="AF63" s="170">
        <f>(AE63/AE61)*100</f>
        <v>3.2793336394044734E-2</v>
      </c>
      <c r="AG63" s="178"/>
      <c r="AH63" s="64"/>
      <c r="AI63" s="64"/>
      <c r="AJ63" s="64"/>
      <c r="AK63" s="34"/>
      <c r="AL63" s="34"/>
      <c r="AM63" s="34"/>
      <c r="AN63" s="34"/>
      <c r="AO63" s="34"/>
      <c r="AP63" s="34"/>
      <c r="AQ63" s="34"/>
      <c r="AR63" s="34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/>
      <c r="BL63" s="65"/>
      <c r="BM63" s="65"/>
      <c r="BN63" s="65"/>
      <c r="BO63" s="65"/>
      <c r="BP63" s="65"/>
      <c r="BQ63" s="65"/>
      <c r="BR63" s="65"/>
      <c r="BS63" s="65"/>
      <c r="BT63" s="65"/>
      <c r="BU63" s="65"/>
      <c r="BV63" s="65"/>
      <c r="BW63" s="65"/>
      <c r="BX63" s="65"/>
      <c r="BY63" s="65"/>
      <c r="BZ63" s="65"/>
      <c r="CA63" s="65"/>
      <c r="CB63" s="65"/>
      <c r="CC63" s="65"/>
      <c r="CD63" s="85"/>
      <c r="CE63" s="51"/>
      <c r="CF63" s="34"/>
      <c r="CG63" s="34"/>
      <c r="CH63" s="34"/>
      <c r="CI63" s="34"/>
      <c r="CJ63" s="34"/>
      <c r="CK63" s="34"/>
      <c r="CL63" s="34"/>
      <c r="CM63" s="34"/>
      <c r="CN63" s="34"/>
      <c r="CO63" s="34"/>
      <c r="CP63" s="34"/>
      <c r="CQ63" s="34"/>
      <c r="CR63" s="34"/>
      <c r="CS63" s="34"/>
      <c r="CT63" s="34"/>
      <c r="CU63" s="34"/>
      <c r="CV63" s="34"/>
      <c r="CW63" s="34"/>
      <c r="CX63" s="34"/>
    </row>
    <row r="64" spans="1:102" ht="28">
      <c r="A64" s="34"/>
      <c r="B64" s="34"/>
      <c r="C64" s="34"/>
      <c r="D64" s="34"/>
      <c r="E64" s="34"/>
      <c r="F64" s="88"/>
      <c r="G64" s="88"/>
      <c r="H64" s="88"/>
      <c r="I64" s="78"/>
      <c r="J64" s="88"/>
      <c r="K64" s="74"/>
      <c r="L64" s="64"/>
      <c r="M64" s="64"/>
      <c r="N64" s="64"/>
      <c r="O64" s="73"/>
      <c r="P64" s="172" t="s">
        <v>211</v>
      </c>
      <c r="Q64" s="104">
        <f>O113</f>
        <v>33650</v>
      </c>
      <c r="R64" s="173">
        <f>(Q64/Q60)*100</f>
        <v>3.1249477627602809</v>
      </c>
      <c r="S64" s="70"/>
      <c r="T64" s="162" t="s">
        <v>181</v>
      </c>
      <c r="U64" s="162">
        <f>V113</f>
        <v>104815</v>
      </c>
      <c r="V64" s="179">
        <f>(U64/U61)*100</f>
        <v>42.525266049164827</v>
      </c>
      <c r="W64" s="53"/>
      <c r="X64" s="64"/>
      <c r="Y64" s="64"/>
      <c r="Z64" s="64"/>
      <c r="AA64" s="70"/>
      <c r="AB64" s="70"/>
      <c r="AC64" s="70"/>
      <c r="AD64" s="177" t="s">
        <v>212</v>
      </c>
      <c r="AE64" s="104">
        <f>AE113</f>
        <v>0</v>
      </c>
      <c r="AF64" s="170">
        <f>(AE64/AE61)*100</f>
        <v>0</v>
      </c>
      <c r="AG64" s="135"/>
      <c r="AH64" s="34"/>
      <c r="AI64" s="34"/>
      <c r="AJ64" s="34"/>
      <c r="AK64" s="34"/>
      <c r="AL64" s="34"/>
      <c r="AM64" s="34"/>
      <c r="AN64" s="34"/>
      <c r="AO64" s="34"/>
      <c r="AP64" s="34"/>
      <c r="AQ64" s="34"/>
      <c r="AR64" s="34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/>
      <c r="BL64" s="65"/>
      <c r="BM64" s="65"/>
      <c r="BN64" s="65"/>
      <c r="BO64" s="65"/>
      <c r="BP64" s="65"/>
      <c r="BQ64" s="65"/>
      <c r="BR64" s="65"/>
      <c r="BS64" s="65"/>
      <c r="BT64" s="65"/>
      <c r="BU64" s="65"/>
      <c r="BV64" s="65"/>
      <c r="BW64" s="65"/>
      <c r="BX64" s="65"/>
      <c r="BY64" s="65"/>
      <c r="BZ64" s="65"/>
      <c r="CA64" s="65"/>
      <c r="CB64" s="65"/>
      <c r="CC64" s="65"/>
      <c r="CD64" s="85"/>
      <c r="CE64" s="51"/>
      <c r="CF64" s="34"/>
      <c r="CG64" s="34"/>
      <c r="CH64" s="34"/>
      <c r="CI64" s="34"/>
      <c r="CJ64" s="34"/>
      <c r="CK64" s="34"/>
      <c r="CL64" s="34"/>
      <c r="CM64" s="34"/>
      <c r="CN64" s="34"/>
      <c r="CO64" s="34"/>
      <c r="CP64" s="34"/>
      <c r="CQ64" s="34"/>
      <c r="CR64" s="34"/>
      <c r="CS64" s="34"/>
      <c r="CT64" s="34"/>
      <c r="CU64" s="34"/>
      <c r="CV64" s="34"/>
      <c r="CW64" s="51"/>
      <c r="CX64" s="34"/>
    </row>
    <row r="65" spans="1:102" ht="14">
      <c r="A65" s="34"/>
      <c r="B65" s="34"/>
      <c r="C65" s="34"/>
      <c r="D65" s="34"/>
      <c r="E65" s="34"/>
      <c r="F65" s="88"/>
      <c r="G65" s="88"/>
      <c r="H65" s="88"/>
      <c r="I65" s="78"/>
      <c r="J65" s="88"/>
      <c r="K65" s="74"/>
      <c r="L65" s="64"/>
      <c r="M65" s="64"/>
      <c r="N65" s="64"/>
      <c r="O65" s="73"/>
      <c r="P65" s="180" t="s">
        <v>153</v>
      </c>
      <c r="Q65" s="108">
        <f>R113</f>
        <v>64965</v>
      </c>
      <c r="R65" s="181">
        <f>(Q65/Q60)*100</f>
        <v>6.0330529393082211</v>
      </c>
      <c r="S65" s="70"/>
      <c r="T65" s="64"/>
      <c r="U65" s="64"/>
      <c r="V65" s="64"/>
      <c r="W65" s="64"/>
      <c r="X65" s="64"/>
      <c r="Y65" s="64"/>
      <c r="AA65" s="73"/>
      <c r="AB65" s="70"/>
      <c r="AC65" s="70"/>
      <c r="AD65" s="70"/>
      <c r="AE65" s="182"/>
      <c r="AF65" s="127"/>
      <c r="AG65" s="70"/>
      <c r="AH65" s="34"/>
      <c r="AI65" s="34"/>
      <c r="AJ65" s="34"/>
      <c r="AK65" s="34"/>
      <c r="AL65" s="34"/>
      <c r="AM65" s="34"/>
      <c r="AN65" s="34"/>
      <c r="AO65" s="34"/>
      <c r="AP65" s="34"/>
      <c r="AQ65" s="34"/>
      <c r="AR65" s="34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/>
      <c r="BL65" s="65"/>
      <c r="BM65" s="65"/>
      <c r="BN65" s="65"/>
      <c r="BO65" s="65"/>
      <c r="BP65" s="65"/>
      <c r="BQ65" s="65"/>
      <c r="BR65" s="65"/>
      <c r="BS65" s="65"/>
      <c r="BT65" s="65"/>
      <c r="BU65" s="65"/>
      <c r="BV65" s="65"/>
      <c r="BW65" s="65"/>
      <c r="BX65" s="65"/>
      <c r="BY65" s="65"/>
      <c r="BZ65" s="65"/>
      <c r="CA65" s="65"/>
      <c r="CB65" s="65"/>
      <c r="CC65" s="65"/>
      <c r="CD65" s="65"/>
      <c r="CE65" s="60"/>
      <c r="CF65" s="60"/>
      <c r="CG65" s="60"/>
      <c r="CH65" s="60"/>
      <c r="CI65" s="60"/>
      <c r="CJ65" s="60"/>
      <c r="CK65" s="60"/>
      <c r="CL65" s="60"/>
      <c r="CM65" s="60"/>
      <c r="CN65" s="60"/>
      <c r="CO65" s="60"/>
      <c r="CP65" s="60"/>
      <c r="CQ65" s="60"/>
      <c r="CR65" s="60"/>
      <c r="CS65" s="60"/>
      <c r="CT65" s="60"/>
      <c r="CU65" s="60"/>
      <c r="CV65" s="60"/>
      <c r="CW65" s="61"/>
      <c r="CX65" s="34"/>
    </row>
    <row r="66" spans="1:102" ht="14">
      <c r="A66" s="34"/>
      <c r="B66" s="34"/>
      <c r="C66" s="34"/>
      <c r="D66" s="34"/>
      <c r="E66" s="34"/>
      <c r="F66" s="88"/>
      <c r="G66" s="88"/>
      <c r="H66" s="88"/>
      <c r="I66" s="78"/>
      <c r="J66" s="88"/>
      <c r="K66" s="74"/>
      <c r="L66" s="64"/>
      <c r="M66" s="64"/>
      <c r="N66" s="64"/>
      <c r="O66" s="73"/>
      <c r="P66" s="183" t="s">
        <v>154</v>
      </c>
      <c r="Q66" s="166">
        <f>S113</f>
        <v>0</v>
      </c>
      <c r="R66" s="184">
        <f>(Q66/Q60)*100</f>
        <v>0</v>
      </c>
      <c r="S66" s="70"/>
      <c r="T66" s="64"/>
      <c r="U66" s="64"/>
      <c r="V66" s="64"/>
      <c r="W66" s="64"/>
      <c r="X66" s="64"/>
      <c r="Y66" s="64"/>
      <c r="AA66" s="73"/>
      <c r="AB66" s="70"/>
      <c r="AC66" s="70"/>
      <c r="AD66" s="70"/>
      <c r="AE66" s="70"/>
      <c r="AF66" s="70"/>
      <c r="AG66" s="70"/>
      <c r="AH66" s="34"/>
      <c r="AI66" s="34"/>
      <c r="AJ66" s="34"/>
      <c r="AK66" s="34"/>
      <c r="AL66" s="34"/>
      <c r="AM66" s="34"/>
      <c r="AN66" s="34"/>
      <c r="AO66" s="34"/>
      <c r="AP66" s="34"/>
      <c r="AQ66" s="34"/>
      <c r="AR66" s="34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/>
      <c r="BL66" s="65"/>
      <c r="BM66" s="65"/>
      <c r="BN66" s="65"/>
      <c r="BO66" s="65"/>
      <c r="BP66" s="65"/>
      <c r="BQ66" s="65"/>
      <c r="BR66" s="65"/>
      <c r="BS66" s="65"/>
      <c r="BT66" s="65"/>
      <c r="BU66" s="65"/>
      <c r="BV66" s="65"/>
      <c r="BW66" s="65"/>
      <c r="BX66" s="65"/>
      <c r="BY66" s="65"/>
      <c r="BZ66" s="65"/>
      <c r="CA66" s="65"/>
      <c r="CB66" s="65"/>
      <c r="CC66" s="65"/>
      <c r="CD66" s="65"/>
      <c r="CE66" s="34"/>
      <c r="CF66" s="34"/>
      <c r="CG66" s="34"/>
      <c r="CH66" s="34"/>
      <c r="CI66" s="34"/>
      <c r="CJ66" s="34"/>
      <c r="CK66" s="34"/>
      <c r="CL66" s="34"/>
      <c r="CM66" s="34"/>
      <c r="CN66" s="34"/>
      <c r="CO66" s="34"/>
      <c r="CP66" s="34"/>
      <c r="CQ66" s="34"/>
      <c r="CR66" s="34"/>
      <c r="CS66" s="34"/>
      <c r="CT66" s="34"/>
      <c r="CU66" s="34"/>
      <c r="CV66" s="34"/>
      <c r="CW66" s="51"/>
      <c r="CX66" s="34"/>
    </row>
    <row r="67" spans="1:102" ht="28">
      <c r="A67" s="34"/>
      <c r="B67" s="34"/>
      <c r="C67" s="34"/>
      <c r="D67" s="34"/>
      <c r="E67" s="34"/>
      <c r="F67" s="88"/>
      <c r="G67" s="88"/>
      <c r="H67" s="88"/>
      <c r="I67" s="78"/>
      <c r="J67" s="88"/>
      <c r="K67" s="74"/>
      <c r="L67" s="64"/>
      <c r="M67" s="64"/>
      <c r="N67" s="64"/>
      <c r="O67" s="73"/>
      <c r="P67" s="183" t="s">
        <v>213</v>
      </c>
      <c r="Q67" s="166">
        <f>T113</f>
        <v>117357</v>
      </c>
      <c r="R67" s="184">
        <f>(Q67/Q60)*100</f>
        <v>10.898499096411836</v>
      </c>
      <c r="S67" s="70"/>
      <c r="T67" s="64"/>
      <c r="U67" s="64"/>
      <c r="V67" s="64"/>
      <c r="W67" s="64"/>
      <c r="X67" s="64"/>
      <c r="Y67" s="64"/>
      <c r="AA67" s="73"/>
      <c r="AB67" s="70"/>
      <c r="AC67" s="70"/>
      <c r="AD67" s="70"/>
      <c r="AE67" s="70"/>
      <c r="AF67" s="70"/>
      <c r="AG67" s="70"/>
      <c r="AH67" s="34"/>
      <c r="AI67" s="34"/>
      <c r="AJ67" s="34"/>
      <c r="AK67" s="34"/>
      <c r="AL67" s="34"/>
      <c r="AM67" s="34"/>
      <c r="AN67" s="34"/>
      <c r="AO67" s="34"/>
      <c r="AP67" s="34"/>
      <c r="AQ67" s="34"/>
      <c r="AR67" s="34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/>
      <c r="BL67" s="65"/>
      <c r="BM67" s="65"/>
      <c r="BN67" s="65"/>
      <c r="BO67" s="65"/>
      <c r="BP67" s="65"/>
      <c r="BQ67" s="65"/>
      <c r="BR67" s="65"/>
      <c r="BS67" s="65"/>
      <c r="BT67" s="65"/>
      <c r="BU67" s="65"/>
      <c r="BV67" s="65"/>
      <c r="BW67" s="65"/>
      <c r="BX67" s="65"/>
      <c r="BY67" s="65"/>
      <c r="BZ67" s="65"/>
      <c r="CA67" s="65"/>
      <c r="CB67" s="65"/>
      <c r="CC67" s="65"/>
      <c r="CD67" s="65"/>
      <c r="CE67" s="34"/>
      <c r="CF67" s="34"/>
      <c r="CG67" s="34"/>
      <c r="CH67" s="34"/>
      <c r="CI67" s="34"/>
      <c r="CJ67" s="34"/>
      <c r="CK67" s="34"/>
      <c r="CL67" s="34"/>
      <c r="CM67" s="34"/>
      <c r="CN67" s="34"/>
      <c r="CO67" s="34"/>
      <c r="CP67" s="34"/>
      <c r="CQ67" s="34"/>
      <c r="CR67" s="34"/>
      <c r="CS67" s="34"/>
      <c r="CT67" s="34"/>
      <c r="CU67" s="34"/>
      <c r="CV67" s="34"/>
      <c r="CW67" s="51"/>
      <c r="CX67" s="34"/>
    </row>
    <row r="68" spans="1:102" ht="13">
      <c r="A68" s="34"/>
      <c r="B68" s="34"/>
      <c r="C68" s="34"/>
      <c r="D68" s="34"/>
      <c r="E68" s="34"/>
      <c r="F68" s="88"/>
      <c r="G68" s="88"/>
      <c r="H68" s="88"/>
      <c r="I68" s="78"/>
      <c r="J68" s="88"/>
      <c r="K68" s="74"/>
      <c r="L68" s="185"/>
      <c r="M68" s="128"/>
      <c r="N68" s="129"/>
      <c r="O68" s="141"/>
      <c r="P68" s="70"/>
      <c r="Q68" s="70"/>
      <c r="R68" s="70"/>
      <c r="S68" s="70"/>
      <c r="T68" s="64"/>
      <c r="U68" s="64"/>
      <c r="V68" s="64"/>
      <c r="W68" s="64"/>
      <c r="X68" s="64"/>
      <c r="Y68" s="64"/>
      <c r="AA68" s="70"/>
      <c r="AB68" s="70"/>
      <c r="AC68" s="70"/>
      <c r="AD68" s="70"/>
      <c r="AE68" s="70"/>
      <c r="AF68" s="70"/>
      <c r="AG68" s="70"/>
      <c r="AH68" s="34"/>
      <c r="AI68" s="34"/>
      <c r="AJ68" s="34"/>
      <c r="AK68" s="34"/>
      <c r="AL68" s="34"/>
      <c r="AM68" s="34"/>
      <c r="AN68" s="34"/>
      <c r="AO68" s="34"/>
      <c r="AP68" s="34"/>
      <c r="AQ68" s="34"/>
      <c r="AR68" s="34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/>
      <c r="BL68" s="65"/>
      <c r="BM68" s="65"/>
      <c r="BN68" s="65"/>
      <c r="BO68" s="65"/>
      <c r="BP68" s="65"/>
      <c r="BQ68" s="65"/>
      <c r="BR68" s="65"/>
      <c r="BS68" s="65"/>
      <c r="BT68" s="65"/>
      <c r="BU68" s="65"/>
      <c r="BV68" s="65"/>
      <c r="BW68" s="65"/>
      <c r="BX68" s="65"/>
      <c r="BY68" s="65"/>
      <c r="BZ68" s="65"/>
      <c r="CA68" s="65"/>
      <c r="CB68" s="65"/>
      <c r="CC68" s="65"/>
      <c r="CD68" s="65"/>
      <c r="CE68" s="34"/>
      <c r="CF68" s="34"/>
      <c r="CG68" s="34"/>
      <c r="CH68" s="34"/>
      <c r="CI68" s="34"/>
      <c r="CJ68" s="34"/>
      <c r="CK68" s="34"/>
      <c r="CL68" s="34"/>
      <c r="CM68" s="34"/>
      <c r="CN68" s="34"/>
      <c r="CO68" s="34"/>
      <c r="CP68" s="34"/>
      <c r="CQ68" s="34"/>
      <c r="CR68" s="34"/>
      <c r="CS68" s="34"/>
      <c r="CT68" s="34"/>
      <c r="CU68" s="34"/>
      <c r="CV68" s="34"/>
      <c r="CW68" s="51"/>
      <c r="CX68" s="34"/>
    </row>
    <row r="69" spans="1:102" ht="13">
      <c r="A69" s="34"/>
      <c r="B69" s="34"/>
      <c r="C69" s="34"/>
      <c r="D69" s="34"/>
      <c r="E69" s="34"/>
      <c r="F69" s="88"/>
      <c r="G69" s="88"/>
      <c r="H69" s="88"/>
      <c r="I69" s="78"/>
      <c r="J69" s="88"/>
      <c r="K69" s="70"/>
      <c r="L69" s="182"/>
      <c r="M69" s="127"/>
      <c r="N69" s="186"/>
      <c r="O69" s="70"/>
      <c r="P69" s="73"/>
      <c r="Q69" s="70"/>
      <c r="R69" s="70"/>
      <c r="S69" s="70"/>
      <c r="T69" s="64"/>
      <c r="U69" s="64"/>
      <c r="V69" s="64"/>
      <c r="W69" s="64"/>
      <c r="X69" s="64"/>
      <c r="Y69" s="64"/>
      <c r="AA69" s="70"/>
      <c r="AB69" s="70"/>
      <c r="AC69" s="70"/>
      <c r="AD69" s="70"/>
      <c r="AE69" s="70"/>
      <c r="AF69" s="70"/>
      <c r="AG69" s="70"/>
      <c r="AH69" s="34"/>
      <c r="AI69" s="34"/>
      <c r="AJ69" s="34"/>
      <c r="AK69" s="34"/>
      <c r="AL69" s="34"/>
      <c r="AM69" s="34"/>
      <c r="AN69" s="34"/>
      <c r="AO69" s="34"/>
      <c r="AP69" s="34"/>
      <c r="AQ69" s="34"/>
      <c r="AR69" s="34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/>
      <c r="BL69" s="65"/>
      <c r="BM69" s="65"/>
      <c r="BN69" s="65"/>
      <c r="BO69" s="65"/>
      <c r="BP69" s="65"/>
      <c r="BQ69" s="65"/>
      <c r="BR69" s="65"/>
      <c r="BS69" s="65"/>
      <c r="BT69" s="65"/>
      <c r="BU69" s="65"/>
      <c r="BV69" s="65"/>
      <c r="BW69" s="65"/>
      <c r="BX69" s="65"/>
      <c r="BY69" s="65"/>
      <c r="BZ69" s="65"/>
      <c r="CA69" s="65"/>
      <c r="CB69" s="65"/>
      <c r="CC69" s="65"/>
      <c r="CD69" s="65"/>
      <c r="CE69" s="34"/>
      <c r="CF69" s="34"/>
      <c r="CG69" s="34"/>
      <c r="CH69" s="34"/>
      <c r="CI69" s="34"/>
      <c r="CJ69" s="34"/>
      <c r="CK69" s="34"/>
      <c r="CL69" s="34"/>
      <c r="CM69" s="34"/>
      <c r="CN69" s="34"/>
      <c r="CO69" s="34"/>
      <c r="CP69" s="34"/>
      <c r="CQ69" s="34"/>
      <c r="CR69" s="34"/>
      <c r="CS69" s="34"/>
      <c r="CT69" s="34"/>
      <c r="CU69" s="34"/>
      <c r="CV69" s="34"/>
      <c r="CW69" s="51"/>
      <c r="CX69" s="34"/>
    </row>
    <row r="70" spans="1:102" ht="13">
      <c r="A70" s="34"/>
      <c r="B70" s="34"/>
      <c r="C70" s="34"/>
      <c r="D70" s="34"/>
      <c r="E70" s="34"/>
      <c r="F70" s="187" t="s">
        <v>214</v>
      </c>
      <c r="G70" s="187"/>
      <c r="H70" s="187"/>
      <c r="I70" s="188"/>
      <c r="J70" s="88"/>
      <c r="K70" s="70"/>
      <c r="L70" s="70"/>
      <c r="M70" s="70"/>
      <c r="N70" s="70"/>
      <c r="O70" s="70"/>
      <c r="P70" s="73"/>
      <c r="Q70" s="70"/>
      <c r="R70" s="70"/>
      <c r="S70" s="70"/>
      <c r="T70" s="64"/>
      <c r="U70" s="64"/>
      <c r="V70" s="64"/>
      <c r="W70" s="64"/>
      <c r="X70" s="64"/>
      <c r="Y70" s="64"/>
      <c r="AA70" s="70"/>
      <c r="AB70" s="71"/>
      <c r="AC70" s="70"/>
      <c r="AD70" s="71"/>
      <c r="AE70" s="70"/>
      <c r="AF70" s="70"/>
      <c r="AG70" s="70"/>
      <c r="AH70" s="34"/>
      <c r="AI70" s="34"/>
      <c r="AJ70" s="34"/>
      <c r="AK70" s="34"/>
      <c r="AL70" s="34"/>
      <c r="AM70" s="34"/>
      <c r="AN70" s="34"/>
      <c r="AO70" s="34"/>
      <c r="AP70" s="34"/>
      <c r="AQ70" s="34"/>
      <c r="AR70" s="34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/>
      <c r="BL70" s="65"/>
      <c r="BM70" s="65"/>
      <c r="BN70" s="65"/>
      <c r="BO70" s="65"/>
      <c r="BP70" s="65"/>
      <c r="BQ70" s="65"/>
      <c r="BR70" s="65"/>
      <c r="BS70" s="65"/>
      <c r="BT70" s="65"/>
      <c r="BU70" s="65"/>
      <c r="BV70" s="65"/>
      <c r="BW70" s="65"/>
      <c r="BX70" s="65"/>
      <c r="BY70" s="65"/>
      <c r="BZ70" s="65"/>
      <c r="CA70" s="65"/>
      <c r="CB70" s="65"/>
      <c r="CC70" s="65"/>
      <c r="CD70" s="65"/>
      <c r="CE70" s="34"/>
      <c r="CF70" s="34"/>
      <c r="CG70" s="34"/>
      <c r="CH70" s="34"/>
      <c r="CI70" s="34"/>
      <c r="CJ70" s="34"/>
      <c r="CK70" s="34"/>
      <c r="CL70" s="34"/>
      <c r="CM70" s="34"/>
      <c r="CN70" s="34"/>
      <c r="CO70" s="34"/>
      <c r="CP70" s="34"/>
      <c r="CQ70" s="34"/>
      <c r="CR70" s="34"/>
      <c r="CS70" s="34"/>
      <c r="CT70" s="34"/>
      <c r="CU70" s="34"/>
      <c r="CV70" s="34"/>
      <c r="CW70" s="51"/>
      <c r="CX70" s="34"/>
    </row>
    <row r="71" spans="1:102" ht="13">
      <c r="A71" s="34"/>
      <c r="B71" s="34"/>
      <c r="C71" s="34"/>
      <c r="D71" s="34"/>
      <c r="E71" s="34"/>
      <c r="F71" s="189"/>
      <c r="G71" s="187"/>
      <c r="H71" s="187"/>
      <c r="I71" s="188"/>
      <c r="J71" s="88"/>
      <c r="K71" s="70"/>
      <c r="L71" s="70"/>
      <c r="M71" s="70"/>
      <c r="N71" s="70"/>
      <c r="O71" s="70"/>
      <c r="P71" s="70"/>
      <c r="Q71" s="70"/>
      <c r="R71" s="70"/>
      <c r="S71" s="70"/>
      <c r="T71" s="64"/>
      <c r="U71" s="64"/>
      <c r="V71" s="64"/>
      <c r="W71" s="64"/>
      <c r="X71" s="64"/>
      <c r="Y71" s="64"/>
      <c r="Z71" s="388" t="s">
        <v>215</v>
      </c>
      <c r="AA71" s="327"/>
      <c r="AB71" s="389"/>
      <c r="AC71" s="70"/>
      <c r="AD71" s="70"/>
      <c r="AE71" s="70"/>
      <c r="AF71" s="70"/>
      <c r="AG71" s="70"/>
      <c r="AH71" s="34"/>
      <c r="AI71" s="34"/>
      <c r="AJ71" s="34"/>
      <c r="AK71" s="34"/>
      <c r="AL71" s="34"/>
      <c r="AM71" s="34"/>
      <c r="AN71" s="34"/>
      <c r="AO71" s="34"/>
      <c r="AP71" s="34"/>
      <c r="AQ71" s="34"/>
      <c r="AR71" s="34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/>
      <c r="BL71" s="65"/>
      <c r="BM71" s="65"/>
      <c r="BN71" s="65"/>
      <c r="BO71" s="65"/>
      <c r="BP71" s="65"/>
      <c r="BQ71" s="65"/>
      <c r="BR71" s="65"/>
      <c r="BS71" s="65"/>
      <c r="BT71" s="65"/>
      <c r="BU71" s="65"/>
      <c r="BV71" s="65"/>
      <c r="BW71" s="65"/>
      <c r="BX71" s="65"/>
      <c r="BY71" s="65"/>
      <c r="BZ71" s="65"/>
      <c r="CA71" s="65"/>
      <c r="CB71" s="65"/>
      <c r="CC71" s="65"/>
      <c r="CD71" s="65"/>
      <c r="CE71" s="34"/>
      <c r="CF71" s="34"/>
      <c r="CG71" s="34"/>
      <c r="CH71" s="34"/>
      <c r="CI71" s="34"/>
      <c r="CJ71" s="34"/>
      <c r="CK71" s="34"/>
      <c r="CL71" s="34"/>
      <c r="CM71" s="34"/>
      <c r="CN71" s="34"/>
      <c r="CO71" s="34"/>
      <c r="CP71" s="34"/>
      <c r="CQ71" s="34"/>
      <c r="CR71" s="34"/>
      <c r="CS71" s="34"/>
      <c r="CT71" s="34"/>
      <c r="CU71" s="34"/>
      <c r="CV71" s="34"/>
      <c r="CW71" s="51"/>
      <c r="CX71" s="34"/>
    </row>
    <row r="72" spans="1:102" ht="13">
      <c r="A72" s="34"/>
      <c r="B72" s="34"/>
      <c r="C72" s="34"/>
      <c r="D72" s="34"/>
      <c r="E72" s="34"/>
      <c r="F72" s="190" t="s">
        <v>233</v>
      </c>
      <c r="G72" s="187"/>
      <c r="H72" s="187"/>
      <c r="I72" s="188"/>
      <c r="J72" s="88"/>
      <c r="K72" s="70"/>
      <c r="L72" s="70"/>
      <c r="M72" s="70"/>
      <c r="N72" s="70"/>
      <c r="O72" s="70"/>
      <c r="P72" s="70"/>
      <c r="Q72" s="70"/>
      <c r="R72" s="70"/>
      <c r="S72" s="70"/>
      <c r="T72" s="64"/>
      <c r="U72" s="64"/>
      <c r="V72" s="64"/>
      <c r="W72" s="64"/>
      <c r="X72" s="64"/>
      <c r="Y72" s="64"/>
      <c r="Z72" s="390"/>
      <c r="AA72" s="346"/>
      <c r="AB72" s="391"/>
      <c r="AC72" s="70"/>
      <c r="AD72" s="70"/>
      <c r="AE72" s="70"/>
      <c r="AF72" s="70"/>
      <c r="AG72" s="70"/>
      <c r="AH72" s="34"/>
      <c r="AI72" s="34"/>
      <c r="AJ72" s="34"/>
      <c r="AK72" s="34"/>
      <c r="AL72" s="34"/>
      <c r="AM72" s="34"/>
      <c r="AN72" s="34"/>
      <c r="AO72" s="34"/>
      <c r="AP72" s="34"/>
      <c r="AQ72" s="34"/>
      <c r="AR72" s="34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/>
      <c r="BL72" s="65"/>
      <c r="BM72" s="65"/>
      <c r="BN72" s="65"/>
      <c r="BO72" s="65"/>
      <c r="BP72" s="65"/>
      <c r="BQ72" s="65"/>
      <c r="BR72" s="65"/>
      <c r="BS72" s="65"/>
      <c r="BT72" s="65"/>
      <c r="BU72" s="65"/>
      <c r="BV72" s="65"/>
      <c r="BW72" s="65"/>
      <c r="BX72" s="65"/>
      <c r="BY72" s="65"/>
      <c r="BZ72" s="65"/>
      <c r="CA72" s="65"/>
      <c r="CB72" s="65"/>
      <c r="CC72" s="65"/>
      <c r="CD72" s="65"/>
      <c r="CE72" s="34"/>
      <c r="CF72" s="34"/>
      <c r="CG72" s="34"/>
      <c r="CH72" s="34"/>
      <c r="CI72" s="34"/>
      <c r="CJ72" s="34"/>
      <c r="CK72" s="34"/>
      <c r="CL72" s="34"/>
      <c r="CM72" s="34"/>
      <c r="CN72" s="34"/>
      <c r="CO72" s="34"/>
      <c r="CP72" s="34"/>
      <c r="CQ72" s="34"/>
      <c r="CR72" s="34"/>
      <c r="CS72" s="34"/>
      <c r="CT72" s="34"/>
      <c r="CU72" s="34"/>
      <c r="CV72" s="34"/>
      <c r="CW72" s="51"/>
      <c r="CX72" s="34"/>
    </row>
    <row r="73" spans="1:102" ht="13">
      <c r="A73" s="34"/>
      <c r="B73" s="34"/>
      <c r="C73" s="34"/>
      <c r="D73" s="34"/>
      <c r="E73" s="34"/>
      <c r="F73" s="191"/>
      <c r="G73" s="34"/>
      <c r="H73" s="34"/>
      <c r="I73" s="51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64"/>
      <c r="U73" s="64"/>
      <c r="V73" s="64"/>
      <c r="W73" s="64"/>
      <c r="X73" s="64"/>
      <c r="Y73" s="64"/>
      <c r="Z73" s="168" t="s">
        <v>181</v>
      </c>
      <c r="AA73" s="169">
        <f>AA74+AA76+AA75</f>
        <v>4952</v>
      </c>
      <c r="AB73" s="192" t="e">
        <f>((AA73/W137)*R77%)*100</f>
        <v>#DIV/0!</v>
      </c>
      <c r="AC73" s="34"/>
      <c r="AD73" s="48"/>
      <c r="AE73" s="48"/>
      <c r="AF73" s="48"/>
      <c r="AG73" s="34"/>
      <c r="AH73" s="34"/>
      <c r="AI73" s="34"/>
      <c r="AJ73" s="34"/>
      <c r="AK73" s="34"/>
      <c r="AL73" s="34"/>
      <c r="AM73" s="34"/>
      <c r="AN73" s="34"/>
      <c r="AO73" s="34"/>
      <c r="AP73" s="34"/>
      <c r="AQ73" s="34"/>
      <c r="AR73" s="34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/>
      <c r="BL73" s="65"/>
      <c r="BM73" s="65"/>
      <c r="BN73" s="65"/>
      <c r="BO73" s="65"/>
      <c r="BP73" s="65"/>
      <c r="BQ73" s="65"/>
      <c r="BR73" s="65"/>
      <c r="BS73" s="65"/>
      <c r="BT73" s="65"/>
      <c r="BU73" s="65"/>
      <c r="BV73" s="65"/>
      <c r="BW73" s="65"/>
      <c r="BX73" s="65"/>
      <c r="BY73" s="65"/>
      <c r="BZ73" s="65"/>
      <c r="CA73" s="65"/>
      <c r="CB73" s="65"/>
      <c r="CC73" s="65"/>
      <c r="CD73" s="65"/>
      <c r="CE73" s="34"/>
      <c r="CF73" s="34"/>
      <c r="CG73" s="34"/>
      <c r="CH73" s="34"/>
      <c r="CI73" s="34"/>
      <c r="CJ73" s="34"/>
      <c r="CK73" s="34"/>
      <c r="CL73" s="34"/>
      <c r="CM73" s="34"/>
      <c r="CN73" s="34"/>
      <c r="CO73" s="34"/>
      <c r="CP73" s="34"/>
      <c r="CQ73" s="34"/>
      <c r="CR73" s="34"/>
      <c r="CS73" s="34"/>
      <c r="CT73" s="34"/>
      <c r="CU73" s="34"/>
      <c r="CV73" s="34"/>
      <c r="CW73" s="51"/>
      <c r="CX73" s="34"/>
    </row>
    <row r="74" spans="1:102">
      <c r="A74" s="34"/>
      <c r="B74" s="34"/>
      <c r="C74" s="34"/>
      <c r="D74" s="34"/>
      <c r="E74" s="34"/>
      <c r="F74" s="191"/>
      <c r="G74" s="34"/>
      <c r="H74" s="34"/>
      <c r="I74" s="51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64"/>
      <c r="U74" s="64"/>
      <c r="V74" s="64"/>
      <c r="W74" s="64"/>
      <c r="X74" s="64"/>
      <c r="Y74" s="149"/>
      <c r="Z74" s="193" t="s">
        <v>210</v>
      </c>
      <c r="AA74" s="104">
        <f>AH113</f>
        <v>812</v>
      </c>
      <c r="AB74" s="170">
        <f>(AA74/AA73)*100</f>
        <v>16.397415185783522</v>
      </c>
      <c r="AC74" s="139"/>
      <c r="AD74" s="388" t="s">
        <v>174</v>
      </c>
      <c r="AE74" s="327"/>
      <c r="AF74" s="389"/>
      <c r="AG74" s="68"/>
      <c r="AH74" s="34"/>
      <c r="AI74" s="34"/>
      <c r="AJ74" s="34"/>
      <c r="AK74" s="34"/>
      <c r="AL74" s="34"/>
      <c r="AM74" s="34"/>
      <c r="AN74" s="34"/>
      <c r="AO74" s="34"/>
      <c r="AP74" s="34"/>
      <c r="AQ74" s="34"/>
      <c r="AR74" s="34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/>
      <c r="BL74" s="65"/>
      <c r="BM74" s="65"/>
      <c r="BN74" s="65"/>
      <c r="BO74" s="65"/>
      <c r="BP74" s="65"/>
      <c r="BQ74" s="65"/>
      <c r="BR74" s="65"/>
      <c r="BS74" s="65"/>
      <c r="BT74" s="65"/>
      <c r="BU74" s="65"/>
      <c r="BV74" s="65"/>
      <c r="BW74" s="65"/>
      <c r="BX74" s="65"/>
      <c r="BY74" s="65"/>
      <c r="BZ74" s="65"/>
      <c r="CA74" s="65"/>
      <c r="CB74" s="65"/>
      <c r="CC74" s="65"/>
      <c r="CD74" s="65"/>
      <c r="CE74" s="34"/>
      <c r="CF74" s="34"/>
      <c r="CG74" s="34"/>
      <c r="CH74" s="34"/>
      <c r="CI74" s="34"/>
      <c r="CJ74" s="34"/>
      <c r="CK74" s="34"/>
      <c r="CL74" s="34"/>
      <c r="CM74" s="34"/>
      <c r="CN74" s="34"/>
      <c r="CO74" s="34"/>
      <c r="CP74" s="34"/>
      <c r="CQ74" s="34"/>
      <c r="CR74" s="34"/>
      <c r="CS74" s="34"/>
      <c r="CT74" s="34"/>
      <c r="CU74" s="34"/>
      <c r="CV74" s="34"/>
      <c r="CW74" s="51"/>
      <c r="CX74" s="34"/>
    </row>
    <row r="75" spans="1:102">
      <c r="A75" s="34"/>
      <c r="B75" s="34"/>
      <c r="C75" s="34"/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64"/>
      <c r="U75" s="64"/>
      <c r="V75" s="64"/>
      <c r="W75" s="64"/>
      <c r="X75" s="64"/>
      <c r="Y75" s="149"/>
      <c r="Z75" s="193" t="s">
        <v>207</v>
      </c>
      <c r="AA75" s="104">
        <f>AG113</f>
        <v>4096</v>
      </c>
      <c r="AB75" s="170">
        <f>(AA75/AA73)*100</f>
        <v>82.714054927302101</v>
      </c>
      <c r="AC75" s="139"/>
      <c r="AD75" s="390"/>
      <c r="AE75" s="346"/>
      <c r="AF75" s="391"/>
      <c r="AG75" s="68"/>
      <c r="AH75" s="34"/>
      <c r="AI75" s="34"/>
      <c r="AJ75" s="34"/>
      <c r="AK75" s="34"/>
      <c r="AL75" s="34"/>
      <c r="AM75" s="34"/>
      <c r="AN75" s="34"/>
      <c r="AO75" s="34"/>
      <c r="AP75" s="34"/>
      <c r="AQ75" s="34"/>
      <c r="AR75" s="34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/>
      <c r="BL75" s="65"/>
      <c r="BM75" s="65"/>
      <c r="BN75" s="65"/>
      <c r="BO75" s="65"/>
      <c r="BP75" s="65"/>
      <c r="BQ75" s="65"/>
      <c r="BR75" s="65"/>
      <c r="BS75" s="65"/>
      <c r="BT75" s="65"/>
      <c r="BU75" s="65"/>
      <c r="BV75" s="65"/>
      <c r="BW75" s="65"/>
      <c r="BX75" s="65"/>
      <c r="BY75" s="65"/>
      <c r="BZ75" s="65"/>
      <c r="CA75" s="65"/>
      <c r="CB75" s="65"/>
      <c r="CC75" s="65"/>
      <c r="CD75" s="65"/>
      <c r="CE75" s="34"/>
      <c r="CF75" s="34"/>
      <c r="CG75" s="34"/>
      <c r="CH75" s="34"/>
      <c r="CI75" s="34"/>
      <c r="CJ75" s="34"/>
      <c r="CK75" s="34"/>
      <c r="CL75" s="34"/>
      <c r="CM75" s="34"/>
      <c r="CN75" s="34"/>
      <c r="CO75" s="34"/>
      <c r="CP75" s="34"/>
      <c r="CQ75" s="34"/>
      <c r="CR75" s="34"/>
      <c r="CS75" s="34"/>
      <c r="CT75" s="34"/>
      <c r="CU75" s="34"/>
      <c r="CV75" s="34"/>
      <c r="CW75" s="51"/>
      <c r="CX75" s="34"/>
    </row>
    <row r="76" spans="1:102" ht="13">
      <c r="A76" s="34"/>
      <c r="B76" s="34"/>
      <c r="C76" s="34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64"/>
      <c r="U76" s="64"/>
      <c r="V76" s="64"/>
      <c r="W76" s="64"/>
      <c r="X76" s="64"/>
      <c r="Y76" s="149"/>
      <c r="Z76" s="194" t="s">
        <v>212</v>
      </c>
      <c r="AA76" s="195">
        <f>AI113</f>
        <v>44</v>
      </c>
      <c r="AB76" s="196">
        <f>(AA76/AA73)*100</f>
        <v>0.88852988691437806</v>
      </c>
      <c r="AC76" s="52"/>
      <c r="AD76" s="197" t="s">
        <v>181</v>
      </c>
      <c r="AE76" s="198">
        <f>SUM(AE77:AE79)</f>
        <v>40698</v>
      </c>
      <c r="AF76" s="164" t="e">
        <f>((AE76/AA138)*AB73%)*100</f>
        <v>#DIV/0!</v>
      </c>
      <c r="AG76" s="53"/>
      <c r="AH76" s="34"/>
      <c r="AI76" s="34"/>
      <c r="AJ76" s="34"/>
      <c r="AK76" s="34"/>
      <c r="AL76" s="34"/>
      <c r="AM76" s="34"/>
      <c r="AN76" s="34"/>
      <c r="AO76" s="34"/>
      <c r="AP76" s="34"/>
      <c r="AQ76" s="34"/>
      <c r="AR76" s="34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/>
      <c r="BL76" s="65"/>
      <c r="BM76" s="65"/>
      <c r="BN76" s="65"/>
      <c r="BO76" s="65"/>
      <c r="BP76" s="65"/>
      <c r="BQ76" s="65"/>
      <c r="BR76" s="65"/>
      <c r="BS76" s="65"/>
      <c r="BT76" s="65"/>
      <c r="BU76" s="65"/>
      <c r="BV76" s="65"/>
      <c r="BW76" s="65"/>
      <c r="BX76" s="65"/>
      <c r="BY76" s="65"/>
      <c r="BZ76" s="65"/>
      <c r="CA76" s="65"/>
      <c r="CB76" s="65"/>
      <c r="CC76" s="65"/>
      <c r="CD76" s="65"/>
      <c r="CE76" s="34"/>
      <c r="CF76" s="34"/>
      <c r="CG76" s="34"/>
      <c r="CH76" s="34"/>
      <c r="CI76" s="34"/>
      <c r="CJ76" s="34"/>
      <c r="CK76" s="34"/>
      <c r="CL76" s="34"/>
      <c r="CM76" s="34"/>
      <c r="CN76" s="34"/>
      <c r="CO76" s="34"/>
      <c r="CP76" s="34"/>
      <c r="CQ76" s="34"/>
      <c r="CR76" s="34"/>
      <c r="CS76" s="34"/>
      <c r="CT76" s="34"/>
      <c r="CU76" s="34"/>
      <c r="CV76" s="34"/>
      <c r="CW76" s="51"/>
      <c r="CX76" s="34"/>
    </row>
    <row r="77" spans="1:102">
      <c r="A77" s="34"/>
      <c r="B77" s="34"/>
      <c r="C77" s="34"/>
      <c r="D77" s="34"/>
      <c r="E77" s="34"/>
      <c r="F77" s="199"/>
      <c r="G77" s="200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64"/>
      <c r="U77" s="64"/>
      <c r="V77" s="64"/>
      <c r="W77" s="64"/>
      <c r="X77" s="64"/>
      <c r="Y77" s="149"/>
      <c r="AC77" s="52"/>
      <c r="AD77" s="201" t="s">
        <v>217</v>
      </c>
      <c r="AE77" s="166">
        <f>AJ113</f>
        <v>5990</v>
      </c>
      <c r="AF77" s="167">
        <f>(AE77/AE76)*100</f>
        <v>14.718167968941961</v>
      </c>
      <c r="AG77" s="53"/>
      <c r="AH77" s="34"/>
      <c r="AI77" s="34"/>
      <c r="AJ77" s="34"/>
      <c r="AK77" s="34"/>
      <c r="AL77" s="34"/>
      <c r="AM77" s="34"/>
      <c r="AN77" s="34"/>
      <c r="AO77" s="34"/>
      <c r="AP77" s="34"/>
      <c r="AQ77" s="34"/>
      <c r="AR77" s="34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/>
      <c r="BL77" s="65"/>
      <c r="BM77" s="65"/>
      <c r="BN77" s="65"/>
      <c r="BO77" s="65"/>
      <c r="BP77" s="65"/>
      <c r="BQ77" s="65"/>
      <c r="BR77" s="65"/>
      <c r="BS77" s="65"/>
      <c r="BT77" s="65"/>
      <c r="BU77" s="65"/>
      <c r="BV77" s="65"/>
      <c r="BW77" s="65"/>
      <c r="BX77" s="65"/>
      <c r="BY77" s="65"/>
      <c r="BZ77" s="65"/>
      <c r="CA77" s="65"/>
      <c r="CB77" s="65"/>
      <c r="CC77" s="65"/>
      <c r="CD77" s="65"/>
      <c r="CE77" s="34"/>
      <c r="CF77" s="34"/>
      <c r="CG77" s="34"/>
      <c r="CH77" s="34"/>
      <c r="CI77" s="34"/>
      <c r="CJ77" s="34"/>
      <c r="CK77" s="34"/>
      <c r="CL77" s="34"/>
      <c r="CM77" s="34"/>
      <c r="CN77" s="34"/>
      <c r="CO77" s="34"/>
      <c r="CP77" s="34"/>
      <c r="CQ77" s="34"/>
      <c r="CR77" s="34"/>
      <c r="CS77" s="34"/>
      <c r="CT77" s="34"/>
      <c r="CU77" s="34"/>
      <c r="CV77" s="34"/>
      <c r="CW77" s="51"/>
      <c r="CX77" s="34"/>
    </row>
    <row r="78" spans="1:102">
      <c r="A78" s="34"/>
      <c r="B78" s="34"/>
      <c r="C78" s="34"/>
      <c r="D78" s="34"/>
      <c r="E78" s="34"/>
      <c r="F78" s="199"/>
      <c r="G78" s="200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64"/>
      <c r="U78" s="64"/>
      <c r="V78" s="64"/>
      <c r="W78" s="64"/>
      <c r="X78" s="64"/>
      <c r="Y78" s="149"/>
      <c r="AC78" s="52"/>
      <c r="AD78" s="201" t="s">
        <v>218</v>
      </c>
      <c r="AE78" s="166">
        <f>AM113</f>
        <v>34708</v>
      </c>
      <c r="AF78" s="167">
        <f>(AE78/AE76)*100</f>
        <v>85.28183203105803</v>
      </c>
      <c r="AG78" s="53"/>
      <c r="AH78" s="34"/>
      <c r="AI78" s="34"/>
      <c r="AJ78" s="34"/>
      <c r="AK78" s="34"/>
      <c r="AL78" s="34"/>
      <c r="AM78" s="34"/>
      <c r="AN78" s="34"/>
      <c r="AO78" s="34"/>
      <c r="AP78" s="34"/>
      <c r="AQ78" s="34"/>
      <c r="AR78" s="34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/>
      <c r="BL78" s="65"/>
      <c r="BM78" s="65"/>
      <c r="BN78" s="65"/>
      <c r="BO78" s="65"/>
      <c r="BP78" s="65"/>
      <c r="BQ78" s="65"/>
      <c r="BR78" s="65"/>
      <c r="BS78" s="65"/>
      <c r="BT78" s="65"/>
      <c r="BU78" s="65"/>
      <c r="BV78" s="65"/>
      <c r="BW78" s="65"/>
      <c r="BX78" s="65"/>
      <c r="BY78" s="65"/>
      <c r="BZ78" s="65"/>
      <c r="CA78" s="65"/>
      <c r="CB78" s="65"/>
      <c r="CC78" s="65"/>
      <c r="CD78" s="65"/>
      <c r="CE78" s="34"/>
      <c r="CF78" s="34"/>
      <c r="CG78" s="34"/>
      <c r="CH78" s="34"/>
      <c r="CI78" s="34"/>
      <c r="CJ78" s="34"/>
      <c r="CK78" s="34"/>
      <c r="CL78" s="34"/>
      <c r="CM78" s="34"/>
      <c r="CN78" s="34"/>
      <c r="CO78" s="34"/>
      <c r="CP78" s="34"/>
      <c r="CQ78" s="34"/>
      <c r="CR78" s="34"/>
      <c r="CS78" s="34"/>
      <c r="CT78" s="34"/>
      <c r="CU78" s="34"/>
      <c r="CV78" s="34"/>
      <c r="CW78" s="51"/>
      <c r="CX78" s="34"/>
    </row>
    <row r="79" spans="1:102">
      <c r="A79" s="34"/>
      <c r="B79" s="34"/>
      <c r="C79" s="34"/>
      <c r="D79" s="34"/>
      <c r="E79" s="34"/>
      <c r="F79" s="199"/>
      <c r="G79" s="200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64"/>
      <c r="U79" s="64"/>
      <c r="V79" s="64"/>
      <c r="W79" s="64"/>
      <c r="X79" s="64"/>
      <c r="Y79" s="149"/>
      <c r="AC79" s="52"/>
      <c r="AD79" s="202" t="s">
        <v>175</v>
      </c>
      <c r="AE79" s="203">
        <f>AN113</f>
        <v>0</v>
      </c>
      <c r="AF79" s="204">
        <f>(AE79/AE76)*100</f>
        <v>0</v>
      </c>
      <c r="AG79" s="53"/>
      <c r="AH79" s="34"/>
      <c r="AI79" s="34"/>
      <c r="AJ79" s="34"/>
      <c r="AK79" s="34"/>
      <c r="AL79" s="34"/>
      <c r="AM79" s="34"/>
      <c r="AN79" s="34"/>
      <c r="AO79" s="34"/>
      <c r="AP79" s="34"/>
      <c r="AQ79" s="34"/>
      <c r="AR79" s="34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/>
      <c r="BL79" s="65"/>
      <c r="BM79" s="65"/>
      <c r="BN79" s="65"/>
      <c r="BO79" s="65"/>
      <c r="BP79" s="65"/>
      <c r="BQ79" s="65"/>
      <c r="BR79" s="65"/>
      <c r="BS79" s="65"/>
      <c r="BT79" s="65"/>
      <c r="BU79" s="65"/>
      <c r="BV79" s="65"/>
      <c r="BW79" s="65"/>
      <c r="BX79" s="65"/>
      <c r="BY79" s="65"/>
      <c r="BZ79" s="65"/>
      <c r="CA79" s="65"/>
      <c r="CB79" s="65"/>
      <c r="CC79" s="65"/>
      <c r="CD79" s="65"/>
      <c r="CE79" s="34"/>
      <c r="CF79" s="34"/>
      <c r="CG79" s="34"/>
      <c r="CH79" s="34"/>
      <c r="CI79" s="34"/>
      <c r="CJ79" s="34"/>
      <c r="CK79" s="34"/>
      <c r="CL79" s="34"/>
      <c r="CM79" s="34"/>
      <c r="CN79" s="34"/>
      <c r="CO79" s="34"/>
      <c r="CP79" s="34"/>
      <c r="CQ79" s="34"/>
      <c r="CR79" s="34"/>
      <c r="CS79" s="34"/>
      <c r="CT79" s="34"/>
      <c r="CU79" s="34"/>
      <c r="CV79" s="34"/>
      <c r="CW79" s="51"/>
      <c r="CX79" s="34"/>
    </row>
    <row r="80" spans="1:102">
      <c r="A80" s="34"/>
      <c r="B80" s="34"/>
      <c r="C80" s="34"/>
      <c r="D80" s="34"/>
      <c r="E80" s="34"/>
      <c r="F80" s="199"/>
      <c r="G80" s="200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64"/>
      <c r="U80" s="64"/>
      <c r="V80" s="64"/>
      <c r="W80" s="64"/>
      <c r="X80" s="64"/>
      <c r="Y80" s="64"/>
      <c r="Z80" s="63"/>
      <c r="AA80" s="63"/>
      <c r="AB80" s="63"/>
      <c r="AC80" s="64"/>
      <c r="AD80" s="60"/>
      <c r="AE80" s="63"/>
      <c r="AF80" s="63"/>
      <c r="AG80" s="64"/>
      <c r="AH80" s="34"/>
      <c r="AI80" s="34"/>
      <c r="AJ80" s="34"/>
      <c r="AK80" s="34"/>
      <c r="AL80" s="34"/>
      <c r="AM80" s="34"/>
      <c r="AN80" s="34"/>
      <c r="AO80" s="34"/>
      <c r="AP80" s="34"/>
      <c r="AQ80" s="34"/>
      <c r="AR80" s="34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/>
      <c r="BL80" s="65"/>
      <c r="BM80" s="65"/>
      <c r="BN80" s="65"/>
      <c r="BO80" s="65"/>
      <c r="BP80" s="65"/>
      <c r="BQ80" s="65"/>
      <c r="BR80" s="65"/>
      <c r="BS80" s="65"/>
      <c r="BT80" s="65"/>
      <c r="BU80" s="65"/>
      <c r="BV80" s="65"/>
      <c r="BW80" s="65"/>
      <c r="BX80" s="65"/>
      <c r="BY80" s="65"/>
      <c r="BZ80" s="65"/>
      <c r="CA80" s="65"/>
      <c r="CB80" s="65"/>
      <c r="CC80" s="65"/>
      <c r="CD80" s="65"/>
      <c r="CE80" s="34"/>
      <c r="CF80" s="34"/>
      <c r="CG80" s="34"/>
      <c r="CH80" s="34"/>
      <c r="CI80" s="34"/>
      <c r="CJ80" s="34"/>
      <c r="CK80" s="34"/>
      <c r="CL80" s="34"/>
      <c r="CM80" s="34"/>
      <c r="CN80" s="34"/>
      <c r="CO80" s="34"/>
      <c r="CP80" s="34"/>
      <c r="CQ80" s="34"/>
      <c r="CR80" s="34"/>
      <c r="CS80" s="34"/>
      <c r="CT80" s="34"/>
      <c r="CU80" s="34"/>
      <c r="CV80" s="34"/>
      <c r="CW80" s="51"/>
      <c r="CX80" s="34"/>
    </row>
    <row r="81" spans="1:102">
      <c r="A81" s="34"/>
      <c r="B81" s="34"/>
      <c r="C81" s="34"/>
      <c r="D81" s="34"/>
      <c r="E81" s="34"/>
      <c r="F81" s="199"/>
      <c r="G81" s="200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64"/>
      <c r="U81" s="64"/>
      <c r="V81" s="64"/>
      <c r="W81" s="64"/>
      <c r="X81" s="64"/>
      <c r="Y81" s="64"/>
      <c r="Z81" s="64"/>
      <c r="AA81" s="64"/>
      <c r="AB81" s="64"/>
      <c r="AC81" s="64"/>
      <c r="AD81" s="34"/>
      <c r="AE81" s="64"/>
      <c r="AF81" s="64"/>
      <c r="AG81" s="64"/>
      <c r="AH81" s="34"/>
      <c r="AI81" s="34"/>
      <c r="AJ81" s="34"/>
      <c r="AK81" s="34"/>
      <c r="AL81" s="34"/>
      <c r="AM81" s="34"/>
      <c r="AN81" s="34"/>
      <c r="AO81" s="34"/>
      <c r="AP81" s="34"/>
      <c r="AQ81" s="34"/>
      <c r="AR81" s="34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/>
      <c r="BL81" s="65"/>
      <c r="BM81" s="65"/>
      <c r="BN81" s="65"/>
      <c r="BO81" s="65"/>
      <c r="BP81" s="65"/>
      <c r="BQ81" s="65"/>
      <c r="BR81" s="65"/>
      <c r="BS81" s="65"/>
      <c r="BT81" s="65"/>
      <c r="BU81" s="65"/>
      <c r="BV81" s="65"/>
      <c r="BW81" s="65"/>
      <c r="BX81" s="65"/>
      <c r="BY81" s="65"/>
      <c r="BZ81" s="65"/>
      <c r="CA81" s="65"/>
      <c r="CB81" s="65"/>
      <c r="CC81" s="65"/>
      <c r="CD81" s="65"/>
      <c r="CE81" s="34"/>
      <c r="CF81" s="34"/>
      <c r="CG81" s="34"/>
      <c r="CH81" s="34"/>
      <c r="CI81" s="34"/>
      <c r="CJ81" s="34"/>
      <c r="CK81" s="34"/>
      <c r="CL81" s="34"/>
      <c r="CM81" s="34"/>
      <c r="CN81" s="34"/>
      <c r="CO81" s="34"/>
      <c r="CP81" s="34"/>
      <c r="CQ81" s="34"/>
      <c r="CR81" s="34"/>
      <c r="CS81" s="34"/>
      <c r="CT81" s="34"/>
      <c r="CU81" s="34"/>
      <c r="CV81" s="34"/>
      <c r="CW81" s="51"/>
      <c r="CX81" s="34"/>
    </row>
    <row r="82" spans="1:102">
      <c r="A82" s="34"/>
      <c r="B82" s="34"/>
      <c r="C82" s="34"/>
      <c r="D82" s="34"/>
      <c r="E82" s="34"/>
      <c r="F82" s="199"/>
      <c r="G82" s="200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64"/>
      <c r="U82" s="64"/>
      <c r="V82" s="64"/>
      <c r="W82" s="64"/>
      <c r="X82" s="64"/>
      <c r="Y82" s="64"/>
      <c r="Z82" s="64"/>
      <c r="AA82" s="34"/>
      <c r="AB82" s="34"/>
      <c r="AC82" s="34"/>
      <c r="AD82" s="34"/>
      <c r="AE82" s="136"/>
      <c r="AF82" s="134"/>
      <c r="AG82" s="138"/>
      <c r="AH82" s="34"/>
      <c r="AI82" s="34"/>
      <c r="AJ82" s="34"/>
      <c r="AK82" s="34"/>
      <c r="AL82" s="34"/>
      <c r="AM82" s="34"/>
      <c r="AN82" s="34"/>
      <c r="AO82" s="34"/>
      <c r="AP82" s="34"/>
      <c r="AQ82" s="34"/>
      <c r="AR82" s="34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/>
      <c r="BL82" s="65"/>
      <c r="BM82" s="65"/>
      <c r="BN82" s="65"/>
      <c r="BO82" s="65"/>
      <c r="BP82" s="65"/>
      <c r="BQ82" s="65"/>
      <c r="BR82" s="65"/>
      <c r="BS82" s="65"/>
      <c r="BT82" s="65"/>
      <c r="BU82" s="65"/>
      <c r="BV82" s="65"/>
      <c r="BW82" s="65"/>
      <c r="BX82" s="65"/>
      <c r="BY82" s="65"/>
      <c r="BZ82" s="65"/>
      <c r="CA82" s="65"/>
      <c r="CB82" s="65"/>
      <c r="CC82" s="65"/>
      <c r="CD82" s="65"/>
      <c r="CE82" s="34"/>
      <c r="CF82" s="34"/>
      <c r="CG82" s="34"/>
      <c r="CH82" s="34"/>
      <c r="CI82" s="34"/>
      <c r="CJ82" s="34"/>
      <c r="CK82" s="34"/>
      <c r="CL82" s="34"/>
      <c r="CM82" s="34"/>
      <c r="CN82" s="34"/>
      <c r="CO82" s="34"/>
      <c r="CP82" s="34"/>
      <c r="CQ82" s="34"/>
      <c r="CR82" s="34"/>
      <c r="CS82" s="34"/>
      <c r="CT82" s="34"/>
      <c r="CU82" s="34"/>
      <c r="CV82" s="34"/>
      <c r="CW82" s="51"/>
      <c r="CX82" s="34"/>
    </row>
    <row r="83" spans="1:102">
      <c r="A83" s="34"/>
      <c r="B83" s="34"/>
      <c r="C83" s="34"/>
      <c r="D83" s="34"/>
      <c r="E83" s="34"/>
      <c r="F83" s="199"/>
      <c r="G83" s="200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64"/>
      <c r="U83" s="64"/>
      <c r="V83" s="64"/>
      <c r="W83" s="64"/>
      <c r="X83" s="64"/>
      <c r="Y83" s="64"/>
      <c r="Z83" s="64"/>
      <c r="AA83" s="34"/>
      <c r="AB83" s="34"/>
      <c r="AC83" s="34"/>
      <c r="AD83" s="34"/>
      <c r="AE83" s="34"/>
      <c r="AF83" s="34"/>
      <c r="AG83" s="34"/>
      <c r="AH83" s="34"/>
      <c r="AI83" s="34"/>
      <c r="AJ83" s="34"/>
      <c r="AK83" s="34"/>
      <c r="AL83" s="34"/>
      <c r="AM83" s="34"/>
      <c r="AN83" s="34"/>
      <c r="AO83" s="34"/>
      <c r="AP83" s="34"/>
      <c r="AQ83" s="34"/>
      <c r="AR83" s="34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/>
      <c r="BL83" s="65"/>
      <c r="BM83" s="65"/>
      <c r="BN83" s="65"/>
      <c r="BO83" s="65"/>
      <c r="BP83" s="65"/>
      <c r="BQ83" s="65"/>
      <c r="BR83" s="65"/>
      <c r="BS83" s="65"/>
      <c r="BT83" s="65"/>
      <c r="BU83" s="65"/>
      <c r="BV83" s="65"/>
      <c r="BW83" s="65"/>
      <c r="BX83" s="65"/>
      <c r="BY83" s="65"/>
      <c r="BZ83" s="65"/>
      <c r="CA83" s="65"/>
      <c r="CB83" s="65"/>
      <c r="CC83" s="65"/>
      <c r="CD83" s="65"/>
      <c r="CE83" s="34"/>
      <c r="CF83" s="34"/>
      <c r="CG83" s="34"/>
      <c r="CH83" s="34"/>
      <c r="CI83" s="34"/>
      <c r="CJ83" s="34"/>
      <c r="CK83" s="34"/>
      <c r="CL83" s="34"/>
      <c r="CM83" s="34"/>
      <c r="CN83" s="34"/>
      <c r="CO83" s="34"/>
      <c r="CP83" s="34"/>
      <c r="CQ83" s="34"/>
      <c r="CR83" s="34"/>
      <c r="CS83" s="34"/>
      <c r="CT83" s="34"/>
      <c r="CU83" s="34"/>
      <c r="CV83" s="34"/>
      <c r="CW83" s="51"/>
      <c r="CX83" s="34"/>
    </row>
    <row r="84" spans="1:102">
      <c r="A84" s="34"/>
      <c r="B84" s="34"/>
      <c r="C84" s="34"/>
      <c r="D84" s="34"/>
      <c r="E84" s="34"/>
      <c r="F84" s="199"/>
      <c r="G84" s="200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64"/>
      <c r="U84" s="64"/>
      <c r="V84" s="64"/>
      <c r="W84" s="64"/>
      <c r="X84" s="64"/>
      <c r="Y84" s="64"/>
      <c r="Z84" s="64"/>
      <c r="AA84" s="34"/>
      <c r="AB84" s="34"/>
      <c r="AC84" s="34"/>
      <c r="AD84" s="34"/>
      <c r="AE84" s="34"/>
      <c r="AF84" s="34"/>
      <c r="AG84" s="34"/>
      <c r="AH84" s="34"/>
      <c r="AI84" s="34"/>
      <c r="AJ84" s="34"/>
      <c r="AK84" s="34"/>
      <c r="AL84" s="34"/>
      <c r="AM84" s="34"/>
      <c r="AN84" s="34"/>
      <c r="AO84" s="34"/>
      <c r="AP84" s="34"/>
      <c r="AQ84" s="34"/>
      <c r="AR84" s="34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/>
      <c r="BL84" s="65"/>
      <c r="BM84" s="65"/>
      <c r="BN84" s="65"/>
      <c r="BO84" s="65"/>
      <c r="BP84" s="65"/>
      <c r="BQ84" s="65"/>
      <c r="BR84" s="65"/>
      <c r="BS84" s="65"/>
      <c r="BT84" s="65"/>
      <c r="BU84" s="65"/>
      <c r="BV84" s="65"/>
      <c r="BW84" s="65"/>
      <c r="BX84" s="65"/>
      <c r="BY84" s="65"/>
      <c r="BZ84" s="65"/>
      <c r="CA84" s="65"/>
      <c r="CB84" s="65"/>
      <c r="CC84" s="65"/>
      <c r="CD84" s="65"/>
      <c r="CE84" s="34"/>
      <c r="CF84" s="34"/>
      <c r="CG84" s="34"/>
      <c r="CH84" s="34"/>
      <c r="CI84" s="34"/>
      <c r="CJ84" s="34"/>
      <c r="CK84" s="34"/>
      <c r="CL84" s="34"/>
      <c r="CM84" s="34"/>
      <c r="CN84" s="34"/>
      <c r="CO84" s="34"/>
      <c r="CP84" s="34"/>
      <c r="CQ84" s="34"/>
      <c r="CR84" s="34"/>
      <c r="CS84" s="34"/>
      <c r="CT84" s="34"/>
      <c r="CU84" s="34"/>
      <c r="CV84" s="34"/>
      <c r="CW84" s="51"/>
      <c r="CX84" s="34"/>
    </row>
    <row r="85" spans="1:102">
      <c r="A85" s="34"/>
      <c r="B85" s="34"/>
      <c r="C85" s="34"/>
      <c r="D85" s="34"/>
      <c r="E85" s="34"/>
      <c r="F85" s="199"/>
      <c r="G85" s="200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64"/>
      <c r="U85" s="64"/>
      <c r="V85" s="64"/>
      <c r="W85" s="64"/>
      <c r="X85" s="64"/>
      <c r="Y85" s="64"/>
      <c r="Z85" s="64"/>
      <c r="AA85" s="34"/>
      <c r="AB85" s="34"/>
      <c r="AC85" s="34"/>
      <c r="AD85" s="34"/>
      <c r="AE85" s="34"/>
      <c r="AF85" s="34"/>
      <c r="AG85" s="34"/>
      <c r="AH85" s="34"/>
      <c r="AI85" s="34"/>
      <c r="AJ85" s="34"/>
      <c r="AK85" s="34"/>
      <c r="AL85" s="34"/>
      <c r="AM85" s="34"/>
      <c r="AN85" s="34"/>
      <c r="AO85" s="34"/>
      <c r="AP85" s="34"/>
      <c r="AQ85" s="34"/>
      <c r="AR85" s="34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/>
      <c r="BL85" s="65"/>
      <c r="BM85" s="65"/>
      <c r="BN85" s="65"/>
      <c r="BO85" s="65"/>
      <c r="BP85" s="65"/>
      <c r="BQ85" s="65"/>
      <c r="BR85" s="65"/>
      <c r="BS85" s="65"/>
      <c r="BT85" s="65"/>
      <c r="BU85" s="65"/>
      <c r="BV85" s="65"/>
      <c r="BW85" s="65"/>
      <c r="BX85" s="65"/>
      <c r="BY85" s="65"/>
      <c r="BZ85" s="65"/>
      <c r="CA85" s="65"/>
      <c r="CB85" s="65"/>
      <c r="CC85" s="65"/>
      <c r="CD85" s="65"/>
      <c r="CE85" s="34"/>
      <c r="CF85" s="34"/>
      <c r="CG85" s="34"/>
      <c r="CH85" s="34"/>
      <c r="CI85" s="34"/>
      <c r="CJ85" s="34"/>
      <c r="CK85" s="34"/>
      <c r="CL85" s="34"/>
      <c r="CM85" s="34"/>
      <c r="CN85" s="34"/>
      <c r="CO85" s="34"/>
      <c r="CP85" s="34"/>
      <c r="CQ85" s="34"/>
      <c r="CR85" s="34"/>
      <c r="CS85" s="34"/>
      <c r="CT85" s="34"/>
      <c r="CU85" s="34"/>
      <c r="CV85" s="34"/>
      <c r="CW85" s="51"/>
      <c r="CX85" s="34"/>
    </row>
    <row r="86" spans="1:102">
      <c r="A86" s="34"/>
      <c r="B86" s="34"/>
      <c r="C86" s="34"/>
      <c r="D86" s="34"/>
      <c r="E86" s="34"/>
      <c r="F86" s="199"/>
      <c r="G86" s="200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64"/>
      <c r="U86" s="64"/>
      <c r="V86" s="64"/>
      <c r="W86" s="64"/>
      <c r="X86" s="64"/>
      <c r="Y86" s="64"/>
      <c r="Z86" s="64"/>
      <c r="AA86" s="34"/>
      <c r="AB86" s="34"/>
      <c r="AC86" s="34"/>
      <c r="AD86" s="34"/>
      <c r="AE86" s="34"/>
      <c r="AF86" s="34"/>
      <c r="AG86" s="34"/>
      <c r="AH86" s="34"/>
      <c r="AI86" s="34"/>
      <c r="AJ86" s="34"/>
      <c r="AK86" s="34"/>
      <c r="AL86" s="34"/>
      <c r="AM86" s="34"/>
      <c r="AN86" s="34"/>
      <c r="AO86" s="34"/>
      <c r="AP86" s="34"/>
      <c r="AQ86" s="34"/>
      <c r="AR86" s="34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/>
      <c r="BL86" s="65"/>
      <c r="BM86" s="65"/>
      <c r="BN86" s="65"/>
      <c r="BO86" s="65"/>
      <c r="BP86" s="65"/>
      <c r="BQ86" s="65"/>
      <c r="BR86" s="65"/>
      <c r="BS86" s="65"/>
      <c r="BT86" s="65"/>
      <c r="BU86" s="65"/>
      <c r="BV86" s="65"/>
      <c r="BW86" s="65"/>
      <c r="BX86" s="65"/>
      <c r="BY86" s="65"/>
      <c r="BZ86" s="65"/>
      <c r="CA86" s="65"/>
      <c r="CB86" s="65"/>
      <c r="CC86" s="65"/>
      <c r="CD86" s="65"/>
      <c r="CE86" s="34"/>
      <c r="CF86" s="34"/>
      <c r="CG86" s="34"/>
      <c r="CH86" s="34"/>
      <c r="CI86" s="34"/>
      <c r="CJ86" s="34"/>
      <c r="CK86" s="34"/>
      <c r="CL86" s="34"/>
      <c r="CM86" s="34"/>
      <c r="CN86" s="34"/>
      <c r="CO86" s="34"/>
      <c r="CP86" s="34"/>
      <c r="CQ86" s="34"/>
      <c r="CR86" s="34"/>
      <c r="CS86" s="34"/>
      <c r="CT86" s="34"/>
      <c r="CU86" s="34"/>
      <c r="CV86" s="34"/>
      <c r="CW86" s="51"/>
      <c r="CX86" s="34"/>
    </row>
    <row r="87" spans="1:102">
      <c r="A87" s="34"/>
      <c r="B87" s="34"/>
      <c r="C87" s="34"/>
      <c r="D87" s="34"/>
      <c r="E87" s="34"/>
      <c r="F87" s="199"/>
      <c r="G87" s="200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64"/>
      <c r="U87" s="64"/>
      <c r="V87" s="64"/>
      <c r="W87" s="64"/>
      <c r="X87" s="64"/>
      <c r="Y87" s="64"/>
      <c r="Z87" s="64"/>
      <c r="AA87" s="34"/>
      <c r="AB87" s="34"/>
      <c r="AC87" s="34"/>
      <c r="AD87" s="34"/>
      <c r="AE87" s="34"/>
      <c r="AF87" s="34"/>
      <c r="AG87" s="34"/>
      <c r="AH87" s="34"/>
      <c r="AI87" s="34"/>
      <c r="AJ87" s="34"/>
      <c r="AK87" s="34"/>
      <c r="AL87" s="34"/>
      <c r="AM87" s="34"/>
      <c r="AN87" s="34"/>
      <c r="AO87" s="34"/>
      <c r="AP87" s="34"/>
      <c r="AQ87" s="34"/>
      <c r="AR87" s="34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/>
      <c r="BL87" s="65"/>
      <c r="BM87" s="65"/>
      <c r="BN87" s="65"/>
      <c r="BO87" s="65"/>
      <c r="BP87" s="65"/>
      <c r="BQ87" s="65"/>
      <c r="BR87" s="65"/>
      <c r="BS87" s="65"/>
      <c r="BT87" s="65"/>
      <c r="BU87" s="65"/>
      <c r="BV87" s="65"/>
      <c r="BW87" s="65"/>
      <c r="BX87" s="65"/>
      <c r="BY87" s="65"/>
      <c r="BZ87" s="65"/>
      <c r="CA87" s="65"/>
      <c r="CB87" s="65"/>
      <c r="CC87" s="65"/>
      <c r="CD87" s="65"/>
      <c r="CE87" s="34"/>
      <c r="CF87" s="34"/>
      <c r="CG87" s="34"/>
      <c r="CH87" s="34"/>
      <c r="CI87" s="34"/>
      <c r="CJ87" s="34"/>
      <c r="CK87" s="34"/>
      <c r="CL87" s="34"/>
      <c r="CM87" s="34"/>
      <c r="CN87" s="34"/>
      <c r="CO87" s="34"/>
      <c r="CP87" s="34"/>
      <c r="CQ87" s="34"/>
      <c r="CR87" s="34"/>
      <c r="CS87" s="34"/>
      <c r="CT87" s="34"/>
      <c r="CU87" s="34"/>
      <c r="CV87" s="34"/>
      <c r="CW87" s="51"/>
      <c r="CX87" s="34"/>
    </row>
    <row r="88" spans="1:102">
      <c r="A88" s="34"/>
      <c r="B88" s="34"/>
      <c r="C88" s="34"/>
      <c r="D88" s="34"/>
      <c r="E88" s="34"/>
      <c r="F88" s="199"/>
      <c r="G88" s="200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64"/>
      <c r="U88" s="64"/>
      <c r="V88" s="64"/>
      <c r="W88" s="64"/>
      <c r="X88" s="64"/>
      <c r="Y88" s="64"/>
      <c r="Z88" s="64"/>
      <c r="AA88" s="34"/>
      <c r="AB88" s="34"/>
      <c r="AC88" s="34"/>
      <c r="AD88" s="34"/>
      <c r="AE88" s="34"/>
      <c r="AF88" s="34"/>
      <c r="AG88" s="34"/>
      <c r="AH88" s="34"/>
      <c r="AI88" s="34"/>
      <c r="AJ88" s="34"/>
      <c r="AK88" s="34"/>
      <c r="AL88" s="34"/>
      <c r="AM88" s="34"/>
      <c r="AN88" s="34"/>
      <c r="AO88" s="34"/>
      <c r="AP88" s="34"/>
      <c r="AQ88" s="34"/>
      <c r="AR88" s="34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/>
      <c r="BL88" s="65"/>
      <c r="BM88" s="65"/>
      <c r="BN88" s="65"/>
      <c r="BO88" s="65"/>
      <c r="BP88" s="65"/>
      <c r="BQ88" s="65"/>
      <c r="BR88" s="65"/>
      <c r="BS88" s="65"/>
      <c r="BT88" s="65"/>
      <c r="BU88" s="65"/>
      <c r="BV88" s="65"/>
      <c r="BW88" s="65"/>
      <c r="BX88" s="65"/>
      <c r="BY88" s="65"/>
      <c r="BZ88" s="65"/>
      <c r="CA88" s="65"/>
      <c r="CB88" s="65"/>
      <c r="CC88" s="65"/>
      <c r="CD88" s="65"/>
      <c r="CE88" s="34"/>
      <c r="CF88" s="34"/>
      <c r="CG88" s="34"/>
      <c r="CH88" s="34"/>
      <c r="CI88" s="34"/>
      <c r="CJ88" s="34"/>
      <c r="CK88" s="34"/>
      <c r="CL88" s="34"/>
      <c r="CM88" s="34"/>
      <c r="CN88" s="34"/>
      <c r="CO88" s="34"/>
      <c r="CP88" s="34"/>
      <c r="CQ88" s="34"/>
      <c r="CR88" s="34"/>
      <c r="CS88" s="34"/>
      <c r="CT88" s="34"/>
      <c r="CU88" s="34"/>
      <c r="CV88" s="34"/>
      <c r="CW88" s="51"/>
      <c r="CX88" s="34"/>
    </row>
    <row r="89" spans="1:102">
      <c r="A89" s="34"/>
      <c r="B89" s="34"/>
      <c r="C89" s="34"/>
      <c r="D89" s="34"/>
      <c r="E89" s="34"/>
      <c r="F89" s="199"/>
      <c r="G89" s="200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64"/>
      <c r="U89" s="64"/>
      <c r="V89" s="64"/>
      <c r="W89" s="64"/>
      <c r="X89" s="64"/>
      <c r="Y89" s="64"/>
      <c r="Z89" s="64"/>
      <c r="AA89" s="34"/>
      <c r="AB89" s="34"/>
      <c r="AC89" s="34"/>
      <c r="AD89" s="34"/>
      <c r="AE89" s="34"/>
      <c r="AF89" s="34"/>
      <c r="AG89" s="34"/>
      <c r="AH89" s="34"/>
      <c r="AI89" s="34"/>
      <c r="AJ89" s="34"/>
      <c r="AK89" s="34"/>
      <c r="AL89" s="34"/>
      <c r="AM89" s="34"/>
      <c r="AN89" s="34"/>
      <c r="AO89" s="34"/>
      <c r="AP89" s="34"/>
      <c r="AQ89" s="34"/>
      <c r="AR89" s="34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/>
      <c r="BL89" s="65"/>
      <c r="BM89" s="65"/>
      <c r="BN89" s="65"/>
      <c r="BO89" s="65"/>
      <c r="BP89" s="65"/>
      <c r="BQ89" s="65"/>
      <c r="BR89" s="65"/>
      <c r="BS89" s="65"/>
      <c r="BT89" s="65"/>
      <c r="BU89" s="65"/>
      <c r="BV89" s="65"/>
      <c r="BW89" s="65"/>
      <c r="BX89" s="65"/>
      <c r="BY89" s="65"/>
      <c r="BZ89" s="65"/>
      <c r="CA89" s="65"/>
      <c r="CB89" s="65"/>
      <c r="CC89" s="65"/>
      <c r="CD89" s="65"/>
      <c r="CE89" s="34"/>
      <c r="CF89" s="34"/>
      <c r="CG89" s="34"/>
      <c r="CH89" s="34"/>
      <c r="CI89" s="34"/>
      <c r="CJ89" s="34"/>
      <c r="CK89" s="34"/>
      <c r="CL89" s="34"/>
      <c r="CM89" s="34"/>
      <c r="CN89" s="34"/>
      <c r="CO89" s="34"/>
      <c r="CP89" s="34"/>
      <c r="CQ89" s="34"/>
      <c r="CR89" s="34"/>
      <c r="CS89" s="34"/>
      <c r="CT89" s="34"/>
      <c r="CU89" s="34"/>
      <c r="CV89" s="34"/>
      <c r="CW89" s="51"/>
      <c r="CX89" s="34"/>
    </row>
    <row r="90" spans="1:102">
      <c r="A90" s="34"/>
      <c r="B90" s="34"/>
      <c r="C90" s="34"/>
      <c r="D90" s="34"/>
      <c r="E90" s="34"/>
      <c r="F90" s="199"/>
      <c r="G90" s="200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64"/>
      <c r="U90" s="64"/>
      <c r="V90" s="64"/>
      <c r="W90" s="64"/>
      <c r="X90" s="64"/>
      <c r="Y90" s="64"/>
      <c r="Z90" s="64"/>
      <c r="AA90" s="34"/>
      <c r="AB90" s="34"/>
      <c r="AC90" s="34"/>
      <c r="AD90" s="34"/>
      <c r="AE90" s="34"/>
      <c r="AF90" s="34"/>
      <c r="AG90" s="34"/>
      <c r="AH90" s="34"/>
      <c r="AI90" s="34"/>
      <c r="AJ90" s="34"/>
      <c r="AK90" s="34"/>
      <c r="AL90" s="34"/>
      <c r="AM90" s="34"/>
      <c r="AN90" s="34"/>
      <c r="AO90" s="34"/>
      <c r="AP90" s="34"/>
      <c r="AQ90" s="34"/>
      <c r="AR90" s="34"/>
      <c r="AS90" s="65"/>
      <c r="AT90" s="65"/>
      <c r="AU90" s="65"/>
      <c r="AV90" s="65"/>
      <c r="AW90" s="65"/>
      <c r="AX90" s="65"/>
      <c r="AY90" s="65"/>
      <c r="AZ90" s="65"/>
      <c r="BA90" s="65"/>
      <c r="BB90" s="65"/>
      <c r="BC90" s="65"/>
      <c r="BD90" s="65"/>
      <c r="BE90" s="65"/>
      <c r="BF90" s="65"/>
      <c r="BG90" s="65"/>
      <c r="BH90" s="65"/>
      <c r="BI90" s="65"/>
      <c r="BJ90" s="65"/>
      <c r="BK90" s="65"/>
      <c r="BL90" s="65"/>
      <c r="BM90" s="65"/>
      <c r="BN90" s="65"/>
      <c r="BO90" s="65"/>
      <c r="BP90" s="65"/>
      <c r="BQ90" s="65"/>
      <c r="BR90" s="65"/>
      <c r="BS90" s="65"/>
      <c r="BT90" s="65"/>
      <c r="BU90" s="65"/>
      <c r="BV90" s="65"/>
      <c r="BW90" s="65"/>
      <c r="BX90" s="65"/>
      <c r="BY90" s="65"/>
      <c r="BZ90" s="65"/>
      <c r="CA90" s="65"/>
      <c r="CB90" s="65"/>
      <c r="CC90" s="65"/>
      <c r="CD90" s="65"/>
      <c r="CE90" s="34"/>
      <c r="CF90" s="34"/>
      <c r="CG90" s="34"/>
      <c r="CH90" s="34"/>
      <c r="CI90" s="34"/>
      <c r="CJ90" s="34"/>
      <c r="CK90" s="34"/>
      <c r="CL90" s="34"/>
      <c r="CM90" s="34"/>
      <c r="CN90" s="34"/>
      <c r="CO90" s="34"/>
      <c r="CP90" s="34"/>
      <c r="CQ90" s="34"/>
      <c r="CR90" s="34"/>
      <c r="CS90" s="34"/>
      <c r="CT90" s="34"/>
      <c r="CU90" s="34"/>
      <c r="CV90" s="34"/>
      <c r="CW90" s="51"/>
      <c r="CX90" s="34"/>
    </row>
    <row r="91" spans="1:102">
      <c r="A91" s="34"/>
      <c r="B91" s="34"/>
      <c r="C91" s="34"/>
      <c r="D91" s="34"/>
      <c r="E91" s="34"/>
      <c r="F91" s="199"/>
      <c r="G91" s="200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64"/>
      <c r="U91" s="64"/>
      <c r="V91" s="64"/>
      <c r="W91" s="64"/>
      <c r="X91" s="64"/>
      <c r="Y91" s="64"/>
      <c r="Z91" s="64"/>
      <c r="AA91" s="34"/>
      <c r="AB91" s="34"/>
      <c r="AC91" s="34"/>
      <c r="AD91" s="34"/>
      <c r="AE91" s="34"/>
      <c r="AF91" s="34"/>
      <c r="AG91" s="34"/>
      <c r="AH91" s="34"/>
      <c r="AI91" s="34"/>
      <c r="AJ91" s="34"/>
      <c r="AK91" s="34"/>
      <c r="AL91" s="34"/>
      <c r="AM91" s="34"/>
      <c r="AN91" s="34"/>
      <c r="AO91" s="34"/>
      <c r="AP91" s="34"/>
      <c r="AQ91" s="34"/>
      <c r="AR91" s="34"/>
      <c r="AS91" s="65"/>
      <c r="AT91" s="65"/>
      <c r="AU91" s="65"/>
      <c r="AV91" s="65"/>
      <c r="AW91" s="65"/>
      <c r="AX91" s="65"/>
      <c r="AY91" s="65"/>
      <c r="AZ91" s="65"/>
      <c r="BA91" s="65"/>
      <c r="BB91" s="65"/>
      <c r="BC91" s="65"/>
      <c r="BD91" s="65"/>
      <c r="BE91" s="65"/>
      <c r="BF91" s="65"/>
      <c r="BG91" s="65"/>
      <c r="BH91" s="65"/>
      <c r="BI91" s="65"/>
      <c r="BJ91" s="65"/>
      <c r="BK91" s="65"/>
      <c r="BL91" s="65"/>
      <c r="BM91" s="65"/>
      <c r="BN91" s="65"/>
      <c r="BO91" s="65"/>
      <c r="BP91" s="65"/>
      <c r="BQ91" s="65"/>
      <c r="BR91" s="65"/>
      <c r="BS91" s="65"/>
      <c r="BT91" s="65"/>
      <c r="BU91" s="65"/>
      <c r="BV91" s="65"/>
      <c r="BW91" s="65"/>
      <c r="BX91" s="65"/>
      <c r="BY91" s="65"/>
      <c r="BZ91" s="65"/>
      <c r="CA91" s="65"/>
      <c r="CB91" s="65"/>
      <c r="CC91" s="65"/>
      <c r="CD91" s="65"/>
      <c r="CE91" s="34"/>
      <c r="CF91" s="34"/>
      <c r="CG91" s="34"/>
      <c r="CH91" s="34"/>
      <c r="CI91" s="34"/>
      <c r="CJ91" s="34"/>
      <c r="CK91" s="34"/>
      <c r="CL91" s="34"/>
      <c r="CM91" s="34"/>
      <c r="CN91" s="34"/>
      <c r="CO91" s="34"/>
      <c r="CP91" s="34"/>
      <c r="CQ91" s="34"/>
      <c r="CR91" s="34"/>
      <c r="CS91" s="34"/>
      <c r="CT91" s="34"/>
      <c r="CU91" s="34"/>
      <c r="CV91" s="34"/>
      <c r="CW91" s="51"/>
      <c r="CX91" s="34"/>
    </row>
    <row r="92" spans="1:102">
      <c r="A92" s="34"/>
      <c r="B92" s="34"/>
      <c r="C92" s="34"/>
      <c r="D92" s="34"/>
      <c r="E92" s="34"/>
      <c r="F92" s="199"/>
      <c r="G92" s="200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64"/>
      <c r="U92" s="64"/>
      <c r="V92" s="64"/>
      <c r="W92" s="64"/>
      <c r="X92" s="64"/>
      <c r="Y92" s="64"/>
      <c r="Z92" s="64"/>
      <c r="AA92" s="34"/>
      <c r="AB92" s="34"/>
      <c r="AC92" s="34"/>
      <c r="AD92" s="34"/>
      <c r="AE92" s="34"/>
      <c r="AF92" s="34"/>
      <c r="AG92" s="34"/>
      <c r="AH92" s="34"/>
      <c r="AI92" s="34"/>
      <c r="AJ92" s="34"/>
      <c r="AK92" s="34"/>
      <c r="AL92" s="34"/>
      <c r="AM92" s="34"/>
      <c r="AN92" s="34"/>
      <c r="AO92" s="34"/>
      <c r="AP92" s="34"/>
      <c r="AQ92" s="34"/>
      <c r="AR92" s="34"/>
      <c r="AS92" s="65"/>
      <c r="AT92" s="65"/>
      <c r="AU92" s="65"/>
      <c r="AV92" s="65"/>
      <c r="AW92" s="65"/>
      <c r="AX92" s="65"/>
      <c r="AY92" s="65"/>
      <c r="AZ92" s="65"/>
      <c r="BA92" s="65"/>
      <c r="BB92" s="65"/>
      <c r="BC92" s="65"/>
      <c r="BD92" s="65"/>
      <c r="BE92" s="65"/>
      <c r="BF92" s="65"/>
      <c r="BG92" s="65"/>
      <c r="BH92" s="65"/>
      <c r="BI92" s="65"/>
      <c r="BJ92" s="65"/>
      <c r="BK92" s="65"/>
      <c r="BL92" s="65"/>
      <c r="BM92" s="65"/>
      <c r="BN92" s="65"/>
      <c r="BO92" s="65"/>
      <c r="BP92" s="65"/>
      <c r="BQ92" s="65"/>
      <c r="BR92" s="65"/>
      <c r="BS92" s="65"/>
      <c r="BT92" s="65"/>
      <c r="BU92" s="65"/>
      <c r="BV92" s="65"/>
      <c r="BW92" s="65"/>
      <c r="BX92" s="65"/>
      <c r="BY92" s="65"/>
      <c r="BZ92" s="65"/>
      <c r="CA92" s="65"/>
      <c r="CB92" s="65"/>
      <c r="CC92" s="65"/>
      <c r="CD92" s="65"/>
      <c r="CE92" s="34"/>
      <c r="CF92" s="34"/>
      <c r="CG92" s="34"/>
      <c r="CH92" s="34"/>
      <c r="CI92" s="34"/>
      <c r="CJ92" s="34"/>
      <c r="CK92" s="34"/>
      <c r="CL92" s="34"/>
      <c r="CM92" s="34"/>
      <c r="CN92" s="34"/>
      <c r="CO92" s="34"/>
      <c r="CP92" s="34"/>
      <c r="CQ92" s="34"/>
      <c r="CR92" s="34"/>
      <c r="CS92" s="34"/>
      <c r="CT92" s="34"/>
      <c r="CU92" s="34"/>
      <c r="CV92" s="34"/>
      <c r="CW92" s="51"/>
      <c r="CX92" s="34"/>
    </row>
    <row r="93" spans="1:102">
      <c r="A93" s="34"/>
      <c r="B93" s="34"/>
      <c r="C93" s="34"/>
      <c r="D93" s="34"/>
      <c r="E93" s="34"/>
      <c r="F93" s="199"/>
      <c r="G93" s="200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64"/>
      <c r="U93" s="64"/>
      <c r="V93" s="64"/>
      <c r="W93" s="64"/>
      <c r="X93" s="64"/>
      <c r="Y93" s="64"/>
      <c r="Z93" s="64"/>
      <c r="AA93" s="34"/>
      <c r="AB93" s="34"/>
      <c r="AC93" s="34"/>
      <c r="AD93" s="34"/>
      <c r="AE93" s="34"/>
      <c r="AF93" s="34"/>
      <c r="AG93" s="34"/>
      <c r="AH93" s="34"/>
      <c r="AI93" s="34"/>
      <c r="AJ93" s="34"/>
      <c r="AK93" s="34"/>
      <c r="AL93" s="34"/>
      <c r="AM93" s="34"/>
      <c r="AN93" s="34"/>
      <c r="AO93" s="34"/>
      <c r="AP93" s="34"/>
      <c r="AQ93" s="34"/>
      <c r="AR93" s="34"/>
      <c r="AS93" s="65"/>
      <c r="AT93" s="65"/>
      <c r="AU93" s="65"/>
      <c r="AV93" s="65"/>
      <c r="AW93" s="65"/>
      <c r="AX93" s="65"/>
      <c r="AY93" s="65"/>
      <c r="AZ93" s="65"/>
      <c r="BA93" s="65"/>
      <c r="BB93" s="65"/>
      <c r="BC93" s="65"/>
      <c r="BD93" s="65"/>
      <c r="BE93" s="65"/>
      <c r="BF93" s="65"/>
      <c r="BG93" s="65"/>
      <c r="BH93" s="65"/>
      <c r="BI93" s="65"/>
      <c r="BJ93" s="65"/>
      <c r="BK93" s="65"/>
      <c r="BL93" s="65"/>
      <c r="BM93" s="65"/>
      <c r="BN93" s="65"/>
      <c r="BO93" s="65"/>
      <c r="BP93" s="65"/>
      <c r="BQ93" s="65"/>
      <c r="BR93" s="65"/>
      <c r="BS93" s="65"/>
      <c r="BT93" s="65"/>
      <c r="BU93" s="65"/>
      <c r="BV93" s="65"/>
      <c r="BW93" s="65"/>
      <c r="BX93" s="65"/>
      <c r="BY93" s="65"/>
      <c r="BZ93" s="65"/>
      <c r="CA93" s="65"/>
      <c r="CB93" s="65"/>
      <c r="CC93" s="65"/>
      <c r="CD93" s="65"/>
      <c r="CE93" s="34"/>
      <c r="CF93" s="34"/>
      <c r="CG93" s="34"/>
      <c r="CH93" s="34"/>
      <c r="CI93" s="34"/>
      <c r="CJ93" s="34"/>
      <c r="CK93" s="34"/>
      <c r="CL93" s="34"/>
      <c r="CM93" s="34"/>
      <c r="CN93" s="34"/>
      <c r="CO93" s="34"/>
      <c r="CP93" s="34"/>
      <c r="CQ93" s="34"/>
      <c r="CR93" s="34"/>
      <c r="CS93" s="34"/>
      <c r="CT93" s="34"/>
      <c r="CU93" s="34"/>
      <c r="CV93" s="34"/>
      <c r="CW93" s="51"/>
      <c r="CX93" s="34"/>
    </row>
    <row r="94" spans="1:102">
      <c r="A94" s="34"/>
      <c r="B94" s="34"/>
      <c r="C94" s="34"/>
      <c r="D94" s="34"/>
      <c r="E94" s="34"/>
      <c r="F94" s="199"/>
      <c r="G94" s="200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64"/>
      <c r="U94" s="64"/>
      <c r="V94" s="64"/>
      <c r="W94" s="64"/>
      <c r="X94" s="34"/>
      <c r="Y94" s="34"/>
      <c r="Z94" s="34"/>
      <c r="AA94" s="34"/>
      <c r="AB94" s="34"/>
      <c r="AC94" s="34"/>
      <c r="AD94" s="34"/>
      <c r="AE94" s="34"/>
      <c r="AF94" s="34"/>
      <c r="AG94" s="34"/>
      <c r="AH94" s="34"/>
      <c r="AI94" s="34"/>
      <c r="AJ94" s="34"/>
      <c r="AK94" s="34"/>
      <c r="AL94" s="34"/>
      <c r="AM94" s="34"/>
      <c r="AN94" s="34"/>
      <c r="AO94" s="34"/>
      <c r="AP94" s="34"/>
      <c r="AQ94" s="34"/>
      <c r="AR94" s="34"/>
      <c r="AS94" s="65"/>
      <c r="AT94" s="65"/>
      <c r="AU94" s="65"/>
      <c r="AV94" s="65"/>
      <c r="AW94" s="65"/>
      <c r="AX94" s="65"/>
      <c r="AY94" s="65"/>
      <c r="AZ94" s="65"/>
      <c r="BA94" s="65"/>
      <c r="BB94" s="65"/>
      <c r="BC94" s="65"/>
      <c r="BD94" s="65"/>
      <c r="BE94" s="65"/>
      <c r="BF94" s="65"/>
      <c r="BG94" s="65"/>
      <c r="BH94" s="65"/>
      <c r="BI94" s="65"/>
      <c r="BJ94" s="65"/>
      <c r="BK94" s="65"/>
      <c r="BL94" s="65"/>
      <c r="BM94" s="65"/>
      <c r="BN94" s="65"/>
      <c r="BO94" s="65"/>
      <c r="BP94" s="65"/>
      <c r="BQ94" s="65"/>
      <c r="BR94" s="65"/>
      <c r="BS94" s="65"/>
      <c r="BT94" s="65"/>
      <c r="BU94" s="65"/>
      <c r="BV94" s="65"/>
      <c r="BW94" s="65"/>
      <c r="BX94" s="65"/>
      <c r="BY94" s="65"/>
      <c r="BZ94" s="65"/>
      <c r="CA94" s="65"/>
      <c r="CB94" s="65"/>
      <c r="CC94" s="65"/>
      <c r="CD94" s="65"/>
      <c r="CE94" s="34"/>
      <c r="CF94" s="34"/>
      <c r="CG94" s="34"/>
      <c r="CH94" s="34"/>
      <c r="CI94" s="34"/>
      <c r="CJ94" s="34"/>
      <c r="CK94" s="34"/>
      <c r="CL94" s="34"/>
      <c r="CM94" s="34"/>
      <c r="CN94" s="34"/>
      <c r="CO94" s="34"/>
      <c r="CP94" s="34"/>
      <c r="CQ94" s="34"/>
      <c r="CR94" s="34"/>
      <c r="CS94" s="34"/>
      <c r="CT94" s="34"/>
      <c r="CU94" s="34"/>
      <c r="CV94" s="34"/>
      <c r="CW94" s="51"/>
      <c r="CX94" s="34"/>
    </row>
    <row r="95" spans="1:102">
      <c r="A95" s="34"/>
      <c r="B95" s="34"/>
      <c r="C95" s="34"/>
      <c r="D95" s="34"/>
      <c r="E95" s="34"/>
      <c r="F95" s="199"/>
      <c r="G95" s="200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  <c r="U95" s="34"/>
      <c r="V95" s="34"/>
      <c r="W95" s="34"/>
      <c r="X95" s="34"/>
      <c r="Y95" s="34"/>
      <c r="Z95" s="51"/>
      <c r="AA95" s="34"/>
      <c r="AB95" s="34"/>
      <c r="AC95" s="34"/>
      <c r="AD95" s="34"/>
      <c r="AE95" s="34"/>
      <c r="AF95" s="34"/>
      <c r="AG95" s="34"/>
      <c r="AH95" s="34"/>
      <c r="AI95" s="34"/>
      <c r="AJ95" s="34"/>
      <c r="AK95" s="34"/>
      <c r="AL95" s="34"/>
      <c r="AM95" s="34"/>
      <c r="AN95" s="34"/>
      <c r="AO95" s="34"/>
      <c r="AP95" s="34"/>
      <c r="AQ95" s="34"/>
      <c r="AR95" s="34"/>
      <c r="AS95" s="65"/>
      <c r="AT95" s="65"/>
      <c r="AU95" s="65"/>
      <c r="AV95" s="65"/>
      <c r="AW95" s="65"/>
      <c r="AX95" s="65"/>
      <c r="AY95" s="65"/>
      <c r="AZ95" s="65"/>
      <c r="BA95" s="65"/>
      <c r="BB95" s="65"/>
      <c r="BC95" s="65"/>
      <c r="BD95" s="65"/>
      <c r="BE95" s="65"/>
      <c r="BF95" s="65"/>
      <c r="BG95" s="65"/>
      <c r="BH95" s="65"/>
      <c r="BI95" s="65"/>
      <c r="BJ95" s="65"/>
      <c r="BK95" s="65"/>
      <c r="BL95" s="65"/>
      <c r="BM95" s="65"/>
      <c r="BN95" s="65"/>
      <c r="BO95" s="65"/>
      <c r="BP95" s="65"/>
      <c r="BQ95" s="65"/>
      <c r="BR95" s="65"/>
      <c r="BS95" s="65"/>
      <c r="BT95" s="65"/>
      <c r="BU95" s="65"/>
      <c r="BV95" s="65"/>
      <c r="BW95" s="65"/>
      <c r="BX95" s="65"/>
      <c r="BY95" s="65"/>
      <c r="BZ95" s="65"/>
      <c r="CA95" s="65"/>
      <c r="CB95" s="65"/>
      <c r="CC95" s="65"/>
      <c r="CD95" s="65"/>
      <c r="CE95" s="34"/>
      <c r="CF95" s="34"/>
      <c r="CG95" s="34"/>
      <c r="CH95" s="34"/>
      <c r="CI95" s="34"/>
      <c r="CJ95" s="34"/>
      <c r="CK95" s="34"/>
      <c r="CL95" s="34"/>
      <c r="CM95" s="34"/>
      <c r="CN95" s="34"/>
      <c r="CO95" s="34"/>
      <c r="CP95" s="34"/>
      <c r="CQ95" s="34"/>
      <c r="CR95" s="34"/>
      <c r="CS95" s="34"/>
      <c r="CT95" s="34"/>
      <c r="CU95" s="34"/>
      <c r="CV95" s="34"/>
      <c r="CW95" s="51"/>
      <c r="CX95" s="34"/>
    </row>
    <row r="96" spans="1:102">
      <c r="A96" s="34"/>
      <c r="B96" s="34"/>
      <c r="C96" s="34"/>
      <c r="D96" s="34"/>
      <c r="E96" s="34"/>
      <c r="F96" s="199"/>
      <c r="G96" s="200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  <c r="U96" s="34"/>
      <c r="V96" s="34"/>
      <c r="W96" s="34"/>
      <c r="X96" s="34"/>
      <c r="Y96" s="34"/>
      <c r="Z96" s="51"/>
      <c r="AA96" s="34"/>
      <c r="AB96" s="34"/>
      <c r="AC96" s="51"/>
      <c r="AD96" s="34"/>
      <c r="AE96" s="34"/>
      <c r="AF96" s="34"/>
      <c r="AG96" s="34"/>
      <c r="AH96" s="34"/>
      <c r="AI96" s="34"/>
      <c r="AJ96" s="34"/>
      <c r="AK96" s="34"/>
      <c r="AL96" s="34"/>
      <c r="AM96" s="34"/>
      <c r="AN96" s="34"/>
      <c r="AO96" s="34"/>
      <c r="AP96" s="34"/>
      <c r="AQ96" s="34"/>
      <c r="AR96" s="34"/>
      <c r="AS96" s="65"/>
      <c r="AT96" s="65"/>
      <c r="AU96" s="65"/>
      <c r="AV96" s="65"/>
      <c r="AW96" s="65"/>
      <c r="AX96" s="65"/>
      <c r="AY96" s="65"/>
      <c r="AZ96" s="65"/>
      <c r="BA96" s="65"/>
      <c r="BB96" s="65"/>
      <c r="BC96" s="65"/>
      <c r="BD96" s="65"/>
      <c r="BE96" s="65"/>
      <c r="BF96" s="65"/>
      <c r="BG96" s="65"/>
      <c r="BH96" s="65"/>
      <c r="BI96" s="65"/>
      <c r="BJ96" s="65"/>
      <c r="BK96" s="65"/>
      <c r="BL96" s="65"/>
      <c r="BM96" s="65"/>
      <c r="BN96" s="65"/>
      <c r="BO96" s="65"/>
      <c r="BP96" s="65"/>
      <c r="BQ96" s="65"/>
      <c r="BR96" s="65"/>
      <c r="BS96" s="65"/>
      <c r="BT96" s="65"/>
      <c r="BU96" s="65"/>
      <c r="BV96" s="65"/>
      <c r="BW96" s="65"/>
      <c r="BX96" s="65"/>
      <c r="BY96" s="65"/>
      <c r="BZ96" s="65"/>
      <c r="CA96" s="65"/>
      <c r="CB96" s="65"/>
      <c r="CC96" s="65"/>
      <c r="CD96" s="65"/>
      <c r="CE96" s="34"/>
      <c r="CF96" s="34"/>
      <c r="CG96" s="34"/>
      <c r="CH96" s="34"/>
      <c r="CI96" s="34"/>
      <c r="CJ96" s="34"/>
      <c r="CK96" s="34"/>
      <c r="CL96" s="34"/>
      <c r="CM96" s="34"/>
      <c r="CN96" s="34"/>
      <c r="CO96" s="34"/>
      <c r="CP96" s="34"/>
      <c r="CQ96" s="34"/>
      <c r="CR96" s="34"/>
      <c r="CS96" s="34"/>
      <c r="CT96" s="34"/>
      <c r="CU96" s="34"/>
      <c r="CV96" s="34"/>
      <c r="CW96" s="51"/>
      <c r="CX96" s="34"/>
    </row>
    <row r="97" spans="1:102">
      <c r="A97" s="34"/>
      <c r="B97" s="34"/>
      <c r="C97" s="34"/>
      <c r="D97" s="34"/>
      <c r="E97" s="34"/>
      <c r="F97" s="199"/>
      <c r="G97" s="200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51"/>
      <c r="U97" s="34"/>
      <c r="V97" s="34"/>
      <c r="W97" s="34"/>
      <c r="X97" s="34"/>
      <c r="Y97" s="34"/>
      <c r="Z97" s="51"/>
      <c r="AA97" s="34"/>
      <c r="AB97" s="34"/>
      <c r="AC97" s="51"/>
      <c r="AD97" s="34"/>
      <c r="AE97" s="34"/>
      <c r="AF97" s="34"/>
      <c r="AG97" s="34"/>
      <c r="AH97" s="34"/>
      <c r="AI97" s="34"/>
      <c r="AJ97" s="34"/>
      <c r="AK97" s="34"/>
      <c r="AL97" s="34"/>
      <c r="AM97" s="34"/>
      <c r="AN97" s="34"/>
      <c r="AO97" s="34"/>
      <c r="AP97" s="34"/>
      <c r="AQ97" s="34"/>
      <c r="AR97" s="34"/>
      <c r="AS97" s="65"/>
      <c r="AT97" s="65"/>
      <c r="AU97" s="65"/>
      <c r="AV97" s="65"/>
      <c r="AW97" s="65"/>
      <c r="AX97" s="65"/>
      <c r="AY97" s="65"/>
      <c r="AZ97" s="65"/>
      <c r="BA97" s="65"/>
      <c r="BB97" s="65"/>
      <c r="BC97" s="65"/>
      <c r="BD97" s="65"/>
      <c r="BE97" s="65"/>
      <c r="BF97" s="65"/>
      <c r="BG97" s="65"/>
      <c r="BH97" s="65"/>
      <c r="BI97" s="65"/>
      <c r="BJ97" s="65"/>
      <c r="BK97" s="65"/>
      <c r="BL97" s="65"/>
      <c r="BM97" s="65"/>
      <c r="BN97" s="65"/>
      <c r="BO97" s="65"/>
      <c r="BP97" s="65"/>
      <c r="BQ97" s="65"/>
      <c r="BR97" s="65"/>
      <c r="BS97" s="65"/>
      <c r="BT97" s="65"/>
      <c r="BU97" s="65"/>
      <c r="BV97" s="65"/>
      <c r="BW97" s="65"/>
      <c r="BX97" s="65"/>
      <c r="BY97" s="65"/>
      <c r="BZ97" s="65"/>
      <c r="CA97" s="65"/>
      <c r="CB97" s="65"/>
      <c r="CC97" s="65"/>
      <c r="CD97" s="65"/>
      <c r="CE97" s="34"/>
      <c r="CF97" s="34"/>
      <c r="CG97" s="34"/>
      <c r="CH97" s="34"/>
      <c r="CI97" s="34"/>
      <c r="CJ97" s="34"/>
      <c r="CK97" s="34"/>
      <c r="CL97" s="34"/>
      <c r="CM97" s="34"/>
      <c r="CN97" s="34"/>
      <c r="CO97" s="34"/>
      <c r="CP97" s="34"/>
      <c r="CQ97" s="34"/>
      <c r="CR97" s="34"/>
      <c r="CS97" s="34"/>
      <c r="CT97" s="34"/>
      <c r="CU97" s="34"/>
      <c r="CV97" s="34"/>
      <c r="CW97" s="51"/>
      <c r="CX97" s="34"/>
    </row>
    <row r="98" spans="1:102">
      <c r="A98" s="34"/>
      <c r="B98" s="34"/>
      <c r="C98" s="34"/>
      <c r="D98" s="34"/>
      <c r="E98" s="34"/>
      <c r="F98" s="199"/>
      <c r="G98" s="200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51"/>
      <c r="U98" s="34"/>
      <c r="V98" s="34"/>
      <c r="W98" s="34"/>
      <c r="X98" s="34"/>
      <c r="Y98" s="34"/>
      <c r="Z98" s="51"/>
      <c r="AA98" s="34"/>
      <c r="AB98" s="34"/>
      <c r="AC98" s="51"/>
      <c r="AD98" s="34"/>
      <c r="AE98" s="34"/>
      <c r="AF98" s="34"/>
      <c r="AG98" s="34"/>
      <c r="AH98" s="34"/>
      <c r="AI98" s="34"/>
      <c r="AJ98" s="34"/>
      <c r="AK98" s="34"/>
      <c r="AL98" s="34"/>
      <c r="AM98" s="34"/>
      <c r="AN98" s="34"/>
      <c r="AO98" s="34"/>
      <c r="AP98" s="34"/>
      <c r="AQ98" s="34"/>
      <c r="AR98" s="34"/>
      <c r="AS98" s="65"/>
      <c r="AT98" s="65"/>
      <c r="AU98" s="65"/>
      <c r="AV98" s="65"/>
      <c r="AW98" s="65"/>
      <c r="AX98" s="65"/>
      <c r="AY98" s="65"/>
      <c r="AZ98" s="65"/>
      <c r="BA98" s="65"/>
      <c r="BB98" s="65"/>
      <c r="BC98" s="65"/>
      <c r="BD98" s="65"/>
      <c r="BE98" s="65"/>
      <c r="BF98" s="65"/>
      <c r="BG98" s="65"/>
      <c r="BH98" s="65"/>
      <c r="BI98" s="65"/>
      <c r="BJ98" s="65"/>
      <c r="BK98" s="65"/>
      <c r="BL98" s="65"/>
      <c r="BM98" s="65"/>
      <c r="BN98" s="65"/>
      <c r="BO98" s="65"/>
      <c r="BP98" s="65"/>
      <c r="BQ98" s="65"/>
      <c r="BR98" s="65"/>
      <c r="BS98" s="65"/>
      <c r="BT98" s="65"/>
      <c r="BU98" s="65"/>
      <c r="BV98" s="65"/>
      <c r="BW98" s="65"/>
      <c r="BX98" s="65"/>
      <c r="BY98" s="65"/>
      <c r="BZ98" s="65"/>
      <c r="CA98" s="65"/>
      <c r="CB98" s="65"/>
      <c r="CC98" s="65"/>
      <c r="CD98" s="65"/>
      <c r="CE98" s="34"/>
      <c r="CF98" s="34"/>
      <c r="CG98" s="34"/>
      <c r="CH98" s="34"/>
      <c r="CI98" s="34"/>
      <c r="CJ98" s="34"/>
      <c r="CK98" s="34"/>
      <c r="CL98" s="34"/>
      <c r="CM98" s="34"/>
      <c r="CN98" s="34"/>
      <c r="CO98" s="34"/>
      <c r="CP98" s="34"/>
      <c r="CQ98" s="34"/>
      <c r="CR98" s="34"/>
      <c r="CS98" s="34"/>
      <c r="CT98" s="34"/>
      <c r="CU98" s="34"/>
      <c r="CV98" s="34"/>
      <c r="CW98" s="51"/>
      <c r="CX98" s="34"/>
    </row>
    <row r="99" spans="1:102">
      <c r="A99" s="34"/>
      <c r="B99" s="34"/>
      <c r="C99" s="34"/>
      <c r="D99" s="34"/>
      <c r="E99" s="34"/>
      <c r="F99" s="199"/>
      <c r="G99" s="200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51"/>
      <c r="U99" s="34"/>
      <c r="V99" s="34"/>
      <c r="W99" s="34"/>
      <c r="X99" s="34"/>
      <c r="Y99" s="34"/>
      <c r="Z99" s="51"/>
      <c r="AA99" s="34"/>
      <c r="AB99" s="34"/>
      <c r="AC99" s="51"/>
      <c r="AD99" s="34"/>
      <c r="AE99" s="34"/>
      <c r="AF99" s="34"/>
      <c r="AG99" s="34"/>
      <c r="AH99" s="34"/>
      <c r="AI99" s="34"/>
      <c r="AJ99" s="34"/>
      <c r="AK99" s="34"/>
      <c r="AL99" s="34"/>
      <c r="AM99" s="34"/>
      <c r="AN99" s="34"/>
      <c r="AO99" s="34"/>
      <c r="AP99" s="34"/>
      <c r="AQ99" s="34"/>
      <c r="AR99" s="34"/>
      <c r="AS99" s="65"/>
      <c r="AT99" s="65"/>
      <c r="AU99" s="65"/>
      <c r="AV99" s="65"/>
      <c r="AW99" s="65"/>
      <c r="AX99" s="65"/>
      <c r="AY99" s="65"/>
      <c r="AZ99" s="65"/>
      <c r="BA99" s="65"/>
      <c r="BB99" s="65"/>
      <c r="BC99" s="65"/>
      <c r="BD99" s="65"/>
      <c r="BE99" s="65"/>
      <c r="BF99" s="65"/>
      <c r="BG99" s="65"/>
      <c r="BH99" s="65"/>
      <c r="BI99" s="65"/>
      <c r="BJ99" s="65"/>
      <c r="BK99" s="65"/>
      <c r="BL99" s="65"/>
      <c r="BM99" s="65"/>
      <c r="BN99" s="65"/>
      <c r="BO99" s="65"/>
      <c r="BP99" s="65"/>
      <c r="BQ99" s="65"/>
      <c r="BR99" s="65"/>
      <c r="BS99" s="65"/>
      <c r="BT99" s="65"/>
      <c r="BU99" s="65"/>
      <c r="BV99" s="65"/>
      <c r="BW99" s="65"/>
      <c r="BX99" s="65"/>
      <c r="BY99" s="65"/>
      <c r="BZ99" s="65"/>
      <c r="CA99" s="65"/>
      <c r="CB99" s="65"/>
      <c r="CC99" s="65"/>
      <c r="CD99" s="65"/>
      <c r="CE99" s="34"/>
      <c r="CF99" s="34"/>
      <c r="CG99" s="34"/>
      <c r="CH99" s="34"/>
      <c r="CI99" s="34"/>
      <c r="CJ99" s="34"/>
      <c r="CK99" s="34"/>
      <c r="CL99" s="34"/>
      <c r="CM99" s="34"/>
      <c r="CN99" s="34"/>
      <c r="CO99" s="34"/>
      <c r="CP99" s="34"/>
      <c r="CQ99" s="34"/>
      <c r="CR99" s="34"/>
      <c r="CS99" s="34"/>
      <c r="CT99" s="34"/>
      <c r="CU99" s="34"/>
      <c r="CV99" s="34"/>
      <c r="CW99" s="51"/>
      <c r="CX99" s="34"/>
    </row>
    <row r="100" spans="1:102">
      <c r="A100" s="34"/>
      <c r="B100" s="34"/>
      <c r="C100" s="34"/>
      <c r="D100" s="34"/>
      <c r="E100" s="34"/>
      <c r="F100" s="199"/>
      <c r="G100" s="200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51"/>
      <c r="U100" s="34"/>
      <c r="V100" s="34"/>
      <c r="W100" s="34"/>
      <c r="X100" s="34"/>
      <c r="Y100" s="34"/>
      <c r="Z100" s="51"/>
      <c r="AA100" s="34"/>
      <c r="AB100" s="34"/>
      <c r="AC100" s="51"/>
      <c r="AD100" s="34"/>
      <c r="AE100" s="34"/>
      <c r="AF100" s="34"/>
      <c r="AG100" s="34"/>
      <c r="AH100" s="34"/>
      <c r="AI100" s="34"/>
      <c r="AJ100" s="34"/>
      <c r="AK100" s="34"/>
      <c r="AL100" s="34"/>
      <c r="AM100" s="34"/>
      <c r="AN100" s="34"/>
      <c r="AO100" s="34"/>
      <c r="AP100" s="34"/>
      <c r="AQ100" s="34"/>
      <c r="AR100" s="34"/>
      <c r="AS100" s="65"/>
      <c r="AT100" s="65"/>
      <c r="AU100" s="65"/>
      <c r="AV100" s="65"/>
      <c r="AW100" s="65"/>
      <c r="AX100" s="65"/>
      <c r="AY100" s="65"/>
      <c r="AZ100" s="65"/>
      <c r="BA100" s="65"/>
      <c r="BB100" s="65"/>
      <c r="BC100" s="65"/>
      <c r="BD100" s="65"/>
      <c r="BE100" s="65"/>
      <c r="BF100" s="65"/>
      <c r="BG100" s="65"/>
      <c r="BH100" s="65"/>
      <c r="BI100" s="65"/>
      <c r="BJ100" s="65"/>
      <c r="BK100" s="65"/>
      <c r="BL100" s="65"/>
      <c r="BM100" s="65"/>
      <c r="BN100" s="65"/>
      <c r="BO100" s="65"/>
      <c r="BP100" s="65"/>
      <c r="BQ100" s="65"/>
      <c r="BR100" s="65"/>
      <c r="BS100" s="65"/>
      <c r="BT100" s="65"/>
      <c r="BU100" s="65"/>
      <c r="BV100" s="65"/>
      <c r="BW100" s="65"/>
      <c r="BX100" s="65"/>
      <c r="BY100" s="65"/>
      <c r="BZ100" s="65"/>
      <c r="CA100" s="65"/>
      <c r="CB100" s="65"/>
      <c r="CC100" s="65"/>
      <c r="CD100" s="65"/>
      <c r="CE100" s="34"/>
      <c r="CF100" s="34"/>
      <c r="CG100" s="34"/>
      <c r="CH100" s="34"/>
      <c r="CI100" s="34"/>
      <c r="CJ100" s="34"/>
      <c r="CK100" s="34"/>
      <c r="CL100" s="34"/>
      <c r="CM100" s="34"/>
      <c r="CN100" s="34"/>
      <c r="CO100" s="34"/>
      <c r="CP100" s="34"/>
      <c r="CQ100" s="34"/>
      <c r="CR100" s="34"/>
      <c r="CS100" s="34"/>
      <c r="CT100" s="34"/>
      <c r="CU100" s="34"/>
      <c r="CV100" s="34"/>
      <c r="CW100" s="51"/>
      <c r="CX100" s="34"/>
    </row>
    <row r="101" spans="1:102">
      <c r="A101" s="34"/>
      <c r="B101" s="34"/>
      <c r="C101" s="34"/>
      <c r="D101" s="34"/>
      <c r="E101" s="34"/>
      <c r="F101" s="199"/>
      <c r="G101" s="200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51"/>
      <c r="U101" s="34"/>
      <c r="V101" s="34"/>
      <c r="W101" s="34"/>
      <c r="X101" s="34"/>
      <c r="Y101" s="34"/>
      <c r="Z101" s="51"/>
      <c r="AA101" s="34"/>
      <c r="AB101" s="34"/>
      <c r="AC101" s="51"/>
      <c r="AD101" s="34"/>
      <c r="AE101" s="34"/>
      <c r="AF101" s="34"/>
      <c r="AG101" s="34"/>
      <c r="AH101" s="34"/>
      <c r="AI101" s="34"/>
      <c r="AJ101" s="34"/>
      <c r="AK101" s="34"/>
      <c r="AL101" s="34"/>
      <c r="AM101" s="34"/>
      <c r="AN101" s="34"/>
      <c r="AO101" s="34"/>
      <c r="AP101" s="34"/>
      <c r="AQ101" s="34"/>
      <c r="AR101" s="34"/>
      <c r="AS101" s="65"/>
      <c r="AT101" s="65"/>
      <c r="AU101" s="65"/>
      <c r="AV101" s="65"/>
      <c r="AW101" s="65"/>
      <c r="AX101" s="65"/>
      <c r="AY101" s="65"/>
      <c r="AZ101" s="65"/>
      <c r="BA101" s="65"/>
      <c r="BB101" s="65"/>
      <c r="BC101" s="65"/>
      <c r="BD101" s="65"/>
      <c r="BE101" s="65"/>
      <c r="BF101" s="65"/>
      <c r="BG101" s="65"/>
      <c r="BH101" s="65"/>
      <c r="BI101" s="65"/>
      <c r="BJ101" s="65"/>
      <c r="BK101" s="65"/>
      <c r="BL101" s="65"/>
      <c r="BM101" s="65"/>
      <c r="BN101" s="65"/>
      <c r="BO101" s="65"/>
      <c r="BP101" s="65"/>
      <c r="BQ101" s="65"/>
      <c r="BR101" s="65"/>
      <c r="BS101" s="65"/>
      <c r="BT101" s="65"/>
      <c r="BU101" s="65"/>
      <c r="BV101" s="65"/>
      <c r="BW101" s="65"/>
      <c r="BX101" s="65"/>
      <c r="BY101" s="65"/>
      <c r="BZ101" s="65"/>
      <c r="CA101" s="65"/>
      <c r="CB101" s="65"/>
      <c r="CC101" s="65"/>
      <c r="CD101" s="65"/>
      <c r="CE101" s="34"/>
      <c r="CF101" s="34"/>
      <c r="CG101" s="34"/>
      <c r="CH101" s="34"/>
      <c r="CI101" s="34"/>
      <c r="CJ101" s="34"/>
      <c r="CK101" s="34"/>
      <c r="CL101" s="34"/>
      <c r="CM101" s="34"/>
      <c r="CN101" s="34"/>
      <c r="CO101" s="34"/>
      <c r="CP101" s="34"/>
      <c r="CQ101" s="34"/>
      <c r="CR101" s="34"/>
      <c r="CS101" s="34"/>
      <c r="CT101" s="34"/>
      <c r="CU101" s="34"/>
      <c r="CV101" s="34"/>
      <c r="CW101" s="51"/>
      <c r="CX101" s="34"/>
    </row>
    <row r="102" spans="1:102">
      <c r="A102" s="34"/>
      <c r="B102" s="34"/>
      <c r="C102" s="34"/>
      <c r="D102" s="34"/>
      <c r="E102" s="34"/>
      <c r="F102" s="199"/>
      <c r="G102" s="200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51"/>
      <c r="U102" s="34"/>
      <c r="V102" s="34"/>
      <c r="W102" s="34"/>
      <c r="X102" s="34"/>
      <c r="Y102" s="34"/>
      <c r="Z102" s="51"/>
      <c r="AA102" s="34"/>
      <c r="AB102" s="34"/>
      <c r="AC102" s="51"/>
      <c r="AD102" s="34"/>
      <c r="AE102" s="34"/>
      <c r="AF102" s="34"/>
      <c r="AG102" s="34"/>
      <c r="AH102" s="34"/>
      <c r="AI102" s="34"/>
      <c r="AJ102" s="34"/>
      <c r="AK102" s="34"/>
      <c r="AL102" s="34"/>
      <c r="AM102" s="34"/>
      <c r="AN102" s="34"/>
      <c r="AO102" s="34"/>
      <c r="AP102" s="34"/>
      <c r="AQ102" s="34"/>
      <c r="AR102" s="34"/>
      <c r="AS102" s="65"/>
      <c r="AT102" s="65"/>
      <c r="AU102" s="65"/>
      <c r="AV102" s="65"/>
      <c r="AW102" s="65"/>
      <c r="AX102" s="65"/>
      <c r="AY102" s="65"/>
      <c r="AZ102" s="65"/>
      <c r="BA102" s="65"/>
      <c r="BB102" s="65"/>
      <c r="BC102" s="65"/>
      <c r="BD102" s="65"/>
      <c r="BE102" s="65"/>
      <c r="BF102" s="65"/>
      <c r="BG102" s="65"/>
      <c r="BH102" s="65"/>
      <c r="BI102" s="65"/>
      <c r="BJ102" s="65"/>
      <c r="BK102" s="65"/>
      <c r="BL102" s="65"/>
      <c r="BM102" s="65"/>
      <c r="BN102" s="65"/>
      <c r="BO102" s="65"/>
      <c r="BP102" s="65"/>
      <c r="BQ102" s="65"/>
      <c r="BR102" s="65"/>
      <c r="BS102" s="65"/>
      <c r="BT102" s="65"/>
      <c r="BU102" s="65"/>
      <c r="BV102" s="65"/>
      <c r="BW102" s="65"/>
      <c r="BX102" s="65"/>
      <c r="BY102" s="65"/>
      <c r="BZ102" s="65"/>
      <c r="CA102" s="65"/>
      <c r="CB102" s="65"/>
      <c r="CC102" s="65"/>
      <c r="CD102" s="65"/>
      <c r="CE102" s="34"/>
      <c r="CF102" s="34"/>
      <c r="CG102" s="34"/>
      <c r="CH102" s="34"/>
      <c r="CI102" s="34"/>
      <c r="CJ102" s="34"/>
      <c r="CK102" s="34"/>
      <c r="CL102" s="34"/>
      <c r="CM102" s="34"/>
      <c r="CN102" s="34"/>
      <c r="CO102" s="34"/>
      <c r="CP102" s="34"/>
      <c r="CQ102" s="34"/>
      <c r="CR102" s="34"/>
      <c r="CS102" s="34"/>
      <c r="CT102" s="34"/>
      <c r="CU102" s="34"/>
      <c r="CV102" s="34"/>
      <c r="CW102" s="51"/>
      <c r="CX102" s="34"/>
    </row>
    <row r="103" spans="1:102">
      <c r="A103" s="34"/>
      <c r="B103" s="34"/>
      <c r="C103" s="34"/>
      <c r="D103" s="34"/>
      <c r="E103" s="34"/>
      <c r="F103" s="199"/>
      <c r="G103" s="200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51"/>
      <c r="U103" s="34"/>
      <c r="V103" s="34"/>
      <c r="W103" s="34"/>
      <c r="X103" s="34"/>
      <c r="Y103" s="34"/>
      <c r="Z103" s="51"/>
      <c r="AA103" s="34"/>
      <c r="AB103" s="34"/>
      <c r="AC103" s="51"/>
      <c r="AD103" s="34"/>
      <c r="AE103" s="34"/>
      <c r="AF103" s="34"/>
      <c r="AG103" s="34"/>
      <c r="AH103" s="34"/>
      <c r="AI103" s="34"/>
      <c r="AJ103" s="34"/>
      <c r="AK103" s="34"/>
      <c r="AL103" s="34"/>
      <c r="AM103" s="34"/>
      <c r="AN103" s="34"/>
      <c r="AO103" s="34"/>
      <c r="AP103" s="34"/>
      <c r="AQ103" s="34"/>
      <c r="AR103" s="34"/>
      <c r="AS103" s="65"/>
      <c r="AT103" s="65"/>
      <c r="AU103" s="65"/>
      <c r="AV103" s="65"/>
      <c r="AW103" s="65"/>
      <c r="AX103" s="65"/>
      <c r="AY103" s="65"/>
      <c r="AZ103" s="65"/>
      <c r="BA103" s="65"/>
      <c r="BB103" s="65"/>
      <c r="BC103" s="65"/>
      <c r="BD103" s="65"/>
      <c r="BE103" s="65"/>
      <c r="BF103" s="65"/>
      <c r="BG103" s="65"/>
      <c r="BH103" s="65"/>
      <c r="BI103" s="65"/>
      <c r="BJ103" s="65"/>
      <c r="BK103" s="65"/>
      <c r="BL103" s="65"/>
      <c r="BM103" s="65"/>
      <c r="BN103" s="65"/>
      <c r="BO103" s="65"/>
      <c r="BP103" s="65"/>
      <c r="BQ103" s="65"/>
      <c r="BR103" s="65"/>
      <c r="BS103" s="65"/>
      <c r="BT103" s="65"/>
      <c r="BU103" s="65"/>
      <c r="BV103" s="65"/>
      <c r="BW103" s="65"/>
      <c r="BX103" s="65"/>
      <c r="BY103" s="65"/>
      <c r="BZ103" s="65"/>
      <c r="CA103" s="65"/>
      <c r="CB103" s="65"/>
      <c r="CC103" s="65"/>
      <c r="CD103" s="65"/>
      <c r="CE103" s="34"/>
      <c r="CF103" s="34"/>
      <c r="CG103" s="34"/>
      <c r="CH103" s="34"/>
      <c r="CI103" s="34"/>
      <c r="CJ103" s="34"/>
      <c r="CK103" s="34"/>
      <c r="CL103" s="34"/>
      <c r="CM103" s="34"/>
      <c r="CN103" s="34"/>
      <c r="CO103" s="34"/>
      <c r="CP103" s="34"/>
      <c r="CQ103" s="34"/>
      <c r="CR103" s="34"/>
      <c r="CS103" s="34"/>
      <c r="CT103" s="34"/>
      <c r="CU103" s="34"/>
      <c r="CV103" s="34"/>
      <c r="CW103" s="51"/>
      <c r="CX103" s="34"/>
    </row>
    <row r="104" spans="1:102">
      <c r="A104" s="34"/>
      <c r="B104" s="34"/>
      <c r="C104" s="34"/>
      <c r="D104" s="34"/>
      <c r="E104" s="34"/>
      <c r="F104" s="199"/>
      <c r="G104" s="200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51"/>
      <c r="U104" s="34"/>
      <c r="V104" s="34"/>
      <c r="W104" s="34"/>
      <c r="X104" s="34"/>
      <c r="Y104" s="34"/>
      <c r="Z104" s="51"/>
      <c r="AA104" s="34"/>
      <c r="AB104" s="34"/>
      <c r="AC104" s="51"/>
      <c r="AD104" s="34"/>
      <c r="AE104" s="34"/>
      <c r="AF104" s="34"/>
      <c r="AG104" s="34"/>
      <c r="AH104" s="34"/>
      <c r="AI104" s="34"/>
      <c r="AJ104" s="34"/>
      <c r="AK104" s="34"/>
      <c r="AL104" s="34"/>
      <c r="AM104" s="34"/>
      <c r="AN104" s="34"/>
      <c r="AO104" s="34"/>
      <c r="AP104" s="34"/>
      <c r="AQ104" s="34"/>
      <c r="AR104" s="34"/>
      <c r="AS104" s="65"/>
      <c r="AT104" s="65"/>
      <c r="AU104" s="65"/>
      <c r="AV104" s="65"/>
      <c r="AW104" s="65"/>
      <c r="AX104" s="65"/>
      <c r="AY104" s="65"/>
      <c r="AZ104" s="65"/>
      <c r="BA104" s="65"/>
      <c r="BB104" s="65"/>
      <c r="BC104" s="65"/>
      <c r="BD104" s="65"/>
      <c r="BE104" s="65"/>
      <c r="BF104" s="65"/>
      <c r="BG104" s="65"/>
      <c r="BH104" s="65"/>
      <c r="BI104" s="65"/>
      <c r="BJ104" s="65"/>
      <c r="BK104" s="65"/>
      <c r="BL104" s="65"/>
      <c r="BM104" s="65"/>
      <c r="BN104" s="65"/>
      <c r="BO104" s="65"/>
      <c r="BP104" s="65"/>
      <c r="BQ104" s="65"/>
      <c r="BR104" s="65"/>
      <c r="BS104" s="65"/>
      <c r="BT104" s="65"/>
      <c r="BU104" s="65"/>
      <c r="BV104" s="65"/>
      <c r="BW104" s="65"/>
      <c r="BX104" s="65"/>
      <c r="BY104" s="65"/>
      <c r="BZ104" s="65"/>
      <c r="CA104" s="65"/>
      <c r="CB104" s="65"/>
      <c r="CC104" s="65"/>
      <c r="CD104" s="65"/>
      <c r="CE104" s="34"/>
      <c r="CF104" s="34"/>
      <c r="CG104" s="34"/>
      <c r="CH104" s="34"/>
      <c r="CI104" s="34"/>
      <c r="CJ104" s="34"/>
      <c r="CK104" s="34"/>
      <c r="CL104" s="34"/>
      <c r="CM104" s="34"/>
      <c r="CN104" s="34"/>
      <c r="CO104" s="34"/>
      <c r="CP104" s="34"/>
      <c r="CQ104" s="34"/>
      <c r="CR104" s="34"/>
      <c r="CS104" s="34"/>
      <c r="CT104" s="34"/>
      <c r="CU104" s="34"/>
      <c r="CV104" s="34"/>
      <c r="CW104" s="51"/>
      <c r="CX104" s="34"/>
    </row>
    <row r="105" spans="1:102">
      <c r="A105" s="34"/>
      <c r="B105" s="34"/>
      <c r="C105" s="34"/>
      <c r="D105" s="34"/>
      <c r="E105" s="34"/>
      <c r="F105" s="199"/>
      <c r="G105" s="200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51"/>
      <c r="U105" s="34"/>
      <c r="V105" s="34"/>
      <c r="W105" s="34"/>
      <c r="X105" s="34"/>
      <c r="Y105" s="34"/>
      <c r="Z105" s="51"/>
      <c r="AA105" s="34"/>
      <c r="AB105" s="34"/>
      <c r="AC105" s="51"/>
      <c r="AD105" s="34"/>
      <c r="AE105" s="34"/>
      <c r="AF105" s="34"/>
      <c r="AG105" s="34"/>
      <c r="AH105" s="34"/>
      <c r="AI105" s="34"/>
      <c r="AJ105" s="34"/>
      <c r="AK105" s="34"/>
      <c r="AL105" s="34"/>
      <c r="AM105" s="34"/>
      <c r="AN105" s="34"/>
      <c r="AO105" s="34"/>
      <c r="AP105" s="34"/>
      <c r="AQ105" s="34"/>
      <c r="AR105" s="34"/>
      <c r="AS105" s="65"/>
      <c r="AT105" s="65"/>
      <c r="AU105" s="65"/>
      <c r="AV105" s="65"/>
      <c r="AW105" s="65"/>
      <c r="AX105" s="65"/>
      <c r="AY105" s="65"/>
      <c r="AZ105" s="65"/>
      <c r="BA105" s="65"/>
      <c r="BB105" s="65"/>
      <c r="BC105" s="65"/>
      <c r="BD105" s="65"/>
      <c r="BE105" s="65"/>
      <c r="BF105" s="65"/>
      <c r="BG105" s="65"/>
      <c r="BH105" s="65"/>
      <c r="BI105" s="65"/>
      <c r="BJ105" s="65"/>
      <c r="BK105" s="65"/>
      <c r="BL105" s="65"/>
      <c r="BM105" s="65"/>
      <c r="BN105" s="65"/>
      <c r="BO105" s="65"/>
      <c r="BP105" s="65"/>
      <c r="BQ105" s="65"/>
      <c r="BR105" s="65"/>
      <c r="BS105" s="65"/>
      <c r="BT105" s="65"/>
      <c r="BU105" s="65"/>
      <c r="BV105" s="65"/>
      <c r="BW105" s="65"/>
      <c r="BX105" s="65"/>
      <c r="BY105" s="65"/>
      <c r="BZ105" s="65"/>
      <c r="CA105" s="65"/>
      <c r="CB105" s="65"/>
      <c r="CC105" s="65"/>
      <c r="CD105" s="65"/>
      <c r="CE105" s="34"/>
      <c r="CF105" s="34"/>
      <c r="CG105" s="34"/>
      <c r="CH105" s="34"/>
      <c r="CI105" s="34"/>
      <c r="CJ105" s="34"/>
      <c r="CK105" s="34"/>
      <c r="CL105" s="34"/>
      <c r="CM105" s="34"/>
      <c r="CN105" s="34"/>
      <c r="CO105" s="34"/>
      <c r="CP105" s="34"/>
      <c r="CQ105" s="34"/>
      <c r="CR105" s="34"/>
      <c r="CS105" s="34"/>
      <c r="CT105" s="34"/>
      <c r="CU105" s="34"/>
      <c r="CV105" s="34"/>
      <c r="CW105" s="51"/>
      <c r="CX105" s="34"/>
    </row>
    <row r="106" spans="1:102">
      <c r="A106" s="34"/>
      <c r="B106" s="34"/>
      <c r="C106" s="34"/>
      <c r="D106" s="34"/>
      <c r="E106" s="34"/>
      <c r="F106" s="199"/>
      <c r="G106" s="200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51"/>
      <c r="U106" s="34"/>
      <c r="V106" s="34"/>
      <c r="W106" s="34"/>
      <c r="X106" s="34"/>
      <c r="Y106" s="34"/>
      <c r="Z106" s="51"/>
      <c r="AA106" s="34"/>
      <c r="AB106" s="34"/>
      <c r="AC106" s="51"/>
      <c r="AD106" s="34"/>
      <c r="AE106" s="34"/>
      <c r="AF106" s="34"/>
      <c r="AG106" s="34"/>
      <c r="AH106" s="34"/>
      <c r="AI106" s="34"/>
      <c r="AJ106" s="34"/>
      <c r="AK106" s="34"/>
      <c r="AL106" s="34"/>
      <c r="AM106" s="34"/>
      <c r="AN106" s="34"/>
      <c r="AO106" s="34"/>
      <c r="AP106" s="34"/>
      <c r="AQ106" s="34"/>
      <c r="AR106" s="34"/>
      <c r="AS106" s="65"/>
      <c r="AT106" s="65"/>
      <c r="AU106" s="65"/>
      <c r="AV106" s="65"/>
      <c r="AW106" s="65"/>
      <c r="AX106" s="65"/>
      <c r="AY106" s="65"/>
      <c r="AZ106" s="65"/>
      <c r="BA106" s="65"/>
      <c r="BB106" s="65"/>
      <c r="BC106" s="65"/>
      <c r="BD106" s="65"/>
      <c r="BE106" s="65"/>
      <c r="BF106" s="65"/>
      <c r="BG106" s="65"/>
      <c r="BH106" s="65"/>
      <c r="BI106" s="65"/>
      <c r="BJ106" s="65"/>
      <c r="BK106" s="65"/>
      <c r="BL106" s="65"/>
      <c r="BM106" s="65"/>
      <c r="BN106" s="65"/>
      <c r="BO106" s="65"/>
      <c r="BP106" s="65"/>
      <c r="BQ106" s="65"/>
      <c r="BR106" s="65"/>
      <c r="BS106" s="65"/>
      <c r="BT106" s="65"/>
      <c r="BU106" s="65"/>
      <c r="BV106" s="65"/>
      <c r="BW106" s="65"/>
      <c r="BX106" s="65"/>
      <c r="BY106" s="65"/>
      <c r="BZ106" s="65"/>
      <c r="CA106" s="65"/>
      <c r="CB106" s="65"/>
      <c r="CC106" s="65"/>
      <c r="CD106" s="65"/>
      <c r="CE106" s="34"/>
      <c r="CF106" s="34"/>
      <c r="CG106" s="34"/>
      <c r="CH106" s="34"/>
      <c r="CI106" s="34"/>
      <c r="CJ106" s="34"/>
      <c r="CK106" s="34"/>
      <c r="CL106" s="34"/>
      <c r="CM106" s="34"/>
      <c r="CN106" s="34"/>
      <c r="CO106" s="34"/>
      <c r="CP106" s="34"/>
      <c r="CQ106" s="34"/>
      <c r="CR106" s="34"/>
      <c r="CS106" s="34"/>
      <c r="CT106" s="34"/>
      <c r="CU106" s="34"/>
      <c r="CV106" s="34"/>
      <c r="CW106" s="51"/>
      <c r="CX106" s="34"/>
    </row>
    <row r="107" spans="1:102">
      <c r="A107" s="34"/>
      <c r="B107" s="34"/>
      <c r="C107" s="34"/>
      <c r="D107" s="34"/>
      <c r="E107" s="34"/>
      <c r="F107" s="199"/>
      <c r="G107" s="200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51"/>
      <c r="U107" s="34"/>
      <c r="V107" s="34"/>
      <c r="W107" s="34"/>
      <c r="X107" s="34"/>
      <c r="Y107" s="34"/>
      <c r="Z107" s="51"/>
      <c r="AA107" s="34"/>
      <c r="AB107" s="34"/>
      <c r="AC107" s="51"/>
      <c r="AD107" s="34"/>
      <c r="AE107" s="34"/>
      <c r="AF107" s="34"/>
      <c r="AG107" s="34"/>
      <c r="AH107" s="34"/>
      <c r="AI107" s="34"/>
      <c r="AJ107" s="34"/>
      <c r="AK107" s="34"/>
      <c r="AL107" s="34"/>
      <c r="AM107" s="34"/>
      <c r="AN107" s="34"/>
      <c r="AO107" s="34"/>
      <c r="AP107" s="34"/>
      <c r="AQ107" s="34"/>
      <c r="AR107" s="34"/>
      <c r="AS107" s="65"/>
      <c r="AT107" s="65"/>
      <c r="AU107" s="65"/>
      <c r="AV107" s="65"/>
      <c r="AW107" s="65"/>
      <c r="AX107" s="65"/>
      <c r="AY107" s="65"/>
      <c r="AZ107" s="65"/>
      <c r="BA107" s="65"/>
      <c r="BB107" s="65"/>
      <c r="BC107" s="65"/>
      <c r="BD107" s="65"/>
      <c r="BE107" s="65"/>
      <c r="BF107" s="65"/>
      <c r="BG107" s="65"/>
      <c r="BH107" s="65"/>
      <c r="BI107" s="65"/>
      <c r="BJ107" s="65"/>
      <c r="BK107" s="65"/>
      <c r="BL107" s="65"/>
      <c r="BM107" s="65"/>
      <c r="BN107" s="65"/>
      <c r="BO107" s="65"/>
      <c r="BP107" s="65"/>
      <c r="BQ107" s="65"/>
      <c r="BR107" s="65"/>
      <c r="BS107" s="65"/>
      <c r="BT107" s="65"/>
      <c r="BU107" s="65"/>
      <c r="BV107" s="65"/>
      <c r="BW107" s="65"/>
      <c r="BX107" s="65"/>
      <c r="BY107" s="65"/>
      <c r="BZ107" s="65"/>
      <c r="CA107" s="65"/>
      <c r="CB107" s="65"/>
      <c r="CC107" s="65"/>
      <c r="CD107" s="65"/>
      <c r="CE107" s="34"/>
      <c r="CF107" s="34"/>
      <c r="CG107" s="34"/>
      <c r="CH107" s="34"/>
      <c r="CI107" s="34"/>
      <c r="CJ107" s="34"/>
      <c r="CK107" s="34"/>
      <c r="CL107" s="34"/>
      <c r="CM107" s="34"/>
      <c r="CN107" s="34"/>
      <c r="CO107" s="34"/>
      <c r="CP107" s="34"/>
      <c r="CQ107" s="34"/>
      <c r="CR107" s="34"/>
      <c r="CS107" s="34"/>
      <c r="CT107" s="34"/>
      <c r="CU107" s="34"/>
      <c r="CV107" s="34"/>
      <c r="CW107" s="51"/>
      <c r="CX107" s="34"/>
    </row>
    <row r="108" spans="1:102">
      <c r="A108" s="34"/>
      <c r="B108" s="34"/>
      <c r="C108" s="34"/>
      <c r="D108" s="34"/>
      <c r="E108" s="34"/>
      <c r="F108" s="21"/>
      <c r="G108" s="205"/>
      <c r="H108" s="34"/>
      <c r="I108" s="51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51"/>
      <c r="U108" s="34"/>
      <c r="V108" s="34"/>
      <c r="W108" s="34"/>
      <c r="X108" s="34"/>
      <c r="Y108" s="34"/>
      <c r="Z108" s="51"/>
      <c r="AA108" s="34"/>
      <c r="AB108" s="34"/>
      <c r="AC108" s="51"/>
      <c r="AD108" s="34"/>
      <c r="AE108" s="34"/>
      <c r="AF108" s="34"/>
      <c r="AG108" s="34"/>
      <c r="AH108" s="34"/>
      <c r="AI108" s="34"/>
      <c r="AJ108" s="34"/>
      <c r="AK108" s="34"/>
      <c r="AL108" s="34"/>
      <c r="AM108" s="34"/>
      <c r="AN108" s="34"/>
      <c r="AO108" s="34"/>
      <c r="AP108" s="34"/>
      <c r="AQ108" s="34"/>
      <c r="AR108" s="34"/>
      <c r="AS108" s="65"/>
      <c r="AT108" s="65"/>
      <c r="AU108" s="65"/>
      <c r="AV108" s="65"/>
      <c r="AW108" s="65"/>
      <c r="AX108" s="65"/>
      <c r="AY108" s="65"/>
      <c r="AZ108" s="65"/>
      <c r="BA108" s="65"/>
      <c r="BB108" s="65"/>
      <c r="BC108" s="65"/>
      <c r="BD108" s="65"/>
      <c r="BE108" s="65"/>
      <c r="BF108" s="65"/>
      <c r="BG108" s="65"/>
      <c r="BH108" s="65"/>
      <c r="BI108" s="65"/>
      <c r="BJ108" s="65"/>
      <c r="BK108" s="65"/>
      <c r="BL108" s="65"/>
      <c r="BM108" s="65"/>
      <c r="BN108" s="65"/>
      <c r="BO108" s="65"/>
      <c r="BP108" s="65"/>
      <c r="BQ108" s="65"/>
      <c r="BR108" s="65"/>
      <c r="BS108" s="65"/>
      <c r="BT108" s="65"/>
      <c r="BU108" s="65"/>
      <c r="BV108" s="65"/>
      <c r="BW108" s="65"/>
      <c r="BX108" s="65"/>
      <c r="BY108" s="65"/>
      <c r="BZ108" s="65"/>
      <c r="CA108" s="65"/>
      <c r="CB108" s="65"/>
      <c r="CC108" s="65"/>
      <c r="CD108" s="65"/>
      <c r="CE108" s="34"/>
      <c r="CF108" s="34"/>
      <c r="CG108" s="34"/>
      <c r="CH108" s="34"/>
      <c r="CI108" s="34"/>
      <c r="CJ108" s="34"/>
      <c r="CK108" s="34"/>
      <c r="CL108" s="34"/>
      <c r="CM108" s="34"/>
      <c r="CN108" s="34"/>
      <c r="CO108" s="34"/>
      <c r="CP108" s="34"/>
      <c r="CQ108" s="34"/>
      <c r="CR108" s="34"/>
      <c r="CS108" s="34"/>
      <c r="CT108" s="34"/>
      <c r="CU108" s="34"/>
      <c r="CV108" s="34"/>
      <c r="CW108" s="51"/>
      <c r="CX108" s="34"/>
    </row>
    <row r="109" spans="1:102" ht="13">
      <c r="A109" s="34"/>
      <c r="B109" s="34"/>
      <c r="C109" s="34"/>
      <c r="D109" s="34"/>
      <c r="E109" s="34"/>
      <c r="F109" s="34"/>
      <c r="G109" s="34"/>
      <c r="H109" s="34"/>
      <c r="I109" s="51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51"/>
      <c r="U109" s="34"/>
      <c r="V109" s="34"/>
      <c r="W109" s="34"/>
      <c r="X109" s="34"/>
      <c r="Y109" s="34"/>
      <c r="Z109" s="51"/>
      <c r="AA109" s="34"/>
      <c r="AB109" s="34"/>
      <c r="AC109" s="51"/>
      <c r="AD109" s="34"/>
      <c r="AE109" s="34"/>
      <c r="AF109" s="34"/>
      <c r="AG109" s="34"/>
      <c r="AH109" s="34"/>
      <c r="AI109" s="34"/>
      <c r="AJ109" s="34"/>
      <c r="AK109" s="34"/>
      <c r="AL109" s="34"/>
      <c r="AM109" s="34"/>
      <c r="AN109" s="34"/>
      <c r="AO109" s="34"/>
      <c r="AP109" s="34"/>
      <c r="AQ109" s="34"/>
      <c r="AR109" s="34"/>
      <c r="AS109" s="65"/>
      <c r="AT109" s="65"/>
      <c r="AU109" s="65"/>
      <c r="AV109" s="65"/>
      <c r="AW109" s="65"/>
      <c r="AX109" s="65"/>
      <c r="AY109" s="65"/>
      <c r="AZ109" s="65"/>
      <c r="BA109" s="65"/>
      <c r="BB109" s="65"/>
      <c r="BC109" s="65"/>
      <c r="BD109" s="65"/>
      <c r="BE109" s="65"/>
      <c r="BF109" s="65"/>
      <c r="BG109" s="65"/>
      <c r="BH109" s="65"/>
      <c r="BI109" s="65"/>
      <c r="BJ109" s="65"/>
      <c r="BK109" s="65"/>
      <c r="BL109" s="65"/>
      <c r="BM109" s="65"/>
      <c r="BN109" s="65"/>
      <c r="BO109" s="65"/>
      <c r="BP109" s="65"/>
      <c r="BQ109" s="65"/>
      <c r="BR109" s="65"/>
      <c r="BS109" s="65"/>
      <c r="BT109" s="65"/>
      <c r="BU109" s="65"/>
      <c r="BV109" s="65"/>
      <c r="BW109" s="65"/>
      <c r="BX109" s="65"/>
      <c r="BY109" s="65"/>
      <c r="BZ109" s="65"/>
      <c r="CA109" s="65"/>
      <c r="CB109" s="65"/>
      <c r="CC109" s="65"/>
      <c r="CD109" s="65"/>
      <c r="CE109" s="34"/>
      <c r="CF109" s="34"/>
      <c r="CG109" s="34"/>
      <c r="CH109" s="34"/>
      <c r="CI109" s="34"/>
      <c r="CJ109" s="34"/>
      <c r="CK109" s="34"/>
      <c r="CL109" s="34"/>
      <c r="CM109" s="34"/>
      <c r="CN109" s="34"/>
      <c r="CO109" s="34"/>
      <c r="CP109" s="34"/>
      <c r="CQ109" s="34"/>
      <c r="CR109" s="34"/>
      <c r="CS109" s="34"/>
      <c r="CT109" s="34"/>
      <c r="CU109" s="34"/>
      <c r="CV109" s="34"/>
      <c r="CW109" s="51"/>
      <c r="CX109" s="34"/>
    </row>
    <row r="110" spans="1:102" ht="13">
      <c r="A110" s="34"/>
      <c r="B110" s="34"/>
      <c r="C110" s="34"/>
      <c r="D110" s="34"/>
      <c r="E110" s="34"/>
      <c r="F110" s="34"/>
      <c r="G110" s="34"/>
      <c r="H110" s="34"/>
      <c r="I110" s="51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51"/>
      <c r="U110" s="34"/>
      <c r="V110" s="34"/>
      <c r="W110" s="34"/>
      <c r="X110" s="34"/>
      <c r="Y110" s="34"/>
      <c r="Z110" s="51"/>
      <c r="AA110" s="34"/>
      <c r="AB110" s="34"/>
      <c r="AC110" s="51"/>
      <c r="AD110" s="34"/>
      <c r="AE110" s="34"/>
      <c r="AF110" s="34"/>
      <c r="AG110" s="34"/>
      <c r="AH110" s="34"/>
      <c r="AI110" s="34"/>
      <c r="AJ110" s="34"/>
      <c r="AK110" s="34"/>
      <c r="AL110" s="34"/>
      <c r="AM110" s="34"/>
      <c r="AN110" s="34"/>
      <c r="AO110" s="34"/>
      <c r="AP110" s="34"/>
      <c r="AQ110" s="34"/>
      <c r="AR110" s="34"/>
      <c r="AS110" s="65"/>
      <c r="AT110" s="65"/>
      <c r="AU110" s="65"/>
      <c r="AV110" s="65"/>
      <c r="AW110" s="65"/>
      <c r="AX110" s="65"/>
      <c r="AY110" s="65"/>
      <c r="AZ110" s="65"/>
      <c r="BA110" s="65"/>
      <c r="BB110" s="65"/>
      <c r="BC110" s="65"/>
      <c r="BD110" s="65"/>
      <c r="BE110" s="65"/>
      <c r="BF110" s="65"/>
      <c r="BG110" s="65"/>
      <c r="BH110" s="65"/>
      <c r="BI110" s="65"/>
      <c r="BJ110" s="65"/>
      <c r="BK110" s="65"/>
      <c r="BL110" s="65"/>
      <c r="BM110" s="65"/>
      <c r="BN110" s="65"/>
      <c r="BO110" s="65"/>
      <c r="BP110" s="65"/>
      <c r="BQ110" s="65"/>
      <c r="BR110" s="65"/>
      <c r="BS110" s="65"/>
      <c r="BT110" s="65"/>
      <c r="BU110" s="65"/>
      <c r="BV110" s="65"/>
      <c r="BW110" s="65"/>
      <c r="BX110" s="65"/>
      <c r="BY110" s="65"/>
      <c r="BZ110" s="65"/>
      <c r="CA110" s="65"/>
      <c r="CB110" s="65"/>
      <c r="CC110" s="65"/>
      <c r="CD110" s="65"/>
      <c r="CE110" s="34"/>
      <c r="CF110" s="34"/>
      <c r="CG110" s="34"/>
      <c r="CH110" s="34"/>
      <c r="CI110" s="34"/>
      <c r="CJ110" s="34"/>
      <c r="CK110" s="34"/>
      <c r="CL110" s="34"/>
      <c r="CM110" s="34"/>
      <c r="CN110" s="34"/>
      <c r="CO110" s="34"/>
      <c r="CP110" s="34"/>
      <c r="CQ110" s="34"/>
      <c r="CR110" s="34"/>
      <c r="CS110" s="34"/>
      <c r="CT110" s="34"/>
      <c r="CU110" s="34"/>
      <c r="CV110" s="34"/>
      <c r="CW110" s="51"/>
      <c r="CX110" s="34"/>
    </row>
    <row r="111" spans="1:102" ht="13">
      <c r="A111" s="34"/>
      <c r="B111" s="34"/>
      <c r="C111" s="34"/>
      <c r="D111" s="34"/>
      <c r="E111" s="34"/>
      <c r="F111" s="34"/>
      <c r="G111" s="34"/>
      <c r="H111" s="34"/>
      <c r="I111" s="51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51"/>
      <c r="U111" s="34"/>
      <c r="V111" s="34"/>
      <c r="W111" s="34"/>
      <c r="X111" s="34"/>
      <c r="Y111" s="34"/>
      <c r="Z111" s="51"/>
      <c r="AA111" s="34"/>
      <c r="AB111" s="34"/>
      <c r="AC111" s="51"/>
      <c r="AD111" s="34"/>
      <c r="AE111" s="34"/>
      <c r="AF111" s="34"/>
      <c r="AG111" s="34"/>
      <c r="AH111" s="34"/>
      <c r="AI111" s="34"/>
      <c r="AJ111" s="34"/>
      <c r="AK111" s="34"/>
      <c r="AL111" s="34"/>
      <c r="AM111" s="34"/>
      <c r="AN111" s="34"/>
      <c r="AO111" s="34"/>
      <c r="AP111" s="34"/>
      <c r="AQ111" s="34"/>
      <c r="AR111" s="34"/>
      <c r="AS111" s="65"/>
      <c r="AT111" s="65"/>
      <c r="AU111" s="65"/>
      <c r="AV111" s="65"/>
      <c r="AW111" s="65"/>
      <c r="AX111" s="65"/>
      <c r="AY111" s="65"/>
      <c r="AZ111" s="65"/>
      <c r="BA111" s="65"/>
      <c r="BB111" s="65"/>
      <c r="BC111" s="65"/>
      <c r="BD111" s="65"/>
      <c r="BE111" s="65"/>
      <c r="BF111" s="65"/>
      <c r="BG111" s="65"/>
      <c r="BH111" s="65"/>
      <c r="BI111" s="65"/>
      <c r="BJ111" s="65"/>
      <c r="BK111" s="65"/>
      <c r="BL111" s="65"/>
      <c r="BM111" s="65"/>
      <c r="BN111" s="65"/>
      <c r="BO111" s="65"/>
      <c r="BP111" s="65"/>
      <c r="BQ111" s="65"/>
      <c r="BR111" s="65"/>
      <c r="BS111" s="65"/>
      <c r="BT111" s="65"/>
      <c r="BU111" s="65"/>
      <c r="BV111" s="65"/>
      <c r="BW111" s="65"/>
      <c r="BX111" s="65"/>
      <c r="BY111" s="65"/>
      <c r="BZ111" s="65"/>
      <c r="CA111" s="65"/>
      <c r="CB111" s="65"/>
      <c r="CC111" s="65"/>
      <c r="CD111" s="65"/>
      <c r="CE111" s="34"/>
      <c r="CF111" s="34"/>
      <c r="CG111" s="34"/>
      <c r="CH111" s="34"/>
      <c r="CI111" s="34"/>
      <c r="CJ111" s="34"/>
      <c r="CK111" s="34"/>
      <c r="CL111" s="34"/>
      <c r="CM111" s="34"/>
      <c r="CN111" s="34"/>
      <c r="CO111" s="34"/>
      <c r="CP111" s="34"/>
      <c r="CQ111" s="34"/>
      <c r="CR111" s="34"/>
      <c r="CS111" s="34"/>
      <c r="CT111" s="34"/>
      <c r="CU111" s="34"/>
      <c r="CV111" s="34"/>
      <c r="CW111" s="51"/>
      <c r="CX111" s="34"/>
    </row>
    <row r="112" spans="1:102" ht="32">
      <c r="A112" s="211"/>
      <c r="B112" s="211"/>
      <c r="C112" s="211"/>
      <c r="D112" s="248" t="s">
        <v>140</v>
      </c>
      <c r="E112" s="10" t="s">
        <v>219</v>
      </c>
      <c r="F112" s="207" t="s">
        <v>220</v>
      </c>
      <c r="G112" s="207" t="s">
        <v>142</v>
      </c>
      <c r="H112" s="207" t="s">
        <v>221</v>
      </c>
      <c r="I112" s="208" t="s">
        <v>144</v>
      </c>
      <c r="J112" s="207" t="s">
        <v>145</v>
      </c>
      <c r="K112" s="207" t="s">
        <v>146</v>
      </c>
      <c r="L112" s="207" t="s">
        <v>222</v>
      </c>
      <c r="M112" s="207" t="s">
        <v>148</v>
      </c>
      <c r="N112" s="207" t="s">
        <v>149</v>
      </c>
      <c r="O112" s="207" t="s">
        <v>150</v>
      </c>
      <c r="P112" s="207" t="s">
        <v>151</v>
      </c>
      <c r="Q112" s="207" t="s">
        <v>152</v>
      </c>
      <c r="R112" s="207" t="s">
        <v>153</v>
      </c>
      <c r="S112" s="209" t="s">
        <v>154</v>
      </c>
      <c r="T112" s="210" t="s">
        <v>155</v>
      </c>
      <c r="U112" s="209" t="s">
        <v>156</v>
      </c>
      <c r="V112" s="209" t="s">
        <v>204</v>
      </c>
      <c r="W112" s="209" t="s">
        <v>158</v>
      </c>
      <c r="X112" s="207" t="s">
        <v>223</v>
      </c>
      <c r="Y112" s="207" t="s">
        <v>160</v>
      </c>
      <c r="Z112" s="208" t="s">
        <v>161</v>
      </c>
      <c r="AA112" s="207" t="s">
        <v>162</v>
      </c>
      <c r="AB112" s="207" t="s">
        <v>163</v>
      </c>
      <c r="AC112" s="208" t="s">
        <v>164</v>
      </c>
      <c r="AD112" s="207" t="s">
        <v>165</v>
      </c>
      <c r="AE112" s="207" t="s">
        <v>166</v>
      </c>
      <c r="AF112" s="207" t="s">
        <v>167</v>
      </c>
      <c r="AG112" s="207" t="s">
        <v>168</v>
      </c>
      <c r="AH112" s="209" t="s">
        <v>169</v>
      </c>
      <c r="AI112" s="209" t="s">
        <v>170</v>
      </c>
      <c r="AJ112" s="209" t="s">
        <v>171</v>
      </c>
      <c r="AK112" s="209" t="s">
        <v>172</v>
      </c>
      <c r="AL112" s="207" t="s">
        <v>173</v>
      </c>
      <c r="AM112" s="207" t="s">
        <v>174</v>
      </c>
      <c r="AN112" s="207" t="s">
        <v>175</v>
      </c>
      <c r="AO112" s="207" t="s">
        <v>224</v>
      </c>
      <c r="AP112" s="207"/>
      <c r="AQ112" s="207"/>
      <c r="AR112" s="207"/>
      <c r="AS112" s="207"/>
      <c r="AT112" s="65"/>
      <c r="AU112" s="65"/>
      <c r="AV112" s="65"/>
      <c r="AW112" s="65"/>
      <c r="AX112" s="65"/>
      <c r="AY112" s="65"/>
      <c r="AZ112" s="65"/>
      <c r="BA112" s="65"/>
      <c r="BB112" s="65"/>
      <c r="BC112" s="65"/>
      <c r="BD112" s="65"/>
      <c r="BE112" s="65"/>
      <c r="BF112" s="65"/>
      <c r="BG112" s="65"/>
      <c r="BH112" s="65"/>
      <c r="BI112" s="65"/>
      <c r="BJ112" s="65"/>
      <c r="BK112" s="65"/>
      <c r="BL112" s="65"/>
      <c r="BM112" s="65"/>
      <c r="BN112" s="65"/>
      <c r="BO112" s="65"/>
      <c r="BP112" s="65"/>
      <c r="BQ112" s="65"/>
      <c r="BR112" s="65"/>
      <c r="BS112" s="65"/>
      <c r="BT112" s="65"/>
      <c r="BU112" s="65"/>
      <c r="BV112" s="65"/>
      <c r="BW112" s="65"/>
      <c r="BX112" s="65"/>
      <c r="BY112" s="65"/>
      <c r="BZ112" s="65"/>
      <c r="CA112" s="65"/>
      <c r="CB112" s="65"/>
      <c r="CC112" s="65"/>
      <c r="CD112" s="65"/>
      <c r="CE112" s="211"/>
      <c r="CF112" s="211"/>
      <c r="CG112" s="211"/>
      <c r="CH112" s="211"/>
      <c r="CI112" s="211"/>
      <c r="CJ112" s="211"/>
      <c r="CK112" s="211"/>
      <c r="CL112" s="211"/>
      <c r="CM112" s="211"/>
      <c r="CN112" s="211"/>
      <c r="CO112" s="211"/>
      <c r="CP112" s="211"/>
      <c r="CQ112" s="211"/>
      <c r="CR112" s="211"/>
      <c r="CS112" s="211"/>
      <c r="CT112" s="211"/>
      <c r="CU112" s="211"/>
      <c r="CV112" s="211"/>
      <c r="CW112" s="212"/>
      <c r="CX112" s="211"/>
    </row>
    <row r="113" spans="1:102" ht="13">
      <c r="A113" s="34"/>
      <c r="B113" s="34"/>
      <c r="C113" s="34"/>
      <c r="D113" s="34">
        <f t="array" ref="D113">IFERROR(INDEX('Censos 2021'!$C$2:$AR$34,$I$118,COLUMNS($C$113:D113)),"")</f>
        <v>9126546</v>
      </c>
      <c r="E113" s="34">
        <f t="array" ref="E113">IFERROR(INDEX('Censos 2021'!$C$2:$AR$34,$I$118,COLUMNS($C$113:E113)),"")</f>
        <v>387529</v>
      </c>
      <c r="F113" s="34" t="str">
        <f t="array" ref="F113">IFERROR(INDEX('Censos 2021'!$C$2:$AR$34,$I$118,COLUMNS($C$113)),"")</f>
        <v>Nacional</v>
      </c>
      <c r="G113" s="34">
        <f t="array" ref="G113">IFERROR(INDEX('Censos 2021'!$E$2:$AR$34,$I$118,COLUMNS($E$113:F113)),"")</f>
        <v>1856332</v>
      </c>
      <c r="H113" s="34">
        <f t="array" ref="H113">IFERROR(INDEX('Censos 2021'!$E$2:$AR$34,$I$118,COLUMNS($E$113:G113)),"")</f>
        <v>1798409</v>
      </c>
      <c r="I113" s="51">
        <f t="array" ref="I113">IFERROR(INDEX('Censos 2021'!$E$2:$AR$34,$I$118,COLUMNS($E$113:H113)),"")</f>
        <v>800709</v>
      </c>
      <c r="J113" s="34">
        <f t="array" ref="J113">IFERROR(INDEX('Censos 2021'!$E$2:$AR$34,$I$118,COLUMNS($E$113:I113)),"")</f>
        <v>889839</v>
      </c>
      <c r="K113" s="34">
        <f t="array" ref="K113">IFERROR(INDEX('Censos 2021'!$E$2:$AR$34,$I$118,COLUMNS($E$113:J113)),"")</f>
        <v>3627</v>
      </c>
      <c r="L113" s="34">
        <f t="array" ref="L113">IFERROR(INDEX('Censos 2021'!$E$2:$AR$34,$I$118,COLUMNS($E$113:K113)),"")</f>
        <v>1634806</v>
      </c>
      <c r="M113" s="34">
        <f t="array" ref="M113">IFERROR(INDEX('Censos 2021'!$E$2:$AR$34,$I$118,COLUMNS($E$113:L113)),"")</f>
        <v>1076818</v>
      </c>
      <c r="N113" s="34">
        <f t="array" ref="N113">IFERROR(INDEX('Censos 2021'!$E$2:$AR$34,$I$118,COLUMNS($E$113:M113)),"")</f>
        <v>30271</v>
      </c>
      <c r="O113" s="34">
        <f t="array" ref="O113">IFERROR(INDEX('Censos 2021'!$E$2:$AR$34,$I$118,COLUMNS($E$113:N113)),"")</f>
        <v>33650</v>
      </c>
      <c r="P113" s="34">
        <f t="array" ref="P113">IFERROR(INDEX('Censos 2021'!$E$2:$AR$34,$I$118,COLUMNS($E$113:O113)),"")</f>
        <v>281169</v>
      </c>
      <c r="Q113" s="34">
        <f t="array" ref="Q113">IFERROR(INDEX('Censos 2021'!$E$2:$AR$34,$I$118,COLUMNS($E$113:P113)),"")</f>
        <v>549406</v>
      </c>
      <c r="R113" s="34">
        <f t="array" ref="R113">IFERROR(INDEX('Censos 2021'!$E$2:$AR$34,$I$118,COLUMNS($E$113:Q113)),"")</f>
        <v>64965</v>
      </c>
      <c r="S113" s="34">
        <f t="array" ref="S113">IFERROR(INDEX('Censos 2021'!$E$2:$AR$34,$I$118,COLUMNS($E$113:R113)),"")</f>
        <v>0</v>
      </c>
      <c r="T113" s="51">
        <f t="array" ref="T113">IFERROR(INDEX('Censos 2021'!$E$2:$AR$34,$I$118,COLUMNS($E$113:S113)),"")</f>
        <v>117357</v>
      </c>
      <c r="U113" s="34">
        <f t="array" ref="U113">IFERROR(INDEX('Censos 2021'!$E$2:$AR$34,$I$118,COLUMNS($E$113:T113)),"")</f>
        <v>246477</v>
      </c>
      <c r="V113" s="34">
        <f t="array" ref="V113">IFERROR(INDEX('Censos 2021'!$E$2:$AR$34,$I$118,COLUMNS($E$113:U113)),"")</f>
        <v>104815</v>
      </c>
      <c r="W113" s="34">
        <f t="array" ref="W113">IFERROR(INDEX('Censos 2021'!$E$2:$AR$34,$I$118,COLUMNS($E$113:V113)),"")</f>
        <v>1460595</v>
      </c>
      <c r="X113" s="34">
        <f t="array" ref="X113">IFERROR(INDEX('Censos 2021'!$E$2:$AR$34,$I$118,COLUMNS($E$113:W113)),"")</f>
        <v>117357</v>
      </c>
      <c r="Y113" s="34">
        <f t="array" ref="Y113">IFERROR(INDEX('Censos 2021'!$E$2:$AR$34,$I$118,COLUMNS($E$113:X113)),"")</f>
        <v>41763</v>
      </c>
      <c r="Z113" s="51">
        <f t="array" ref="Z113">IFERROR(INDEX('Censos 2021'!$E$2:$AR$34,$I$118,COLUMNS($E$113:Y113)),"")</f>
        <v>163466</v>
      </c>
      <c r="AA113" s="34">
        <f t="array" ref="AA113">IFERROR(INDEX('Censos 2021'!$E$2:$AR$34,$I$118,COLUMNS($E$113:Z113)),"")</f>
        <v>221606</v>
      </c>
      <c r="AB113" s="34">
        <f t="array" ref="AB113">IFERROR(INDEX('Censos 2021'!$E$2:$AR$34,$I$118,COLUMNS($E$113:AA113)),"")</f>
        <v>15247</v>
      </c>
      <c r="AC113" s="51">
        <f t="array" ref="AC113">IFERROR(INDEX('Censos 2021'!$E$2:$AR$34,$I$118,COLUMNS($E$113:AB113)),"")</f>
        <v>15242</v>
      </c>
      <c r="AD113" s="34">
        <f t="array" ref="AD113">IFERROR(INDEX('Censos 2021'!$E$2:$AR$34,$I$118,COLUMNS($E$113:AC113)),"")</f>
        <v>5</v>
      </c>
      <c r="AE113" s="34">
        <f t="array" ref="AE113">IFERROR(INDEX('Censos 2021'!$E$2:$AR$34,$I$118,COLUMNS($E$113:AD113)),"")</f>
        <v>0</v>
      </c>
      <c r="AF113" s="34">
        <f t="array" ref="AF113">IFERROR(INDEX('Censos 2021'!$E$2:$AR$34,$I$118,COLUMNS($E$113:AE113)),"")</f>
        <v>4952</v>
      </c>
      <c r="AG113" s="34">
        <f t="array" ref="AG113">IFERROR(INDEX('Censos 2021'!$E$2:$AR$34,$I$118,COLUMNS($E$113:AF113)),"")</f>
        <v>4096</v>
      </c>
      <c r="AH113" s="34">
        <f t="array" ref="AH113">IFERROR(INDEX('Censos 2021'!$E$2:$AR$34,$I$118,COLUMNS($E$113:AG113)),"")</f>
        <v>812</v>
      </c>
      <c r="AI113" s="34">
        <f t="array" ref="AI113">IFERROR(INDEX('Censos 2021'!$E$2:$AR$34,$I$118,COLUMNS($E$113:AH113)),"")</f>
        <v>44</v>
      </c>
      <c r="AJ113" s="34">
        <f t="array" ref="AJ113">IFERROR(INDEX('Censos 2021'!$E$2:$AR$34,$I$118,COLUMNS($E$113:AI113)),"")</f>
        <v>5990</v>
      </c>
      <c r="AK113" s="34">
        <f t="array" ref="AK113">IFERROR(INDEX('Censos 2021'!$E$2:$AR$34,$I$118,COLUMNS($E$113:AJ113)),"")</f>
        <v>2670</v>
      </c>
      <c r="AL113" s="34">
        <f t="array" ref="AL113">IFERROR(INDEX('Censos 2021'!$E$2:$AR$34,$I$118,COLUMNS($E$113:AK113)),"")</f>
        <v>9296</v>
      </c>
      <c r="AM113" s="34">
        <f t="array" ref="AM113">IFERROR(INDEX('Censos 2021'!$E$2:$AR$34,$I$118,COLUMNS($E$113:AL113)),"")</f>
        <v>34708</v>
      </c>
      <c r="AN113" s="34">
        <f t="array" ref="AN113">IFERROR(INDEX('Censos 2021'!$E$2:$AR$34,$I$118,COLUMNS($E$113:AM113)),"")</f>
        <v>0</v>
      </c>
      <c r="AO113" s="34">
        <f t="array" ref="AO113">IFERROR(INDEX('Censos 2021'!$E$2:$AR$34,$I$118,COLUMNS($E$113:AN113)),"")</f>
        <v>280349</v>
      </c>
      <c r="AP113" s="34"/>
      <c r="AQ113" s="34"/>
      <c r="AR113" s="34"/>
      <c r="AS113" s="34"/>
      <c r="AT113" s="65"/>
      <c r="AU113" s="65"/>
      <c r="AV113" s="65"/>
      <c r="AW113" s="65"/>
      <c r="AX113" s="65"/>
      <c r="AY113" s="65"/>
      <c r="AZ113" s="65"/>
      <c r="BA113" s="65"/>
      <c r="BB113" s="65"/>
      <c r="BC113" s="65"/>
      <c r="BD113" s="65"/>
      <c r="BE113" s="65"/>
      <c r="BF113" s="65"/>
      <c r="BG113" s="65"/>
      <c r="BH113" s="65"/>
      <c r="BI113" s="65"/>
      <c r="BJ113" s="65"/>
      <c r="BK113" s="65"/>
      <c r="BL113" s="65"/>
      <c r="BM113" s="65"/>
      <c r="BN113" s="65"/>
      <c r="BO113" s="65"/>
      <c r="BP113" s="65"/>
      <c r="BQ113" s="65"/>
      <c r="BR113" s="65"/>
      <c r="BS113" s="65"/>
      <c r="BT113" s="65"/>
      <c r="BU113" s="65"/>
      <c r="BV113" s="65"/>
      <c r="BW113" s="65"/>
      <c r="BX113" s="65"/>
      <c r="BY113" s="65"/>
      <c r="BZ113" s="65"/>
      <c r="CA113" s="65"/>
      <c r="CB113" s="65"/>
      <c r="CC113" s="65"/>
      <c r="CD113" s="65"/>
      <c r="CE113" s="34"/>
      <c r="CF113" s="34"/>
      <c r="CG113" s="34"/>
      <c r="CH113" s="34"/>
      <c r="CI113" s="34"/>
      <c r="CJ113" s="34"/>
      <c r="CK113" s="34"/>
      <c r="CL113" s="34"/>
      <c r="CM113" s="34"/>
      <c r="CN113" s="34"/>
      <c r="CO113" s="34"/>
      <c r="CP113" s="34"/>
      <c r="CQ113" s="34"/>
      <c r="CR113" s="34"/>
      <c r="CS113" s="34"/>
      <c r="CT113" s="34"/>
      <c r="CU113" s="34"/>
      <c r="CV113" s="34"/>
      <c r="CW113" s="51"/>
      <c r="CX113" s="34"/>
    </row>
    <row r="114" spans="1:102" ht="13">
      <c r="A114" s="34"/>
      <c r="B114" s="34"/>
      <c r="C114" s="34"/>
      <c r="D114" s="34"/>
      <c r="E114" s="34"/>
      <c r="F114" s="34"/>
      <c r="G114" s="34"/>
      <c r="H114" s="34"/>
      <c r="I114" s="51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51"/>
      <c r="U114" s="34"/>
      <c r="V114" s="34"/>
      <c r="W114" s="34"/>
      <c r="X114" s="34"/>
      <c r="Y114" s="34"/>
      <c r="Z114" s="51"/>
      <c r="AA114" s="34"/>
      <c r="AB114" s="34"/>
      <c r="AC114" s="51"/>
      <c r="AD114" s="34"/>
      <c r="AE114" s="34"/>
      <c r="AF114" s="34"/>
      <c r="AG114" s="34"/>
      <c r="AH114" s="34"/>
      <c r="AI114" s="34"/>
      <c r="AJ114" s="34"/>
      <c r="AK114" s="34"/>
      <c r="AL114" s="34"/>
      <c r="AM114" s="34"/>
      <c r="AN114" s="34"/>
      <c r="AO114" s="34"/>
      <c r="AP114" s="34"/>
      <c r="AQ114" s="34"/>
      <c r="AR114" s="34"/>
      <c r="AS114" s="65"/>
      <c r="AT114" s="65"/>
      <c r="AU114" s="65"/>
      <c r="AV114" s="65"/>
      <c r="AW114" s="65"/>
      <c r="AX114" s="65"/>
      <c r="AY114" s="65"/>
      <c r="AZ114" s="65"/>
      <c r="BA114" s="65"/>
      <c r="BB114" s="65"/>
      <c r="BC114" s="65"/>
      <c r="BD114" s="65"/>
      <c r="BE114" s="65"/>
      <c r="BF114" s="65"/>
      <c r="BG114" s="65"/>
      <c r="BH114" s="65"/>
      <c r="BI114" s="65"/>
      <c r="BJ114" s="65"/>
      <c r="BK114" s="65"/>
      <c r="BL114" s="65"/>
      <c r="BM114" s="65"/>
      <c r="BN114" s="65"/>
      <c r="BO114" s="65"/>
      <c r="BP114" s="65"/>
      <c r="BQ114" s="65"/>
      <c r="BR114" s="65"/>
      <c r="BS114" s="65"/>
      <c r="BT114" s="65"/>
      <c r="BU114" s="65"/>
      <c r="BV114" s="65"/>
      <c r="BW114" s="65"/>
      <c r="BX114" s="65"/>
      <c r="BY114" s="65"/>
      <c r="BZ114" s="65"/>
      <c r="CA114" s="65"/>
      <c r="CB114" s="65"/>
      <c r="CC114" s="65"/>
      <c r="CD114" s="65"/>
      <c r="CE114" s="34"/>
      <c r="CF114" s="34"/>
      <c r="CG114" s="34"/>
      <c r="CH114" s="34"/>
      <c r="CI114" s="34"/>
      <c r="CJ114" s="34"/>
      <c r="CK114" s="34"/>
      <c r="CL114" s="34"/>
      <c r="CM114" s="34"/>
      <c r="CN114" s="34"/>
      <c r="CO114" s="34"/>
      <c r="CP114" s="34"/>
      <c r="CQ114" s="34"/>
      <c r="CR114" s="34"/>
      <c r="CS114" s="34"/>
      <c r="CT114" s="34"/>
      <c r="CU114" s="34"/>
      <c r="CV114" s="34"/>
      <c r="CW114" s="51"/>
      <c r="CX114" s="34"/>
    </row>
    <row r="115" spans="1:102" ht="13">
      <c r="A115" s="34"/>
      <c r="B115" s="34"/>
      <c r="C115" s="34"/>
      <c r="D115" s="34"/>
      <c r="E115" s="34"/>
      <c r="F115" s="34"/>
      <c r="G115" s="34"/>
      <c r="H115" s="34"/>
      <c r="I115" s="51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51"/>
      <c r="U115" s="34"/>
      <c r="V115" s="34"/>
      <c r="W115" s="34"/>
      <c r="X115" s="34"/>
      <c r="Y115" s="34"/>
      <c r="Z115" s="51"/>
      <c r="AA115" s="34"/>
      <c r="AB115" s="34"/>
      <c r="AC115" s="51"/>
      <c r="AD115" s="34"/>
      <c r="AE115" s="34"/>
      <c r="AF115" s="34"/>
      <c r="AG115" s="34"/>
      <c r="AH115" s="34"/>
      <c r="AI115" s="34"/>
      <c r="AJ115" s="34"/>
      <c r="AK115" s="34"/>
      <c r="AL115" s="34"/>
      <c r="AM115" s="34"/>
      <c r="AN115" s="34"/>
      <c r="AO115" s="34"/>
      <c r="AP115" s="34"/>
      <c r="AQ115" s="34"/>
      <c r="AR115" s="34"/>
      <c r="AS115" s="65"/>
      <c r="AT115" s="65"/>
      <c r="AU115" s="65"/>
      <c r="AV115" s="65"/>
      <c r="AW115" s="65"/>
      <c r="AX115" s="65"/>
      <c r="AY115" s="65"/>
      <c r="AZ115" s="65"/>
      <c r="BA115" s="65"/>
      <c r="BB115" s="65"/>
      <c r="BC115" s="65"/>
      <c r="BD115" s="65"/>
      <c r="BE115" s="65"/>
      <c r="BF115" s="65"/>
      <c r="BG115" s="65"/>
      <c r="BH115" s="65"/>
      <c r="BI115" s="65"/>
      <c r="BJ115" s="65"/>
      <c r="BK115" s="65"/>
      <c r="BL115" s="65"/>
      <c r="BM115" s="65"/>
      <c r="BN115" s="65"/>
      <c r="BO115" s="65"/>
      <c r="BP115" s="65"/>
      <c r="BQ115" s="65"/>
      <c r="BR115" s="65"/>
      <c r="BS115" s="65"/>
      <c r="BT115" s="65"/>
      <c r="BU115" s="65"/>
      <c r="BV115" s="65"/>
      <c r="BW115" s="65"/>
      <c r="BX115" s="65"/>
      <c r="BY115" s="65"/>
      <c r="BZ115" s="65"/>
      <c r="CA115" s="65"/>
      <c r="CB115" s="65"/>
      <c r="CC115" s="65"/>
      <c r="CD115" s="65"/>
      <c r="CE115" s="34"/>
      <c r="CF115" s="34"/>
      <c r="CG115" s="34"/>
      <c r="CH115" s="34"/>
      <c r="CI115" s="34"/>
      <c r="CJ115" s="34"/>
      <c r="CK115" s="34"/>
      <c r="CL115" s="34"/>
      <c r="CM115" s="34"/>
      <c r="CN115" s="34"/>
      <c r="CO115" s="34"/>
      <c r="CP115" s="34"/>
      <c r="CQ115" s="34"/>
      <c r="CR115" s="34"/>
      <c r="CS115" s="34"/>
      <c r="CT115" s="34"/>
      <c r="CU115" s="34"/>
      <c r="CV115" s="34"/>
      <c r="CW115" s="51"/>
      <c r="CX115" s="34"/>
    </row>
    <row r="116" spans="1:102" ht="13">
      <c r="A116" s="34"/>
      <c r="B116" s="34"/>
      <c r="C116" s="34"/>
      <c r="D116" s="34"/>
      <c r="E116" s="34"/>
      <c r="F116" s="48"/>
      <c r="G116" s="48"/>
      <c r="H116" s="48"/>
      <c r="I116" s="143"/>
      <c r="J116" s="48"/>
      <c r="K116" s="48"/>
      <c r="L116" s="34"/>
      <c r="M116" s="34"/>
      <c r="N116" s="34"/>
      <c r="O116" s="34"/>
      <c r="P116" s="34"/>
      <c r="Q116" s="34"/>
      <c r="R116" s="34"/>
      <c r="S116" s="34"/>
      <c r="T116" s="51"/>
      <c r="U116" s="34"/>
      <c r="V116" s="34"/>
      <c r="W116" s="34"/>
      <c r="X116" s="34"/>
      <c r="Y116" s="34"/>
      <c r="Z116" s="51"/>
      <c r="AA116" s="34"/>
      <c r="AB116" s="34"/>
      <c r="AC116" s="51"/>
      <c r="AD116" s="34"/>
      <c r="AE116" s="34"/>
      <c r="AF116" s="34"/>
      <c r="AG116" s="34"/>
      <c r="AH116" s="34"/>
      <c r="AI116" s="34"/>
      <c r="AJ116" s="34"/>
      <c r="AK116" s="34"/>
      <c r="AL116" s="34"/>
      <c r="AM116" s="34"/>
      <c r="AN116" s="34"/>
      <c r="AO116" s="34"/>
      <c r="AP116" s="34"/>
      <c r="AQ116" s="34"/>
      <c r="AR116" s="34"/>
      <c r="AS116" s="65"/>
      <c r="AT116" s="65"/>
      <c r="AU116" s="65"/>
      <c r="AV116" s="65"/>
      <c r="AW116" s="65"/>
      <c r="AX116" s="65"/>
      <c r="AY116" s="65"/>
      <c r="AZ116" s="65"/>
      <c r="BA116" s="65"/>
      <c r="BB116" s="65"/>
      <c r="BC116" s="65"/>
      <c r="BD116" s="65"/>
      <c r="BE116" s="65"/>
      <c r="BF116" s="65"/>
      <c r="BG116" s="65"/>
      <c r="BH116" s="65"/>
      <c r="BI116" s="65"/>
      <c r="BJ116" s="65"/>
      <c r="BK116" s="65"/>
      <c r="BL116" s="65"/>
      <c r="BM116" s="65"/>
      <c r="BN116" s="65"/>
      <c r="BO116" s="65"/>
      <c r="BP116" s="65"/>
      <c r="BQ116" s="65"/>
      <c r="BR116" s="65"/>
      <c r="BS116" s="65"/>
      <c r="BT116" s="65"/>
      <c r="BU116" s="65"/>
      <c r="BV116" s="65"/>
      <c r="BW116" s="65"/>
      <c r="BX116" s="65"/>
      <c r="BY116" s="65"/>
      <c r="BZ116" s="65"/>
      <c r="CA116" s="65"/>
      <c r="CB116" s="65"/>
      <c r="CC116" s="65"/>
      <c r="CD116" s="65"/>
      <c r="CE116" s="34"/>
      <c r="CF116" s="34"/>
      <c r="CG116" s="34"/>
      <c r="CH116" s="34"/>
      <c r="CI116" s="34"/>
      <c r="CJ116" s="34"/>
      <c r="CK116" s="34"/>
      <c r="CL116" s="34"/>
      <c r="CM116" s="34"/>
      <c r="CN116" s="34"/>
      <c r="CO116" s="34"/>
      <c r="CP116" s="34"/>
      <c r="CQ116" s="34"/>
      <c r="CR116" s="34"/>
      <c r="CS116" s="34"/>
      <c r="CT116" s="34"/>
      <c r="CU116" s="34"/>
      <c r="CV116" s="34"/>
      <c r="CW116" s="51"/>
      <c r="CX116" s="34"/>
    </row>
    <row r="117" spans="1:102" ht="13">
      <c r="A117" s="34"/>
      <c r="B117" s="34"/>
      <c r="C117" s="34"/>
      <c r="D117" s="34"/>
      <c r="E117" s="51"/>
      <c r="F117" s="34" t="s">
        <v>220</v>
      </c>
      <c r="G117" s="34" t="s">
        <v>225</v>
      </c>
      <c r="H117" s="34" t="s">
        <v>226</v>
      </c>
      <c r="I117" s="51" t="s">
        <v>227</v>
      </c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51"/>
      <c r="U117" s="34"/>
      <c r="V117" s="34"/>
      <c r="W117" s="34"/>
      <c r="X117" s="34"/>
      <c r="Y117" s="34"/>
      <c r="Z117" s="34"/>
      <c r="AA117" s="34"/>
      <c r="AB117" s="34"/>
      <c r="AC117" s="51"/>
      <c r="AD117" s="34"/>
      <c r="AE117" s="34"/>
      <c r="AF117" s="34"/>
      <c r="AG117" s="34"/>
      <c r="AH117" s="34"/>
      <c r="AI117" s="34"/>
      <c r="AJ117" s="34"/>
      <c r="AK117" s="34"/>
      <c r="AL117" s="34"/>
      <c r="AM117" s="34"/>
      <c r="AN117" s="34"/>
      <c r="AO117" s="34"/>
      <c r="AP117" s="34"/>
      <c r="AQ117" s="34"/>
      <c r="AR117" s="34"/>
      <c r="AS117" s="65"/>
      <c r="AT117" s="65"/>
      <c r="AU117" s="65"/>
      <c r="AV117" s="65"/>
      <c r="AW117" s="65"/>
      <c r="AX117" s="65"/>
      <c r="AY117" s="65"/>
      <c r="AZ117" s="65"/>
      <c r="BA117" s="65"/>
      <c r="BB117" s="65"/>
      <c r="BC117" s="65"/>
      <c r="BD117" s="65"/>
      <c r="BE117" s="65"/>
      <c r="BF117" s="65"/>
      <c r="BG117" s="65"/>
      <c r="BH117" s="65"/>
      <c r="BI117" s="65"/>
      <c r="BJ117" s="65"/>
      <c r="BK117" s="65"/>
      <c r="BL117" s="65"/>
      <c r="BM117" s="65"/>
      <c r="BN117" s="65"/>
      <c r="BO117" s="65"/>
      <c r="BP117" s="65"/>
      <c r="BQ117" s="65"/>
      <c r="BR117" s="65"/>
      <c r="BS117" s="65"/>
      <c r="BT117" s="65"/>
      <c r="BU117" s="65"/>
      <c r="BV117" s="65"/>
      <c r="BW117" s="65"/>
      <c r="BX117" s="65"/>
      <c r="BY117" s="65"/>
      <c r="BZ117" s="65"/>
      <c r="CA117" s="65"/>
      <c r="CB117" s="65"/>
      <c r="CC117" s="65"/>
      <c r="CD117" s="65"/>
      <c r="CE117" s="34"/>
      <c r="CF117" s="34"/>
      <c r="CG117" s="34"/>
      <c r="CH117" s="34"/>
      <c r="CI117" s="34"/>
      <c r="CJ117" s="34"/>
      <c r="CK117" s="34"/>
      <c r="CL117" s="34"/>
      <c r="CM117" s="34"/>
      <c r="CN117" s="34"/>
      <c r="CO117" s="34"/>
      <c r="CP117" s="34"/>
      <c r="CQ117" s="34"/>
      <c r="CR117" s="34"/>
      <c r="CS117" s="34"/>
      <c r="CT117" s="34"/>
      <c r="CU117" s="34"/>
      <c r="CV117" s="34"/>
      <c r="CW117" s="51"/>
      <c r="CX117" s="34"/>
    </row>
    <row r="118" spans="1:102">
      <c r="A118" s="34"/>
      <c r="B118" s="34"/>
      <c r="C118" s="34"/>
      <c r="D118" s="34"/>
      <c r="E118" s="37"/>
      <c r="F118" s="21" t="s">
        <v>63</v>
      </c>
      <c r="G118" s="205">
        <v>1</v>
      </c>
      <c r="H118" s="34" t="str">
        <f t="shared" ref="H118:H150" si="1">IF($G$46=F118,G118,"")</f>
        <v/>
      </c>
      <c r="I118" s="51">
        <f>IFERROR(SMALL($H$118:$H$150,G118),"")</f>
        <v>33</v>
      </c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51"/>
      <c r="U118" s="34"/>
      <c r="V118" s="34"/>
      <c r="W118" s="34"/>
      <c r="X118" s="34"/>
      <c r="Y118" s="34"/>
      <c r="Z118" s="34"/>
      <c r="AA118" s="34"/>
      <c r="AB118" s="34"/>
      <c r="AC118" s="51"/>
      <c r="AD118" s="34"/>
      <c r="AE118" s="34"/>
      <c r="AF118" s="34"/>
      <c r="AG118" s="34"/>
      <c r="AH118" s="34"/>
      <c r="AI118" s="34"/>
      <c r="AJ118" s="34"/>
      <c r="AK118" s="34"/>
      <c r="AL118" s="34"/>
      <c r="AM118" s="34"/>
      <c r="AN118" s="34"/>
      <c r="AO118" s="34"/>
      <c r="AP118" s="34"/>
      <c r="AQ118" s="34"/>
      <c r="AR118" s="34"/>
      <c r="AS118" s="65"/>
      <c r="AT118" s="65"/>
      <c r="AU118" s="65"/>
      <c r="AV118" s="65"/>
      <c r="AW118" s="65"/>
      <c r="AX118" s="65"/>
      <c r="AY118" s="65"/>
      <c r="AZ118" s="65"/>
      <c r="BA118" s="65"/>
      <c r="BB118" s="65"/>
      <c r="BC118" s="65"/>
      <c r="BD118" s="65"/>
      <c r="BE118" s="65"/>
      <c r="BF118" s="65"/>
      <c r="BG118" s="65"/>
      <c r="BH118" s="65"/>
      <c r="BI118" s="65"/>
      <c r="BJ118" s="65"/>
      <c r="BK118" s="65"/>
      <c r="BL118" s="65"/>
      <c r="BM118" s="65"/>
      <c r="BN118" s="65"/>
      <c r="BO118" s="65"/>
      <c r="BP118" s="65"/>
      <c r="BQ118" s="65"/>
      <c r="BR118" s="65"/>
      <c r="BS118" s="65"/>
      <c r="BT118" s="65"/>
      <c r="BU118" s="65"/>
      <c r="BV118" s="65"/>
      <c r="BW118" s="65"/>
      <c r="BX118" s="65"/>
      <c r="BY118" s="65"/>
      <c r="BZ118" s="65"/>
      <c r="CA118" s="65"/>
      <c r="CB118" s="65"/>
      <c r="CC118" s="65"/>
      <c r="CD118" s="65"/>
      <c r="CE118" s="34"/>
      <c r="CF118" s="34"/>
      <c r="CG118" s="34"/>
      <c r="CH118" s="34"/>
      <c r="CI118" s="34"/>
      <c r="CJ118" s="34"/>
      <c r="CK118" s="34"/>
      <c r="CL118" s="34"/>
      <c r="CM118" s="34"/>
      <c r="CN118" s="34"/>
      <c r="CO118" s="34"/>
      <c r="CP118" s="34"/>
      <c r="CQ118" s="34"/>
      <c r="CR118" s="34"/>
      <c r="CS118" s="34"/>
      <c r="CT118" s="34"/>
      <c r="CU118" s="34"/>
      <c r="CV118" s="34"/>
      <c r="CW118" s="51"/>
      <c r="CX118" s="34"/>
    </row>
    <row r="119" spans="1:102">
      <c r="A119" s="34"/>
      <c r="B119" s="34"/>
      <c r="C119" s="34"/>
      <c r="D119" s="34"/>
      <c r="E119" s="37"/>
      <c r="F119" s="21" t="s">
        <v>66</v>
      </c>
      <c r="G119" s="205">
        <v>2</v>
      </c>
      <c r="H119" s="34" t="str">
        <f t="shared" si="1"/>
        <v/>
      </c>
      <c r="I119" s="51" t="str">
        <f t="shared" ref="I119:I150" si="2">IFERROR(SMALL($H$77:$H$109,G119),"")</f>
        <v/>
      </c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51"/>
      <c r="U119" s="34"/>
      <c r="V119" s="34"/>
      <c r="W119" s="34"/>
      <c r="X119" s="34"/>
      <c r="Y119" s="34"/>
      <c r="Z119" s="34"/>
      <c r="AA119" s="34"/>
      <c r="AB119" s="34"/>
      <c r="AC119" s="51"/>
      <c r="AD119" s="34"/>
      <c r="AE119" s="34"/>
      <c r="AF119" s="34"/>
      <c r="AG119" s="34"/>
      <c r="AH119" s="34"/>
      <c r="AI119" s="34"/>
      <c r="AJ119" s="34"/>
      <c r="AK119" s="34"/>
      <c r="AL119" s="34"/>
      <c r="AM119" s="34"/>
      <c r="AN119" s="34"/>
      <c r="AO119" s="34"/>
      <c r="AP119" s="34"/>
      <c r="AQ119" s="34"/>
      <c r="AR119" s="34"/>
      <c r="AS119" s="65"/>
      <c r="AT119" s="65"/>
      <c r="AU119" s="65"/>
      <c r="AV119" s="65"/>
      <c r="AW119" s="65"/>
      <c r="AX119" s="65"/>
      <c r="AY119" s="65"/>
      <c r="AZ119" s="65"/>
      <c r="BA119" s="65"/>
      <c r="BB119" s="65"/>
      <c r="BC119" s="65"/>
      <c r="BD119" s="65"/>
      <c r="BE119" s="65"/>
      <c r="BF119" s="65"/>
      <c r="BG119" s="65"/>
      <c r="BH119" s="65"/>
      <c r="BI119" s="65"/>
      <c r="BJ119" s="65"/>
      <c r="BK119" s="65"/>
      <c r="BL119" s="65"/>
      <c r="BM119" s="65"/>
      <c r="BN119" s="65"/>
      <c r="BO119" s="65"/>
      <c r="BP119" s="65"/>
      <c r="BQ119" s="65"/>
      <c r="BR119" s="65"/>
      <c r="BS119" s="65"/>
      <c r="BT119" s="65"/>
      <c r="BU119" s="65"/>
      <c r="BV119" s="65"/>
      <c r="BW119" s="65"/>
      <c r="BX119" s="65"/>
      <c r="BY119" s="65"/>
      <c r="BZ119" s="65"/>
      <c r="CA119" s="65"/>
      <c r="CB119" s="65"/>
      <c r="CC119" s="65"/>
      <c r="CD119" s="65"/>
      <c r="CE119" s="34"/>
      <c r="CF119" s="34"/>
      <c r="CG119" s="34"/>
      <c r="CH119" s="34"/>
      <c r="CI119" s="34"/>
      <c r="CJ119" s="34"/>
      <c r="CK119" s="34"/>
      <c r="CL119" s="34"/>
      <c r="CM119" s="34"/>
      <c r="CN119" s="34"/>
      <c r="CO119" s="34"/>
      <c r="CP119" s="34"/>
      <c r="CQ119" s="34"/>
      <c r="CR119" s="34"/>
      <c r="CS119" s="34"/>
      <c r="CT119" s="34"/>
      <c r="CU119" s="34"/>
      <c r="CV119" s="34"/>
      <c r="CW119" s="51"/>
      <c r="CX119" s="34"/>
    </row>
    <row r="120" spans="1:102">
      <c r="A120" s="34"/>
      <c r="B120" s="34"/>
      <c r="C120" s="34"/>
      <c r="D120" s="34"/>
      <c r="E120" s="37"/>
      <c r="F120" s="21" t="s">
        <v>69</v>
      </c>
      <c r="G120" s="205">
        <v>3</v>
      </c>
      <c r="H120" s="34" t="str">
        <f t="shared" si="1"/>
        <v/>
      </c>
      <c r="I120" s="51" t="str">
        <f t="shared" si="2"/>
        <v/>
      </c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51"/>
      <c r="U120" s="34"/>
      <c r="V120" s="34"/>
      <c r="W120" s="34"/>
      <c r="X120" s="34"/>
      <c r="Y120" s="34"/>
      <c r="Z120" s="34"/>
      <c r="AA120" s="34"/>
      <c r="AB120" s="34"/>
      <c r="AC120" s="51"/>
      <c r="AD120" s="34"/>
      <c r="AE120" s="34"/>
      <c r="AF120" s="34"/>
      <c r="AG120" s="34"/>
      <c r="AH120" s="34"/>
      <c r="AI120" s="34"/>
      <c r="AJ120" s="34"/>
      <c r="AK120" s="34"/>
      <c r="AL120" s="34"/>
      <c r="AM120" s="34"/>
      <c r="AN120" s="34"/>
      <c r="AO120" s="34"/>
      <c r="AP120" s="34"/>
      <c r="AQ120" s="34"/>
      <c r="AR120" s="34"/>
      <c r="AS120" s="65"/>
      <c r="AT120" s="65"/>
      <c r="AU120" s="65"/>
      <c r="AV120" s="65"/>
      <c r="AW120" s="65"/>
      <c r="AX120" s="65"/>
      <c r="AY120" s="65"/>
      <c r="AZ120" s="65"/>
      <c r="BA120" s="65"/>
      <c r="BB120" s="65"/>
      <c r="BC120" s="65"/>
      <c r="BD120" s="65"/>
      <c r="BE120" s="65"/>
      <c r="BF120" s="65"/>
      <c r="BG120" s="65"/>
      <c r="BH120" s="65"/>
      <c r="BI120" s="65"/>
      <c r="BJ120" s="65"/>
      <c r="BK120" s="65"/>
      <c r="BL120" s="65"/>
      <c r="BM120" s="65"/>
      <c r="BN120" s="65"/>
      <c r="BO120" s="65"/>
      <c r="BP120" s="65"/>
      <c r="BQ120" s="65"/>
      <c r="BR120" s="65"/>
      <c r="BS120" s="65"/>
      <c r="BT120" s="65"/>
      <c r="BU120" s="65"/>
      <c r="BV120" s="65"/>
      <c r="BW120" s="65"/>
      <c r="BX120" s="65"/>
      <c r="BY120" s="65"/>
      <c r="BZ120" s="65"/>
      <c r="CA120" s="65"/>
      <c r="CB120" s="65"/>
      <c r="CC120" s="65"/>
      <c r="CD120" s="65"/>
      <c r="CE120" s="34"/>
      <c r="CF120" s="34"/>
      <c r="CG120" s="34"/>
      <c r="CH120" s="34"/>
      <c r="CI120" s="34"/>
      <c r="CJ120" s="34"/>
      <c r="CK120" s="34"/>
      <c r="CL120" s="34"/>
      <c r="CM120" s="34"/>
      <c r="CN120" s="34"/>
      <c r="CO120" s="34"/>
      <c r="CP120" s="34"/>
      <c r="CQ120" s="34"/>
      <c r="CR120" s="34"/>
      <c r="CS120" s="34"/>
      <c r="CT120" s="34"/>
      <c r="CU120" s="34"/>
      <c r="CV120" s="34"/>
      <c r="CW120" s="51"/>
      <c r="CX120" s="34"/>
    </row>
    <row r="121" spans="1:102">
      <c r="A121" s="34"/>
      <c r="B121" s="34"/>
      <c r="C121" s="34"/>
      <c r="D121" s="34"/>
      <c r="E121" s="37"/>
      <c r="F121" s="21" t="s">
        <v>71</v>
      </c>
      <c r="G121" s="205">
        <v>4</v>
      </c>
      <c r="H121" s="34" t="str">
        <f t="shared" si="1"/>
        <v/>
      </c>
      <c r="I121" s="51" t="str">
        <f t="shared" si="2"/>
        <v/>
      </c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51"/>
      <c r="U121" s="34"/>
      <c r="V121" s="34"/>
      <c r="W121" s="34"/>
      <c r="X121" s="34"/>
      <c r="Y121" s="34"/>
      <c r="Z121" s="34"/>
      <c r="AA121" s="34"/>
      <c r="AB121" s="34"/>
      <c r="AC121" s="51"/>
      <c r="AD121" s="34"/>
      <c r="AE121" s="34"/>
      <c r="AF121" s="34"/>
      <c r="AG121" s="34"/>
      <c r="AH121" s="34"/>
      <c r="AI121" s="34"/>
      <c r="AJ121" s="34"/>
      <c r="AK121" s="34"/>
      <c r="AL121" s="34"/>
      <c r="AM121" s="34"/>
      <c r="AN121" s="34"/>
      <c r="AO121" s="34"/>
      <c r="AP121" s="34"/>
      <c r="AQ121" s="34"/>
      <c r="AR121" s="34"/>
      <c r="AS121" s="65"/>
      <c r="AT121" s="65"/>
      <c r="AU121" s="65"/>
      <c r="AV121" s="65"/>
      <c r="AW121" s="65"/>
      <c r="AX121" s="65"/>
      <c r="AY121" s="65"/>
      <c r="AZ121" s="65"/>
      <c r="BA121" s="65"/>
      <c r="BB121" s="65"/>
      <c r="BC121" s="65"/>
      <c r="BD121" s="65"/>
      <c r="BE121" s="65"/>
      <c r="BF121" s="65"/>
      <c r="BG121" s="65"/>
      <c r="BH121" s="65"/>
      <c r="BI121" s="65"/>
      <c r="BJ121" s="65"/>
      <c r="BK121" s="65"/>
      <c r="BL121" s="65"/>
      <c r="BM121" s="65"/>
      <c r="BN121" s="65"/>
      <c r="BO121" s="65"/>
      <c r="BP121" s="65"/>
      <c r="BQ121" s="65"/>
      <c r="BR121" s="65"/>
      <c r="BS121" s="65"/>
      <c r="BT121" s="65"/>
      <c r="BU121" s="65"/>
      <c r="BV121" s="65"/>
      <c r="BW121" s="65"/>
      <c r="BX121" s="65"/>
      <c r="BY121" s="65"/>
      <c r="BZ121" s="65"/>
      <c r="CA121" s="65"/>
      <c r="CB121" s="65"/>
      <c r="CC121" s="65"/>
      <c r="CD121" s="65"/>
      <c r="CE121" s="34"/>
      <c r="CF121" s="34"/>
      <c r="CG121" s="34"/>
      <c r="CH121" s="34"/>
      <c r="CI121" s="34"/>
      <c r="CJ121" s="34"/>
      <c r="CK121" s="34"/>
      <c r="CL121" s="34"/>
      <c r="CM121" s="34"/>
      <c r="CN121" s="34"/>
      <c r="CO121" s="34"/>
      <c r="CP121" s="34"/>
      <c r="CQ121" s="34"/>
      <c r="CR121" s="34"/>
      <c r="CS121" s="34"/>
      <c r="CT121" s="34"/>
      <c r="CU121" s="34"/>
      <c r="CV121" s="34"/>
      <c r="CW121" s="51"/>
      <c r="CX121" s="34"/>
    </row>
    <row r="122" spans="1:102">
      <c r="A122" s="34"/>
      <c r="B122" s="34"/>
      <c r="C122" s="34"/>
      <c r="D122" s="34"/>
      <c r="E122" s="37"/>
      <c r="F122" s="21" t="s">
        <v>73</v>
      </c>
      <c r="G122" s="205">
        <v>5</v>
      </c>
      <c r="H122" s="34" t="str">
        <f t="shared" si="1"/>
        <v/>
      </c>
      <c r="I122" s="51" t="str">
        <f t="shared" si="2"/>
        <v/>
      </c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51"/>
      <c r="U122" s="34"/>
      <c r="V122" s="34"/>
      <c r="W122" s="34"/>
      <c r="X122" s="34"/>
      <c r="Y122" s="34"/>
      <c r="Z122" s="34"/>
      <c r="AA122" s="34"/>
      <c r="AB122" s="34"/>
      <c r="AC122" s="51"/>
      <c r="AD122" s="34"/>
      <c r="AE122" s="34"/>
      <c r="AF122" s="34"/>
      <c r="AG122" s="34"/>
      <c r="AH122" s="34"/>
      <c r="AI122" s="34"/>
      <c r="AJ122" s="34"/>
      <c r="AK122" s="34"/>
      <c r="AL122" s="34"/>
      <c r="AM122" s="34"/>
      <c r="AN122" s="34"/>
      <c r="AO122" s="34"/>
      <c r="AP122" s="34"/>
      <c r="AQ122" s="34"/>
      <c r="AR122" s="34"/>
      <c r="AS122" s="65"/>
      <c r="AT122" s="65"/>
      <c r="AU122" s="65"/>
      <c r="AV122" s="65"/>
      <c r="AW122" s="65"/>
      <c r="AX122" s="65"/>
      <c r="AY122" s="65"/>
      <c r="AZ122" s="65"/>
      <c r="BA122" s="65"/>
      <c r="BB122" s="65"/>
      <c r="BC122" s="65"/>
      <c r="BD122" s="65"/>
      <c r="BE122" s="65"/>
      <c r="BF122" s="65"/>
      <c r="BG122" s="65"/>
      <c r="BH122" s="65"/>
      <c r="BI122" s="65"/>
      <c r="BJ122" s="65"/>
      <c r="BK122" s="65"/>
      <c r="BL122" s="65"/>
      <c r="BM122" s="65"/>
      <c r="BN122" s="65"/>
      <c r="BO122" s="65"/>
      <c r="BP122" s="65"/>
      <c r="BQ122" s="65"/>
      <c r="BR122" s="65"/>
      <c r="BS122" s="65"/>
      <c r="BT122" s="65"/>
      <c r="BU122" s="65"/>
      <c r="BV122" s="65"/>
      <c r="BW122" s="65"/>
      <c r="BX122" s="65"/>
      <c r="BY122" s="65"/>
      <c r="BZ122" s="65"/>
      <c r="CA122" s="65"/>
      <c r="CB122" s="65"/>
      <c r="CC122" s="65"/>
      <c r="CD122" s="65"/>
      <c r="CE122" s="34"/>
      <c r="CF122" s="34"/>
      <c r="CG122" s="34"/>
      <c r="CH122" s="34"/>
      <c r="CI122" s="34"/>
      <c r="CJ122" s="34"/>
      <c r="CK122" s="34"/>
      <c r="CL122" s="34"/>
      <c r="CM122" s="34"/>
      <c r="CN122" s="34"/>
      <c r="CO122" s="34"/>
      <c r="CP122" s="34"/>
      <c r="CQ122" s="34"/>
      <c r="CR122" s="34"/>
      <c r="CS122" s="34"/>
      <c r="CT122" s="34"/>
      <c r="CU122" s="34"/>
      <c r="CV122" s="34"/>
      <c r="CW122" s="51"/>
      <c r="CX122" s="34"/>
    </row>
    <row r="123" spans="1:102">
      <c r="A123" s="34"/>
      <c r="B123" s="34"/>
      <c r="C123" s="34"/>
      <c r="D123" s="34"/>
      <c r="E123" s="37"/>
      <c r="F123" s="21" t="s">
        <v>75</v>
      </c>
      <c r="G123" s="205">
        <v>6</v>
      </c>
      <c r="H123" s="34" t="str">
        <f t="shared" si="1"/>
        <v/>
      </c>
      <c r="I123" s="51" t="str">
        <f t="shared" si="2"/>
        <v/>
      </c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51"/>
      <c r="U123" s="34"/>
      <c r="V123" s="34"/>
      <c r="W123" s="34"/>
      <c r="X123" s="34"/>
      <c r="Y123" s="34"/>
      <c r="Z123" s="34"/>
      <c r="AA123" s="34"/>
      <c r="AB123" s="34"/>
      <c r="AC123" s="51"/>
      <c r="AD123" s="34"/>
      <c r="AE123" s="34"/>
      <c r="AF123" s="34"/>
      <c r="AG123" s="34"/>
      <c r="AH123" s="34"/>
      <c r="AI123" s="34"/>
      <c r="AJ123" s="34"/>
      <c r="AK123" s="34"/>
      <c r="AL123" s="34"/>
      <c r="AM123" s="34"/>
      <c r="AN123" s="34"/>
      <c r="AO123" s="34"/>
      <c r="AP123" s="34"/>
      <c r="AQ123" s="34"/>
      <c r="AR123" s="34"/>
      <c r="AS123" s="65"/>
      <c r="AT123" s="65"/>
      <c r="AU123" s="65"/>
      <c r="AV123" s="65"/>
      <c r="AW123" s="65"/>
      <c r="AX123" s="65"/>
      <c r="AY123" s="65"/>
      <c r="AZ123" s="65"/>
      <c r="BA123" s="65"/>
      <c r="BB123" s="65"/>
      <c r="BC123" s="65"/>
      <c r="BD123" s="65"/>
      <c r="BE123" s="65"/>
      <c r="BF123" s="65"/>
      <c r="BG123" s="65"/>
      <c r="BH123" s="65"/>
      <c r="BI123" s="65"/>
      <c r="BJ123" s="65"/>
      <c r="BK123" s="65"/>
      <c r="BL123" s="65"/>
      <c r="BM123" s="65"/>
      <c r="BN123" s="65"/>
      <c r="BO123" s="65"/>
      <c r="BP123" s="65"/>
      <c r="BQ123" s="65"/>
      <c r="BR123" s="65"/>
      <c r="BS123" s="65"/>
      <c r="BT123" s="65"/>
      <c r="BU123" s="65"/>
      <c r="BV123" s="65"/>
      <c r="BW123" s="65"/>
      <c r="BX123" s="65"/>
      <c r="BY123" s="65"/>
      <c r="BZ123" s="65"/>
      <c r="CA123" s="65"/>
      <c r="CB123" s="65"/>
      <c r="CC123" s="65"/>
      <c r="CD123" s="65"/>
      <c r="CE123" s="34"/>
      <c r="CF123" s="34"/>
      <c r="CG123" s="34"/>
      <c r="CH123" s="34"/>
      <c r="CI123" s="34"/>
      <c r="CJ123" s="34"/>
      <c r="CK123" s="34"/>
      <c r="CL123" s="34"/>
      <c r="CM123" s="34"/>
      <c r="CN123" s="34"/>
      <c r="CO123" s="34"/>
      <c r="CP123" s="34"/>
      <c r="CQ123" s="34"/>
      <c r="CR123" s="34"/>
      <c r="CS123" s="34"/>
      <c r="CT123" s="34"/>
      <c r="CU123" s="34"/>
      <c r="CV123" s="34"/>
      <c r="CW123" s="51"/>
      <c r="CX123" s="34"/>
    </row>
    <row r="124" spans="1:102">
      <c r="A124" s="34"/>
      <c r="B124" s="34"/>
      <c r="C124" s="34"/>
      <c r="D124" s="34"/>
      <c r="E124" s="37"/>
      <c r="F124" s="21" t="s">
        <v>77</v>
      </c>
      <c r="G124" s="205">
        <v>7</v>
      </c>
      <c r="H124" s="34" t="str">
        <f t="shared" si="1"/>
        <v/>
      </c>
      <c r="I124" s="51" t="str">
        <f t="shared" si="2"/>
        <v/>
      </c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51"/>
      <c r="U124" s="34"/>
      <c r="V124" s="34"/>
      <c r="W124" s="34"/>
      <c r="X124" s="34"/>
      <c r="Y124" s="34"/>
      <c r="Z124" s="34"/>
      <c r="AA124" s="34"/>
      <c r="AB124" s="34"/>
      <c r="AC124" s="51"/>
      <c r="AD124" s="34"/>
      <c r="AE124" s="34"/>
      <c r="AF124" s="34"/>
      <c r="AG124" s="34"/>
      <c r="AH124" s="34"/>
      <c r="AI124" s="34"/>
      <c r="AJ124" s="34"/>
      <c r="AK124" s="34"/>
      <c r="AL124" s="34"/>
      <c r="AM124" s="34"/>
      <c r="AN124" s="34"/>
      <c r="AO124" s="34"/>
      <c r="AP124" s="34"/>
      <c r="AQ124" s="34"/>
      <c r="AR124" s="34"/>
      <c r="AS124" s="65"/>
      <c r="AT124" s="65"/>
      <c r="AU124" s="65"/>
      <c r="AV124" s="65"/>
      <c r="AW124" s="65"/>
      <c r="AX124" s="65"/>
      <c r="AY124" s="65"/>
      <c r="AZ124" s="65"/>
      <c r="BA124" s="65"/>
      <c r="BB124" s="65"/>
      <c r="BC124" s="65"/>
      <c r="BD124" s="65"/>
      <c r="BE124" s="65"/>
      <c r="BF124" s="65"/>
      <c r="BG124" s="65"/>
      <c r="BH124" s="65"/>
      <c r="BI124" s="65"/>
      <c r="BJ124" s="65"/>
      <c r="BK124" s="65"/>
      <c r="BL124" s="65"/>
      <c r="BM124" s="65"/>
      <c r="BN124" s="65"/>
      <c r="BO124" s="65"/>
      <c r="BP124" s="65"/>
      <c r="BQ124" s="65"/>
      <c r="BR124" s="65"/>
      <c r="BS124" s="65"/>
      <c r="BT124" s="65"/>
      <c r="BU124" s="65"/>
      <c r="BV124" s="65"/>
      <c r="BW124" s="65"/>
      <c r="BX124" s="65"/>
      <c r="BY124" s="65"/>
      <c r="BZ124" s="65"/>
      <c r="CA124" s="65"/>
      <c r="CB124" s="65"/>
      <c r="CC124" s="65"/>
      <c r="CD124" s="65"/>
      <c r="CE124" s="34"/>
      <c r="CF124" s="34"/>
      <c r="CG124" s="34"/>
      <c r="CH124" s="34"/>
      <c r="CI124" s="34"/>
      <c r="CJ124" s="34"/>
      <c r="CK124" s="34"/>
      <c r="CL124" s="34"/>
      <c r="CM124" s="34"/>
      <c r="CN124" s="34"/>
      <c r="CO124" s="34"/>
      <c r="CP124" s="34"/>
      <c r="CQ124" s="34"/>
      <c r="CR124" s="34"/>
      <c r="CS124" s="34"/>
      <c r="CT124" s="34"/>
      <c r="CU124" s="34"/>
      <c r="CV124" s="34"/>
      <c r="CW124" s="51"/>
      <c r="CX124" s="34"/>
    </row>
    <row r="125" spans="1:102">
      <c r="A125" s="34"/>
      <c r="B125" s="34"/>
      <c r="C125" s="34"/>
      <c r="D125" s="34"/>
      <c r="E125" s="37"/>
      <c r="F125" s="21" t="s">
        <v>79</v>
      </c>
      <c r="G125" s="205">
        <v>8</v>
      </c>
      <c r="H125" s="34" t="str">
        <f t="shared" si="1"/>
        <v/>
      </c>
      <c r="I125" s="51" t="str">
        <f t="shared" si="2"/>
        <v/>
      </c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51"/>
      <c r="U125" s="34"/>
      <c r="V125" s="34"/>
      <c r="W125" s="34"/>
      <c r="X125" s="34"/>
      <c r="Y125" s="34"/>
      <c r="Z125" s="34"/>
      <c r="AA125" s="34"/>
      <c r="AB125" s="34"/>
      <c r="AC125" s="51"/>
      <c r="AD125" s="34"/>
      <c r="AE125" s="34"/>
      <c r="AF125" s="34"/>
      <c r="AG125" s="34"/>
      <c r="AH125" s="34"/>
      <c r="AI125" s="34"/>
      <c r="AJ125" s="34"/>
      <c r="AK125" s="34"/>
      <c r="AL125" s="34"/>
      <c r="AM125" s="34"/>
      <c r="AN125" s="34"/>
      <c r="AO125" s="34"/>
      <c r="AP125" s="34"/>
      <c r="AQ125" s="34"/>
      <c r="AR125" s="34"/>
      <c r="AS125" s="65"/>
      <c r="AT125" s="65"/>
      <c r="AU125" s="65"/>
      <c r="AV125" s="65"/>
      <c r="AW125" s="65"/>
      <c r="AX125" s="65"/>
      <c r="AY125" s="65"/>
      <c r="AZ125" s="65"/>
      <c r="BA125" s="65"/>
      <c r="BB125" s="65"/>
      <c r="BC125" s="65"/>
      <c r="BD125" s="65"/>
      <c r="BE125" s="65"/>
      <c r="BF125" s="65"/>
      <c r="BG125" s="65"/>
      <c r="BH125" s="65"/>
      <c r="BI125" s="65"/>
      <c r="BJ125" s="65"/>
      <c r="BK125" s="65"/>
      <c r="BL125" s="65"/>
      <c r="BM125" s="65"/>
      <c r="BN125" s="65"/>
      <c r="BO125" s="65"/>
      <c r="BP125" s="65"/>
      <c r="BQ125" s="65"/>
      <c r="BR125" s="65"/>
      <c r="BS125" s="65"/>
      <c r="BT125" s="65"/>
      <c r="BU125" s="65"/>
      <c r="BV125" s="65"/>
      <c r="BW125" s="65"/>
      <c r="BX125" s="65"/>
      <c r="BY125" s="65"/>
      <c r="BZ125" s="65"/>
      <c r="CA125" s="65"/>
      <c r="CB125" s="65"/>
      <c r="CC125" s="65"/>
      <c r="CD125" s="65"/>
      <c r="CE125" s="34"/>
      <c r="CF125" s="34"/>
      <c r="CG125" s="34"/>
      <c r="CH125" s="34"/>
      <c r="CI125" s="34"/>
      <c r="CJ125" s="34"/>
      <c r="CK125" s="34"/>
      <c r="CL125" s="34"/>
      <c r="CM125" s="34"/>
      <c r="CN125" s="34"/>
      <c r="CO125" s="34"/>
      <c r="CP125" s="34"/>
      <c r="CQ125" s="34"/>
      <c r="CR125" s="34"/>
      <c r="CS125" s="34"/>
      <c r="CT125" s="34"/>
      <c r="CU125" s="34"/>
      <c r="CV125" s="34"/>
      <c r="CW125" s="51"/>
      <c r="CX125" s="34"/>
    </row>
    <row r="126" spans="1:102">
      <c r="A126" s="34"/>
      <c r="B126" s="34"/>
      <c r="C126" s="34"/>
      <c r="D126" s="34"/>
      <c r="E126" s="37"/>
      <c r="F126" s="21" t="s">
        <v>83</v>
      </c>
      <c r="G126" s="205">
        <v>9</v>
      </c>
      <c r="H126" s="34" t="str">
        <f t="shared" si="1"/>
        <v/>
      </c>
      <c r="I126" s="51" t="str">
        <f t="shared" si="2"/>
        <v/>
      </c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51"/>
      <c r="U126" s="34"/>
      <c r="V126" s="34"/>
      <c r="W126" s="34"/>
      <c r="X126" s="34"/>
      <c r="Y126" s="34"/>
      <c r="Z126" s="34"/>
      <c r="AA126" s="34"/>
      <c r="AB126" s="34"/>
      <c r="AC126" s="51"/>
      <c r="AD126" s="34"/>
      <c r="AE126" s="34"/>
      <c r="AF126" s="34"/>
      <c r="AG126" s="34"/>
      <c r="AH126" s="34"/>
      <c r="AI126" s="34"/>
      <c r="AJ126" s="34"/>
      <c r="AK126" s="34"/>
      <c r="AL126" s="34"/>
      <c r="AM126" s="34"/>
      <c r="AN126" s="34"/>
      <c r="AO126" s="34"/>
      <c r="AP126" s="34"/>
      <c r="AQ126" s="34"/>
      <c r="AR126" s="34"/>
      <c r="AS126" s="65"/>
      <c r="AT126" s="65"/>
      <c r="AU126" s="65"/>
      <c r="AV126" s="65"/>
      <c r="AW126" s="65"/>
      <c r="AX126" s="65"/>
      <c r="AY126" s="65"/>
      <c r="AZ126" s="65"/>
      <c r="BA126" s="65"/>
      <c r="BB126" s="65"/>
      <c r="BC126" s="65"/>
      <c r="BD126" s="65"/>
      <c r="BE126" s="65"/>
      <c r="BF126" s="65"/>
      <c r="BG126" s="65"/>
      <c r="BH126" s="65"/>
      <c r="BI126" s="65"/>
      <c r="BJ126" s="65"/>
      <c r="BK126" s="65"/>
      <c r="BL126" s="65"/>
      <c r="BM126" s="65"/>
      <c r="BN126" s="65"/>
      <c r="BO126" s="65"/>
      <c r="BP126" s="65"/>
      <c r="BQ126" s="65"/>
      <c r="BR126" s="65"/>
      <c r="BS126" s="65"/>
      <c r="BT126" s="65"/>
      <c r="BU126" s="65"/>
      <c r="BV126" s="65"/>
      <c r="BW126" s="65"/>
      <c r="BX126" s="65"/>
      <c r="BY126" s="65"/>
      <c r="BZ126" s="65"/>
      <c r="CA126" s="65"/>
      <c r="CB126" s="65"/>
      <c r="CC126" s="65"/>
      <c r="CD126" s="65"/>
      <c r="CE126" s="34"/>
      <c r="CF126" s="34"/>
      <c r="CG126" s="34"/>
      <c r="CH126" s="34"/>
      <c r="CI126" s="34"/>
      <c r="CJ126" s="34"/>
      <c r="CK126" s="34"/>
      <c r="CL126" s="34"/>
      <c r="CM126" s="34"/>
      <c r="CN126" s="34"/>
      <c r="CO126" s="34"/>
      <c r="CP126" s="34"/>
      <c r="CQ126" s="34"/>
      <c r="CR126" s="34"/>
      <c r="CS126" s="34"/>
      <c r="CT126" s="34"/>
      <c r="CU126" s="34"/>
      <c r="CV126" s="34"/>
      <c r="CW126" s="51"/>
      <c r="CX126" s="34"/>
    </row>
    <row r="127" spans="1:102">
      <c r="A127" s="34"/>
      <c r="B127" s="34"/>
      <c r="C127" s="34"/>
      <c r="D127" s="34"/>
      <c r="E127" s="37"/>
      <c r="F127" s="21" t="s">
        <v>86</v>
      </c>
      <c r="G127" s="205">
        <v>10</v>
      </c>
      <c r="H127" s="34" t="str">
        <f t="shared" si="1"/>
        <v/>
      </c>
      <c r="I127" s="51" t="str">
        <f t="shared" si="2"/>
        <v/>
      </c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  <c r="U127" s="68"/>
      <c r="V127" s="34"/>
      <c r="W127" s="34"/>
      <c r="X127" s="34"/>
      <c r="Y127" s="34"/>
      <c r="Z127" s="34"/>
      <c r="AA127" s="34"/>
      <c r="AB127" s="34"/>
      <c r="AC127" s="51"/>
      <c r="AD127" s="34"/>
      <c r="AE127" s="34"/>
      <c r="AF127" s="34"/>
      <c r="AG127" s="34"/>
      <c r="AH127" s="34"/>
      <c r="AI127" s="34"/>
      <c r="AJ127" s="34"/>
      <c r="AK127" s="34"/>
      <c r="AL127" s="34"/>
      <c r="AM127" s="34"/>
      <c r="AN127" s="34"/>
      <c r="AO127" s="34"/>
      <c r="AP127" s="34"/>
      <c r="AQ127" s="34"/>
      <c r="AR127" s="34"/>
      <c r="AS127" s="65"/>
      <c r="AT127" s="65"/>
      <c r="AU127" s="65"/>
      <c r="AV127" s="65"/>
      <c r="AW127" s="65"/>
      <c r="AX127" s="65"/>
      <c r="AY127" s="65"/>
      <c r="AZ127" s="65"/>
      <c r="BA127" s="65"/>
      <c r="BB127" s="65"/>
      <c r="BC127" s="65"/>
      <c r="BD127" s="65"/>
      <c r="BE127" s="65"/>
      <c r="BF127" s="65"/>
      <c r="BG127" s="65"/>
      <c r="BH127" s="65"/>
      <c r="BI127" s="65"/>
      <c r="BJ127" s="65"/>
      <c r="BK127" s="65"/>
      <c r="BL127" s="65"/>
      <c r="BM127" s="65"/>
      <c r="BN127" s="65"/>
      <c r="BO127" s="65"/>
      <c r="BP127" s="65"/>
      <c r="BQ127" s="65"/>
      <c r="BR127" s="65"/>
      <c r="BS127" s="65"/>
      <c r="BT127" s="65"/>
      <c r="BU127" s="65"/>
      <c r="BV127" s="65"/>
      <c r="BW127" s="65"/>
      <c r="BX127" s="65"/>
      <c r="BY127" s="65"/>
      <c r="BZ127" s="65"/>
      <c r="CA127" s="65"/>
      <c r="CB127" s="65"/>
      <c r="CC127" s="65"/>
      <c r="CD127" s="65"/>
      <c r="CE127" s="34"/>
      <c r="CF127" s="34"/>
      <c r="CG127" s="34"/>
      <c r="CH127" s="34"/>
      <c r="CI127" s="34"/>
      <c r="CJ127" s="34"/>
      <c r="CK127" s="34"/>
      <c r="CL127" s="34"/>
      <c r="CM127" s="34"/>
      <c r="CN127" s="34"/>
      <c r="CO127" s="34"/>
      <c r="CP127" s="34"/>
      <c r="CQ127" s="34"/>
      <c r="CR127" s="34"/>
      <c r="CS127" s="34"/>
      <c r="CT127" s="34"/>
      <c r="CU127" s="34"/>
      <c r="CV127" s="34"/>
      <c r="CW127" s="51"/>
      <c r="CX127" s="34"/>
    </row>
    <row r="128" spans="1:102">
      <c r="A128" s="34"/>
      <c r="B128" s="34"/>
      <c r="C128" s="34"/>
      <c r="D128" s="34"/>
      <c r="E128" s="37"/>
      <c r="F128" s="21" t="s">
        <v>88</v>
      </c>
      <c r="G128" s="205">
        <v>11</v>
      </c>
      <c r="H128" s="34" t="str">
        <f t="shared" si="1"/>
        <v/>
      </c>
      <c r="I128" s="51" t="str">
        <f t="shared" si="2"/>
        <v/>
      </c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  <c r="U128" s="68"/>
      <c r="V128" s="34"/>
      <c r="W128" s="34"/>
      <c r="X128" s="34"/>
      <c r="Y128" s="34"/>
      <c r="Z128" s="34"/>
      <c r="AA128" s="34"/>
      <c r="AB128" s="34"/>
      <c r="AC128" s="51"/>
      <c r="AD128" s="34"/>
      <c r="AE128" s="34"/>
      <c r="AF128" s="34"/>
      <c r="AG128" s="34"/>
      <c r="AH128" s="34"/>
      <c r="AI128" s="34"/>
      <c r="AJ128" s="34"/>
      <c r="AK128" s="34"/>
      <c r="AL128" s="34"/>
      <c r="AM128" s="34"/>
      <c r="AN128" s="34"/>
      <c r="AO128" s="34"/>
      <c r="AP128" s="34"/>
      <c r="AQ128" s="34"/>
      <c r="AR128" s="34"/>
      <c r="AS128" s="65"/>
      <c r="AT128" s="65"/>
      <c r="AU128" s="65"/>
      <c r="AV128" s="65"/>
      <c r="AW128" s="65"/>
      <c r="AX128" s="65"/>
      <c r="AY128" s="65"/>
      <c r="AZ128" s="65"/>
      <c r="BA128" s="65"/>
      <c r="BB128" s="65"/>
      <c r="BC128" s="65"/>
      <c r="BD128" s="65"/>
      <c r="BE128" s="65"/>
      <c r="BF128" s="65"/>
      <c r="BG128" s="65"/>
      <c r="BH128" s="65"/>
      <c r="BI128" s="65"/>
      <c r="BJ128" s="65"/>
      <c r="BK128" s="65"/>
      <c r="BL128" s="65"/>
      <c r="BM128" s="65"/>
      <c r="BN128" s="65"/>
      <c r="BO128" s="65"/>
      <c r="BP128" s="65"/>
      <c r="BQ128" s="65"/>
      <c r="BR128" s="65"/>
      <c r="BS128" s="65"/>
      <c r="BT128" s="65"/>
      <c r="BU128" s="65"/>
      <c r="BV128" s="65"/>
      <c r="BW128" s="65"/>
      <c r="BX128" s="65"/>
      <c r="BY128" s="65"/>
      <c r="BZ128" s="65"/>
      <c r="CA128" s="65"/>
      <c r="CB128" s="65"/>
      <c r="CC128" s="65"/>
      <c r="CD128" s="65"/>
      <c r="CE128" s="34"/>
      <c r="CF128" s="34"/>
      <c r="CG128" s="34"/>
      <c r="CH128" s="34"/>
      <c r="CI128" s="34"/>
      <c r="CJ128" s="34"/>
      <c r="CK128" s="34"/>
      <c r="CL128" s="34"/>
      <c r="CM128" s="34"/>
      <c r="CN128" s="34"/>
      <c r="CO128" s="34"/>
      <c r="CP128" s="34"/>
      <c r="CQ128" s="34"/>
      <c r="CR128" s="34"/>
      <c r="CS128" s="34"/>
      <c r="CT128" s="34"/>
      <c r="CU128" s="34"/>
      <c r="CV128" s="34"/>
      <c r="CW128" s="51"/>
      <c r="CX128" s="34"/>
    </row>
    <row r="129" spans="1:102">
      <c r="A129" s="34"/>
      <c r="B129" s="34"/>
      <c r="C129" s="34"/>
      <c r="D129" s="34"/>
      <c r="E129" s="37"/>
      <c r="F129" s="21" t="s">
        <v>90</v>
      </c>
      <c r="G129" s="205">
        <v>12</v>
      </c>
      <c r="H129" s="34" t="str">
        <f t="shared" si="1"/>
        <v/>
      </c>
      <c r="I129" s="51" t="str">
        <f t="shared" si="2"/>
        <v/>
      </c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  <c r="U129" s="34"/>
      <c r="V129" s="34"/>
      <c r="W129" s="34"/>
      <c r="X129" s="34"/>
      <c r="Y129" s="34"/>
      <c r="Z129" s="34"/>
      <c r="AA129" s="34"/>
      <c r="AB129" s="34"/>
      <c r="AC129" s="51"/>
      <c r="AD129" s="34"/>
      <c r="AE129" s="34"/>
      <c r="AF129" s="34"/>
      <c r="AG129" s="34"/>
      <c r="AH129" s="34"/>
      <c r="AI129" s="34"/>
      <c r="AJ129" s="34"/>
      <c r="AK129" s="34"/>
      <c r="AL129" s="34"/>
      <c r="AM129" s="34"/>
      <c r="AN129" s="34"/>
      <c r="AO129" s="34"/>
      <c r="AP129" s="34"/>
      <c r="AQ129" s="34"/>
      <c r="AR129" s="34"/>
      <c r="AS129" s="65"/>
      <c r="AT129" s="65"/>
      <c r="AU129" s="65"/>
      <c r="AV129" s="65"/>
      <c r="AW129" s="65"/>
      <c r="AX129" s="65"/>
      <c r="AY129" s="65"/>
      <c r="AZ129" s="65"/>
      <c r="BA129" s="65"/>
      <c r="BB129" s="65"/>
      <c r="BC129" s="65"/>
      <c r="BD129" s="65"/>
      <c r="BE129" s="65"/>
      <c r="BF129" s="65"/>
      <c r="BG129" s="65"/>
      <c r="BH129" s="65"/>
      <c r="BI129" s="65"/>
      <c r="BJ129" s="65"/>
      <c r="BK129" s="65"/>
      <c r="BL129" s="65"/>
      <c r="BM129" s="65"/>
      <c r="BN129" s="65"/>
      <c r="BO129" s="65"/>
      <c r="BP129" s="65"/>
      <c r="BQ129" s="65"/>
      <c r="BR129" s="65"/>
      <c r="BS129" s="65"/>
      <c r="BT129" s="65"/>
      <c r="BU129" s="65"/>
      <c r="BV129" s="65"/>
      <c r="BW129" s="65"/>
      <c r="BX129" s="65"/>
      <c r="BY129" s="65"/>
      <c r="BZ129" s="65"/>
      <c r="CA129" s="65"/>
      <c r="CB129" s="65"/>
      <c r="CC129" s="65"/>
      <c r="CD129" s="65"/>
      <c r="CE129" s="34"/>
      <c r="CF129" s="34"/>
      <c r="CG129" s="34"/>
      <c r="CH129" s="34"/>
      <c r="CI129" s="34"/>
      <c r="CJ129" s="34"/>
      <c r="CK129" s="34"/>
      <c r="CL129" s="34"/>
      <c r="CM129" s="34"/>
      <c r="CN129" s="34"/>
      <c r="CO129" s="34"/>
      <c r="CP129" s="34"/>
      <c r="CQ129" s="34"/>
      <c r="CR129" s="34"/>
      <c r="CS129" s="34"/>
      <c r="CT129" s="34"/>
      <c r="CU129" s="34"/>
      <c r="CV129" s="34"/>
      <c r="CW129" s="51"/>
      <c r="CX129" s="34"/>
    </row>
    <row r="130" spans="1:102">
      <c r="A130" s="34"/>
      <c r="B130" s="34"/>
      <c r="C130" s="34"/>
      <c r="D130" s="34"/>
      <c r="E130" s="37"/>
      <c r="F130" s="21" t="s">
        <v>92</v>
      </c>
      <c r="G130" s="205">
        <v>13</v>
      </c>
      <c r="H130" s="34" t="str">
        <f t="shared" si="1"/>
        <v/>
      </c>
      <c r="I130" s="51" t="str">
        <f t="shared" si="2"/>
        <v/>
      </c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  <c r="U130" s="34"/>
      <c r="V130" s="34"/>
      <c r="W130" s="34"/>
      <c r="X130" s="34"/>
      <c r="Y130" s="34"/>
      <c r="Z130" s="34"/>
      <c r="AA130" s="34"/>
      <c r="AB130" s="34"/>
      <c r="AC130" s="51"/>
      <c r="AD130" s="34"/>
      <c r="AE130" s="34"/>
      <c r="AF130" s="34"/>
      <c r="AG130" s="34"/>
      <c r="AH130" s="34"/>
      <c r="AI130" s="34"/>
      <c r="AJ130" s="34"/>
      <c r="AK130" s="34"/>
      <c r="AL130" s="34"/>
      <c r="AM130" s="34"/>
      <c r="AN130" s="34"/>
      <c r="AO130" s="34"/>
      <c r="AP130" s="34"/>
      <c r="AQ130" s="34"/>
      <c r="AR130" s="34"/>
      <c r="AS130" s="65"/>
      <c r="AT130" s="65"/>
      <c r="AU130" s="65"/>
      <c r="AV130" s="65"/>
      <c r="AW130" s="65"/>
      <c r="AX130" s="65"/>
      <c r="AY130" s="65"/>
      <c r="AZ130" s="65"/>
      <c r="BA130" s="65"/>
      <c r="BB130" s="65"/>
      <c r="BC130" s="65"/>
      <c r="BD130" s="65"/>
      <c r="BE130" s="65"/>
      <c r="BF130" s="65"/>
      <c r="BG130" s="65"/>
      <c r="BH130" s="65"/>
      <c r="BI130" s="65"/>
      <c r="BJ130" s="65"/>
      <c r="BK130" s="65"/>
      <c r="BL130" s="65"/>
      <c r="BM130" s="65"/>
      <c r="BN130" s="65"/>
      <c r="BO130" s="65"/>
      <c r="BP130" s="65"/>
      <c r="BQ130" s="65"/>
      <c r="BR130" s="65"/>
      <c r="BS130" s="65"/>
      <c r="BT130" s="65"/>
      <c r="BU130" s="65"/>
      <c r="BV130" s="65"/>
      <c r="BW130" s="65"/>
      <c r="BX130" s="65"/>
      <c r="BY130" s="65"/>
      <c r="BZ130" s="65"/>
      <c r="CA130" s="65"/>
      <c r="CB130" s="65"/>
      <c r="CC130" s="65"/>
      <c r="CD130" s="65"/>
      <c r="CE130" s="34"/>
      <c r="CF130" s="34"/>
      <c r="CG130" s="34"/>
      <c r="CH130" s="34"/>
      <c r="CI130" s="34"/>
      <c r="CJ130" s="34"/>
      <c r="CK130" s="34"/>
      <c r="CL130" s="34"/>
      <c r="CM130" s="34"/>
      <c r="CN130" s="34"/>
      <c r="CO130" s="34"/>
      <c r="CP130" s="34"/>
      <c r="CQ130" s="34"/>
      <c r="CR130" s="34"/>
      <c r="CS130" s="34"/>
      <c r="CT130" s="34"/>
      <c r="CU130" s="34"/>
      <c r="CV130" s="34"/>
      <c r="CW130" s="51"/>
      <c r="CX130" s="34"/>
    </row>
    <row r="131" spans="1:102">
      <c r="A131" s="34"/>
      <c r="B131" s="34"/>
      <c r="C131" s="34"/>
      <c r="D131" s="34"/>
      <c r="E131" s="37"/>
      <c r="F131" s="21" t="s">
        <v>94</v>
      </c>
      <c r="G131" s="205">
        <v>14</v>
      </c>
      <c r="H131" s="34" t="str">
        <f t="shared" si="1"/>
        <v/>
      </c>
      <c r="I131" s="51" t="str">
        <f t="shared" si="2"/>
        <v/>
      </c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  <c r="U131" s="34"/>
      <c r="V131" s="34"/>
      <c r="W131" s="34"/>
      <c r="X131" s="34"/>
      <c r="Y131" s="34"/>
      <c r="Z131" s="34"/>
      <c r="AA131" s="34"/>
      <c r="AB131" s="34"/>
      <c r="AC131" s="51"/>
      <c r="AD131" s="34"/>
      <c r="AE131" s="34"/>
      <c r="AF131" s="34"/>
      <c r="AG131" s="34"/>
      <c r="AH131" s="34"/>
      <c r="AI131" s="34"/>
      <c r="AJ131" s="34"/>
      <c r="AK131" s="34"/>
      <c r="AL131" s="34"/>
      <c r="AM131" s="34"/>
      <c r="AN131" s="34"/>
      <c r="AO131" s="34"/>
      <c r="AP131" s="34"/>
      <c r="AQ131" s="34"/>
      <c r="AR131" s="34"/>
      <c r="AS131" s="65"/>
      <c r="AT131" s="65"/>
      <c r="AU131" s="65"/>
      <c r="AV131" s="65"/>
      <c r="AW131" s="65"/>
      <c r="AX131" s="65"/>
      <c r="AY131" s="65"/>
      <c r="AZ131" s="65"/>
      <c r="BA131" s="65"/>
      <c r="BB131" s="65"/>
      <c r="BC131" s="65"/>
      <c r="BD131" s="65"/>
      <c r="BE131" s="65"/>
      <c r="BF131" s="65"/>
      <c r="BG131" s="65"/>
      <c r="BH131" s="65"/>
      <c r="BI131" s="65"/>
      <c r="BJ131" s="65"/>
      <c r="BK131" s="65"/>
      <c r="BL131" s="65"/>
      <c r="BM131" s="65"/>
      <c r="BN131" s="65"/>
      <c r="BO131" s="65"/>
      <c r="BP131" s="65"/>
      <c r="BQ131" s="65"/>
      <c r="BR131" s="65"/>
      <c r="BS131" s="65"/>
      <c r="BT131" s="65"/>
      <c r="BU131" s="65"/>
      <c r="BV131" s="65"/>
      <c r="BW131" s="65"/>
      <c r="BX131" s="65"/>
      <c r="BY131" s="65"/>
      <c r="BZ131" s="65"/>
      <c r="CA131" s="65"/>
      <c r="CB131" s="65"/>
      <c r="CC131" s="65"/>
      <c r="CD131" s="65"/>
      <c r="CE131" s="34"/>
      <c r="CF131" s="34"/>
      <c r="CG131" s="34"/>
      <c r="CH131" s="34"/>
      <c r="CI131" s="34"/>
      <c r="CJ131" s="34"/>
      <c r="CK131" s="34"/>
      <c r="CL131" s="34"/>
      <c r="CM131" s="34"/>
      <c r="CN131" s="34"/>
      <c r="CO131" s="34"/>
      <c r="CP131" s="34"/>
      <c r="CQ131" s="34"/>
      <c r="CR131" s="34"/>
      <c r="CS131" s="34"/>
      <c r="CT131" s="34"/>
      <c r="CU131" s="34"/>
      <c r="CV131" s="34"/>
      <c r="CW131" s="51"/>
      <c r="CX131" s="34"/>
    </row>
    <row r="132" spans="1:102">
      <c r="A132" s="34"/>
      <c r="B132" s="34"/>
      <c r="C132" s="34"/>
      <c r="D132" s="34"/>
      <c r="E132" s="37"/>
      <c r="F132" s="21" t="s">
        <v>96</v>
      </c>
      <c r="G132" s="205">
        <v>15</v>
      </c>
      <c r="H132" s="34" t="str">
        <f t="shared" si="1"/>
        <v/>
      </c>
      <c r="I132" s="51" t="str">
        <f t="shared" si="2"/>
        <v/>
      </c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  <c r="U132" s="34"/>
      <c r="V132" s="51"/>
      <c r="W132" s="34"/>
      <c r="X132" s="34"/>
      <c r="Y132" s="34"/>
      <c r="Z132" s="34"/>
      <c r="AA132" s="34"/>
      <c r="AB132" s="34"/>
      <c r="AC132" s="34"/>
      <c r="AD132" s="34"/>
      <c r="AE132" s="34"/>
      <c r="AF132" s="34"/>
      <c r="AG132" s="34"/>
      <c r="AH132" s="34"/>
      <c r="AI132" s="34"/>
      <c r="AJ132" s="34"/>
      <c r="AK132" s="34"/>
      <c r="AL132" s="34"/>
      <c r="AM132" s="34"/>
      <c r="AN132" s="34"/>
      <c r="AO132" s="34"/>
      <c r="AP132" s="34"/>
      <c r="AQ132" s="34"/>
      <c r="AR132" s="34"/>
      <c r="AS132" s="65"/>
      <c r="AT132" s="65"/>
      <c r="AU132" s="65"/>
      <c r="AV132" s="65"/>
      <c r="AW132" s="65"/>
      <c r="AX132" s="65"/>
      <c r="AY132" s="65"/>
      <c r="AZ132" s="65"/>
      <c r="BA132" s="65"/>
      <c r="BB132" s="65"/>
      <c r="BC132" s="65"/>
      <c r="BD132" s="65"/>
      <c r="BE132" s="65"/>
      <c r="BF132" s="65"/>
      <c r="BG132" s="65"/>
      <c r="BH132" s="65"/>
      <c r="BI132" s="65"/>
      <c r="BJ132" s="65"/>
      <c r="BK132" s="65"/>
      <c r="BL132" s="65"/>
      <c r="BM132" s="65"/>
      <c r="BN132" s="65"/>
      <c r="BO132" s="65"/>
      <c r="BP132" s="65"/>
      <c r="BQ132" s="65"/>
      <c r="BR132" s="65"/>
      <c r="BS132" s="65"/>
      <c r="BT132" s="65"/>
      <c r="BU132" s="65"/>
      <c r="BV132" s="65"/>
      <c r="BW132" s="65"/>
      <c r="BX132" s="65"/>
      <c r="BY132" s="65"/>
      <c r="BZ132" s="65"/>
      <c r="CA132" s="65"/>
      <c r="CB132" s="65"/>
      <c r="CC132" s="65"/>
      <c r="CD132" s="65"/>
      <c r="CE132" s="34"/>
      <c r="CF132" s="34"/>
      <c r="CG132" s="34"/>
      <c r="CH132" s="34"/>
      <c r="CI132" s="34"/>
      <c r="CJ132" s="34"/>
      <c r="CK132" s="34"/>
      <c r="CL132" s="34"/>
      <c r="CM132" s="34"/>
      <c r="CN132" s="34"/>
      <c r="CO132" s="34"/>
      <c r="CP132" s="34"/>
      <c r="CQ132" s="34"/>
      <c r="CR132" s="34"/>
      <c r="CS132" s="34"/>
      <c r="CT132" s="34"/>
      <c r="CU132" s="34"/>
      <c r="CV132" s="34"/>
      <c r="CW132" s="51"/>
      <c r="CX132" s="34"/>
    </row>
    <row r="133" spans="1:102">
      <c r="A133" s="34"/>
      <c r="B133" s="34"/>
      <c r="C133" s="34"/>
      <c r="D133" s="34"/>
      <c r="E133" s="37"/>
      <c r="F133" s="21" t="s">
        <v>98</v>
      </c>
      <c r="G133" s="205">
        <v>16</v>
      </c>
      <c r="H133" s="34" t="str">
        <f t="shared" si="1"/>
        <v/>
      </c>
      <c r="I133" s="51" t="str">
        <f t="shared" si="2"/>
        <v/>
      </c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  <c r="U133" s="34"/>
      <c r="V133" s="51"/>
      <c r="W133" s="34"/>
      <c r="X133" s="34"/>
      <c r="Y133" s="34"/>
      <c r="Z133" s="34"/>
      <c r="AA133" s="34"/>
      <c r="AB133" s="34"/>
      <c r="AC133" s="34"/>
      <c r="AD133" s="34"/>
      <c r="AE133" s="34"/>
      <c r="AF133" s="34"/>
      <c r="AG133" s="34"/>
      <c r="AH133" s="34"/>
      <c r="AI133" s="34"/>
      <c r="AJ133" s="34"/>
      <c r="AK133" s="34"/>
      <c r="AL133" s="34"/>
      <c r="AM133" s="34"/>
      <c r="AN133" s="34"/>
      <c r="AO133" s="34"/>
      <c r="AP133" s="34"/>
      <c r="AQ133" s="34"/>
      <c r="AR133" s="34"/>
      <c r="AS133" s="65"/>
      <c r="AT133" s="65"/>
      <c r="AU133" s="65"/>
      <c r="AV133" s="65"/>
      <c r="AW133" s="65"/>
      <c r="AX133" s="65"/>
      <c r="AY133" s="65"/>
      <c r="AZ133" s="65"/>
      <c r="BA133" s="65"/>
      <c r="BB133" s="65"/>
      <c r="BC133" s="65"/>
      <c r="BD133" s="65"/>
      <c r="BE133" s="65"/>
      <c r="BF133" s="65"/>
      <c r="BG133" s="65"/>
      <c r="BH133" s="65"/>
      <c r="BI133" s="65"/>
      <c r="BJ133" s="65"/>
      <c r="BK133" s="65"/>
      <c r="BL133" s="65"/>
      <c r="BM133" s="65"/>
      <c r="BN133" s="65"/>
      <c r="BO133" s="65"/>
      <c r="BP133" s="65"/>
      <c r="BQ133" s="65"/>
      <c r="BR133" s="65"/>
      <c r="BS133" s="65"/>
      <c r="BT133" s="65"/>
      <c r="BU133" s="65"/>
      <c r="BV133" s="65"/>
      <c r="BW133" s="65"/>
      <c r="BX133" s="65"/>
      <c r="BY133" s="65"/>
      <c r="BZ133" s="65"/>
      <c r="CA133" s="65"/>
      <c r="CB133" s="65"/>
      <c r="CC133" s="65"/>
      <c r="CD133" s="65"/>
      <c r="CE133" s="34"/>
      <c r="CF133" s="34"/>
      <c r="CG133" s="34"/>
      <c r="CH133" s="34"/>
      <c r="CI133" s="34"/>
      <c r="CJ133" s="34"/>
      <c r="CK133" s="34"/>
      <c r="CL133" s="34"/>
      <c r="CM133" s="34"/>
      <c r="CN133" s="34"/>
      <c r="CO133" s="34"/>
      <c r="CP133" s="34"/>
      <c r="CQ133" s="34"/>
      <c r="CR133" s="34"/>
      <c r="CS133" s="34"/>
      <c r="CT133" s="34"/>
      <c r="CU133" s="34"/>
      <c r="CV133" s="34"/>
      <c r="CW133" s="51"/>
      <c r="CX133" s="34"/>
    </row>
    <row r="134" spans="1:102">
      <c r="A134" s="34"/>
      <c r="B134" s="34"/>
      <c r="C134" s="34"/>
      <c r="D134" s="34"/>
      <c r="E134" s="37"/>
      <c r="F134" s="21" t="s">
        <v>100</v>
      </c>
      <c r="G134" s="205">
        <v>17</v>
      </c>
      <c r="H134" s="34" t="str">
        <f t="shared" si="1"/>
        <v/>
      </c>
      <c r="I134" s="51" t="str">
        <f t="shared" si="2"/>
        <v/>
      </c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  <c r="U134" s="34"/>
      <c r="V134" s="51"/>
      <c r="W134" s="34"/>
      <c r="X134" s="34"/>
      <c r="Y134" s="34"/>
      <c r="Z134" s="34"/>
      <c r="AA134" s="34"/>
      <c r="AB134" s="34"/>
      <c r="AC134" s="34"/>
      <c r="AD134" s="34"/>
      <c r="AE134" s="34"/>
      <c r="AF134" s="34"/>
      <c r="AG134" s="34"/>
      <c r="AH134" s="34"/>
      <c r="AI134" s="34"/>
      <c r="AJ134" s="34"/>
      <c r="AK134" s="34"/>
      <c r="AL134" s="34"/>
      <c r="AM134" s="34"/>
      <c r="AN134" s="34"/>
      <c r="AO134" s="34"/>
      <c r="AP134" s="34"/>
      <c r="AQ134" s="34"/>
      <c r="AR134" s="34"/>
      <c r="AS134" s="65"/>
      <c r="AT134" s="65"/>
      <c r="AU134" s="65"/>
      <c r="AV134" s="65"/>
      <c r="AW134" s="65"/>
      <c r="AX134" s="65"/>
      <c r="AY134" s="65"/>
      <c r="AZ134" s="65"/>
      <c r="BA134" s="65"/>
      <c r="BB134" s="65"/>
      <c r="BC134" s="65"/>
      <c r="BD134" s="65"/>
      <c r="BE134" s="65"/>
      <c r="BF134" s="65"/>
      <c r="BG134" s="65"/>
      <c r="BH134" s="65"/>
      <c r="BI134" s="65"/>
      <c r="BJ134" s="65"/>
      <c r="BK134" s="65"/>
      <c r="BL134" s="65"/>
      <c r="BM134" s="65"/>
      <c r="BN134" s="65"/>
      <c r="BO134" s="65"/>
      <c r="BP134" s="65"/>
      <c r="BQ134" s="65"/>
      <c r="BR134" s="65"/>
      <c r="BS134" s="65"/>
      <c r="BT134" s="65"/>
      <c r="BU134" s="65"/>
      <c r="BV134" s="65"/>
      <c r="BW134" s="65"/>
      <c r="BX134" s="65"/>
      <c r="BY134" s="65"/>
      <c r="BZ134" s="65"/>
      <c r="CA134" s="65"/>
      <c r="CB134" s="65"/>
      <c r="CC134" s="65"/>
      <c r="CD134" s="65"/>
      <c r="CE134" s="34"/>
      <c r="CF134" s="34"/>
      <c r="CG134" s="34"/>
      <c r="CH134" s="34"/>
      <c r="CI134" s="34"/>
      <c r="CJ134" s="34"/>
      <c r="CK134" s="34"/>
      <c r="CL134" s="34"/>
      <c r="CM134" s="34"/>
      <c r="CN134" s="34"/>
      <c r="CO134" s="34"/>
      <c r="CP134" s="34"/>
      <c r="CQ134" s="34"/>
      <c r="CR134" s="34"/>
      <c r="CS134" s="34"/>
      <c r="CT134" s="34"/>
      <c r="CU134" s="34"/>
      <c r="CV134" s="34"/>
      <c r="CW134" s="51"/>
      <c r="CX134" s="34"/>
    </row>
    <row r="135" spans="1:102">
      <c r="A135" s="34"/>
      <c r="B135" s="34"/>
      <c r="C135" s="34"/>
      <c r="D135" s="34"/>
      <c r="E135" s="37"/>
      <c r="F135" s="21" t="s">
        <v>102</v>
      </c>
      <c r="G135" s="205">
        <v>18</v>
      </c>
      <c r="H135" s="34" t="str">
        <f t="shared" si="1"/>
        <v/>
      </c>
      <c r="I135" s="51" t="str">
        <f t="shared" si="2"/>
        <v/>
      </c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  <c r="U135" s="34"/>
      <c r="V135" s="51"/>
      <c r="W135" s="34"/>
      <c r="X135" s="34"/>
      <c r="Y135" s="34"/>
      <c r="Z135" s="34"/>
      <c r="AA135" s="34"/>
      <c r="AB135" s="34"/>
      <c r="AC135" s="34"/>
      <c r="AD135" s="34"/>
      <c r="AE135" s="34"/>
      <c r="AF135" s="34"/>
      <c r="AG135" s="34"/>
      <c r="AH135" s="34"/>
      <c r="AI135" s="34"/>
      <c r="AJ135" s="34"/>
      <c r="AK135" s="34"/>
      <c r="AL135" s="34"/>
      <c r="AM135" s="34"/>
      <c r="AN135" s="34"/>
      <c r="AO135" s="34"/>
      <c r="AP135" s="34"/>
      <c r="AQ135" s="34"/>
      <c r="AR135" s="34"/>
      <c r="AS135" s="65"/>
      <c r="AT135" s="65"/>
      <c r="AU135" s="65"/>
      <c r="AV135" s="65"/>
      <c r="AW135" s="65"/>
      <c r="AX135" s="65"/>
      <c r="AY135" s="65"/>
      <c r="AZ135" s="65"/>
      <c r="BA135" s="65"/>
      <c r="BB135" s="65"/>
      <c r="BC135" s="65"/>
      <c r="BD135" s="65"/>
      <c r="BE135" s="65"/>
      <c r="BF135" s="65"/>
      <c r="BG135" s="65"/>
      <c r="BH135" s="65"/>
      <c r="BI135" s="65"/>
      <c r="BJ135" s="65"/>
      <c r="BK135" s="65"/>
      <c r="BL135" s="65"/>
      <c r="BM135" s="65"/>
      <c r="BN135" s="65"/>
      <c r="BO135" s="65"/>
      <c r="BP135" s="65"/>
      <c r="BQ135" s="65"/>
      <c r="BR135" s="65"/>
      <c r="BS135" s="65"/>
      <c r="BT135" s="65"/>
      <c r="BU135" s="65"/>
      <c r="BV135" s="65"/>
      <c r="BW135" s="65"/>
      <c r="BX135" s="65"/>
      <c r="BY135" s="65"/>
      <c r="BZ135" s="65"/>
      <c r="CA135" s="65"/>
      <c r="CB135" s="65"/>
      <c r="CC135" s="65"/>
      <c r="CD135" s="65"/>
      <c r="CE135" s="34"/>
      <c r="CF135" s="34"/>
      <c r="CG135" s="34"/>
      <c r="CH135" s="34"/>
      <c r="CI135" s="34"/>
      <c r="CJ135" s="34"/>
      <c r="CK135" s="34"/>
      <c r="CL135" s="34"/>
      <c r="CM135" s="34"/>
      <c r="CN135" s="34"/>
      <c r="CO135" s="34"/>
      <c r="CP135" s="34"/>
      <c r="CQ135" s="34"/>
      <c r="CR135" s="34"/>
      <c r="CS135" s="34"/>
      <c r="CT135" s="34"/>
      <c r="CU135" s="34"/>
      <c r="CV135" s="34"/>
      <c r="CW135" s="51"/>
      <c r="CX135" s="34"/>
    </row>
    <row r="136" spans="1:102">
      <c r="A136" s="34"/>
      <c r="B136" s="34"/>
      <c r="C136" s="34"/>
      <c r="D136" s="34"/>
      <c r="E136" s="37"/>
      <c r="F136" s="21" t="s">
        <v>104</v>
      </c>
      <c r="G136" s="205">
        <v>19</v>
      </c>
      <c r="H136" s="34" t="str">
        <f t="shared" si="1"/>
        <v/>
      </c>
      <c r="I136" s="51" t="str">
        <f t="shared" si="2"/>
        <v/>
      </c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  <c r="U136" s="34"/>
      <c r="V136" s="51"/>
      <c r="W136" s="34"/>
      <c r="X136" s="34"/>
      <c r="Y136" s="34"/>
      <c r="Z136" s="34"/>
      <c r="AA136" s="34"/>
      <c r="AB136" s="34"/>
      <c r="AC136" s="34"/>
      <c r="AD136" s="34"/>
      <c r="AE136" s="34"/>
      <c r="AF136" s="34"/>
      <c r="AG136" s="34"/>
      <c r="AH136" s="34"/>
      <c r="AI136" s="34"/>
      <c r="AJ136" s="34"/>
      <c r="AK136" s="34"/>
      <c r="AL136" s="34"/>
      <c r="AM136" s="34"/>
      <c r="AN136" s="34"/>
      <c r="AO136" s="34"/>
      <c r="AP136" s="34"/>
      <c r="AQ136" s="34"/>
      <c r="AR136" s="34"/>
      <c r="AS136" s="65"/>
      <c r="AT136" s="65"/>
      <c r="AU136" s="65"/>
      <c r="AV136" s="65"/>
      <c r="AW136" s="65"/>
      <c r="AX136" s="65"/>
      <c r="AY136" s="65"/>
      <c r="AZ136" s="65"/>
      <c r="BA136" s="65"/>
      <c r="BB136" s="65"/>
      <c r="BC136" s="65"/>
      <c r="BD136" s="65"/>
      <c r="BE136" s="65"/>
      <c r="BF136" s="65"/>
      <c r="BG136" s="65"/>
      <c r="BH136" s="65"/>
      <c r="BI136" s="65"/>
      <c r="BJ136" s="65"/>
      <c r="BK136" s="65"/>
      <c r="BL136" s="65"/>
      <c r="BM136" s="65"/>
      <c r="BN136" s="65"/>
      <c r="BO136" s="65"/>
      <c r="BP136" s="65"/>
      <c r="BQ136" s="65"/>
      <c r="BR136" s="65"/>
      <c r="BS136" s="65"/>
      <c r="BT136" s="65"/>
      <c r="BU136" s="65"/>
      <c r="BV136" s="65"/>
      <c r="BW136" s="65"/>
      <c r="BX136" s="65"/>
      <c r="BY136" s="65"/>
      <c r="BZ136" s="65"/>
      <c r="CA136" s="65"/>
      <c r="CB136" s="65"/>
      <c r="CC136" s="65"/>
      <c r="CD136" s="65"/>
      <c r="CE136" s="34"/>
      <c r="CF136" s="34"/>
      <c r="CG136" s="34"/>
      <c r="CH136" s="34"/>
      <c r="CI136" s="34"/>
      <c r="CJ136" s="34"/>
      <c r="CK136" s="34"/>
      <c r="CL136" s="34"/>
      <c r="CM136" s="34"/>
      <c r="CN136" s="34"/>
      <c r="CO136" s="34"/>
      <c r="CP136" s="34"/>
      <c r="CQ136" s="34"/>
      <c r="CR136" s="34"/>
      <c r="CS136" s="34"/>
      <c r="CT136" s="34"/>
      <c r="CU136" s="34"/>
      <c r="CV136" s="34"/>
      <c r="CW136" s="51"/>
      <c r="CX136" s="34"/>
    </row>
    <row r="137" spans="1:102">
      <c r="A137" s="34"/>
      <c r="B137" s="34"/>
      <c r="C137" s="34"/>
      <c r="D137" s="34"/>
      <c r="E137" s="37"/>
      <c r="F137" s="21" t="s">
        <v>106</v>
      </c>
      <c r="G137" s="205">
        <v>20</v>
      </c>
      <c r="H137" s="34" t="str">
        <f t="shared" si="1"/>
        <v/>
      </c>
      <c r="I137" s="51" t="str">
        <f t="shared" si="2"/>
        <v/>
      </c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51"/>
      <c r="W137" s="34"/>
      <c r="X137" s="34"/>
      <c r="Y137" s="34"/>
      <c r="Z137" s="34"/>
      <c r="AA137" s="34"/>
      <c r="AB137" s="34"/>
      <c r="AC137" s="34"/>
      <c r="AD137" s="34"/>
      <c r="AE137" s="34"/>
      <c r="AF137" s="34"/>
      <c r="AG137" s="34"/>
      <c r="AH137" s="34"/>
      <c r="AI137" s="34"/>
      <c r="AJ137" s="34"/>
      <c r="AK137" s="34"/>
      <c r="AL137" s="34"/>
      <c r="AM137" s="34"/>
      <c r="AN137" s="34"/>
      <c r="AO137" s="34"/>
      <c r="AP137" s="34"/>
      <c r="AQ137" s="34"/>
      <c r="AR137" s="34"/>
      <c r="AS137" s="65"/>
      <c r="AT137" s="65"/>
      <c r="AU137" s="65"/>
      <c r="AV137" s="65"/>
      <c r="AW137" s="65"/>
      <c r="AX137" s="65"/>
      <c r="AY137" s="65"/>
      <c r="AZ137" s="65"/>
      <c r="BA137" s="65"/>
      <c r="BB137" s="65"/>
      <c r="BC137" s="65"/>
      <c r="BD137" s="65"/>
      <c r="BE137" s="65"/>
      <c r="BF137" s="65"/>
      <c r="BG137" s="65"/>
      <c r="BH137" s="65"/>
      <c r="BI137" s="65"/>
      <c r="BJ137" s="65"/>
      <c r="BK137" s="65"/>
      <c r="BL137" s="65"/>
      <c r="BM137" s="65"/>
      <c r="BN137" s="65"/>
      <c r="BO137" s="65"/>
      <c r="BP137" s="65"/>
      <c r="BQ137" s="65"/>
      <c r="BR137" s="65"/>
      <c r="BS137" s="65"/>
      <c r="BT137" s="65"/>
      <c r="BU137" s="65"/>
      <c r="BV137" s="65"/>
      <c r="BW137" s="65"/>
      <c r="BX137" s="65"/>
      <c r="BY137" s="65"/>
      <c r="BZ137" s="65"/>
      <c r="CA137" s="65"/>
      <c r="CB137" s="65"/>
      <c r="CC137" s="65"/>
      <c r="CD137" s="65"/>
      <c r="CE137" s="34"/>
      <c r="CF137" s="34"/>
      <c r="CG137" s="34"/>
      <c r="CH137" s="34"/>
      <c r="CI137" s="34"/>
      <c r="CJ137" s="34"/>
      <c r="CK137" s="34"/>
      <c r="CL137" s="34"/>
      <c r="CM137" s="34"/>
      <c r="CN137" s="34"/>
      <c r="CO137" s="34"/>
      <c r="CP137" s="34"/>
      <c r="CQ137" s="34"/>
      <c r="CR137" s="34"/>
      <c r="CS137" s="34"/>
      <c r="CT137" s="34"/>
      <c r="CU137" s="34"/>
      <c r="CV137" s="34"/>
      <c r="CW137" s="51"/>
      <c r="CX137" s="34"/>
    </row>
    <row r="138" spans="1:102">
      <c r="A138" s="34"/>
      <c r="B138" s="34"/>
      <c r="C138" s="34"/>
      <c r="D138" s="34"/>
      <c r="E138" s="37"/>
      <c r="F138" s="21" t="s">
        <v>108</v>
      </c>
      <c r="G138" s="205">
        <v>21</v>
      </c>
      <c r="H138" s="34" t="str">
        <f t="shared" si="1"/>
        <v/>
      </c>
      <c r="I138" s="51" t="str">
        <f t="shared" si="2"/>
        <v/>
      </c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  <c r="U138" s="34"/>
      <c r="V138" s="139"/>
      <c r="W138" s="34"/>
      <c r="X138" s="34"/>
      <c r="Y138" s="34"/>
      <c r="Z138" s="34"/>
      <c r="AA138" s="34"/>
      <c r="AB138" s="34"/>
      <c r="AC138" s="34"/>
      <c r="AD138" s="34"/>
      <c r="AE138" s="34"/>
      <c r="AF138" s="34"/>
      <c r="AG138" s="34"/>
      <c r="AH138" s="34"/>
      <c r="AI138" s="34"/>
      <c r="AJ138" s="34"/>
      <c r="AK138" s="34"/>
      <c r="AL138" s="34"/>
      <c r="AM138" s="34"/>
      <c r="AN138" s="34"/>
      <c r="AO138" s="34"/>
      <c r="AP138" s="34"/>
      <c r="AQ138" s="34"/>
      <c r="AR138" s="34"/>
      <c r="AS138" s="65"/>
      <c r="AT138" s="65"/>
      <c r="AU138" s="65"/>
      <c r="AV138" s="65"/>
      <c r="AW138" s="65"/>
      <c r="AX138" s="65"/>
      <c r="AY138" s="65"/>
      <c r="AZ138" s="65"/>
      <c r="BA138" s="65"/>
      <c r="BB138" s="65"/>
      <c r="BC138" s="65"/>
      <c r="BD138" s="65"/>
      <c r="BE138" s="65"/>
      <c r="BF138" s="65"/>
      <c r="BG138" s="65"/>
      <c r="BH138" s="65"/>
      <c r="BI138" s="65"/>
      <c r="BJ138" s="65"/>
      <c r="BK138" s="65"/>
      <c r="BL138" s="65"/>
      <c r="BM138" s="65"/>
      <c r="BN138" s="65"/>
      <c r="BO138" s="65"/>
      <c r="BP138" s="65"/>
      <c r="BQ138" s="65"/>
      <c r="BR138" s="65"/>
      <c r="BS138" s="65"/>
      <c r="BT138" s="65"/>
      <c r="BU138" s="65"/>
      <c r="BV138" s="65"/>
      <c r="BW138" s="65"/>
      <c r="BX138" s="65"/>
      <c r="BY138" s="65"/>
      <c r="BZ138" s="65"/>
      <c r="CA138" s="65"/>
      <c r="CB138" s="65"/>
      <c r="CC138" s="65"/>
      <c r="CD138" s="65"/>
      <c r="CE138" s="34"/>
      <c r="CF138" s="34"/>
      <c r="CG138" s="34"/>
      <c r="CH138" s="34"/>
      <c r="CI138" s="34"/>
      <c r="CJ138" s="34"/>
      <c r="CK138" s="34"/>
      <c r="CL138" s="34"/>
      <c r="CM138" s="34"/>
      <c r="CN138" s="34"/>
      <c r="CO138" s="34"/>
      <c r="CP138" s="34"/>
      <c r="CQ138" s="34"/>
      <c r="CR138" s="34"/>
      <c r="CS138" s="34"/>
      <c r="CT138" s="34"/>
      <c r="CU138" s="34"/>
      <c r="CV138" s="34"/>
      <c r="CW138" s="51"/>
      <c r="CX138" s="34"/>
    </row>
    <row r="139" spans="1:102">
      <c r="A139" s="34"/>
      <c r="B139" s="34"/>
      <c r="C139" s="34"/>
      <c r="D139" s="34"/>
      <c r="E139" s="37"/>
      <c r="F139" s="21" t="s">
        <v>110</v>
      </c>
      <c r="G139" s="205">
        <v>22</v>
      </c>
      <c r="H139" s="34" t="str">
        <f t="shared" si="1"/>
        <v/>
      </c>
      <c r="I139" s="51" t="str">
        <f t="shared" si="2"/>
        <v/>
      </c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  <c r="U139" s="34"/>
      <c r="V139" s="139"/>
      <c r="W139" s="34"/>
      <c r="X139" s="34"/>
      <c r="Y139" s="34"/>
      <c r="Z139" s="34"/>
      <c r="AA139" s="34"/>
      <c r="AB139" s="34"/>
      <c r="AC139" s="34"/>
      <c r="AD139" s="34"/>
      <c r="AE139" s="34"/>
      <c r="AF139" s="34"/>
      <c r="AG139" s="34"/>
      <c r="AH139" s="34"/>
      <c r="AI139" s="34"/>
      <c r="AJ139" s="34"/>
      <c r="AK139" s="34"/>
      <c r="AL139" s="34"/>
      <c r="AM139" s="34"/>
      <c r="AN139" s="34"/>
      <c r="AO139" s="34"/>
      <c r="AP139" s="34"/>
      <c r="AQ139" s="34"/>
      <c r="AR139" s="34"/>
      <c r="AS139" s="65"/>
      <c r="AT139" s="65"/>
      <c r="AU139" s="65"/>
      <c r="AV139" s="65"/>
      <c r="AW139" s="65"/>
      <c r="AX139" s="65"/>
      <c r="AY139" s="65"/>
      <c r="AZ139" s="65"/>
      <c r="BA139" s="65"/>
      <c r="BB139" s="65"/>
      <c r="BC139" s="65"/>
      <c r="BD139" s="65"/>
      <c r="BE139" s="65"/>
      <c r="BF139" s="65"/>
      <c r="BG139" s="65"/>
      <c r="BH139" s="65"/>
      <c r="BI139" s="65"/>
      <c r="BJ139" s="65"/>
      <c r="BK139" s="65"/>
      <c r="BL139" s="65"/>
      <c r="BM139" s="65"/>
      <c r="BN139" s="65"/>
      <c r="BO139" s="65"/>
      <c r="BP139" s="65"/>
      <c r="BQ139" s="65"/>
      <c r="BR139" s="65"/>
      <c r="BS139" s="65"/>
      <c r="BT139" s="65"/>
      <c r="BU139" s="65"/>
      <c r="BV139" s="65"/>
      <c r="BW139" s="65"/>
      <c r="BX139" s="65"/>
      <c r="BY139" s="65"/>
      <c r="BZ139" s="65"/>
      <c r="CA139" s="65"/>
      <c r="CB139" s="65"/>
      <c r="CC139" s="65"/>
      <c r="CD139" s="65"/>
      <c r="CE139" s="34"/>
      <c r="CF139" s="34"/>
      <c r="CG139" s="34"/>
      <c r="CH139" s="34"/>
      <c r="CI139" s="34"/>
      <c r="CJ139" s="34"/>
      <c r="CK139" s="34"/>
      <c r="CL139" s="34"/>
      <c r="CM139" s="34"/>
      <c r="CN139" s="34"/>
      <c r="CO139" s="34"/>
      <c r="CP139" s="34"/>
      <c r="CQ139" s="34"/>
      <c r="CR139" s="34"/>
      <c r="CS139" s="34"/>
      <c r="CT139" s="34"/>
      <c r="CU139" s="34"/>
      <c r="CV139" s="34"/>
      <c r="CW139" s="51"/>
      <c r="CX139" s="34"/>
    </row>
    <row r="140" spans="1:102">
      <c r="A140" s="34"/>
      <c r="B140" s="34"/>
      <c r="C140" s="34"/>
      <c r="D140" s="34"/>
      <c r="E140" s="37"/>
      <c r="F140" s="21" t="s">
        <v>112</v>
      </c>
      <c r="G140" s="205">
        <v>23</v>
      </c>
      <c r="H140" s="34" t="str">
        <f t="shared" si="1"/>
        <v/>
      </c>
      <c r="I140" s="51" t="str">
        <f t="shared" si="2"/>
        <v/>
      </c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  <c r="U140" s="34"/>
      <c r="V140" s="139"/>
      <c r="W140" s="34"/>
      <c r="X140" s="34"/>
      <c r="Y140" s="34"/>
      <c r="Z140" s="34"/>
      <c r="AA140" s="34"/>
      <c r="AB140" s="34"/>
      <c r="AC140" s="34"/>
      <c r="AD140" s="34"/>
      <c r="AE140" s="34"/>
      <c r="AF140" s="34"/>
      <c r="AG140" s="34"/>
      <c r="AH140" s="34"/>
      <c r="AI140" s="34"/>
      <c r="AJ140" s="34"/>
      <c r="AK140" s="34"/>
      <c r="AL140" s="34"/>
      <c r="AM140" s="34"/>
      <c r="AN140" s="34"/>
      <c r="AO140" s="34"/>
      <c r="AP140" s="34"/>
      <c r="AQ140" s="34"/>
      <c r="AR140" s="34"/>
      <c r="AS140" s="65"/>
      <c r="AT140" s="65"/>
      <c r="AU140" s="65"/>
      <c r="AV140" s="65"/>
      <c r="AW140" s="65"/>
      <c r="AX140" s="65"/>
      <c r="AY140" s="65"/>
      <c r="AZ140" s="65"/>
      <c r="BA140" s="65"/>
      <c r="BB140" s="65"/>
      <c r="BC140" s="65"/>
      <c r="BD140" s="65"/>
      <c r="BE140" s="65"/>
      <c r="BF140" s="65"/>
      <c r="BG140" s="65"/>
      <c r="BH140" s="65"/>
      <c r="BI140" s="65"/>
      <c r="BJ140" s="65"/>
      <c r="BK140" s="65"/>
      <c r="BL140" s="65"/>
      <c r="BM140" s="65"/>
      <c r="BN140" s="65"/>
      <c r="BO140" s="65"/>
      <c r="BP140" s="65"/>
      <c r="BQ140" s="65"/>
      <c r="BR140" s="65"/>
      <c r="BS140" s="65"/>
      <c r="BT140" s="65"/>
      <c r="BU140" s="65"/>
      <c r="BV140" s="65"/>
      <c r="BW140" s="65"/>
      <c r="BX140" s="65"/>
      <c r="BY140" s="65"/>
      <c r="BZ140" s="65"/>
      <c r="CA140" s="65"/>
      <c r="CB140" s="65"/>
      <c r="CC140" s="65"/>
      <c r="CD140" s="65"/>
      <c r="CE140" s="34"/>
      <c r="CF140" s="34"/>
      <c r="CG140" s="34"/>
      <c r="CH140" s="34"/>
      <c r="CI140" s="34"/>
      <c r="CJ140" s="34"/>
      <c r="CK140" s="34"/>
      <c r="CL140" s="34"/>
      <c r="CM140" s="34"/>
      <c r="CN140" s="34"/>
      <c r="CO140" s="34"/>
      <c r="CP140" s="34"/>
      <c r="CQ140" s="34"/>
      <c r="CR140" s="34"/>
      <c r="CS140" s="34"/>
      <c r="CT140" s="34"/>
      <c r="CU140" s="34"/>
      <c r="CV140" s="34"/>
      <c r="CW140" s="51"/>
      <c r="CX140" s="34"/>
    </row>
    <row r="141" spans="1:102">
      <c r="A141" s="34"/>
      <c r="B141" s="34"/>
      <c r="C141" s="34"/>
      <c r="D141" s="34"/>
      <c r="E141" s="37"/>
      <c r="F141" s="21" t="s">
        <v>114</v>
      </c>
      <c r="G141" s="205">
        <v>24</v>
      </c>
      <c r="H141" s="34" t="str">
        <f t="shared" si="1"/>
        <v/>
      </c>
      <c r="I141" s="51" t="str">
        <f t="shared" si="2"/>
        <v/>
      </c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  <c r="U141" s="34"/>
      <c r="V141" s="139"/>
      <c r="W141" s="34"/>
      <c r="X141" s="34"/>
      <c r="Y141" s="34"/>
      <c r="Z141" s="34"/>
      <c r="AA141" s="34"/>
      <c r="AB141" s="34"/>
      <c r="AC141" s="34"/>
      <c r="AD141" s="34"/>
      <c r="AE141" s="34"/>
      <c r="AF141" s="34"/>
      <c r="AG141" s="34"/>
      <c r="AH141" s="34"/>
      <c r="AI141" s="34"/>
      <c r="AJ141" s="34"/>
      <c r="AK141" s="34"/>
      <c r="AL141" s="34"/>
      <c r="AM141" s="34"/>
      <c r="AN141" s="34"/>
      <c r="AO141" s="34"/>
      <c r="AP141" s="34"/>
      <c r="AQ141" s="34"/>
      <c r="AR141" s="34"/>
      <c r="AS141" s="65"/>
      <c r="AT141" s="65"/>
      <c r="AU141" s="65"/>
      <c r="AV141" s="65"/>
      <c r="AW141" s="65"/>
      <c r="AX141" s="65"/>
      <c r="AY141" s="65"/>
      <c r="AZ141" s="65"/>
      <c r="BA141" s="65"/>
      <c r="BB141" s="65"/>
      <c r="BC141" s="65"/>
      <c r="BD141" s="65"/>
      <c r="BE141" s="65"/>
      <c r="BF141" s="65"/>
      <c r="BG141" s="65"/>
      <c r="BH141" s="65"/>
      <c r="BI141" s="65"/>
      <c r="BJ141" s="65"/>
      <c r="BK141" s="65"/>
      <c r="BL141" s="65"/>
      <c r="BM141" s="65"/>
      <c r="BN141" s="65"/>
      <c r="BO141" s="65"/>
      <c r="BP141" s="65"/>
      <c r="BQ141" s="65"/>
      <c r="BR141" s="65"/>
      <c r="BS141" s="65"/>
      <c r="BT141" s="65"/>
      <c r="BU141" s="65"/>
      <c r="BV141" s="65"/>
      <c r="BW141" s="65"/>
      <c r="BX141" s="65"/>
      <c r="BY141" s="65"/>
      <c r="BZ141" s="65"/>
      <c r="CA141" s="65"/>
      <c r="CB141" s="65"/>
      <c r="CC141" s="65"/>
      <c r="CD141" s="65"/>
      <c r="CE141" s="34"/>
      <c r="CF141" s="34"/>
      <c r="CG141" s="34"/>
      <c r="CH141" s="34"/>
      <c r="CI141" s="34"/>
      <c r="CJ141" s="34"/>
      <c r="CK141" s="34"/>
      <c r="CL141" s="34"/>
      <c r="CM141" s="34"/>
      <c r="CN141" s="34"/>
      <c r="CO141" s="34"/>
      <c r="CP141" s="34"/>
      <c r="CQ141" s="34"/>
      <c r="CR141" s="34"/>
      <c r="CS141" s="34"/>
      <c r="CT141" s="34"/>
      <c r="CU141" s="34"/>
      <c r="CV141" s="34"/>
      <c r="CW141" s="51"/>
      <c r="CX141" s="34"/>
    </row>
    <row r="142" spans="1:102">
      <c r="A142" s="34"/>
      <c r="B142" s="34"/>
      <c r="C142" s="34"/>
      <c r="D142" s="34"/>
      <c r="E142" s="37"/>
      <c r="F142" s="21" t="s">
        <v>116</v>
      </c>
      <c r="G142" s="205">
        <v>25</v>
      </c>
      <c r="H142" s="34" t="str">
        <f t="shared" si="1"/>
        <v/>
      </c>
      <c r="I142" s="51" t="str">
        <f t="shared" si="2"/>
        <v/>
      </c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  <c r="U142" s="34"/>
      <c r="V142" s="139"/>
      <c r="W142" s="34"/>
      <c r="X142" s="34"/>
      <c r="Y142" s="34"/>
      <c r="Z142" s="34"/>
      <c r="AA142" s="34"/>
      <c r="AB142" s="34"/>
      <c r="AC142" s="34"/>
      <c r="AD142" s="34"/>
      <c r="AE142" s="34"/>
      <c r="AF142" s="34"/>
      <c r="AG142" s="34"/>
      <c r="AH142" s="34"/>
      <c r="AI142" s="34"/>
      <c r="AJ142" s="34"/>
      <c r="AK142" s="34"/>
      <c r="AL142" s="34"/>
      <c r="AM142" s="34"/>
      <c r="AN142" s="34"/>
      <c r="AO142" s="34"/>
      <c r="AP142" s="34"/>
      <c r="AQ142" s="34"/>
      <c r="AR142" s="34"/>
      <c r="AS142" s="65"/>
      <c r="AT142" s="65"/>
      <c r="AU142" s="65"/>
      <c r="AV142" s="65"/>
      <c r="AW142" s="65"/>
      <c r="AX142" s="65"/>
      <c r="AY142" s="65"/>
      <c r="AZ142" s="65"/>
      <c r="BA142" s="65"/>
      <c r="BB142" s="65"/>
      <c r="BC142" s="65"/>
      <c r="BD142" s="65"/>
      <c r="BE142" s="65"/>
      <c r="BF142" s="65"/>
      <c r="BG142" s="65"/>
      <c r="BH142" s="65"/>
      <c r="BI142" s="65"/>
      <c r="BJ142" s="65"/>
      <c r="BK142" s="65"/>
      <c r="BL142" s="65"/>
      <c r="BM142" s="65"/>
      <c r="BN142" s="65"/>
      <c r="BO142" s="65"/>
      <c r="BP142" s="65"/>
      <c r="BQ142" s="65"/>
      <c r="BR142" s="65"/>
      <c r="BS142" s="65"/>
      <c r="BT142" s="65"/>
      <c r="BU142" s="65"/>
      <c r="BV142" s="65"/>
      <c r="BW142" s="65"/>
      <c r="BX142" s="65"/>
      <c r="BY142" s="65"/>
      <c r="BZ142" s="65"/>
      <c r="CA142" s="65"/>
      <c r="CB142" s="65"/>
      <c r="CC142" s="65"/>
      <c r="CD142" s="65"/>
      <c r="CE142" s="34"/>
      <c r="CF142" s="34"/>
      <c r="CG142" s="34"/>
      <c r="CH142" s="34"/>
      <c r="CI142" s="34"/>
      <c r="CJ142" s="34"/>
      <c r="CK142" s="34"/>
      <c r="CL142" s="34"/>
      <c r="CM142" s="34"/>
      <c r="CN142" s="34"/>
      <c r="CO142" s="34"/>
      <c r="CP142" s="34"/>
      <c r="CQ142" s="34"/>
      <c r="CR142" s="34"/>
      <c r="CS142" s="34"/>
      <c r="CT142" s="34"/>
      <c r="CU142" s="34"/>
      <c r="CV142" s="34"/>
      <c r="CW142" s="51"/>
      <c r="CX142" s="34"/>
    </row>
    <row r="143" spans="1:102">
      <c r="A143" s="34"/>
      <c r="B143" s="34"/>
      <c r="C143" s="34"/>
      <c r="D143" s="34"/>
      <c r="E143" s="37"/>
      <c r="F143" s="21" t="s">
        <v>118</v>
      </c>
      <c r="G143" s="205">
        <v>26</v>
      </c>
      <c r="H143" s="34" t="str">
        <f t="shared" si="1"/>
        <v/>
      </c>
      <c r="I143" s="51" t="str">
        <f t="shared" si="2"/>
        <v/>
      </c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  <c r="U143" s="34"/>
      <c r="V143" s="139"/>
      <c r="W143" s="34"/>
      <c r="X143" s="34"/>
      <c r="Y143" s="34"/>
      <c r="Z143" s="34"/>
      <c r="AA143" s="34"/>
      <c r="AB143" s="34"/>
      <c r="AC143" s="34"/>
      <c r="AD143" s="34"/>
      <c r="AE143" s="34"/>
      <c r="AF143" s="34"/>
      <c r="AG143" s="34"/>
      <c r="AH143" s="34"/>
      <c r="AI143" s="34"/>
      <c r="AJ143" s="34"/>
      <c r="AK143" s="34"/>
      <c r="AL143" s="34"/>
      <c r="AM143" s="34"/>
      <c r="AN143" s="34"/>
      <c r="AO143" s="34"/>
      <c r="AP143" s="34"/>
      <c r="AQ143" s="34"/>
      <c r="AR143" s="34"/>
      <c r="AS143" s="65"/>
      <c r="AT143" s="65"/>
      <c r="AU143" s="65"/>
      <c r="AV143" s="65"/>
      <c r="AW143" s="65"/>
      <c r="AX143" s="65"/>
      <c r="AY143" s="65"/>
      <c r="AZ143" s="65"/>
      <c r="BA143" s="65"/>
      <c r="BB143" s="65"/>
      <c r="BC143" s="65"/>
      <c r="BD143" s="65"/>
      <c r="BE143" s="65"/>
      <c r="BF143" s="65"/>
      <c r="BG143" s="65"/>
      <c r="BH143" s="65"/>
      <c r="BI143" s="65"/>
      <c r="BJ143" s="65"/>
      <c r="BK143" s="65"/>
      <c r="BL143" s="65"/>
      <c r="BM143" s="65"/>
      <c r="BN143" s="65"/>
      <c r="BO143" s="65"/>
      <c r="BP143" s="65"/>
      <c r="BQ143" s="65"/>
      <c r="BR143" s="65"/>
      <c r="BS143" s="65"/>
      <c r="BT143" s="65"/>
      <c r="BU143" s="65"/>
      <c r="BV143" s="65"/>
      <c r="BW143" s="65"/>
      <c r="BX143" s="65"/>
      <c r="BY143" s="65"/>
      <c r="BZ143" s="65"/>
      <c r="CA143" s="65"/>
      <c r="CB143" s="65"/>
      <c r="CC143" s="65"/>
      <c r="CD143" s="65"/>
      <c r="CE143" s="34"/>
      <c r="CF143" s="34"/>
      <c r="CG143" s="34"/>
      <c r="CH143" s="34"/>
      <c r="CI143" s="34"/>
      <c r="CJ143" s="34"/>
      <c r="CK143" s="34"/>
      <c r="CL143" s="34"/>
      <c r="CM143" s="34"/>
      <c r="CN143" s="34"/>
      <c r="CO143" s="34"/>
      <c r="CP143" s="34"/>
      <c r="CQ143" s="34"/>
      <c r="CR143" s="34"/>
      <c r="CS143" s="34"/>
      <c r="CT143" s="34"/>
      <c r="CU143" s="34"/>
      <c r="CV143" s="34"/>
      <c r="CW143" s="51"/>
      <c r="CX143" s="34"/>
    </row>
    <row r="144" spans="1:102">
      <c r="A144" s="34"/>
      <c r="B144" s="34"/>
      <c r="C144" s="34"/>
      <c r="D144" s="34"/>
      <c r="E144" s="37"/>
      <c r="F144" s="21" t="s">
        <v>120</v>
      </c>
      <c r="G144" s="205">
        <v>27</v>
      </c>
      <c r="H144" s="34" t="str">
        <f t="shared" si="1"/>
        <v/>
      </c>
      <c r="I144" s="51" t="str">
        <f t="shared" si="2"/>
        <v/>
      </c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  <c r="U144" s="34"/>
      <c r="V144" s="139"/>
      <c r="W144" s="34"/>
      <c r="X144" s="34"/>
      <c r="Y144" s="34"/>
      <c r="Z144" s="34"/>
      <c r="AA144" s="34"/>
      <c r="AB144" s="34"/>
      <c r="AC144" s="34"/>
      <c r="AD144" s="34"/>
      <c r="AE144" s="34"/>
      <c r="AF144" s="34"/>
      <c r="AG144" s="34"/>
      <c r="AH144" s="34"/>
      <c r="AI144" s="34"/>
      <c r="AJ144" s="34"/>
      <c r="AK144" s="34"/>
      <c r="AL144" s="34"/>
      <c r="AM144" s="34"/>
      <c r="AN144" s="34"/>
      <c r="AO144" s="34"/>
      <c r="AP144" s="34"/>
      <c r="AQ144" s="34"/>
      <c r="AR144" s="34"/>
      <c r="AS144" s="65"/>
      <c r="AT144" s="65"/>
      <c r="AU144" s="65"/>
      <c r="AV144" s="65"/>
      <c r="AW144" s="65"/>
      <c r="AX144" s="65"/>
      <c r="AY144" s="65"/>
      <c r="AZ144" s="65"/>
      <c r="BA144" s="65"/>
      <c r="BB144" s="65"/>
      <c r="BC144" s="65"/>
      <c r="BD144" s="65"/>
      <c r="BE144" s="65"/>
      <c r="BF144" s="65"/>
      <c r="BG144" s="65"/>
      <c r="BH144" s="65"/>
      <c r="BI144" s="65"/>
      <c r="BJ144" s="65"/>
      <c r="BK144" s="65"/>
      <c r="BL144" s="65"/>
      <c r="BM144" s="65"/>
      <c r="BN144" s="65"/>
      <c r="BO144" s="65"/>
      <c r="BP144" s="65"/>
      <c r="BQ144" s="65"/>
      <c r="BR144" s="65"/>
      <c r="BS144" s="65"/>
      <c r="BT144" s="65"/>
      <c r="BU144" s="65"/>
      <c r="BV144" s="65"/>
      <c r="BW144" s="65"/>
      <c r="BX144" s="65"/>
      <c r="BY144" s="65"/>
      <c r="BZ144" s="65"/>
      <c r="CA144" s="65"/>
      <c r="CB144" s="65"/>
      <c r="CC144" s="65"/>
      <c r="CD144" s="65"/>
      <c r="CE144" s="34"/>
      <c r="CF144" s="34"/>
      <c r="CG144" s="34"/>
      <c r="CH144" s="34"/>
      <c r="CI144" s="34"/>
      <c r="CJ144" s="34"/>
      <c r="CK144" s="34"/>
      <c r="CL144" s="34"/>
      <c r="CM144" s="34"/>
      <c r="CN144" s="34"/>
      <c r="CO144" s="34"/>
      <c r="CP144" s="34"/>
      <c r="CQ144" s="34"/>
      <c r="CR144" s="34"/>
      <c r="CS144" s="34"/>
      <c r="CT144" s="34"/>
      <c r="CU144" s="34"/>
      <c r="CV144" s="34"/>
      <c r="CW144" s="51"/>
      <c r="CX144" s="34"/>
    </row>
    <row r="145" spans="1:102">
      <c r="A145" s="34"/>
      <c r="B145" s="34"/>
      <c r="C145" s="34"/>
      <c r="D145" s="34"/>
      <c r="E145" s="37"/>
      <c r="F145" s="21" t="s">
        <v>122</v>
      </c>
      <c r="G145" s="205">
        <v>28</v>
      </c>
      <c r="H145" s="34" t="str">
        <f t="shared" si="1"/>
        <v/>
      </c>
      <c r="I145" s="51" t="str">
        <f t="shared" si="2"/>
        <v/>
      </c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  <c r="U145" s="34"/>
      <c r="V145" s="37"/>
      <c r="W145" s="48"/>
      <c r="X145" s="48"/>
      <c r="Y145" s="48"/>
      <c r="Z145" s="48"/>
      <c r="AA145" s="48"/>
      <c r="AB145" s="48"/>
      <c r="AC145" s="48"/>
      <c r="AD145" s="48"/>
      <c r="AE145" s="48"/>
      <c r="AF145" s="48"/>
      <c r="AG145" s="48"/>
      <c r="AH145" s="48"/>
      <c r="AI145" s="48"/>
      <c r="AJ145" s="34"/>
      <c r="AK145" s="34"/>
      <c r="AL145" s="34"/>
      <c r="AM145" s="34"/>
      <c r="AN145" s="34"/>
      <c r="AO145" s="34"/>
      <c r="AP145" s="34"/>
      <c r="AQ145" s="34"/>
      <c r="AR145" s="34"/>
      <c r="AS145" s="65"/>
      <c r="AT145" s="65"/>
      <c r="AU145" s="65"/>
      <c r="AV145" s="65"/>
      <c r="AW145" s="65"/>
      <c r="AX145" s="65"/>
      <c r="AY145" s="65"/>
      <c r="AZ145" s="65"/>
      <c r="BA145" s="65"/>
      <c r="BB145" s="65"/>
      <c r="BC145" s="65"/>
      <c r="BD145" s="65"/>
      <c r="BE145" s="65"/>
      <c r="BF145" s="65"/>
      <c r="BG145" s="65"/>
      <c r="BH145" s="65"/>
      <c r="BI145" s="65"/>
      <c r="BJ145" s="65"/>
      <c r="BK145" s="65"/>
      <c r="BL145" s="65"/>
      <c r="BM145" s="65"/>
      <c r="BN145" s="65"/>
      <c r="BO145" s="65"/>
      <c r="BP145" s="65"/>
      <c r="BQ145" s="65"/>
      <c r="BR145" s="65"/>
      <c r="BS145" s="65"/>
      <c r="BT145" s="65"/>
      <c r="BU145" s="65"/>
      <c r="BV145" s="65"/>
      <c r="BW145" s="65"/>
      <c r="BX145" s="65"/>
      <c r="BY145" s="65"/>
      <c r="BZ145" s="65"/>
      <c r="CA145" s="65"/>
      <c r="CB145" s="65"/>
      <c r="CC145" s="65"/>
      <c r="CD145" s="65"/>
      <c r="CE145" s="34"/>
      <c r="CF145" s="34"/>
      <c r="CG145" s="34"/>
      <c r="CH145" s="34"/>
      <c r="CI145" s="34"/>
      <c r="CJ145" s="34"/>
      <c r="CK145" s="34"/>
      <c r="CL145" s="34"/>
      <c r="CM145" s="34"/>
      <c r="CN145" s="34"/>
      <c r="CO145" s="34"/>
      <c r="CP145" s="34"/>
      <c r="CQ145" s="34"/>
      <c r="CR145" s="34"/>
      <c r="CS145" s="34"/>
      <c r="CT145" s="34"/>
      <c r="CU145" s="34"/>
      <c r="CV145" s="34"/>
      <c r="CW145" s="51"/>
      <c r="CX145" s="34"/>
    </row>
    <row r="146" spans="1:102">
      <c r="A146" s="34"/>
      <c r="B146" s="34"/>
      <c r="C146" s="34"/>
      <c r="D146" s="34"/>
      <c r="E146" s="37"/>
      <c r="F146" s="21" t="s">
        <v>124</v>
      </c>
      <c r="G146" s="205">
        <v>29</v>
      </c>
      <c r="H146" s="34" t="str">
        <f t="shared" si="1"/>
        <v/>
      </c>
      <c r="I146" s="51" t="str">
        <f t="shared" si="2"/>
        <v/>
      </c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  <c r="U146" s="51"/>
      <c r="V146" s="34"/>
      <c r="W146" s="34"/>
      <c r="X146" s="34"/>
      <c r="Y146" s="34"/>
      <c r="Z146" s="34"/>
      <c r="AA146" s="34"/>
      <c r="AB146" s="34"/>
      <c r="AC146" s="34"/>
      <c r="AD146" s="34"/>
      <c r="AE146" s="34"/>
      <c r="AF146" s="34"/>
      <c r="AG146" s="34"/>
      <c r="AH146" s="34"/>
      <c r="AI146" s="34"/>
      <c r="AJ146" s="68"/>
      <c r="AK146" s="34"/>
      <c r="AL146" s="34"/>
      <c r="AM146" s="34"/>
      <c r="AN146" s="34"/>
      <c r="AO146" s="34"/>
      <c r="AP146" s="34"/>
      <c r="AQ146" s="34"/>
      <c r="AR146" s="34"/>
      <c r="AS146" s="65"/>
      <c r="AT146" s="65"/>
      <c r="AU146" s="65"/>
      <c r="AV146" s="65"/>
      <c r="AW146" s="65"/>
      <c r="AX146" s="65"/>
      <c r="AY146" s="65"/>
      <c r="AZ146" s="65"/>
      <c r="BA146" s="65"/>
      <c r="BB146" s="65"/>
      <c r="BC146" s="65"/>
      <c r="BD146" s="65"/>
      <c r="BE146" s="65"/>
      <c r="BF146" s="65"/>
      <c r="BG146" s="65"/>
      <c r="BH146" s="65"/>
      <c r="BI146" s="65"/>
      <c r="BJ146" s="65"/>
      <c r="BK146" s="65"/>
      <c r="BL146" s="65"/>
      <c r="BM146" s="65"/>
      <c r="BN146" s="65"/>
      <c r="BO146" s="65"/>
      <c r="BP146" s="65"/>
      <c r="BQ146" s="65"/>
      <c r="BR146" s="65"/>
      <c r="BS146" s="65"/>
      <c r="BT146" s="65"/>
      <c r="BU146" s="65"/>
      <c r="BV146" s="65"/>
      <c r="BW146" s="65"/>
      <c r="BX146" s="65"/>
      <c r="BY146" s="65"/>
      <c r="BZ146" s="65"/>
      <c r="CA146" s="65"/>
      <c r="CB146" s="65"/>
      <c r="CC146" s="65"/>
      <c r="CD146" s="65"/>
      <c r="CE146" s="34"/>
      <c r="CF146" s="34"/>
      <c r="CG146" s="34"/>
      <c r="CH146" s="34"/>
      <c r="CI146" s="34"/>
      <c r="CJ146" s="34"/>
      <c r="CK146" s="34"/>
      <c r="CL146" s="34"/>
      <c r="CM146" s="34"/>
      <c r="CN146" s="34"/>
      <c r="CO146" s="34"/>
      <c r="CP146" s="34"/>
      <c r="CQ146" s="34"/>
      <c r="CR146" s="34"/>
      <c r="CS146" s="34"/>
      <c r="CT146" s="34"/>
      <c r="CU146" s="34"/>
      <c r="CV146" s="34"/>
      <c r="CW146" s="51"/>
      <c r="CX146" s="51"/>
    </row>
    <row r="147" spans="1:102">
      <c r="A147" s="34"/>
      <c r="B147" s="34"/>
      <c r="C147" s="34"/>
      <c r="D147" s="34"/>
      <c r="E147" s="37"/>
      <c r="F147" s="21" t="s">
        <v>126</v>
      </c>
      <c r="G147" s="205">
        <v>30</v>
      </c>
      <c r="H147" s="34" t="str">
        <f t="shared" si="1"/>
        <v/>
      </c>
      <c r="I147" s="51" t="str">
        <f t="shared" si="2"/>
        <v/>
      </c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  <c r="U147" s="51"/>
      <c r="V147" s="34"/>
      <c r="W147" s="34"/>
      <c r="X147" s="34"/>
      <c r="Y147" s="34"/>
      <c r="Z147" s="34"/>
      <c r="AA147" s="34"/>
      <c r="AB147" s="34"/>
      <c r="AC147" s="34"/>
      <c r="AD147" s="34"/>
      <c r="AE147" s="34"/>
      <c r="AF147" s="34"/>
      <c r="AG147" s="34"/>
      <c r="AH147" s="34"/>
      <c r="AI147" s="34"/>
      <c r="AJ147" s="68"/>
      <c r="AK147" s="34"/>
      <c r="AL147" s="34"/>
      <c r="AM147" s="34"/>
      <c r="AN147" s="34"/>
      <c r="AO147" s="34"/>
      <c r="AP147" s="34"/>
      <c r="AQ147" s="34"/>
      <c r="AR147" s="34"/>
      <c r="AS147" s="65"/>
      <c r="AT147" s="65"/>
      <c r="AU147" s="65"/>
      <c r="AV147" s="65"/>
      <c r="AW147" s="65"/>
      <c r="AX147" s="65"/>
      <c r="AY147" s="65"/>
      <c r="AZ147" s="65"/>
      <c r="BA147" s="65"/>
      <c r="BB147" s="65"/>
      <c r="BC147" s="65"/>
      <c r="BD147" s="65"/>
      <c r="BE147" s="65"/>
      <c r="BF147" s="65"/>
      <c r="BG147" s="65"/>
      <c r="BH147" s="65"/>
      <c r="BI147" s="65"/>
      <c r="BJ147" s="65"/>
      <c r="BK147" s="65"/>
      <c r="BL147" s="65"/>
      <c r="BM147" s="65"/>
      <c r="BN147" s="65"/>
      <c r="BO147" s="65"/>
      <c r="BP147" s="65"/>
      <c r="BQ147" s="65"/>
      <c r="BR147" s="65"/>
      <c r="BS147" s="65"/>
      <c r="BT147" s="65"/>
      <c r="BU147" s="65"/>
      <c r="BV147" s="65"/>
      <c r="BW147" s="65"/>
      <c r="BX147" s="65"/>
      <c r="BY147" s="65"/>
      <c r="BZ147" s="65"/>
      <c r="CA147" s="65"/>
      <c r="CB147" s="65"/>
      <c r="CC147" s="65"/>
      <c r="CD147" s="65"/>
      <c r="CE147" s="34"/>
      <c r="CF147" s="34"/>
      <c r="CG147" s="34"/>
      <c r="CH147" s="34"/>
      <c r="CI147" s="34"/>
      <c r="CJ147" s="34"/>
      <c r="CK147" s="34"/>
      <c r="CL147" s="34"/>
      <c r="CM147" s="34"/>
      <c r="CN147" s="34"/>
      <c r="CO147" s="34"/>
      <c r="CP147" s="34"/>
      <c r="CQ147" s="34"/>
      <c r="CR147" s="34"/>
      <c r="CS147" s="34"/>
      <c r="CT147" s="34"/>
      <c r="CU147" s="34"/>
      <c r="CV147" s="34"/>
      <c r="CW147" s="51"/>
      <c r="CX147" s="51"/>
    </row>
    <row r="148" spans="1:102">
      <c r="A148" s="34"/>
      <c r="B148" s="34"/>
      <c r="C148" s="34"/>
      <c r="D148" s="34"/>
      <c r="E148" s="37"/>
      <c r="F148" s="21" t="s">
        <v>128</v>
      </c>
      <c r="G148" s="205">
        <v>31</v>
      </c>
      <c r="H148" s="34" t="str">
        <f t="shared" si="1"/>
        <v/>
      </c>
      <c r="I148" s="51" t="str">
        <f t="shared" si="2"/>
        <v/>
      </c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  <c r="U148" s="51"/>
      <c r="V148" s="34"/>
      <c r="W148" s="34"/>
      <c r="X148" s="34"/>
      <c r="Y148" s="34"/>
      <c r="Z148" s="34"/>
      <c r="AA148" s="34"/>
      <c r="AB148" s="34"/>
      <c r="AC148" s="34"/>
      <c r="AD148" s="34"/>
      <c r="AE148" s="34"/>
      <c r="AF148" s="34"/>
      <c r="AG148" s="34"/>
      <c r="AH148" s="34"/>
      <c r="AI148" s="34"/>
      <c r="AJ148" s="68"/>
      <c r="AK148" s="34"/>
      <c r="AL148" s="34"/>
      <c r="AM148" s="34"/>
      <c r="AN148" s="34"/>
      <c r="AO148" s="34"/>
      <c r="AP148" s="34"/>
      <c r="AQ148" s="34"/>
      <c r="AR148" s="34"/>
      <c r="AS148" s="65"/>
      <c r="AT148" s="65"/>
      <c r="AU148" s="65"/>
      <c r="AV148" s="65"/>
      <c r="AW148" s="65"/>
      <c r="AX148" s="65"/>
      <c r="AY148" s="65"/>
      <c r="AZ148" s="65"/>
      <c r="BA148" s="65"/>
      <c r="BB148" s="65"/>
      <c r="BC148" s="65"/>
      <c r="BD148" s="65"/>
      <c r="BE148" s="65"/>
      <c r="BF148" s="65"/>
      <c r="BG148" s="65"/>
      <c r="BH148" s="65"/>
      <c r="BI148" s="65"/>
      <c r="BJ148" s="65"/>
      <c r="BK148" s="65"/>
      <c r="BL148" s="65"/>
      <c r="BM148" s="65"/>
      <c r="BN148" s="65"/>
      <c r="BO148" s="65"/>
      <c r="BP148" s="65"/>
      <c r="BQ148" s="65"/>
      <c r="BR148" s="65"/>
      <c r="BS148" s="65"/>
      <c r="BT148" s="65"/>
      <c r="BU148" s="65"/>
      <c r="BV148" s="65"/>
      <c r="BW148" s="65"/>
      <c r="BX148" s="65"/>
      <c r="BY148" s="65"/>
      <c r="BZ148" s="65"/>
      <c r="CA148" s="65"/>
      <c r="CB148" s="65"/>
      <c r="CC148" s="65"/>
      <c r="CD148" s="65"/>
      <c r="CE148" s="34"/>
      <c r="CF148" s="34"/>
      <c r="CG148" s="34"/>
      <c r="CH148" s="34"/>
      <c r="CI148" s="34"/>
      <c r="CJ148" s="34"/>
      <c r="CK148" s="34"/>
      <c r="CL148" s="34"/>
      <c r="CM148" s="34"/>
      <c r="CN148" s="34"/>
      <c r="CO148" s="34"/>
      <c r="CP148" s="34"/>
      <c r="CQ148" s="34"/>
      <c r="CR148" s="34"/>
      <c r="CS148" s="34"/>
      <c r="CT148" s="34"/>
      <c r="CU148" s="34"/>
      <c r="CV148" s="34"/>
      <c r="CW148" s="51"/>
      <c r="CX148" s="51"/>
    </row>
    <row r="149" spans="1:102">
      <c r="A149" s="34"/>
      <c r="B149" s="34"/>
      <c r="C149" s="34"/>
      <c r="D149" s="34"/>
      <c r="E149" s="37"/>
      <c r="F149" s="21" t="s">
        <v>130</v>
      </c>
      <c r="G149" s="205">
        <v>32</v>
      </c>
      <c r="H149" s="34" t="str">
        <f t="shared" si="1"/>
        <v/>
      </c>
      <c r="I149" s="51" t="str">
        <f t="shared" si="2"/>
        <v/>
      </c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  <c r="U149" s="51"/>
      <c r="V149" s="34"/>
      <c r="W149" s="34"/>
      <c r="X149" s="34"/>
      <c r="Y149" s="34"/>
      <c r="Z149" s="34"/>
      <c r="AA149" s="34"/>
      <c r="AB149" s="34"/>
      <c r="AC149" s="34"/>
      <c r="AD149" s="34"/>
      <c r="AE149" s="34"/>
      <c r="AF149" s="34"/>
      <c r="AG149" s="34"/>
      <c r="AH149" s="34"/>
      <c r="AI149" s="34"/>
      <c r="AJ149" s="68"/>
      <c r="AK149" s="34"/>
      <c r="AL149" s="34"/>
      <c r="AM149" s="34"/>
      <c r="AN149" s="34"/>
      <c r="AO149" s="34"/>
      <c r="AP149" s="34"/>
      <c r="AQ149" s="34"/>
      <c r="AR149" s="34"/>
      <c r="AS149" s="65"/>
      <c r="AT149" s="65"/>
      <c r="AU149" s="65"/>
      <c r="AV149" s="65"/>
      <c r="AW149" s="65"/>
      <c r="AX149" s="65"/>
      <c r="AY149" s="65"/>
      <c r="AZ149" s="65"/>
      <c r="BA149" s="65"/>
      <c r="BB149" s="65"/>
      <c r="BC149" s="65"/>
      <c r="BD149" s="65"/>
      <c r="BE149" s="65"/>
      <c r="BF149" s="65"/>
      <c r="BG149" s="65"/>
      <c r="BH149" s="65"/>
      <c r="BI149" s="65"/>
      <c r="BJ149" s="65"/>
      <c r="BK149" s="65"/>
      <c r="BL149" s="65"/>
      <c r="BM149" s="65"/>
      <c r="BN149" s="65"/>
      <c r="BO149" s="65"/>
      <c r="BP149" s="65"/>
      <c r="BQ149" s="65"/>
      <c r="BR149" s="65"/>
      <c r="BS149" s="65"/>
      <c r="BT149" s="65"/>
      <c r="BU149" s="65"/>
      <c r="BV149" s="65"/>
      <c r="BW149" s="65"/>
      <c r="BX149" s="65"/>
      <c r="BY149" s="65"/>
      <c r="BZ149" s="65"/>
      <c r="CA149" s="65"/>
      <c r="CB149" s="65"/>
      <c r="CC149" s="65"/>
      <c r="CD149" s="65"/>
      <c r="CE149" s="34"/>
      <c r="CF149" s="34"/>
      <c r="CG149" s="34"/>
      <c r="CH149" s="34"/>
      <c r="CI149" s="34"/>
      <c r="CJ149" s="34"/>
      <c r="CK149" s="34"/>
      <c r="CL149" s="34"/>
      <c r="CM149" s="34"/>
      <c r="CN149" s="34"/>
      <c r="CO149" s="34"/>
      <c r="CP149" s="34"/>
      <c r="CQ149" s="34"/>
      <c r="CR149" s="34"/>
      <c r="CS149" s="34"/>
      <c r="CT149" s="34"/>
      <c r="CU149" s="34"/>
      <c r="CV149" s="34"/>
      <c r="CW149" s="51"/>
      <c r="CX149" s="51"/>
    </row>
    <row r="150" spans="1:102" ht="13">
      <c r="A150" s="34"/>
      <c r="B150" s="34"/>
      <c r="C150" s="34"/>
      <c r="D150" s="34"/>
      <c r="E150" s="37"/>
      <c r="F150" s="34" t="s">
        <v>132</v>
      </c>
      <c r="G150" s="34">
        <f>ROWS($F$118:F150)</f>
        <v>33</v>
      </c>
      <c r="H150" s="34">
        <f t="shared" si="1"/>
        <v>33</v>
      </c>
      <c r="I150" s="51" t="str">
        <f t="shared" si="2"/>
        <v/>
      </c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  <c r="U150" s="51"/>
      <c r="V150" s="34"/>
      <c r="W150" s="34"/>
      <c r="X150" s="34"/>
      <c r="Y150" s="34"/>
      <c r="Z150" s="34"/>
      <c r="AA150" s="34"/>
      <c r="AB150" s="34"/>
      <c r="AC150" s="34"/>
      <c r="AD150" s="34"/>
      <c r="AE150" s="34"/>
      <c r="AF150" s="34"/>
      <c r="AG150" s="34"/>
      <c r="AH150" s="34"/>
      <c r="AI150" s="34"/>
      <c r="AJ150" s="68"/>
      <c r="AK150" s="34"/>
      <c r="AL150" s="34"/>
      <c r="AM150" s="34"/>
      <c r="AN150" s="34"/>
      <c r="AO150" s="34"/>
      <c r="AP150" s="34"/>
      <c r="AQ150" s="34"/>
      <c r="AR150" s="34"/>
      <c r="AS150" s="65"/>
      <c r="AT150" s="65"/>
      <c r="AU150" s="65"/>
      <c r="AV150" s="65"/>
      <c r="AW150" s="65"/>
      <c r="AX150" s="65"/>
      <c r="AY150" s="65"/>
      <c r="AZ150" s="65"/>
      <c r="BA150" s="65"/>
      <c r="BB150" s="65"/>
      <c r="BC150" s="65"/>
      <c r="BD150" s="65"/>
      <c r="BE150" s="65"/>
      <c r="BF150" s="65"/>
      <c r="BG150" s="65"/>
      <c r="BH150" s="65"/>
      <c r="BI150" s="65"/>
      <c r="BJ150" s="65"/>
      <c r="BK150" s="65"/>
      <c r="BL150" s="65"/>
      <c r="BM150" s="65"/>
      <c r="BN150" s="65"/>
      <c r="BO150" s="65"/>
      <c r="BP150" s="65"/>
      <c r="BQ150" s="65"/>
      <c r="BR150" s="65"/>
      <c r="BS150" s="65"/>
      <c r="BT150" s="65"/>
      <c r="BU150" s="65"/>
      <c r="BV150" s="65"/>
      <c r="BW150" s="65"/>
      <c r="BX150" s="65"/>
      <c r="BY150" s="65"/>
      <c r="BZ150" s="65"/>
      <c r="CA150" s="65"/>
      <c r="CB150" s="65"/>
      <c r="CC150" s="65"/>
      <c r="CD150" s="65"/>
      <c r="CE150" s="34"/>
      <c r="CF150" s="34"/>
      <c r="CG150" s="34"/>
      <c r="CH150" s="34"/>
      <c r="CI150" s="34"/>
      <c r="CJ150" s="34"/>
      <c r="CK150" s="34"/>
      <c r="CL150" s="34"/>
      <c r="CM150" s="34"/>
      <c r="CN150" s="34"/>
      <c r="CO150" s="34"/>
      <c r="CP150" s="34"/>
      <c r="CQ150" s="34"/>
      <c r="CR150" s="34"/>
      <c r="CS150" s="34"/>
      <c r="CT150" s="34"/>
      <c r="CU150" s="34"/>
      <c r="CV150" s="34"/>
      <c r="CW150" s="34"/>
      <c r="CX150" s="37"/>
    </row>
    <row r="151" spans="1:102" ht="13">
      <c r="A151" s="34"/>
      <c r="B151" s="34"/>
      <c r="C151" s="34"/>
      <c r="D151" s="34"/>
      <c r="E151" s="37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  <c r="U151" s="51"/>
      <c r="V151" s="34"/>
      <c r="W151" s="34"/>
      <c r="X151" s="34"/>
      <c r="Y151" s="34"/>
      <c r="Z151" s="34"/>
      <c r="AA151" s="34"/>
      <c r="AB151" s="34"/>
      <c r="AC151" s="34"/>
      <c r="AD151" s="34"/>
      <c r="AE151" s="34"/>
      <c r="AF151" s="34"/>
      <c r="AG151" s="34"/>
      <c r="AH151" s="34"/>
      <c r="AI151" s="34"/>
      <c r="AJ151" s="68"/>
      <c r="AK151" s="34"/>
      <c r="AL151" s="34"/>
      <c r="AM151" s="34"/>
      <c r="AN151" s="34"/>
      <c r="AO151" s="34"/>
      <c r="AP151" s="34"/>
      <c r="AQ151" s="34"/>
      <c r="AR151" s="34"/>
      <c r="AS151" s="65"/>
      <c r="AT151" s="65"/>
      <c r="AU151" s="65"/>
      <c r="AV151" s="65"/>
      <c r="AW151" s="65"/>
      <c r="AX151" s="65"/>
      <c r="AY151" s="65"/>
      <c r="AZ151" s="65"/>
      <c r="BA151" s="65"/>
      <c r="BB151" s="65"/>
      <c r="BC151" s="65"/>
      <c r="BD151" s="65"/>
      <c r="BE151" s="65"/>
      <c r="BF151" s="65"/>
      <c r="BG151" s="65"/>
      <c r="BH151" s="65"/>
      <c r="BI151" s="65"/>
      <c r="BJ151" s="65"/>
      <c r="BK151" s="65"/>
      <c r="BL151" s="65"/>
      <c r="BM151" s="65"/>
      <c r="BN151" s="65"/>
      <c r="BO151" s="65"/>
      <c r="BP151" s="65"/>
      <c r="BQ151" s="65"/>
      <c r="BR151" s="65"/>
      <c r="BS151" s="65"/>
      <c r="BT151" s="65"/>
      <c r="BU151" s="65"/>
      <c r="BV151" s="65"/>
      <c r="BW151" s="65"/>
      <c r="BX151" s="65"/>
      <c r="BY151" s="65"/>
      <c r="BZ151" s="65"/>
      <c r="CA151" s="65"/>
      <c r="CB151" s="65"/>
      <c r="CC151" s="65"/>
      <c r="CD151" s="65"/>
      <c r="CE151" s="34"/>
      <c r="CF151" s="34"/>
      <c r="CG151" s="34"/>
      <c r="CH151" s="34"/>
      <c r="CI151" s="34"/>
      <c r="CJ151" s="34"/>
      <c r="CK151" s="34"/>
      <c r="CL151" s="34"/>
      <c r="CM151" s="34"/>
      <c r="CN151" s="34"/>
      <c r="CO151" s="34"/>
      <c r="CP151" s="34"/>
      <c r="CQ151" s="34"/>
      <c r="CR151" s="34"/>
      <c r="CS151" s="34"/>
      <c r="CT151" s="34"/>
      <c r="CU151" s="34"/>
      <c r="CV151" s="34"/>
      <c r="CW151" s="34"/>
      <c r="CX151" s="51"/>
    </row>
    <row r="152" spans="1:102" ht="13">
      <c r="A152" s="34"/>
      <c r="B152" s="34"/>
      <c r="C152" s="34"/>
      <c r="D152" s="34"/>
      <c r="E152" s="37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  <c r="U152" s="51"/>
      <c r="V152" s="34"/>
      <c r="W152" s="34"/>
      <c r="X152" s="34"/>
      <c r="Y152" s="34"/>
      <c r="Z152" s="34"/>
      <c r="AA152" s="34"/>
      <c r="AB152" s="34"/>
      <c r="AC152" s="34"/>
      <c r="AD152" s="34"/>
      <c r="AE152" s="34"/>
      <c r="AF152" s="34"/>
      <c r="AG152" s="34"/>
      <c r="AH152" s="34"/>
      <c r="AI152" s="34"/>
      <c r="AJ152" s="68"/>
      <c r="AK152" s="34"/>
      <c r="AL152" s="34"/>
      <c r="AM152" s="34"/>
      <c r="AN152" s="34"/>
      <c r="AO152" s="34"/>
      <c r="AP152" s="34"/>
      <c r="AQ152" s="34"/>
      <c r="AR152" s="34"/>
      <c r="AS152" s="65"/>
      <c r="AT152" s="65"/>
      <c r="AU152" s="65"/>
      <c r="AV152" s="65"/>
      <c r="AW152" s="65"/>
      <c r="AX152" s="65"/>
      <c r="AY152" s="65"/>
      <c r="AZ152" s="65"/>
      <c r="BA152" s="65"/>
      <c r="BB152" s="65"/>
      <c r="BC152" s="65"/>
      <c r="BD152" s="65"/>
      <c r="BE152" s="65"/>
      <c r="BF152" s="65"/>
      <c r="BG152" s="65"/>
      <c r="BH152" s="65"/>
      <c r="BI152" s="65"/>
      <c r="BJ152" s="65"/>
      <c r="BK152" s="65"/>
      <c r="BL152" s="65"/>
      <c r="BM152" s="65"/>
      <c r="BN152" s="65"/>
      <c r="BO152" s="65"/>
      <c r="BP152" s="65"/>
      <c r="BQ152" s="65"/>
      <c r="BR152" s="65"/>
      <c r="BS152" s="65"/>
      <c r="BT152" s="65"/>
      <c r="BU152" s="65"/>
      <c r="BV152" s="65"/>
      <c r="BW152" s="65"/>
      <c r="BX152" s="65"/>
      <c r="BY152" s="65"/>
      <c r="BZ152" s="65"/>
      <c r="CA152" s="65"/>
      <c r="CB152" s="65"/>
      <c r="CC152" s="65"/>
      <c r="CD152" s="65"/>
      <c r="CE152" s="34"/>
      <c r="CF152" s="34"/>
      <c r="CG152" s="34"/>
      <c r="CH152" s="34"/>
      <c r="CI152" s="34"/>
      <c r="CJ152" s="34"/>
      <c r="CK152" s="34"/>
      <c r="CL152" s="34"/>
      <c r="CM152" s="34"/>
      <c r="CN152" s="34"/>
      <c r="CO152" s="34"/>
      <c r="CP152" s="34"/>
      <c r="CQ152" s="34"/>
      <c r="CR152" s="34"/>
      <c r="CS152" s="34"/>
      <c r="CT152" s="34"/>
      <c r="CU152" s="34"/>
      <c r="CV152" s="34"/>
      <c r="CW152" s="34"/>
      <c r="CX152" s="51"/>
    </row>
    <row r="153" spans="1:102" ht="13">
      <c r="A153" s="34"/>
      <c r="B153" s="34"/>
      <c r="C153" s="34"/>
      <c r="D153" s="34"/>
      <c r="E153" s="37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  <c r="U153" s="51"/>
      <c r="V153" s="34"/>
      <c r="W153" s="34"/>
      <c r="X153" s="34"/>
      <c r="Y153" s="34"/>
      <c r="Z153" s="34"/>
      <c r="AA153" s="34"/>
      <c r="AB153" s="34"/>
      <c r="AC153" s="34"/>
      <c r="AD153" s="34"/>
      <c r="AE153" s="34"/>
      <c r="AF153" s="34"/>
      <c r="AG153" s="34"/>
      <c r="AH153" s="34"/>
      <c r="AI153" s="34"/>
      <c r="AJ153" s="68"/>
      <c r="AK153" s="34"/>
      <c r="AL153" s="34"/>
      <c r="AM153" s="34"/>
      <c r="AN153" s="34"/>
      <c r="AO153" s="34"/>
      <c r="AP153" s="34"/>
      <c r="AQ153" s="34"/>
      <c r="AR153" s="34"/>
      <c r="AS153" s="65"/>
      <c r="AT153" s="65"/>
      <c r="AU153" s="65"/>
      <c r="AV153" s="65"/>
      <c r="AW153" s="65"/>
      <c r="AX153" s="65"/>
      <c r="AY153" s="65"/>
      <c r="AZ153" s="65"/>
      <c r="BA153" s="65"/>
      <c r="BB153" s="65"/>
      <c r="BC153" s="65"/>
      <c r="BD153" s="65"/>
      <c r="BE153" s="65"/>
      <c r="BF153" s="65"/>
      <c r="BG153" s="65"/>
      <c r="BH153" s="65"/>
      <c r="BI153" s="65"/>
      <c r="BJ153" s="65"/>
      <c r="BK153" s="65"/>
      <c r="BL153" s="65"/>
      <c r="BM153" s="65"/>
      <c r="BN153" s="65"/>
      <c r="BO153" s="65"/>
      <c r="BP153" s="65"/>
      <c r="BQ153" s="65"/>
      <c r="BR153" s="65"/>
      <c r="BS153" s="65"/>
      <c r="BT153" s="65"/>
      <c r="BU153" s="65"/>
      <c r="BV153" s="65"/>
      <c r="BW153" s="65"/>
      <c r="BX153" s="65"/>
      <c r="BY153" s="65"/>
      <c r="BZ153" s="65"/>
      <c r="CA153" s="65"/>
      <c r="CB153" s="65"/>
      <c r="CC153" s="65"/>
      <c r="CD153" s="65"/>
      <c r="CE153" s="34"/>
      <c r="CF153" s="34"/>
      <c r="CG153" s="34"/>
      <c r="CH153" s="34"/>
      <c r="CI153" s="34"/>
      <c r="CJ153" s="34"/>
      <c r="CK153" s="34"/>
      <c r="CL153" s="34"/>
      <c r="CM153" s="34"/>
      <c r="CN153" s="34"/>
      <c r="CO153" s="34"/>
      <c r="CP153" s="34"/>
      <c r="CQ153" s="34"/>
      <c r="CR153" s="34"/>
      <c r="CS153" s="34"/>
      <c r="CT153" s="34"/>
      <c r="CU153" s="34"/>
      <c r="CV153" s="34"/>
      <c r="CW153" s="34"/>
      <c r="CX153" s="51"/>
    </row>
    <row r="154" spans="1:102" ht="13">
      <c r="A154" s="34"/>
      <c r="B154" s="34"/>
      <c r="C154" s="34"/>
      <c r="D154" s="34"/>
      <c r="E154" s="37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  <c r="U154" s="51"/>
      <c r="V154" s="34"/>
      <c r="W154" s="34"/>
      <c r="X154" s="34"/>
      <c r="Y154" s="34"/>
      <c r="Z154" s="34"/>
      <c r="AA154" s="34"/>
      <c r="AB154" s="34"/>
      <c r="AC154" s="34"/>
      <c r="AD154" s="34"/>
      <c r="AE154" s="34"/>
      <c r="AF154" s="34"/>
      <c r="AG154" s="34"/>
      <c r="AH154" s="34"/>
      <c r="AI154" s="34"/>
      <c r="AJ154" s="68"/>
      <c r="AK154" s="34"/>
      <c r="AL154" s="34"/>
      <c r="AM154" s="34"/>
      <c r="AN154" s="34"/>
      <c r="AO154" s="34"/>
      <c r="AP154" s="34"/>
      <c r="AQ154" s="34"/>
      <c r="AR154" s="34"/>
      <c r="AS154" s="65"/>
      <c r="AT154" s="65"/>
      <c r="AU154" s="65"/>
      <c r="AV154" s="65"/>
      <c r="AW154" s="65"/>
      <c r="AX154" s="65"/>
      <c r="AY154" s="65"/>
      <c r="AZ154" s="65"/>
      <c r="BA154" s="65"/>
      <c r="BB154" s="65"/>
      <c r="BC154" s="65"/>
      <c r="BD154" s="65"/>
      <c r="BE154" s="65"/>
      <c r="BF154" s="65"/>
      <c r="BG154" s="65"/>
      <c r="BH154" s="65"/>
      <c r="BI154" s="65"/>
      <c r="BJ154" s="65"/>
      <c r="BK154" s="65"/>
      <c r="BL154" s="65"/>
      <c r="BM154" s="65"/>
      <c r="BN154" s="65"/>
      <c r="BO154" s="65"/>
      <c r="BP154" s="65"/>
      <c r="BQ154" s="65"/>
      <c r="BR154" s="65"/>
      <c r="BS154" s="65"/>
      <c r="BT154" s="65"/>
      <c r="BU154" s="65"/>
      <c r="BV154" s="65"/>
      <c r="BW154" s="65"/>
      <c r="BX154" s="65"/>
      <c r="BY154" s="65"/>
      <c r="BZ154" s="65"/>
      <c r="CA154" s="65"/>
      <c r="CB154" s="65"/>
      <c r="CC154" s="65"/>
      <c r="CD154" s="65"/>
      <c r="CE154" s="34"/>
      <c r="CF154" s="34"/>
      <c r="CG154" s="34"/>
      <c r="CH154" s="34"/>
      <c r="CI154" s="34"/>
      <c r="CJ154" s="34"/>
      <c r="CK154" s="34"/>
      <c r="CL154" s="34"/>
      <c r="CM154" s="34"/>
      <c r="CN154" s="34"/>
      <c r="CO154" s="34"/>
      <c r="CP154" s="34"/>
      <c r="CQ154" s="34"/>
      <c r="CR154" s="34"/>
      <c r="CS154" s="34"/>
      <c r="CT154" s="34"/>
      <c r="CU154" s="34"/>
      <c r="CV154" s="34"/>
      <c r="CW154" s="34"/>
      <c r="CX154" s="51"/>
    </row>
    <row r="155" spans="1:102" ht="13">
      <c r="A155" s="34"/>
      <c r="B155" s="34"/>
      <c r="C155" s="34"/>
      <c r="D155" s="34"/>
      <c r="E155" s="37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  <c r="U155" s="51"/>
      <c r="V155" s="34"/>
      <c r="W155" s="34"/>
      <c r="X155" s="34"/>
      <c r="Y155" s="34"/>
      <c r="Z155" s="34"/>
      <c r="AA155" s="34"/>
      <c r="AB155" s="34"/>
      <c r="AC155" s="34"/>
      <c r="AD155" s="34"/>
      <c r="AE155" s="34"/>
      <c r="AF155" s="34"/>
      <c r="AG155" s="34"/>
      <c r="AH155" s="34"/>
      <c r="AI155" s="34"/>
      <c r="AJ155" s="68"/>
      <c r="AK155" s="34"/>
      <c r="AL155" s="34"/>
      <c r="AM155" s="34"/>
      <c r="AN155" s="34"/>
      <c r="AO155" s="34"/>
      <c r="AP155" s="34"/>
      <c r="AQ155" s="34"/>
      <c r="AR155" s="34"/>
      <c r="AS155" s="65"/>
      <c r="AT155" s="65"/>
      <c r="AU155" s="65"/>
      <c r="AV155" s="65"/>
      <c r="AW155" s="65"/>
      <c r="AX155" s="65"/>
      <c r="AY155" s="65"/>
      <c r="AZ155" s="65"/>
      <c r="BA155" s="65"/>
      <c r="BB155" s="65"/>
      <c r="BC155" s="65"/>
      <c r="BD155" s="65"/>
      <c r="BE155" s="65"/>
      <c r="BF155" s="65"/>
      <c r="BG155" s="65"/>
      <c r="BH155" s="65"/>
      <c r="BI155" s="65"/>
      <c r="BJ155" s="65"/>
      <c r="BK155" s="65"/>
      <c r="BL155" s="65"/>
      <c r="BM155" s="65"/>
      <c r="BN155" s="65"/>
      <c r="BO155" s="65"/>
      <c r="BP155" s="65"/>
      <c r="BQ155" s="65"/>
      <c r="BR155" s="65"/>
      <c r="BS155" s="65"/>
      <c r="BT155" s="65"/>
      <c r="BU155" s="65"/>
      <c r="BV155" s="65"/>
      <c r="BW155" s="65"/>
      <c r="BX155" s="65"/>
      <c r="BY155" s="65"/>
      <c r="BZ155" s="65"/>
      <c r="CA155" s="65"/>
      <c r="CB155" s="65"/>
      <c r="CC155" s="65"/>
      <c r="CD155" s="65"/>
      <c r="CE155" s="34"/>
      <c r="CF155" s="34"/>
      <c r="CG155" s="34"/>
      <c r="CH155" s="34"/>
      <c r="CI155" s="34"/>
      <c r="CJ155" s="34"/>
      <c r="CK155" s="34"/>
      <c r="CL155" s="34"/>
      <c r="CM155" s="34"/>
      <c r="CN155" s="34"/>
      <c r="CO155" s="34"/>
      <c r="CP155" s="34"/>
      <c r="CQ155" s="34"/>
      <c r="CR155" s="34"/>
      <c r="CS155" s="34"/>
      <c r="CT155" s="34"/>
      <c r="CU155" s="34"/>
      <c r="CV155" s="34"/>
      <c r="CW155" s="34"/>
      <c r="CX155" s="51"/>
    </row>
    <row r="156" spans="1:102" ht="13">
      <c r="A156" s="34"/>
      <c r="B156" s="34"/>
      <c r="C156" s="34"/>
      <c r="D156" s="34"/>
      <c r="E156" s="37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  <c r="U156" s="51"/>
      <c r="V156" s="34"/>
      <c r="W156" s="34"/>
      <c r="X156" s="34"/>
      <c r="Y156" s="34"/>
      <c r="Z156" s="34"/>
      <c r="AA156" s="34"/>
      <c r="AB156" s="34"/>
      <c r="AC156" s="34"/>
      <c r="AD156" s="34"/>
      <c r="AE156" s="34"/>
      <c r="AF156" s="34"/>
      <c r="AG156" s="34"/>
      <c r="AH156" s="34"/>
      <c r="AI156" s="34"/>
      <c r="AJ156" s="68"/>
      <c r="AK156" s="34"/>
      <c r="AL156" s="34"/>
      <c r="AM156" s="34"/>
      <c r="AN156" s="34"/>
      <c r="AO156" s="34"/>
      <c r="AP156" s="34"/>
      <c r="AQ156" s="34"/>
      <c r="AR156" s="34"/>
      <c r="AS156" s="65"/>
      <c r="AT156" s="65"/>
      <c r="AU156" s="65"/>
      <c r="AV156" s="65"/>
      <c r="AW156" s="65"/>
      <c r="AX156" s="65"/>
      <c r="AY156" s="65"/>
      <c r="AZ156" s="65"/>
      <c r="BA156" s="65"/>
      <c r="BB156" s="65"/>
      <c r="BC156" s="65"/>
      <c r="BD156" s="65"/>
      <c r="BE156" s="65"/>
      <c r="BF156" s="65"/>
      <c r="BG156" s="65"/>
      <c r="BH156" s="65"/>
      <c r="BI156" s="65"/>
      <c r="BJ156" s="65"/>
      <c r="BK156" s="65"/>
      <c r="BL156" s="65"/>
      <c r="BM156" s="65"/>
      <c r="BN156" s="65"/>
      <c r="BO156" s="65"/>
      <c r="BP156" s="65"/>
      <c r="BQ156" s="65"/>
      <c r="BR156" s="65"/>
      <c r="BS156" s="65"/>
      <c r="BT156" s="65"/>
      <c r="BU156" s="65"/>
      <c r="BV156" s="65"/>
      <c r="BW156" s="65"/>
      <c r="BX156" s="65"/>
      <c r="BY156" s="65"/>
      <c r="BZ156" s="65"/>
      <c r="CA156" s="65"/>
      <c r="CB156" s="65"/>
      <c r="CC156" s="65"/>
      <c r="CD156" s="65"/>
      <c r="CE156" s="34"/>
      <c r="CF156" s="34"/>
      <c r="CG156" s="34"/>
      <c r="CH156" s="34"/>
      <c r="CI156" s="34"/>
      <c r="CJ156" s="34"/>
      <c r="CK156" s="34"/>
      <c r="CL156" s="34"/>
      <c r="CM156" s="34"/>
      <c r="CN156" s="34"/>
      <c r="CO156" s="34"/>
      <c r="CP156" s="34"/>
      <c r="CQ156" s="34"/>
      <c r="CR156" s="34"/>
      <c r="CS156" s="34"/>
      <c r="CT156" s="34"/>
      <c r="CU156" s="34"/>
      <c r="CV156" s="34"/>
      <c r="CW156" s="34"/>
      <c r="CX156" s="51"/>
    </row>
    <row r="157" spans="1:102" ht="13">
      <c r="A157" s="34"/>
      <c r="B157" s="34"/>
      <c r="C157" s="34"/>
      <c r="D157" s="34"/>
      <c r="E157" s="37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  <c r="U157" s="51"/>
      <c r="V157" s="34"/>
      <c r="W157" s="34"/>
      <c r="X157" s="34"/>
      <c r="Y157" s="34"/>
      <c r="Z157" s="34"/>
      <c r="AA157" s="34"/>
      <c r="AB157" s="34"/>
      <c r="AC157" s="34"/>
      <c r="AD157" s="34"/>
      <c r="AE157" s="34"/>
      <c r="AF157" s="34"/>
      <c r="AG157" s="34"/>
      <c r="AH157" s="34"/>
      <c r="AI157" s="34"/>
      <c r="AJ157" s="68"/>
      <c r="AK157" s="34"/>
      <c r="AL157" s="34"/>
      <c r="AM157" s="34"/>
      <c r="AN157" s="34"/>
      <c r="AO157" s="34"/>
      <c r="AP157" s="34"/>
      <c r="AQ157" s="34"/>
      <c r="AR157" s="34"/>
      <c r="AS157" s="65"/>
      <c r="AT157" s="65"/>
      <c r="AU157" s="65"/>
      <c r="AV157" s="65"/>
      <c r="AW157" s="65"/>
      <c r="AX157" s="65"/>
      <c r="AY157" s="65"/>
      <c r="AZ157" s="65"/>
      <c r="BA157" s="65"/>
      <c r="BB157" s="65"/>
      <c r="BC157" s="65"/>
      <c r="BD157" s="65"/>
      <c r="BE157" s="65"/>
      <c r="BF157" s="65"/>
      <c r="BG157" s="65"/>
      <c r="BH157" s="65"/>
      <c r="BI157" s="65"/>
      <c r="BJ157" s="65"/>
      <c r="BK157" s="65"/>
      <c r="BL157" s="65"/>
      <c r="BM157" s="65"/>
      <c r="BN157" s="65"/>
      <c r="BO157" s="65"/>
      <c r="BP157" s="65"/>
      <c r="BQ157" s="65"/>
      <c r="BR157" s="65"/>
      <c r="BS157" s="65"/>
      <c r="BT157" s="65"/>
      <c r="BU157" s="65"/>
      <c r="BV157" s="65"/>
      <c r="BW157" s="65"/>
      <c r="BX157" s="65"/>
      <c r="BY157" s="65"/>
      <c r="BZ157" s="65"/>
      <c r="CA157" s="65"/>
      <c r="CB157" s="65"/>
      <c r="CC157" s="65"/>
      <c r="CD157" s="65"/>
      <c r="CE157" s="34"/>
      <c r="CF157" s="34"/>
      <c r="CG157" s="34"/>
      <c r="CH157" s="34"/>
      <c r="CI157" s="34"/>
      <c r="CJ157" s="34"/>
      <c r="CK157" s="34"/>
      <c r="CL157" s="34"/>
      <c r="CM157" s="34"/>
      <c r="CN157" s="34"/>
      <c r="CO157" s="34"/>
      <c r="CP157" s="34"/>
      <c r="CQ157" s="34"/>
      <c r="CR157" s="34"/>
      <c r="CS157" s="34"/>
      <c r="CT157" s="34"/>
      <c r="CU157" s="34"/>
      <c r="CV157" s="34"/>
      <c r="CW157" s="34"/>
      <c r="CX157" s="51"/>
    </row>
    <row r="158" spans="1:102" ht="13">
      <c r="A158" s="34"/>
      <c r="B158" s="34"/>
      <c r="C158" s="34"/>
      <c r="D158" s="34"/>
      <c r="E158" s="37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  <c r="U158" s="51"/>
      <c r="V158" s="34"/>
      <c r="W158" s="34"/>
      <c r="X158" s="34"/>
      <c r="Y158" s="34"/>
      <c r="Z158" s="34"/>
      <c r="AA158" s="34"/>
      <c r="AB158" s="34"/>
      <c r="AC158" s="34"/>
      <c r="AD158" s="34"/>
      <c r="AE158" s="34"/>
      <c r="AF158" s="34"/>
      <c r="AG158" s="34"/>
      <c r="AH158" s="34"/>
      <c r="AI158" s="34"/>
      <c r="AJ158" s="68"/>
      <c r="AK158" s="34"/>
      <c r="AL158" s="34"/>
      <c r="AM158" s="34"/>
      <c r="AN158" s="34"/>
      <c r="AO158" s="34"/>
      <c r="AP158" s="34"/>
      <c r="AQ158" s="34"/>
      <c r="AR158" s="34"/>
      <c r="AS158" s="65"/>
      <c r="AT158" s="65"/>
      <c r="AU158" s="65"/>
      <c r="AV158" s="65"/>
      <c r="AW158" s="65"/>
      <c r="AX158" s="65"/>
      <c r="AY158" s="65"/>
      <c r="AZ158" s="65"/>
      <c r="BA158" s="65"/>
      <c r="BB158" s="65"/>
      <c r="BC158" s="65"/>
      <c r="BD158" s="65"/>
      <c r="BE158" s="65"/>
      <c r="BF158" s="65"/>
      <c r="BG158" s="65"/>
      <c r="BH158" s="65"/>
      <c r="BI158" s="65"/>
      <c r="BJ158" s="65"/>
      <c r="BK158" s="65"/>
      <c r="BL158" s="65"/>
      <c r="BM158" s="65"/>
      <c r="BN158" s="65"/>
      <c r="BO158" s="65"/>
      <c r="BP158" s="65"/>
      <c r="BQ158" s="65"/>
      <c r="BR158" s="65"/>
      <c r="BS158" s="65"/>
      <c r="BT158" s="65"/>
      <c r="BU158" s="65"/>
      <c r="BV158" s="65"/>
      <c r="BW158" s="65"/>
      <c r="BX158" s="65"/>
      <c r="BY158" s="65"/>
      <c r="BZ158" s="65"/>
      <c r="CA158" s="65"/>
      <c r="CB158" s="65"/>
      <c r="CC158" s="65"/>
      <c r="CD158" s="65"/>
      <c r="CE158" s="34"/>
      <c r="CF158" s="34"/>
      <c r="CG158" s="34"/>
      <c r="CH158" s="34"/>
      <c r="CI158" s="34"/>
      <c r="CJ158" s="34"/>
      <c r="CK158" s="34"/>
      <c r="CL158" s="34"/>
      <c r="CM158" s="34"/>
      <c r="CN158" s="34"/>
      <c r="CO158" s="34"/>
      <c r="CP158" s="34"/>
      <c r="CQ158" s="34"/>
      <c r="CR158" s="34"/>
      <c r="CS158" s="34"/>
      <c r="CT158" s="34"/>
      <c r="CU158" s="34"/>
      <c r="CV158" s="34"/>
      <c r="CW158" s="34"/>
      <c r="CX158" s="51"/>
    </row>
    <row r="159" spans="1:102" ht="13">
      <c r="A159" s="34"/>
      <c r="B159" s="34"/>
      <c r="C159" s="34"/>
      <c r="D159" s="34"/>
      <c r="E159" s="37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  <c r="U159" s="51"/>
      <c r="V159" s="34"/>
      <c r="W159" s="34"/>
      <c r="X159" s="34"/>
      <c r="Y159" s="34"/>
      <c r="Z159" s="34"/>
      <c r="AA159" s="34"/>
      <c r="AB159" s="34"/>
      <c r="AC159" s="34"/>
      <c r="AD159" s="34"/>
      <c r="AE159" s="34"/>
      <c r="AF159" s="34"/>
      <c r="AG159" s="34"/>
      <c r="AH159" s="34"/>
      <c r="AI159" s="34"/>
      <c r="AJ159" s="68"/>
      <c r="AK159" s="34"/>
      <c r="AL159" s="34"/>
      <c r="AM159" s="34"/>
      <c r="AN159" s="34"/>
      <c r="AO159" s="34"/>
      <c r="AP159" s="34"/>
      <c r="AQ159" s="34"/>
      <c r="AR159" s="34"/>
      <c r="AS159" s="65"/>
      <c r="AT159" s="65"/>
      <c r="AU159" s="65"/>
      <c r="AV159" s="65"/>
      <c r="AW159" s="65"/>
      <c r="AX159" s="65"/>
      <c r="AY159" s="65"/>
      <c r="AZ159" s="65"/>
      <c r="BA159" s="65"/>
      <c r="BB159" s="65"/>
      <c r="BC159" s="65"/>
      <c r="BD159" s="65"/>
      <c r="BE159" s="65"/>
      <c r="BF159" s="65"/>
      <c r="BG159" s="65"/>
      <c r="BH159" s="65"/>
      <c r="BI159" s="65"/>
      <c r="BJ159" s="65"/>
      <c r="BK159" s="65"/>
      <c r="BL159" s="65"/>
      <c r="BM159" s="65"/>
      <c r="BN159" s="65"/>
      <c r="BO159" s="65"/>
      <c r="BP159" s="65"/>
      <c r="BQ159" s="65"/>
      <c r="BR159" s="65"/>
      <c r="BS159" s="65"/>
      <c r="BT159" s="65"/>
      <c r="BU159" s="65"/>
      <c r="BV159" s="65"/>
      <c r="BW159" s="65"/>
      <c r="BX159" s="65"/>
      <c r="BY159" s="65"/>
      <c r="BZ159" s="65"/>
      <c r="CA159" s="65"/>
      <c r="CB159" s="65"/>
      <c r="CC159" s="65"/>
      <c r="CD159" s="65"/>
      <c r="CE159" s="34"/>
      <c r="CF159" s="34"/>
      <c r="CG159" s="34"/>
      <c r="CH159" s="34"/>
      <c r="CI159" s="34"/>
      <c r="CJ159" s="34"/>
      <c r="CK159" s="34"/>
      <c r="CL159" s="34"/>
      <c r="CM159" s="34"/>
      <c r="CN159" s="34"/>
      <c r="CO159" s="34"/>
      <c r="CP159" s="34"/>
      <c r="CQ159" s="34"/>
      <c r="CR159" s="34"/>
      <c r="CS159" s="34"/>
      <c r="CT159" s="34"/>
      <c r="CU159" s="34"/>
      <c r="CV159" s="34"/>
      <c r="CW159" s="34"/>
      <c r="CX159" s="51"/>
    </row>
    <row r="160" spans="1:102" ht="13">
      <c r="A160" s="34"/>
      <c r="B160" s="34"/>
      <c r="C160" s="34"/>
      <c r="D160" s="34"/>
      <c r="E160" s="37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  <c r="U160" s="51"/>
      <c r="V160" s="34"/>
      <c r="W160" s="34"/>
      <c r="X160" s="34"/>
      <c r="Y160" s="34"/>
      <c r="Z160" s="34"/>
      <c r="AA160" s="34"/>
      <c r="AB160" s="34"/>
      <c r="AC160" s="34"/>
      <c r="AD160" s="34"/>
      <c r="AE160" s="34"/>
      <c r="AF160" s="34"/>
      <c r="AG160" s="34"/>
      <c r="AH160" s="34"/>
      <c r="AI160" s="34"/>
      <c r="AJ160" s="68"/>
      <c r="AK160" s="34"/>
      <c r="AL160" s="34"/>
      <c r="AM160" s="34"/>
      <c r="AN160" s="34"/>
      <c r="AO160" s="34"/>
      <c r="AP160" s="34"/>
      <c r="AQ160" s="34"/>
      <c r="AR160" s="34"/>
      <c r="AS160" s="65"/>
      <c r="AT160" s="65"/>
      <c r="AU160" s="65"/>
      <c r="AV160" s="65"/>
      <c r="AW160" s="65"/>
      <c r="AX160" s="65"/>
      <c r="AY160" s="65"/>
      <c r="AZ160" s="65"/>
      <c r="BA160" s="65"/>
      <c r="BB160" s="65"/>
      <c r="BC160" s="65"/>
      <c r="BD160" s="65"/>
      <c r="BE160" s="65"/>
      <c r="BF160" s="65"/>
      <c r="BG160" s="65"/>
      <c r="BH160" s="65"/>
      <c r="BI160" s="65"/>
      <c r="BJ160" s="65"/>
      <c r="BK160" s="65"/>
      <c r="BL160" s="65"/>
      <c r="BM160" s="65"/>
      <c r="BN160" s="65"/>
      <c r="BO160" s="65"/>
      <c r="BP160" s="65"/>
      <c r="BQ160" s="65"/>
      <c r="BR160" s="65"/>
      <c r="BS160" s="65"/>
      <c r="BT160" s="65"/>
      <c r="BU160" s="65"/>
      <c r="BV160" s="65"/>
      <c r="BW160" s="65"/>
      <c r="BX160" s="65"/>
      <c r="BY160" s="65"/>
      <c r="BZ160" s="65"/>
      <c r="CA160" s="65"/>
      <c r="CB160" s="65"/>
      <c r="CC160" s="65"/>
      <c r="CD160" s="65"/>
      <c r="CE160" s="34"/>
      <c r="CF160" s="34"/>
      <c r="CG160" s="34"/>
      <c r="CH160" s="34"/>
      <c r="CI160" s="34"/>
      <c r="CJ160" s="34"/>
      <c r="CK160" s="34"/>
      <c r="CL160" s="34"/>
      <c r="CM160" s="34"/>
      <c r="CN160" s="34"/>
      <c r="CO160" s="34"/>
      <c r="CP160" s="34"/>
      <c r="CQ160" s="34"/>
      <c r="CR160" s="34"/>
      <c r="CS160" s="34"/>
      <c r="CT160" s="34"/>
      <c r="CU160" s="34"/>
      <c r="CV160" s="34"/>
      <c r="CW160" s="34"/>
      <c r="CX160" s="51"/>
    </row>
    <row r="161" spans="1:102" ht="13">
      <c r="A161" s="34"/>
      <c r="B161" s="34"/>
      <c r="C161" s="34"/>
      <c r="D161" s="34"/>
      <c r="E161" s="37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  <c r="U161" s="51"/>
      <c r="V161" s="34"/>
      <c r="W161" s="34"/>
      <c r="X161" s="34"/>
      <c r="Y161" s="34"/>
      <c r="Z161" s="34"/>
      <c r="AA161" s="34"/>
      <c r="AB161" s="34"/>
      <c r="AC161" s="34"/>
      <c r="AD161" s="34"/>
      <c r="AE161" s="34"/>
      <c r="AF161" s="34"/>
      <c r="AG161" s="34"/>
      <c r="AH161" s="34"/>
      <c r="AI161" s="34"/>
      <c r="AJ161" s="68"/>
      <c r="AK161" s="34"/>
      <c r="AL161" s="34"/>
      <c r="AM161" s="34"/>
      <c r="AN161" s="34"/>
      <c r="AO161" s="34"/>
      <c r="AP161" s="34"/>
      <c r="AQ161" s="34"/>
      <c r="AR161" s="34"/>
      <c r="AS161" s="65"/>
      <c r="AT161" s="65"/>
      <c r="AU161" s="65"/>
      <c r="AV161" s="65"/>
      <c r="AW161" s="65"/>
      <c r="AX161" s="65"/>
      <c r="AY161" s="65"/>
      <c r="AZ161" s="65"/>
      <c r="BA161" s="65"/>
      <c r="BB161" s="65"/>
      <c r="BC161" s="65"/>
      <c r="BD161" s="65"/>
      <c r="BE161" s="65"/>
      <c r="BF161" s="65"/>
      <c r="BG161" s="65"/>
      <c r="BH161" s="65"/>
      <c r="BI161" s="65"/>
      <c r="BJ161" s="65"/>
      <c r="BK161" s="65"/>
      <c r="BL161" s="65"/>
      <c r="BM161" s="65"/>
      <c r="BN161" s="65"/>
      <c r="BO161" s="65"/>
      <c r="BP161" s="65"/>
      <c r="BQ161" s="65"/>
      <c r="BR161" s="65"/>
      <c r="BS161" s="65"/>
      <c r="BT161" s="65"/>
      <c r="BU161" s="65"/>
      <c r="BV161" s="65"/>
      <c r="BW161" s="65"/>
      <c r="BX161" s="65"/>
      <c r="BY161" s="65"/>
      <c r="BZ161" s="65"/>
      <c r="CA161" s="65"/>
      <c r="CB161" s="65"/>
      <c r="CC161" s="65"/>
      <c r="CD161" s="65"/>
      <c r="CE161" s="34"/>
      <c r="CF161" s="34"/>
      <c r="CG161" s="34"/>
      <c r="CH161" s="34"/>
      <c r="CI161" s="34"/>
      <c r="CJ161" s="34"/>
      <c r="CK161" s="34"/>
      <c r="CL161" s="34"/>
      <c r="CM161" s="34"/>
      <c r="CN161" s="34"/>
      <c r="CO161" s="34"/>
      <c r="CP161" s="34"/>
      <c r="CQ161" s="34"/>
      <c r="CR161" s="34"/>
      <c r="CS161" s="34"/>
      <c r="CT161" s="34"/>
      <c r="CU161" s="34"/>
      <c r="CV161" s="34"/>
      <c r="CW161" s="34"/>
      <c r="CX161" s="51"/>
    </row>
    <row r="162" spans="1:102" ht="13">
      <c r="A162" s="34"/>
      <c r="B162" s="34"/>
      <c r="C162" s="34"/>
      <c r="D162" s="34"/>
      <c r="E162" s="37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  <c r="U162" s="51"/>
      <c r="V162" s="34"/>
      <c r="W162" s="34"/>
      <c r="X162" s="34"/>
      <c r="Y162" s="34"/>
      <c r="Z162" s="34"/>
      <c r="AA162" s="34"/>
      <c r="AB162" s="34"/>
      <c r="AC162" s="34"/>
      <c r="AD162" s="34"/>
      <c r="AE162" s="34"/>
      <c r="AF162" s="34"/>
      <c r="AG162" s="34"/>
      <c r="AH162" s="34"/>
      <c r="AI162" s="34"/>
      <c r="AJ162" s="68"/>
      <c r="AK162" s="34"/>
      <c r="AL162" s="34"/>
      <c r="AM162" s="34"/>
      <c r="AN162" s="34"/>
      <c r="AO162" s="34"/>
      <c r="AP162" s="34"/>
      <c r="AQ162" s="34"/>
      <c r="AR162" s="34"/>
      <c r="AS162" s="65"/>
      <c r="AT162" s="65"/>
      <c r="AU162" s="65"/>
      <c r="AV162" s="65"/>
      <c r="AW162" s="65"/>
      <c r="AX162" s="65"/>
      <c r="AY162" s="65"/>
      <c r="AZ162" s="65"/>
      <c r="BA162" s="65"/>
      <c r="BB162" s="65"/>
      <c r="BC162" s="65"/>
      <c r="BD162" s="65"/>
      <c r="BE162" s="65"/>
      <c r="BF162" s="65"/>
      <c r="BG162" s="65"/>
      <c r="BH162" s="65"/>
      <c r="BI162" s="65"/>
      <c r="BJ162" s="65"/>
      <c r="BK162" s="65"/>
      <c r="BL162" s="65"/>
      <c r="BM162" s="65"/>
      <c r="BN162" s="65"/>
      <c r="BO162" s="65"/>
      <c r="BP162" s="65"/>
      <c r="BQ162" s="65"/>
      <c r="BR162" s="65"/>
      <c r="BS162" s="65"/>
      <c r="BT162" s="65"/>
      <c r="BU162" s="65"/>
      <c r="BV162" s="65"/>
      <c r="BW162" s="65"/>
      <c r="BX162" s="65"/>
      <c r="BY162" s="65"/>
      <c r="BZ162" s="65"/>
      <c r="CA162" s="65"/>
      <c r="CB162" s="65"/>
      <c r="CC162" s="65"/>
      <c r="CD162" s="65"/>
      <c r="CE162" s="34"/>
      <c r="CF162" s="34"/>
      <c r="CG162" s="34"/>
      <c r="CH162" s="34"/>
      <c r="CI162" s="34"/>
      <c r="CJ162" s="34"/>
      <c r="CK162" s="34"/>
      <c r="CL162" s="34"/>
      <c r="CM162" s="34"/>
      <c r="CN162" s="34"/>
      <c r="CO162" s="34"/>
      <c r="CP162" s="34"/>
      <c r="CQ162" s="34"/>
      <c r="CR162" s="34"/>
      <c r="CS162" s="34"/>
      <c r="CT162" s="34"/>
      <c r="CU162" s="34"/>
      <c r="CV162" s="34"/>
      <c r="CW162" s="34"/>
      <c r="CX162" s="51"/>
    </row>
    <row r="163" spans="1:102" ht="13">
      <c r="A163" s="34"/>
      <c r="B163" s="34"/>
      <c r="C163" s="34"/>
      <c r="D163" s="34"/>
      <c r="E163" s="37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  <c r="U163" s="51"/>
      <c r="V163" s="34"/>
      <c r="W163" s="34"/>
      <c r="X163" s="34"/>
      <c r="Y163" s="34"/>
      <c r="Z163" s="34"/>
      <c r="AA163" s="34"/>
      <c r="AB163" s="34"/>
      <c r="AC163" s="34"/>
      <c r="AD163" s="34"/>
      <c r="AE163" s="34"/>
      <c r="AF163" s="34"/>
      <c r="AG163" s="34"/>
      <c r="AH163" s="34"/>
      <c r="AI163" s="34"/>
      <c r="AJ163" s="68"/>
      <c r="AK163" s="34"/>
      <c r="AL163" s="34"/>
      <c r="AM163" s="34"/>
      <c r="AN163" s="34"/>
      <c r="AO163" s="34"/>
      <c r="AP163" s="34"/>
      <c r="AQ163" s="34"/>
      <c r="AR163" s="34"/>
      <c r="AS163" s="65"/>
      <c r="AT163" s="65"/>
      <c r="AU163" s="65"/>
      <c r="AV163" s="65"/>
      <c r="AW163" s="65"/>
      <c r="AX163" s="65"/>
      <c r="AY163" s="65"/>
      <c r="AZ163" s="65"/>
      <c r="BA163" s="65"/>
      <c r="BB163" s="65"/>
      <c r="BC163" s="65"/>
      <c r="BD163" s="65"/>
      <c r="BE163" s="65"/>
      <c r="BF163" s="65"/>
      <c r="BG163" s="65"/>
      <c r="BH163" s="65"/>
      <c r="BI163" s="65"/>
      <c r="BJ163" s="65"/>
      <c r="BK163" s="65"/>
      <c r="BL163" s="65"/>
      <c r="BM163" s="65"/>
      <c r="BN163" s="65"/>
      <c r="BO163" s="65"/>
      <c r="BP163" s="65"/>
      <c r="BQ163" s="65"/>
      <c r="BR163" s="65"/>
      <c r="BS163" s="65"/>
      <c r="BT163" s="65"/>
      <c r="BU163" s="65"/>
      <c r="BV163" s="65"/>
      <c r="BW163" s="65"/>
      <c r="BX163" s="65"/>
      <c r="BY163" s="65"/>
      <c r="BZ163" s="65"/>
      <c r="CA163" s="65"/>
      <c r="CB163" s="65"/>
      <c r="CC163" s="65"/>
      <c r="CD163" s="65"/>
      <c r="CE163" s="34"/>
      <c r="CF163" s="34"/>
      <c r="CG163" s="34"/>
      <c r="CH163" s="34"/>
      <c r="CI163" s="34"/>
      <c r="CJ163" s="34"/>
      <c r="CK163" s="34"/>
      <c r="CL163" s="34"/>
      <c r="CM163" s="34"/>
      <c r="CN163" s="34"/>
      <c r="CO163" s="34"/>
      <c r="CP163" s="34"/>
      <c r="CQ163" s="34"/>
      <c r="CR163" s="34"/>
      <c r="CS163" s="34"/>
      <c r="CT163" s="34"/>
      <c r="CU163" s="34"/>
      <c r="CV163" s="34"/>
      <c r="CW163" s="34"/>
      <c r="CX163" s="51"/>
    </row>
    <row r="164" spans="1:102" ht="13">
      <c r="A164" s="34"/>
      <c r="B164" s="34"/>
      <c r="C164" s="34"/>
      <c r="D164" s="34"/>
      <c r="E164" s="37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  <c r="U164" s="51"/>
      <c r="V164" s="34"/>
      <c r="W164" s="34"/>
      <c r="X164" s="34"/>
      <c r="Y164" s="34"/>
      <c r="Z164" s="34"/>
      <c r="AA164" s="34"/>
      <c r="AB164" s="34"/>
      <c r="AC164" s="34"/>
      <c r="AD164" s="34"/>
      <c r="AE164" s="34"/>
      <c r="AF164" s="34"/>
      <c r="AG164" s="34"/>
      <c r="AH164" s="34"/>
      <c r="AI164" s="34"/>
      <c r="AJ164" s="68"/>
      <c r="AK164" s="34"/>
      <c r="AL164" s="34"/>
      <c r="AM164" s="34"/>
      <c r="AN164" s="34"/>
      <c r="AO164" s="34"/>
      <c r="AP164" s="34"/>
      <c r="AQ164" s="34"/>
      <c r="AR164" s="34"/>
      <c r="AS164" s="65"/>
      <c r="AT164" s="65"/>
      <c r="AU164" s="65"/>
      <c r="AV164" s="65"/>
      <c r="AW164" s="65"/>
      <c r="AX164" s="65"/>
      <c r="AY164" s="65"/>
      <c r="AZ164" s="65"/>
      <c r="BA164" s="65"/>
      <c r="BB164" s="65"/>
      <c r="BC164" s="65"/>
      <c r="BD164" s="65"/>
      <c r="BE164" s="65"/>
      <c r="BF164" s="65"/>
      <c r="BG164" s="65"/>
      <c r="BH164" s="65"/>
      <c r="BI164" s="65"/>
      <c r="BJ164" s="65"/>
      <c r="BK164" s="65"/>
      <c r="BL164" s="65"/>
      <c r="BM164" s="65"/>
      <c r="BN164" s="65"/>
      <c r="BO164" s="65"/>
      <c r="BP164" s="65"/>
      <c r="BQ164" s="65"/>
      <c r="BR164" s="65"/>
      <c r="BS164" s="65"/>
      <c r="BT164" s="65"/>
      <c r="BU164" s="65"/>
      <c r="BV164" s="65"/>
      <c r="BW164" s="65"/>
      <c r="BX164" s="65"/>
      <c r="BY164" s="65"/>
      <c r="BZ164" s="65"/>
      <c r="CA164" s="65"/>
      <c r="CB164" s="65"/>
      <c r="CC164" s="65"/>
      <c r="CD164" s="65"/>
      <c r="CE164" s="34"/>
      <c r="CF164" s="34"/>
      <c r="CG164" s="34"/>
      <c r="CH164" s="34"/>
      <c r="CI164" s="34"/>
      <c r="CJ164" s="34"/>
      <c r="CK164" s="34"/>
      <c r="CL164" s="34"/>
      <c r="CM164" s="34"/>
      <c r="CN164" s="34"/>
      <c r="CO164" s="34"/>
      <c r="CP164" s="34"/>
      <c r="CQ164" s="34"/>
      <c r="CR164" s="34"/>
      <c r="CS164" s="34"/>
      <c r="CT164" s="34"/>
      <c r="CU164" s="34"/>
      <c r="CV164" s="34"/>
      <c r="CW164" s="34"/>
      <c r="CX164" s="51"/>
    </row>
    <row r="165" spans="1:102" ht="13">
      <c r="A165" s="34"/>
      <c r="B165" s="34"/>
      <c r="C165" s="34"/>
      <c r="D165" s="34"/>
      <c r="E165" s="37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  <c r="U165" s="51"/>
      <c r="V165" s="34"/>
      <c r="W165" s="34"/>
      <c r="X165" s="34"/>
      <c r="Y165" s="34"/>
      <c r="Z165" s="34"/>
      <c r="AA165" s="34"/>
      <c r="AB165" s="34"/>
      <c r="AC165" s="34"/>
      <c r="AD165" s="34"/>
      <c r="AE165" s="34"/>
      <c r="AF165" s="34"/>
      <c r="AG165" s="34"/>
      <c r="AH165" s="34"/>
      <c r="AI165" s="34"/>
      <c r="AJ165" s="68"/>
      <c r="AK165" s="34"/>
      <c r="AL165" s="34"/>
      <c r="AM165" s="34"/>
      <c r="AN165" s="34"/>
      <c r="AO165" s="34"/>
      <c r="AP165" s="34"/>
      <c r="AQ165" s="34"/>
      <c r="AR165" s="34"/>
      <c r="AS165" s="65"/>
      <c r="AT165" s="65"/>
      <c r="AU165" s="65"/>
      <c r="AV165" s="65"/>
      <c r="AW165" s="65"/>
      <c r="AX165" s="65"/>
      <c r="AY165" s="65"/>
      <c r="AZ165" s="65"/>
      <c r="BA165" s="65"/>
      <c r="BB165" s="65"/>
      <c r="BC165" s="65"/>
      <c r="BD165" s="65"/>
      <c r="BE165" s="65"/>
      <c r="BF165" s="65"/>
      <c r="BG165" s="65"/>
      <c r="BH165" s="65"/>
      <c r="BI165" s="65"/>
      <c r="BJ165" s="65"/>
      <c r="BK165" s="65"/>
      <c r="BL165" s="65"/>
      <c r="BM165" s="65"/>
      <c r="BN165" s="65"/>
      <c r="BO165" s="65"/>
      <c r="BP165" s="65"/>
      <c r="BQ165" s="65"/>
      <c r="BR165" s="65"/>
      <c r="BS165" s="65"/>
      <c r="BT165" s="65"/>
      <c r="BU165" s="65"/>
      <c r="BV165" s="65"/>
      <c r="BW165" s="65"/>
      <c r="BX165" s="65"/>
      <c r="BY165" s="65"/>
      <c r="BZ165" s="65"/>
      <c r="CA165" s="65"/>
      <c r="CB165" s="65"/>
      <c r="CC165" s="65"/>
      <c r="CD165" s="65"/>
      <c r="CE165" s="34"/>
      <c r="CF165" s="34"/>
      <c r="CG165" s="34"/>
      <c r="CH165" s="34"/>
      <c r="CI165" s="34"/>
      <c r="CJ165" s="34"/>
      <c r="CK165" s="34"/>
      <c r="CL165" s="34"/>
      <c r="CM165" s="34"/>
      <c r="CN165" s="34"/>
      <c r="CO165" s="34"/>
      <c r="CP165" s="34"/>
      <c r="CQ165" s="34"/>
      <c r="CR165" s="34"/>
      <c r="CS165" s="34"/>
      <c r="CT165" s="34"/>
      <c r="CU165" s="34"/>
      <c r="CV165" s="34"/>
      <c r="CW165" s="34"/>
      <c r="CX165" s="51"/>
    </row>
    <row r="166" spans="1:102" ht="13">
      <c r="A166" s="34"/>
      <c r="B166" s="34"/>
      <c r="C166" s="34"/>
      <c r="D166" s="34"/>
      <c r="E166" s="37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  <c r="U166" s="51"/>
      <c r="V166" s="34"/>
      <c r="W166" s="34"/>
      <c r="X166" s="34"/>
      <c r="Y166" s="34"/>
      <c r="Z166" s="34"/>
      <c r="AA166" s="34"/>
      <c r="AB166" s="34"/>
      <c r="AC166" s="34"/>
      <c r="AD166" s="34"/>
      <c r="AE166" s="34"/>
      <c r="AF166" s="34"/>
      <c r="AG166" s="34"/>
      <c r="AH166" s="34"/>
      <c r="AI166" s="34"/>
      <c r="AJ166" s="68"/>
      <c r="AK166" s="34"/>
      <c r="AL166" s="34"/>
      <c r="AM166" s="34"/>
      <c r="AN166" s="34"/>
      <c r="AO166" s="34"/>
      <c r="AP166" s="34"/>
      <c r="AQ166" s="34"/>
      <c r="AR166" s="34"/>
      <c r="AS166" s="65"/>
      <c r="AT166" s="65"/>
      <c r="AU166" s="65"/>
      <c r="AV166" s="65"/>
      <c r="AW166" s="65"/>
      <c r="AX166" s="65"/>
      <c r="AY166" s="65"/>
      <c r="AZ166" s="65"/>
      <c r="BA166" s="65"/>
      <c r="BB166" s="65"/>
      <c r="BC166" s="65"/>
      <c r="BD166" s="65"/>
      <c r="BE166" s="65"/>
      <c r="BF166" s="65"/>
      <c r="BG166" s="65"/>
      <c r="BH166" s="65"/>
      <c r="BI166" s="65"/>
      <c r="BJ166" s="65"/>
      <c r="BK166" s="65"/>
      <c r="BL166" s="65"/>
      <c r="BM166" s="65"/>
      <c r="BN166" s="65"/>
      <c r="BO166" s="65"/>
      <c r="BP166" s="65"/>
      <c r="BQ166" s="65"/>
      <c r="BR166" s="65"/>
      <c r="BS166" s="65"/>
      <c r="BT166" s="65"/>
      <c r="BU166" s="65"/>
      <c r="BV166" s="65"/>
      <c r="BW166" s="65"/>
      <c r="BX166" s="65"/>
      <c r="BY166" s="65"/>
      <c r="BZ166" s="65"/>
      <c r="CA166" s="65"/>
      <c r="CB166" s="65"/>
      <c r="CC166" s="65"/>
      <c r="CD166" s="65"/>
      <c r="CE166" s="34"/>
      <c r="CF166" s="34"/>
      <c r="CG166" s="34"/>
      <c r="CH166" s="34"/>
      <c r="CI166" s="34"/>
      <c r="CJ166" s="34"/>
      <c r="CK166" s="34"/>
      <c r="CL166" s="34"/>
      <c r="CM166" s="34"/>
      <c r="CN166" s="34"/>
      <c r="CO166" s="34"/>
      <c r="CP166" s="34"/>
      <c r="CQ166" s="34"/>
      <c r="CR166" s="34"/>
      <c r="CS166" s="34"/>
      <c r="CT166" s="34"/>
      <c r="CU166" s="34"/>
      <c r="CV166" s="34"/>
      <c r="CW166" s="34"/>
      <c r="CX166" s="51"/>
    </row>
    <row r="167" spans="1:102" ht="13">
      <c r="A167" s="34"/>
      <c r="B167" s="34"/>
      <c r="C167" s="34"/>
      <c r="D167" s="34"/>
      <c r="E167" s="37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  <c r="U167" s="51"/>
      <c r="V167" s="34"/>
      <c r="W167" s="34"/>
      <c r="X167" s="34"/>
      <c r="Y167" s="34"/>
      <c r="Z167" s="34"/>
      <c r="AA167" s="34"/>
      <c r="AB167" s="34"/>
      <c r="AC167" s="34"/>
      <c r="AD167" s="34"/>
      <c r="AE167" s="34"/>
      <c r="AF167" s="34"/>
      <c r="AG167" s="34"/>
      <c r="AH167" s="34"/>
      <c r="AI167" s="34"/>
      <c r="AJ167" s="68"/>
      <c r="AK167" s="34"/>
      <c r="AL167" s="34"/>
      <c r="AM167" s="34"/>
      <c r="AN167" s="34"/>
      <c r="AO167" s="34"/>
      <c r="AP167" s="34"/>
      <c r="AQ167" s="34"/>
      <c r="AR167" s="34"/>
      <c r="AS167" s="65"/>
      <c r="AT167" s="65"/>
      <c r="AU167" s="65"/>
      <c r="AV167" s="65"/>
      <c r="AW167" s="65"/>
      <c r="AX167" s="65"/>
      <c r="AY167" s="65"/>
      <c r="AZ167" s="65"/>
      <c r="BA167" s="65"/>
      <c r="BB167" s="65"/>
      <c r="BC167" s="65"/>
      <c r="BD167" s="65"/>
      <c r="BE167" s="65"/>
      <c r="BF167" s="65"/>
      <c r="BG167" s="65"/>
      <c r="BH167" s="65"/>
      <c r="BI167" s="65"/>
      <c r="BJ167" s="65"/>
      <c r="BK167" s="65"/>
      <c r="BL167" s="65"/>
      <c r="BM167" s="65"/>
      <c r="BN167" s="65"/>
      <c r="BO167" s="65"/>
      <c r="BP167" s="65"/>
      <c r="BQ167" s="65"/>
      <c r="BR167" s="65"/>
      <c r="BS167" s="65"/>
      <c r="BT167" s="65"/>
      <c r="BU167" s="65"/>
      <c r="BV167" s="65"/>
      <c r="BW167" s="65"/>
      <c r="BX167" s="65"/>
      <c r="BY167" s="65"/>
      <c r="BZ167" s="65"/>
      <c r="CA167" s="65"/>
      <c r="CB167" s="65"/>
      <c r="CC167" s="65"/>
      <c r="CD167" s="65"/>
      <c r="CE167" s="34"/>
      <c r="CF167" s="34"/>
      <c r="CG167" s="34"/>
      <c r="CH167" s="34"/>
      <c r="CI167" s="34"/>
      <c r="CJ167" s="34"/>
      <c r="CK167" s="34"/>
      <c r="CL167" s="34"/>
      <c r="CM167" s="34"/>
      <c r="CN167" s="34"/>
      <c r="CO167" s="34"/>
      <c r="CP167" s="34"/>
      <c r="CQ167" s="34"/>
      <c r="CR167" s="34"/>
      <c r="CS167" s="34"/>
      <c r="CT167" s="34"/>
      <c r="CU167" s="34"/>
      <c r="CV167" s="34"/>
      <c r="CW167" s="34"/>
      <c r="CX167" s="51"/>
    </row>
    <row r="168" spans="1:102" ht="13">
      <c r="A168" s="34"/>
      <c r="B168" s="34"/>
      <c r="C168" s="34"/>
      <c r="D168" s="34"/>
      <c r="E168" s="37"/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  <c r="U168" s="51"/>
      <c r="V168" s="34"/>
      <c r="W168" s="34"/>
      <c r="X168" s="34"/>
      <c r="Y168" s="34"/>
      <c r="Z168" s="34"/>
      <c r="AA168" s="34"/>
      <c r="AB168" s="34"/>
      <c r="AC168" s="34"/>
      <c r="AD168" s="34"/>
      <c r="AE168" s="34"/>
      <c r="AF168" s="34"/>
      <c r="AG168" s="34"/>
      <c r="AH168" s="34"/>
      <c r="AI168" s="34"/>
      <c r="AJ168" s="68"/>
      <c r="AK168" s="34"/>
      <c r="AL168" s="34"/>
      <c r="AM168" s="34"/>
      <c r="AN168" s="34"/>
      <c r="AO168" s="34"/>
      <c r="AP168" s="34"/>
      <c r="AQ168" s="34"/>
      <c r="AR168" s="34"/>
      <c r="AS168" s="65"/>
      <c r="AT168" s="65"/>
      <c r="AU168" s="65"/>
      <c r="AV168" s="65"/>
      <c r="AW168" s="65"/>
      <c r="AX168" s="65"/>
      <c r="AY168" s="65"/>
      <c r="AZ168" s="65"/>
      <c r="BA168" s="65"/>
      <c r="BB168" s="65"/>
      <c r="BC168" s="65"/>
      <c r="BD168" s="65"/>
      <c r="BE168" s="65"/>
      <c r="BF168" s="65"/>
      <c r="BG168" s="65"/>
      <c r="BH168" s="65"/>
      <c r="BI168" s="65"/>
      <c r="BJ168" s="65"/>
      <c r="BK168" s="65"/>
      <c r="BL168" s="65"/>
      <c r="BM168" s="65"/>
      <c r="BN168" s="65"/>
      <c r="BO168" s="65"/>
      <c r="BP168" s="65"/>
      <c r="BQ168" s="65"/>
      <c r="BR168" s="65"/>
      <c r="BS168" s="65"/>
      <c r="BT168" s="65"/>
      <c r="BU168" s="65"/>
      <c r="BV168" s="65"/>
      <c r="BW168" s="65"/>
      <c r="BX168" s="65"/>
      <c r="BY168" s="65"/>
      <c r="BZ168" s="65"/>
      <c r="CA168" s="65"/>
      <c r="CB168" s="65"/>
      <c r="CC168" s="65"/>
      <c r="CD168" s="65"/>
      <c r="CE168" s="34"/>
      <c r="CF168" s="34"/>
      <c r="CG168" s="34"/>
      <c r="CH168" s="34"/>
      <c r="CI168" s="34"/>
      <c r="CJ168" s="34"/>
      <c r="CK168" s="34"/>
      <c r="CL168" s="34"/>
      <c r="CM168" s="34"/>
      <c r="CN168" s="34"/>
      <c r="CO168" s="34"/>
      <c r="CP168" s="34"/>
      <c r="CQ168" s="34"/>
      <c r="CR168" s="34"/>
      <c r="CS168" s="34"/>
      <c r="CT168" s="34"/>
      <c r="CU168" s="34"/>
      <c r="CV168" s="34"/>
      <c r="CW168" s="34"/>
      <c r="CX168" s="51"/>
    </row>
    <row r="169" spans="1:102" ht="13">
      <c r="A169" s="34"/>
      <c r="B169" s="34"/>
      <c r="C169" s="34"/>
      <c r="D169" s="34"/>
      <c r="E169" s="37"/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  <c r="U169" s="51"/>
      <c r="V169" s="34"/>
      <c r="W169" s="34"/>
      <c r="X169" s="34"/>
      <c r="Y169" s="34"/>
      <c r="Z169" s="34"/>
      <c r="AA169" s="34"/>
      <c r="AB169" s="34"/>
      <c r="AC169" s="34"/>
      <c r="AD169" s="34"/>
      <c r="AE169" s="34"/>
      <c r="AF169" s="34"/>
      <c r="AG169" s="34"/>
      <c r="AH169" s="34"/>
      <c r="AI169" s="34"/>
      <c r="AJ169" s="68"/>
      <c r="AK169" s="34"/>
      <c r="AL169" s="34"/>
      <c r="AM169" s="34"/>
      <c r="AN169" s="34"/>
      <c r="AO169" s="34"/>
      <c r="AP169" s="34"/>
      <c r="AQ169" s="34"/>
      <c r="AR169" s="34"/>
      <c r="AS169" s="65"/>
      <c r="AT169" s="65"/>
      <c r="AU169" s="65"/>
      <c r="AV169" s="65"/>
      <c r="AW169" s="65"/>
      <c r="AX169" s="65"/>
      <c r="AY169" s="65"/>
      <c r="AZ169" s="65"/>
      <c r="BA169" s="65"/>
      <c r="BB169" s="65"/>
      <c r="BC169" s="65"/>
      <c r="BD169" s="65"/>
      <c r="BE169" s="65"/>
      <c r="BF169" s="65"/>
      <c r="BG169" s="65"/>
      <c r="BH169" s="65"/>
      <c r="BI169" s="65"/>
      <c r="BJ169" s="65"/>
      <c r="BK169" s="65"/>
      <c r="BL169" s="65"/>
      <c r="BM169" s="65"/>
      <c r="BN169" s="65"/>
      <c r="BO169" s="65"/>
      <c r="BP169" s="65"/>
      <c r="BQ169" s="65"/>
      <c r="BR169" s="65"/>
      <c r="BS169" s="65"/>
      <c r="BT169" s="65"/>
      <c r="BU169" s="65"/>
      <c r="BV169" s="65"/>
      <c r="BW169" s="65"/>
      <c r="BX169" s="65"/>
      <c r="BY169" s="65"/>
      <c r="BZ169" s="65"/>
      <c r="CA169" s="65"/>
      <c r="CB169" s="65"/>
      <c r="CC169" s="65"/>
      <c r="CD169" s="65"/>
      <c r="CE169" s="34"/>
      <c r="CF169" s="34"/>
      <c r="CG169" s="34"/>
      <c r="CH169" s="34"/>
      <c r="CI169" s="34"/>
      <c r="CJ169" s="34"/>
      <c r="CK169" s="34"/>
      <c r="CL169" s="34"/>
      <c r="CM169" s="34"/>
      <c r="CN169" s="34"/>
      <c r="CO169" s="34"/>
      <c r="CP169" s="34"/>
      <c r="CQ169" s="34"/>
      <c r="CR169" s="34"/>
      <c r="CS169" s="34"/>
      <c r="CT169" s="34"/>
      <c r="CU169" s="34"/>
      <c r="CV169" s="34"/>
      <c r="CW169" s="34"/>
      <c r="CX169" s="51"/>
    </row>
    <row r="170" spans="1:102" ht="13">
      <c r="A170" s="34"/>
      <c r="B170" s="34"/>
      <c r="C170" s="34"/>
      <c r="D170" s="34"/>
      <c r="E170" s="37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  <c r="U170" s="51"/>
      <c r="V170" s="34"/>
      <c r="W170" s="34"/>
      <c r="X170" s="34"/>
      <c r="Y170" s="34"/>
      <c r="Z170" s="34"/>
      <c r="AA170" s="34"/>
      <c r="AB170" s="34"/>
      <c r="AC170" s="34"/>
      <c r="AD170" s="34"/>
      <c r="AE170" s="34"/>
      <c r="AF170" s="34"/>
      <c r="AG170" s="34"/>
      <c r="AH170" s="34"/>
      <c r="AI170" s="34"/>
      <c r="AJ170" s="68"/>
      <c r="AK170" s="34"/>
      <c r="AL170" s="34"/>
      <c r="AM170" s="34"/>
      <c r="AN170" s="34"/>
      <c r="AO170" s="34"/>
      <c r="AP170" s="34"/>
      <c r="AQ170" s="34"/>
      <c r="AR170" s="34"/>
      <c r="AS170" s="65"/>
      <c r="AT170" s="65"/>
      <c r="AU170" s="65"/>
      <c r="AV170" s="65"/>
      <c r="AW170" s="65"/>
      <c r="AX170" s="65"/>
      <c r="AY170" s="65"/>
      <c r="AZ170" s="65"/>
      <c r="BA170" s="65"/>
      <c r="BB170" s="65"/>
      <c r="BC170" s="65"/>
      <c r="BD170" s="65"/>
      <c r="BE170" s="65"/>
      <c r="BF170" s="65"/>
      <c r="BG170" s="65"/>
      <c r="BH170" s="65"/>
      <c r="BI170" s="65"/>
      <c r="BJ170" s="65"/>
      <c r="BK170" s="65"/>
      <c r="BL170" s="65"/>
      <c r="BM170" s="65"/>
      <c r="BN170" s="65"/>
      <c r="BO170" s="65"/>
      <c r="BP170" s="65"/>
      <c r="BQ170" s="65"/>
      <c r="BR170" s="65"/>
      <c r="BS170" s="65"/>
      <c r="BT170" s="65"/>
      <c r="BU170" s="65"/>
      <c r="BV170" s="65"/>
      <c r="BW170" s="65"/>
      <c r="BX170" s="65"/>
      <c r="BY170" s="65"/>
      <c r="BZ170" s="65"/>
      <c r="CA170" s="65"/>
      <c r="CB170" s="65"/>
      <c r="CC170" s="65"/>
      <c r="CD170" s="65"/>
      <c r="CE170" s="34"/>
      <c r="CF170" s="34"/>
      <c r="CG170" s="34"/>
      <c r="CH170" s="34"/>
      <c r="CI170" s="34"/>
      <c r="CJ170" s="34"/>
      <c r="CK170" s="34"/>
      <c r="CL170" s="34"/>
      <c r="CM170" s="34"/>
      <c r="CN170" s="34"/>
      <c r="CO170" s="34"/>
      <c r="CP170" s="34"/>
      <c r="CQ170" s="34"/>
      <c r="CR170" s="34"/>
      <c r="CS170" s="34"/>
      <c r="CT170" s="34"/>
      <c r="CU170" s="34"/>
      <c r="CV170" s="34"/>
      <c r="CW170" s="34"/>
      <c r="CX170" s="51"/>
    </row>
    <row r="171" spans="1:102" ht="13">
      <c r="A171" s="34"/>
      <c r="B171" s="34"/>
      <c r="C171" s="34"/>
      <c r="D171" s="34"/>
      <c r="E171" s="37"/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  <c r="U171" s="51"/>
      <c r="V171" s="34"/>
      <c r="W171" s="34"/>
      <c r="X171" s="34"/>
      <c r="Y171" s="34"/>
      <c r="Z171" s="34"/>
      <c r="AA171" s="34"/>
      <c r="AB171" s="34"/>
      <c r="AC171" s="34"/>
      <c r="AD171" s="34"/>
      <c r="AE171" s="34"/>
      <c r="AF171" s="34"/>
      <c r="AG171" s="34"/>
      <c r="AH171" s="34"/>
      <c r="AI171" s="34"/>
      <c r="AJ171" s="68"/>
      <c r="AK171" s="34"/>
      <c r="AL171" s="34"/>
      <c r="AM171" s="34"/>
      <c r="AN171" s="34"/>
      <c r="AO171" s="34"/>
      <c r="AP171" s="34"/>
      <c r="AQ171" s="34"/>
      <c r="AR171" s="34"/>
      <c r="AS171" s="65"/>
      <c r="AT171" s="65"/>
      <c r="AU171" s="65"/>
      <c r="AV171" s="65"/>
      <c r="AW171" s="65"/>
      <c r="AX171" s="65"/>
      <c r="AY171" s="65"/>
      <c r="AZ171" s="65"/>
      <c r="BA171" s="65"/>
      <c r="BB171" s="65"/>
      <c r="BC171" s="65"/>
      <c r="BD171" s="65"/>
      <c r="BE171" s="65"/>
      <c r="BF171" s="65"/>
      <c r="BG171" s="65"/>
      <c r="BH171" s="65"/>
      <c r="BI171" s="65"/>
      <c r="BJ171" s="65"/>
      <c r="BK171" s="65"/>
      <c r="BL171" s="65"/>
      <c r="BM171" s="65"/>
      <c r="BN171" s="65"/>
      <c r="BO171" s="65"/>
      <c r="BP171" s="65"/>
      <c r="BQ171" s="65"/>
      <c r="BR171" s="65"/>
      <c r="BS171" s="65"/>
      <c r="BT171" s="65"/>
      <c r="BU171" s="65"/>
      <c r="BV171" s="65"/>
      <c r="BW171" s="65"/>
      <c r="BX171" s="65"/>
      <c r="BY171" s="65"/>
      <c r="BZ171" s="65"/>
      <c r="CA171" s="65"/>
      <c r="CB171" s="65"/>
      <c r="CC171" s="65"/>
      <c r="CD171" s="65"/>
      <c r="CE171" s="34"/>
      <c r="CF171" s="34"/>
      <c r="CG171" s="34"/>
      <c r="CH171" s="34"/>
      <c r="CI171" s="34"/>
      <c r="CJ171" s="34"/>
      <c r="CK171" s="34"/>
      <c r="CL171" s="34"/>
      <c r="CM171" s="34"/>
      <c r="CN171" s="34"/>
      <c r="CO171" s="34"/>
      <c r="CP171" s="34"/>
      <c r="CQ171" s="34"/>
      <c r="CR171" s="34"/>
      <c r="CS171" s="34"/>
      <c r="CT171" s="34"/>
      <c r="CU171" s="34"/>
      <c r="CV171" s="34"/>
      <c r="CW171" s="34"/>
      <c r="CX171" s="51"/>
    </row>
    <row r="172" spans="1:102" ht="13">
      <c r="A172" s="34"/>
      <c r="B172" s="34"/>
      <c r="C172" s="34"/>
      <c r="D172" s="34"/>
      <c r="E172" s="37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  <c r="U172" s="51"/>
      <c r="V172" s="34"/>
      <c r="W172" s="34"/>
      <c r="X172" s="34"/>
      <c r="Y172" s="34"/>
      <c r="Z172" s="34"/>
      <c r="AA172" s="34"/>
      <c r="AB172" s="34"/>
      <c r="AC172" s="34"/>
      <c r="AD172" s="34"/>
      <c r="AE172" s="34"/>
      <c r="AF172" s="34"/>
      <c r="AG172" s="34"/>
      <c r="AH172" s="34"/>
      <c r="AI172" s="34"/>
      <c r="AJ172" s="68"/>
      <c r="AK172" s="34"/>
      <c r="AL172" s="34"/>
      <c r="AM172" s="34"/>
      <c r="AN172" s="34"/>
      <c r="AO172" s="34"/>
      <c r="AP172" s="34"/>
      <c r="AQ172" s="34"/>
      <c r="AR172" s="34"/>
      <c r="AS172" s="65"/>
      <c r="AT172" s="65"/>
      <c r="AU172" s="65"/>
      <c r="AV172" s="65"/>
      <c r="AW172" s="65"/>
      <c r="AX172" s="65"/>
      <c r="AY172" s="65"/>
      <c r="AZ172" s="65"/>
      <c r="BA172" s="65"/>
      <c r="BB172" s="65"/>
      <c r="BC172" s="65"/>
      <c r="BD172" s="65"/>
      <c r="BE172" s="65"/>
      <c r="BF172" s="65"/>
      <c r="BG172" s="65"/>
      <c r="BH172" s="65"/>
      <c r="BI172" s="65"/>
      <c r="BJ172" s="65"/>
      <c r="BK172" s="65"/>
      <c r="BL172" s="65"/>
      <c r="BM172" s="65"/>
      <c r="BN172" s="65"/>
      <c r="BO172" s="65"/>
      <c r="BP172" s="65"/>
      <c r="BQ172" s="65"/>
      <c r="BR172" s="65"/>
      <c r="BS172" s="65"/>
      <c r="BT172" s="65"/>
      <c r="BU172" s="65"/>
      <c r="BV172" s="65"/>
      <c r="BW172" s="65"/>
      <c r="BX172" s="65"/>
      <c r="BY172" s="65"/>
      <c r="BZ172" s="65"/>
      <c r="CA172" s="65"/>
      <c r="CB172" s="65"/>
      <c r="CC172" s="65"/>
      <c r="CD172" s="65"/>
      <c r="CE172" s="34"/>
      <c r="CF172" s="34"/>
      <c r="CG172" s="34"/>
      <c r="CH172" s="34"/>
      <c r="CI172" s="34"/>
      <c r="CJ172" s="34"/>
      <c r="CK172" s="34"/>
      <c r="CL172" s="34"/>
      <c r="CM172" s="34"/>
      <c r="CN172" s="34"/>
      <c r="CO172" s="34"/>
      <c r="CP172" s="34"/>
      <c r="CQ172" s="34"/>
      <c r="CR172" s="34"/>
      <c r="CS172" s="34"/>
      <c r="CT172" s="34"/>
      <c r="CU172" s="34"/>
      <c r="CV172" s="34"/>
      <c r="CW172" s="34"/>
      <c r="CX172" s="51"/>
    </row>
    <row r="173" spans="1:102" ht="13">
      <c r="A173" s="34"/>
      <c r="B173" s="34"/>
      <c r="C173" s="34"/>
      <c r="D173" s="34"/>
      <c r="E173" s="37"/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34"/>
      <c r="U173" s="51"/>
      <c r="V173" s="34"/>
      <c r="W173" s="34"/>
      <c r="X173" s="34"/>
      <c r="Y173" s="34"/>
      <c r="Z173" s="34"/>
      <c r="AA173" s="34"/>
      <c r="AB173" s="34"/>
      <c r="AC173" s="34"/>
      <c r="AD173" s="34"/>
      <c r="AE173" s="34"/>
      <c r="AF173" s="34"/>
      <c r="AG173" s="34"/>
      <c r="AH173" s="34"/>
      <c r="AI173" s="34"/>
      <c r="AJ173" s="68"/>
      <c r="AK173" s="34"/>
      <c r="AL173" s="34"/>
      <c r="AM173" s="34"/>
      <c r="AN173" s="34"/>
      <c r="AO173" s="34"/>
      <c r="AP173" s="34"/>
      <c r="AQ173" s="34"/>
      <c r="AR173" s="34"/>
      <c r="AS173" s="65"/>
      <c r="AT173" s="65"/>
      <c r="AU173" s="65"/>
      <c r="AV173" s="65"/>
      <c r="AW173" s="65"/>
      <c r="AX173" s="65"/>
      <c r="AY173" s="65"/>
      <c r="AZ173" s="65"/>
      <c r="BA173" s="65"/>
      <c r="BB173" s="65"/>
      <c r="BC173" s="65"/>
      <c r="BD173" s="65"/>
      <c r="BE173" s="65"/>
      <c r="BF173" s="65"/>
      <c r="BG173" s="65"/>
      <c r="BH173" s="65"/>
      <c r="BI173" s="65"/>
      <c r="BJ173" s="65"/>
      <c r="BK173" s="65"/>
      <c r="BL173" s="65"/>
      <c r="BM173" s="65"/>
      <c r="BN173" s="65"/>
      <c r="BO173" s="65"/>
      <c r="BP173" s="65"/>
      <c r="BQ173" s="65"/>
      <c r="BR173" s="65"/>
      <c r="BS173" s="65"/>
      <c r="BT173" s="65"/>
      <c r="BU173" s="65"/>
      <c r="BV173" s="65"/>
      <c r="BW173" s="65"/>
      <c r="BX173" s="65"/>
      <c r="BY173" s="65"/>
      <c r="BZ173" s="65"/>
      <c r="CA173" s="65"/>
      <c r="CB173" s="65"/>
      <c r="CC173" s="65"/>
      <c r="CD173" s="65"/>
      <c r="CE173" s="34"/>
      <c r="CF173" s="34"/>
      <c r="CG173" s="34"/>
      <c r="CH173" s="34"/>
      <c r="CI173" s="34"/>
      <c r="CJ173" s="34"/>
      <c r="CK173" s="34"/>
      <c r="CL173" s="34"/>
      <c r="CM173" s="34"/>
      <c r="CN173" s="34"/>
      <c r="CO173" s="34"/>
      <c r="CP173" s="34"/>
      <c r="CQ173" s="34"/>
      <c r="CR173" s="34"/>
      <c r="CS173" s="34"/>
      <c r="CT173" s="34"/>
      <c r="CU173" s="34"/>
      <c r="CV173" s="34"/>
      <c r="CW173" s="34"/>
      <c r="CX173" s="51"/>
    </row>
    <row r="174" spans="1:102" ht="13">
      <c r="A174" s="34"/>
      <c r="B174" s="34"/>
      <c r="C174" s="34"/>
      <c r="D174" s="34"/>
      <c r="E174" s="37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  <c r="U174" s="51"/>
      <c r="V174" s="34"/>
      <c r="W174" s="34"/>
      <c r="X174" s="34"/>
      <c r="Y174" s="34"/>
      <c r="Z174" s="34"/>
      <c r="AA174" s="34"/>
      <c r="AB174" s="34"/>
      <c r="AC174" s="34"/>
      <c r="AD174" s="34"/>
      <c r="AE174" s="34"/>
      <c r="AF174" s="34"/>
      <c r="AG174" s="34"/>
      <c r="AH174" s="34"/>
      <c r="AI174" s="34"/>
      <c r="AJ174" s="68"/>
      <c r="AK174" s="34"/>
      <c r="AL174" s="34"/>
      <c r="AM174" s="34"/>
      <c r="AN174" s="34"/>
      <c r="AO174" s="34"/>
      <c r="AP174" s="34"/>
      <c r="AQ174" s="34"/>
      <c r="AR174" s="34"/>
      <c r="AS174" s="65"/>
      <c r="AT174" s="65"/>
      <c r="AU174" s="65"/>
      <c r="AV174" s="65"/>
      <c r="AW174" s="65"/>
      <c r="AX174" s="65"/>
      <c r="AY174" s="65"/>
      <c r="AZ174" s="65"/>
      <c r="BA174" s="65"/>
      <c r="BB174" s="65"/>
      <c r="BC174" s="65"/>
      <c r="BD174" s="65"/>
      <c r="BE174" s="65"/>
      <c r="BF174" s="65"/>
      <c r="BG174" s="65"/>
      <c r="BH174" s="65"/>
      <c r="BI174" s="65"/>
      <c r="BJ174" s="65"/>
      <c r="BK174" s="65"/>
      <c r="BL174" s="65"/>
      <c r="BM174" s="65"/>
      <c r="BN174" s="65"/>
      <c r="BO174" s="65"/>
      <c r="BP174" s="65"/>
      <c r="BQ174" s="65"/>
      <c r="BR174" s="65"/>
      <c r="BS174" s="65"/>
      <c r="BT174" s="65"/>
      <c r="BU174" s="65"/>
      <c r="BV174" s="65"/>
      <c r="BW174" s="65"/>
      <c r="BX174" s="65"/>
      <c r="BY174" s="65"/>
      <c r="BZ174" s="65"/>
      <c r="CA174" s="65"/>
      <c r="CB174" s="65"/>
      <c r="CC174" s="65"/>
      <c r="CD174" s="65"/>
      <c r="CE174" s="34"/>
      <c r="CF174" s="34"/>
      <c r="CG174" s="34"/>
      <c r="CH174" s="34"/>
      <c r="CI174" s="34"/>
      <c r="CJ174" s="34"/>
      <c r="CK174" s="34"/>
      <c r="CL174" s="34"/>
      <c r="CM174" s="34"/>
      <c r="CN174" s="34"/>
      <c r="CO174" s="34"/>
      <c r="CP174" s="34"/>
      <c r="CQ174" s="34"/>
      <c r="CR174" s="34"/>
      <c r="CS174" s="34"/>
      <c r="CT174" s="34"/>
      <c r="CU174" s="34"/>
      <c r="CV174" s="34"/>
      <c r="CW174" s="34"/>
      <c r="CX174" s="51"/>
    </row>
    <row r="175" spans="1:102" ht="13">
      <c r="A175" s="34"/>
      <c r="B175" s="34"/>
      <c r="C175" s="34"/>
      <c r="D175" s="34"/>
      <c r="E175" s="37"/>
      <c r="F175" s="34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  <c r="U175" s="51"/>
      <c r="V175" s="34"/>
      <c r="W175" s="34"/>
      <c r="X175" s="34"/>
      <c r="Y175" s="34"/>
      <c r="Z175" s="34"/>
      <c r="AA175" s="34"/>
      <c r="AB175" s="34"/>
      <c r="AC175" s="34"/>
      <c r="AD175" s="34"/>
      <c r="AE175" s="34"/>
      <c r="AF175" s="34"/>
      <c r="AG175" s="34"/>
      <c r="AH175" s="34"/>
      <c r="AI175" s="34"/>
      <c r="AJ175" s="68"/>
      <c r="AK175" s="34"/>
      <c r="AL175" s="34"/>
      <c r="AM175" s="34"/>
      <c r="AN175" s="34"/>
      <c r="AO175" s="34"/>
      <c r="AP175" s="34"/>
      <c r="AQ175" s="34"/>
      <c r="AR175" s="34"/>
      <c r="AS175" s="65"/>
      <c r="AT175" s="65"/>
      <c r="AU175" s="65"/>
      <c r="AV175" s="65"/>
      <c r="AW175" s="65"/>
      <c r="AX175" s="65"/>
      <c r="AY175" s="65"/>
      <c r="AZ175" s="65"/>
      <c r="BA175" s="65"/>
      <c r="BB175" s="65"/>
      <c r="BC175" s="65"/>
      <c r="BD175" s="65"/>
      <c r="BE175" s="65"/>
      <c r="BF175" s="65"/>
      <c r="BG175" s="65"/>
      <c r="BH175" s="65"/>
      <c r="BI175" s="65"/>
      <c r="BJ175" s="65"/>
      <c r="BK175" s="65"/>
      <c r="BL175" s="65"/>
      <c r="BM175" s="65"/>
      <c r="BN175" s="65"/>
      <c r="BO175" s="65"/>
      <c r="BP175" s="65"/>
      <c r="BQ175" s="65"/>
      <c r="BR175" s="65"/>
      <c r="BS175" s="65"/>
      <c r="BT175" s="65"/>
      <c r="BU175" s="65"/>
      <c r="BV175" s="65"/>
      <c r="BW175" s="65"/>
      <c r="BX175" s="65"/>
      <c r="BY175" s="65"/>
      <c r="BZ175" s="65"/>
      <c r="CA175" s="65"/>
      <c r="CB175" s="65"/>
      <c r="CC175" s="65"/>
      <c r="CD175" s="65"/>
      <c r="CE175" s="34"/>
      <c r="CF175" s="34"/>
      <c r="CG175" s="34"/>
      <c r="CH175" s="34"/>
      <c r="CI175" s="34"/>
      <c r="CJ175" s="34"/>
      <c r="CK175" s="34"/>
      <c r="CL175" s="34"/>
      <c r="CM175" s="34"/>
      <c r="CN175" s="34"/>
      <c r="CO175" s="34"/>
      <c r="CP175" s="34"/>
      <c r="CQ175" s="34"/>
      <c r="CR175" s="34"/>
      <c r="CS175" s="34"/>
      <c r="CT175" s="34"/>
      <c r="CU175" s="34"/>
      <c r="CV175" s="34"/>
      <c r="CW175" s="34"/>
      <c r="CX175" s="51"/>
    </row>
    <row r="176" spans="1:102" ht="13">
      <c r="A176" s="34"/>
      <c r="B176" s="34"/>
      <c r="C176" s="34"/>
      <c r="D176" s="34"/>
      <c r="E176" s="37"/>
      <c r="F176" s="34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  <c r="U176" s="51"/>
      <c r="V176" s="34"/>
      <c r="W176" s="34"/>
      <c r="X176" s="34"/>
      <c r="Y176" s="34"/>
      <c r="Z176" s="34"/>
      <c r="AA176" s="34"/>
      <c r="AB176" s="34"/>
      <c r="AC176" s="34"/>
      <c r="AD176" s="34"/>
      <c r="AE176" s="34"/>
      <c r="AF176" s="34"/>
      <c r="AG176" s="34"/>
      <c r="AH176" s="34"/>
      <c r="AI176" s="34"/>
      <c r="AJ176" s="68"/>
      <c r="AK176" s="34"/>
      <c r="AL176" s="34"/>
      <c r="AM176" s="34"/>
      <c r="AN176" s="34"/>
      <c r="AO176" s="34"/>
      <c r="AP176" s="34"/>
      <c r="AQ176" s="34"/>
      <c r="AR176" s="34"/>
      <c r="AS176" s="65"/>
      <c r="AT176" s="65"/>
      <c r="AU176" s="65"/>
      <c r="AV176" s="65"/>
      <c r="AW176" s="65"/>
      <c r="AX176" s="65"/>
      <c r="AY176" s="65"/>
      <c r="AZ176" s="65"/>
      <c r="BA176" s="65"/>
      <c r="BB176" s="65"/>
      <c r="BC176" s="65"/>
      <c r="BD176" s="65"/>
      <c r="BE176" s="65"/>
      <c r="BF176" s="65"/>
      <c r="BG176" s="65"/>
      <c r="BH176" s="65"/>
      <c r="BI176" s="65"/>
      <c r="BJ176" s="65"/>
      <c r="BK176" s="65"/>
      <c r="BL176" s="65"/>
      <c r="BM176" s="65"/>
      <c r="BN176" s="65"/>
      <c r="BO176" s="65"/>
      <c r="BP176" s="65"/>
      <c r="BQ176" s="65"/>
      <c r="BR176" s="65"/>
      <c r="BS176" s="65"/>
      <c r="BT176" s="65"/>
      <c r="BU176" s="65"/>
      <c r="BV176" s="65"/>
      <c r="BW176" s="65"/>
      <c r="BX176" s="65"/>
      <c r="BY176" s="65"/>
      <c r="BZ176" s="65"/>
      <c r="CA176" s="65"/>
      <c r="CB176" s="65"/>
      <c r="CC176" s="65"/>
      <c r="CD176" s="65"/>
      <c r="CE176" s="34"/>
      <c r="CF176" s="34"/>
      <c r="CG176" s="34"/>
      <c r="CH176" s="34"/>
      <c r="CI176" s="34"/>
      <c r="CJ176" s="34"/>
      <c r="CK176" s="34"/>
      <c r="CL176" s="34"/>
      <c r="CM176" s="34"/>
      <c r="CN176" s="34"/>
      <c r="CO176" s="34"/>
      <c r="CP176" s="34"/>
      <c r="CQ176" s="34"/>
      <c r="CR176" s="34"/>
      <c r="CS176" s="34"/>
      <c r="CT176" s="34"/>
      <c r="CU176" s="34"/>
      <c r="CV176" s="34"/>
      <c r="CW176" s="34"/>
      <c r="CX176" s="51"/>
    </row>
    <row r="177" spans="1:102" ht="13">
      <c r="A177" s="34"/>
      <c r="B177" s="34"/>
      <c r="C177" s="34"/>
      <c r="D177" s="34"/>
      <c r="E177" s="37"/>
      <c r="F177" s="34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  <c r="U177" s="51"/>
      <c r="V177" s="34"/>
      <c r="W177" s="34"/>
      <c r="X177" s="34"/>
      <c r="Y177" s="34"/>
      <c r="Z177" s="34"/>
      <c r="AA177" s="34"/>
      <c r="AB177" s="34"/>
      <c r="AC177" s="34"/>
      <c r="AD177" s="34"/>
      <c r="AE177" s="34"/>
      <c r="AF177" s="34"/>
      <c r="AG177" s="34"/>
      <c r="AH177" s="34"/>
      <c r="AI177" s="34"/>
      <c r="AJ177" s="68"/>
      <c r="AK177" s="34"/>
      <c r="AL177" s="34"/>
      <c r="AM177" s="34"/>
      <c r="AN177" s="34"/>
      <c r="AO177" s="34"/>
      <c r="AP177" s="34"/>
      <c r="AQ177" s="34"/>
      <c r="AR177" s="34"/>
      <c r="AS177" s="65"/>
      <c r="AT177" s="65"/>
      <c r="AU177" s="65"/>
      <c r="AV177" s="65"/>
      <c r="AW177" s="65"/>
      <c r="AX177" s="65"/>
      <c r="AY177" s="65"/>
      <c r="AZ177" s="65"/>
      <c r="BA177" s="65"/>
      <c r="BB177" s="65"/>
      <c r="BC177" s="65"/>
      <c r="BD177" s="65"/>
      <c r="BE177" s="65"/>
      <c r="BF177" s="65"/>
      <c r="BG177" s="65"/>
      <c r="BH177" s="65"/>
      <c r="BI177" s="65"/>
      <c r="BJ177" s="65"/>
      <c r="BK177" s="65"/>
      <c r="BL177" s="65"/>
      <c r="BM177" s="65"/>
      <c r="BN177" s="65"/>
      <c r="BO177" s="65"/>
      <c r="BP177" s="65"/>
      <c r="BQ177" s="65"/>
      <c r="BR177" s="65"/>
      <c r="BS177" s="65"/>
      <c r="BT177" s="65"/>
      <c r="BU177" s="65"/>
      <c r="BV177" s="65"/>
      <c r="BW177" s="65"/>
      <c r="BX177" s="65"/>
      <c r="BY177" s="65"/>
      <c r="BZ177" s="65"/>
      <c r="CA177" s="65"/>
      <c r="CB177" s="65"/>
      <c r="CC177" s="65"/>
      <c r="CD177" s="65"/>
      <c r="CE177" s="34"/>
      <c r="CF177" s="34"/>
      <c r="CG177" s="34"/>
      <c r="CH177" s="34"/>
      <c r="CI177" s="34"/>
      <c r="CJ177" s="34"/>
      <c r="CK177" s="34"/>
      <c r="CL177" s="34"/>
      <c r="CM177" s="34"/>
      <c r="CN177" s="34"/>
      <c r="CO177" s="34"/>
      <c r="CP177" s="34"/>
      <c r="CQ177" s="34"/>
      <c r="CR177" s="34"/>
      <c r="CS177" s="34"/>
      <c r="CT177" s="34"/>
      <c r="CU177" s="34"/>
      <c r="CV177" s="34"/>
      <c r="CW177" s="34"/>
      <c r="CX177" s="51"/>
    </row>
    <row r="178" spans="1:102" ht="13">
      <c r="A178" s="34"/>
      <c r="B178" s="34"/>
      <c r="C178" s="34"/>
      <c r="D178" s="34"/>
      <c r="E178" s="37"/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  <c r="U178" s="51"/>
      <c r="V178" s="34"/>
      <c r="W178" s="34"/>
      <c r="X178" s="34"/>
      <c r="Y178" s="34"/>
      <c r="Z178" s="34"/>
      <c r="AA178" s="34"/>
      <c r="AB178" s="34"/>
      <c r="AC178" s="34"/>
      <c r="AD178" s="34"/>
      <c r="AE178" s="34"/>
      <c r="AF178" s="34"/>
      <c r="AG178" s="34"/>
      <c r="AH178" s="34"/>
      <c r="AI178" s="34"/>
      <c r="AJ178" s="68"/>
      <c r="AK178" s="34"/>
      <c r="AL178" s="34"/>
      <c r="AM178" s="34"/>
      <c r="AN178" s="34"/>
      <c r="AO178" s="34"/>
      <c r="AP178" s="34"/>
      <c r="AQ178" s="34"/>
      <c r="AR178" s="34"/>
      <c r="AS178" s="65"/>
      <c r="AT178" s="65"/>
      <c r="AU178" s="65"/>
      <c r="AV178" s="65"/>
      <c r="AW178" s="65"/>
      <c r="AX178" s="65"/>
      <c r="AY178" s="65"/>
      <c r="AZ178" s="65"/>
      <c r="BA178" s="65"/>
      <c r="BB178" s="65"/>
      <c r="BC178" s="65"/>
      <c r="BD178" s="65"/>
      <c r="BE178" s="65"/>
      <c r="BF178" s="65"/>
      <c r="BG178" s="65"/>
      <c r="BH178" s="65"/>
      <c r="BI178" s="65"/>
      <c r="BJ178" s="65"/>
      <c r="BK178" s="65"/>
      <c r="BL178" s="65"/>
      <c r="BM178" s="65"/>
      <c r="BN178" s="65"/>
      <c r="BO178" s="65"/>
      <c r="BP178" s="65"/>
      <c r="BQ178" s="65"/>
      <c r="BR178" s="65"/>
      <c r="BS178" s="65"/>
      <c r="BT178" s="65"/>
      <c r="BU178" s="65"/>
      <c r="BV178" s="65"/>
      <c r="BW178" s="65"/>
      <c r="BX178" s="65"/>
      <c r="BY178" s="65"/>
      <c r="BZ178" s="65"/>
      <c r="CA178" s="65"/>
      <c r="CB178" s="65"/>
      <c r="CC178" s="65"/>
      <c r="CD178" s="65"/>
      <c r="CE178" s="34"/>
      <c r="CF178" s="34"/>
      <c r="CG178" s="34"/>
      <c r="CH178" s="34"/>
      <c r="CI178" s="34"/>
      <c r="CJ178" s="34"/>
      <c r="CK178" s="34"/>
      <c r="CL178" s="34"/>
      <c r="CM178" s="34"/>
      <c r="CN178" s="34"/>
      <c r="CO178" s="34"/>
      <c r="CP178" s="34"/>
      <c r="CQ178" s="34"/>
      <c r="CR178" s="34"/>
      <c r="CS178" s="34"/>
      <c r="CT178" s="34"/>
      <c r="CU178" s="34"/>
      <c r="CV178" s="34"/>
      <c r="CW178" s="34"/>
      <c r="CX178" s="51"/>
    </row>
    <row r="179" spans="1:102" ht="13">
      <c r="A179" s="34"/>
      <c r="B179" s="34"/>
      <c r="C179" s="34"/>
      <c r="D179" s="34"/>
      <c r="E179" s="37"/>
      <c r="F179" s="34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  <c r="U179" s="51"/>
      <c r="V179" s="34"/>
      <c r="W179" s="34"/>
      <c r="X179" s="34"/>
      <c r="Y179" s="34"/>
      <c r="Z179" s="34"/>
      <c r="AA179" s="34"/>
      <c r="AB179" s="34"/>
      <c r="AC179" s="34"/>
      <c r="AD179" s="34"/>
      <c r="AE179" s="34"/>
      <c r="AF179" s="34"/>
      <c r="AG179" s="34"/>
      <c r="AH179" s="34"/>
      <c r="AI179" s="34"/>
      <c r="AJ179" s="68"/>
      <c r="AK179" s="34"/>
      <c r="AL179" s="34"/>
      <c r="AM179" s="34"/>
      <c r="AN179" s="34"/>
      <c r="AO179" s="34"/>
      <c r="AP179" s="34"/>
      <c r="AQ179" s="34"/>
      <c r="AR179" s="34"/>
      <c r="AS179" s="65"/>
      <c r="AT179" s="65"/>
      <c r="AU179" s="65"/>
      <c r="AV179" s="65"/>
      <c r="AW179" s="65"/>
      <c r="AX179" s="65"/>
      <c r="AY179" s="65"/>
      <c r="AZ179" s="65"/>
      <c r="BA179" s="65"/>
      <c r="BB179" s="65"/>
      <c r="BC179" s="65"/>
      <c r="BD179" s="65"/>
      <c r="BE179" s="65"/>
      <c r="BF179" s="65"/>
      <c r="BG179" s="65"/>
      <c r="BH179" s="65"/>
      <c r="BI179" s="65"/>
      <c r="BJ179" s="65"/>
      <c r="BK179" s="65"/>
      <c r="BL179" s="65"/>
      <c r="BM179" s="65"/>
      <c r="BN179" s="65"/>
      <c r="BO179" s="65"/>
      <c r="BP179" s="65"/>
      <c r="BQ179" s="65"/>
      <c r="BR179" s="65"/>
      <c r="BS179" s="65"/>
      <c r="BT179" s="65"/>
      <c r="BU179" s="65"/>
      <c r="BV179" s="65"/>
      <c r="BW179" s="65"/>
      <c r="BX179" s="65"/>
      <c r="BY179" s="65"/>
      <c r="BZ179" s="65"/>
      <c r="CA179" s="65"/>
      <c r="CB179" s="65"/>
      <c r="CC179" s="65"/>
      <c r="CD179" s="65"/>
      <c r="CE179" s="34"/>
      <c r="CF179" s="34"/>
      <c r="CG179" s="34"/>
      <c r="CH179" s="34"/>
      <c r="CI179" s="34"/>
      <c r="CJ179" s="34"/>
      <c r="CK179" s="34"/>
      <c r="CL179" s="34"/>
      <c r="CM179" s="34"/>
      <c r="CN179" s="34"/>
      <c r="CO179" s="34"/>
      <c r="CP179" s="34"/>
      <c r="CQ179" s="34"/>
      <c r="CR179" s="34"/>
      <c r="CS179" s="34"/>
      <c r="CT179" s="34"/>
      <c r="CU179" s="34"/>
      <c r="CV179" s="34"/>
      <c r="CW179" s="34"/>
      <c r="CX179" s="51"/>
    </row>
    <row r="180" spans="1:102" ht="13">
      <c r="A180" s="34"/>
      <c r="B180" s="34"/>
      <c r="C180" s="34"/>
      <c r="D180" s="34"/>
      <c r="E180" s="37"/>
      <c r="F180" s="34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  <c r="U180" s="51"/>
      <c r="V180" s="34"/>
      <c r="W180" s="34"/>
      <c r="X180" s="34"/>
      <c r="Y180" s="34"/>
      <c r="Z180" s="34"/>
      <c r="AA180" s="34"/>
      <c r="AB180" s="34"/>
      <c r="AC180" s="34"/>
      <c r="AD180" s="34"/>
      <c r="AE180" s="34"/>
      <c r="AF180" s="34"/>
      <c r="AG180" s="34"/>
      <c r="AH180" s="34"/>
      <c r="AI180" s="34"/>
      <c r="AJ180" s="68"/>
      <c r="AK180" s="34"/>
      <c r="AL180" s="34"/>
      <c r="AM180" s="34"/>
      <c r="AN180" s="34"/>
      <c r="AO180" s="34"/>
      <c r="AP180" s="34"/>
      <c r="AQ180" s="34"/>
      <c r="AR180" s="34"/>
      <c r="AS180" s="65"/>
      <c r="AT180" s="65"/>
      <c r="AU180" s="65"/>
      <c r="AV180" s="65"/>
      <c r="AW180" s="65"/>
      <c r="AX180" s="65"/>
      <c r="AY180" s="65"/>
      <c r="AZ180" s="65"/>
      <c r="BA180" s="65"/>
      <c r="BB180" s="65"/>
      <c r="BC180" s="65"/>
      <c r="BD180" s="65"/>
      <c r="BE180" s="65"/>
      <c r="BF180" s="65"/>
      <c r="BG180" s="65"/>
      <c r="BH180" s="65"/>
      <c r="BI180" s="65"/>
      <c r="BJ180" s="65"/>
      <c r="BK180" s="65"/>
      <c r="BL180" s="65"/>
      <c r="BM180" s="65"/>
      <c r="BN180" s="65"/>
      <c r="BO180" s="65"/>
      <c r="BP180" s="65"/>
      <c r="BQ180" s="65"/>
      <c r="BR180" s="65"/>
      <c r="BS180" s="65"/>
      <c r="BT180" s="65"/>
      <c r="BU180" s="65"/>
      <c r="BV180" s="65"/>
      <c r="BW180" s="65"/>
      <c r="BX180" s="65"/>
      <c r="BY180" s="65"/>
      <c r="BZ180" s="65"/>
      <c r="CA180" s="65"/>
      <c r="CB180" s="65"/>
      <c r="CC180" s="65"/>
      <c r="CD180" s="65"/>
      <c r="CE180" s="34"/>
      <c r="CF180" s="34"/>
      <c r="CG180" s="34"/>
      <c r="CH180" s="34"/>
      <c r="CI180" s="34"/>
      <c r="CJ180" s="34"/>
      <c r="CK180" s="34"/>
      <c r="CL180" s="34"/>
      <c r="CM180" s="34"/>
      <c r="CN180" s="34"/>
      <c r="CO180" s="34"/>
      <c r="CP180" s="34"/>
      <c r="CQ180" s="34"/>
      <c r="CR180" s="34"/>
      <c r="CS180" s="34"/>
      <c r="CT180" s="34"/>
      <c r="CU180" s="34"/>
      <c r="CV180" s="34"/>
      <c r="CW180" s="34"/>
      <c r="CX180" s="51"/>
    </row>
    <row r="181" spans="1:102" ht="13">
      <c r="A181" s="34"/>
      <c r="B181" s="34"/>
      <c r="C181" s="34"/>
      <c r="D181" s="34"/>
      <c r="E181" s="37"/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  <c r="U181" s="51"/>
      <c r="V181" s="34"/>
      <c r="W181" s="34"/>
      <c r="X181" s="34"/>
      <c r="Y181" s="34"/>
      <c r="Z181" s="34"/>
      <c r="AA181" s="34"/>
      <c r="AB181" s="34"/>
      <c r="AC181" s="34"/>
      <c r="AD181" s="34"/>
      <c r="AE181" s="34"/>
      <c r="AF181" s="34"/>
      <c r="AG181" s="34"/>
      <c r="AH181" s="34"/>
      <c r="AI181" s="34"/>
      <c r="AJ181" s="68"/>
      <c r="AK181" s="34"/>
      <c r="AL181" s="34"/>
      <c r="AM181" s="34"/>
      <c r="AN181" s="34"/>
      <c r="AO181" s="34"/>
      <c r="AP181" s="34"/>
      <c r="AQ181" s="34"/>
      <c r="AR181" s="34"/>
      <c r="AS181" s="65"/>
      <c r="AT181" s="65"/>
      <c r="AU181" s="65"/>
      <c r="AV181" s="65"/>
      <c r="AW181" s="65"/>
      <c r="AX181" s="65"/>
      <c r="AY181" s="65"/>
      <c r="AZ181" s="65"/>
      <c r="BA181" s="65"/>
      <c r="BB181" s="65"/>
      <c r="BC181" s="65"/>
      <c r="BD181" s="65"/>
      <c r="BE181" s="65"/>
      <c r="BF181" s="65"/>
      <c r="BG181" s="65"/>
      <c r="BH181" s="65"/>
      <c r="BI181" s="65"/>
      <c r="BJ181" s="65"/>
      <c r="BK181" s="65"/>
      <c r="BL181" s="65"/>
      <c r="BM181" s="65"/>
      <c r="BN181" s="65"/>
      <c r="BO181" s="65"/>
      <c r="BP181" s="65"/>
      <c r="BQ181" s="65"/>
      <c r="BR181" s="65"/>
      <c r="BS181" s="65"/>
      <c r="BT181" s="65"/>
      <c r="BU181" s="65"/>
      <c r="BV181" s="65"/>
      <c r="BW181" s="65"/>
      <c r="BX181" s="65"/>
      <c r="BY181" s="65"/>
      <c r="BZ181" s="65"/>
      <c r="CA181" s="65"/>
      <c r="CB181" s="65"/>
      <c r="CC181" s="65"/>
      <c r="CD181" s="65"/>
      <c r="CE181" s="34"/>
      <c r="CF181" s="34"/>
      <c r="CG181" s="34"/>
      <c r="CH181" s="34"/>
      <c r="CI181" s="34"/>
      <c r="CJ181" s="34"/>
      <c r="CK181" s="34"/>
      <c r="CL181" s="34"/>
      <c r="CM181" s="34"/>
      <c r="CN181" s="34"/>
      <c r="CO181" s="34"/>
      <c r="CP181" s="34"/>
      <c r="CQ181" s="34"/>
      <c r="CR181" s="34"/>
      <c r="CS181" s="34"/>
      <c r="CT181" s="34"/>
      <c r="CU181" s="34"/>
      <c r="CV181" s="34"/>
      <c r="CW181" s="34"/>
      <c r="CX181" s="51"/>
    </row>
    <row r="182" spans="1:102" ht="13">
      <c r="A182" s="34"/>
      <c r="B182" s="34"/>
      <c r="C182" s="34"/>
      <c r="D182" s="34"/>
      <c r="E182" s="37"/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  <c r="U182" s="51"/>
      <c r="V182" s="34"/>
      <c r="W182" s="34"/>
      <c r="X182" s="34"/>
      <c r="Y182" s="34"/>
      <c r="Z182" s="34"/>
      <c r="AA182" s="34"/>
      <c r="AB182" s="34"/>
      <c r="AC182" s="34"/>
      <c r="AD182" s="34"/>
      <c r="AE182" s="34"/>
      <c r="AF182" s="34"/>
      <c r="AG182" s="34"/>
      <c r="AH182" s="34"/>
      <c r="AI182" s="34"/>
      <c r="AJ182" s="68"/>
      <c r="AK182" s="34"/>
      <c r="AL182" s="34"/>
      <c r="AM182" s="34"/>
      <c r="AN182" s="34"/>
      <c r="AO182" s="34"/>
      <c r="AP182" s="34"/>
      <c r="AQ182" s="34"/>
      <c r="AR182" s="34"/>
      <c r="AS182" s="65"/>
      <c r="AT182" s="65"/>
      <c r="AU182" s="65"/>
      <c r="AV182" s="65"/>
      <c r="AW182" s="65"/>
      <c r="AX182" s="65"/>
      <c r="AY182" s="65"/>
      <c r="AZ182" s="65"/>
      <c r="BA182" s="65"/>
      <c r="BB182" s="65"/>
      <c r="BC182" s="65"/>
      <c r="BD182" s="65"/>
      <c r="BE182" s="65"/>
      <c r="BF182" s="65"/>
      <c r="BG182" s="65"/>
      <c r="BH182" s="65"/>
      <c r="BI182" s="65"/>
      <c r="BJ182" s="65"/>
      <c r="BK182" s="65"/>
      <c r="BL182" s="65"/>
      <c r="BM182" s="65"/>
      <c r="BN182" s="65"/>
      <c r="BO182" s="65"/>
      <c r="BP182" s="65"/>
      <c r="BQ182" s="65"/>
      <c r="BR182" s="65"/>
      <c r="BS182" s="65"/>
      <c r="BT182" s="65"/>
      <c r="BU182" s="65"/>
      <c r="BV182" s="65"/>
      <c r="BW182" s="65"/>
      <c r="BX182" s="65"/>
      <c r="BY182" s="65"/>
      <c r="BZ182" s="65"/>
      <c r="CA182" s="65"/>
      <c r="CB182" s="65"/>
      <c r="CC182" s="65"/>
      <c r="CD182" s="65"/>
      <c r="CE182" s="34"/>
      <c r="CF182" s="34"/>
      <c r="CG182" s="34"/>
      <c r="CH182" s="34"/>
      <c r="CI182" s="34"/>
      <c r="CJ182" s="34"/>
      <c r="CK182" s="34"/>
      <c r="CL182" s="34"/>
      <c r="CM182" s="34"/>
      <c r="CN182" s="34"/>
      <c r="CO182" s="34"/>
      <c r="CP182" s="34"/>
      <c r="CQ182" s="34"/>
      <c r="CR182" s="34"/>
      <c r="CS182" s="34"/>
      <c r="CT182" s="34"/>
      <c r="CU182" s="34"/>
      <c r="CV182" s="34"/>
      <c r="CW182" s="34"/>
      <c r="CX182" s="34"/>
    </row>
    <row r="183" spans="1:102" ht="13">
      <c r="A183" s="34"/>
      <c r="B183" s="34"/>
      <c r="C183" s="34"/>
      <c r="D183" s="34"/>
      <c r="E183" s="37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  <c r="U183" s="51"/>
      <c r="V183" s="34"/>
      <c r="W183" s="34"/>
      <c r="X183" s="34"/>
      <c r="Y183" s="34"/>
      <c r="Z183" s="34"/>
      <c r="AA183" s="34"/>
      <c r="AB183" s="34"/>
      <c r="AC183" s="34"/>
      <c r="AD183" s="34"/>
      <c r="AE183" s="34"/>
      <c r="AF183" s="34"/>
      <c r="AG183" s="34"/>
      <c r="AH183" s="34"/>
      <c r="AI183" s="34"/>
      <c r="AJ183" s="68"/>
      <c r="AK183" s="34"/>
      <c r="AL183" s="34"/>
      <c r="AM183" s="34"/>
      <c r="AN183" s="34"/>
      <c r="AO183" s="34"/>
      <c r="AP183" s="34"/>
      <c r="AQ183" s="34"/>
      <c r="AR183" s="34"/>
      <c r="AS183" s="65"/>
      <c r="AT183" s="65"/>
      <c r="AU183" s="65"/>
      <c r="AV183" s="65"/>
      <c r="AW183" s="65"/>
      <c r="AX183" s="65"/>
      <c r="AY183" s="65"/>
      <c r="AZ183" s="65"/>
      <c r="BA183" s="65"/>
      <c r="BB183" s="65"/>
      <c r="BC183" s="65"/>
      <c r="BD183" s="65"/>
      <c r="BE183" s="65"/>
      <c r="BF183" s="65"/>
      <c r="BG183" s="65"/>
      <c r="BH183" s="65"/>
      <c r="BI183" s="65"/>
      <c r="BJ183" s="65"/>
      <c r="BK183" s="65"/>
      <c r="BL183" s="65"/>
      <c r="BM183" s="65"/>
      <c r="BN183" s="65"/>
      <c r="BO183" s="65"/>
      <c r="BP183" s="65"/>
      <c r="BQ183" s="65"/>
      <c r="BR183" s="65"/>
      <c r="BS183" s="65"/>
      <c r="BT183" s="65"/>
      <c r="BU183" s="65"/>
      <c r="BV183" s="65"/>
      <c r="BW183" s="65"/>
      <c r="BX183" s="65"/>
      <c r="BY183" s="65"/>
      <c r="BZ183" s="65"/>
      <c r="CA183" s="65"/>
      <c r="CB183" s="65"/>
      <c r="CC183" s="65"/>
      <c r="CD183" s="65"/>
      <c r="CE183" s="34"/>
      <c r="CF183" s="34"/>
      <c r="CG183" s="34"/>
      <c r="CH183" s="34"/>
      <c r="CI183" s="34"/>
      <c r="CJ183" s="34"/>
      <c r="CK183" s="34"/>
      <c r="CL183" s="34"/>
      <c r="CM183" s="34"/>
      <c r="CN183" s="34"/>
      <c r="CO183" s="34"/>
      <c r="CP183" s="34"/>
      <c r="CQ183" s="34"/>
      <c r="CR183" s="34"/>
      <c r="CS183" s="34"/>
      <c r="CT183" s="34"/>
      <c r="CU183" s="34"/>
      <c r="CV183" s="34"/>
      <c r="CW183" s="34"/>
      <c r="CX183" s="34"/>
    </row>
    <row r="184" spans="1:102" ht="13">
      <c r="A184" s="34"/>
      <c r="B184" s="34"/>
      <c r="C184" s="34"/>
      <c r="D184" s="34"/>
      <c r="E184" s="37"/>
      <c r="F184" s="34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  <c r="U184" s="51"/>
      <c r="V184" s="34"/>
      <c r="W184" s="34"/>
      <c r="X184" s="34"/>
      <c r="Y184" s="34"/>
      <c r="Z184" s="34"/>
      <c r="AA184" s="34"/>
      <c r="AB184" s="34"/>
      <c r="AC184" s="34"/>
      <c r="AD184" s="34"/>
      <c r="AE184" s="34"/>
      <c r="AF184" s="34"/>
      <c r="AG184" s="34"/>
      <c r="AH184" s="34"/>
      <c r="AI184" s="34"/>
      <c r="AJ184" s="68"/>
      <c r="AK184" s="34"/>
      <c r="AL184" s="34"/>
      <c r="AM184" s="34"/>
      <c r="AN184" s="34"/>
      <c r="AO184" s="34"/>
      <c r="AP184" s="34"/>
      <c r="AQ184" s="34"/>
      <c r="AR184" s="34"/>
      <c r="AS184" s="65"/>
      <c r="AT184" s="65"/>
      <c r="AU184" s="65"/>
      <c r="AV184" s="65"/>
      <c r="AW184" s="65"/>
      <c r="AX184" s="65"/>
      <c r="AY184" s="65"/>
      <c r="AZ184" s="65"/>
      <c r="BA184" s="65"/>
      <c r="BB184" s="65"/>
      <c r="BC184" s="65"/>
      <c r="BD184" s="65"/>
      <c r="BE184" s="65"/>
      <c r="BF184" s="65"/>
      <c r="BG184" s="65"/>
      <c r="BH184" s="65"/>
      <c r="BI184" s="65"/>
      <c r="BJ184" s="65"/>
      <c r="BK184" s="65"/>
      <c r="BL184" s="65"/>
      <c r="BM184" s="65"/>
      <c r="BN184" s="65"/>
      <c r="BO184" s="65"/>
      <c r="BP184" s="65"/>
      <c r="BQ184" s="65"/>
      <c r="BR184" s="65"/>
      <c r="BS184" s="65"/>
      <c r="BT184" s="65"/>
      <c r="BU184" s="65"/>
      <c r="BV184" s="65"/>
      <c r="BW184" s="65"/>
      <c r="BX184" s="65"/>
      <c r="BY184" s="65"/>
      <c r="BZ184" s="65"/>
      <c r="CA184" s="65"/>
      <c r="CB184" s="65"/>
      <c r="CC184" s="65"/>
      <c r="CD184" s="65"/>
      <c r="CE184" s="34"/>
      <c r="CF184" s="34"/>
      <c r="CG184" s="34"/>
      <c r="CH184" s="34"/>
      <c r="CI184" s="34"/>
      <c r="CJ184" s="34"/>
      <c r="CK184" s="34"/>
      <c r="CL184" s="34"/>
      <c r="CM184" s="34"/>
      <c r="CN184" s="34"/>
      <c r="CO184" s="34"/>
      <c r="CP184" s="34"/>
      <c r="CQ184" s="34"/>
      <c r="CR184" s="34"/>
      <c r="CS184" s="34"/>
      <c r="CT184" s="34"/>
      <c r="CU184" s="34"/>
      <c r="CV184" s="34"/>
      <c r="CW184" s="34"/>
      <c r="CX184" s="34"/>
    </row>
    <row r="185" spans="1:102" ht="13">
      <c r="A185" s="34"/>
      <c r="B185" s="34"/>
      <c r="C185" s="34"/>
      <c r="D185" s="34"/>
      <c r="E185" s="37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  <c r="U185" s="51"/>
      <c r="V185" s="34"/>
      <c r="W185" s="34"/>
      <c r="X185" s="34"/>
      <c r="Y185" s="34"/>
      <c r="Z185" s="34"/>
      <c r="AA185" s="34"/>
      <c r="AB185" s="34"/>
      <c r="AC185" s="34"/>
      <c r="AD185" s="34"/>
      <c r="AE185" s="34"/>
      <c r="AF185" s="34"/>
      <c r="AG185" s="34"/>
      <c r="AH185" s="34"/>
      <c r="AI185" s="34"/>
      <c r="AJ185" s="68"/>
      <c r="AK185" s="34"/>
      <c r="AL185" s="34"/>
      <c r="AM185" s="34"/>
      <c r="AN185" s="34"/>
      <c r="AO185" s="34"/>
      <c r="AP185" s="34"/>
      <c r="AQ185" s="34"/>
      <c r="AR185" s="34"/>
      <c r="AS185" s="65"/>
      <c r="AT185" s="65"/>
      <c r="AU185" s="65"/>
      <c r="AV185" s="65"/>
      <c r="AW185" s="65"/>
      <c r="AX185" s="65"/>
      <c r="AY185" s="65"/>
      <c r="AZ185" s="65"/>
      <c r="BA185" s="65"/>
      <c r="BB185" s="65"/>
      <c r="BC185" s="65"/>
      <c r="BD185" s="65"/>
      <c r="BE185" s="65"/>
      <c r="BF185" s="65"/>
      <c r="BG185" s="65"/>
      <c r="BH185" s="65"/>
      <c r="BI185" s="65"/>
      <c r="BJ185" s="65"/>
      <c r="BK185" s="65"/>
      <c r="BL185" s="65"/>
      <c r="BM185" s="65"/>
      <c r="BN185" s="65"/>
      <c r="BO185" s="65"/>
      <c r="BP185" s="65"/>
      <c r="BQ185" s="65"/>
      <c r="BR185" s="65"/>
      <c r="BS185" s="65"/>
      <c r="BT185" s="65"/>
      <c r="BU185" s="65"/>
      <c r="BV185" s="65"/>
      <c r="BW185" s="65"/>
      <c r="BX185" s="65"/>
      <c r="BY185" s="65"/>
      <c r="BZ185" s="65"/>
      <c r="CA185" s="65"/>
      <c r="CB185" s="65"/>
      <c r="CC185" s="65"/>
      <c r="CD185" s="65"/>
      <c r="CE185" s="34"/>
      <c r="CF185" s="34"/>
      <c r="CG185" s="34"/>
      <c r="CH185" s="34"/>
      <c r="CI185" s="34"/>
      <c r="CJ185" s="34"/>
      <c r="CK185" s="34"/>
      <c r="CL185" s="34"/>
      <c r="CM185" s="34"/>
      <c r="CN185" s="34"/>
      <c r="CO185" s="34"/>
      <c r="CP185" s="34"/>
      <c r="CQ185" s="34"/>
      <c r="CR185" s="34"/>
      <c r="CS185" s="34"/>
      <c r="CT185" s="34"/>
      <c r="CU185" s="34"/>
      <c r="CV185" s="34"/>
      <c r="CW185" s="34"/>
      <c r="CX185" s="37"/>
    </row>
    <row r="186" spans="1:102" ht="13">
      <c r="A186" s="34"/>
      <c r="B186" s="34"/>
      <c r="C186" s="34"/>
      <c r="D186" s="34"/>
      <c r="E186" s="37"/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  <c r="U186" s="51"/>
      <c r="V186" s="34"/>
      <c r="W186" s="34"/>
      <c r="X186" s="34"/>
      <c r="Y186" s="34"/>
      <c r="Z186" s="34"/>
      <c r="AA186" s="34"/>
      <c r="AB186" s="34"/>
      <c r="AC186" s="34"/>
      <c r="AD186" s="34"/>
      <c r="AE186" s="34"/>
      <c r="AF186" s="34"/>
      <c r="AG186" s="34"/>
      <c r="AH186" s="34"/>
      <c r="AI186" s="34"/>
      <c r="AJ186" s="68"/>
      <c r="AK186" s="34"/>
      <c r="AL186" s="34"/>
      <c r="AM186" s="34"/>
      <c r="AN186" s="34"/>
      <c r="AO186" s="34"/>
      <c r="AP186" s="34"/>
      <c r="AQ186" s="34"/>
      <c r="AR186" s="34"/>
      <c r="AS186" s="65"/>
      <c r="AT186" s="65"/>
      <c r="AU186" s="65"/>
      <c r="AV186" s="65"/>
      <c r="AW186" s="65"/>
      <c r="AX186" s="65"/>
      <c r="AY186" s="65"/>
      <c r="AZ186" s="65"/>
      <c r="BA186" s="65"/>
      <c r="BB186" s="65"/>
      <c r="BC186" s="65"/>
      <c r="BD186" s="65"/>
      <c r="BE186" s="65"/>
      <c r="BF186" s="65"/>
      <c r="BG186" s="65"/>
      <c r="BH186" s="65"/>
      <c r="BI186" s="65"/>
      <c r="BJ186" s="65"/>
      <c r="BK186" s="65"/>
      <c r="BL186" s="65"/>
      <c r="BM186" s="65"/>
      <c r="BN186" s="65"/>
      <c r="BO186" s="65"/>
      <c r="BP186" s="65"/>
      <c r="BQ186" s="65"/>
      <c r="BR186" s="65"/>
      <c r="BS186" s="65"/>
      <c r="BT186" s="65"/>
      <c r="BU186" s="65"/>
      <c r="BV186" s="65"/>
      <c r="BW186" s="65"/>
      <c r="BX186" s="65"/>
      <c r="BY186" s="65"/>
      <c r="BZ186" s="65"/>
      <c r="CA186" s="65"/>
      <c r="CB186" s="65"/>
      <c r="CC186" s="65"/>
      <c r="CD186" s="65"/>
      <c r="CE186" s="34"/>
      <c r="CF186" s="34"/>
      <c r="CG186" s="34"/>
      <c r="CH186" s="34"/>
      <c r="CI186" s="34"/>
      <c r="CJ186" s="34"/>
      <c r="CK186" s="34"/>
      <c r="CL186" s="34"/>
      <c r="CM186" s="34"/>
      <c r="CN186" s="34"/>
      <c r="CO186" s="34"/>
      <c r="CP186" s="34"/>
      <c r="CQ186" s="34"/>
      <c r="CR186" s="34"/>
      <c r="CS186" s="34"/>
      <c r="CT186" s="34"/>
      <c r="CU186" s="34"/>
      <c r="CV186" s="34"/>
      <c r="CW186" s="34"/>
      <c r="CX186" s="37"/>
    </row>
    <row r="187" spans="1:102" ht="13">
      <c r="A187" s="34"/>
      <c r="B187" s="34"/>
      <c r="C187" s="34"/>
      <c r="D187" s="34"/>
      <c r="E187" s="37"/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  <c r="U187" s="51"/>
      <c r="V187" s="34"/>
      <c r="W187" s="34"/>
      <c r="X187" s="34"/>
      <c r="Y187" s="34"/>
      <c r="Z187" s="34"/>
      <c r="AA187" s="34"/>
      <c r="AB187" s="34"/>
      <c r="AC187" s="34"/>
      <c r="AD187" s="34"/>
      <c r="AE187" s="34"/>
      <c r="AF187" s="34"/>
      <c r="AG187" s="34"/>
      <c r="AH187" s="34"/>
      <c r="AI187" s="34"/>
      <c r="AJ187" s="68"/>
      <c r="AK187" s="34"/>
      <c r="AL187" s="34"/>
      <c r="AM187" s="34"/>
      <c r="AN187" s="34"/>
      <c r="AO187" s="34"/>
      <c r="AP187" s="34"/>
      <c r="AQ187" s="34"/>
      <c r="AR187" s="34"/>
      <c r="AS187" s="65"/>
      <c r="AT187" s="65"/>
      <c r="AU187" s="65"/>
      <c r="AV187" s="65"/>
      <c r="AW187" s="65"/>
      <c r="AX187" s="65"/>
      <c r="AY187" s="65"/>
      <c r="AZ187" s="65"/>
      <c r="BA187" s="65"/>
      <c r="BB187" s="65"/>
      <c r="BC187" s="65"/>
      <c r="BD187" s="65"/>
      <c r="BE187" s="65"/>
      <c r="BF187" s="65"/>
      <c r="BG187" s="65"/>
      <c r="BH187" s="65"/>
      <c r="BI187" s="65"/>
      <c r="BJ187" s="65"/>
      <c r="BK187" s="65"/>
      <c r="BL187" s="65"/>
      <c r="BM187" s="65"/>
      <c r="BN187" s="65"/>
      <c r="BO187" s="65"/>
      <c r="BP187" s="65"/>
      <c r="BQ187" s="65"/>
      <c r="BR187" s="65"/>
      <c r="BS187" s="65"/>
      <c r="BT187" s="65"/>
      <c r="BU187" s="65"/>
      <c r="BV187" s="65"/>
      <c r="BW187" s="65"/>
      <c r="BX187" s="65"/>
      <c r="BY187" s="65"/>
      <c r="BZ187" s="65"/>
      <c r="CA187" s="65"/>
      <c r="CB187" s="65"/>
      <c r="CC187" s="65"/>
      <c r="CD187" s="65"/>
      <c r="CE187" s="34"/>
      <c r="CF187" s="34"/>
      <c r="CG187" s="34"/>
      <c r="CH187" s="34"/>
      <c r="CI187" s="34"/>
      <c r="CJ187" s="34"/>
      <c r="CK187" s="34"/>
      <c r="CL187" s="34"/>
      <c r="CM187" s="34"/>
      <c r="CN187" s="34"/>
      <c r="CO187" s="34"/>
      <c r="CP187" s="34"/>
      <c r="CQ187" s="34"/>
      <c r="CR187" s="34"/>
      <c r="CS187" s="34"/>
      <c r="CT187" s="34"/>
      <c r="CU187" s="34"/>
      <c r="CV187" s="34"/>
      <c r="CW187" s="34"/>
      <c r="CX187" s="37"/>
    </row>
    <row r="188" spans="1:102" ht="13">
      <c r="A188" s="34"/>
      <c r="B188" s="34"/>
      <c r="C188" s="34"/>
      <c r="D188" s="34"/>
      <c r="E188" s="37"/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  <c r="U188" s="51"/>
      <c r="V188" s="34"/>
      <c r="W188" s="34"/>
      <c r="X188" s="34"/>
      <c r="Y188" s="34"/>
      <c r="Z188" s="34"/>
      <c r="AA188" s="34"/>
      <c r="AB188" s="34"/>
      <c r="AC188" s="34"/>
      <c r="AD188" s="34"/>
      <c r="AE188" s="34"/>
      <c r="AF188" s="34"/>
      <c r="AG188" s="34"/>
      <c r="AH188" s="34"/>
      <c r="AI188" s="34"/>
      <c r="AJ188" s="68"/>
      <c r="AK188" s="34"/>
      <c r="AL188" s="34"/>
      <c r="AM188" s="34"/>
      <c r="AN188" s="34"/>
      <c r="AO188" s="34"/>
      <c r="AP188" s="34"/>
      <c r="AQ188" s="34"/>
      <c r="AR188" s="34"/>
      <c r="AS188" s="65"/>
      <c r="AT188" s="65"/>
      <c r="AU188" s="65"/>
      <c r="AV188" s="65"/>
      <c r="AW188" s="65"/>
      <c r="AX188" s="65"/>
      <c r="AY188" s="65"/>
      <c r="AZ188" s="65"/>
      <c r="BA188" s="65"/>
      <c r="BB188" s="65"/>
      <c r="BC188" s="65"/>
      <c r="BD188" s="65"/>
      <c r="BE188" s="65"/>
      <c r="BF188" s="65"/>
      <c r="BG188" s="65"/>
      <c r="BH188" s="65"/>
      <c r="BI188" s="65"/>
      <c r="BJ188" s="65"/>
      <c r="BK188" s="65"/>
      <c r="BL188" s="65"/>
      <c r="BM188" s="65"/>
      <c r="BN188" s="65"/>
      <c r="BO188" s="65"/>
      <c r="BP188" s="65"/>
      <c r="BQ188" s="65"/>
      <c r="BR188" s="65"/>
      <c r="BS188" s="65"/>
      <c r="BT188" s="65"/>
      <c r="BU188" s="65"/>
      <c r="BV188" s="65"/>
      <c r="BW188" s="65"/>
      <c r="BX188" s="65"/>
      <c r="BY188" s="65"/>
      <c r="BZ188" s="65"/>
      <c r="CA188" s="65"/>
      <c r="CB188" s="65"/>
      <c r="CC188" s="65"/>
      <c r="CD188" s="65"/>
      <c r="CE188" s="34"/>
      <c r="CF188" s="34"/>
      <c r="CG188" s="34"/>
      <c r="CH188" s="34"/>
      <c r="CI188" s="34"/>
      <c r="CJ188" s="34"/>
      <c r="CK188" s="34"/>
      <c r="CL188" s="34"/>
      <c r="CM188" s="34"/>
      <c r="CN188" s="34"/>
      <c r="CO188" s="34"/>
      <c r="CP188" s="34"/>
      <c r="CQ188" s="34"/>
      <c r="CR188" s="34"/>
      <c r="CS188" s="34"/>
      <c r="CT188" s="34"/>
      <c r="CU188" s="34"/>
      <c r="CV188" s="34"/>
      <c r="CW188" s="34"/>
      <c r="CX188" s="37"/>
    </row>
    <row r="189" spans="1:102" ht="13">
      <c r="A189" s="37"/>
      <c r="B189" s="37"/>
      <c r="C189" s="37"/>
      <c r="D189" s="37"/>
      <c r="E189" s="37"/>
      <c r="F189" s="34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  <c r="U189" s="51"/>
      <c r="V189" s="34"/>
      <c r="W189" s="34"/>
      <c r="X189" s="34"/>
      <c r="Y189" s="34"/>
      <c r="Z189" s="34"/>
      <c r="AA189" s="34"/>
      <c r="AB189" s="34"/>
      <c r="AC189" s="34"/>
      <c r="AD189" s="34"/>
      <c r="AE189" s="34"/>
      <c r="AF189" s="34"/>
      <c r="AG189" s="34"/>
      <c r="AH189" s="34"/>
      <c r="AI189" s="34"/>
      <c r="AJ189" s="68"/>
      <c r="AK189" s="34"/>
      <c r="AL189" s="34"/>
      <c r="AM189" s="34"/>
      <c r="AN189" s="34"/>
      <c r="AO189" s="34"/>
      <c r="AP189" s="34"/>
      <c r="AQ189" s="34"/>
      <c r="AR189" s="34"/>
      <c r="AS189" s="65"/>
      <c r="AT189" s="65"/>
      <c r="AU189" s="65"/>
      <c r="AV189" s="65"/>
      <c r="AW189" s="65"/>
      <c r="AX189" s="65"/>
      <c r="AY189" s="65"/>
      <c r="AZ189" s="65"/>
      <c r="BA189" s="65"/>
      <c r="BB189" s="65"/>
      <c r="BC189" s="65"/>
      <c r="BD189" s="65"/>
      <c r="BE189" s="65"/>
      <c r="BF189" s="65"/>
      <c r="BG189" s="65"/>
      <c r="BH189" s="65"/>
      <c r="BI189" s="65"/>
      <c r="BJ189" s="65"/>
      <c r="BK189" s="65"/>
      <c r="BL189" s="65"/>
      <c r="BM189" s="65"/>
      <c r="BN189" s="65"/>
      <c r="BO189" s="65"/>
      <c r="BP189" s="65"/>
      <c r="BQ189" s="65"/>
      <c r="BR189" s="65"/>
      <c r="BS189" s="65"/>
      <c r="BT189" s="65"/>
      <c r="BU189" s="65"/>
      <c r="BV189" s="65"/>
      <c r="BW189" s="65"/>
      <c r="BX189" s="65"/>
      <c r="BY189" s="65"/>
      <c r="BZ189" s="65"/>
      <c r="CA189" s="65"/>
      <c r="CB189" s="65"/>
      <c r="CC189" s="65"/>
      <c r="CD189" s="65"/>
      <c r="CE189" s="34"/>
      <c r="CF189" s="34"/>
      <c r="CG189" s="34"/>
      <c r="CH189" s="34"/>
      <c r="CI189" s="34"/>
      <c r="CJ189" s="34"/>
      <c r="CK189" s="34"/>
      <c r="CL189" s="34"/>
      <c r="CM189" s="34"/>
      <c r="CN189" s="34"/>
      <c r="CO189" s="34"/>
      <c r="CP189" s="34"/>
      <c r="CQ189" s="34"/>
      <c r="CR189" s="34"/>
      <c r="CS189" s="34"/>
      <c r="CT189" s="34"/>
      <c r="CU189" s="34"/>
      <c r="CV189" s="34"/>
      <c r="CW189" s="34"/>
      <c r="CX189" s="37"/>
    </row>
    <row r="190" spans="1:102" ht="13">
      <c r="A190" s="37"/>
      <c r="B190" s="37"/>
      <c r="C190" s="37"/>
      <c r="D190" s="37"/>
      <c r="E190" s="37"/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  <c r="U190" s="51"/>
      <c r="V190" s="34"/>
      <c r="W190" s="34"/>
      <c r="X190" s="34"/>
      <c r="Y190" s="34"/>
      <c r="Z190" s="34"/>
      <c r="AA190" s="34"/>
      <c r="AB190" s="34"/>
      <c r="AC190" s="34"/>
      <c r="AD190" s="34"/>
      <c r="AE190" s="34"/>
      <c r="AF190" s="34"/>
      <c r="AG190" s="34"/>
      <c r="AH190" s="34"/>
      <c r="AI190" s="34"/>
      <c r="AJ190" s="68"/>
      <c r="AK190" s="34"/>
      <c r="AL190" s="34"/>
      <c r="AM190" s="34"/>
      <c r="AN190" s="34"/>
      <c r="AO190" s="34"/>
      <c r="AP190" s="34"/>
      <c r="AQ190" s="34"/>
      <c r="AR190" s="34"/>
      <c r="AS190" s="65"/>
      <c r="AT190" s="65"/>
      <c r="AU190" s="65"/>
      <c r="AV190" s="65"/>
      <c r="AW190" s="65"/>
      <c r="AX190" s="65"/>
      <c r="AY190" s="65"/>
      <c r="AZ190" s="65"/>
      <c r="BA190" s="65"/>
      <c r="BB190" s="65"/>
      <c r="BC190" s="65"/>
      <c r="BD190" s="65"/>
      <c r="BE190" s="65"/>
      <c r="BF190" s="65"/>
      <c r="BG190" s="65"/>
      <c r="BH190" s="65"/>
      <c r="BI190" s="65"/>
      <c r="BJ190" s="65"/>
      <c r="BK190" s="65"/>
      <c r="BL190" s="65"/>
      <c r="BM190" s="65"/>
      <c r="BN190" s="65"/>
      <c r="BO190" s="65"/>
      <c r="BP190" s="65"/>
      <c r="BQ190" s="65"/>
      <c r="BR190" s="65"/>
      <c r="BS190" s="65"/>
      <c r="BT190" s="65"/>
      <c r="BU190" s="65"/>
      <c r="BV190" s="65"/>
      <c r="BW190" s="65"/>
      <c r="BX190" s="65"/>
      <c r="BY190" s="65"/>
      <c r="BZ190" s="65"/>
      <c r="CA190" s="65"/>
      <c r="CB190" s="65"/>
      <c r="CC190" s="65"/>
      <c r="CD190" s="65"/>
      <c r="CE190" s="34"/>
      <c r="CF190" s="34"/>
      <c r="CG190" s="34"/>
      <c r="CH190" s="34"/>
      <c r="CI190" s="34"/>
      <c r="CJ190" s="34"/>
      <c r="CK190" s="34"/>
      <c r="CL190" s="34"/>
      <c r="CM190" s="34"/>
      <c r="CN190" s="34"/>
      <c r="CO190" s="34"/>
      <c r="CP190" s="34"/>
      <c r="CQ190" s="34"/>
      <c r="CR190" s="34"/>
      <c r="CS190" s="34"/>
      <c r="CT190" s="34"/>
      <c r="CU190" s="34"/>
      <c r="CV190" s="34"/>
      <c r="CW190" s="34"/>
      <c r="CX190" s="37"/>
    </row>
    <row r="191" spans="1:102" ht="13">
      <c r="A191" s="37"/>
      <c r="B191" s="37"/>
      <c r="C191" s="37"/>
      <c r="D191" s="37"/>
      <c r="E191" s="37"/>
      <c r="F191" s="34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  <c r="U191" s="51"/>
      <c r="V191" s="34"/>
      <c r="W191" s="34"/>
      <c r="X191" s="34"/>
      <c r="Y191" s="34"/>
      <c r="Z191" s="34"/>
      <c r="AA191" s="34"/>
      <c r="AB191" s="34"/>
      <c r="AC191" s="34"/>
      <c r="AD191" s="34"/>
      <c r="AE191" s="34"/>
      <c r="AF191" s="34"/>
      <c r="AG191" s="34"/>
      <c r="AH191" s="34"/>
      <c r="AI191" s="34"/>
      <c r="AJ191" s="68"/>
      <c r="AK191" s="34"/>
      <c r="AL191" s="34"/>
      <c r="AM191" s="34"/>
      <c r="AN191" s="34"/>
      <c r="AO191" s="34"/>
      <c r="AP191" s="34"/>
      <c r="AQ191" s="34"/>
      <c r="AR191" s="34"/>
      <c r="AS191" s="65"/>
      <c r="AT191" s="65"/>
      <c r="AU191" s="65"/>
      <c r="AV191" s="65"/>
      <c r="AW191" s="65"/>
      <c r="AX191" s="65"/>
      <c r="AY191" s="65"/>
      <c r="AZ191" s="65"/>
      <c r="BA191" s="65"/>
      <c r="BB191" s="65"/>
      <c r="BC191" s="65"/>
      <c r="BD191" s="65"/>
      <c r="BE191" s="65"/>
      <c r="BF191" s="65"/>
      <c r="BG191" s="65"/>
      <c r="BH191" s="65"/>
      <c r="BI191" s="65"/>
      <c r="BJ191" s="65"/>
      <c r="BK191" s="65"/>
      <c r="BL191" s="65"/>
      <c r="BM191" s="65"/>
      <c r="BN191" s="65"/>
      <c r="BO191" s="65"/>
      <c r="BP191" s="65"/>
      <c r="BQ191" s="65"/>
      <c r="BR191" s="65"/>
      <c r="BS191" s="65"/>
      <c r="BT191" s="65"/>
      <c r="BU191" s="65"/>
      <c r="BV191" s="65"/>
      <c r="BW191" s="65"/>
      <c r="BX191" s="65"/>
      <c r="BY191" s="65"/>
      <c r="BZ191" s="65"/>
      <c r="CA191" s="65"/>
      <c r="CB191" s="65"/>
      <c r="CC191" s="65"/>
      <c r="CD191" s="65"/>
      <c r="CE191" s="34"/>
      <c r="CF191" s="34"/>
      <c r="CG191" s="34"/>
      <c r="CH191" s="34"/>
      <c r="CI191" s="34"/>
      <c r="CJ191" s="34"/>
      <c r="CK191" s="34"/>
      <c r="CL191" s="34"/>
      <c r="CM191" s="34"/>
      <c r="CN191" s="34"/>
      <c r="CO191" s="34"/>
      <c r="CP191" s="34"/>
      <c r="CQ191" s="34"/>
      <c r="CR191" s="34"/>
      <c r="CS191" s="34"/>
      <c r="CT191" s="34"/>
      <c r="CU191" s="34"/>
      <c r="CV191" s="34"/>
      <c r="CW191" s="34"/>
      <c r="CX191" s="37"/>
    </row>
    <row r="192" spans="1:102" ht="13">
      <c r="A192" s="37"/>
      <c r="B192" s="37"/>
      <c r="C192" s="37"/>
      <c r="D192" s="37"/>
      <c r="E192" s="37"/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  <c r="U192" s="51"/>
      <c r="V192" s="34"/>
      <c r="W192" s="34"/>
      <c r="X192" s="34"/>
      <c r="Y192" s="34"/>
      <c r="Z192" s="34"/>
      <c r="AA192" s="34"/>
      <c r="AB192" s="34"/>
      <c r="AC192" s="34"/>
      <c r="AD192" s="34"/>
      <c r="AE192" s="34"/>
      <c r="AF192" s="34"/>
      <c r="AG192" s="34"/>
      <c r="AH192" s="34"/>
      <c r="AI192" s="34"/>
      <c r="AJ192" s="68"/>
      <c r="AK192" s="34"/>
      <c r="AL192" s="34"/>
      <c r="AM192" s="34"/>
      <c r="AN192" s="34"/>
      <c r="AO192" s="34"/>
      <c r="AP192" s="34"/>
      <c r="AQ192" s="34"/>
      <c r="AR192" s="34"/>
      <c r="AS192" s="65"/>
      <c r="AT192" s="65"/>
      <c r="AU192" s="65"/>
      <c r="AV192" s="65"/>
      <c r="AW192" s="65"/>
      <c r="AX192" s="65"/>
      <c r="AY192" s="65"/>
      <c r="AZ192" s="65"/>
      <c r="BA192" s="65"/>
      <c r="BB192" s="65"/>
      <c r="BC192" s="65"/>
      <c r="BD192" s="65"/>
      <c r="BE192" s="65"/>
      <c r="BF192" s="65"/>
      <c r="BG192" s="65"/>
      <c r="BH192" s="65"/>
      <c r="BI192" s="65"/>
      <c r="BJ192" s="65"/>
      <c r="BK192" s="65"/>
      <c r="BL192" s="65"/>
      <c r="BM192" s="65"/>
      <c r="BN192" s="65"/>
      <c r="BO192" s="65"/>
      <c r="BP192" s="65"/>
      <c r="BQ192" s="65"/>
      <c r="BR192" s="65"/>
      <c r="BS192" s="65"/>
      <c r="BT192" s="65"/>
      <c r="BU192" s="65"/>
      <c r="BV192" s="65"/>
      <c r="BW192" s="65"/>
      <c r="BX192" s="65"/>
      <c r="BY192" s="65"/>
      <c r="BZ192" s="65"/>
      <c r="CA192" s="65"/>
      <c r="CB192" s="65"/>
      <c r="CC192" s="65"/>
      <c r="CD192" s="65"/>
      <c r="CE192" s="34"/>
      <c r="CF192" s="34"/>
      <c r="CG192" s="34"/>
      <c r="CH192" s="34"/>
      <c r="CI192" s="34"/>
      <c r="CJ192" s="34"/>
      <c r="CK192" s="34"/>
      <c r="CL192" s="34"/>
      <c r="CM192" s="34"/>
      <c r="CN192" s="34"/>
      <c r="CO192" s="34"/>
      <c r="CP192" s="34"/>
      <c r="CQ192" s="34"/>
      <c r="CR192" s="34"/>
      <c r="CS192" s="34"/>
      <c r="CT192" s="34"/>
      <c r="CU192" s="34"/>
      <c r="CV192" s="34"/>
      <c r="CW192" s="34"/>
      <c r="CX192" s="37"/>
    </row>
    <row r="193" spans="1:102" ht="13">
      <c r="A193" s="37"/>
      <c r="B193" s="37"/>
      <c r="C193" s="37"/>
      <c r="D193" s="37"/>
      <c r="E193" s="37"/>
      <c r="F193" s="34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  <c r="U193" s="51"/>
      <c r="V193" s="34"/>
      <c r="W193" s="34"/>
      <c r="X193" s="34"/>
      <c r="Y193" s="34"/>
      <c r="Z193" s="34"/>
      <c r="AA193" s="34"/>
      <c r="AB193" s="34"/>
      <c r="AC193" s="34"/>
      <c r="AD193" s="34"/>
      <c r="AE193" s="34"/>
      <c r="AF193" s="34"/>
      <c r="AG193" s="34"/>
      <c r="AH193" s="34"/>
      <c r="AI193" s="34"/>
      <c r="AJ193" s="68"/>
      <c r="AK193" s="34"/>
      <c r="AL193" s="34"/>
      <c r="AM193" s="34"/>
      <c r="AN193" s="34"/>
      <c r="AO193" s="34"/>
      <c r="AP193" s="34"/>
      <c r="AQ193" s="34"/>
      <c r="AR193" s="34"/>
      <c r="AS193" s="65"/>
      <c r="AT193" s="65"/>
      <c r="AU193" s="65"/>
      <c r="AV193" s="65"/>
      <c r="AW193" s="65"/>
      <c r="AX193" s="65"/>
      <c r="AY193" s="65"/>
      <c r="AZ193" s="65"/>
      <c r="BA193" s="65"/>
      <c r="BB193" s="65"/>
      <c r="BC193" s="65"/>
      <c r="BD193" s="65"/>
      <c r="BE193" s="65"/>
      <c r="BF193" s="65"/>
      <c r="BG193" s="65"/>
      <c r="BH193" s="65"/>
      <c r="BI193" s="65"/>
      <c r="BJ193" s="65"/>
      <c r="BK193" s="65"/>
      <c r="BL193" s="65"/>
      <c r="BM193" s="65"/>
      <c r="BN193" s="65"/>
      <c r="BO193" s="65"/>
      <c r="BP193" s="65"/>
      <c r="BQ193" s="65"/>
      <c r="BR193" s="65"/>
      <c r="BS193" s="65"/>
      <c r="BT193" s="65"/>
      <c r="BU193" s="65"/>
      <c r="BV193" s="65"/>
      <c r="BW193" s="65"/>
      <c r="BX193" s="65"/>
      <c r="BY193" s="65"/>
      <c r="BZ193" s="65"/>
      <c r="CA193" s="65"/>
      <c r="CB193" s="65"/>
      <c r="CC193" s="65"/>
      <c r="CD193" s="65"/>
      <c r="CE193" s="34"/>
      <c r="CF193" s="34"/>
      <c r="CG193" s="34"/>
      <c r="CH193" s="34"/>
      <c r="CI193" s="34"/>
      <c r="CJ193" s="34"/>
      <c r="CK193" s="34"/>
      <c r="CL193" s="34"/>
      <c r="CM193" s="34"/>
      <c r="CN193" s="34"/>
      <c r="CO193" s="34"/>
      <c r="CP193" s="34"/>
      <c r="CQ193" s="34"/>
      <c r="CR193" s="34"/>
      <c r="CS193" s="34"/>
      <c r="CT193" s="34"/>
      <c r="CU193" s="34"/>
      <c r="CV193" s="34"/>
      <c r="CW193" s="34"/>
      <c r="CX193" s="37"/>
    </row>
    <row r="194" spans="1:102" ht="13">
      <c r="A194" s="37"/>
      <c r="B194" s="37"/>
      <c r="C194" s="37"/>
      <c r="D194" s="37"/>
      <c r="E194" s="37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  <c r="U194" s="51"/>
      <c r="V194" s="34"/>
      <c r="W194" s="34"/>
      <c r="X194" s="34"/>
      <c r="Y194" s="34"/>
      <c r="Z194" s="34"/>
      <c r="AA194" s="34"/>
      <c r="AB194" s="34"/>
      <c r="AC194" s="34"/>
      <c r="AD194" s="34"/>
      <c r="AE194" s="34"/>
      <c r="AF194" s="34"/>
      <c r="AG194" s="34"/>
      <c r="AH194" s="34"/>
      <c r="AI194" s="34"/>
      <c r="AJ194" s="68"/>
      <c r="AK194" s="34"/>
      <c r="AL194" s="34"/>
      <c r="AM194" s="34"/>
      <c r="AN194" s="34"/>
      <c r="AO194" s="34"/>
      <c r="AP194" s="34"/>
      <c r="AQ194" s="34"/>
      <c r="AR194" s="34"/>
      <c r="AS194" s="65"/>
      <c r="AT194" s="65"/>
      <c r="AU194" s="65"/>
      <c r="AV194" s="65"/>
      <c r="AW194" s="65"/>
      <c r="AX194" s="65"/>
      <c r="AY194" s="65"/>
      <c r="AZ194" s="65"/>
      <c r="BA194" s="65"/>
      <c r="BB194" s="65"/>
      <c r="BC194" s="65"/>
      <c r="BD194" s="65"/>
      <c r="BE194" s="65"/>
      <c r="BF194" s="65"/>
      <c r="BG194" s="65"/>
      <c r="BH194" s="65"/>
      <c r="BI194" s="65"/>
      <c r="BJ194" s="65"/>
      <c r="BK194" s="65"/>
      <c r="BL194" s="65"/>
      <c r="BM194" s="65"/>
      <c r="BN194" s="65"/>
      <c r="BO194" s="65"/>
      <c r="BP194" s="65"/>
      <c r="BQ194" s="65"/>
      <c r="BR194" s="65"/>
      <c r="BS194" s="65"/>
      <c r="BT194" s="65"/>
      <c r="BU194" s="65"/>
      <c r="BV194" s="65"/>
      <c r="BW194" s="65"/>
      <c r="BX194" s="65"/>
      <c r="BY194" s="65"/>
      <c r="BZ194" s="65"/>
      <c r="CA194" s="65"/>
      <c r="CB194" s="65"/>
      <c r="CC194" s="65"/>
      <c r="CD194" s="65"/>
      <c r="CE194" s="34"/>
      <c r="CF194" s="34"/>
      <c r="CG194" s="34"/>
      <c r="CH194" s="34"/>
      <c r="CI194" s="34"/>
      <c r="CJ194" s="34"/>
      <c r="CK194" s="34"/>
      <c r="CL194" s="34"/>
      <c r="CM194" s="34"/>
      <c r="CN194" s="34"/>
      <c r="CO194" s="34"/>
      <c r="CP194" s="34"/>
      <c r="CQ194" s="34"/>
      <c r="CR194" s="34"/>
      <c r="CS194" s="34"/>
      <c r="CT194" s="34"/>
      <c r="CU194" s="34"/>
      <c r="CV194" s="34"/>
      <c r="CW194" s="34"/>
      <c r="CX194" s="37"/>
    </row>
    <row r="195" spans="1:102" ht="13">
      <c r="A195" s="37"/>
      <c r="B195" s="37"/>
      <c r="C195" s="37"/>
      <c r="D195" s="37"/>
      <c r="E195" s="37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  <c r="U195" s="51"/>
      <c r="V195" s="34"/>
      <c r="W195" s="34"/>
      <c r="X195" s="34"/>
      <c r="Y195" s="34"/>
      <c r="Z195" s="34"/>
      <c r="AA195" s="34"/>
      <c r="AB195" s="34"/>
      <c r="AC195" s="34"/>
      <c r="AD195" s="34"/>
      <c r="AE195" s="34"/>
      <c r="AF195" s="34"/>
      <c r="AG195" s="34"/>
      <c r="AH195" s="34"/>
      <c r="AI195" s="34"/>
      <c r="AJ195" s="68"/>
      <c r="AK195" s="34"/>
      <c r="AL195" s="34"/>
      <c r="AM195" s="34"/>
      <c r="AN195" s="34"/>
      <c r="AO195" s="34"/>
      <c r="AP195" s="34"/>
      <c r="AQ195" s="34"/>
      <c r="AR195" s="34"/>
      <c r="AS195" s="65"/>
      <c r="AT195" s="65"/>
      <c r="AU195" s="65"/>
      <c r="AV195" s="65"/>
      <c r="AW195" s="65"/>
      <c r="AX195" s="65"/>
      <c r="AY195" s="65"/>
      <c r="AZ195" s="65"/>
      <c r="BA195" s="65"/>
      <c r="BB195" s="65"/>
      <c r="BC195" s="65"/>
      <c r="BD195" s="65"/>
      <c r="BE195" s="65"/>
      <c r="BF195" s="65"/>
      <c r="BG195" s="65"/>
      <c r="BH195" s="65"/>
      <c r="BI195" s="65"/>
      <c r="BJ195" s="65"/>
      <c r="BK195" s="65"/>
      <c r="BL195" s="65"/>
      <c r="BM195" s="65"/>
      <c r="BN195" s="65"/>
      <c r="BO195" s="65"/>
      <c r="BP195" s="65"/>
      <c r="BQ195" s="65"/>
      <c r="BR195" s="65"/>
      <c r="BS195" s="65"/>
      <c r="BT195" s="65"/>
      <c r="BU195" s="65"/>
      <c r="BV195" s="65"/>
      <c r="BW195" s="65"/>
      <c r="BX195" s="65"/>
      <c r="BY195" s="65"/>
      <c r="BZ195" s="65"/>
      <c r="CA195" s="65"/>
      <c r="CB195" s="65"/>
      <c r="CC195" s="65"/>
      <c r="CD195" s="65"/>
      <c r="CE195" s="34"/>
      <c r="CF195" s="34"/>
      <c r="CG195" s="34"/>
      <c r="CH195" s="34"/>
      <c r="CI195" s="34"/>
      <c r="CJ195" s="34"/>
      <c r="CK195" s="34"/>
      <c r="CL195" s="34"/>
      <c r="CM195" s="34"/>
      <c r="CN195" s="34"/>
      <c r="CO195" s="34"/>
      <c r="CP195" s="34"/>
      <c r="CQ195" s="34"/>
      <c r="CR195" s="34"/>
      <c r="CS195" s="34"/>
      <c r="CT195" s="34"/>
      <c r="CU195" s="34"/>
      <c r="CV195" s="34"/>
      <c r="CW195" s="34"/>
      <c r="CX195" s="37"/>
    </row>
    <row r="196" spans="1:102" ht="13">
      <c r="A196" s="37"/>
      <c r="B196" s="37"/>
      <c r="C196" s="37"/>
      <c r="D196" s="37"/>
      <c r="E196" s="37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  <c r="U196" s="51"/>
      <c r="V196" s="34"/>
      <c r="W196" s="34"/>
      <c r="X196" s="34"/>
      <c r="Y196" s="34"/>
      <c r="Z196" s="34"/>
      <c r="AA196" s="34"/>
      <c r="AB196" s="34"/>
      <c r="AC196" s="34"/>
      <c r="AD196" s="34"/>
      <c r="AE196" s="34"/>
      <c r="AF196" s="34"/>
      <c r="AG196" s="34"/>
      <c r="AH196" s="34"/>
      <c r="AI196" s="34"/>
      <c r="AJ196" s="68"/>
      <c r="AK196" s="34"/>
      <c r="AL196" s="34"/>
      <c r="AM196" s="34"/>
      <c r="AN196" s="34"/>
      <c r="AO196" s="34"/>
      <c r="AP196" s="34"/>
      <c r="AQ196" s="34"/>
      <c r="AR196" s="34"/>
      <c r="AS196" s="65"/>
      <c r="AT196" s="65"/>
      <c r="AU196" s="65"/>
      <c r="AV196" s="65"/>
      <c r="AW196" s="65"/>
      <c r="AX196" s="65"/>
      <c r="AY196" s="65"/>
      <c r="AZ196" s="65"/>
      <c r="BA196" s="65"/>
      <c r="BB196" s="65"/>
      <c r="BC196" s="65"/>
      <c r="BD196" s="65"/>
      <c r="BE196" s="65"/>
      <c r="BF196" s="65"/>
      <c r="BG196" s="65"/>
      <c r="BH196" s="65"/>
      <c r="BI196" s="65"/>
      <c r="BJ196" s="65"/>
      <c r="BK196" s="65"/>
      <c r="BL196" s="65"/>
      <c r="BM196" s="65"/>
      <c r="BN196" s="65"/>
      <c r="BO196" s="65"/>
      <c r="BP196" s="65"/>
      <c r="BQ196" s="65"/>
      <c r="BR196" s="65"/>
      <c r="BS196" s="65"/>
      <c r="BT196" s="65"/>
      <c r="BU196" s="65"/>
      <c r="BV196" s="65"/>
      <c r="BW196" s="65"/>
      <c r="BX196" s="65"/>
      <c r="BY196" s="65"/>
      <c r="BZ196" s="65"/>
      <c r="CA196" s="65"/>
      <c r="CB196" s="65"/>
      <c r="CC196" s="65"/>
      <c r="CD196" s="65"/>
      <c r="CE196" s="34"/>
      <c r="CF196" s="34"/>
      <c r="CG196" s="34"/>
      <c r="CH196" s="34"/>
      <c r="CI196" s="34"/>
      <c r="CJ196" s="34"/>
      <c r="CK196" s="34"/>
      <c r="CL196" s="34"/>
      <c r="CM196" s="34"/>
      <c r="CN196" s="34"/>
      <c r="CO196" s="34"/>
      <c r="CP196" s="34"/>
      <c r="CQ196" s="34"/>
      <c r="CR196" s="34"/>
      <c r="CS196" s="34"/>
      <c r="CT196" s="34"/>
      <c r="CU196" s="34"/>
      <c r="CV196" s="34"/>
      <c r="CW196" s="34"/>
      <c r="CX196" s="37"/>
    </row>
    <row r="197" spans="1:102" ht="13">
      <c r="A197" s="37"/>
      <c r="B197" s="37"/>
      <c r="C197" s="37"/>
      <c r="D197" s="37"/>
      <c r="E197" s="37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  <c r="U197" s="51"/>
      <c r="V197" s="34"/>
      <c r="W197" s="34"/>
      <c r="X197" s="34"/>
      <c r="Y197" s="34"/>
      <c r="Z197" s="34"/>
      <c r="AA197" s="34"/>
      <c r="AB197" s="34"/>
      <c r="AC197" s="34"/>
      <c r="AD197" s="34"/>
      <c r="AE197" s="34"/>
      <c r="AF197" s="34"/>
      <c r="AG197" s="34"/>
      <c r="AH197" s="34"/>
      <c r="AI197" s="34"/>
      <c r="AJ197" s="68"/>
      <c r="AK197" s="34"/>
      <c r="AL197" s="34"/>
      <c r="AM197" s="34"/>
      <c r="AN197" s="34"/>
      <c r="AO197" s="34"/>
      <c r="AP197" s="34"/>
      <c r="AQ197" s="34"/>
      <c r="AR197" s="34"/>
      <c r="AS197" s="65"/>
      <c r="AT197" s="65"/>
      <c r="AU197" s="65"/>
      <c r="AV197" s="65"/>
      <c r="AW197" s="65"/>
      <c r="AX197" s="65"/>
      <c r="AY197" s="65"/>
      <c r="AZ197" s="65"/>
      <c r="BA197" s="65"/>
      <c r="BB197" s="65"/>
      <c r="BC197" s="65"/>
      <c r="BD197" s="65"/>
      <c r="BE197" s="65"/>
      <c r="BF197" s="65"/>
      <c r="BG197" s="65"/>
      <c r="BH197" s="65"/>
      <c r="BI197" s="65"/>
      <c r="BJ197" s="65"/>
      <c r="BK197" s="65"/>
      <c r="BL197" s="65"/>
      <c r="BM197" s="65"/>
      <c r="BN197" s="65"/>
      <c r="BO197" s="65"/>
      <c r="BP197" s="65"/>
      <c r="BQ197" s="65"/>
      <c r="BR197" s="65"/>
      <c r="BS197" s="65"/>
      <c r="BT197" s="65"/>
      <c r="BU197" s="65"/>
      <c r="BV197" s="65"/>
      <c r="BW197" s="65"/>
      <c r="BX197" s="65"/>
      <c r="BY197" s="65"/>
      <c r="BZ197" s="65"/>
      <c r="CA197" s="65"/>
      <c r="CB197" s="65"/>
      <c r="CC197" s="65"/>
      <c r="CD197" s="65"/>
      <c r="CE197" s="34"/>
      <c r="CF197" s="34"/>
      <c r="CG197" s="34"/>
      <c r="CH197" s="34"/>
      <c r="CI197" s="34"/>
      <c r="CJ197" s="34"/>
      <c r="CK197" s="34"/>
      <c r="CL197" s="34"/>
      <c r="CM197" s="34"/>
      <c r="CN197" s="34"/>
      <c r="CO197" s="34"/>
      <c r="CP197" s="34"/>
      <c r="CQ197" s="34"/>
      <c r="CR197" s="34"/>
      <c r="CS197" s="34"/>
      <c r="CT197" s="34"/>
      <c r="CU197" s="34"/>
      <c r="CV197" s="34"/>
      <c r="CW197" s="34"/>
      <c r="CX197" s="37"/>
    </row>
    <row r="198" spans="1:102" ht="13">
      <c r="A198" s="37"/>
      <c r="B198" s="37"/>
      <c r="C198" s="37"/>
      <c r="D198" s="37"/>
      <c r="E198" s="37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  <c r="U198" s="51"/>
      <c r="V198" s="34"/>
      <c r="W198" s="34"/>
      <c r="X198" s="34"/>
      <c r="Y198" s="34"/>
      <c r="Z198" s="34"/>
      <c r="AA198" s="34"/>
      <c r="AB198" s="34"/>
      <c r="AC198" s="34"/>
      <c r="AD198" s="34"/>
      <c r="AE198" s="34"/>
      <c r="AF198" s="34"/>
      <c r="AG198" s="34"/>
      <c r="AH198" s="34"/>
      <c r="AI198" s="34"/>
      <c r="AJ198" s="68"/>
      <c r="AK198" s="34"/>
      <c r="AL198" s="34"/>
      <c r="AM198" s="34"/>
      <c r="AN198" s="34"/>
      <c r="AO198" s="34"/>
      <c r="AP198" s="34"/>
      <c r="AQ198" s="34"/>
      <c r="AR198" s="34"/>
      <c r="AS198" s="65"/>
      <c r="AT198" s="65"/>
      <c r="AU198" s="65"/>
      <c r="AV198" s="65"/>
      <c r="AW198" s="65"/>
      <c r="AX198" s="65"/>
      <c r="AY198" s="65"/>
      <c r="AZ198" s="65"/>
      <c r="BA198" s="65"/>
      <c r="BB198" s="65"/>
      <c r="BC198" s="65"/>
      <c r="BD198" s="65"/>
      <c r="BE198" s="65"/>
      <c r="BF198" s="65"/>
      <c r="BG198" s="65"/>
      <c r="BH198" s="65"/>
      <c r="BI198" s="65"/>
      <c r="BJ198" s="65"/>
      <c r="BK198" s="65"/>
      <c r="BL198" s="65"/>
      <c r="BM198" s="65"/>
      <c r="BN198" s="65"/>
      <c r="BO198" s="65"/>
      <c r="BP198" s="65"/>
      <c r="BQ198" s="65"/>
      <c r="BR198" s="65"/>
      <c r="BS198" s="65"/>
      <c r="BT198" s="65"/>
      <c r="BU198" s="65"/>
      <c r="BV198" s="65"/>
      <c r="BW198" s="65"/>
      <c r="BX198" s="65"/>
      <c r="BY198" s="65"/>
      <c r="BZ198" s="65"/>
      <c r="CA198" s="65"/>
      <c r="CB198" s="65"/>
      <c r="CC198" s="65"/>
      <c r="CD198" s="65"/>
      <c r="CE198" s="34"/>
      <c r="CF198" s="34"/>
      <c r="CG198" s="34"/>
      <c r="CH198" s="34"/>
      <c r="CI198" s="34"/>
      <c r="CJ198" s="34"/>
      <c r="CK198" s="34"/>
      <c r="CL198" s="34"/>
      <c r="CM198" s="34"/>
      <c r="CN198" s="34"/>
      <c r="CO198" s="34"/>
      <c r="CP198" s="34"/>
      <c r="CQ198" s="34"/>
      <c r="CR198" s="34"/>
      <c r="CS198" s="34"/>
      <c r="CT198" s="34"/>
      <c r="CU198" s="34"/>
      <c r="CV198" s="34"/>
      <c r="CW198" s="34"/>
      <c r="CX198" s="37"/>
    </row>
    <row r="199" spans="1:102" ht="13">
      <c r="A199" s="37"/>
      <c r="B199" s="37"/>
      <c r="C199" s="37"/>
      <c r="D199" s="37"/>
      <c r="E199" s="37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  <c r="U199" s="51"/>
      <c r="V199" s="34"/>
      <c r="W199" s="34"/>
      <c r="X199" s="34"/>
      <c r="Y199" s="34"/>
      <c r="Z199" s="34"/>
      <c r="AA199" s="34"/>
      <c r="AB199" s="34"/>
      <c r="AC199" s="34"/>
      <c r="AD199" s="34"/>
      <c r="AE199" s="34"/>
      <c r="AF199" s="34"/>
      <c r="AG199" s="34"/>
      <c r="AH199" s="34"/>
      <c r="AI199" s="34"/>
      <c r="AJ199" s="68"/>
      <c r="AK199" s="34"/>
      <c r="AL199" s="34"/>
      <c r="AM199" s="34"/>
      <c r="AN199" s="34"/>
      <c r="AO199" s="34"/>
      <c r="AP199" s="34"/>
      <c r="AQ199" s="34"/>
      <c r="AR199" s="34"/>
      <c r="AS199" s="65"/>
      <c r="AT199" s="65"/>
      <c r="AU199" s="65"/>
      <c r="AV199" s="65"/>
      <c r="AW199" s="65"/>
      <c r="AX199" s="65"/>
      <c r="AY199" s="65"/>
      <c r="AZ199" s="65"/>
      <c r="BA199" s="65"/>
      <c r="BB199" s="65"/>
      <c r="BC199" s="65"/>
      <c r="BD199" s="65"/>
      <c r="BE199" s="65"/>
      <c r="BF199" s="65"/>
      <c r="BG199" s="65"/>
      <c r="BH199" s="65"/>
      <c r="BI199" s="65"/>
      <c r="BJ199" s="65"/>
      <c r="BK199" s="65"/>
      <c r="BL199" s="65"/>
      <c r="BM199" s="65"/>
      <c r="BN199" s="65"/>
      <c r="BO199" s="65"/>
      <c r="BP199" s="65"/>
      <c r="BQ199" s="65"/>
      <c r="BR199" s="65"/>
      <c r="BS199" s="65"/>
      <c r="BT199" s="65"/>
      <c r="BU199" s="65"/>
      <c r="BV199" s="65"/>
      <c r="BW199" s="65"/>
      <c r="BX199" s="65"/>
      <c r="BY199" s="65"/>
      <c r="BZ199" s="65"/>
      <c r="CA199" s="65"/>
      <c r="CB199" s="65"/>
      <c r="CC199" s="65"/>
      <c r="CD199" s="65"/>
      <c r="CE199" s="34"/>
      <c r="CF199" s="34"/>
      <c r="CG199" s="34"/>
      <c r="CH199" s="34"/>
      <c r="CI199" s="34"/>
      <c r="CJ199" s="34"/>
      <c r="CK199" s="34"/>
      <c r="CL199" s="34"/>
      <c r="CM199" s="34"/>
      <c r="CN199" s="34"/>
      <c r="CO199" s="34"/>
      <c r="CP199" s="34"/>
      <c r="CQ199" s="34"/>
      <c r="CR199" s="34"/>
      <c r="CS199" s="34"/>
      <c r="CT199" s="34"/>
      <c r="CU199" s="34"/>
      <c r="CV199" s="34"/>
      <c r="CW199" s="34"/>
      <c r="CX199" s="37"/>
    </row>
    <row r="200" spans="1:102" ht="13">
      <c r="A200" s="37"/>
      <c r="B200" s="37"/>
      <c r="C200" s="37"/>
      <c r="D200" s="37"/>
      <c r="E200" s="37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  <c r="U200" s="51"/>
      <c r="V200" s="34"/>
      <c r="W200" s="34"/>
      <c r="X200" s="34"/>
      <c r="Y200" s="34"/>
      <c r="Z200" s="34"/>
      <c r="AA200" s="34"/>
      <c r="AB200" s="34"/>
      <c r="AC200" s="34"/>
      <c r="AD200" s="34"/>
      <c r="AE200" s="34"/>
      <c r="AF200" s="34"/>
      <c r="AG200" s="34"/>
      <c r="AH200" s="34"/>
      <c r="AI200" s="34"/>
      <c r="AJ200" s="68"/>
      <c r="AK200" s="34"/>
      <c r="AL200" s="34"/>
      <c r="AM200" s="34"/>
      <c r="AN200" s="34"/>
      <c r="AO200" s="34"/>
      <c r="AP200" s="34"/>
      <c r="AQ200" s="34"/>
      <c r="AR200" s="34"/>
      <c r="AS200" s="65"/>
      <c r="AT200" s="65"/>
      <c r="AU200" s="65"/>
      <c r="AV200" s="65"/>
      <c r="AW200" s="65"/>
      <c r="AX200" s="65"/>
      <c r="AY200" s="65"/>
      <c r="AZ200" s="65"/>
      <c r="BA200" s="65"/>
      <c r="BB200" s="65"/>
      <c r="BC200" s="65"/>
      <c r="BD200" s="65"/>
      <c r="BE200" s="65"/>
      <c r="BF200" s="65"/>
      <c r="BG200" s="65"/>
      <c r="BH200" s="65"/>
      <c r="BI200" s="65"/>
      <c r="BJ200" s="65"/>
      <c r="BK200" s="65"/>
      <c r="BL200" s="65"/>
      <c r="BM200" s="65"/>
      <c r="BN200" s="65"/>
      <c r="BO200" s="65"/>
      <c r="BP200" s="65"/>
      <c r="BQ200" s="65"/>
      <c r="BR200" s="65"/>
      <c r="BS200" s="65"/>
      <c r="BT200" s="65"/>
      <c r="BU200" s="65"/>
      <c r="BV200" s="65"/>
      <c r="BW200" s="65"/>
      <c r="BX200" s="65"/>
      <c r="BY200" s="65"/>
      <c r="BZ200" s="65"/>
      <c r="CA200" s="65"/>
      <c r="CB200" s="65"/>
      <c r="CC200" s="65"/>
      <c r="CD200" s="65"/>
      <c r="CE200" s="34"/>
      <c r="CF200" s="34"/>
      <c r="CG200" s="34"/>
      <c r="CH200" s="34"/>
      <c r="CI200" s="34"/>
      <c r="CJ200" s="34"/>
      <c r="CK200" s="34"/>
      <c r="CL200" s="34"/>
      <c r="CM200" s="34"/>
      <c r="CN200" s="34"/>
      <c r="CO200" s="34"/>
      <c r="CP200" s="34"/>
      <c r="CQ200" s="34"/>
      <c r="CR200" s="34"/>
      <c r="CS200" s="34"/>
      <c r="CT200" s="34"/>
      <c r="CU200" s="34"/>
      <c r="CV200" s="34"/>
      <c r="CW200" s="34"/>
      <c r="CX200" s="37"/>
    </row>
    <row r="201" spans="1:102" ht="13">
      <c r="A201" s="37"/>
      <c r="B201" s="37"/>
      <c r="C201" s="37"/>
      <c r="D201" s="37"/>
      <c r="E201" s="37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  <c r="U201" s="51"/>
      <c r="V201" s="34"/>
      <c r="W201" s="34"/>
      <c r="X201" s="34"/>
      <c r="Y201" s="34"/>
      <c r="Z201" s="34"/>
      <c r="AA201" s="34"/>
      <c r="AB201" s="34"/>
      <c r="AC201" s="34"/>
      <c r="AD201" s="34"/>
      <c r="AE201" s="34"/>
      <c r="AF201" s="34"/>
      <c r="AG201" s="34"/>
      <c r="AH201" s="34"/>
      <c r="AI201" s="34"/>
      <c r="AJ201" s="68"/>
      <c r="AK201" s="34"/>
      <c r="AL201" s="34"/>
      <c r="AM201" s="34"/>
      <c r="AN201" s="34"/>
      <c r="AO201" s="34"/>
      <c r="AP201" s="34"/>
      <c r="AQ201" s="34"/>
      <c r="AR201" s="34"/>
      <c r="AS201" s="65"/>
      <c r="AT201" s="65"/>
      <c r="AU201" s="65"/>
      <c r="AV201" s="65"/>
      <c r="AW201" s="65"/>
      <c r="AX201" s="65"/>
      <c r="AY201" s="65"/>
      <c r="AZ201" s="65"/>
      <c r="BA201" s="65"/>
      <c r="BB201" s="65"/>
      <c r="BC201" s="65"/>
      <c r="BD201" s="65"/>
      <c r="BE201" s="65"/>
      <c r="BF201" s="65"/>
      <c r="BG201" s="65"/>
      <c r="BH201" s="65"/>
      <c r="BI201" s="65"/>
      <c r="BJ201" s="65"/>
      <c r="BK201" s="65"/>
      <c r="BL201" s="65"/>
      <c r="BM201" s="65"/>
      <c r="BN201" s="65"/>
      <c r="BO201" s="65"/>
      <c r="BP201" s="65"/>
      <c r="BQ201" s="65"/>
      <c r="BR201" s="65"/>
      <c r="BS201" s="65"/>
      <c r="BT201" s="65"/>
      <c r="BU201" s="65"/>
      <c r="BV201" s="65"/>
      <c r="BW201" s="65"/>
      <c r="BX201" s="65"/>
      <c r="BY201" s="65"/>
      <c r="BZ201" s="65"/>
      <c r="CA201" s="65"/>
      <c r="CB201" s="65"/>
      <c r="CC201" s="65"/>
      <c r="CD201" s="65"/>
      <c r="CE201" s="34"/>
      <c r="CF201" s="34"/>
      <c r="CG201" s="34"/>
      <c r="CH201" s="34"/>
      <c r="CI201" s="34"/>
      <c r="CJ201" s="34"/>
      <c r="CK201" s="34"/>
      <c r="CL201" s="34"/>
      <c r="CM201" s="34"/>
      <c r="CN201" s="34"/>
      <c r="CO201" s="34"/>
      <c r="CP201" s="34"/>
      <c r="CQ201" s="34"/>
      <c r="CR201" s="34"/>
      <c r="CS201" s="34"/>
      <c r="CT201" s="34"/>
      <c r="CU201" s="34"/>
      <c r="CV201" s="34"/>
      <c r="CW201" s="34"/>
      <c r="CX201" s="37"/>
    </row>
    <row r="202" spans="1:102" ht="13">
      <c r="A202" s="37"/>
      <c r="B202" s="37"/>
      <c r="C202" s="37"/>
      <c r="D202" s="37"/>
      <c r="E202" s="37"/>
      <c r="F202" s="34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  <c r="U202" s="51"/>
      <c r="V202" s="34"/>
      <c r="W202" s="34"/>
      <c r="X202" s="34"/>
      <c r="Y202" s="34"/>
      <c r="Z202" s="34"/>
      <c r="AA202" s="34"/>
      <c r="AB202" s="34"/>
      <c r="AC202" s="34"/>
      <c r="AD202" s="34"/>
      <c r="AE202" s="34"/>
      <c r="AF202" s="34"/>
      <c r="AG202" s="34"/>
      <c r="AH202" s="34"/>
      <c r="AI202" s="34"/>
      <c r="AJ202" s="68"/>
      <c r="AK202" s="34"/>
      <c r="AL202" s="34"/>
      <c r="AM202" s="34"/>
      <c r="AN202" s="34"/>
      <c r="AO202" s="34"/>
      <c r="AP202" s="34"/>
      <c r="AQ202" s="34"/>
      <c r="AR202" s="34"/>
      <c r="AS202" s="65"/>
      <c r="AT202" s="65"/>
      <c r="AU202" s="65"/>
      <c r="AV202" s="65"/>
      <c r="AW202" s="65"/>
      <c r="AX202" s="65"/>
      <c r="AY202" s="65"/>
      <c r="AZ202" s="65"/>
      <c r="BA202" s="65"/>
      <c r="BB202" s="65"/>
      <c r="BC202" s="65"/>
      <c r="BD202" s="65"/>
      <c r="BE202" s="65"/>
      <c r="BF202" s="65"/>
      <c r="BG202" s="65"/>
      <c r="BH202" s="65"/>
      <c r="BI202" s="65"/>
      <c r="BJ202" s="65"/>
      <c r="BK202" s="65"/>
      <c r="BL202" s="65"/>
      <c r="BM202" s="65"/>
      <c r="BN202" s="65"/>
      <c r="BO202" s="65"/>
      <c r="BP202" s="65"/>
      <c r="BQ202" s="65"/>
      <c r="BR202" s="65"/>
      <c r="BS202" s="65"/>
      <c r="BT202" s="65"/>
      <c r="BU202" s="65"/>
      <c r="BV202" s="65"/>
      <c r="BW202" s="65"/>
      <c r="BX202" s="65"/>
      <c r="BY202" s="65"/>
      <c r="BZ202" s="65"/>
      <c r="CA202" s="65"/>
      <c r="CB202" s="65"/>
      <c r="CC202" s="65"/>
      <c r="CD202" s="65"/>
      <c r="CE202" s="34"/>
      <c r="CF202" s="34"/>
      <c r="CG202" s="34"/>
      <c r="CH202" s="34"/>
      <c r="CI202" s="34"/>
      <c r="CJ202" s="34"/>
      <c r="CK202" s="34"/>
      <c r="CL202" s="34"/>
      <c r="CM202" s="34"/>
      <c r="CN202" s="34"/>
      <c r="CO202" s="34"/>
      <c r="CP202" s="34"/>
      <c r="CQ202" s="34"/>
      <c r="CR202" s="34"/>
      <c r="CS202" s="34"/>
      <c r="CT202" s="34"/>
      <c r="CU202" s="34"/>
      <c r="CV202" s="34"/>
      <c r="CW202" s="34"/>
      <c r="CX202" s="37"/>
    </row>
    <row r="203" spans="1:102" ht="13">
      <c r="A203" s="37"/>
      <c r="B203" s="37"/>
      <c r="C203" s="37"/>
      <c r="D203" s="37"/>
      <c r="E203" s="37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  <c r="U203" s="51"/>
      <c r="V203" s="34"/>
      <c r="W203" s="34"/>
      <c r="X203" s="34"/>
      <c r="Y203" s="34"/>
      <c r="Z203" s="34"/>
      <c r="AA203" s="34"/>
      <c r="AB203" s="34"/>
      <c r="AC203" s="34"/>
      <c r="AD203" s="34"/>
      <c r="AE203" s="34"/>
      <c r="AF203" s="34"/>
      <c r="AG203" s="34"/>
      <c r="AH203" s="34"/>
      <c r="AI203" s="34"/>
      <c r="AJ203" s="68"/>
      <c r="AK203" s="34"/>
      <c r="AL203" s="34"/>
      <c r="AM203" s="34"/>
      <c r="AN203" s="34"/>
      <c r="AO203" s="34"/>
      <c r="AP203" s="34"/>
      <c r="AQ203" s="34"/>
      <c r="AR203" s="34"/>
      <c r="AS203" s="65"/>
      <c r="AT203" s="65"/>
      <c r="AU203" s="65"/>
      <c r="AV203" s="65"/>
      <c r="AW203" s="65"/>
      <c r="AX203" s="65"/>
      <c r="AY203" s="65"/>
      <c r="AZ203" s="65"/>
      <c r="BA203" s="65"/>
      <c r="BB203" s="65"/>
      <c r="BC203" s="65"/>
      <c r="BD203" s="65"/>
      <c r="BE203" s="65"/>
      <c r="BF203" s="65"/>
      <c r="BG203" s="65"/>
      <c r="BH203" s="65"/>
      <c r="BI203" s="65"/>
      <c r="BJ203" s="65"/>
      <c r="BK203" s="65"/>
      <c r="BL203" s="65"/>
      <c r="BM203" s="65"/>
      <c r="BN203" s="65"/>
      <c r="BO203" s="65"/>
      <c r="BP203" s="65"/>
      <c r="BQ203" s="65"/>
      <c r="BR203" s="65"/>
      <c r="BS203" s="65"/>
      <c r="BT203" s="65"/>
      <c r="BU203" s="65"/>
      <c r="BV203" s="65"/>
      <c r="BW203" s="65"/>
      <c r="BX203" s="65"/>
      <c r="BY203" s="65"/>
      <c r="BZ203" s="65"/>
      <c r="CA203" s="65"/>
      <c r="CB203" s="65"/>
      <c r="CC203" s="65"/>
      <c r="CD203" s="65"/>
      <c r="CE203" s="34"/>
      <c r="CF203" s="34"/>
      <c r="CG203" s="34"/>
      <c r="CH203" s="34"/>
      <c r="CI203" s="34"/>
      <c r="CJ203" s="34"/>
      <c r="CK203" s="34"/>
      <c r="CL203" s="34"/>
      <c r="CM203" s="34"/>
      <c r="CN203" s="34"/>
      <c r="CO203" s="34"/>
      <c r="CP203" s="34"/>
      <c r="CQ203" s="34"/>
      <c r="CR203" s="34"/>
      <c r="CS203" s="34"/>
      <c r="CT203" s="34"/>
      <c r="CU203" s="34"/>
      <c r="CV203" s="34"/>
      <c r="CW203" s="34"/>
      <c r="CX203" s="37"/>
    </row>
    <row r="204" spans="1:102" ht="13">
      <c r="A204" s="37"/>
      <c r="B204" s="37"/>
      <c r="C204" s="37"/>
      <c r="D204" s="37"/>
      <c r="E204" s="37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  <c r="U204" s="51"/>
      <c r="V204" s="34"/>
      <c r="W204" s="34"/>
      <c r="X204" s="34"/>
      <c r="Y204" s="34"/>
      <c r="Z204" s="34"/>
      <c r="AA204" s="34"/>
      <c r="AB204" s="34"/>
      <c r="AC204" s="34"/>
      <c r="AD204" s="34"/>
      <c r="AE204" s="34"/>
      <c r="AF204" s="34"/>
      <c r="AG204" s="34"/>
      <c r="AH204" s="34"/>
      <c r="AI204" s="34"/>
      <c r="AJ204" s="68"/>
      <c r="AK204" s="34"/>
      <c r="AL204" s="34"/>
      <c r="AM204" s="34"/>
      <c r="AN204" s="34"/>
      <c r="AO204" s="34"/>
      <c r="AP204" s="34"/>
      <c r="AQ204" s="34"/>
      <c r="AR204" s="34"/>
      <c r="AS204" s="65"/>
      <c r="AT204" s="65"/>
      <c r="AU204" s="65"/>
      <c r="AV204" s="65"/>
      <c r="AW204" s="65"/>
      <c r="AX204" s="65"/>
      <c r="AY204" s="65"/>
      <c r="AZ204" s="65"/>
      <c r="BA204" s="65"/>
      <c r="BB204" s="65"/>
      <c r="BC204" s="65"/>
      <c r="BD204" s="65"/>
      <c r="BE204" s="65"/>
      <c r="BF204" s="65"/>
      <c r="BG204" s="65"/>
      <c r="BH204" s="65"/>
      <c r="BI204" s="65"/>
      <c r="BJ204" s="65"/>
      <c r="BK204" s="65"/>
      <c r="BL204" s="65"/>
      <c r="BM204" s="65"/>
      <c r="BN204" s="65"/>
      <c r="BO204" s="65"/>
      <c r="BP204" s="65"/>
      <c r="BQ204" s="65"/>
      <c r="BR204" s="65"/>
      <c r="BS204" s="65"/>
      <c r="BT204" s="65"/>
      <c r="BU204" s="65"/>
      <c r="BV204" s="65"/>
      <c r="BW204" s="65"/>
      <c r="BX204" s="65"/>
      <c r="BY204" s="65"/>
      <c r="BZ204" s="65"/>
      <c r="CA204" s="65"/>
      <c r="CB204" s="65"/>
      <c r="CC204" s="65"/>
      <c r="CD204" s="65"/>
      <c r="CE204" s="34"/>
      <c r="CF204" s="34"/>
      <c r="CG204" s="34"/>
      <c r="CH204" s="34"/>
      <c r="CI204" s="34"/>
      <c r="CJ204" s="34"/>
      <c r="CK204" s="34"/>
      <c r="CL204" s="34"/>
      <c r="CM204" s="34"/>
      <c r="CN204" s="34"/>
      <c r="CO204" s="34"/>
      <c r="CP204" s="34"/>
      <c r="CQ204" s="34"/>
      <c r="CR204" s="34"/>
      <c r="CS204" s="34"/>
      <c r="CT204" s="34"/>
      <c r="CU204" s="34"/>
      <c r="CV204" s="34"/>
      <c r="CW204" s="34"/>
      <c r="CX204" s="37"/>
    </row>
    <row r="205" spans="1:102" ht="13">
      <c r="A205" s="37"/>
      <c r="B205" s="37"/>
      <c r="C205" s="37"/>
      <c r="D205" s="37"/>
      <c r="E205" s="37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  <c r="U205" s="51"/>
      <c r="V205" s="34"/>
      <c r="W205" s="34"/>
      <c r="X205" s="34"/>
      <c r="Y205" s="34"/>
      <c r="Z205" s="34"/>
      <c r="AA205" s="34"/>
      <c r="AB205" s="34"/>
      <c r="AC205" s="34"/>
      <c r="AD205" s="34"/>
      <c r="AE205" s="34"/>
      <c r="AF205" s="34"/>
      <c r="AG205" s="34"/>
      <c r="AH205" s="34"/>
      <c r="AI205" s="34"/>
      <c r="AJ205" s="68"/>
      <c r="AK205" s="34"/>
      <c r="AL205" s="34"/>
      <c r="AM205" s="34"/>
      <c r="AN205" s="34"/>
      <c r="AO205" s="34"/>
      <c r="AP205" s="34"/>
      <c r="AQ205" s="34"/>
      <c r="AR205" s="34"/>
      <c r="AS205" s="65"/>
      <c r="AT205" s="65"/>
      <c r="AU205" s="65"/>
      <c r="AV205" s="65"/>
      <c r="AW205" s="65"/>
      <c r="AX205" s="65"/>
      <c r="AY205" s="65"/>
      <c r="AZ205" s="65"/>
      <c r="BA205" s="65"/>
      <c r="BB205" s="65"/>
      <c r="BC205" s="65"/>
      <c r="BD205" s="65"/>
      <c r="BE205" s="65"/>
      <c r="BF205" s="65"/>
      <c r="BG205" s="65"/>
      <c r="BH205" s="65"/>
      <c r="BI205" s="65"/>
      <c r="BJ205" s="65"/>
      <c r="BK205" s="65"/>
      <c r="BL205" s="65"/>
      <c r="BM205" s="65"/>
      <c r="BN205" s="65"/>
      <c r="BO205" s="65"/>
      <c r="BP205" s="65"/>
      <c r="BQ205" s="65"/>
      <c r="BR205" s="65"/>
      <c r="BS205" s="65"/>
      <c r="BT205" s="65"/>
      <c r="BU205" s="65"/>
      <c r="BV205" s="65"/>
      <c r="BW205" s="65"/>
      <c r="BX205" s="65"/>
      <c r="BY205" s="65"/>
      <c r="BZ205" s="65"/>
      <c r="CA205" s="65"/>
      <c r="CB205" s="65"/>
      <c r="CC205" s="65"/>
      <c r="CD205" s="65"/>
      <c r="CE205" s="34"/>
      <c r="CF205" s="34"/>
      <c r="CG205" s="34"/>
      <c r="CH205" s="34"/>
      <c r="CI205" s="34"/>
      <c r="CJ205" s="34"/>
      <c r="CK205" s="34"/>
      <c r="CL205" s="34"/>
      <c r="CM205" s="34"/>
      <c r="CN205" s="34"/>
      <c r="CO205" s="34"/>
      <c r="CP205" s="34"/>
      <c r="CQ205" s="34"/>
      <c r="CR205" s="34"/>
      <c r="CS205" s="34"/>
      <c r="CT205" s="34"/>
      <c r="CU205" s="34"/>
      <c r="CV205" s="34"/>
      <c r="CW205" s="34"/>
      <c r="CX205" s="37"/>
    </row>
    <row r="206" spans="1:102" ht="13">
      <c r="A206" s="37"/>
      <c r="B206" s="37"/>
      <c r="C206" s="37"/>
      <c r="D206" s="37"/>
      <c r="E206" s="37"/>
      <c r="F206" s="34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  <c r="U206" s="51"/>
      <c r="V206" s="34"/>
      <c r="W206" s="34"/>
      <c r="X206" s="34"/>
      <c r="Y206" s="34"/>
      <c r="Z206" s="34"/>
      <c r="AA206" s="34"/>
      <c r="AB206" s="34"/>
      <c r="AC206" s="34"/>
      <c r="AD206" s="34"/>
      <c r="AE206" s="34"/>
      <c r="AF206" s="34"/>
      <c r="AG206" s="34"/>
      <c r="AH206" s="34"/>
      <c r="AI206" s="34"/>
      <c r="AJ206" s="68"/>
      <c r="AK206" s="34"/>
      <c r="AL206" s="34"/>
      <c r="AM206" s="34"/>
      <c r="AN206" s="34"/>
      <c r="AO206" s="34"/>
      <c r="AP206" s="34"/>
      <c r="AQ206" s="34"/>
      <c r="AR206" s="34"/>
      <c r="AS206" s="65"/>
      <c r="AT206" s="65"/>
      <c r="AU206" s="65"/>
      <c r="AV206" s="65"/>
      <c r="AW206" s="65"/>
      <c r="AX206" s="65"/>
      <c r="AY206" s="65"/>
      <c r="AZ206" s="65"/>
      <c r="BA206" s="65"/>
      <c r="BB206" s="65"/>
      <c r="BC206" s="65"/>
      <c r="BD206" s="65"/>
      <c r="BE206" s="65"/>
      <c r="BF206" s="65"/>
      <c r="BG206" s="65"/>
      <c r="BH206" s="65"/>
      <c r="BI206" s="65"/>
      <c r="BJ206" s="65"/>
      <c r="BK206" s="65"/>
      <c r="BL206" s="65"/>
      <c r="BM206" s="65"/>
      <c r="BN206" s="65"/>
      <c r="BO206" s="65"/>
      <c r="BP206" s="65"/>
      <c r="BQ206" s="65"/>
      <c r="BR206" s="65"/>
      <c r="BS206" s="65"/>
      <c r="BT206" s="65"/>
      <c r="BU206" s="65"/>
      <c r="BV206" s="65"/>
      <c r="BW206" s="65"/>
      <c r="BX206" s="65"/>
      <c r="BY206" s="65"/>
      <c r="BZ206" s="65"/>
      <c r="CA206" s="65"/>
      <c r="CB206" s="65"/>
      <c r="CC206" s="65"/>
      <c r="CD206" s="65"/>
      <c r="CE206" s="34"/>
      <c r="CF206" s="34"/>
      <c r="CG206" s="34"/>
      <c r="CH206" s="34"/>
      <c r="CI206" s="34"/>
      <c r="CJ206" s="34"/>
      <c r="CK206" s="34"/>
      <c r="CL206" s="34"/>
      <c r="CM206" s="34"/>
      <c r="CN206" s="34"/>
      <c r="CO206" s="34"/>
      <c r="CP206" s="34"/>
      <c r="CQ206" s="34"/>
      <c r="CR206" s="34"/>
      <c r="CS206" s="34"/>
      <c r="CT206" s="34"/>
      <c r="CU206" s="34"/>
      <c r="CV206" s="34"/>
      <c r="CW206" s="34"/>
      <c r="CX206" s="37"/>
    </row>
    <row r="207" spans="1:102" ht="13">
      <c r="A207" s="37"/>
      <c r="B207" s="37"/>
      <c r="C207" s="37"/>
      <c r="D207" s="37"/>
      <c r="E207" s="37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  <c r="U207" s="51"/>
      <c r="V207" s="34"/>
      <c r="W207" s="34"/>
      <c r="X207" s="34"/>
      <c r="Y207" s="34"/>
      <c r="Z207" s="34"/>
      <c r="AA207" s="34"/>
      <c r="AB207" s="34"/>
      <c r="AC207" s="34"/>
      <c r="AD207" s="34"/>
      <c r="AE207" s="34"/>
      <c r="AF207" s="34"/>
      <c r="AG207" s="34"/>
      <c r="AH207" s="34"/>
      <c r="AI207" s="34"/>
      <c r="AJ207" s="68"/>
      <c r="AK207" s="34"/>
      <c r="AL207" s="34"/>
      <c r="AM207" s="34"/>
      <c r="AN207" s="34"/>
      <c r="AO207" s="34"/>
      <c r="AP207" s="34"/>
      <c r="AQ207" s="34"/>
      <c r="AR207" s="34"/>
      <c r="AS207" s="65"/>
      <c r="AT207" s="65"/>
      <c r="AU207" s="65"/>
      <c r="AV207" s="65"/>
      <c r="AW207" s="65"/>
      <c r="AX207" s="65"/>
      <c r="AY207" s="65"/>
      <c r="AZ207" s="65"/>
      <c r="BA207" s="65"/>
      <c r="BB207" s="65"/>
      <c r="BC207" s="65"/>
      <c r="BD207" s="65"/>
      <c r="BE207" s="65"/>
      <c r="BF207" s="65"/>
      <c r="BG207" s="65"/>
      <c r="BH207" s="65"/>
      <c r="BI207" s="65"/>
      <c r="BJ207" s="65"/>
      <c r="BK207" s="65"/>
      <c r="BL207" s="65"/>
      <c r="BM207" s="65"/>
      <c r="BN207" s="65"/>
      <c r="BO207" s="65"/>
      <c r="BP207" s="65"/>
      <c r="BQ207" s="65"/>
      <c r="BR207" s="65"/>
      <c r="BS207" s="65"/>
      <c r="BT207" s="65"/>
      <c r="BU207" s="65"/>
      <c r="BV207" s="65"/>
      <c r="BW207" s="65"/>
      <c r="BX207" s="65"/>
      <c r="BY207" s="65"/>
      <c r="BZ207" s="65"/>
      <c r="CA207" s="65"/>
      <c r="CB207" s="65"/>
      <c r="CC207" s="65"/>
      <c r="CD207" s="65"/>
      <c r="CE207" s="34"/>
      <c r="CF207" s="34"/>
      <c r="CG207" s="34"/>
      <c r="CH207" s="34"/>
      <c r="CI207" s="34"/>
      <c r="CJ207" s="34"/>
      <c r="CK207" s="34"/>
      <c r="CL207" s="34"/>
      <c r="CM207" s="34"/>
      <c r="CN207" s="34"/>
      <c r="CO207" s="34"/>
      <c r="CP207" s="34"/>
      <c r="CQ207" s="34"/>
      <c r="CR207" s="34"/>
      <c r="CS207" s="34"/>
      <c r="CT207" s="34"/>
      <c r="CU207" s="34"/>
      <c r="CV207" s="34"/>
      <c r="CW207" s="34"/>
      <c r="CX207" s="37"/>
    </row>
    <row r="208" spans="1:102" ht="13">
      <c r="A208" s="37"/>
      <c r="B208" s="37"/>
      <c r="C208" s="37"/>
      <c r="D208" s="37"/>
      <c r="E208" s="37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  <c r="U208" s="51"/>
      <c r="V208" s="34"/>
      <c r="W208" s="34"/>
      <c r="X208" s="34"/>
      <c r="Y208" s="34"/>
      <c r="Z208" s="34"/>
      <c r="AA208" s="34"/>
      <c r="AB208" s="34"/>
      <c r="AC208" s="34"/>
      <c r="AD208" s="34"/>
      <c r="AE208" s="34"/>
      <c r="AF208" s="34"/>
      <c r="AG208" s="34"/>
      <c r="AH208" s="34"/>
      <c r="AI208" s="34"/>
      <c r="AJ208" s="68"/>
      <c r="AK208" s="34"/>
      <c r="AL208" s="34"/>
      <c r="AM208" s="34"/>
      <c r="AN208" s="34"/>
      <c r="AO208" s="34"/>
      <c r="AP208" s="34"/>
      <c r="AQ208" s="34"/>
      <c r="AR208" s="34"/>
      <c r="AS208" s="65"/>
      <c r="AT208" s="65"/>
      <c r="AU208" s="65"/>
      <c r="AV208" s="65"/>
      <c r="AW208" s="65"/>
      <c r="AX208" s="65"/>
      <c r="AY208" s="65"/>
      <c r="AZ208" s="65"/>
      <c r="BA208" s="65"/>
      <c r="BB208" s="65"/>
      <c r="BC208" s="65"/>
      <c r="BD208" s="65"/>
      <c r="BE208" s="65"/>
      <c r="BF208" s="65"/>
      <c r="BG208" s="65"/>
      <c r="BH208" s="65"/>
      <c r="BI208" s="65"/>
      <c r="BJ208" s="65"/>
      <c r="BK208" s="65"/>
      <c r="BL208" s="65"/>
      <c r="BM208" s="65"/>
      <c r="BN208" s="65"/>
      <c r="BO208" s="65"/>
      <c r="BP208" s="65"/>
      <c r="BQ208" s="65"/>
      <c r="BR208" s="65"/>
      <c r="BS208" s="65"/>
      <c r="BT208" s="65"/>
      <c r="BU208" s="65"/>
      <c r="BV208" s="65"/>
      <c r="BW208" s="65"/>
      <c r="BX208" s="65"/>
      <c r="BY208" s="65"/>
      <c r="BZ208" s="65"/>
      <c r="CA208" s="65"/>
      <c r="CB208" s="65"/>
      <c r="CC208" s="65"/>
      <c r="CD208" s="65"/>
      <c r="CE208" s="34"/>
      <c r="CF208" s="34"/>
      <c r="CG208" s="34"/>
      <c r="CH208" s="34"/>
      <c r="CI208" s="34"/>
      <c r="CJ208" s="34"/>
      <c r="CK208" s="34"/>
      <c r="CL208" s="34"/>
      <c r="CM208" s="34"/>
      <c r="CN208" s="34"/>
      <c r="CO208" s="34"/>
      <c r="CP208" s="34"/>
      <c r="CQ208" s="34"/>
      <c r="CR208" s="34"/>
      <c r="CS208" s="34"/>
      <c r="CT208" s="34"/>
      <c r="CU208" s="34"/>
      <c r="CV208" s="34"/>
      <c r="CW208" s="34"/>
      <c r="CX208" s="37"/>
    </row>
    <row r="209" spans="1:102" ht="13">
      <c r="A209" s="37"/>
      <c r="B209" s="37"/>
      <c r="C209" s="37"/>
      <c r="D209" s="37"/>
      <c r="E209" s="37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  <c r="U209" s="51"/>
      <c r="V209" s="34"/>
      <c r="W209" s="34"/>
      <c r="X209" s="34"/>
      <c r="Y209" s="34"/>
      <c r="Z209" s="34"/>
      <c r="AA209" s="34"/>
      <c r="AB209" s="34"/>
      <c r="AC209" s="34"/>
      <c r="AD209" s="34"/>
      <c r="AE209" s="34"/>
      <c r="AF209" s="34"/>
      <c r="AG209" s="34"/>
      <c r="AH209" s="34"/>
      <c r="AI209" s="34"/>
      <c r="AJ209" s="68"/>
      <c r="AK209" s="34"/>
      <c r="AL209" s="34"/>
      <c r="AM209" s="34"/>
      <c r="AN209" s="34"/>
      <c r="AO209" s="34"/>
      <c r="AP209" s="34"/>
      <c r="AQ209" s="34"/>
      <c r="AR209" s="34"/>
      <c r="AS209" s="65"/>
      <c r="AT209" s="65"/>
      <c r="AU209" s="65"/>
      <c r="AV209" s="65"/>
      <c r="AW209" s="65"/>
      <c r="AX209" s="65"/>
      <c r="AY209" s="65"/>
      <c r="AZ209" s="65"/>
      <c r="BA209" s="65"/>
      <c r="BB209" s="65"/>
      <c r="BC209" s="65"/>
      <c r="BD209" s="65"/>
      <c r="BE209" s="65"/>
      <c r="BF209" s="65"/>
      <c r="BG209" s="65"/>
      <c r="BH209" s="65"/>
      <c r="BI209" s="65"/>
      <c r="BJ209" s="65"/>
      <c r="BK209" s="65"/>
      <c r="BL209" s="65"/>
      <c r="BM209" s="65"/>
      <c r="BN209" s="65"/>
      <c r="BO209" s="65"/>
      <c r="BP209" s="65"/>
      <c r="BQ209" s="65"/>
      <c r="BR209" s="65"/>
      <c r="BS209" s="65"/>
      <c r="BT209" s="65"/>
      <c r="BU209" s="65"/>
      <c r="BV209" s="65"/>
      <c r="BW209" s="65"/>
      <c r="BX209" s="65"/>
      <c r="BY209" s="65"/>
      <c r="BZ209" s="65"/>
      <c r="CA209" s="65"/>
      <c r="CB209" s="65"/>
      <c r="CC209" s="65"/>
      <c r="CD209" s="65"/>
      <c r="CE209" s="34"/>
      <c r="CF209" s="34"/>
      <c r="CG209" s="34"/>
      <c r="CH209" s="34"/>
      <c r="CI209" s="34"/>
      <c r="CJ209" s="34"/>
      <c r="CK209" s="34"/>
      <c r="CL209" s="34"/>
      <c r="CM209" s="34"/>
      <c r="CN209" s="34"/>
      <c r="CO209" s="34"/>
      <c r="CP209" s="34"/>
      <c r="CQ209" s="34"/>
      <c r="CR209" s="34"/>
      <c r="CS209" s="34"/>
      <c r="CT209" s="34"/>
      <c r="CU209" s="34"/>
      <c r="CV209" s="34"/>
      <c r="CW209" s="34"/>
      <c r="CX209" s="37"/>
    </row>
    <row r="210" spans="1:102" ht="13">
      <c r="A210" s="37"/>
      <c r="B210" s="37"/>
      <c r="C210" s="37"/>
      <c r="D210" s="37"/>
      <c r="E210" s="37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  <c r="U210" s="51"/>
      <c r="V210" s="34"/>
      <c r="W210" s="34"/>
      <c r="X210" s="34"/>
      <c r="Y210" s="34"/>
      <c r="Z210" s="34"/>
      <c r="AA210" s="34"/>
      <c r="AB210" s="34"/>
      <c r="AC210" s="34"/>
      <c r="AD210" s="34"/>
      <c r="AE210" s="34"/>
      <c r="AF210" s="34"/>
      <c r="AG210" s="34"/>
      <c r="AH210" s="34"/>
      <c r="AI210" s="34"/>
      <c r="AJ210" s="68"/>
      <c r="AK210" s="34"/>
      <c r="AL210" s="34"/>
      <c r="AM210" s="34"/>
      <c r="AN210" s="34"/>
      <c r="AO210" s="34"/>
      <c r="AP210" s="34"/>
      <c r="AQ210" s="34"/>
      <c r="AR210" s="34"/>
      <c r="AS210" s="65"/>
      <c r="AT210" s="65"/>
      <c r="AU210" s="65"/>
      <c r="AV210" s="65"/>
      <c r="AW210" s="65"/>
      <c r="AX210" s="65"/>
      <c r="AY210" s="65"/>
      <c r="AZ210" s="65"/>
      <c r="BA210" s="65"/>
      <c r="BB210" s="65"/>
      <c r="BC210" s="65"/>
      <c r="BD210" s="65"/>
      <c r="BE210" s="65"/>
      <c r="BF210" s="65"/>
      <c r="BG210" s="65"/>
      <c r="BH210" s="65"/>
      <c r="BI210" s="65"/>
      <c r="BJ210" s="65"/>
      <c r="BK210" s="65"/>
      <c r="BL210" s="65"/>
      <c r="BM210" s="65"/>
      <c r="BN210" s="65"/>
      <c r="BO210" s="65"/>
      <c r="BP210" s="65"/>
      <c r="BQ210" s="65"/>
      <c r="BR210" s="65"/>
      <c r="BS210" s="65"/>
      <c r="BT210" s="65"/>
      <c r="BU210" s="65"/>
      <c r="BV210" s="65"/>
      <c r="BW210" s="65"/>
      <c r="BX210" s="65"/>
      <c r="BY210" s="65"/>
      <c r="BZ210" s="65"/>
      <c r="CA210" s="65"/>
      <c r="CB210" s="65"/>
      <c r="CC210" s="65"/>
      <c r="CD210" s="65"/>
      <c r="CE210" s="34"/>
      <c r="CF210" s="34"/>
      <c r="CG210" s="34"/>
      <c r="CH210" s="34"/>
      <c r="CI210" s="34"/>
      <c r="CJ210" s="34"/>
      <c r="CK210" s="34"/>
      <c r="CL210" s="34"/>
      <c r="CM210" s="34"/>
      <c r="CN210" s="34"/>
      <c r="CO210" s="34"/>
      <c r="CP210" s="34"/>
      <c r="CQ210" s="34"/>
      <c r="CR210" s="34"/>
      <c r="CS210" s="34"/>
      <c r="CT210" s="34"/>
      <c r="CU210" s="34"/>
      <c r="CV210" s="34"/>
      <c r="CW210" s="34"/>
      <c r="CX210" s="37"/>
    </row>
    <row r="211" spans="1:102" ht="13">
      <c r="A211" s="37"/>
      <c r="B211" s="37"/>
      <c r="C211" s="37"/>
      <c r="D211" s="37"/>
      <c r="E211" s="37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  <c r="U211" s="51"/>
      <c r="V211" s="34"/>
      <c r="W211" s="34"/>
      <c r="X211" s="34"/>
      <c r="Y211" s="34"/>
      <c r="Z211" s="34"/>
      <c r="AA211" s="34"/>
      <c r="AB211" s="34"/>
      <c r="AC211" s="34"/>
      <c r="AD211" s="34"/>
      <c r="AE211" s="34"/>
      <c r="AF211" s="34"/>
      <c r="AG211" s="34"/>
      <c r="AH211" s="34"/>
      <c r="AI211" s="34"/>
      <c r="AJ211" s="68"/>
      <c r="AK211" s="34"/>
      <c r="AL211" s="34"/>
      <c r="AM211" s="34"/>
      <c r="AN211" s="34"/>
      <c r="AO211" s="34"/>
      <c r="AP211" s="34"/>
      <c r="AQ211" s="34"/>
      <c r="AR211" s="34"/>
      <c r="AS211" s="65"/>
      <c r="AT211" s="65"/>
      <c r="AU211" s="65"/>
      <c r="AV211" s="65"/>
      <c r="AW211" s="65"/>
      <c r="AX211" s="65"/>
      <c r="AY211" s="65"/>
      <c r="AZ211" s="65"/>
      <c r="BA211" s="65"/>
      <c r="BB211" s="65"/>
      <c r="BC211" s="65"/>
      <c r="BD211" s="65"/>
      <c r="BE211" s="65"/>
      <c r="BF211" s="65"/>
      <c r="BG211" s="65"/>
      <c r="BH211" s="65"/>
      <c r="BI211" s="65"/>
      <c r="BJ211" s="65"/>
      <c r="BK211" s="65"/>
      <c r="BL211" s="65"/>
      <c r="BM211" s="65"/>
      <c r="BN211" s="65"/>
      <c r="BO211" s="65"/>
      <c r="BP211" s="65"/>
      <c r="BQ211" s="65"/>
      <c r="BR211" s="65"/>
      <c r="BS211" s="65"/>
      <c r="BT211" s="65"/>
      <c r="BU211" s="65"/>
      <c r="BV211" s="65"/>
      <c r="BW211" s="65"/>
      <c r="BX211" s="65"/>
      <c r="BY211" s="65"/>
      <c r="BZ211" s="65"/>
      <c r="CA211" s="65"/>
      <c r="CB211" s="65"/>
      <c r="CC211" s="65"/>
      <c r="CD211" s="65"/>
      <c r="CE211" s="34"/>
      <c r="CF211" s="34"/>
      <c r="CG211" s="34"/>
      <c r="CH211" s="34"/>
      <c r="CI211" s="34"/>
      <c r="CJ211" s="34"/>
      <c r="CK211" s="34"/>
      <c r="CL211" s="34"/>
      <c r="CM211" s="34"/>
      <c r="CN211" s="34"/>
      <c r="CO211" s="34"/>
      <c r="CP211" s="34"/>
      <c r="CQ211" s="34"/>
      <c r="CR211" s="34"/>
      <c r="CS211" s="34"/>
      <c r="CT211" s="34"/>
      <c r="CU211" s="34"/>
      <c r="CV211" s="34"/>
      <c r="CW211" s="34"/>
      <c r="CX211" s="37"/>
    </row>
    <row r="212" spans="1:102" ht="13">
      <c r="A212" s="37"/>
      <c r="B212" s="37"/>
      <c r="C212" s="37"/>
      <c r="D212" s="37"/>
      <c r="E212" s="37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  <c r="U212" s="51"/>
      <c r="V212" s="34"/>
      <c r="W212" s="34"/>
      <c r="X212" s="34"/>
      <c r="Y212" s="34"/>
      <c r="Z212" s="34"/>
      <c r="AA212" s="34"/>
      <c r="AB212" s="34"/>
      <c r="AC212" s="34"/>
      <c r="AD212" s="34"/>
      <c r="AE212" s="34"/>
      <c r="AF212" s="34"/>
      <c r="AG212" s="34"/>
      <c r="AH212" s="34"/>
      <c r="AI212" s="34"/>
      <c r="AJ212" s="68"/>
      <c r="AK212" s="34"/>
      <c r="AL212" s="34"/>
      <c r="AM212" s="34"/>
      <c r="AN212" s="34"/>
      <c r="AO212" s="34"/>
      <c r="AP212" s="34"/>
      <c r="AQ212" s="34"/>
      <c r="AR212" s="34"/>
      <c r="AS212" s="65"/>
      <c r="AT212" s="65"/>
      <c r="AU212" s="65"/>
      <c r="AV212" s="65"/>
      <c r="AW212" s="65"/>
      <c r="AX212" s="65"/>
      <c r="AY212" s="65"/>
      <c r="AZ212" s="65"/>
      <c r="BA212" s="65"/>
      <c r="BB212" s="65"/>
      <c r="BC212" s="65"/>
      <c r="BD212" s="65"/>
      <c r="BE212" s="65"/>
      <c r="BF212" s="65"/>
      <c r="BG212" s="65"/>
      <c r="BH212" s="65"/>
      <c r="BI212" s="65"/>
      <c r="BJ212" s="65"/>
      <c r="BK212" s="65"/>
      <c r="BL212" s="65"/>
      <c r="BM212" s="65"/>
      <c r="BN212" s="65"/>
      <c r="BO212" s="65"/>
      <c r="BP212" s="65"/>
      <c r="BQ212" s="65"/>
      <c r="BR212" s="65"/>
      <c r="BS212" s="65"/>
      <c r="BT212" s="65"/>
      <c r="BU212" s="65"/>
      <c r="BV212" s="65"/>
      <c r="BW212" s="65"/>
      <c r="BX212" s="65"/>
      <c r="BY212" s="65"/>
      <c r="BZ212" s="65"/>
      <c r="CA212" s="65"/>
      <c r="CB212" s="65"/>
      <c r="CC212" s="65"/>
      <c r="CD212" s="65"/>
      <c r="CE212" s="34"/>
      <c r="CF212" s="34"/>
      <c r="CG212" s="34"/>
      <c r="CH212" s="34"/>
      <c r="CI212" s="34"/>
      <c r="CJ212" s="34"/>
      <c r="CK212" s="34"/>
      <c r="CL212" s="34"/>
      <c r="CM212" s="34"/>
      <c r="CN212" s="34"/>
      <c r="CO212" s="34"/>
      <c r="CP212" s="34"/>
      <c r="CQ212" s="34"/>
      <c r="CR212" s="34"/>
      <c r="CS212" s="34"/>
      <c r="CT212" s="34"/>
      <c r="CU212" s="34"/>
      <c r="CV212" s="34"/>
      <c r="CW212" s="34"/>
      <c r="CX212" s="37"/>
    </row>
    <row r="213" spans="1:102" ht="13">
      <c r="A213" s="37"/>
      <c r="B213" s="37"/>
      <c r="C213" s="37"/>
      <c r="D213" s="37"/>
      <c r="E213" s="37"/>
      <c r="F213" s="34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  <c r="U213" s="51"/>
      <c r="V213" s="34"/>
      <c r="W213" s="34"/>
      <c r="X213" s="34"/>
      <c r="Y213" s="34"/>
      <c r="Z213" s="34"/>
      <c r="AA213" s="34"/>
      <c r="AB213" s="34"/>
      <c r="AC213" s="34"/>
      <c r="AD213" s="34"/>
      <c r="AE213" s="34"/>
      <c r="AF213" s="34"/>
      <c r="AG213" s="34"/>
      <c r="AH213" s="34"/>
      <c r="AI213" s="34"/>
      <c r="AJ213" s="68"/>
      <c r="AK213" s="34"/>
      <c r="AL213" s="34"/>
      <c r="AM213" s="34"/>
      <c r="AN213" s="34"/>
      <c r="AO213" s="34"/>
      <c r="AP213" s="34"/>
      <c r="AQ213" s="34"/>
      <c r="AR213" s="34"/>
      <c r="AS213" s="65"/>
      <c r="AT213" s="65"/>
      <c r="AU213" s="65"/>
      <c r="AV213" s="65"/>
      <c r="AW213" s="65"/>
      <c r="AX213" s="65"/>
      <c r="AY213" s="65"/>
      <c r="AZ213" s="65"/>
      <c r="BA213" s="65"/>
      <c r="BB213" s="65"/>
      <c r="BC213" s="65"/>
      <c r="BD213" s="65"/>
      <c r="BE213" s="65"/>
      <c r="BF213" s="65"/>
      <c r="BG213" s="65"/>
      <c r="BH213" s="65"/>
      <c r="BI213" s="65"/>
      <c r="BJ213" s="65"/>
      <c r="BK213" s="65"/>
      <c r="BL213" s="65"/>
      <c r="BM213" s="65"/>
      <c r="BN213" s="65"/>
      <c r="BO213" s="65"/>
      <c r="BP213" s="65"/>
      <c r="BQ213" s="65"/>
      <c r="BR213" s="65"/>
      <c r="BS213" s="65"/>
      <c r="BT213" s="65"/>
      <c r="BU213" s="65"/>
      <c r="BV213" s="65"/>
      <c r="BW213" s="65"/>
      <c r="BX213" s="65"/>
      <c r="BY213" s="65"/>
      <c r="BZ213" s="65"/>
      <c r="CA213" s="65"/>
      <c r="CB213" s="65"/>
      <c r="CC213" s="65"/>
      <c r="CD213" s="65"/>
      <c r="CE213" s="34"/>
      <c r="CF213" s="34"/>
      <c r="CG213" s="34"/>
      <c r="CH213" s="34"/>
      <c r="CI213" s="34"/>
      <c r="CJ213" s="34"/>
      <c r="CK213" s="34"/>
      <c r="CL213" s="34"/>
      <c r="CM213" s="34"/>
      <c r="CN213" s="34"/>
      <c r="CO213" s="34"/>
      <c r="CP213" s="34"/>
      <c r="CQ213" s="34"/>
      <c r="CR213" s="34"/>
      <c r="CS213" s="34"/>
      <c r="CT213" s="34"/>
      <c r="CU213" s="34"/>
      <c r="CV213" s="34"/>
      <c r="CW213" s="34"/>
      <c r="CX213" s="37"/>
    </row>
    <row r="214" spans="1:102" ht="13">
      <c r="A214" s="37"/>
      <c r="B214" s="37"/>
      <c r="C214" s="37"/>
      <c r="D214" s="37"/>
      <c r="E214" s="37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  <c r="U214" s="51"/>
      <c r="V214" s="34"/>
      <c r="W214" s="34"/>
      <c r="X214" s="34"/>
      <c r="Y214" s="34"/>
      <c r="Z214" s="34"/>
      <c r="AA214" s="34"/>
      <c r="AB214" s="34"/>
      <c r="AC214" s="34"/>
      <c r="AD214" s="34"/>
      <c r="AE214" s="34"/>
      <c r="AF214" s="34"/>
      <c r="AG214" s="34"/>
      <c r="AH214" s="34"/>
      <c r="AI214" s="34"/>
      <c r="AJ214" s="68"/>
      <c r="AK214" s="34"/>
      <c r="AL214" s="34"/>
      <c r="AM214" s="34"/>
      <c r="AN214" s="34"/>
      <c r="AO214" s="34"/>
      <c r="AP214" s="34"/>
      <c r="AQ214" s="34"/>
      <c r="AR214" s="34"/>
      <c r="AS214" s="65"/>
      <c r="AT214" s="65"/>
      <c r="AU214" s="65"/>
      <c r="AV214" s="65"/>
      <c r="AW214" s="65"/>
      <c r="AX214" s="65"/>
      <c r="AY214" s="65"/>
      <c r="AZ214" s="65"/>
      <c r="BA214" s="65"/>
      <c r="BB214" s="65"/>
      <c r="BC214" s="65"/>
      <c r="BD214" s="65"/>
      <c r="BE214" s="65"/>
      <c r="BF214" s="65"/>
      <c r="BG214" s="65"/>
      <c r="BH214" s="65"/>
      <c r="BI214" s="65"/>
      <c r="BJ214" s="65"/>
      <c r="BK214" s="65"/>
      <c r="BL214" s="65"/>
      <c r="BM214" s="65"/>
      <c r="BN214" s="65"/>
      <c r="BO214" s="65"/>
      <c r="BP214" s="65"/>
      <c r="BQ214" s="65"/>
      <c r="BR214" s="65"/>
      <c r="BS214" s="65"/>
      <c r="BT214" s="65"/>
      <c r="BU214" s="65"/>
      <c r="BV214" s="65"/>
      <c r="BW214" s="65"/>
      <c r="BX214" s="65"/>
      <c r="BY214" s="65"/>
      <c r="BZ214" s="65"/>
      <c r="CA214" s="65"/>
      <c r="CB214" s="65"/>
      <c r="CC214" s="65"/>
      <c r="CD214" s="65"/>
      <c r="CE214" s="34"/>
      <c r="CF214" s="34"/>
      <c r="CG214" s="34"/>
      <c r="CH214" s="34"/>
      <c r="CI214" s="34"/>
      <c r="CJ214" s="34"/>
      <c r="CK214" s="34"/>
      <c r="CL214" s="34"/>
      <c r="CM214" s="34"/>
      <c r="CN214" s="34"/>
      <c r="CO214" s="34"/>
      <c r="CP214" s="34"/>
      <c r="CQ214" s="34"/>
      <c r="CR214" s="34"/>
      <c r="CS214" s="34"/>
      <c r="CT214" s="34"/>
      <c r="CU214" s="34"/>
      <c r="CV214" s="34"/>
      <c r="CW214" s="34"/>
      <c r="CX214" s="37"/>
    </row>
    <row r="215" spans="1:102" ht="13">
      <c r="A215" s="37"/>
      <c r="B215" s="37"/>
      <c r="C215" s="37"/>
      <c r="D215" s="37"/>
      <c r="E215" s="37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  <c r="U215" s="51"/>
      <c r="V215" s="34"/>
      <c r="W215" s="34"/>
      <c r="X215" s="34"/>
      <c r="Y215" s="34"/>
      <c r="Z215" s="34"/>
      <c r="AA215" s="34"/>
      <c r="AB215" s="34"/>
      <c r="AC215" s="34"/>
      <c r="AD215" s="34"/>
      <c r="AE215" s="34"/>
      <c r="AF215" s="34"/>
      <c r="AG215" s="34"/>
      <c r="AH215" s="34"/>
      <c r="AI215" s="34"/>
      <c r="AJ215" s="68"/>
      <c r="AK215" s="34"/>
      <c r="AL215" s="34"/>
      <c r="AM215" s="34"/>
      <c r="AN215" s="34"/>
      <c r="AO215" s="34"/>
      <c r="AP215" s="34"/>
      <c r="AQ215" s="34"/>
      <c r="AR215" s="34"/>
      <c r="AS215" s="65"/>
      <c r="AT215" s="65"/>
      <c r="AU215" s="65"/>
      <c r="AV215" s="65"/>
      <c r="AW215" s="65"/>
      <c r="AX215" s="65"/>
      <c r="AY215" s="65"/>
      <c r="AZ215" s="65"/>
      <c r="BA215" s="65"/>
      <c r="BB215" s="65"/>
      <c r="BC215" s="65"/>
      <c r="BD215" s="65"/>
      <c r="BE215" s="65"/>
      <c r="BF215" s="65"/>
      <c r="BG215" s="65"/>
      <c r="BH215" s="65"/>
      <c r="BI215" s="65"/>
      <c r="BJ215" s="65"/>
      <c r="BK215" s="65"/>
      <c r="BL215" s="65"/>
      <c r="BM215" s="65"/>
      <c r="BN215" s="65"/>
      <c r="BO215" s="65"/>
      <c r="BP215" s="65"/>
      <c r="BQ215" s="65"/>
      <c r="BR215" s="65"/>
      <c r="BS215" s="65"/>
      <c r="BT215" s="65"/>
      <c r="BU215" s="65"/>
      <c r="BV215" s="65"/>
      <c r="BW215" s="65"/>
      <c r="BX215" s="65"/>
      <c r="BY215" s="65"/>
      <c r="BZ215" s="65"/>
      <c r="CA215" s="65"/>
      <c r="CB215" s="65"/>
      <c r="CC215" s="65"/>
      <c r="CD215" s="65"/>
      <c r="CE215" s="34"/>
      <c r="CF215" s="34"/>
      <c r="CG215" s="34"/>
      <c r="CH215" s="34"/>
      <c r="CI215" s="34"/>
      <c r="CJ215" s="34"/>
      <c r="CK215" s="34"/>
      <c r="CL215" s="34"/>
      <c r="CM215" s="34"/>
      <c r="CN215" s="34"/>
      <c r="CO215" s="34"/>
      <c r="CP215" s="34"/>
      <c r="CQ215" s="34"/>
      <c r="CR215" s="34"/>
      <c r="CS215" s="34"/>
      <c r="CT215" s="34"/>
      <c r="CU215" s="34"/>
      <c r="CV215" s="34"/>
      <c r="CW215" s="34"/>
      <c r="CX215" s="37"/>
    </row>
    <row r="216" spans="1:102" ht="13">
      <c r="A216" s="37"/>
      <c r="B216" s="37"/>
      <c r="C216" s="37"/>
      <c r="D216" s="37"/>
      <c r="E216" s="37"/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  <c r="U216" s="51"/>
      <c r="V216" s="34"/>
      <c r="W216" s="34"/>
      <c r="X216" s="34"/>
      <c r="Y216" s="34"/>
      <c r="Z216" s="34"/>
      <c r="AA216" s="34"/>
      <c r="AB216" s="34"/>
      <c r="AC216" s="34"/>
      <c r="AD216" s="34"/>
      <c r="AE216" s="34"/>
      <c r="AF216" s="34"/>
      <c r="AG216" s="34"/>
      <c r="AH216" s="34"/>
      <c r="AI216" s="34"/>
      <c r="AJ216" s="68"/>
      <c r="AK216" s="34"/>
      <c r="AL216" s="34"/>
      <c r="AM216" s="34"/>
      <c r="AN216" s="34"/>
      <c r="AO216" s="34"/>
      <c r="AP216" s="34"/>
      <c r="AQ216" s="34"/>
      <c r="AR216" s="34"/>
      <c r="AS216" s="65"/>
      <c r="AT216" s="65"/>
      <c r="AU216" s="65"/>
      <c r="AV216" s="65"/>
      <c r="AW216" s="65"/>
      <c r="AX216" s="65"/>
      <c r="AY216" s="65"/>
      <c r="AZ216" s="65"/>
      <c r="BA216" s="65"/>
      <c r="BB216" s="65"/>
      <c r="BC216" s="65"/>
      <c r="BD216" s="65"/>
      <c r="BE216" s="65"/>
      <c r="BF216" s="65"/>
      <c r="BG216" s="65"/>
      <c r="BH216" s="65"/>
      <c r="BI216" s="65"/>
      <c r="BJ216" s="65"/>
      <c r="BK216" s="65"/>
      <c r="BL216" s="65"/>
      <c r="BM216" s="65"/>
      <c r="BN216" s="65"/>
      <c r="BO216" s="65"/>
      <c r="BP216" s="65"/>
      <c r="BQ216" s="65"/>
      <c r="BR216" s="65"/>
      <c r="BS216" s="65"/>
      <c r="BT216" s="65"/>
      <c r="BU216" s="65"/>
      <c r="BV216" s="65"/>
      <c r="BW216" s="65"/>
      <c r="BX216" s="65"/>
      <c r="BY216" s="65"/>
      <c r="BZ216" s="65"/>
      <c r="CA216" s="65"/>
      <c r="CB216" s="65"/>
      <c r="CC216" s="65"/>
      <c r="CD216" s="65"/>
      <c r="CE216" s="34"/>
      <c r="CF216" s="34"/>
      <c r="CG216" s="34"/>
      <c r="CH216" s="34"/>
      <c r="CI216" s="34"/>
      <c r="CJ216" s="34"/>
      <c r="CK216" s="34"/>
      <c r="CL216" s="34"/>
      <c r="CM216" s="34"/>
      <c r="CN216" s="34"/>
      <c r="CO216" s="34"/>
      <c r="CP216" s="34"/>
      <c r="CQ216" s="34"/>
      <c r="CR216" s="34"/>
      <c r="CS216" s="34"/>
      <c r="CT216" s="34"/>
      <c r="CU216" s="34"/>
      <c r="CV216" s="34"/>
      <c r="CW216" s="34"/>
      <c r="CX216" s="37"/>
    </row>
    <row r="217" spans="1:102" ht="13">
      <c r="A217" s="37"/>
      <c r="B217" s="37"/>
      <c r="C217" s="37"/>
      <c r="D217" s="37"/>
      <c r="E217" s="37"/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  <c r="U217" s="51"/>
      <c r="V217" s="34"/>
      <c r="W217" s="34"/>
      <c r="X217" s="34"/>
      <c r="Y217" s="34"/>
      <c r="Z217" s="34"/>
      <c r="AA217" s="34"/>
      <c r="AB217" s="34"/>
      <c r="AC217" s="34"/>
      <c r="AD217" s="34"/>
      <c r="AE217" s="34"/>
      <c r="AF217" s="34"/>
      <c r="AG217" s="34"/>
      <c r="AH217" s="34"/>
      <c r="AI217" s="34"/>
      <c r="AJ217" s="68"/>
      <c r="AK217" s="34"/>
      <c r="AL217" s="34"/>
      <c r="AM217" s="34"/>
      <c r="AN217" s="34"/>
      <c r="AO217" s="34"/>
      <c r="AP217" s="34"/>
      <c r="AQ217" s="34"/>
      <c r="AR217" s="34"/>
      <c r="AS217" s="65"/>
      <c r="AT217" s="65"/>
      <c r="AU217" s="65"/>
      <c r="AV217" s="65"/>
      <c r="AW217" s="65"/>
      <c r="AX217" s="65"/>
      <c r="AY217" s="65"/>
      <c r="AZ217" s="65"/>
      <c r="BA217" s="65"/>
      <c r="BB217" s="65"/>
      <c r="BC217" s="65"/>
      <c r="BD217" s="65"/>
      <c r="BE217" s="65"/>
      <c r="BF217" s="65"/>
      <c r="BG217" s="65"/>
      <c r="BH217" s="65"/>
      <c r="BI217" s="65"/>
      <c r="BJ217" s="65"/>
      <c r="BK217" s="65"/>
      <c r="BL217" s="65"/>
      <c r="BM217" s="65"/>
      <c r="BN217" s="65"/>
      <c r="BO217" s="65"/>
      <c r="BP217" s="65"/>
      <c r="BQ217" s="65"/>
      <c r="BR217" s="65"/>
      <c r="BS217" s="65"/>
      <c r="BT217" s="65"/>
      <c r="BU217" s="65"/>
      <c r="BV217" s="65"/>
      <c r="BW217" s="65"/>
      <c r="BX217" s="65"/>
      <c r="BY217" s="65"/>
      <c r="BZ217" s="65"/>
      <c r="CA217" s="65"/>
      <c r="CB217" s="65"/>
      <c r="CC217" s="65"/>
      <c r="CD217" s="65"/>
      <c r="CE217" s="34"/>
      <c r="CF217" s="34"/>
      <c r="CG217" s="34"/>
      <c r="CH217" s="34"/>
      <c r="CI217" s="34"/>
      <c r="CJ217" s="34"/>
      <c r="CK217" s="34"/>
      <c r="CL217" s="34"/>
      <c r="CM217" s="34"/>
      <c r="CN217" s="34"/>
      <c r="CO217" s="34"/>
      <c r="CP217" s="34"/>
      <c r="CQ217" s="34"/>
      <c r="CR217" s="34"/>
      <c r="CS217" s="34"/>
      <c r="CT217" s="34"/>
      <c r="CU217" s="34"/>
      <c r="CV217" s="34"/>
      <c r="CW217" s="34"/>
      <c r="CX217" s="37"/>
    </row>
    <row r="218" spans="1:102" ht="13">
      <c r="A218" s="37"/>
      <c r="B218" s="37"/>
      <c r="C218" s="37"/>
      <c r="D218" s="37"/>
      <c r="E218" s="37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  <c r="U218" s="51"/>
      <c r="V218" s="34"/>
      <c r="W218" s="34"/>
      <c r="X218" s="34"/>
      <c r="Y218" s="34"/>
      <c r="Z218" s="34"/>
      <c r="AA218" s="34"/>
      <c r="AB218" s="34"/>
      <c r="AC218" s="34"/>
      <c r="AD218" s="34"/>
      <c r="AE218" s="34"/>
      <c r="AF218" s="34"/>
      <c r="AG218" s="34"/>
      <c r="AH218" s="34"/>
      <c r="AI218" s="34"/>
      <c r="AJ218" s="68"/>
      <c r="AK218" s="34"/>
      <c r="AL218" s="34"/>
      <c r="AM218" s="34"/>
      <c r="AN218" s="34"/>
      <c r="AO218" s="34"/>
      <c r="AP218" s="34"/>
      <c r="AQ218" s="34"/>
      <c r="AR218" s="34"/>
      <c r="AS218" s="65"/>
      <c r="AT218" s="65"/>
      <c r="AU218" s="65"/>
      <c r="AV218" s="65"/>
      <c r="AW218" s="65"/>
      <c r="AX218" s="65"/>
      <c r="AY218" s="65"/>
      <c r="AZ218" s="65"/>
      <c r="BA218" s="65"/>
      <c r="BB218" s="65"/>
      <c r="BC218" s="65"/>
      <c r="BD218" s="65"/>
      <c r="BE218" s="65"/>
      <c r="BF218" s="65"/>
      <c r="BG218" s="65"/>
      <c r="BH218" s="65"/>
      <c r="BI218" s="65"/>
      <c r="BJ218" s="65"/>
      <c r="BK218" s="65"/>
      <c r="BL218" s="65"/>
      <c r="BM218" s="65"/>
      <c r="BN218" s="65"/>
      <c r="BO218" s="65"/>
      <c r="BP218" s="65"/>
      <c r="BQ218" s="65"/>
      <c r="BR218" s="65"/>
      <c r="BS218" s="65"/>
      <c r="BT218" s="65"/>
      <c r="BU218" s="65"/>
      <c r="BV218" s="65"/>
      <c r="BW218" s="65"/>
      <c r="BX218" s="65"/>
      <c r="BY218" s="65"/>
      <c r="BZ218" s="65"/>
      <c r="CA218" s="65"/>
      <c r="CB218" s="65"/>
      <c r="CC218" s="65"/>
      <c r="CD218" s="65"/>
      <c r="CE218" s="34"/>
      <c r="CF218" s="34"/>
      <c r="CG218" s="34"/>
      <c r="CH218" s="34"/>
      <c r="CI218" s="34"/>
      <c r="CJ218" s="34"/>
      <c r="CK218" s="34"/>
      <c r="CL218" s="34"/>
      <c r="CM218" s="34"/>
      <c r="CN218" s="34"/>
      <c r="CO218" s="34"/>
      <c r="CP218" s="34"/>
      <c r="CQ218" s="34"/>
      <c r="CR218" s="34"/>
      <c r="CS218" s="34"/>
      <c r="CT218" s="34"/>
      <c r="CU218" s="34"/>
      <c r="CV218" s="34"/>
      <c r="CW218" s="34"/>
      <c r="CX218" s="37"/>
    </row>
    <row r="219" spans="1:102" ht="13">
      <c r="A219" s="37"/>
      <c r="B219" s="37"/>
      <c r="C219" s="37"/>
      <c r="D219" s="37"/>
      <c r="E219" s="37"/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  <c r="U219" s="51"/>
      <c r="V219" s="34"/>
      <c r="W219" s="34"/>
      <c r="X219" s="34"/>
      <c r="Y219" s="34"/>
      <c r="Z219" s="34"/>
      <c r="AA219" s="34"/>
      <c r="AB219" s="34"/>
      <c r="AC219" s="34"/>
      <c r="AD219" s="34"/>
      <c r="AE219" s="34"/>
      <c r="AF219" s="34"/>
      <c r="AG219" s="34"/>
      <c r="AH219" s="34"/>
      <c r="AI219" s="34"/>
      <c r="AJ219" s="68"/>
      <c r="AK219" s="34"/>
      <c r="AL219" s="34"/>
      <c r="AM219" s="34"/>
      <c r="AN219" s="34"/>
      <c r="AO219" s="34"/>
      <c r="AP219" s="34"/>
      <c r="AQ219" s="34"/>
      <c r="AR219" s="34"/>
      <c r="AS219" s="65"/>
      <c r="AT219" s="65"/>
      <c r="AU219" s="65"/>
      <c r="AV219" s="65"/>
      <c r="AW219" s="65"/>
      <c r="AX219" s="65"/>
      <c r="AY219" s="65"/>
      <c r="AZ219" s="65"/>
      <c r="BA219" s="65"/>
      <c r="BB219" s="65"/>
      <c r="BC219" s="65"/>
      <c r="BD219" s="65"/>
      <c r="BE219" s="65"/>
      <c r="BF219" s="65"/>
      <c r="BG219" s="65"/>
      <c r="BH219" s="65"/>
      <c r="BI219" s="65"/>
      <c r="BJ219" s="65"/>
      <c r="BK219" s="65"/>
      <c r="BL219" s="65"/>
      <c r="BM219" s="65"/>
      <c r="BN219" s="65"/>
      <c r="BO219" s="65"/>
      <c r="BP219" s="65"/>
      <c r="BQ219" s="65"/>
      <c r="BR219" s="65"/>
      <c r="BS219" s="65"/>
      <c r="BT219" s="65"/>
      <c r="BU219" s="65"/>
      <c r="BV219" s="65"/>
      <c r="BW219" s="65"/>
      <c r="BX219" s="65"/>
      <c r="BY219" s="65"/>
      <c r="BZ219" s="65"/>
      <c r="CA219" s="65"/>
      <c r="CB219" s="65"/>
      <c r="CC219" s="65"/>
      <c r="CD219" s="65"/>
      <c r="CE219" s="34"/>
      <c r="CF219" s="34"/>
      <c r="CG219" s="34"/>
      <c r="CH219" s="34"/>
      <c r="CI219" s="34"/>
      <c r="CJ219" s="34"/>
      <c r="CK219" s="34"/>
      <c r="CL219" s="34"/>
      <c r="CM219" s="34"/>
      <c r="CN219" s="34"/>
      <c r="CO219" s="34"/>
      <c r="CP219" s="34"/>
      <c r="CQ219" s="34"/>
      <c r="CR219" s="34"/>
      <c r="CS219" s="34"/>
      <c r="CT219" s="34"/>
      <c r="CU219" s="34"/>
      <c r="CV219" s="34"/>
      <c r="CW219" s="34"/>
      <c r="CX219" s="37"/>
    </row>
    <row r="220" spans="1:102" ht="13">
      <c r="A220" s="37"/>
      <c r="B220" s="37"/>
      <c r="C220" s="37"/>
      <c r="D220" s="37"/>
      <c r="E220" s="37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  <c r="U220" s="51"/>
      <c r="V220" s="34"/>
      <c r="W220" s="34"/>
      <c r="X220" s="34"/>
      <c r="Y220" s="34"/>
      <c r="Z220" s="34"/>
      <c r="AA220" s="34"/>
      <c r="AB220" s="34"/>
      <c r="AC220" s="34"/>
      <c r="AD220" s="34"/>
      <c r="AE220" s="34"/>
      <c r="AF220" s="34"/>
      <c r="AG220" s="34"/>
      <c r="AH220" s="34"/>
      <c r="AI220" s="34"/>
      <c r="AJ220" s="68"/>
      <c r="AK220" s="34"/>
      <c r="AL220" s="34"/>
      <c r="AM220" s="34"/>
      <c r="AN220" s="34"/>
      <c r="AO220" s="34"/>
      <c r="AP220" s="34"/>
      <c r="AQ220" s="34"/>
      <c r="AR220" s="34"/>
      <c r="AS220" s="65"/>
      <c r="AT220" s="65"/>
      <c r="AU220" s="65"/>
      <c r="AV220" s="65"/>
      <c r="AW220" s="65"/>
      <c r="AX220" s="65"/>
      <c r="AY220" s="65"/>
      <c r="AZ220" s="65"/>
      <c r="BA220" s="65"/>
      <c r="BB220" s="65"/>
      <c r="BC220" s="65"/>
      <c r="BD220" s="65"/>
      <c r="BE220" s="65"/>
      <c r="BF220" s="65"/>
      <c r="BG220" s="65"/>
      <c r="BH220" s="65"/>
      <c r="BI220" s="65"/>
      <c r="BJ220" s="65"/>
      <c r="BK220" s="65"/>
      <c r="BL220" s="65"/>
      <c r="BM220" s="65"/>
      <c r="BN220" s="65"/>
      <c r="BO220" s="65"/>
      <c r="BP220" s="65"/>
      <c r="BQ220" s="65"/>
      <c r="BR220" s="65"/>
      <c r="BS220" s="65"/>
      <c r="BT220" s="65"/>
      <c r="BU220" s="65"/>
      <c r="BV220" s="65"/>
      <c r="BW220" s="65"/>
      <c r="BX220" s="65"/>
      <c r="BY220" s="65"/>
      <c r="BZ220" s="65"/>
      <c r="CA220" s="65"/>
      <c r="CB220" s="65"/>
      <c r="CC220" s="65"/>
      <c r="CD220" s="65"/>
      <c r="CE220" s="34"/>
      <c r="CF220" s="34"/>
      <c r="CG220" s="34"/>
      <c r="CH220" s="34"/>
      <c r="CI220" s="34"/>
      <c r="CJ220" s="34"/>
      <c r="CK220" s="34"/>
      <c r="CL220" s="34"/>
      <c r="CM220" s="34"/>
      <c r="CN220" s="34"/>
      <c r="CO220" s="34"/>
      <c r="CP220" s="34"/>
      <c r="CQ220" s="34"/>
      <c r="CR220" s="34"/>
      <c r="CS220" s="34"/>
      <c r="CT220" s="34"/>
      <c r="CU220" s="34"/>
      <c r="CV220" s="34"/>
      <c r="CW220" s="34"/>
      <c r="CX220" s="37"/>
    </row>
    <row r="221" spans="1:102" ht="13">
      <c r="A221" s="37"/>
      <c r="B221" s="37"/>
      <c r="C221" s="37"/>
      <c r="D221" s="37"/>
      <c r="E221" s="37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  <c r="U221" s="51"/>
      <c r="V221" s="34"/>
      <c r="W221" s="34"/>
      <c r="X221" s="34"/>
      <c r="Y221" s="34"/>
      <c r="Z221" s="34"/>
      <c r="AA221" s="34"/>
      <c r="AB221" s="34"/>
      <c r="AC221" s="34"/>
      <c r="AD221" s="34"/>
      <c r="AE221" s="34"/>
      <c r="AF221" s="34"/>
      <c r="AG221" s="34"/>
      <c r="AH221" s="34"/>
      <c r="AI221" s="34"/>
      <c r="AJ221" s="68"/>
      <c r="AK221" s="34"/>
      <c r="AL221" s="34"/>
      <c r="AM221" s="34"/>
      <c r="AN221" s="34"/>
      <c r="AO221" s="34"/>
      <c r="AP221" s="34"/>
      <c r="AQ221" s="34"/>
      <c r="AR221" s="34"/>
      <c r="AS221" s="65"/>
      <c r="AT221" s="65"/>
      <c r="AU221" s="65"/>
      <c r="AV221" s="65"/>
      <c r="AW221" s="65"/>
      <c r="AX221" s="65"/>
      <c r="AY221" s="65"/>
      <c r="AZ221" s="65"/>
      <c r="BA221" s="65"/>
      <c r="BB221" s="65"/>
      <c r="BC221" s="65"/>
      <c r="BD221" s="65"/>
      <c r="BE221" s="65"/>
      <c r="BF221" s="65"/>
      <c r="BG221" s="65"/>
      <c r="BH221" s="65"/>
      <c r="BI221" s="65"/>
      <c r="BJ221" s="65"/>
      <c r="BK221" s="65"/>
      <c r="BL221" s="65"/>
      <c r="BM221" s="65"/>
      <c r="BN221" s="65"/>
      <c r="BO221" s="65"/>
      <c r="BP221" s="65"/>
      <c r="BQ221" s="65"/>
      <c r="BR221" s="65"/>
      <c r="BS221" s="65"/>
      <c r="BT221" s="65"/>
      <c r="BU221" s="65"/>
      <c r="BV221" s="65"/>
      <c r="BW221" s="65"/>
      <c r="BX221" s="65"/>
      <c r="BY221" s="65"/>
      <c r="BZ221" s="65"/>
      <c r="CA221" s="65"/>
      <c r="CB221" s="65"/>
      <c r="CC221" s="65"/>
      <c r="CD221" s="65"/>
      <c r="CE221" s="34"/>
      <c r="CF221" s="34"/>
      <c r="CG221" s="34"/>
      <c r="CH221" s="34"/>
      <c r="CI221" s="34"/>
      <c r="CJ221" s="34"/>
      <c r="CK221" s="34"/>
      <c r="CL221" s="34"/>
      <c r="CM221" s="34"/>
      <c r="CN221" s="34"/>
      <c r="CO221" s="34"/>
      <c r="CP221" s="34"/>
      <c r="CQ221" s="34"/>
      <c r="CR221" s="34"/>
      <c r="CS221" s="34"/>
      <c r="CT221" s="34"/>
      <c r="CU221" s="34"/>
      <c r="CV221" s="34"/>
      <c r="CW221" s="34"/>
      <c r="CX221" s="37"/>
    </row>
    <row r="222" spans="1:102" ht="13">
      <c r="A222" s="37"/>
      <c r="B222" s="37"/>
      <c r="C222" s="37"/>
      <c r="D222" s="37"/>
      <c r="E222" s="37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  <c r="U222" s="51"/>
      <c r="V222" s="34"/>
      <c r="W222" s="34"/>
      <c r="X222" s="34"/>
      <c r="Y222" s="34"/>
      <c r="Z222" s="34"/>
      <c r="AA222" s="34"/>
      <c r="AB222" s="34"/>
      <c r="AC222" s="34"/>
      <c r="AD222" s="34"/>
      <c r="AE222" s="34"/>
      <c r="AF222" s="34"/>
      <c r="AG222" s="34"/>
      <c r="AH222" s="34"/>
      <c r="AI222" s="34"/>
      <c r="AJ222" s="68"/>
      <c r="AK222" s="34"/>
      <c r="AL222" s="34"/>
      <c r="AM222" s="34"/>
      <c r="AN222" s="34"/>
      <c r="AO222" s="34"/>
      <c r="AP222" s="34"/>
      <c r="AQ222" s="34"/>
      <c r="AR222" s="34"/>
      <c r="AS222" s="65"/>
      <c r="AT222" s="65"/>
      <c r="AU222" s="65"/>
      <c r="AV222" s="65"/>
      <c r="AW222" s="65"/>
      <c r="AX222" s="65"/>
      <c r="AY222" s="65"/>
      <c r="AZ222" s="65"/>
      <c r="BA222" s="65"/>
      <c r="BB222" s="65"/>
      <c r="BC222" s="65"/>
      <c r="BD222" s="65"/>
      <c r="BE222" s="65"/>
      <c r="BF222" s="65"/>
      <c r="BG222" s="65"/>
      <c r="BH222" s="65"/>
      <c r="BI222" s="65"/>
      <c r="BJ222" s="65"/>
      <c r="BK222" s="65"/>
      <c r="BL222" s="65"/>
      <c r="BM222" s="65"/>
      <c r="BN222" s="65"/>
      <c r="BO222" s="65"/>
      <c r="BP222" s="65"/>
      <c r="BQ222" s="65"/>
      <c r="BR222" s="65"/>
      <c r="BS222" s="65"/>
      <c r="BT222" s="65"/>
      <c r="BU222" s="65"/>
      <c r="BV222" s="65"/>
      <c r="BW222" s="65"/>
      <c r="BX222" s="65"/>
      <c r="BY222" s="65"/>
      <c r="BZ222" s="65"/>
      <c r="CA222" s="65"/>
      <c r="CB222" s="65"/>
      <c r="CC222" s="65"/>
      <c r="CD222" s="65"/>
      <c r="CE222" s="34"/>
      <c r="CF222" s="34"/>
      <c r="CG222" s="34"/>
      <c r="CH222" s="34"/>
      <c r="CI222" s="34"/>
      <c r="CJ222" s="34"/>
      <c r="CK222" s="34"/>
      <c r="CL222" s="34"/>
      <c r="CM222" s="34"/>
      <c r="CN222" s="34"/>
      <c r="CO222" s="34"/>
      <c r="CP222" s="34"/>
      <c r="CQ222" s="34"/>
      <c r="CR222" s="34"/>
      <c r="CS222" s="34"/>
      <c r="CT222" s="34"/>
      <c r="CU222" s="34"/>
      <c r="CV222" s="34"/>
      <c r="CW222" s="34"/>
      <c r="CX222" s="37"/>
    </row>
    <row r="223" spans="1:102" ht="13">
      <c r="A223" s="37"/>
      <c r="B223" s="37"/>
      <c r="C223" s="37"/>
      <c r="D223" s="37"/>
      <c r="E223" s="37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  <c r="U223" s="51"/>
      <c r="V223" s="34"/>
      <c r="W223" s="34"/>
      <c r="X223" s="34"/>
      <c r="Y223" s="34"/>
      <c r="Z223" s="34"/>
      <c r="AA223" s="34"/>
      <c r="AB223" s="34"/>
      <c r="AC223" s="34"/>
      <c r="AD223" s="34"/>
      <c r="AE223" s="34"/>
      <c r="AF223" s="34"/>
      <c r="AG223" s="34"/>
      <c r="AH223" s="34"/>
      <c r="AI223" s="34"/>
      <c r="AJ223" s="68"/>
      <c r="AK223" s="34"/>
      <c r="AL223" s="34"/>
      <c r="AM223" s="34"/>
      <c r="AN223" s="34"/>
      <c r="AO223" s="34"/>
      <c r="AP223" s="34"/>
      <c r="AQ223" s="34"/>
      <c r="AR223" s="34"/>
      <c r="AS223" s="65"/>
      <c r="AT223" s="65"/>
      <c r="AU223" s="65"/>
      <c r="AV223" s="65"/>
      <c r="AW223" s="65"/>
      <c r="AX223" s="65"/>
      <c r="AY223" s="65"/>
      <c r="AZ223" s="65"/>
      <c r="BA223" s="65"/>
      <c r="BB223" s="65"/>
      <c r="BC223" s="65"/>
      <c r="BD223" s="65"/>
      <c r="BE223" s="65"/>
      <c r="BF223" s="65"/>
      <c r="BG223" s="65"/>
      <c r="BH223" s="65"/>
      <c r="BI223" s="65"/>
      <c r="BJ223" s="65"/>
      <c r="BK223" s="65"/>
      <c r="BL223" s="65"/>
      <c r="BM223" s="65"/>
      <c r="BN223" s="65"/>
      <c r="BO223" s="65"/>
      <c r="BP223" s="65"/>
      <c r="BQ223" s="65"/>
      <c r="BR223" s="65"/>
      <c r="BS223" s="65"/>
      <c r="BT223" s="65"/>
      <c r="BU223" s="65"/>
      <c r="BV223" s="65"/>
      <c r="BW223" s="65"/>
      <c r="BX223" s="65"/>
      <c r="BY223" s="65"/>
      <c r="BZ223" s="65"/>
      <c r="CA223" s="65"/>
      <c r="CB223" s="65"/>
      <c r="CC223" s="65"/>
      <c r="CD223" s="65"/>
      <c r="CE223" s="34"/>
      <c r="CF223" s="34"/>
      <c r="CG223" s="34"/>
      <c r="CH223" s="34"/>
      <c r="CI223" s="34"/>
      <c r="CJ223" s="34"/>
      <c r="CK223" s="34"/>
      <c r="CL223" s="34"/>
      <c r="CM223" s="34"/>
      <c r="CN223" s="34"/>
      <c r="CO223" s="34"/>
      <c r="CP223" s="34"/>
      <c r="CQ223" s="34"/>
      <c r="CR223" s="34"/>
      <c r="CS223" s="34"/>
      <c r="CT223" s="34"/>
      <c r="CU223" s="34"/>
      <c r="CV223" s="34"/>
      <c r="CW223" s="34"/>
      <c r="CX223" s="37"/>
    </row>
    <row r="224" spans="1:102" ht="13">
      <c r="A224" s="37"/>
      <c r="B224" s="37"/>
      <c r="C224" s="37"/>
      <c r="D224" s="37"/>
      <c r="E224" s="37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  <c r="U224" s="51"/>
      <c r="V224" s="34"/>
      <c r="W224" s="34"/>
      <c r="X224" s="34"/>
      <c r="Y224" s="34"/>
      <c r="Z224" s="34"/>
      <c r="AA224" s="34"/>
      <c r="AB224" s="34"/>
      <c r="AC224" s="34"/>
      <c r="AD224" s="34"/>
      <c r="AE224" s="34"/>
      <c r="AF224" s="34"/>
      <c r="AG224" s="34"/>
      <c r="AH224" s="34"/>
      <c r="AI224" s="34"/>
      <c r="AJ224" s="68"/>
      <c r="AK224" s="34"/>
      <c r="AL224" s="34"/>
      <c r="AM224" s="34"/>
      <c r="AN224" s="34"/>
      <c r="AO224" s="34"/>
      <c r="AP224" s="34"/>
      <c r="AQ224" s="34"/>
      <c r="AR224" s="34"/>
      <c r="AS224" s="65"/>
      <c r="AT224" s="65"/>
      <c r="AU224" s="65"/>
      <c r="AV224" s="65"/>
      <c r="AW224" s="65"/>
      <c r="AX224" s="65"/>
      <c r="AY224" s="65"/>
      <c r="AZ224" s="65"/>
      <c r="BA224" s="65"/>
      <c r="BB224" s="65"/>
      <c r="BC224" s="65"/>
      <c r="BD224" s="65"/>
      <c r="BE224" s="65"/>
      <c r="BF224" s="65"/>
      <c r="BG224" s="65"/>
      <c r="BH224" s="65"/>
      <c r="BI224" s="65"/>
      <c r="BJ224" s="65"/>
      <c r="BK224" s="65"/>
      <c r="BL224" s="65"/>
      <c r="BM224" s="65"/>
      <c r="BN224" s="65"/>
      <c r="BO224" s="65"/>
      <c r="BP224" s="65"/>
      <c r="BQ224" s="65"/>
      <c r="BR224" s="65"/>
      <c r="BS224" s="65"/>
      <c r="BT224" s="65"/>
      <c r="BU224" s="65"/>
      <c r="BV224" s="65"/>
      <c r="BW224" s="65"/>
      <c r="BX224" s="65"/>
      <c r="BY224" s="65"/>
      <c r="BZ224" s="65"/>
      <c r="CA224" s="65"/>
      <c r="CB224" s="65"/>
      <c r="CC224" s="65"/>
      <c r="CD224" s="65"/>
      <c r="CE224" s="34"/>
      <c r="CF224" s="34"/>
      <c r="CG224" s="34"/>
      <c r="CH224" s="34"/>
      <c r="CI224" s="34"/>
      <c r="CJ224" s="34"/>
      <c r="CK224" s="34"/>
      <c r="CL224" s="34"/>
      <c r="CM224" s="34"/>
      <c r="CN224" s="34"/>
      <c r="CO224" s="34"/>
      <c r="CP224" s="34"/>
      <c r="CQ224" s="34"/>
      <c r="CR224" s="34"/>
      <c r="CS224" s="34"/>
      <c r="CT224" s="34"/>
      <c r="CU224" s="34"/>
      <c r="CV224" s="34"/>
      <c r="CW224" s="34"/>
      <c r="CX224" s="37"/>
    </row>
    <row r="225" spans="1:102" ht="13">
      <c r="A225" s="37"/>
      <c r="B225" s="37"/>
      <c r="C225" s="37"/>
      <c r="D225" s="37"/>
      <c r="E225" s="37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  <c r="U225" s="51"/>
      <c r="V225" s="34"/>
      <c r="W225" s="34"/>
      <c r="X225" s="34"/>
      <c r="Y225" s="34"/>
      <c r="Z225" s="34"/>
      <c r="AA225" s="34"/>
      <c r="AB225" s="34"/>
      <c r="AC225" s="34"/>
      <c r="AD225" s="34"/>
      <c r="AE225" s="34"/>
      <c r="AF225" s="34"/>
      <c r="AG225" s="34"/>
      <c r="AH225" s="34"/>
      <c r="AI225" s="34"/>
      <c r="AJ225" s="68"/>
      <c r="AK225" s="34"/>
      <c r="AL225" s="34"/>
      <c r="AM225" s="34"/>
      <c r="AN225" s="34"/>
      <c r="AO225" s="34"/>
      <c r="AP225" s="34"/>
      <c r="AQ225" s="34"/>
      <c r="AR225" s="34"/>
      <c r="AS225" s="65"/>
      <c r="AT225" s="65"/>
      <c r="AU225" s="65"/>
      <c r="AV225" s="65"/>
      <c r="AW225" s="65"/>
      <c r="AX225" s="65"/>
      <c r="AY225" s="65"/>
      <c r="AZ225" s="65"/>
      <c r="BA225" s="65"/>
      <c r="BB225" s="65"/>
      <c r="BC225" s="65"/>
      <c r="BD225" s="65"/>
      <c r="BE225" s="65"/>
      <c r="BF225" s="65"/>
      <c r="BG225" s="65"/>
      <c r="BH225" s="65"/>
      <c r="BI225" s="65"/>
      <c r="BJ225" s="65"/>
      <c r="BK225" s="65"/>
      <c r="BL225" s="65"/>
      <c r="BM225" s="65"/>
      <c r="BN225" s="65"/>
      <c r="BO225" s="65"/>
      <c r="BP225" s="65"/>
      <c r="BQ225" s="65"/>
      <c r="BR225" s="65"/>
      <c r="BS225" s="65"/>
      <c r="BT225" s="65"/>
      <c r="BU225" s="65"/>
      <c r="BV225" s="65"/>
      <c r="BW225" s="65"/>
      <c r="BX225" s="65"/>
      <c r="BY225" s="65"/>
      <c r="BZ225" s="65"/>
      <c r="CA225" s="65"/>
      <c r="CB225" s="65"/>
      <c r="CC225" s="65"/>
      <c r="CD225" s="65"/>
      <c r="CE225" s="34"/>
      <c r="CF225" s="34"/>
      <c r="CG225" s="34"/>
      <c r="CH225" s="34"/>
      <c r="CI225" s="34"/>
      <c r="CJ225" s="34"/>
      <c r="CK225" s="34"/>
      <c r="CL225" s="34"/>
      <c r="CM225" s="34"/>
      <c r="CN225" s="34"/>
      <c r="CO225" s="34"/>
      <c r="CP225" s="34"/>
      <c r="CQ225" s="34"/>
      <c r="CR225" s="34"/>
      <c r="CS225" s="34"/>
      <c r="CT225" s="34"/>
      <c r="CU225" s="34"/>
      <c r="CV225" s="34"/>
      <c r="CW225" s="34"/>
      <c r="CX225" s="37"/>
    </row>
    <row r="226" spans="1:102" ht="13">
      <c r="A226" s="37"/>
      <c r="B226" s="37"/>
      <c r="C226" s="37"/>
      <c r="D226" s="37"/>
      <c r="E226" s="37"/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  <c r="U226" s="51"/>
      <c r="V226" s="34"/>
      <c r="W226" s="34"/>
      <c r="X226" s="34"/>
      <c r="Y226" s="34"/>
      <c r="Z226" s="34"/>
      <c r="AA226" s="34"/>
      <c r="AB226" s="34"/>
      <c r="AC226" s="34"/>
      <c r="AD226" s="34"/>
      <c r="AE226" s="34"/>
      <c r="AF226" s="34"/>
      <c r="AG226" s="34"/>
      <c r="AH226" s="34"/>
      <c r="AI226" s="34"/>
      <c r="AJ226" s="68"/>
      <c r="AK226" s="34"/>
      <c r="AL226" s="34"/>
      <c r="AM226" s="34"/>
      <c r="AN226" s="34"/>
      <c r="AO226" s="34"/>
      <c r="AP226" s="34"/>
      <c r="AQ226" s="34"/>
      <c r="AR226" s="34"/>
      <c r="AS226" s="65"/>
      <c r="AT226" s="65"/>
      <c r="AU226" s="65"/>
      <c r="AV226" s="65"/>
      <c r="AW226" s="65"/>
      <c r="AX226" s="65"/>
      <c r="AY226" s="65"/>
      <c r="AZ226" s="65"/>
      <c r="BA226" s="65"/>
      <c r="BB226" s="65"/>
      <c r="BC226" s="65"/>
      <c r="BD226" s="65"/>
      <c r="BE226" s="65"/>
      <c r="BF226" s="65"/>
      <c r="BG226" s="65"/>
      <c r="BH226" s="65"/>
      <c r="BI226" s="65"/>
      <c r="BJ226" s="65"/>
      <c r="BK226" s="65"/>
      <c r="BL226" s="65"/>
      <c r="BM226" s="65"/>
      <c r="BN226" s="65"/>
      <c r="BO226" s="65"/>
      <c r="BP226" s="65"/>
      <c r="BQ226" s="65"/>
      <c r="BR226" s="65"/>
      <c r="BS226" s="65"/>
      <c r="BT226" s="65"/>
      <c r="BU226" s="65"/>
      <c r="BV226" s="65"/>
      <c r="BW226" s="65"/>
      <c r="BX226" s="65"/>
      <c r="BY226" s="65"/>
      <c r="BZ226" s="65"/>
      <c r="CA226" s="65"/>
      <c r="CB226" s="65"/>
      <c r="CC226" s="65"/>
      <c r="CD226" s="65"/>
      <c r="CE226" s="34"/>
      <c r="CF226" s="34"/>
      <c r="CG226" s="34"/>
      <c r="CH226" s="34"/>
      <c r="CI226" s="34"/>
      <c r="CJ226" s="34"/>
      <c r="CK226" s="34"/>
      <c r="CL226" s="34"/>
      <c r="CM226" s="34"/>
      <c r="CN226" s="34"/>
      <c r="CO226" s="34"/>
      <c r="CP226" s="34"/>
      <c r="CQ226" s="34"/>
      <c r="CR226" s="34"/>
      <c r="CS226" s="34"/>
      <c r="CT226" s="34"/>
      <c r="CU226" s="34"/>
      <c r="CV226" s="34"/>
      <c r="CW226" s="34"/>
      <c r="CX226" s="37"/>
    </row>
    <row r="227" spans="1:102" ht="13">
      <c r="A227" s="37"/>
      <c r="B227" s="37"/>
      <c r="C227" s="37"/>
      <c r="D227" s="37"/>
      <c r="E227" s="37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  <c r="U227" s="51"/>
      <c r="V227" s="34"/>
      <c r="W227" s="34"/>
      <c r="X227" s="34"/>
      <c r="Y227" s="34"/>
      <c r="Z227" s="34"/>
      <c r="AA227" s="34"/>
      <c r="AB227" s="34"/>
      <c r="AC227" s="34"/>
      <c r="AD227" s="34"/>
      <c r="AE227" s="34"/>
      <c r="AF227" s="34"/>
      <c r="AG227" s="34"/>
      <c r="AH227" s="34"/>
      <c r="AI227" s="34"/>
      <c r="AJ227" s="68"/>
      <c r="AK227" s="34"/>
      <c r="AL227" s="34"/>
      <c r="AM227" s="34"/>
      <c r="AN227" s="34"/>
      <c r="AO227" s="34"/>
      <c r="AP227" s="34"/>
      <c r="AQ227" s="34"/>
      <c r="AR227" s="34"/>
      <c r="AS227" s="65"/>
      <c r="AT227" s="65"/>
      <c r="AU227" s="65"/>
      <c r="AV227" s="65"/>
      <c r="AW227" s="65"/>
      <c r="AX227" s="65"/>
      <c r="AY227" s="65"/>
      <c r="AZ227" s="65"/>
      <c r="BA227" s="65"/>
      <c r="BB227" s="65"/>
      <c r="BC227" s="65"/>
      <c r="BD227" s="65"/>
      <c r="BE227" s="65"/>
      <c r="BF227" s="65"/>
      <c r="BG227" s="65"/>
      <c r="BH227" s="65"/>
      <c r="BI227" s="65"/>
      <c r="BJ227" s="65"/>
      <c r="BK227" s="65"/>
      <c r="BL227" s="65"/>
      <c r="BM227" s="65"/>
      <c r="BN227" s="65"/>
      <c r="BO227" s="65"/>
      <c r="BP227" s="65"/>
      <c r="BQ227" s="65"/>
      <c r="BR227" s="65"/>
      <c r="BS227" s="65"/>
      <c r="BT227" s="65"/>
      <c r="BU227" s="65"/>
      <c r="BV227" s="65"/>
      <c r="BW227" s="65"/>
      <c r="BX227" s="65"/>
      <c r="BY227" s="65"/>
      <c r="BZ227" s="65"/>
      <c r="CA227" s="65"/>
      <c r="CB227" s="65"/>
      <c r="CC227" s="65"/>
      <c r="CD227" s="65"/>
      <c r="CE227" s="34"/>
      <c r="CF227" s="34"/>
      <c r="CG227" s="34"/>
      <c r="CH227" s="34"/>
      <c r="CI227" s="34"/>
      <c r="CJ227" s="34"/>
      <c r="CK227" s="34"/>
      <c r="CL227" s="34"/>
      <c r="CM227" s="34"/>
      <c r="CN227" s="34"/>
      <c r="CO227" s="34"/>
      <c r="CP227" s="34"/>
      <c r="CQ227" s="34"/>
      <c r="CR227" s="34"/>
      <c r="CS227" s="34"/>
      <c r="CT227" s="34"/>
      <c r="CU227" s="34"/>
      <c r="CV227" s="34"/>
      <c r="CW227" s="34"/>
      <c r="CX227" s="37"/>
    </row>
    <row r="228" spans="1:102" ht="13">
      <c r="A228" s="37"/>
      <c r="B228" s="37"/>
      <c r="C228" s="37"/>
      <c r="D228" s="37"/>
      <c r="E228" s="37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  <c r="U228" s="51"/>
      <c r="V228" s="34"/>
      <c r="W228" s="34"/>
      <c r="X228" s="34"/>
      <c r="Y228" s="34"/>
      <c r="Z228" s="34"/>
      <c r="AA228" s="34"/>
      <c r="AB228" s="34"/>
      <c r="AC228" s="34"/>
      <c r="AD228" s="34"/>
      <c r="AE228" s="34"/>
      <c r="AF228" s="34"/>
      <c r="AG228" s="34"/>
      <c r="AH228" s="34"/>
      <c r="AI228" s="34"/>
      <c r="AJ228" s="68"/>
      <c r="AK228" s="34"/>
      <c r="AL228" s="34"/>
      <c r="AM228" s="34"/>
      <c r="AN228" s="34"/>
      <c r="AO228" s="34"/>
      <c r="AP228" s="34"/>
      <c r="AQ228" s="34"/>
      <c r="AR228" s="34"/>
      <c r="AS228" s="65"/>
      <c r="AT228" s="65"/>
      <c r="AU228" s="65"/>
      <c r="AV228" s="65"/>
      <c r="AW228" s="65"/>
      <c r="AX228" s="65"/>
      <c r="AY228" s="65"/>
      <c r="AZ228" s="65"/>
      <c r="BA228" s="65"/>
      <c r="BB228" s="65"/>
      <c r="BC228" s="65"/>
      <c r="BD228" s="65"/>
      <c r="BE228" s="65"/>
      <c r="BF228" s="65"/>
      <c r="BG228" s="65"/>
      <c r="BH228" s="65"/>
      <c r="BI228" s="65"/>
      <c r="BJ228" s="65"/>
      <c r="BK228" s="65"/>
      <c r="BL228" s="65"/>
      <c r="BM228" s="65"/>
      <c r="BN228" s="65"/>
      <c r="BO228" s="65"/>
      <c r="BP228" s="65"/>
      <c r="BQ228" s="65"/>
      <c r="BR228" s="65"/>
      <c r="BS228" s="65"/>
      <c r="BT228" s="65"/>
      <c r="BU228" s="65"/>
      <c r="BV228" s="65"/>
      <c r="BW228" s="65"/>
      <c r="BX228" s="65"/>
      <c r="BY228" s="65"/>
      <c r="BZ228" s="65"/>
      <c r="CA228" s="65"/>
      <c r="CB228" s="65"/>
      <c r="CC228" s="65"/>
      <c r="CD228" s="65"/>
      <c r="CE228" s="34"/>
      <c r="CF228" s="34"/>
      <c r="CG228" s="34"/>
      <c r="CH228" s="34"/>
      <c r="CI228" s="34"/>
      <c r="CJ228" s="34"/>
      <c r="CK228" s="34"/>
      <c r="CL228" s="34"/>
      <c r="CM228" s="34"/>
      <c r="CN228" s="34"/>
      <c r="CO228" s="34"/>
      <c r="CP228" s="34"/>
      <c r="CQ228" s="34"/>
      <c r="CR228" s="34"/>
      <c r="CS228" s="34"/>
      <c r="CT228" s="34"/>
      <c r="CU228" s="34"/>
      <c r="CV228" s="34"/>
      <c r="CW228" s="34"/>
      <c r="CX228" s="37"/>
    </row>
    <row r="229" spans="1:102" ht="13">
      <c r="A229" s="37"/>
      <c r="B229" s="37"/>
      <c r="C229" s="37"/>
      <c r="D229" s="37"/>
      <c r="E229" s="37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  <c r="U229" s="51"/>
      <c r="V229" s="34"/>
      <c r="W229" s="34"/>
      <c r="X229" s="34"/>
      <c r="Y229" s="34"/>
      <c r="Z229" s="34"/>
      <c r="AA229" s="34"/>
      <c r="AB229" s="34"/>
      <c r="AC229" s="34"/>
      <c r="AD229" s="34"/>
      <c r="AE229" s="34"/>
      <c r="AF229" s="34"/>
      <c r="AG229" s="34"/>
      <c r="AH229" s="34"/>
      <c r="AI229" s="34"/>
      <c r="AJ229" s="68"/>
      <c r="AK229" s="34"/>
      <c r="AL229" s="34"/>
      <c r="AM229" s="34"/>
      <c r="AN229" s="34"/>
      <c r="AO229" s="34"/>
      <c r="AP229" s="34"/>
      <c r="AQ229" s="34"/>
      <c r="AR229" s="34"/>
      <c r="AS229" s="65"/>
      <c r="AT229" s="65"/>
      <c r="AU229" s="65"/>
      <c r="AV229" s="65"/>
      <c r="AW229" s="65"/>
      <c r="AX229" s="65"/>
      <c r="AY229" s="65"/>
      <c r="AZ229" s="65"/>
      <c r="BA229" s="65"/>
      <c r="BB229" s="65"/>
      <c r="BC229" s="65"/>
      <c r="BD229" s="65"/>
      <c r="BE229" s="65"/>
      <c r="BF229" s="65"/>
      <c r="BG229" s="65"/>
      <c r="BH229" s="65"/>
      <c r="BI229" s="65"/>
      <c r="BJ229" s="65"/>
      <c r="BK229" s="65"/>
      <c r="BL229" s="65"/>
      <c r="BM229" s="65"/>
      <c r="BN229" s="65"/>
      <c r="BO229" s="65"/>
      <c r="BP229" s="65"/>
      <c r="BQ229" s="65"/>
      <c r="BR229" s="65"/>
      <c r="BS229" s="65"/>
      <c r="BT229" s="65"/>
      <c r="BU229" s="65"/>
      <c r="BV229" s="65"/>
      <c r="BW229" s="65"/>
      <c r="BX229" s="65"/>
      <c r="BY229" s="65"/>
      <c r="BZ229" s="65"/>
      <c r="CA229" s="65"/>
      <c r="CB229" s="65"/>
      <c r="CC229" s="65"/>
      <c r="CD229" s="65"/>
      <c r="CE229" s="34"/>
      <c r="CF229" s="34"/>
      <c r="CG229" s="34"/>
      <c r="CH229" s="34"/>
      <c r="CI229" s="34"/>
      <c r="CJ229" s="34"/>
      <c r="CK229" s="34"/>
      <c r="CL229" s="34"/>
      <c r="CM229" s="34"/>
      <c r="CN229" s="34"/>
      <c r="CO229" s="34"/>
      <c r="CP229" s="34"/>
      <c r="CQ229" s="34"/>
      <c r="CR229" s="34"/>
      <c r="CS229" s="34"/>
      <c r="CT229" s="34"/>
      <c r="CU229" s="34"/>
      <c r="CV229" s="34"/>
      <c r="CW229" s="34"/>
      <c r="CX229" s="37"/>
    </row>
    <row r="230" spans="1:102" ht="13">
      <c r="A230" s="37"/>
      <c r="B230" s="37"/>
      <c r="C230" s="37"/>
      <c r="D230" s="37"/>
      <c r="E230" s="37"/>
      <c r="F230" s="34"/>
      <c r="G230" s="34"/>
      <c r="H230" s="34"/>
      <c r="I230" s="34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34"/>
      <c r="U230" s="51"/>
      <c r="V230" s="34"/>
      <c r="W230" s="34"/>
      <c r="X230" s="34"/>
      <c r="Y230" s="34"/>
      <c r="Z230" s="34"/>
      <c r="AA230" s="34"/>
      <c r="AB230" s="34"/>
      <c r="AC230" s="34"/>
      <c r="AD230" s="34"/>
      <c r="AE230" s="34"/>
      <c r="AF230" s="34"/>
      <c r="AG230" s="34"/>
      <c r="AH230" s="34"/>
      <c r="AI230" s="34"/>
      <c r="AJ230" s="68"/>
      <c r="AK230" s="34"/>
      <c r="AL230" s="34"/>
      <c r="AM230" s="34"/>
      <c r="AN230" s="34"/>
      <c r="AO230" s="34"/>
      <c r="AP230" s="34"/>
      <c r="AQ230" s="34"/>
      <c r="AR230" s="34"/>
      <c r="AS230" s="65"/>
      <c r="AT230" s="65"/>
      <c r="AU230" s="65"/>
      <c r="AV230" s="65"/>
      <c r="AW230" s="65"/>
      <c r="AX230" s="65"/>
      <c r="AY230" s="65"/>
      <c r="AZ230" s="65"/>
      <c r="BA230" s="65"/>
      <c r="BB230" s="65"/>
      <c r="BC230" s="65"/>
      <c r="BD230" s="65"/>
      <c r="BE230" s="65"/>
      <c r="BF230" s="65"/>
      <c r="BG230" s="65"/>
      <c r="BH230" s="65"/>
      <c r="BI230" s="65"/>
      <c r="BJ230" s="65"/>
      <c r="BK230" s="65"/>
      <c r="BL230" s="65"/>
      <c r="BM230" s="65"/>
      <c r="BN230" s="65"/>
      <c r="BO230" s="65"/>
      <c r="BP230" s="65"/>
      <c r="BQ230" s="65"/>
      <c r="BR230" s="65"/>
      <c r="BS230" s="65"/>
      <c r="BT230" s="65"/>
      <c r="BU230" s="65"/>
      <c r="BV230" s="65"/>
      <c r="BW230" s="65"/>
      <c r="BX230" s="65"/>
      <c r="BY230" s="65"/>
      <c r="BZ230" s="65"/>
      <c r="CA230" s="65"/>
      <c r="CB230" s="65"/>
      <c r="CC230" s="65"/>
      <c r="CD230" s="65"/>
      <c r="CE230" s="34"/>
      <c r="CF230" s="34"/>
      <c r="CG230" s="34"/>
      <c r="CH230" s="34"/>
      <c r="CI230" s="34"/>
      <c r="CJ230" s="34"/>
      <c r="CK230" s="34"/>
      <c r="CL230" s="34"/>
      <c r="CM230" s="34"/>
      <c r="CN230" s="34"/>
      <c r="CO230" s="34"/>
      <c r="CP230" s="34"/>
      <c r="CQ230" s="34"/>
      <c r="CR230" s="34"/>
      <c r="CS230" s="34"/>
      <c r="CT230" s="34"/>
      <c r="CU230" s="34"/>
      <c r="CV230" s="34"/>
      <c r="CW230" s="34"/>
      <c r="CX230" s="37"/>
    </row>
    <row r="231" spans="1:102" ht="13">
      <c r="A231" s="37"/>
      <c r="B231" s="37"/>
      <c r="C231" s="37"/>
      <c r="D231" s="37"/>
      <c r="E231" s="37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  <c r="U231" s="51"/>
      <c r="V231" s="34"/>
      <c r="W231" s="34"/>
      <c r="X231" s="34"/>
      <c r="Y231" s="34"/>
      <c r="Z231" s="34"/>
      <c r="AA231" s="34"/>
      <c r="AB231" s="34"/>
      <c r="AC231" s="34"/>
      <c r="AD231" s="34"/>
      <c r="AE231" s="34"/>
      <c r="AF231" s="34"/>
      <c r="AG231" s="34"/>
      <c r="AH231" s="34"/>
      <c r="AI231" s="34"/>
      <c r="AJ231" s="68"/>
      <c r="AK231" s="34"/>
      <c r="AL231" s="34"/>
      <c r="AM231" s="34"/>
      <c r="AN231" s="34"/>
      <c r="AO231" s="34"/>
      <c r="AP231" s="34"/>
      <c r="AQ231" s="34"/>
      <c r="AR231" s="34"/>
      <c r="AS231" s="65"/>
      <c r="AT231" s="65"/>
      <c r="AU231" s="65"/>
      <c r="AV231" s="65"/>
      <c r="AW231" s="65"/>
      <c r="AX231" s="65"/>
      <c r="AY231" s="65"/>
      <c r="AZ231" s="65"/>
      <c r="BA231" s="65"/>
      <c r="BB231" s="65"/>
      <c r="BC231" s="65"/>
      <c r="BD231" s="65"/>
      <c r="BE231" s="65"/>
      <c r="BF231" s="65"/>
      <c r="BG231" s="65"/>
      <c r="BH231" s="65"/>
      <c r="BI231" s="65"/>
      <c r="BJ231" s="65"/>
      <c r="BK231" s="65"/>
      <c r="BL231" s="65"/>
      <c r="BM231" s="65"/>
      <c r="BN231" s="65"/>
      <c r="BO231" s="65"/>
      <c r="BP231" s="65"/>
      <c r="BQ231" s="65"/>
      <c r="BR231" s="65"/>
      <c r="BS231" s="65"/>
      <c r="BT231" s="65"/>
      <c r="BU231" s="65"/>
      <c r="BV231" s="65"/>
      <c r="BW231" s="65"/>
      <c r="BX231" s="65"/>
      <c r="BY231" s="65"/>
      <c r="BZ231" s="65"/>
      <c r="CA231" s="65"/>
      <c r="CB231" s="65"/>
      <c r="CC231" s="65"/>
      <c r="CD231" s="65"/>
      <c r="CE231" s="34"/>
      <c r="CF231" s="34"/>
      <c r="CG231" s="34"/>
      <c r="CH231" s="34"/>
      <c r="CI231" s="34"/>
      <c r="CJ231" s="34"/>
      <c r="CK231" s="34"/>
      <c r="CL231" s="34"/>
      <c r="CM231" s="34"/>
      <c r="CN231" s="34"/>
      <c r="CO231" s="34"/>
      <c r="CP231" s="34"/>
      <c r="CQ231" s="34"/>
      <c r="CR231" s="34"/>
      <c r="CS231" s="34"/>
      <c r="CT231" s="34"/>
      <c r="CU231" s="34"/>
      <c r="CV231" s="34"/>
      <c r="CW231" s="34"/>
      <c r="CX231" s="37"/>
    </row>
    <row r="232" spans="1:102" ht="13">
      <c r="A232" s="37"/>
      <c r="B232" s="37"/>
      <c r="C232" s="37"/>
      <c r="D232" s="37"/>
      <c r="E232" s="37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  <c r="U232" s="51"/>
      <c r="V232" s="34"/>
      <c r="W232" s="34"/>
      <c r="X232" s="34"/>
      <c r="Y232" s="34"/>
      <c r="Z232" s="34"/>
      <c r="AA232" s="34"/>
      <c r="AB232" s="34"/>
      <c r="AC232" s="34"/>
      <c r="AD232" s="34"/>
      <c r="AE232" s="34"/>
      <c r="AF232" s="34"/>
      <c r="AG232" s="34"/>
      <c r="AH232" s="34"/>
      <c r="AI232" s="34"/>
      <c r="AJ232" s="68"/>
      <c r="AK232" s="34"/>
      <c r="AL232" s="34"/>
      <c r="AM232" s="34"/>
      <c r="AN232" s="34"/>
      <c r="AO232" s="34"/>
      <c r="AP232" s="34"/>
      <c r="AQ232" s="34"/>
      <c r="AR232" s="34"/>
      <c r="AS232" s="65"/>
      <c r="AT232" s="65"/>
      <c r="AU232" s="65"/>
      <c r="AV232" s="65"/>
      <c r="AW232" s="65"/>
      <c r="AX232" s="65"/>
      <c r="AY232" s="65"/>
      <c r="AZ232" s="65"/>
      <c r="BA232" s="65"/>
      <c r="BB232" s="65"/>
      <c r="BC232" s="65"/>
      <c r="BD232" s="65"/>
      <c r="BE232" s="65"/>
      <c r="BF232" s="65"/>
      <c r="BG232" s="65"/>
      <c r="BH232" s="65"/>
      <c r="BI232" s="65"/>
      <c r="BJ232" s="65"/>
      <c r="BK232" s="65"/>
      <c r="BL232" s="65"/>
      <c r="BM232" s="65"/>
      <c r="BN232" s="65"/>
      <c r="BO232" s="65"/>
      <c r="BP232" s="65"/>
      <c r="BQ232" s="65"/>
      <c r="BR232" s="65"/>
      <c r="BS232" s="65"/>
      <c r="BT232" s="65"/>
      <c r="BU232" s="65"/>
      <c r="BV232" s="65"/>
      <c r="BW232" s="65"/>
      <c r="BX232" s="65"/>
      <c r="BY232" s="65"/>
      <c r="BZ232" s="65"/>
      <c r="CA232" s="65"/>
      <c r="CB232" s="65"/>
      <c r="CC232" s="65"/>
      <c r="CD232" s="65"/>
      <c r="CE232" s="34"/>
      <c r="CF232" s="34"/>
      <c r="CG232" s="34"/>
      <c r="CH232" s="34"/>
      <c r="CI232" s="34"/>
      <c r="CJ232" s="34"/>
      <c r="CK232" s="34"/>
      <c r="CL232" s="34"/>
      <c r="CM232" s="34"/>
      <c r="CN232" s="34"/>
      <c r="CO232" s="34"/>
      <c r="CP232" s="34"/>
      <c r="CQ232" s="34"/>
      <c r="CR232" s="34"/>
      <c r="CS232" s="34"/>
      <c r="CT232" s="34"/>
      <c r="CU232" s="34"/>
      <c r="CV232" s="34"/>
      <c r="CW232" s="34"/>
      <c r="CX232" s="37"/>
    </row>
    <row r="233" spans="1:102" ht="13">
      <c r="A233" s="37"/>
      <c r="B233" s="37"/>
      <c r="C233" s="37"/>
      <c r="D233" s="37"/>
      <c r="E233" s="37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  <c r="U233" s="51"/>
      <c r="V233" s="34"/>
      <c r="W233" s="34"/>
      <c r="X233" s="34"/>
      <c r="Y233" s="34"/>
      <c r="Z233" s="34"/>
      <c r="AA233" s="34"/>
      <c r="AB233" s="34"/>
      <c r="AC233" s="34"/>
      <c r="AD233" s="34"/>
      <c r="AE233" s="34"/>
      <c r="AF233" s="34"/>
      <c r="AG233" s="34"/>
      <c r="AH233" s="34"/>
      <c r="AI233" s="34"/>
      <c r="AJ233" s="68"/>
      <c r="AK233" s="34"/>
      <c r="AL233" s="34"/>
      <c r="AM233" s="34"/>
      <c r="AN233" s="34"/>
      <c r="AO233" s="34"/>
      <c r="AP233" s="34"/>
      <c r="AQ233" s="34"/>
      <c r="AR233" s="34"/>
      <c r="AS233" s="65"/>
      <c r="AT233" s="65"/>
      <c r="AU233" s="65"/>
      <c r="AV233" s="65"/>
      <c r="AW233" s="65"/>
      <c r="AX233" s="65"/>
      <c r="AY233" s="65"/>
      <c r="AZ233" s="65"/>
      <c r="BA233" s="65"/>
      <c r="BB233" s="65"/>
      <c r="BC233" s="65"/>
      <c r="BD233" s="65"/>
      <c r="BE233" s="65"/>
      <c r="BF233" s="65"/>
      <c r="BG233" s="65"/>
      <c r="BH233" s="65"/>
      <c r="BI233" s="65"/>
      <c r="BJ233" s="65"/>
      <c r="BK233" s="65"/>
      <c r="BL233" s="65"/>
      <c r="BM233" s="65"/>
      <c r="BN233" s="65"/>
      <c r="BO233" s="65"/>
      <c r="BP233" s="65"/>
      <c r="BQ233" s="65"/>
      <c r="BR233" s="65"/>
      <c r="BS233" s="65"/>
      <c r="BT233" s="65"/>
      <c r="BU233" s="65"/>
      <c r="BV233" s="65"/>
      <c r="BW233" s="65"/>
      <c r="BX233" s="65"/>
      <c r="BY233" s="65"/>
      <c r="BZ233" s="65"/>
      <c r="CA233" s="65"/>
      <c r="CB233" s="65"/>
      <c r="CC233" s="65"/>
      <c r="CD233" s="65"/>
      <c r="CE233" s="34"/>
      <c r="CF233" s="34"/>
      <c r="CG233" s="34"/>
      <c r="CH233" s="34"/>
      <c r="CI233" s="34"/>
      <c r="CJ233" s="34"/>
      <c r="CK233" s="34"/>
      <c r="CL233" s="34"/>
      <c r="CM233" s="34"/>
      <c r="CN233" s="34"/>
      <c r="CO233" s="34"/>
      <c r="CP233" s="34"/>
      <c r="CQ233" s="34"/>
      <c r="CR233" s="34"/>
      <c r="CS233" s="34"/>
      <c r="CT233" s="34"/>
      <c r="CU233" s="34"/>
      <c r="CV233" s="34"/>
      <c r="CW233" s="34"/>
      <c r="CX233" s="37"/>
    </row>
    <row r="234" spans="1:102" ht="13">
      <c r="A234" s="37"/>
      <c r="B234" s="37"/>
      <c r="C234" s="37"/>
      <c r="D234" s="37"/>
      <c r="E234" s="37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  <c r="U234" s="51"/>
      <c r="V234" s="34"/>
      <c r="W234" s="34"/>
      <c r="X234" s="34"/>
      <c r="Y234" s="34"/>
      <c r="Z234" s="34"/>
      <c r="AA234" s="34"/>
      <c r="AB234" s="34"/>
      <c r="AC234" s="34"/>
      <c r="AD234" s="34"/>
      <c r="AE234" s="34"/>
      <c r="AF234" s="34"/>
      <c r="AG234" s="34"/>
      <c r="AH234" s="34"/>
      <c r="AI234" s="34"/>
      <c r="AJ234" s="68"/>
      <c r="AK234" s="34"/>
      <c r="AL234" s="34"/>
      <c r="AM234" s="34"/>
      <c r="AN234" s="34"/>
      <c r="AO234" s="34"/>
      <c r="AP234" s="34"/>
      <c r="AQ234" s="34"/>
      <c r="AR234" s="34"/>
      <c r="AS234" s="65"/>
      <c r="AT234" s="65"/>
      <c r="AU234" s="65"/>
      <c r="AV234" s="65"/>
      <c r="AW234" s="65"/>
      <c r="AX234" s="65"/>
      <c r="AY234" s="65"/>
      <c r="AZ234" s="65"/>
      <c r="BA234" s="65"/>
      <c r="BB234" s="65"/>
      <c r="BC234" s="65"/>
      <c r="BD234" s="65"/>
      <c r="BE234" s="65"/>
      <c r="BF234" s="65"/>
      <c r="BG234" s="65"/>
      <c r="BH234" s="65"/>
      <c r="BI234" s="65"/>
      <c r="BJ234" s="65"/>
      <c r="BK234" s="65"/>
      <c r="BL234" s="65"/>
      <c r="BM234" s="65"/>
      <c r="BN234" s="65"/>
      <c r="BO234" s="65"/>
      <c r="BP234" s="65"/>
      <c r="BQ234" s="65"/>
      <c r="BR234" s="65"/>
      <c r="BS234" s="65"/>
      <c r="BT234" s="65"/>
      <c r="BU234" s="65"/>
      <c r="BV234" s="65"/>
      <c r="BW234" s="65"/>
      <c r="BX234" s="65"/>
      <c r="BY234" s="65"/>
      <c r="BZ234" s="65"/>
      <c r="CA234" s="65"/>
      <c r="CB234" s="65"/>
      <c r="CC234" s="65"/>
      <c r="CD234" s="65"/>
      <c r="CE234" s="34"/>
      <c r="CF234" s="34"/>
      <c r="CG234" s="34"/>
      <c r="CH234" s="34"/>
      <c r="CI234" s="34"/>
      <c r="CJ234" s="34"/>
      <c r="CK234" s="34"/>
      <c r="CL234" s="34"/>
      <c r="CM234" s="34"/>
      <c r="CN234" s="34"/>
      <c r="CO234" s="34"/>
      <c r="CP234" s="34"/>
      <c r="CQ234" s="34"/>
      <c r="CR234" s="34"/>
      <c r="CS234" s="34"/>
      <c r="CT234" s="34"/>
      <c r="CU234" s="34"/>
      <c r="CV234" s="34"/>
      <c r="CW234" s="34"/>
      <c r="CX234" s="37"/>
    </row>
    <row r="235" spans="1:102" ht="13">
      <c r="A235" s="37"/>
      <c r="B235" s="37"/>
      <c r="C235" s="37"/>
      <c r="D235" s="37"/>
      <c r="E235" s="37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  <c r="U235" s="51"/>
      <c r="V235" s="34"/>
      <c r="W235" s="34"/>
      <c r="X235" s="34"/>
      <c r="Y235" s="34"/>
      <c r="Z235" s="34"/>
      <c r="AA235" s="34"/>
      <c r="AB235" s="34"/>
      <c r="AC235" s="34"/>
      <c r="AD235" s="34"/>
      <c r="AE235" s="34"/>
      <c r="AF235" s="34"/>
      <c r="AG235" s="34"/>
      <c r="AH235" s="34"/>
      <c r="AI235" s="34"/>
      <c r="AJ235" s="68"/>
      <c r="AK235" s="34"/>
      <c r="AL235" s="34"/>
      <c r="AM235" s="34"/>
      <c r="AN235" s="34"/>
      <c r="AO235" s="34"/>
      <c r="AP235" s="34"/>
      <c r="AQ235" s="34"/>
      <c r="AR235" s="34"/>
      <c r="AS235" s="65"/>
      <c r="AT235" s="65"/>
      <c r="AU235" s="65"/>
      <c r="AV235" s="65"/>
      <c r="AW235" s="65"/>
      <c r="AX235" s="65"/>
      <c r="AY235" s="65"/>
      <c r="AZ235" s="65"/>
      <c r="BA235" s="65"/>
      <c r="BB235" s="65"/>
      <c r="BC235" s="65"/>
      <c r="BD235" s="65"/>
      <c r="BE235" s="65"/>
      <c r="BF235" s="65"/>
      <c r="BG235" s="65"/>
      <c r="BH235" s="65"/>
      <c r="BI235" s="65"/>
      <c r="BJ235" s="65"/>
      <c r="BK235" s="65"/>
      <c r="BL235" s="65"/>
      <c r="BM235" s="65"/>
      <c r="BN235" s="65"/>
      <c r="BO235" s="65"/>
      <c r="BP235" s="65"/>
      <c r="BQ235" s="65"/>
      <c r="BR235" s="65"/>
      <c r="BS235" s="65"/>
      <c r="BT235" s="65"/>
      <c r="BU235" s="65"/>
      <c r="BV235" s="65"/>
      <c r="BW235" s="65"/>
      <c r="BX235" s="65"/>
      <c r="BY235" s="65"/>
      <c r="BZ235" s="65"/>
      <c r="CA235" s="65"/>
      <c r="CB235" s="65"/>
      <c r="CC235" s="65"/>
      <c r="CD235" s="65"/>
      <c r="CE235" s="34"/>
      <c r="CF235" s="34"/>
      <c r="CG235" s="34"/>
      <c r="CH235" s="34"/>
      <c r="CI235" s="34"/>
      <c r="CJ235" s="34"/>
      <c r="CK235" s="34"/>
      <c r="CL235" s="34"/>
      <c r="CM235" s="34"/>
      <c r="CN235" s="34"/>
      <c r="CO235" s="34"/>
      <c r="CP235" s="34"/>
      <c r="CQ235" s="34"/>
      <c r="CR235" s="34"/>
      <c r="CS235" s="34"/>
      <c r="CT235" s="34"/>
      <c r="CU235" s="34"/>
      <c r="CV235" s="34"/>
      <c r="CW235" s="34"/>
      <c r="CX235" s="37"/>
    </row>
    <row r="236" spans="1:102" ht="13">
      <c r="A236" s="37"/>
      <c r="B236" s="37"/>
      <c r="C236" s="37"/>
      <c r="D236" s="37"/>
      <c r="E236" s="37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  <c r="U236" s="51"/>
      <c r="V236" s="34"/>
      <c r="W236" s="34"/>
      <c r="X236" s="34"/>
      <c r="Y236" s="34"/>
      <c r="Z236" s="34"/>
      <c r="AA236" s="34"/>
      <c r="AB236" s="34"/>
      <c r="AC236" s="34"/>
      <c r="AD236" s="34"/>
      <c r="AE236" s="34"/>
      <c r="AF236" s="34"/>
      <c r="AG236" s="34"/>
      <c r="AH236" s="34"/>
      <c r="AI236" s="34"/>
      <c r="AJ236" s="68"/>
      <c r="AK236" s="34"/>
      <c r="AL236" s="34"/>
      <c r="AM236" s="34"/>
      <c r="AN236" s="34"/>
      <c r="AO236" s="34"/>
      <c r="AP236" s="34"/>
      <c r="AQ236" s="34"/>
      <c r="AR236" s="34"/>
      <c r="AS236" s="65"/>
      <c r="AT236" s="65"/>
      <c r="AU236" s="65"/>
      <c r="AV236" s="65"/>
      <c r="AW236" s="65"/>
      <c r="AX236" s="65"/>
      <c r="AY236" s="65"/>
      <c r="AZ236" s="65"/>
      <c r="BA236" s="65"/>
      <c r="BB236" s="65"/>
      <c r="BC236" s="65"/>
      <c r="BD236" s="65"/>
      <c r="BE236" s="65"/>
      <c r="BF236" s="65"/>
      <c r="BG236" s="65"/>
      <c r="BH236" s="65"/>
      <c r="BI236" s="65"/>
      <c r="BJ236" s="65"/>
      <c r="BK236" s="65"/>
      <c r="BL236" s="65"/>
      <c r="BM236" s="65"/>
      <c r="BN236" s="65"/>
      <c r="BO236" s="65"/>
      <c r="BP236" s="65"/>
      <c r="BQ236" s="65"/>
      <c r="BR236" s="65"/>
      <c r="BS236" s="65"/>
      <c r="BT236" s="65"/>
      <c r="BU236" s="65"/>
      <c r="BV236" s="65"/>
      <c r="BW236" s="65"/>
      <c r="BX236" s="65"/>
      <c r="BY236" s="65"/>
      <c r="BZ236" s="65"/>
      <c r="CA236" s="65"/>
      <c r="CB236" s="65"/>
      <c r="CC236" s="65"/>
      <c r="CD236" s="65"/>
      <c r="CE236" s="34"/>
      <c r="CF236" s="34"/>
      <c r="CG236" s="34"/>
      <c r="CH236" s="34"/>
      <c r="CI236" s="34"/>
      <c r="CJ236" s="34"/>
      <c r="CK236" s="34"/>
      <c r="CL236" s="34"/>
      <c r="CM236" s="34"/>
      <c r="CN236" s="34"/>
      <c r="CO236" s="34"/>
      <c r="CP236" s="34"/>
      <c r="CQ236" s="34"/>
      <c r="CR236" s="34"/>
      <c r="CS236" s="34"/>
      <c r="CT236" s="34"/>
      <c r="CU236" s="34"/>
      <c r="CV236" s="34"/>
      <c r="CW236" s="34"/>
      <c r="CX236" s="37"/>
    </row>
    <row r="237" spans="1:102" ht="13">
      <c r="A237" s="37"/>
      <c r="B237" s="37"/>
      <c r="C237" s="37"/>
      <c r="D237" s="37"/>
      <c r="E237" s="37"/>
      <c r="F237" s="34"/>
      <c r="G237" s="34"/>
      <c r="H237" s="34"/>
      <c r="I237" s="34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34"/>
      <c r="U237" s="51"/>
      <c r="V237" s="34"/>
      <c r="W237" s="34"/>
      <c r="X237" s="34"/>
      <c r="Y237" s="34"/>
      <c r="Z237" s="34"/>
      <c r="AA237" s="34"/>
      <c r="AB237" s="34"/>
      <c r="AC237" s="34"/>
      <c r="AD237" s="34"/>
      <c r="AE237" s="34"/>
      <c r="AF237" s="34"/>
      <c r="AG237" s="34"/>
      <c r="AH237" s="34"/>
      <c r="AI237" s="34"/>
      <c r="AJ237" s="68"/>
      <c r="AK237" s="34"/>
      <c r="AL237" s="34"/>
      <c r="AM237" s="34"/>
      <c r="AN237" s="34"/>
      <c r="AO237" s="34"/>
      <c r="AP237" s="34"/>
      <c r="AQ237" s="34"/>
      <c r="AR237" s="34"/>
      <c r="AS237" s="65"/>
      <c r="AT237" s="65"/>
      <c r="AU237" s="65"/>
      <c r="AV237" s="65"/>
      <c r="AW237" s="65"/>
      <c r="AX237" s="65"/>
      <c r="AY237" s="65"/>
      <c r="AZ237" s="65"/>
      <c r="BA237" s="65"/>
      <c r="BB237" s="65"/>
      <c r="BC237" s="65"/>
      <c r="BD237" s="65"/>
      <c r="BE237" s="65"/>
      <c r="BF237" s="65"/>
      <c r="BG237" s="65"/>
      <c r="BH237" s="65"/>
      <c r="BI237" s="65"/>
      <c r="BJ237" s="65"/>
      <c r="BK237" s="65"/>
      <c r="BL237" s="65"/>
      <c r="BM237" s="65"/>
      <c r="BN237" s="65"/>
      <c r="BO237" s="65"/>
      <c r="BP237" s="65"/>
      <c r="BQ237" s="65"/>
      <c r="BR237" s="65"/>
      <c r="BS237" s="65"/>
      <c r="BT237" s="65"/>
      <c r="BU237" s="65"/>
      <c r="BV237" s="65"/>
      <c r="BW237" s="65"/>
      <c r="BX237" s="65"/>
      <c r="BY237" s="65"/>
      <c r="BZ237" s="65"/>
      <c r="CA237" s="65"/>
      <c r="CB237" s="65"/>
      <c r="CC237" s="65"/>
      <c r="CD237" s="65"/>
      <c r="CE237" s="34"/>
      <c r="CF237" s="34"/>
      <c r="CG237" s="34"/>
      <c r="CH237" s="34"/>
      <c r="CI237" s="34"/>
      <c r="CJ237" s="34"/>
      <c r="CK237" s="34"/>
      <c r="CL237" s="34"/>
      <c r="CM237" s="34"/>
      <c r="CN237" s="34"/>
      <c r="CO237" s="34"/>
      <c r="CP237" s="34"/>
      <c r="CQ237" s="34"/>
      <c r="CR237" s="34"/>
      <c r="CS237" s="34"/>
      <c r="CT237" s="34"/>
      <c r="CU237" s="34"/>
      <c r="CV237" s="34"/>
      <c r="CW237" s="34"/>
      <c r="CX237" s="37"/>
    </row>
    <row r="238" spans="1:102" ht="13">
      <c r="A238" s="37"/>
      <c r="B238" s="37"/>
      <c r="C238" s="37"/>
      <c r="D238" s="37"/>
      <c r="E238" s="37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  <c r="U238" s="51"/>
      <c r="V238" s="34"/>
      <c r="W238" s="34"/>
      <c r="X238" s="34"/>
      <c r="Y238" s="34"/>
      <c r="Z238" s="34"/>
      <c r="AA238" s="34"/>
      <c r="AB238" s="34"/>
      <c r="AC238" s="34"/>
      <c r="AD238" s="34"/>
      <c r="AE238" s="34"/>
      <c r="AF238" s="34"/>
      <c r="AG238" s="34"/>
      <c r="AH238" s="34"/>
      <c r="AI238" s="34"/>
      <c r="AJ238" s="68"/>
      <c r="AK238" s="34"/>
      <c r="AL238" s="34"/>
      <c r="AM238" s="34"/>
      <c r="AN238" s="34"/>
      <c r="AO238" s="34"/>
      <c r="AP238" s="34"/>
      <c r="AQ238" s="34"/>
      <c r="AR238" s="34"/>
      <c r="AS238" s="65"/>
      <c r="AT238" s="65"/>
      <c r="AU238" s="65"/>
      <c r="AV238" s="65"/>
      <c r="AW238" s="65"/>
      <c r="AX238" s="65"/>
      <c r="AY238" s="65"/>
      <c r="AZ238" s="65"/>
      <c r="BA238" s="65"/>
      <c r="BB238" s="65"/>
      <c r="BC238" s="65"/>
      <c r="BD238" s="65"/>
      <c r="BE238" s="65"/>
      <c r="BF238" s="65"/>
      <c r="BG238" s="65"/>
      <c r="BH238" s="65"/>
      <c r="BI238" s="65"/>
      <c r="BJ238" s="65"/>
      <c r="BK238" s="65"/>
      <c r="BL238" s="65"/>
      <c r="BM238" s="65"/>
      <c r="BN238" s="65"/>
      <c r="BO238" s="65"/>
      <c r="BP238" s="65"/>
      <c r="BQ238" s="65"/>
      <c r="BR238" s="65"/>
      <c r="BS238" s="65"/>
      <c r="BT238" s="65"/>
      <c r="BU238" s="65"/>
      <c r="BV238" s="65"/>
      <c r="BW238" s="65"/>
      <c r="BX238" s="65"/>
      <c r="BY238" s="65"/>
      <c r="BZ238" s="65"/>
      <c r="CA238" s="65"/>
      <c r="CB238" s="65"/>
      <c r="CC238" s="65"/>
      <c r="CD238" s="65"/>
      <c r="CE238" s="34"/>
      <c r="CF238" s="34"/>
      <c r="CG238" s="34"/>
      <c r="CH238" s="34"/>
      <c r="CI238" s="34"/>
      <c r="CJ238" s="34"/>
      <c r="CK238" s="34"/>
      <c r="CL238" s="34"/>
      <c r="CM238" s="34"/>
      <c r="CN238" s="34"/>
      <c r="CO238" s="34"/>
      <c r="CP238" s="34"/>
      <c r="CQ238" s="34"/>
      <c r="CR238" s="34"/>
      <c r="CS238" s="34"/>
      <c r="CT238" s="34"/>
      <c r="CU238" s="34"/>
      <c r="CV238" s="34"/>
      <c r="CW238" s="34"/>
      <c r="CX238" s="37"/>
    </row>
    <row r="239" spans="1:102" ht="13">
      <c r="A239" s="37"/>
      <c r="B239" s="37"/>
      <c r="C239" s="37"/>
      <c r="D239" s="37"/>
      <c r="E239" s="37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  <c r="U239" s="51"/>
      <c r="V239" s="34"/>
      <c r="W239" s="34"/>
      <c r="X239" s="34"/>
      <c r="Y239" s="34"/>
      <c r="Z239" s="34"/>
      <c r="AA239" s="34"/>
      <c r="AB239" s="34"/>
      <c r="AC239" s="34"/>
      <c r="AD239" s="34"/>
      <c r="AE239" s="34"/>
      <c r="AF239" s="34"/>
      <c r="AG239" s="34"/>
      <c r="AH239" s="34"/>
      <c r="AI239" s="34"/>
      <c r="AJ239" s="68"/>
      <c r="AK239" s="34"/>
      <c r="AL239" s="34"/>
      <c r="AM239" s="34"/>
      <c r="AN239" s="34"/>
      <c r="AO239" s="34"/>
      <c r="AP239" s="34"/>
      <c r="AQ239" s="34"/>
      <c r="AR239" s="34"/>
      <c r="AS239" s="65"/>
      <c r="AT239" s="65"/>
      <c r="AU239" s="65"/>
      <c r="AV239" s="65"/>
      <c r="AW239" s="65"/>
      <c r="AX239" s="65"/>
      <c r="AY239" s="65"/>
      <c r="AZ239" s="65"/>
      <c r="BA239" s="65"/>
      <c r="BB239" s="65"/>
      <c r="BC239" s="65"/>
      <c r="BD239" s="65"/>
      <c r="BE239" s="65"/>
      <c r="BF239" s="65"/>
      <c r="BG239" s="65"/>
      <c r="BH239" s="65"/>
      <c r="BI239" s="65"/>
      <c r="BJ239" s="65"/>
      <c r="BK239" s="65"/>
      <c r="BL239" s="65"/>
      <c r="BM239" s="65"/>
      <c r="BN239" s="65"/>
      <c r="BO239" s="65"/>
      <c r="BP239" s="65"/>
      <c r="BQ239" s="65"/>
      <c r="BR239" s="65"/>
      <c r="BS239" s="65"/>
      <c r="BT239" s="65"/>
      <c r="BU239" s="65"/>
      <c r="BV239" s="65"/>
      <c r="BW239" s="65"/>
      <c r="BX239" s="65"/>
      <c r="BY239" s="65"/>
      <c r="BZ239" s="65"/>
      <c r="CA239" s="65"/>
      <c r="CB239" s="65"/>
      <c r="CC239" s="65"/>
      <c r="CD239" s="65"/>
      <c r="CE239" s="34"/>
      <c r="CF239" s="34"/>
      <c r="CG239" s="34"/>
      <c r="CH239" s="34"/>
      <c r="CI239" s="34"/>
      <c r="CJ239" s="34"/>
      <c r="CK239" s="34"/>
      <c r="CL239" s="34"/>
      <c r="CM239" s="34"/>
      <c r="CN239" s="34"/>
      <c r="CO239" s="34"/>
      <c r="CP239" s="34"/>
      <c r="CQ239" s="34"/>
      <c r="CR239" s="34"/>
      <c r="CS239" s="34"/>
      <c r="CT239" s="34"/>
      <c r="CU239" s="34"/>
      <c r="CV239" s="34"/>
      <c r="CW239" s="34"/>
      <c r="CX239" s="37"/>
    </row>
    <row r="240" spans="1:102" ht="13">
      <c r="A240" s="37"/>
      <c r="B240" s="37"/>
      <c r="C240" s="37"/>
      <c r="D240" s="37"/>
      <c r="E240" s="37"/>
      <c r="F240" s="34"/>
      <c r="G240" s="34"/>
      <c r="H240" s="34"/>
      <c r="I240" s="34"/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34"/>
      <c r="U240" s="51"/>
      <c r="V240" s="34"/>
      <c r="W240" s="34"/>
      <c r="X240" s="34"/>
      <c r="Y240" s="34"/>
      <c r="Z240" s="34"/>
      <c r="AA240" s="34"/>
      <c r="AB240" s="34"/>
      <c r="AC240" s="34"/>
      <c r="AD240" s="34"/>
      <c r="AE240" s="34"/>
      <c r="AF240" s="34"/>
      <c r="AG240" s="34"/>
      <c r="AH240" s="34"/>
      <c r="AI240" s="34"/>
      <c r="AJ240" s="68"/>
      <c r="AK240" s="34"/>
      <c r="AL240" s="34"/>
      <c r="AM240" s="34"/>
      <c r="AN240" s="34"/>
      <c r="AO240" s="34"/>
      <c r="AP240" s="34"/>
      <c r="AQ240" s="34"/>
      <c r="AR240" s="34"/>
      <c r="AS240" s="65"/>
      <c r="AT240" s="65"/>
      <c r="AU240" s="65"/>
      <c r="AV240" s="65"/>
      <c r="AW240" s="65"/>
      <c r="AX240" s="65"/>
      <c r="AY240" s="65"/>
      <c r="AZ240" s="65"/>
      <c r="BA240" s="65"/>
      <c r="BB240" s="65"/>
      <c r="BC240" s="65"/>
      <c r="BD240" s="65"/>
      <c r="BE240" s="65"/>
      <c r="BF240" s="65"/>
      <c r="BG240" s="65"/>
      <c r="BH240" s="65"/>
      <c r="BI240" s="65"/>
      <c r="BJ240" s="65"/>
      <c r="BK240" s="65"/>
      <c r="BL240" s="65"/>
      <c r="BM240" s="65"/>
      <c r="BN240" s="65"/>
      <c r="BO240" s="65"/>
      <c r="BP240" s="65"/>
      <c r="BQ240" s="65"/>
      <c r="BR240" s="65"/>
      <c r="BS240" s="65"/>
      <c r="BT240" s="65"/>
      <c r="BU240" s="65"/>
      <c r="BV240" s="65"/>
      <c r="BW240" s="65"/>
      <c r="BX240" s="65"/>
      <c r="BY240" s="65"/>
      <c r="BZ240" s="65"/>
      <c r="CA240" s="65"/>
      <c r="CB240" s="65"/>
      <c r="CC240" s="65"/>
      <c r="CD240" s="65"/>
      <c r="CE240" s="34"/>
      <c r="CF240" s="34"/>
      <c r="CG240" s="34"/>
      <c r="CH240" s="34"/>
      <c r="CI240" s="34"/>
      <c r="CJ240" s="34"/>
      <c r="CK240" s="34"/>
      <c r="CL240" s="34"/>
      <c r="CM240" s="34"/>
      <c r="CN240" s="34"/>
      <c r="CO240" s="34"/>
      <c r="CP240" s="34"/>
      <c r="CQ240" s="34"/>
      <c r="CR240" s="34"/>
      <c r="CS240" s="34"/>
      <c r="CT240" s="34"/>
      <c r="CU240" s="34"/>
      <c r="CV240" s="34"/>
      <c r="CW240" s="34"/>
      <c r="CX240" s="37"/>
    </row>
    <row r="241" spans="1:102" ht="13">
      <c r="A241" s="37"/>
      <c r="B241" s="37"/>
      <c r="C241" s="37"/>
      <c r="D241" s="37"/>
      <c r="E241" s="37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  <c r="U241" s="51"/>
      <c r="V241" s="34"/>
      <c r="W241" s="34"/>
      <c r="X241" s="34"/>
      <c r="Y241" s="34"/>
      <c r="Z241" s="34"/>
      <c r="AA241" s="34"/>
      <c r="AB241" s="34"/>
      <c r="AC241" s="34"/>
      <c r="AD241" s="34"/>
      <c r="AE241" s="34"/>
      <c r="AF241" s="34"/>
      <c r="AG241" s="34"/>
      <c r="AH241" s="34"/>
      <c r="AI241" s="34"/>
      <c r="AJ241" s="68"/>
      <c r="AK241" s="34"/>
      <c r="AL241" s="34"/>
      <c r="AM241" s="34"/>
      <c r="AN241" s="34"/>
      <c r="AO241" s="34"/>
      <c r="AP241" s="34"/>
      <c r="AQ241" s="34"/>
      <c r="AR241" s="34"/>
      <c r="AS241" s="65"/>
      <c r="AT241" s="65"/>
      <c r="AU241" s="65"/>
      <c r="AV241" s="65"/>
      <c r="AW241" s="65"/>
      <c r="AX241" s="65"/>
      <c r="AY241" s="65"/>
      <c r="AZ241" s="65"/>
      <c r="BA241" s="65"/>
      <c r="BB241" s="65"/>
      <c r="BC241" s="65"/>
      <c r="BD241" s="65"/>
      <c r="BE241" s="65"/>
      <c r="BF241" s="65"/>
      <c r="BG241" s="65"/>
      <c r="BH241" s="65"/>
      <c r="BI241" s="65"/>
      <c r="BJ241" s="65"/>
      <c r="BK241" s="65"/>
      <c r="BL241" s="65"/>
      <c r="BM241" s="65"/>
      <c r="BN241" s="65"/>
      <c r="BO241" s="65"/>
      <c r="BP241" s="65"/>
      <c r="BQ241" s="65"/>
      <c r="BR241" s="65"/>
      <c r="BS241" s="65"/>
      <c r="BT241" s="65"/>
      <c r="BU241" s="65"/>
      <c r="BV241" s="65"/>
      <c r="BW241" s="65"/>
      <c r="BX241" s="65"/>
      <c r="BY241" s="65"/>
      <c r="BZ241" s="65"/>
      <c r="CA241" s="65"/>
      <c r="CB241" s="65"/>
      <c r="CC241" s="65"/>
      <c r="CD241" s="65"/>
      <c r="CE241" s="34"/>
      <c r="CF241" s="34"/>
      <c r="CG241" s="34"/>
      <c r="CH241" s="34"/>
      <c r="CI241" s="34"/>
      <c r="CJ241" s="34"/>
      <c r="CK241" s="34"/>
      <c r="CL241" s="34"/>
      <c r="CM241" s="34"/>
      <c r="CN241" s="34"/>
      <c r="CO241" s="34"/>
      <c r="CP241" s="34"/>
      <c r="CQ241" s="34"/>
      <c r="CR241" s="34"/>
      <c r="CS241" s="34"/>
      <c r="CT241" s="34"/>
      <c r="CU241" s="34"/>
      <c r="CV241" s="34"/>
      <c r="CW241" s="34"/>
      <c r="CX241" s="37"/>
    </row>
    <row r="242" spans="1:102" ht="13">
      <c r="A242" s="37"/>
      <c r="B242" s="37"/>
      <c r="C242" s="37"/>
      <c r="D242" s="37"/>
      <c r="E242" s="37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  <c r="U242" s="51"/>
      <c r="V242" s="34"/>
      <c r="W242" s="34"/>
      <c r="X242" s="34"/>
      <c r="Y242" s="34"/>
      <c r="Z242" s="34"/>
      <c r="AA242" s="34"/>
      <c r="AB242" s="34"/>
      <c r="AC242" s="34"/>
      <c r="AD242" s="34"/>
      <c r="AE242" s="34"/>
      <c r="AF242" s="34"/>
      <c r="AG242" s="34"/>
      <c r="AH242" s="34"/>
      <c r="AI242" s="34"/>
      <c r="AJ242" s="68"/>
      <c r="AK242" s="34"/>
      <c r="AL242" s="34"/>
      <c r="AM242" s="34"/>
      <c r="AN242" s="34"/>
      <c r="AO242" s="34"/>
      <c r="AP242" s="34"/>
      <c r="AQ242" s="34"/>
      <c r="AR242" s="34"/>
      <c r="AS242" s="65"/>
      <c r="AT242" s="65"/>
      <c r="AU242" s="65"/>
      <c r="AV242" s="65"/>
      <c r="AW242" s="65"/>
      <c r="AX242" s="65"/>
      <c r="AY242" s="65"/>
      <c r="AZ242" s="65"/>
      <c r="BA242" s="65"/>
      <c r="BB242" s="65"/>
      <c r="BC242" s="65"/>
      <c r="BD242" s="65"/>
      <c r="BE242" s="65"/>
      <c r="BF242" s="65"/>
      <c r="BG242" s="65"/>
      <c r="BH242" s="65"/>
      <c r="BI242" s="65"/>
      <c r="BJ242" s="65"/>
      <c r="BK242" s="65"/>
      <c r="BL242" s="65"/>
      <c r="BM242" s="65"/>
      <c r="BN242" s="65"/>
      <c r="BO242" s="65"/>
      <c r="BP242" s="65"/>
      <c r="BQ242" s="65"/>
      <c r="BR242" s="65"/>
      <c r="BS242" s="65"/>
      <c r="BT242" s="65"/>
      <c r="BU242" s="65"/>
      <c r="BV242" s="65"/>
      <c r="BW242" s="65"/>
      <c r="BX242" s="65"/>
      <c r="BY242" s="65"/>
      <c r="BZ242" s="65"/>
      <c r="CA242" s="65"/>
      <c r="CB242" s="65"/>
      <c r="CC242" s="65"/>
      <c r="CD242" s="65"/>
      <c r="CE242" s="34"/>
      <c r="CF242" s="34"/>
      <c r="CG242" s="34"/>
      <c r="CH242" s="34"/>
      <c r="CI242" s="34"/>
      <c r="CJ242" s="34"/>
      <c r="CK242" s="34"/>
      <c r="CL242" s="34"/>
      <c r="CM242" s="34"/>
      <c r="CN242" s="34"/>
      <c r="CO242" s="34"/>
      <c r="CP242" s="34"/>
      <c r="CQ242" s="34"/>
      <c r="CR242" s="34"/>
      <c r="CS242" s="34"/>
      <c r="CT242" s="34"/>
      <c r="CU242" s="34"/>
      <c r="CV242" s="34"/>
      <c r="CW242" s="34"/>
      <c r="CX242" s="37"/>
    </row>
    <row r="243" spans="1:102" ht="13">
      <c r="A243" s="37"/>
      <c r="B243" s="37"/>
      <c r="C243" s="37"/>
      <c r="D243" s="37"/>
      <c r="E243" s="37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  <c r="U243" s="51"/>
      <c r="V243" s="34"/>
      <c r="W243" s="34"/>
      <c r="X243" s="34"/>
      <c r="Y243" s="34"/>
      <c r="Z243" s="34"/>
      <c r="AA243" s="34"/>
      <c r="AB243" s="34"/>
      <c r="AC243" s="34"/>
      <c r="AD243" s="34"/>
      <c r="AE243" s="34"/>
      <c r="AF243" s="34"/>
      <c r="AG243" s="34"/>
      <c r="AH243" s="34"/>
      <c r="AI243" s="34"/>
      <c r="AJ243" s="68"/>
      <c r="AK243" s="34"/>
      <c r="AL243" s="34"/>
      <c r="AM243" s="34"/>
      <c r="AN243" s="34"/>
      <c r="AO243" s="34"/>
      <c r="AP243" s="34"/>
      <c r="AQ243" s="34"/>
      <c r="AR243" s="34"/>
      <c r="AS243" s="65"/>
      <c r="AT243" s="65"/>
      <c r="AU243" s="65"/>
      <c r="AV243" s="65"/>
      <c r="AW243" s="65"/>
      <c r="AX243" s="65"/>
      <c r="AY243" s="65"/>
      <c r="AZ243" s="65"/>
      <c r="BA243" s="65"/>
      <c r="BB243" s="65"/>
      <c r="BC243" s="65"/>
      <c r="BD243" s="65"/>
      <c r="BE243" s="65"/>
      <c r="BF243" s="65"/>
      <c r="BG243" s="65"/>
      <c r="BH243" s="65"/>
      <c r="BI243" s="65"/>
      <c r="BJ243" s="65"/>
      <c r="BK243" s="65"/>
      <c r="BL243" s="65"/>
      <c r="BM243" s="65"/>
      <c r="BN243" s="65"/>
      <c r="BO243" s="65"/>
      <c r="BP243" s="65"/>
      <c r="BQ243" s="65"/>
      <c r="BR243" s="65"/>
      <c r="BS243" s="65"/>
      <c r="BT243" s="65"/>
      <c r="BU243" s="65"/>
      <c r="BV243" s="65"/>
      <c r="BW243" s="65"/>
      <c r="BX243" s="65"/>
      <c r="BY243" s="65"/>
      <c r="BZ243" s="65"/>
      <c r="CA243" s="65"/>
      <c r="CB243" s="65"/>
      <c r="CC243" s="65"/>
      <c r="CD243" s="65"/>
      <c r="CE243" s="34"/>
      <c r="CF243" s="34"/>
      <c r="CG243" s="34"/>
      <c r="CH243" s="34"/>
      <c r="CI243" s="34"/>
      <c r="CJ243" s="34"/>
      <c r="CK243" s="34"/>
      <c r="CL243" s="34"/>
      <c r="CM243" s="34"/>
      <c r="CN243" s="34"/>
      <c r="CO243" s="34"/>
      <c r="CP243" s="34"/>
      <c r="CQ243" s="34"/>
      <c r="CR243" s="34"/>
      <c r="CS243" s="34"/>
      <c r="CT243" s="34"/>
      <c r="CU243" s="34"/>
      <c r="CV243" s="34"/>
      <c r="CW243" s="34"/>
      <c r="CX243" s="37"/>
    </row>
    <row r="244" spans="1:102" ht="13">
      <c r="A244" s="37"/>
      <c r="B244" s="37"/>
      <c r="C244" s="37"/>
      <c r="D244" s="37"/>
      <c r="E244" s="37"/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34"/>
      <c r="U244" s="51"/>
      <c r="V244" s="34"/>
      <c r="W244" s="34"/>
      <c r="X244" s="34"/>
      <c r="Y244" s="34"/>
      <c r="Z244" s="34"/>
      <c r="AA244" s="34"/>
      <c r="AB244" s="34"/>
      <c r="AC244" s="34"/>
      <c r="AD244" s="34"/>
      <c r="AE244" s="34"/>
      <c r="AF244" s="34"/>
      <c r="AG244" s="34"/>
      <c r="AH244" s="34"/>
      <c r="AI244" s="34"/>
      <c r="AJ244" s="68"/>
      <c r="AK244" s="34"/>
      <c r="AL244" s="34"/>
      <c r="AM244" s="34"/>
      <c r="AN244" s="34"/>
      <c r="AO244" s="34"/>
      <c r="AP244" s="34"/>
      <c r="AQ244" s="34"/>
      <c r="AR244" s="34"/>
      <c r="AS244" s="65"/>
      <c r="AT244" s="65"/>
      <c r="AU244" s="65"/>
      <c r="AV244" s="65"/>
      <c r="AW244" s="65"/>
      <c r="AX244" s="65"/>
      <c r="AY244" s="65"/>
      <c r="AZ244" s="65"/>
      <c r="BA244" s="65"/>
      <c r="BB244" s="65"/>
      <c r="BC244" s="65"/>
      <c r="BD244" s="65"/>
      <c r="BE244" s="65"/>
      <c r="BF244" s="65"/>
      <c r="BG244" s="65"/>
      <c r="BH244" s="65"/>
      <c r="BI244" s="65"/>
      <c r="BJ244" s="65"/>
      <c r="BK244" s="65"/>
      <c r="BL244" s="65"/>
      <c r="BM244" s="65"/>
      <c r="BN244" s="65"/>
      <c r="BO244" s="65"/>
      <c r="BP244" s="65"/>
      <c r="BQ244" s="65"/>
      <c r="BR244" s="65"/>
      <c r="BS244" s="65"/>
      <c r="BT244" s="65"/>
      <c r="BU244" s="65"/>
      <c r="BV244" s="65"/>
      <c r="BW244" s="65"/>
      <c r="BX244" s="65"/>
      <c r="BY244" s="65"/>
      <c r="BZ244" s="65"/>
      <c r="CA244" s="65"/>
      <c r="CB244" s="65"/>
      <c r="CC244" s="65"/>
      <c r="CD244" s="65"/>
      <c r="CE244" s="34"/>
      <c r="CF244" s="34"/>
      <c r="CG244" s="34"/>
      <c r="CH244" s="34"/>
      <c r="CI244" s="34"/>
      <c r="CJ244" s="34"/>
      <c r="CK244" s="34"/>
      <c r="CL244" s="34"/>
      <c r="CM244" s="34"/>
      <c r="CN244" s="34"/>
      <c r="CO244" s="34"/>
      <c r="CP244" s="34"/>
      <c r="CQ244" s="34"/>
      <c r="CR244" s="34"/>
      <c r="CS244" s="34"/>
      <c r="CT244" s="34"/>
      <c r="CU244" s="34"/>
      <c r="CV244" s="34"/>
      <c r="CW244" s="34"/>
      <c r="CX244" s="37"/>
    </row>
    <row r="245" spans="1:102" ht="13">
      <c r="A245" s="37"/>
      <c r="B245" s="37"/>
      <c r="C245" s="37"/>
      <c r="D245" s="37"/>
      <c r="E245" s="37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  <c r="U245" s="51"/>
      <c r="V245" s="34"/>
      <c r="W245" s="34"/>
      <c r="X245" s="34"/>
      <c r="Y245" s="34"/>
      <c r="Z245" s="34"/>
      <c r="AA245" s="34"/>
      <c r="AB245" s="34"/>
      <c r="AC245" s="34"/>
      <c r="AD245" s="34"/>
      <c r="AE245" s="34"/>
      <c r="AF245" s="34"/>
      <c r="AG245" s="34"/>
      <c r="AH245" s="34"/>
      <c r="AI245" s="34"/>
      <c r="AJ245" s="68"/>
      <c r="AK245" s="34"/>
      <c r="AL245" s="34"/>
      <c r="AM245" s="34"/>
      <c r="AN245" s="34"/>
      <c r="AO245" s="34"/>
      <c r="AP245" s="34"/>
      <c r="AQ245" s="34"/>
      <c r="AR245" s="34"/>
      <c r="AS245" s="65"/>
      <c r="AT245" s="65"/>
      <c r="AU245" s="65"/>
      <c r="AV245" s="65"/>
      <c r="AW245" s="65"/>
      <c r="AX245" s="65"/>
      <c r="AY245" s="65"/>
      <c r="AZ245" s="65"/>
      <c r="BA245" s="65"/>
      <c r="BB245" s="65"/>
      <c r="BC245" s="65"/>
      <c r="BD245" s="65"/>
      <c r="BE245" s="65"/>
      <c r="BF245" s="65"/>
      <c r="BG245" s="65"/>
      <c r="BH245" s="65"/>
      <c r="BI245" s="65"/>
      <c r="BJ245" s="65"/>
      <c r="BK245" s="65"/>
      <c r="BL245" s="65"/>
      <c r="BM245" s="65"/>
      <c r="BN245" s="65"/>
      <c r="BO245" s="65"/>
      <c r="BP245" s="65"/>
      <c r="BQ245" s="65"/>
      <c r="BR245" s="65"/>
      <c r="BS245" s="65"/>
      <c r="BT245" s="65"/>
      <c r="BU245" s="65"/>
      <c r="BV245" s="65"/>
      <c r="BW245" s="65"/>
      <c r="BX245" s="65"/>
      <c r="BY245" s="65"/>
      <c r="BZ245" s="65"/>
      <c r="CA245" s="65"/>
      <c r="CB245" s="65"/>
      <c r="CC245" s="65"/>
      <c r="CD245" s="65"/>
      <c r="CE245" s="34"/>
      <c r="CF245" s="34"/>
      <c r="CG245" s="34"/>
      <c r="CH245" s="34"/>
      <c r="CI245" s="34"/>
      <c r="CJ245" s="34"/>
      <c r="CK245" s="34"/>
      <c r="CL245" s="34"/>
      <c r="CM245" s="34"/>
      <c r="CN245" s="34"/>
      <c r="CO245" s="34"/>
      <c r="CP245" s="34"/>
      <c r="CQ245" s="34"/>
      <c r="CR245" s="34"/>
      <c r="CS245" s="34"/>
      <c r="CT245" s="34"/>
      <c r="CU245" s="34"/>
      <c r="CV245" s="34"/>
      <c r="CW245" s="34"/>
      <c r="CX245" s="37"/>
    </row>
    <row r="246" spans="1:102" ht="13">
      <c r="A246" s="37"/>
      <c r="B246" s="37"/>
      <c r="C246" s="37"/>
      <c r="D246" s="37"/>
      <c r="E246" s="37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  <c r="U246" s="51"/>
      <c r="V246" s="34"/>
      <c r="W246" s="34"/>
      <c r="X246" s="34"/>
      <c r="Y246" s="34"/>
      <c r="Z246" s="34"/>
      <c r="AA246" s="34"/>
      <c r="AB246" s="34"/>
      <c r="AC246" s="34"/>
      <c r="AD246" s="34"/>
      <c r="AE246" s="34"/>
      <c r="AF246" s="34"/>
      <c r="AG246" s="34"/>
      <c r="AH246" s="34"/>
      <c r="AI246" s="34"/>
      <c r="AJ246" s="68"/>
      <c r="AK246" s="34"/>
      <c r="AL246" s="34"/>
      <c r="AM246" s="34"/>
      <c r="AN246" s="34"/>
      <c r="AO246" s="34"/>
      <c r="AP246" s="34"/>
      <c r="AQ246" s="34"/>
      <c r="AR246" s="34"/>
      <c r="AS246" s="65"/>
      <c r="AT246" s="65"/>
      <c r="AU246" s="65"/>
      <c r="AV246" s="65"/>
      <c r="AW246" s="65"/>
      <c r="AX246" s="65"/>
      <c r="AY246" s="65"/>
      <c r="AZ246" s="65"/>
      <c r="BA246" s="65"/>
      <c r="BB246" s="65"/>
      <c r="BC246" s="65"/>
      <c r="BD246" s="65"/>
      <c r="BE246" s="65"/>
      <c r="BF246" s="65"/>
      <c r="BG246" s="65"/>
      <c r="BH246" s="65"/>
      <c r="BI246" s="65"/>
      <c r="BJ246" s="65"/>
      <c r="BK246" s="65"/>
      <c r="BL246" s="65"/>
      <c r="BM246" s="65"/>
      <c r="BN246" s="65"/>
      <c r="BO246" s="65"/>
      <c r="BP246" s="65"/>
      <c r="BQ246" s="65"/>
      <c r="BR246" s="65"/>
      <c r="BS246" s="65"/>
      <c r="BT246" s="65"/>
      <c r="BU246" s="65"/>
      <c r="BV246" s="65"/>
      <c r="BW246" s="65"/>
      <c r="BX246" s="65"/>
      <c r="BY246" s="65"/>
      <c r="BZ246" s="65"/>
      <c r="CA246" s="65"/>
      <c r="CB246" s="65"/>
      <c r="CC246" s="65"/>
      <c r="CD246" s="65"/>
      <c r="CE246" s="34"/>
      <c r="CF246" s="34"/>
      <c r="CG246" s="34"/>
      <c r="CH246" s="34"/>
      <c r="CI246" s="34"/>
      <c r="CJ246" s="34"/>
      <c r="CK246" s="34"/>
      <c r="CL246" s="34"/>
      <c r="CM246" s="34"/>
      <c r="CN246" s="34"/>
      <c r="CO246" s="34"/>
      <c r="CP246" s="34"/>
      <c r="CQ246" s="34"/>
      <c r="CR246" s="34"/>
      <c r="CS246" s="34"/>
      <c r="CT246" s="34"/>
      <c r="CU246" s="34"/>
      <c r="CV246" s="34"/>
      <c r="CW246" s="34"/>
      <c r="CX246" s="37"/>
    </row>
    <row r="247" spans="1:102" ht="13">
      <c r="A247" s="37"/>
      <c r="B247" s="37"/>
      <c r="C247" s="37"/>
      <c r="D247" s="37"/>
      <c r="E247" s="37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  <c r="U247" s="51"/>
      <c r="V247" s="34"/>
      <c r="W247" s="34"/>
      <c r="X247" s="34"/>
      <c r="Y247" s="34"/>
      <c r="Z247" s="34"/>
      <c r="AA247" s="34"/>
      <c r="AB247" s="34"/>
      <c r="AC247" s="34"/>
      <c r="AD247" s="34"/>
      <c r="AE247" s="34"/>
      <c r="AF247" s="34"/>
      <c r="AG247" s="34"/>
      <c r="AH247" s="34"/>
      <c r="AI247" s="34"/>
      <c r="AJ247" s="68"/>
      <c r="AK247" s="34"/>
      <c r="AL247" s="34"/>
      <c r="AM247" s="34"/>
      <c r="AN247" s="34"/>
      <c r="AO247" s="34"/>
      <c r="AP247" s="34"/>
      <c r="AQ247" s="34"/>
      <c r="AR247" s="34"/>
      <c r="AS247" s="65"/>
      <c r="AT247" s="65"/>
      <c r="AU247" s="65"/>
      <c r="AV247" s="65"/>
      <c r="AW247" s="65"/>
      <c r="AX247" s="65"/>
      <c r="AY247" s="65"/>
      <c r="AZ247" s="65"/>
      <c r="BA247" s="65"/>
      <c r="BB247" s="65"/>
      <c r="BC247" s="65"/>
      <c r="BD247" s="65"/>
      <c r="BE247" s="65"/>
      <c r="BF247" s="65"/>
      <c r="BG247" s="65"/>
      <c r="BH247" s="65"/>
      <c r="BI247" s="65"/>
      <c r="BJ247" s="65"/>
      <c r="BK247" s="65"/>
      <c r="BL247" s="65"/>
      <c r="BM247" s="65"/>
      <c r="BN247" s="65"/>
      <c r="BO247" s="65"/>
      <c r="BP247" s="65"/>
      <c r="BQ247" s="65"/>
      <c r="BR247" s="65"/>
      <c r="BS247" s="65"/>
      <c r="BT247" s="65"/>
      <c r="BU247" s="65"/>
      <c r="BV247" s="65"/>
      <c r="BW247" s="65"/>
      <c r="BX247" s="65"/>
      <c r="BY247" s="65"/>
      <c r="BZ247" s="65"/>
      <c r="CA247" s="65"/>
      <c r="CB247" s="65"/>
      <c r="CC247" s="65"/>
      <c r="CD247" s="65"/>
      <c r="CE247" s="34"/>
      <c r="CF247" s="34"/>
      <c r="CG247" s="34"/>
      <c r="CH247" s="34"/>
      <c r="CI247" s="34"/>
      <c r="CJ247" s="34"/>
      <c r="CK247" s="34"/>
      <c r="CL247" s="34"/>
      <c r="CM247" s="34"/>
      <c r="CN247" s="34"/>
      <c r="CO247" s="34"/>
      <c r="CP247" s="34"/>
      <c r="CQ247" s="34"/>
      <c r="CR247" s="34"/>
      <c r="CS247" s="34"/>
      <c r="CT247" s="34"/>
      <c r="CU247" s="34"/>
      <c r="CV247" s="34"/>
      <c r="CW247" s="34"/>
      <c r="CX247" s="37"/>
    </row>
    <row r="248" spans="1:102" ht="13">
      <c r="A248" s="37"/>
      <c r="B248" s="37"/>
      <c r="C248" s="37"/>
      <c r="D248" s="37"/>
      <c r="E248" s="37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  <c r="U248" s="51"/>
      <c r="V248" s="34"/>
      <c r="W248" s="34"/>
      <c r="X248" s="34"/>
      <c r="Y248" s="34"/>
      <c r="Z248" s="34"/>
      <c r="AA248" s="34"/>
      <c r="AB248" s="34"/>
      <c r="AC248" s="34"/>
      <c r="AD248" s="34"/>
      <c r="AE248" s="34"/>
      <c r="AF248" s="34"/>
      <c r="AG248" s="34"/>
      <c r="AH248" s="34"/>
      <c r="AI248" s="34"/>
      <c r="AJ248" s="68"/>
      <c r="AK248" s="34"/>
      <c r="AL248" s="34"/>
      <c r="AM248" s="34"/>
      <c r="AN248" s="34"/>
      <c r="AO248" s="34"/>
      <c r="AP248" s="34"/>
      <c r="AQ248" s="34"/>
      <c r="AR248" s="34"/>
      <c r="AS248" s="65"/>
      <c r="AT248" s="65"/>
      <c r="AU248" s="65"/>
      <c r="AV248" s="65"/>
      <c r="AW248" s="65"/>
      <c r="AX248" s="65"/>
      <c r="AY248" s="65"/>
      <c r="AZ248" s="65"/>
      <c r="BA248" s="65"/>
      <c r="BB248" s="65"/>
      <c r="BC248" s="65"/>
      <c r="BD248" s="65"/>
      <c r="BE248" s="65"/>
      <c r="BF248" s="65"/>
      <c r="BG248" s="65"/>
      <c r="BH248" s="65"/>
      <c r="BI248" s="65"/>
      <c r="BJ248" s="65"/>
      <c r="BK248" s="65"/>
      <c r="BL248" s="65"/>
      <c r="BM248" s="65"/>
      <c r="BN248" s="65"/>
      <c r="BO248" s="65"/>
      <c r="BP248" s="65"/>
      <c r="BQ248" s="65"/>
      <c r="BR248" s="65"/>
      <c r="BS248" s="65"/>
      <c r="BT248" s="65"/>
      <c r="BU248" s="65"/>
      <c r="BV248" s="65"/>
      <c r="BW248" s="65"/>
      <c r="BX248" s="65"/>
      <c r="BY248" s="65"/>
      <c r="BZ248" s="65"/>
      <c r="CA248" s="65"/>
      <c r="CB248" s="65"/>
      <c r="CC248" s="65"/>
      <c r="CD248" s="65"/>
      <c r="CE248" s="34"/>
      <c r="CF248" s="34"/>
      <c r="CG248" s="34"/>
      <c r="CH248" s="34"/>
      <c r="CI248" s="34"/>
      <c r="CJ248" s="34"/>
      <c r="CK248" s="34"/>
      <c r="CL248" s="34"/>
      <c r="CM248" s="34"/>
      <c r="CN248" s="34"/>
      <c r="CO248" s="34"/>
      <c r="CP248" s="34"/>
      <c r="CQ248" s="34"/>
      <c r="CR248" s="34"/>
      <c r="CS248" s="34"/>
      <c r="CT248" s="34"/>
      <c r="CU248" s="34"/>
      <c r="CV248" s="34"/>
      <c r="CW248" s="34"/>
      <c r="CX248" s="37"/>
    </row>
    <row r="249" spans="1:102" ht="13">
      <c r="A249" s="37"/>
      <c r="B249" s="37"/>
      <c r="C249" s="37"/>
      <c r="D249" s="37"/>
      <c r="E249" s="37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  <c r="U249" s="51"/>
      <c r="V249" s="34"/>
      <c r="W249" s="34"/>
      <c r="X249" s="34"/>
      <c r="Y249" s="34"/>
      <c r="Z249" s="34"/>
      <c r="AA249" s="34"/>
      <c r="AB249" s="34"/>
      <c r="AC249" s="34"/>
      <c r="AD249" s="34"/>
      <c r="AE249" s="34"/>
      <c r="AF249" s="34"/>
      <c r="AG249" s="34"/>
      <c r="AH249" s="34"/>
      <c r="AI249" s="34"/>
      <c r="AJ249" s="68"/>
      <c r="AK249" s="34"/>
      <c r="AL249" s="34"/>
      <c r="AM249" s="34"/>
      <c r="AN249" s="34"/>
      <c r="AO249" s="34"/>
      <c r="AP249" s="34"/>
      <c r="AQ249" s="34"/>
      <c r="AR249" s="34"/>
      <c r="AS249" s="65"/>
      <c r="AT249" s="65"/>
      <c r="AU249" s="65"/>
      <c r="AV249" s="65"/>
      <c r="AW249" s="65"/>
      <c r="AX249" s="65"/>
      <c r="AY249" s="65"/>
      <c r="AZ249" s="65"/>
      <c r="BA249" s="65"/>
      <c r="BB249" s="65"/>
      <c r="BC249" s="65"/>
      <c r="BD249" s="65"/>
      <c r="BE249" s="65"/>
      <c r="BF249" s="65"/>
      <c r="BG249" s="65"/>
      <c r="BH249" s="65"/>
      <c r="BI249" s="65"/>
      <c r="BJ249" s="65"/>
      <c r="BK249" s="65"/>
      <c r="BL249" s="65"/>
      <c r="BM249" s="65"/>
      <c r="BN249" s="65"/>
      <c r="BO249" s="65"/>
      <c r="BP249" s="65"/>
      <c r="BQ249" s="65"/>
      <c r="BR249" s="65"/>
      <c r="BS249" s="65"/>
      <c r="BT249" s="65"/>
      <c r="BU249" s="65"/>
      <c r="BV249" s="65"/>
      <c r="BW249" s="65"/>
      <c r="BX249" s="65"/>
      <c r="BY249" s="65"/>
      <c r="BZ249" s="65"/>
      <c r="CA249" s="65"/>
      <c r="CB249" s="65"/>
      <c r="CC249" s="65"/>
      <c r="CD249" s="65"/>
      <c r="CE249" s="34"/>
      <c r="CF249" s="34"/>
      <c r="CG249" s="34"/>
      <c r="CH249" s="34"/>
      <c r="CI249" s="34"/>
      <c r="CJ249" s="34"/>
      <c r="CK249" s="34"/>
      <c r="CL249" s="34"/>
      <c r="CM249" s="34"/>
      <c r="CN249" s="34"/>
      <c r="CO249" s="34"/>
      <c r="CP249" s="34"/>
      <c r="CQ249" s="34"/>
      <c r="CR249" s="34"/>
      <c r="CS249" s="34"/>
      <c r="CT249" s="34"/>
      <c r="CU249" s="34"/>
      <c r="CV249" s="34"/>
      <c r="CW249" s="34"/>
      <c r="CX249" s="37"/>
    </row>
    <row r="250" spans="1:102" ht="13">
      <c r="A250" s="37"/>
      <c r="B250" s="37"/>
      <c r="C250" s="37"/>
      <c r="D250" s="37"/>
      <c r="E250" s="37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  <c r="U250" s="51"/>
      <c r="V250" s="34"/>
      <c r="W250" s="34"/>
      <c r="X250" s="34"/>
      <c r="Y250" s="34"/>
      <c r="Z250" s="34"/>
      <c r="AA250" s="34"/>
      <c r="AB250" s="34"/>
      <c r="AC250" s="34"/>
      <c r="AD250" s="34"/>
      <c r="AE250" s="34"/>
      <c r="AF250" s="34"/>
      <c r="AG250" s="34"/>
      <c r="AH250" s="34"/>
      <c r="AI250" s="34"/>
      <c r="AJ250" s="68"/>
      <c r="AK250" s="34"/>
      <c r="AL250" s="34"/>
      <c r="AM250" s="34"/>
      <c r="AN250" s="34"/>
      <c r="AO250" s="34"/>
      <c r="AP250" s="34"/>
      <c r="AQ250" s="34"/>
      <c r="AR250" s="34"/>
      <c r="AS250" s="65"/>
      <c r="AT250" s="65"/>
      <c r="AU250" s="65"/>
      <c r="AV250" s="65"/>
      <c r="AW250" s="65"/>
      <c r="AX250" s="65"/>
      <c r="AY250" s="65"/>
      <c r="AZ250" s="65"/>
      <c r="BA250" s="65"/>
      <c r="BB250" s="65"/>
      <c r="BC250" s="65"/>
      <c r="BD250" s="65"/>
      <c r="BE250" s="65"/>
      <c r="BF250" s="65"/>
      <c r="BG250" s="65"/>
      <c r="BH250" s="65"/>
      <c r="BI250" s="65"/>
      <c r="BJ250" s="65"/>
      <c r="BK250" s="65"/>
      <c r="BL250" s="65"/>
      <c r="BM250" s="65"/>
      <c r="BN250" s="65"/>
      <c r="BO250" s="65"/>
      <c r="BP250" s="65"/>
      <c r="BQ250" s="65"/>
      <c r="BR250" s="65"/>
      <c r="BS250" s="65"/>
      <c r="BT250" s="65"/>
      <c r="BU250" s="65"/>
      <c r="BV250" s="65"/>
      <c r="BW250" s="65"/>
      <c r="BX250" s="65"/>
      <c r="BY250" s="65"/>
      <c r="BZ250" s="65"/>
      <c r="CA250" s="65"/>
      <c r="CB250" s="65"/>
      <c r="CC250" s="65"/>
      <c r="CD250" s="65"/>
      <c r="CE250" s="34"/>
      <c r="CF250" s="34"/>
      <c r="CG250" s="34"/>
      <c r="CH250" s="34"/>
      <c r="CI250" s="34"/>
      <c r="CJ250" s="34"/>
      <c r="CK250" s="34"/>
      <c r="CL250" s="34"/>
      <c r="CM250" s="34"/>
      <c r="CN250" s="34"/>
      <c r="CO250" s="34"/>
      <c r="CP250" s="34"/>
      <c r="CQ250" s="34"/>
      <c r="CR250" s="34"/>
      <c r="CS250" s="34"/>
      <c r="CT250" s="34"/>
      <c r="CU250" s="34"/>
      <c r="CV250" s="34"/>
      <c r="CW250" s="34"/>
      <c r="CX250" s="37"/>
    </row>
    <row r="251" spans="1:102" ht="13">
      <c r="A251" s="37"/>
      <c r="B251" s="37"/>
      <c r="C251" s="37"/>
      <c r="D251" s="37"/>
      <c r="E251" s="37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  <c r="U251" s="51"/>
      <c r="V251" s="34"/>
      <c r="W251" s="34"/>
      <c r="X251" s="34"/>
      <c r="Y251" s="34"/>
      <c r="Z251" s="34"/>
      <c r="AA251" s="34"/>
      <c r="AB251" s="34"/>
      <c r="AC251" s="34"/>
      <c r="AD251" s="34"/>
      <c r="AE251" s="34"/>
      <c r="AF251" s="34"/>
      <c r="AG251" s="34"/>
      <c r="AH251" s="34"/>
      <c r="AI251" s="34"/>
      <c r="AJ251" s="68"/>
      <c r="AK251" s="34"/>
      <c r="AL251" s="34"/>
      <c r="AM251" s="34"/>
      <c r="AN251" s="34"/>
      <c r="AO251" s="34"/>
      <c r="AP251" s="34"/>
      <c r="AQ251" s="34"/>
      <c r="AR251" s="34"/>
      <c r="AS251" s="65"/>
      <c r="AT251" s="65"/>
      <c r="AU251" s="65"/>
      <c r="AV251" s="65"/>
      <c r="AW251" s="65"/>
      <c r="AX251" s="65"/>
      <c r="AY251" s="65"/>
      <c r="AZ251" s="65"/>
      <c r="BA251" s="65"/>
      <c r="BB251" s="65"/>
      <c r="BC251" s="65"/>
      <c r="BD251" s="65"/>
      <c r="BE251" s="65"/>
      <c r="BF251" s="65"/>
      <c r="BG251" s="65"/>
      <c r="BH251" s="65"/>
      <c r="BI251" s="65"/>
      <c r="BJ251" s="65"/>
      <c r="BK251" s="65"/>
      <c r="BL251" s="65"/>
      <c r="BM251" s="65"/>
      <c r="BN251" s="65"/>
      <c r="BO251" s="65"/>
      <c r="BP251" s="65"/>
      <c r="BQ251" s="65"/>
      <c r="BR251" s="65"/>
      <c r="BS251" s="65"/>
      <c r="BT251" s="65"/>
      <c r="BU251" s="65"/>
      <c r="BV251" s="65"/>
      <c r="BW251" s="65"/>
      <c r="BX251" s="65"/>
      <c r="BY251" s="65"/>
      <c r="BZ251" s="65"/>
      <c r="CA251" s="65"/>
      <c r="CB251" s="65"/>
      <c r="CC251" s="65"/>
      <c r="CD251" s="65"/>
      <c r="CE251" s="34"/>
      <c r="CF251" s="34"/>
      <c r="CG251" s="34"/>
      <c r="CH251" s="34"/>
      <c r="CI251" s="34"/>
      <c r="CJ251" s="34"/>
      <c r="CK251" s="34"/>
      <c r="CL251" s="34"/>
      <c r="CM251" s="34"/>
      <c r="CN251" s="34"/>
      <c r="CO251" s="34"/>
      <c r="CP251" s="34"/>
      <c r="CQ251" s="34"/>
      <c r="CR251" s="34"/>
      <c r="CS251" s="34"/>
      <c r="CT251" s="34"/>
      <c r="CU251" s="34"/>
      <c r="CV251" s="34"/>
      <c r="CW251" s="34"/>
      <c r="CX251" s="37"/>
    </row>
    <row r="252" spans="1:102" ht="13">
      <c r="A252" s="37"/>
      <c r="B252" s="37"/>
      <c r="C252" s="37"/>
      <c r="D252" s="37"/>
      <c r="E252" s="37"/>
      <c r="F252" s="34"/>
      <c r="G252" s="34"/>
      <c r="H252" s="34"/>
      <c r="I252" s="34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34"/>
      <c r="U252" s="51"/>
      <c r="V252" s="34"/>
      <c r="W252" s="34"/>
      <c r="X252" s="34"/>
      <c r="Y252" s="34"/>
      <c r="Z252" s="34"/>
      <c r="AA252" s="34"/>
      <c r="AB252" s="34"/>
      <c r="AC252" s="34"/>
      <c r="AD252" s="34"/>
      <c r="AE252" s="34"/>
      <c r="AF252" s="34"/>
      <c r="AG252" s="34"/>
      <c r="AH252" s="34"/>
      <c r="AI252" s="34"/>
      <c r="AJ252" s="68"/>
      <c r="AK252" s="34"/>
      <c r="AL252" s="34"/>
      <c r="AM252" s="34"/>
      <c r="AN252" s="34"/>
      <c r="AO252" s="34"/>
      <c r="AP252" s="34"/>
      <c r="AQ252" s="34"/>
      <c r="AR252" s="34"/>
      <c r="AS252" s="65"/>
      <c r="AT252" s="65"/>
      <c r="AU252" s="65"/>
      <c r="AV252" s="65"/>
      <c r="AW252" s="65"/>
      <c r="AX252" s="65"/>
      <c r="AY252" s="65"/>
      <c r="AZ252" s="65"/>
      <c r="BA252" s="65"/>
      <c r="BB252" s="65"/>
      <c r="BC252" s="65"/>
      <c r="BD252" s="65"/>
      <c r="BE252" s="65"/>
      <c r="BF252" s="65"/>
      <c r="BG252" s="65"/>
      <c r="BH252" s="65"/>
      <c r="BI252" s="65"/>
      <c r="BJ252" s="65"/>
      <c r="BK252" s="65"/>
      <c r="BL252" s="65"/>
      <c r="BM252" s="65"/>
      <c r="BN252" s="65"/>
      <c r="BO252" s="65"/>
      <c r="BP252" s="65"/>
      <c r="BQ252" s="65"/>
      <c r="BR252" s="65"/>
      <c r="BS252" s="65"/>
      <c r="BT252" s="65"/>
      <c r="BU252" s="65"/>
      <c r="BV252" s="65"/>
      <c r="BW252" s="65"/>
      <c r="BX252" s="65"/>
      <c r="BY252" s="65"/>
      <c r="BZ252" s="65"/>
      <c r="CA252" s="65"/>
      <c r="CB252" s="65"/>
      <c r="CC252" s="65"/>
      <c r="CD252" s="65"/>
      <c r="CE252" s="34"/>
      <c r="CF252" s="34"/>
      <c r="CG252" s="34"/>
      <c r="CH252" s="34"/>
      <c r="CI252" s="34"/>
      <c r="CJ252" s="34"/>
      <c r="CK252" s="34"/>
      <c r="CL252" s="34"/>
      <c r="CM252" s="34"/>
      <c r="CN252" s="34"/>
      <c r="CO252" s="34"/>
      <c r="CP252" s="34"/>
      <c r="CQ252" s="34"/>
      <c r="CR252" s="34"/>
      <c r="CS252" s="34"/>
      <c r="CT252" s="34"/>
      <c r="CU252" s="34"/>
      <c r="CV252" s="34"/>
      <c r="CW252" s="34"/>
      <c r="CX252" s="37"/>
    </row>
    <row r="253" spans="1:102" ht="13">
      <c r="A253" s="37"/>
      <c r="B253" s="37"/>
      <c r="C253" s="37"/>
      <c r="D253" s="37"/>
      <c r="E253" s="37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  <c r="U253" s="51"/>
      <c r="V253" s="34"/>
      <c r="W253" s="34"/>
      <c r="X253" s="34"/>
      <c r="Y253" s="34"/>
      <c r="Z253" s="34"/>
      <c r="AA253" s="34"/>
      <c r="AB253" s="34"/>
      <c r="AC253" s="34"/>
      <c r="AD253" s="34"/>
      <c r="AE253" s="34"/>
      <c r="AF253" s="34"/>
      <c r="AG253" s="34"/>
      <c r="AH253" s="34"/>
      <c r="AI253" s="34"/>
      <c r="AJ253" s="68"/>
      <c r="AK253" s="34"/>
      <c r="AL253" s="34"/>
      <c r="AM253" s="34"/>
      <c r="AN253" s="34"/>
      <c r="AO253" s="34"/>
      <c r="AP253" s="34"/>
      <c r="AQ253" s="34"/>
      <c r="AR253" s="34"/>
      <c r="AS253" s="65"/>
      <c r="AT253" s="65"/>
      <c r="AU253" s="65"/>
      <c r="AV253" s="65"/>
      <c r="AW253" s="65"/>
      <c r="AX253" s="65"/>
      <c r="AY253" s="65"/>
      <c r="AZ253" s="65"/>
      <c r="BA253" s="65"/>
      <c r="BB253" s="65"/>
      <c r="BC253" s="65"/>
      <c r="BD253" s="65"/>
      <c r="BE253" s="65"/>
      <c r="BF253" s="65"/>
      <c r="BG253" s="65"/>
      <c r="BH253" s="65"/>
      <c r="BI253" s="65"/>
      <c r="BJ253" s="65"/>
      <c r="BK253" s="65"/>
      <c r="BL253" s="65"/>
      <c r="BM253" s="65"/>
      <c r="BN253" s="65"/>
      <c r="BO253" s="65"/>
      <c r="BP253" s="65"/>
      <c r="BQ253" s="65"/>
      <c r="BR253" s="65"/>
      <c r="BS253" s="65"/>
      <c r="BT253" s="65"/>
      <c r="BU253" s="65"/>
      <c r="BV253" s="65"/>
      <c r="BW253" s="65"/>
      <c r="BX253" s="65"/>
      <c r="BY253" s="65"/>
      <c r="BZ253" s="65"/>
      <c r="CA253" s="65"/>
      <c r="CB253" s="65"/>
      <c r="CC253" s="65"/>
      <c r="CD253" s="65"/>
      <c r="CE253" s="34"/>
      <c r="CF253" s="34"/>
      <c r="CG253" s="34"/>
      <c r="CH253" s="34"/>
      <c r="CI253" s="34"/>
      <c r="CJ253" s="34"/>
      <c r="CK253" s="34"/>
      <c r="CL253" s="34"/>
      <c r="CM253" s="34"/>
      <c r="CN253" s="34"/>
      <c r="CO253" s="34"/>
      <c r="CP253" s="34"/>
      <c r="CQ253" s="34"/>
      <c r="CR253" s="34"/>
      <c r="CS253" s="34"/>
      <c r="CT253" s="34"/>
      <c r="CU253" s="34"/>
      <c r="CV253" s="34"/>
      <c r="CW253" s="34"/>
      <c r="CX253" s="37"/>
    </row>
    <row r="254" spans="1:102" ht="13">
      <c r="A254" s="37"/>
      <c r="B254" s="37"/>
      <c r="C254" s="37"/>
      <c r="D254" s="37"/>
      <c r="E254" s="37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  <c r="U254" s="51"/>
      <c r="V254" s="34"/>
      <c r="W254" s="34"/>
      <c r="X254" s="34"/>
      <c r="Y254" s="34"/>
      <c r="Z254" s="34"/>
      <c r="AA254" s="34"/>
      <c r="AB254" s="34"/>
      <c r="AC254" s="34"/>
      <c r="AD254" s="34"/>
      <c r="AE254" s="34"/>
      <c r="AF254" s="34"/>
      <c r="AG254" s="34"/>
      <c r="AH254" s="34"/>
      <c r="AI254" s="34"/>
      <c r="AJ254" s="68"/>
      <c r="AK254" s="34"/>
      <c r="AL254" s="34"/>
      <c r="AM254" s="34"/>
      <c r="AN254" s="34"/>
      <c r="AO254" s="34"/>
      <c r="AP254" s="34"/>
      <c r="AQ254" s="34"/>
      <c r="AR254" s="34"/>
      <c r="AS254" s="65"/>
      <c r="AT254" s="65"/>
      <c r="AU254" s="65"/>
      <c r="AV254" s="65"/>
      <c r="AW254" s="65"/>
      <c r="AX254" s="65"/>
      <c r="AY254" s="65"/>
      <c r="AZ254" s="65"/>
      <c r="BA254" s="65"/>
      <c r="BB254" s="65"/>
      <c r="BC254" s="65"/>
      <c r="BD254" s="65"/>
      <c r="BE254" s="65"/>
      <c r="BF254" s="65"/>
      <c r="BG254" s="65"/>
      <c r="BH254" s="65"/>
      <c r="BI254" s="65"/>
      <c r="BJ254" s="65"/>
      <c r="BK254" s="65"/>
      <c r="BL254" s="65"/>
      <c r="BM254" s="65"/>
      <c r="BN254" s="65"/>
      <c r="BO254" s="65"/>
      <c r="BP254" s="65"/>
      <c r="BQ254" s="65"/>
      <c r="BR254" s="65"/>
      <c r="BS254" s="65"/>
      <c r="BT254" s="65"/>
      <c r="BU254" s="65"/>
      <c r="BV254" s="65"/>
      <c r="BW254" s="65"/>
      <c r="BX254" s="65"/>
      <c r="BY254" s="65"/>
      <c r="BZ254" s="65"/>
      <c r="CA254" s="65"/>
      <c r="CB254" s="65"/>
      <c r="CC254" s="65"/>
      <c r="CD254" s="65"/>
      <c r="CE254" s="34"/>
      <c r="CF254" s="34"/>
      <c r="CG254" s="34"/>
      <c r="CH254" s="34"/>
      <c r="CI254" s="34"/>
      <c r="CJ254" s="34"/>
      <c r="CK254" s="34"/>
      <c r="CL254" s="34"/>
      <c r="CM254" s="34"/>
      <c r="CN254" s="34"/>
      <c r="CO254" s="34"/>
      <c r="CP254" s="34"/>
      <c r="CQ254" s="34"/>
      <c r="CR254" s="34"/>
      <c r="CS254" s="34"/>
      <c r="CT254" s="34"/>
      <c r="CU254" s="34"/>
      <c r="CV254" s="34"/>
      <c r="CW254" s="34"/>
      <c r="CX254" s="37"/>
    </row>
    <row r="255" spans="1:102" ht="13">
      <c r="A255" s="37"/>
      <c r="B255" s="37"/>
      <c r="C255" s="37"/>
      <c r="D255" s="37"/>
      <c r="E255" s="37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  <c r="U255" s="51"/>
      <c r="V255" s="34"/>
      <c r="W255" s="34"/>
      <c r="X255" s="34"/>
      <c r="Y255" s="34"/>
      <c r="Z255" s="34"/>
      <c r="AA255" s="34"/>
      <c r="AB255" s="34"/>
      <c r="AC255" s="34"/>
      <c r="AD255" s="34"/>
      <c r="AE255" s="34"/>
      <c r="AF255" s="34"/>
      <c r="AG255" s="34"/>
      <c r="AH255" s="34"/>
      <c r="AI255" s="34"/>
      <c r="AJ255" s="68"/>
      <c r="AK255" s="34"/>
      <c r="AL255" s="34"/>
      <c r="AM255" s="34"/>
      <c r="AN255" s="34"/>
      <c r="AO255" s="34"/>
      <c r="AP255" s="34"/>
      <c r="AQ255" s="34"/>
      <c r="AR255" s="34"/>
      <c r="AS255" s="65"/>
      <c r="AT255" s="65"/>
      <c r="AU255" s="65"/>
      <c r="AV255" s="65"/>
      <c r="AW255" s="65"/>
      <c r="AX255" s="65"/>
      <c r="AY255" s="65"/>
      <c r="AZ255" s="65"/>
      <c r="BA255" s="65"/>
      <c r="BB255" s="65"/>
      <c r="BC255" s="65"/>
      <c r="BD255" s="65"/>
      <c r="BE255" s="65"/>
      <c r="BF255" s="65"/>
      <c r="BG255" s="65"/>
      <c r="BH255" s="65"/>
      <c r="BI255" s="65"/>
      <c r="BJ255" s="65"/>
      <c r="BK255" s="65"/>
      <c r="BL255" s="65"/>
      <c r="BM255" s="65"/>
      <c r="BN255" s="65"/>
      <c r="BO255" s="65"/>
      <c r="BP255" s="65"/>
      <c r="BQ255" s="65"/>
      <c r="BR255" s="65"/>
      <c r="BS255" s="65"/>
      <c r="BT255" s="65"/>
      <c r="BU255" s="65"/>
      <c r="BV255" s="65"/>
      <c r="BW255" s="65"/>
      <c r="BX255" s="65"/>
      <c r="BY255" s="65"/>
      <c r="BZ255" s="65"/>
      <c r="CA255" s="65"/>
      <c r="CB255" s="65"/>
      <c r="CC255" s="65"/>
      <c r="CD255" s="65"/>
      <c r="CE255" s="34"/>
      <c r="CF255" s="34"/>
      <c r="CG255" s="34"/>
      <c r="CH255" s="34"/>
      <c r="CI255" s="34"/>
      <c r="CJ255" s="34"/>
      <c r="CK255" s="34"/>
      <c r="CL255" s="34"/>
      <c r="CM255" s="34"/>
      <c r="CN255" s="34"/>
      <c r="CO255" s="34"/>
      <c r="CP255" s="34"/>
      <c r="CQ255" s="34"/>
      <c r="CR255" s="34"/>
      <c r="CS255" s="34"/>
      <c r="CT255" s="34"/>
      <c r="CU255" s="34"/>
      <c r="CV255" s="34"/>
      <c r="CW255" s="34"/>
      <c r="CX255" s="37"/>
    </row>
    <row r="256" spans="1:102" ht="13">
      <c r="A256" s="37"/>
      <c r="B256" s="37"/>
      <c r="C256" s="37"/>
      <c r="D256" s="37"/>
      <c r="E256" s="37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  <c r="U256" s="51"/>
      <c r="V256" s="34"/>
      <c r="W256" s="34"/>
      <c r="X256" s="34"/>
      <c r="Y256" s="34"/>
      <c r="Z256" s="34"/>
      <c r="AA256" s="34"/>
      <c r="AB256" s="34"/>
      <c r="AC256" s="34"/>
      <c r="AD256" s="34"/>
      <c r="AE256" s="34"/>
      <c r="AF256" s="34"/>
      <c r="AG256" s="34"/>
      <c r="AH256" s="34"/>
      <c r="AI256" s="34"/>
      <c r="AJ256" s="68"/>
      <c r="AK256" s="34"/>
      <c r="AL256" s="34"/>
      <c r="AM256" s="34"/>
      <c r="AN256" s="34"/>
      <c r="AO256" s="34"/>
      <c r="AP256" s="34"/>
      <c r="AQ256" s="34"/>
      <c r="AR256" s="34"/>
      <c r="AS256" s="65"/>
      <c r="AT256" s="65"/>
      <c r="AU256" s="65"/>
      <c r="AV256" s="65"/>
      <c r="AW256" s="65"/>
      <c r="AX256" s="65"/>
      <c r="AY256" s="65"/>
      <c r="AZ256" s="65"/>
      <c r="BA256" s="65"/>
      <c r="BB256" s="65"/>
      <c r="BC256" s="65"/>
      <c r="BD256" s="65"/>
      <c r="BE256" s="65"/>
      <c r="BF256" s="65"/>
      <c r="BG256" s="65"/>
      <c r="BH256" s="65"/>
      <c r="BI256" s="65"/>
      <c r="BJ256" s="65"/>
      <c r="BK256" s="65"/>
      <c r="BL256" s="65"/>
      <c r="BM256" s="65"/>
      <c r="BN256" s="65"/>
      <c r="BO256" s="65"/>
      <c r="BP256" s="65"/>
      <c r="BQ256" s="65"/>
      <c r="BR256" s="65"/>
      <c r="BS256" s="65"/>
      <c r="BT256" s="65"/>
      <c r="BU256" s="65"/>
      <c r="BV256" s="65"/>
      <c r="BW256" s="65"/>
      <c r="BX256" s="65"/>
      <c r="BY256" s="65"/>
      <c r="BZ256" s="65"/>
      <c r="CA256" s="65"/>
      <c r="CB256" s="65"/>
      <c r="CC256" s="65"/>
      <c r="CD256" s="65"/>
      <c r="CE256" s="34"/>
      <c r="CF256" s="34"/>
      <c r="CG256" s="34"/>
      <c r="CH256" s="34"/>
      <c r="CI256" s="34"/>
      <c r="CJ256" s="34"/>
      <c r="CK256" s="34"/>
      <c r="CL256" s="34"/>
      <c r="CM256" s="34"/>
      <c r="CN256" s="34"/>
      <c r="CO256" s="34"/>
      <c r="CP256" s="34"/>
      <c r="CQ256" s="34"/>
      <c r="CR256" s="34"/>
      <c r="CS256" s="34"/>
      <c r="CT256" s="34"/>
      <c r="CU256" s="34"/>
      <c r="CV256" s="34"/>
      <c r="CW256" s="34"/>
      <c r="CX256" s="37"/>
    </row>
    <row r="257" spans="1:102" ht="13">
      <c r="A257" s="37"/>
      <c r="B257" s="37"/>
      <c r="C257" s="37"/>
      <c r="D257" s="37"/>
      <c r="E257" s="37"/>
      <c r="F257" s="34"/>
      <c r="G257" s="34"/>
      <c r="H257" s="34"/>
      <c r="I257" s="34"/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34"/>
      <c r="U257" s="51"/>
      <c r="V257" s="34"/>
      <c r="W257" s="34"/>
      <c r="X257" s="34"/>
      <c r="Y257" s="34"/>
      <c r="Z257" s="34"/>
      <c r="AA257" s="34"/>
      <c r="AB257" s="34"/>
      <c r="AC257" s="34"/>
      <c r="AD257" s="34"/>
      <c r="AE257" s="34"/>
      <c r="AF257" s="34"/>
      <c r="AG257" s="34"/>
      <c r="AH257" s="34"/>
      <c r="AI257" s="34"/>
      <c r="AJ257" s="68"/>
      <c r="AK257" s="34"/>
      <c r="AL257" s="34"/>
      <c r="AM257" s="34"/>
      <c r="AN257" s="34"/>
      <c r="AO257" s="34"/>
      <c r="AP257" s="34"/>
      <c r="AQ257" s="34"/>
      <c r="AR257" s="34"/>
      <c r="AS257" s="65"/>
      <c r="AT257" s="65"/>
      <c r="AU257" s="65"/>
      <c r="AV257" s="65"/>
      <c r="AW257" s="65"/>
      <c r="AX257" s="65"/>
      <c r="AY257" s="65"/>
      <c r="AZ257" s="65"/>
      <c r="BA257" s="65"/>
      <c r="BB257" s="65"/>
      <c r="BC257" s="65"/>
      <c r="BD257" s="65"/>
      <c r="BE257" s="65"/>
      <c r="BF257" s="65"/>
      <c r="BG257" s="65"/>
      <c r="BH257" s="65"/>
      <c r="BI257" s="65"/>
      <c r="BJ257" s="65"/>
      <c r="BK257" s="65"/>
      <c r="BL257" s="65"/>
      <c r="BM257" s="65"/>
      <c r="BN257" s="65"/>
      <c r="BO257" s="65"/>
      <c r="BP257" s="65"/>
      <c r="BQ257" s="65"/>
      <c r="BR257" s="65"/>
      <c r="BS257" s="65"/>
      <c r="BT257" s="65"/>
      <c r="BU257" s="65"/>
      <c r="BV257" s="65"/>
      <c r="BW257" s="65"/>
      <c r="BX257" s="65"/>
      <c r="BY257" s="65"/>
      <c r="BZ257" s="65"/>
      <c r="CA257" s="65"/>
      <c r="CB257" s="65"/>
      <c r="CC257" s="65"/>
      <c r="CD257" s="65"/>
      <c r="CE257" s="34"/>
      <c r="CF257" s="34"/>
      <c r="CG257" s="34"/>
      <c r="CH257" s="34"/>
      <c r="CI257" s="34"/>
      <c r="CJ257" s="34"/>
      <c r="CK257" s="34"/>
      <c r="CL257" s="34"/>
      <c r="CM257" s="34"/>
      <c r="CN257" s="34"/>
      <c r="CO257" s="34"/>
      <c r="CP257" s="34"/>
      <c r="CQ257" s="34"/>
      <c r="CR257" s="34"/>
      <c r="CS257" s="34"/>
      <c r="CT257" s="34"/>
      <c r="CU257" s="34"/>
      <c r="CV257" s="34"/>
      <c r="CW257" s="34"/>
      <c r="CX257" s="37"/>
    </row>
    <row r="258" spans="1:102" ht="13">
      <c r="A258" s="37"/>
      <c r="B258" s="37"/>
      <c r="C258" s="37"/>
      <c r="D258" s="37"/>
      <c r="E258" s="37"/>
      <c r="F258" s="34"/>
      <c r="G258" s="34"/>
      <c r="H258" s="34"/>
      <c r="I258" s="34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34"/>
      <c r="U258" s="51"/>
      <c r="V258" s="34"/>
      <c r="W258" s="34"/>
      <c r="X258" s="34"/>
      <c r="Y258" s="34"/>
      <c r="Z258" s="34"/>
      <c r="AA258" s="34"/>
      <c r="AB258" s="34"/>
      <c r="AC258" s="34"/>
      <c r="AD258" s="34"/>
      <c r="AE258" s="34"/>
      <c r="AF258" s="34"/>
      <c r="AG258" s="34"/>
      <c r="AH258" s="34"/>
      <c r="AI258" s="34"/>
      <c r="AJ258" s="68"/>
      <c r="AK258" s="34"/>
      <c r="AL258" s="34"/>
      <c r="AM258" s="34"/>
      <c r="AN258" s="34"/>
      <c r="AO258" s="34"/>
      <c r="AP258" s="34"/>
      <c r="AQ258" s="34"/>
      <c r="AR258" s="34"/>
      <c r="AS258" s="65"/>
      <c r="AT258" s="65"/>
      <c r="AU258" s="65"/>
      <c r="AV258" s="65"/>
      <c r="AW258" s="65"/>
      <c r="AX258" s="65"/>
      <c r="AY258" s="65"/>
      <c r="AZ258" s="65"/>
      <c r="BA258" s="65"/>
      <c r="BB258" s="65"/>
      <c r="BC258" s="65"/>
      <c r="BD258" s="65"/>
      <c r="BE258" s="65"/>
      <c r="BF258" s="65"/>
      <c r="BG258" s="65"/>
      <c r="BH258" s="65"/>
      <c r="BI258" s="65"/>
      <c r="BJ258" s="65"/>
      <c r="BK258" s="65"/>
      <c r="BL258" s="65"/>
      <c r="BM258" s="65"/>
      <c r="BN258" s="65"/>
      <c r="BO258" s="65"/>
      <c r="BP258" s="65"/>
      <c r="BQ258" s="65"/>
      <c r="BR258" s="65"/>
      <c r="BS258" s="65"/>
      <c r="BT258" s="65"/>
      <c r="BU258" s="65"/>
      <c r="BV258" s="65"/>
      <c r="BW258" s="65"/>
      <c r="BX258" s="65"/>
      <c r="BY258" s="65"/>
      <c r="BZ258" s="65"/>
      <c r="CA258" s="65"/>
      <c r="CB258" s="65"/>
      <c r="CC258" s="65"/>
      <c r="CD258" s="65"/>
      <c r="CE258" s="34"/>
      <c r="CF258" s="34"/>
      <c r="CG258" s="34"/>
      <c r="CH258" s="34"/>
      <c r="CI258" s="34"/>
      <c r="CJ258" s="34"/>
      <c r="CK258" s="34"/>
      <c r="CL258" s="34"/>
      <c r="CM258" s="34"/>
      <c r="CN258" s="34"/>
      <c r="CO258" s="34"/>
      <c r="CP258" s="34"/>
      <c r="CQ258" s="34"/>
      <c r="CR258" s="34"/>
      <c r="CS258" s="34"/>
      <c r="CT258" s="34"/>
      <c r="CU258" s="34"/>
      <c r="CV258" s="34"/>
      <c r="CW258" s="34"/>
      <c r="CX258" s="37"/>
    </row>
    <row r="259" spans="1:102" ht="13">
      <c r="A259" s="37"/>
      <c r="B259" s="37"/>
      <c r="C259" s="37"/>
      <c r="D259" s="37"/>
      <c r="E259" s="37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  <c r="U259" s="51"/>
      <c r="V259" s="34"/>
      <c r="W259" s="34"/>
      <c r="X259" s="34"/>
      <c r="Y259" s="34"/>
      <c r="Z259" s="34"/>
      <c r="AA259" s="34"/>
      <c r="AB259" s="34"/>
      <c r="AC259" s="34"/>
      <c r="AD259" s="34"/>
      <c r="AE259" s="34"/>
      <c r="AF259" s="34"/>
      <c r="AG259" s="34"/>
      <c r="AH259" s="34"/>
      <c r="AI259" s="34"/>
      <c r="AJ259" s="68"/>
      <c r="AK259" s="34"/>
      <c r="AL259" s="34"/>
      <c r="AM259" s="34"/>
      <c r="AN259" s="34"/>
      <c r="AO259" s="34"/>
      <c r="AP259" s="34"/>
      <c r="AQ259" s="34"/>
      <c r="AR259" s="34"/>
      <c r="AS259" s="65"/>
      <c r="AT259" s="65"/>
      <c r="AU259" s="65"/>
      <c r="AV259" s="65"/>
      <c r="AW259" s="65"/>
      <c r="AX259" s="65"/>
      <c r="AY259" s="65"/>
      <c r="AZ259" s="65"/>
      <c r="BA259" s="65"/>
      <c r="BB259" s="65"/>
      <c r="BC259" s="65"/>
      <c r="BD259" s="65"/>
      <c r="BE259" s="65"/>
      <c r="BF259" s="65"/>
      <c r="BG259" s="65"/>
      <c r="BH259" s="65"/>
      <c r="BI259" s="65"/>
      <c r="BJ259" s="65"/>
      <c r="BK259" s="65"/>
      <c r="BL259" s="65"/>
      <c r="BM259" s="65"/>
      <c r="BN259" s="65"/>
      <c r="BO259" s="65"/>
      <c r="BP259" s="65"/>
      <c r="BQ259" s="65"/>
      <c r="BR259" s="65"/>
      <c r="BS259" s="65"/>
      <c r="BT259" s="65"/>
      <c r="BU259" s="65"/>
      <c r="BV259" s="65"/>
      <c r="BW259" s="65"/>
      <c r="BX259" s="65"/>
      <c r="BY259" s="65"/>
      <c r="BZ259" s="65"/>
      <c r="CA259" s="65"/>
      <c r="CB259" s="65"/>
      <c r="CC259" s="65"/>
      <c r="CD259" s="65"/>
      <c r="CE259" s="34"/>
      <c r="CF259" s="34"/>
      <c r="CG259" s="34"/>
      <c r="CH259" s="34"/>
      <c r="CI259" s="34"/>
      <c r="CJ259" s="34"/>
      <c r="CK259" s="34"/>
      <c r="CL259" s="34"/>
      <c r="CM259" s="34"/>
      <c r="CN259" s="34"/>
      <c r="CO259" s="34"/>
      <c r="CP259" s="34"/>
      <c r="CQ259" s="34"/>
      <c r="CR259" s="34"/>
      <c r="CS259" s="34"/>
      <c r="CT259" s="34"/>
      <c r="CU259" s="34"/>
      <c r="CV259" s="34"/>
      <c r="CW259" s="34"/>
      <c r="CX259" s="37"/>
    </row>
    <row r="260" spans="1:102" ht="13">
      <c r="A260" s="37"/>
      <c r="B260" s="37"/>
      <c r="C260" s="37"/>
      <c r="D260" s="37"/>
      <c r="E260" s="37"/>
      <c r="F260" s="34"/>
      <c r="G260" s="34"/>
      <c r="H260" s="34"/>
      <c r="I260" s="34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34"/>
      <c r="U260" s="51"/>
      <c r="V260" s="34"/>
      <c r="W260" s="34"/>
      <c r="X260" s="34"/>
      <c r="Y260" s="34"/>
      <c r="Z260" s="34"/>
      <c r="AA260" s="34"/>
      <c r="AB260" s="34"/>
      <c r="AC260" s="34"/>
      <c r="AD260" s="34"/>
      <c r="AE260" s="34"/>
      <c r="AF260" s="34"/>
      <c r="AG260" s="34"/>
      <c r="AH260" s="34"/>
      <c r="AI260" s="34"/>
      <c r="AJ260" s="68"/>
      <c r="AK260" s="34"/>
      <c r="AL260" s="34"/>
      <c r="AM260" s="34"/>
      <c r="AN260" s="34"/>
      <c r="AO260" s="34"/>
      <c r="AP260" s="34"/>
      <c r="AQ260" s="34"/>
      <c r="AR260" s="34"/>
      <c r="AS260" s="65"/>
      <c r="AT260" s="65"/>
      <c r="AU260" s="65"/>
      <c r="AV260" s="65"/>
      <c r="AW260" s="65"/>
      <c r="AX260" s="65"/>
      <c r="AY260" s="65"/>
      <c r="AZ260" s="65"/>
      <c r="BA260" s="65"/>
      <c r="BB260" s="65"/>
      <c r="BC260" s="65"/>
      <c r="BD260" s="65"/>
      <c r="BE260" s="65"/>
      <c r="BF260" s="65"/>
      <c r="BG260" s="65"/>
      <c r="BH260" s="65"/>
      <c r="BI260" s="65"/>
      <c r="BJ260" s="65"/>
      <c r="BK260" s="65"/>
      <c r="BL260" s="65"/>
      <c r="BM260" s="65"/>
      <c r="BN260" s="65"/>
      <c r="BO260" s="65"/>
      <c r="BP260" s="65"/>
      <c r="BQ260" s="65"/>
      <c r="BR260" s="65"/>
      <c r="BS260" s="65"/>
      <c r="BT260" s="65"/>
      <c r="BU260" s="65"/>
      <c r="BV260" s="65"/>
      <c r="BW260" s="65"/>
      <c r="BX260" s="65"/>
      <c r="BY260" s="65"/>
      <c r="BZ260" s="65"/>
      <c r="CA260" s="65"/>
      <c r="CB260" s="65"/>
      <c r="CC260" s="65"/>
      <c r="CD260" s="65"/>
      <c r="CE260" s="34"/>
      <c r="CF260" s="34"/>
      <c r="CG260" s="34"/>
      <c r="CH260" s="34"/>
      <c r="CI260" s="34"/>
      <c r="CJ260" s="34"/>
      <c r="CK260" s="34"/>
      <c r="CL260" s="34"/>
      <c r="CM260" s="34"/>
      <c r="CN260" s="34"/>
      <c r="CO260" s="34"/>
      <c r="CP260" s="34"/>
      <c r="CQ260" s="34"/>
      <c r="CR260" s="34"/>
      <c r="CS260" s="34"/>
      <c r="CT260" s="34"/>
      <c r="CU260" s="34"/>
      <c r="CV260" s="34"/>
      <c r="CW260" s="34"/>
      <c r="CX260" s="37"/>
    </row>
    <row r="261" spans="1:102" ht="13">
      <c r="A261" s="37"/>
      <c r="B261" s="37"/>
      <c r="C261" s="37"/>
      <c r="D261" s="37"/>
      <c r="E261" s="37"/>
      <c r="F261" s="48"/>
      <c r="G261" s="48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  <c r="U261" s="51"/>
      <c r="V261" s="34"/>
      <c r="W261" s="34"/>
      <c r="X261" s="34"/>
      <c r="Y261" s="34"/>
      <c r="Z261" s="34"/>
      <c r="AA261" s="34"/>
      <c r="AB261" s="34"/>
      <c r="AC261" s="34"/>
      <c r="AD261" s="34"/>
      <c r="AE261" s="34"/>
      <c r="AF261" s="34"/>
      <c r="AG261" s="34"/>
      <c r="AH261" s="34"/>
      <c r="AI261" s="34"/>
      <c r="AJ261" s="68"/>
      <c r="AK261" s="34"/>
      <c r="AL261" s="34"/>
      <c r="AM261" s="34"/>
      <c r="AN261" s="34"/>
      <c r="AO261" s="34"/>
      <c r="AP261" s="34"/>
      <c r="AQ261" s="34"/>
      <c r="AR261" s="34"/>
      <c r="AS261" s="65"/>
      <c r="AT261" s="65"/>
      <c r="AU261" s="65"/>
      <c r="AV261" s="65"/>
      <c r="AW261" s="65"/>
      <c r="AX261" s="65"/>
      <c r="AY261" s="65"/>
      <c r="AZ261" s="65"/>
      <c r="BA261" s="65"/>
      <c r="BB261" s="65"/>
      <c r="BC261" s="65"/>
      <c r="BD261" s="65"/>
      <c r="BE261" s="65"/>
      <c r="BF261" s="65"/>
      <c r="BG261" s="65"/>
      <c r="BH261" s="65"/>
      <c r="BI261" s="65"/>
      <c r="BJ261" s="65"/>
      <c r="BK261" s="65"/>
      <c r="BL261" s="65"/>
      <c r="BM261" s="65"/>
      <c r="BN261" s="65"/>
      <c r="BO261" s="65"/>
      <c r="BP261" s="65"/>
      <c r="BQ261" s="65"/>
      <c r="BR261" s="65"/>
      <c r="BS261" s="65"/>
      <c r="BT261" s="65"/>
      <c r="BU261" s="65"/>
      <c r="BV261" s="65"/>
      <c r="BW261" s="65"/>
      <c r="BX261" s="65"/>
      <c r="BY261" s="65"/>
      <c r="BZ261" s="65"/>
      <c r="CA261" s="65"/>
      <c r="CB261" s="65"/>
      <c r="CC261" s="65"/>
      <c r="CD261" s="65"/>
      <c r="CE261" s="34"/>
      <c r="CF261" s="34"/>
      <c r="CG261" s="34"/>
      <c r="CH261" s="34"/>
      <c r="CI261" s="34"/>
      <c r="CJ261" s="34"/>
      <c r="CK261" s="34"/>
      <c r="CL261" s="34"/>
      <c r="CM261" s="34"/>
      <c r="CN261" s="34"/>
      <c r="CO261" s="34"/>
      <c r="CP261" s="34"/>
      <c r="CQ261" s="34"/>
      <c r="CR261" s="34"/>
      <c r="CS261" s="34"/>
      <c r="CT261" s="34"/>
      <c r="CU261" s="34"/>
      <c r="CV261" s="34"/>
      <c r="CW261" s="34"/>
      <c r="CX261" s="37"/>
    </row>
    <row r="262" spans="1:102" ht="13">
      <c r="A262" s="37"/>
      <c r="B262" s="37"/>
      <c r="C262" s="37"/>
      <c r="D262" s="37"/>
      <c r="E262" s="34"/>
      <c r="F262" s="34"/>
      <c r="G262" s="34"/>
      <c r="H262" s="68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  <c r="U262" s="51"/>
      <c r="V262" s="34"/>
      <c r="W262" s="34"/>
      <c r="X262" s="34"/>
      <c r="Y262" s="34"/>
      <c r="Z262" s="34"/>
      <c r="AA262" s="34"/>
      <c r="AB262" s="34"/>
      <c r="AC262" s="34"/>
      <c r="AD262" s="34"/>
      <c r="AE262" s="34"/>
      <c r="AF262" s="34"/>
      <c r="AG262" s="34"/>
      <c r="AH262" s="34"/>
      <c r="AI262" s="34"/>
      <c r="AJ262" s="68"/>
      <c r="AK262" s="34"/>
      <c r="AL262" s="34"/>
      <c r="AM262" s="34"/>
      <c r="AN262" s="34"/>
      <c r="AO262" s="34"/>
      <c r="AP262" s="34"/>
      <c r="AQ262" s="34"/>
      <c r="AR262" s="34"/>
      <c r="AS262" s="65"/>
      <c r="AT262" s="65"/>
      <c r="AU262" s="65"/>
      <c r="AV262" s="65"/>
      <c r="AW262" s="65"/>
      <c r="AX262" s="65"/>
      <c r="AY262" s="65"/>
      <c r="AZ262" s="65"/>
      <c r="BA262" s="65"/>
      <c r="BB262" s="65"/>
      <c r="BC262" s="65"/>
      <c r="BD262" s="65"/>
      <c r="BE262" s="65"/>
      <c r="BF262" s="65"/>
      <c r="BG262" s="65"/>
      <c r="BH262" s="65"/>
      <c r="BI262" s="65"/>
      <c r="BJ262" s="65"/>
      <c r="BK262" s="65"/>
      <c r="BL262" s="65"/>
      <c r="BM262" s="65"/>
      <c r="BN262" s="65"/>
      <c r="BO262" s="65"/>
      <c r="BP262" s="65"/>
      <c r="BQ262" s="65"/>
      <c r="BR262" s="65"/>
      <c r="BS262" s="65"/>
      <c r="BT262" s="65"/>
      <c r="BU262" s="65"/>
      <c r="BV262" s="65"/>
      <c r="BW262" s="65"/>
      <c r="BX262" s="65"/>
      <c r="BY262" s="65"/>
      <c r="BZ262" s="65"/>
      <c r="CA262" s="65"/>
      <c r="CB262" s="65"/>
      <c r="CC262" s="65"/>
      <c r="CD262" s="65"/>
      <c r="CE262" s="34"/>
      <c r="CF262" s="34"/>
      <c r="CG262" s="34"/>
      <c r="CH262" s="34"/>
      <c r="CI262" s="34"/>
      <c r="CJ262" s="34"/>
      <c r="CK262" s="34"/>
      <c r="CL262" s="34"/>
      <c r="CM262" s="34"/>
      <c r="CN262" s="34"/>
      <c r="CO262" s="34"/>
      <c r="CP262" s="34"/>
      <c r="CQ262" s="34"/>
      <c r="CR262" s="34"/>
      <c r="CS262" s="34"/>
      <c r="CT262" s="34"/>
      <c r="CU262" s="34"/>
      <c r="CV262" s="34"/>
      <c r="CW262" s="34"/>
      <c r="CX262" s="37"/>
    </row>
    <row r="263" spans="1:102" ht="13">
      <c r="A263" s="37"/>
      <c r="B263" s="37"/>
      <c r="C263" s="37"/>
      <c r="D263" s="37"/>
      <c r="E263" s="34"/>
      <c r="F263" s="34"/>
      <c r="G263" s="34"/>
      <c r="H263" s="68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  <c r="U263" s="51"/>
      <c r="V263" s="34"/>
      <c r="W263" s="34"/>
      <c r="X263" s="34"/>
      <c r="Y263" s="34"/>
      <c r="Z263" s="34"/>
      <c r="AA263" s="34"/>
      <c r="AB263" s="34"/>
      <c r="AC263" s="34"/>
      <c r="AD263" s="34"/>
      <c r="AE263" s="34"/>
      <c r="AF263" s="34"/>
      <c r="AG263" s="34"/>
      <c r="AH263" s="34"/>
      <c r="AI263" s="34"/>
      <c r="AJ263" s="68"/>
      <c r="AK263" s="34"/>
      <c r="AL263" s="34"/>
      <c r="AM263" s="34"/>
      <c r="AN263" s="34"/>
      <c r="AO263" s="34"/>
      <c r="AP263" s="34"/>
      <c r="AQ263" s="34"/>
      <c r="AR263" s="34"/>
      <c r="AS263" s="65"/>
      <c r="AT263" s="65"/>
      <c r="AU263" s="65"/>
      <c r="AV263" s="65"/>
      <c r="AW263" s="65"/>
      <c r="AX263" s="65"/>
      <c r="AY263" s="65"/>
      <c r="AZ263" s="65"/>
      <c r="BA263" s="65"/>
      <c r="BB263" s="65"/>
      <c r="BC263" s="65"/>
      <c r="BD263" s="65"/>
      <c r="BE263" s="65"/>
      <c r="BF263" s="65"/>
      <c r="BG263" s="65"/>
      <c r="BH263" s="65"/>
      <c r="BI263" s="65"/>
      <c r="BJ263" s="65"/>
      <c r="BK263" s="65"/>
      <c r="BL263" s="65"/>
      <c r="BM263" s="65"/>
      <c r="BN263" s="65"/>
      <c r="BO263" s="65"/>
      <c r="BP263" s="65"/>
      <c r="BQ263" s="65"/>
      <c r="BR263" s="65"/>
      <c r="BS263" s="65"/>
      <c r="BT263" s="65"/>
      <c r="BU263" s="65"/>
      <c r="BV263" s="65"/>
      <c r="BW263" s="65"/>
      <c r="BX263" s="65"/>
      <c r="BY263" s="65"/>
      <c r="BZ263" s="65"/>
      <c r="CA263" s="65"/>
      <c r="CB263" s="65"/>
      <c r="CC263" s="65"/>
      <c r="CD263" s="65"/>
      <c r="CE263" s="34"/>
      <c r="CF263" s="34"/>
      <c r="CG263" s="34"/>
      <c r="CH263" s="34"/>
      <c r="CI263" s="34"/>
      <c r="CJ263" s="34"/>
      <c r="CK263" s="34"/>
      <c r="CL263" s="34"/>
      <c r="CM263" s="34"/>
      <c r="CN263" s="34"/>
      <c r="CO263" s="34"/>
      <c r="CP263" s="34"/>
      <c r="CQ263" s="34"/>
      <c r="CR263" s="34"/>
      <c r="CS263" s="34"/>
      <c r="CT263" s="34"/>
      <c r="CU263" s="34"/>
      <c r="CV263" s="34"/>
      <c r="CW263" s="34"/>
      <c r="CX263" s="37"/>
    </row>
    <row r="264" spans="1:102" ht="13">
      <c r="A264" s="37"/>
      <c r="B264" s="37"/>
      <c r="C264" s="37"/>
      <c r="D264" s="37"/>
      <c r="E264" s="34"/>
      <c r="F264" s="34"/>
      <c r="G264" s="34"/>
      <c r="H264" s="68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  <c r="U264" s="51"/>
      <c r="V264" s="34"/>
      <c r="W264" s="34"/>
      <c r="X264" s="34"/>
      <c r="Y264" s="34"/>
      <c r="Z264" s="34"/>
      <c r="AA264" s="34"/>
      <c r="AB264" s="34"/>
      <c r="AC264" s="34"/>
      <c r="AD264" s="34"/>
      <c r="AE264" s="34"/>
      <c r="AF264" s="34"/>
      <c r="AG264" s="34"/>
      <c r="AH264" s="34"/>
      <c r="AI264" s="34"/>
      <c r="AJ264" s="68"/>
      <c r="AK264" s="34"/>
      <c r="AL264" s="34"/>
      <c r="AM264" s="34"/>
      <c r="AN264" s="34"/>
      <c r="AO264" s="34"/>
      <c r="AP264" s="34"/>
      <c r="AQ264" s="34"/>
      <c r="AR264" s="34"/>
      <c r="AS264" s="65"/>
      <c r="AT264" s="65"/>
      <c r="AU264" s="65"/>
      <c r="AV264" s="65"/>
      <c r="AW264" s="65"/>
      <c r="AX264" s="65"/>
      <c r="AY264" s="65"/>
      <c r="AZ264" s="65"/>
      <c r="BA264" s="65"/>
      <c r="BB264" s="65"/>
      <c r="BC264" s="65"/>
      <c r="BD264" s="65"/>
      <c r="BE264" s="65"/>
      <c r="BF264" s="65"/>
      <c r="BG264" s="65"/>
      <c r="BH264" s="65"/>
      <c r="BI264" s="65"/>
      <c r="BJ264" s="65"/>
      <c r="BK264" s="65"/>
      <c r="BL264" s="65"/>
      <c r="BM264" s="65"/>
      <c r="BN264" s="65"/>
      <c r="BO264" s="65"/>
      <c r="BP264" s="65"/>
      <c r="BQ264" s="65"/>
      <c r="BR264" s="65"/>
      <c r="BS264" s="65"/>
      <c r="BT264" s="65"/>
      <c r="BU264" s="65"/>
      <c r="BV264" s="65"/>
      <c r="BW264" s="65"/>
      <c r="BX264" s="65"/>
      <c r="BY264" s="65"/>
      <c r="BZ264" s="65"/>
      <c r="CA264" s="65"/>
      <c r="CB264" s="65"/>
      <c r="CC264" s="65"/>
      <c r="CD264" s="65"/>
      <c r="CE264" s="34"/>
      <c r="CF264" s="34"/>
      <c r="CG264" s="34"/>
      <c r="CH264" s="34"/>
      <c r="CI264" s="34"/>
      <c r="CJ264" s="34"/>
      <c r="CK264" s="34"/>
      <c r="CL264" s="34"/>
      <c r="CM264" s="34"/>
      <c r="CN264" s="34"/>
      <c r="CO264" s="34"/>
      <c r="CP264" s="34"/>
      <c r="CQ264" s="34"/>
      <c r="CR264" s="34"/>
      <c r="CS264" s="34"/>
      <c r="CT264" s="34"/>
      <c r="CU264" s="34"/>
      <c r="CV264" s="34"/>
      <c r="CW264" s="34"/>
      <c r="CX264" s="37"/>
    </row>
    <row r="265" spans="1:102" ht="13">
      <c r="A265" s="37"/>
      <c r="B265" s="37"/>
      <c r="C265" s="37"/>
      <c r="D265" s="37"/>
      <c r="E265" s="34"/>
      <c r="F265" s="34"/>
      <c r="G265" s="34"/>
      <c r="H265" s="68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  <c r="U265" s="51"/>
      <c r="V265" s="34"/>
      <c r="W265" s="34"/>
      <c r="X265" s="34"/>
      <c r="Y265" s="34"/>
      <c r="Z265" s="34"/>
      <c r="AA265" s="34"/>
      <c r="AB265" s="34"/>
      <c r="AC265" s="34"/>
      <c r="AD265" s="34"/>
      <c r="AE265" s="34"/>
      <c r="AF265" s="34"/>
      <c r="AG265" s="34"/>
      <c r="AH265" s="34"/>
      <c r="AI265" s="34"/>
      <c r="AJ265" s="68"/>
      <c r="AK265" s="34"/>
      <c r="AL265" s="34"/>
      <c r="AM265" s="34"/>
      <c r="AN265" s="34"/>
      <c r="AO265" s="34"/>
      <c r="AP265" s="34"/>
      <c r="AQ265" s="34"/>
      <c r="AR265" s="34"/>
      <c r="AS265" s="65"/>
      <c r="AT265" s="65"/>
      <c r="AU265" s="65"/>
      <c r="AV265" s="65"/>
      <c r="AW265" s="65"/>
      <c r="AX265" s="65"/>
      <c r="AY265" s="65"/>
      <c r="AZ265" s="65"/>
      <c r="BA265" s="65"/>
      <c r="BB265" s="65"/>
      <c r="BC265" s="65"/>
      <c r="BD265" s="65"/>
      <c r="BE265" s="65"/>
      <c r="BF265" s="65"/>
      <c r="BG265" s="65"/>
      <c r="BH265" s="65"/>
      <c r="BI265" s="65"/>
      <c r="BJ265" s="65"/>
      <c r="BK265" s="65"/>
      <c r="BL265" s="65"/>
      <c r="BM265" s="65"/>
      <c r="BN265" s="65"/>
      <c r="BO265" s="65"/>
      <c r="BP265" s="65"/>
      <c r="BQ265" s="65"/>
      <c r="BR265" s="65"/>
      <c r="BS265" s="65"/>
      <c r="BT265" s="65"/>
      <c r="BU265" s="65"/>
      <c r="BV265" s="65"/>
      <c r="BW265" s="65"/>
      <c r="BX265" s="65"/>
      <c r="BY265" s="65"/>
      <c r="BZ265" s="65"/>
      <c r="CA265" s="65"/>
      <c r="CB265" s="65"/>
      <c r="CC265" s="65"/>
      <c r="CD265" s="65"/>
      <c r="CE265" s="34"/>
      <c r="CF265" s="34"/>
      <c r="CG265" s="34"/>
      <c r="CH265" s="34"/>
      <c r="CI265" s="34"/>
      <c r="CJ265" s="34"/>
      <c r="CK265" s="34"/>
      <c r="CL265" s="34"/>
      <c r="CM265" s="34"/>
      <c r="CN265" s="34"/>
      <c r="CO265" s="34"/>
      <c r="CP265" s="34"/>
      <c r="CQ265" s="34"/>
      <c r="CR265" s="34"/>
      <c r="CS265" s="34"/>
      <c r="CT265" s="34"/>
      <c r="CU265" s="34"/>
      <c r="CV265" s="34"/>
      <c r="CW265" s="34"/>
      <c r="CX265" s="37"/>
    </row>
    <row r="266" spans="1:102" ht="13">
      <c r="A266" s="37"/>
      <c r="B266" s="37"/>
      <c r="C266" s="37"/>
      <c r="D266" s="37"/>
      <c r="E266" s="34"/>
      <c r="F266" s="34"/>
      <c r="G266" s="34"/>
      <c r="H266" s="68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  <c r="U266" s="51"/>
      <c r="V266" s="34"/>
      <c r="W266" s="34"/>
      <c r="X266" s="34"/>
      <c r="Y266" s="34"/>
      <c r="Z266" s="34"/>
      <c r="AA266" s="34"/>
      <c r="AB266" s="34"/>
      <c r="AC266" s="34"/>
      <c r="AD266" s="34"/>
      <c r="AE266" s="34"/>
      <c r="AF266" s="34"/>
      <c r="AG266" s="34"/>
      <c r="AH266" s="34"/>
      <c r="AI266" s="34"/>
      <c r="AJ266" s="68"/>
      <c r="AK266" s="34"/>
      <c r="AL266" s="34"/>
      <c r="AM266" s="34"/>
      <c r="AN266" s="34"/>
      <c r="AO266" s="34"/>
      <c r="AP266" s="34"/>
      <c r="AQ266" s="34"/>
      <c r="AR266" s="34"/>
      <c r="AS266" s="65"/>
      <c r="AT266" s="65"/>
      <c r="AU266" s="65"/>
      <c r="AV266" s="65"/>
      <c r="AW266" s="65"/>
      <c r="AX266" s="65"/>
      <c r="AY266" s="65"/>
      <c r="AZ266" s="65"/>
      <c r="BA266" s="65"/>
      <c r="BB266" s="65"/>
      <c r="BC266" s="65"/>
      <c r="BD266" s="65"/>
      <c r="BE266" s="65"/>
      <c r="BF266" s="65"/>
      <c r="BG266" s="65"/>
      <c r="BH266" s="65"/>
      <c r="BI266" s="65"/>
      <c r="BJ266" s="65"/>
      <c r="BK266" s="65"/>
      <c r="BL266" s="65"/>
      <c r="BM266" s="65"/>
      <c r="BN266" s="65"/>
      <c r="BO266" s="65"/>
      <c r="BP266" s="65"/>
      <c r="BQ266" s="65"/>
      <c r="BR266" s="65"/>
      <c r="BS266" s="65"/>
      <c r="BT266" s="65"/>
      <c r="BU266" s="65"/>
      <c r="BV266" s="65"/>
      <c r="BW266" s="65"/>
      <c r="BX266" s="65"/>
      <c r="BY266" s="65"/>
      <c r="BZ266" s="65"/>
      <c r="CA266" s="65"/>
      <c r="CB266" s="65"/>
      <c r="CC266" s="65"/>
      <c r="CD266" s="65"/>
      <c r="CE266" s="34"/>
      <c r="CF266" s="34"/>
      <c r="CG266" s="34"/>
      <c r="CH266" s="34"/>
      <c r="CI266" s="34"/>
      <c r="CJ266" s="34"/>
      <c r="CK266" s="34"/>
      <c r="CL266" s="34"/>
      <c r="CM266" s="34"/>
      <c r="CN266" s="34"/>
      <c r="CO266" s="34"/>
      <c r="CP266" s="34"/>
      <c r="CQ266" s="34"/>
      <c r="CR266" s="34"/>
      <c r="CS266" s="34"/>
      <c r="CT266" s="34"/>
      <c r="CU266" s="34"/>
      <c r="CV266" s="34"/>
      <c r="CW266" s="34"/>
      <c r="CX266" s="37"/>
    </row>
    <row r="267" spans="1:102" ht="13">
      <c r="A267" s="37"/>
      <c r="B267" s="37"/>
      <c r="C267" s="37"/>
      <c r="D267" s="37"/>
      <c r="E267" s="34"/>
      <c r="F267" s="34"/>
      <c r="G267" s="34"/>
      <c r="H267" s="68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  <c r="U267" s="51"/>
      <c r="V267" s="34"/>
      <c r="W267" s="34"/>
      <c r="X267" s="34"/>
      <c r="Y267" s="34"/>
      <c r="Z267" s="34"/>
      <c r="AA267" s="34"/>
      <c r="AB267" s="34"/>
      <c r="AC267" s="34"/>
      <c r="AD267" s="34"/>
      <c r="AE267" s="34"/>
      <c r="AF267" s="34"/>
      <c r="AG267" s="34"/>
      <c r="AH267" s="34"/>
      <c r="AI267" s="34"/>
      <c r="AJ267" s="68"/>
      <c r="AK267" s="34"/>
      <c r="AL267" s="34"/>
      <c r="AM267" s="34"/>
      <c r="AN267" s="34"/>
      <c r="AO267" s="34"/>
      <c r="AP267" s="34"/>
      <c r="AQ267" s="34"/>
      <c r="AR267" s="34"/>
      <c r="AS267" s="65"/>
      <c r="AT267" s="65"/>
      <c r="AU267" s="65"/>
      <c r="AV267" s="65"/>
      <c r="AW267" s="65"/>
      <c r="AX267" s="65"/>
      <c r="AY267" s="65"/>
      <c r="AZ267" s="65"/>
      <c r="BA267" s="65"/>
      <c r="BB267" s="65"/>
      <c r="BC267" s="65"/>
      <c r="BD267" s="65"/>
      <c r="BE267" s="65"/>
      <c r="BF267" s="65"/>
      <c r="BG267" s="65"/>
      <c r="BH267" s="65"/>
      <c r="BI267" s="65"/>
      <c r="BJ267" s="65"/>
      <c r="BK267" s="65"/>
      <c r="BL267" s="65"/>
      <c r="BM267" s="65"/>
      <c r="BN267" s="65"/>
      <c r="BO267" s="65"/>
      <c r="BP267" s="65"/>
      <c r="BQ267" s="65"/>
      <c r="BR267" s="65"/>
      <c r="BS267" s="65"/>
      <c r="BT267" s="65"/>
      <c r="BU267" s="65"/>
      <c r="BV267" s="65"/>
      <c r="BW267" s="65"/>
      <c r="BX267" s="65"/>
      <c r="BY267" s="65"/>
      <c r="BZ267" s="65"/>
      <c r="CA267" s="65"/>
      <c r="CB267" s="65"/>
      <c r="CC267" s="65"/>
      <c r="CD267" s="65"/>
      <c r="CE267" s="34"/>
      <c r="CF267" s="34"/>
      <c r="CG267" s="34"/>
      <c r="CH267" s="34"/>
      <c r="CI267" s="34"/>
      <c r="CJ267" s="34"/>
      <c r="CK267" s="34"/>
      <c r="CL267" s="34"/>
      <c r="CM267" s="34"/>
      <c r="CN267" s="34"/>
      <c r="CO267" s="34"/>
      <c r="CP267" s="34"/>
      <c r="CQ267" s="34"/>
      <c r="CR267" s="34"/>
      <c r="CS267" s="34"/>
      <c r="CT267" s="34"/>
      <c r="CU267" s="34"/>
      <c r="CV267" s="34"/>
      <c r="CW267" s="34"/>
      <c r="CX267" s="37"/>
    </row>
    <row r="268" spans="1:102" ht="13">
      <c r="A268" s="37"/>
      <c r="B268" s="37"/>
      <c r="C268" s="37"/>
      <c r="D268" s="37"/>
      <c r="E268" s="34"/>
      <c r="F268" s="34"/>
      <c r="G268" s="34"/>
      <c r="H268" s="68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  <c r="U268" s="51"/>
      <c r="V268" s="34"/>
      <c r="W268" s="34"/>
      <c r="X268" s="34"/>
      <c r="Y268" s="34"/>
      <c r="Z268" s="34"/>
      <c r="AA268" s="34"/>
      <c r="AB268" s="34"/>
      <c r="AC268" s="34"/>
      <c r="AD268" s="34"/>
      <c r="AE268" s="34"/>
      <c r="AF268" s="34"/>
      <c r="AG268" s="34"/>
      <c r="AH268" s="34"/>
      <c r="AI268" s="34"/>
      <c r="AJ268" s="68"/>
      <c r="AK268" s="34"/>
      <c r="AL268" s="34"/>
      <c r="AM268" s="34"/>
      <c r="AN268" s="34"/>
      <c r="AO268" s="34"/>
      <c r="AP268" s="34"/>
      <c r="AQ268" s="34"/>
      <c r="AR268" s="34"/>
      <c r="AS268" s="65"/>
      <c r="AT268" s="65"/>
      <c r="AU268" s="65"/>
      <c r="AV268" s="65"/>
      <c r="AW268" s="65"/>
      <c r="AX268" s="65"/>
      <c r="AY268" s="65"/>
      <c r="AZ268" s="65"/>
      <c r="BA268" s="65"/>
      <c r="BB268" s="65"/>
      <c r="BC268" s="65"/>
      <c r="BD268" s="65"/>
      <c r="BE268" s="65"/>
      <c r="BF268" s="65"/>
      <c r="BG268" s="65"/>
      <c r="BH268" s="65"/>
      <c r="BI268" s="65"/>
      <c r="BJ268" s="65"/>
      <c r="BK268" s="65"/>
      <c r="BL268" s="65"/>
      <c r="BM268" s="65"/>
      <c r="BN268" s="65"/>
      <c r="BO268" s="65"/>
      <c r="BP268" s="65"/>
      <c r="BQ268" s="65"/>
      <c r="BR268" s="65"/>
      <c r="BS268" s="65"/>
      <c r="BT268" s="65"/>
      <c r="BU268" s="65"/>
      <c r="BV268" s="65"/>
      <c r="BW268" s="65"/>
      <c r="BX268" s="65"/>
      <c r="BY268" s="65"/>
      <c r="BZ268" s="65"/>
      <c r="CA268" s="65"/>
      <c r="CB268" s="65"/>
      <c r="CC268" s="65"/>
      <c r="CD268" s="65"/>
      <c r="CE268" s="34"/>
      <c r="CF268" s="34"/>
      <c r="CG268" s="34"/>
      <c r="CH268" s="34"/>
      <c r="CI268" s="34"/>
      <c r="CJ268" s="34"/>
      <c r="CK268" s="34"/>
      <c r="CL268" s="34"/>
      <c r="CM268" s="34"/>
      <c r="CN268" s="34"/>
      <c r="CO268" s="34"/>
      <c r="CP268" s="34"/>
      <c r="CQ268" s="34"/>
      <c r="CR268" s="34"/>
      <c r="CS268" s="34"/>
      <c r="CT268" s="34"/>
      <c r="CU268" s="34"/>
      <c r="CV268" s="34"/>
      <c r="CW268" s="34"/>
      <c r="CX268" s="37"/>
    </row>
    <row r="269" spans="1:102" ht="13">
      <c r="A269" s="37"/>
      <c r="B269" s="37"/>
      <c r="C269" s="37"/>
      <c r="D269" s="37"/>
      <c r="E269" s="34"/>
      <c r="F269" s="34"/>
      <c r="G269" s="34"/>
      <c r="H269" s="68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  <c r="U269" s="51"/>
      <c r="V269" s="34"/>
      <c r="W269" s="34"/>
      <c r="X269" s="34"/>
      <c r="Y269" s="34"/>
      <c r="Z269" s="34"/>
      <c r="AA269" s="34"/>
      <c r="AB269" s="34"/>
      <c r="AC269" s="34"/>
      <c r="AD269" s="34"/>
      <c r="AE269" s="34"/>
      <c r="AF269" s="34"/>
      <c r="AG269" s="34"/>
      <c r="AH269" s="34"/>
      <c r="AI269" s="34"/>
      <c r="AJ269" s="68"/>
      <c r="AK269" s="34"/>
      <c r="AL269" s="34"/>
      <c r="AM269" s="34"/>
      <c r="AN269" s="34"/>
      <c r="AO269" s="34"/>
      <c r="AP269" s="34"/>
      <c r="AQ269" s="34"/>
      <c r="AR269" s="34"/>
      <c r="AS269" s="65"/>
      <c r="AT269" s="65"/>
      <c r="AU269" s="65"/>
      <c r="AV269" s="65"/>
      <c r="AW269" s="65"/>
      <c r="AX269" s="65"/>
      <c r="AY269" s="65"/>
      <c r="AZ269" s="65"/>
      <c r="BA269" s="65"/>
      <c r="BB269" s="65"/>
      <c r="BC269" s="65"/>
      <c r="BD269" s="65"/>
      <c r="BE269" s="65"/>
      <c r="BF269" s="65"/>
      <c r="BG269" s="65"/>
      <c r="BH269" s="65"/>
      <c r="BI269" s="65"/>
      <c r="BJ269" s="65"/>
      <c r="BK269" s="65"/>
      <c r="BL269" s="65"/>
      <c r="BM269" s="65"/>
      <c r="BN269" s="65"/>
      <c r="BO269" s="65"/>
      <c r="BP269" s="65"/>
      <c r="BQ269" s="65"/>
      <c r="BR269" s="65"/>
      <c r="BS269" s="65"/>
      <c r="BT269" s="65"/>
      <c r="BU269" s="65"/>
      <c r="BV269" s="65"/>
      <c r="BW269" s="65"/>
      <c r="BX269" s="65"/>
      <c r="BY269" s="65"/>
      <c r="BZ269" s="65"/>
      <c r="CA269" s="65"/>
      <c r="CB269" s="65"/>
      <c r="CC269" s="65"/>
      <c r="CD269" s="65"/>
      <c r="CE269" s="34"/>
      <c r="CF269" s="34"/>
      <c r="CG269" s="34"/>
      <c r="CH269" s="34"/>
      <c r="CI269" s="34"/>
      <c r="CJ269" s="34"/>
      <c r="CK269" s="34"/>
      <c r="CL269" s="34"/>
      <c r="CM269" s="34"/>
      <c r="CN269" s="34"/>
      <c r="CO269" s="34"/>
      <c r="CP269" s="34"/>
      <c r="CQ269" s="34"/>
      <c r="CR269" s="34"/>
      <c r="CS269" s="34"/>
      <c r="CT269" s="34"/>
      <c r="CU269" s="34"/>
      <c r="CV269" s="34"/>
      <c r="CW269" s="34"/>
      <c r="CX269" s="37"/>
    </row>
    <row r="270" spans="1:102" ht="13">
      <c r="A270" s="37"/>
      <c r="B270" s="37"/>
      <c r="C270" s="37"/>
      <c r="D270" s="37"/>
      <c r="E270" s="34"/>
      <c r="F270" s="34"/>
      <c r="G270" s="34"/>
      <c r="H270" s="68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  <c r="U270" s="51"/>
      <c r="V270" s="34"/>
      <c r="W270" s="34"/>
      <c r="X270" s="34"/>
      <c r="Y270" s="34"/>
      <c r="Z270" s="34"/>
      <c r="AA270" s="34"/>
      <c r="AB270" s="34"/>
      <c r="AC270" s="34"/>
      <c r="AD270" s="34"/>
      <c r="AE270" s="34"/>
      <c r="AF270" s="34"/>
      <c r="AG270" s="34"/>
      <c r="AH270" s="34"/>
      <c r="AI270" s="34"/>
      <c r="AJ270" s="68"/>
      <c r="AK270" s="34"/>
      <c r="AL270" s="34"/>
      <c r="AM270" s="34"/>
      <c r="AN270" s="34"/>
      <c r="AO270" s="34"/>
      <c r="AP270" s="34"/>
      <c r="AQ270" s="34"/>
      <c r="AR270" s="34"/>
      <c r="AS270" s="65"/>
      <c r="AT270" s="65"/>
      <c r="AU270" s="65"/>
      <c r="AV270" s="65"/>
      <c r="AW270" s="65"/>
      <c r="AX270" s="65"/>
      <c r="AY270" s="65"/>
      <c r="AZ270" s="65"/>
      <c r="BA270" s="65"/>
      <c r="BB270" s="65"/>
      <c r="BC270" s="65"/>
      <c r="BD270" s="65"/>
      <c r="BE270" s="65"/>
      <c r="BF270" s="65"/>
      <c r="BG270" s="65"/>
      <c r="BH270" s="65"/>
      <c r="BI270" s="65"/>
      <c r="BJ270" s="65"/>
      <c r="BK270" s="65"/>
      <c r="BL270" s="65"/>
      <c r="BM270" s="65"/>
      <c r="BN270" s="65"/>
      <c r="BO270" s="65"/>
      <c r="BP270" s="65"/>
      <c r="BQ270" s="65"/>
      <c r="BR270" s="65"/>
      <c r="BS270" s="65"/>
      <c r="BT270" s="65"/>
      <c r="BU270" s="65"/>
      <c r="BV270" s="65"/>
      <c r="BW270" s="65"/>
      <c r="BX270" s="65"/>
      <c r="BY270" s="65"/>
      <c r="BZ270" s="65"/>
      <c r="CA270" s="65"/>
      <c r="CB270" s="65"/>
      <c r="CC270" s="65"/>
      <c r="CD270" s="65"/>
      <c r="CE270" s="34"/>
      <c r="CF270" s="34"/>
      <c r="CG270" s="34"/>
      <c r="CH270" s="34"/>
      <c r="CI270" s="34"/>
      <c r="CJ270" s="34"/>
      <c r="CK270" s="34"/>
      <c r="CL270" s="34"/>
      <c r="CM270" s="34"/>
      <c r="CN270" s="34"/>
      <c r="CO270" s="34"/>
      <c r="CP270" s="34"/>
      <c r="CQ270" s="34"/>
      <c r="CR270" s="34"/>
      <c r="CS270" s="34"/>
      <c r="CT270" s="34"/>
      <c r="CU270" s="34"/>
      <c r="CV270" s="34"/>
      <c r="CW270" s="34"/>
      <c r="CX270" s="37"/>
    </row>
    <row r="271" spans="1:102" ht="13">
      <c r="A271" s="37"/>
      <c r="B271" s="37"/>
      <c r="C271" s="37"/>
      <c r="D271" s="37"/>
      <c r="E271" s="34"/>
      <c r="F271" s="34"/>
      <c r="G271" s="34"/>
      <c r="H271" s="68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  <c r="U271" s="51"/>
      <c r="V271" s="34"/>
      <c r="W271" s="34"/>
      <c r="X271" s="34"/>
      <c r="Y271" s="34"/>
      <c r="Z271" s="34"/>
      <c r="AA271" s="34"/>
      <c r="AB271" s="34"/>
      <c r="AC271" s="34"/>
      <c r="AD271" s="34"/>
      <c r="AE271" s="34"/>
      <c r="AF271" s="34"/>
      <c r="AG271" s="34"/>
      <c r="AH271" s="34"/>
      <c r="AI271" s="34"/>
      <c r="AJ271" s="68"/>
      <c r="AK271" s="34"/>
      <c r="AL271" s="34"/>
      <c r="AM271" s="34"/>
      <c r="AN271" s="34"/>
      <c r="AO271" s="34"/>
      <c r="AP271" s="34"/>
      <c r="AQ271" s="34"/>
      <c r="AR271" s="34"/>
      <c r="AS271" s="65"/>
      <c r="AT271" s="65"/>
      <c r="AU271" s="65"/>
      <c r="AV271" s="65"/>
      <c r="AW271" s="65"/>
      <c r="AX271" s="65"/>
      <c r="AY271" s="65"/>
      <c r="AZ271" s="65"/>
      <c r="BA271" s="65"/>
      <c r="BB271" s="65"/>
      <c r="BC271" s="65"/>
      <c r="BD271" s="65"/>
      <c r="BE271" s="65"/>
      <c r="BF271" s="65"/>
      <c r="BG271" s="65"/>
      <c r="BH271" s="65"/>
      <c r="BI271" s="65"/>
      <c r="BJ271" s="65"/>
      <c r="BK271" s="65"/>
      <c r="BL271" s="65"/>
      <c r="BM271" s="65"/>
      <c r="BN271" s="65"/>
      <c r="BO271" s="65"/>
      <c r="BP271" s="65"/>
      <c r="BQ271" s="65"/>
      <c r="BR271" s="65"/>
      <c r="BS271" s="65"/>
      <c r="BT271" s="65"/>
      <c r="BU271" s="65"/>
      <c r="BV271" s="65"/>
      <c r="BW271" s="65"/>
      <c r="BX271" s="65"/>
      <c r="BY271" s="65"/>
      <c r="BZ271" s="65"/>
      <c r="CA271" s="65"/>
      <c r="CB271" s="65"/>
      <c r="CC271" s="65"/>
      <c r="CD271" s="65"/>
      <c r="CE271" s="34"/>
      <c r="CF271" s="34"/>
      <c r="CG271" s="34"/>
      <c r="CH271" s="34"/>
      <c r="CI271" s="34"/>
      <c r="CJ271" s="34"/>
      <c r="CK271" s="34"/>
      <c r="CL271" s="34"/>
      <c r="CM271" s="34"/>
      <c r="CN271" s="34"/>
      <c r="CO271" s="34"/>
      <c r="CP271" s="34"/>
      <c r="CQ271" s="34"/>
      <c r="CR271" s="34"/>
      <c r="CS271" s="34"/>
      <c r="CT271" s="34"/>
      <c r="CU271" s="34"/>
      <c r="CV271" s="34"/>
      <c r="CW271" s="34"/>
      <c r="CX271" s="37"/>
    </row>
    <row r="272" spans="1:102" ht="13">
      <c r="A272" s="37"/>
      <c r="B272" s="37"/>
      <c r="C272" s="37"/>
      <c r="D272" s="37"/>
      <c r="E272" s="34"/>
      <c r="F272" s="34"/>
      <c r="G272" s="34"/>
      <c r="H272" s="68"/>
      <c r="I272" s="34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34"/>
      <c r="U272" s="51"/>
      <c r="V272" s="34"/>
      <c r="W272" s="34"/>
      <c r="X272" s="34"/>
      <c r="Y272" s="34"/>
      <c r="Z272" s="34"/>
      <c r="AA272" s="34"/>
      <c r="AB272" s="34"/>
      <c r="AC272" s="34"/>
      <c r="AD272" s="34"/>
      <c r="AE272" s="34"/>
      <c r="AF272" s="34"/>
      <c r="AG272" s="34"/>
      <c r="AH272" s="34"/>
      <c r="AI272" s="34"/>
      <c r="AJ272" s="68"/>
      <c r="AK272" s="34"/>
      <c r="AL272" s="34"/>
      <c r="AM272" s="34"/>
      <c r="AN272" s="34"/>
      <c r="AO272" s="34"/>
      <c r="AP272" s="34"/>
      <c r="AQ272" s="34"/>
      <c r="AR272" s="34"/>
      <c r="AS272" s="65"/>
      <c r="AT272" s="65"/>
      <c r="AU272" s="65"/>
      <c r="AV272" s="65"/>
      <c r="AW272" s="65"/>
      <c r="AX272" s="65"/>
      <c r="AY272" s="65"/>
      <c r="AZ272" s="65"/>
      <c r="BA272" s="65"/>
      <c r="BB272" s="65"/>
      <c r="BC272" s="65"/>
      <c r="BD272" s="65"/>
      <c r="BE272" s="65"/>
      <c r="BF272" s="65"/>
      <c r="BG272" s="65"/>
      <c r="BH272" s="65"/>
      <c r="BI272" s="65"/>
      <c r="BJ272" s="65"/>
      <c r="BK272" s="65"/>
      <c r="BL272" s="65"/>
      <c r="BM272" s="65"/>
      <c r="BN272" s="65"/>
      <c r="BO272" s="65"/>
      <c r="BP272" s="65"/>
      <c r="BQ272" s="65"/>
      <c r="BR272" s="65"/>
      <c r="BS272" s="65"/>
      <c r="BT272" s="65"/>
      <c r="BU272" s="65"/>
      <c r="BV272" s="65"/>
      <c r="BW272" s="65"/>
      <c r="BX272" s="65"/>
      <c r="BY272" s="65"/>
      <c r="BZ272" s="65"/>
      <c r="CA272" s="65"/>
      <c r="CB272" s="65"/>
      <c r="CC272" s="65"/>
      <c r="CD272" s="65"/>
      <c r="CE272" s="34"/>
      <c r="CF272" s="34"/>
      <c r="CG272" s="34"/>
      <c r="CH272" s="34"/>
      <c r="CI272" s="34"/>
      <c r="CJ272" s="34"/>
      <c r="CK272" s="34"/>
      <c r="CL272" s="34"/>
      <c r="CM272" s="34"/>
      <c r="CN272" s="34"/>
      <c r="CO272" s="34"/>
      <c r="CP272" s="34"/>
      <c r="CQ272" s="34"/>
      <c r="CR272" s="34"/>
      <c r="CS272" s="34"/>
      <c r="CT272" s="34"/>
      <c r="CU272" s="34"/>
      <c r="CV272" s="34"/>
      <c r="CW272" s="34"/>
      <c r="CX272" s="37"/>
    </row>
    <row r="273" spans="1:102" ht="13">
      <c r="A273" s="37"/>
      <c r="B273" s="37"/>
      <c r="C273" s="37"/>
      <c r="D273" s="37"/>
      <c r="E273" s="34"/>
      <c r="F273" s="34"/>
      <c r="G273" s="34"/>
      <c r="H273" s="68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  <c r="U273" s="51"/>
      <c r="V273" s="34"/>
      <c r="W273" s="34"/>
      <c r="X273" s="34"/>
      <c r="Y273" s="34"/>
      <c r="Z273" s="34"/>
      <c r="AA273" s="34"/>
      <c r="AB273" s="34"/>
      <c r="AC273" s="34"/>
      <c r="AD273" s="34"/>
      <c r="AE273" s="34"/>
      <c r="AF273" s="34"/>
      <c r="AG273" s="34"/>
      <c r="AH273" s="34"/>
      <c r="AI273" s="34"/>
      <c r="AJ273" s="68"/>
      <c r="AK273" s="34"/>
      <c r="AL273" s="34"/>
      <c r="AM273" s="34"/>
      <c r="AN273" s="34"/>
      <c r="AO273" s="34"/>
      <c r="AP273" s="34"/>
      <c r="AQ273" s="34"/>
      <c r="AR273" s="34"/>
      <c r="AS273" s="65"/>
      <c r="AT273" s="65"/>
      <c r="AU273" s="65"/>
      <c r="AV273" s="65"/>
      <c r="AW273" s="65"/>
      <c r="AX273" s="65"/>
      <c r="AY273" s="65"/>
      <c r="AZ273" s="65"/>
      <c r="BA273" s="65"/>
      <c r="BB273" s="65"/>
      <c r="BC273" s="65"/>
      <c r="BD273" s="65"/>
      <c r="BE273" s="65"/>
      <c r="BF273" s="65"/>
      <c r="BG273" s="65"/>
      <c r="BH273" s="65"/>
      <c r="BI273" s="65"/>
      <c r="BJ273" s="65"/>
      <c r="BK273" s="65"/>
      <c r="BL273" s="65"/>
      <c r="BM273" s="65"/>
      <c r="BN273" s="65"/>
      <c r="BO273" s="65"/>
      <c r="BP273" s="65"/>
      <c r="BQ273" s="65"/>
      <c r="BR273" s="65"/>
      <c r="BS273" s="65"/>
      <c r="BT273" s="65"/>
      <c r="BU273" s="65"/>
      <c r="BV273" s="65"/>
      <c r="BW273" s="65"/>
      <c r="BX273" s="65"/>
      <c r="BY273" s="65"/>
      <c r="BZ273" s="65"/>
      <c r="CA273" s="65"/>
      <c r="CB273" s="65"/>
      <c r="CC273" s="65"/>
      <c r="CD273" s="65"/>
      <c r="CE273" s="34"/>
      <c r="CF273" s="34"/>
      <c r="CG273" s="34"/>
      <c r="CH273" s="34"/>
      <c r="CI273" s="34"/>
      <c r="CJ273" s="34"/>
      <c r="CK273" s="34"/>
      <c r="CL273" s="34"/>
      <c r="CM273" s="34"/>
      <c r="CN273" s="34"/>
      <c r="CO273" s="34"/>
      <c r="CP273" s="34"/>
      <c r="CQ273" s="34"/>
      <c r="CR273" s="34"/>
      <c r="CS273" s="34"/>
      <c r="CT273" s="34"/>
      <c r="CU273" s="34"/>
      <c r="CV273" s="34"/>
      <c r="CW273" s="34"/>
      <c r="CX273" s="37"/>
    </row>
    <row r="274" spans="1:102" ht="13">
      <c r="A274" s="37"/>
      <c r="B274" s="37"/>
      <c r="C274" s="37"/>
      <c r="D274" s="37"/>
      <c r="E274" s="34"/>
      <c r="F274" s="34"/>
      <c r="G274" s="34"/>
      <c r="H274" s="68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  <c r="U274" s="51"/>
      <c r="V274" s="34"/>
      <c r="W274" s="34"/>
      <c r="X274" s="34"/>
      <c r="Y274" s="34"/>
      <c r="Z274" s="34"/>
      <c r="AA274" s="34"/>
      <c r="AB274" s="34"/>
      <c r="AC274" s="34"/>
      <c r="AD274" s="34"/>
      <c r="AE274" s="34"/>
      <c r="AF274" s="34"/>
      <c r="AG274" s="34"/>
      <c r="AH274" s="34"/>
      <c r="AI274" s="34"/>
      <c r="AJ274" s="68"/>
      <c r="AK274" s="34"/>
      <c r="AL274" s="34"/>
      <c r="AM274" s="34"/>
      <c r="AN274" s="34"/>
      <c r="AO274" s="34"/>
      <c r="AP274" s="34"/>
      <c r="AQ274" s="34"/>
      <c r="AR274" s="34"/>
      <c r="AS274" s="65"/>
      <c r="AT274" s="65"/>
      <c r="AU274" s="65"/>
      <c r="AV274" s="65"/>
      <c r="AW274" s="65"/>
      <c r="AX274" s="65"/>
      <c r="AY274" s="65"/>
      <c r="AZ274" s="65"/>
      <c r="BA274" s="65"/>
      <c r="BB274" s="65"/>
      <c r="BC274" s="65"/>
      <c r="BD274" s="65"/>
      <c r="BE274" s="65"/>
      <c r="BF274" s="65"/>
      <c r="BG274" s="65"/>
      <c r="BH274" s="65"/>
      <c r="BI274" s="65"/>
      <c r="BJ274" s="65"/>
      <c r="BK274" s="65"/>
      <c r="BL274" s="65"/>
      <c r="BM274" s="65"/>
      <c r="BN274" s="65"/>
      <c r="BO274" s="65"/>
      <c r="BP274" s="65"/>
      <c r="BQ274" s="65"/>
      <c r="BR274" s="65"/>
      <c r="BS274" s="65"/>
      <c r="BT274" s="65"/>
      <c r="BU274" s="65"/>
      <c r="BV274" s="65"/>
      <c r="BW274" s="65"/>
      <c r="BX274" s="65"/>
      <c r="BY274" s="65"/>
      <c r="BZ274" s="65"/>
      <c r="CA274" s="65"/>
      <c r="CB274" s="65"/>
      <c r="CC274" s="65"/>
      <c r="CD274" s="65"/>
      <c r="CE274" s="34"/>
      <c r="CF274" s="34"/>
      <c r="CG274" s="34"/>
      <c r="CH274" s="34"/>
      <c r="CI274" s="34"/>
      <c r="CJ274" s="34"/>
      <c r="CK274" s="34"/>
      <c r="CL274" s="34"/>
      <c r="CM274" s="34"/>
      <c r="CN274" s="34"/>
      <c r="CO274" s="34"/>
      <c r="CP274" s="34"/>
      <c r="CQ274" s="34"/>
      <c r="CR274" s="34"/>
      <c r="CS274" s="34"/>
      <c r="CT274" s="34"/>
      <c r="CU274" s="34"/>
      <c r="CV274" s="34"/>
      <c r="CW274" s="34"/>
      <c r="CX274" s="37"/>
    </row>
    <row r="275" spans="1:102" ht="13">
      <c r="A275" s="37"/>
      <c r="B275" s="37"/>
      <c r="C275" s="37"/>
      <c r="D275" s="37"/>
      <c r="E275" s="34"/>
      <c r="F275" s="34"/>
      <c r="G275" s="34"/>
      <c r="H275" s="68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  <c r="U275" s="51"/>
      <c r="V275" s="34"/>
      <c r="W275" s="34"/>
      <c r="X275" s="34"/>
      <c r="Y275" s="34"/>
      <c r="Z275" s="34"/>
      <c r="AA275" s="34"/>
      <c r="AB275" s="34"/>
      <c r="AC275" s="34"/>
      <c r="AD275" s="34"/>
      <c r="AE275" s="34"/>
      <c r="AF275" s="34"/>
      <c r="AG275" s="34"/>
      <c r="AH275" s="34"/>
      <c r="AI275" s="34"/>
      <c r="AJ275" s="68"/>
      <c r="AK275" s="34"/>
      <c r="AL275" s="34"/>
      <c r="AM275" s="34"/>
      <c r="AN275" s="34"/>
      <c r="AO275" s="34"/>
      <c r="AP275" s="34"/>
      <c r="AQ275" s="34"/>
      <c r="AR275" s="34"/>
      <c r="AS275" s="65"/>
      <c r="AT275" s="65"/>
      <c r="AU275" s="65"/>
      <c r="AV275" s="65"/>
      <c r="AW275" s="65"/>
      <c r="AX275" s="65"/>
      <c r="AY275" s="65"/>
      <c r="AZ275" s="65"/>
      <c r="BA275" s="65"/>
      <c r="BB275" s="65"/>
      <c r="BC275" s="65"/>
      <c r="BD275" s="65"/>
      <c r="BE275" s="65"/>
      <c r="BF275" s="65"/>
      <c r="BG275" s="65"/>
      <c r="BH275" s="65"/>
      <c r="BI275" s="65"/>
      <c r="BJ275" s="65"/>
      <c r="BK275" s="65"/>
      <c r="BL275" s="65"/>
      <c r="BM275" s="65"/>
      <c r="BN275" s="65"/>
      <c r="BO275" s="65"/>
      <c r="BP275" s="65"/>
      <c r="BQ275" s="65"/>
      <c r="BR275" s="65"/>
      <c r="BS275" s="65"/>
      <c r="BT275" s="65"/>
      <c r="BU275" s="65"/>
      <c r="BV275" s="65"/>
      <c r="BW275" s="65"/>
      <c r="BX275" s="65"/>
      <c r="BY275" s="65"/>
      <c r="BZ275" s="65"/>
      <c r="CA275" s="65"/>
      <c r="CB275" s="65"/>
      <c r="CC275" s="65"/>
      <c r="CD275" s="65"/>
      <c r="CE275" s="34"/>
      <c r="CF275" s="34"/>
      <c r="CG275" s="34"/>
      <c r="CH275" s="34"/>
      <c r="CI275" s="34"/>
      <c r="CJ275" s="34"/>
      <c r="CK275" s="34"/>
      <c r="CL275" s="34"/>
      <c r="CM275" s="34"/>
      <c r="CN275" s="34"/>
      <c r="CO275" s="34"/>
      <c r="CP275" s="34"/>
      <c r="CQ275" s="34"/>
      <c r="CR275" s="34"/>
      <c r="CS275" s="34"/>
      <c r="CT275" s="34"/>
      <c r="CU275" s="34"/>
      <c r="CV275" s="34"/>
      <c r="CW275" s="34"/>
      <c r="CX275" s="37"/>
    </row>
    <row r="276" spans="1:102" ht="13">
      <c r="A276" s="37"/>
      <c r="B276" s="37"/>
      <c r="C276" s="37"/>
      <c r="D276" s="37"/>
      <c r="E276" s="34"/>
      <c r="F276" s="34"/>
      <c r="G276" s="34"/>
      <c r="H276" s="68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  <c r="U276" s="51"/>
      <c r="V276" s="34"/>
      <c r="W276" s="34"/>
      <c r="X276" s="34"/>
      <c r="Y276" s="34"/>
      <c r="Z276" s="34"/>
      <c r="AA276" s="34"/>
      <c r="AB276" s="34"/>
      <c r="AC276" s="34"/>
      <c r="AD276" s="34"/>
      <c r="AE276" s="34"/>
      <c r="AF276" s="34"/>
      <c r="AG276" s="34"/>
      <c r="AH276" s="34"/>
      <c r="AI276" s="34"/>
      <c r="AJ276" s="68"/>
      <c r="AK276" s="34"/>
      <c r="AL276" s="34"/>
      <c r="AM276" s="34"/>
      <c r="AN276" s="34"/>
      <c r="AO276" s="34"/>
      <c r="AP276" s="34"/>
      <c r="AQ276" s="34"/>
      <c r="AR276" s="34"/>
      <c r="AS276" s="65"/>
      <c r="AT276" s="65"/>
      <c r="AU276" s="65"/>
      <c r="AV276" s="65"/>
      <c r="AW276" s="65"/>
      <c r="AX276" s="65"/>
      <c r="AY276" s="65"/>
      <c r="AZ276" s="65"/>
      <c r="BA276" s="65"/>
      <c r="BB276" s="65"/>
      <c r="BC276" s="65"/>
      <c r="BD276" s="65"/>
      <c r="BE276" s="65"/>
      <c r="BF276" s="65"/>
      <c r="BG276" s="65"/>
      <c r="BH276" s="65"/>
      <c r="BI276" s="65"/>
      <c r="BJ276" s="65"/>
      <c r="BK276" s="65"/>
      <c r="BL276" s="65"/>
      <c r="BM276" s="65"/>
      <c r="BN276" s="65"/>
      <c r="BO276" s="65"/>
      <c r="BP276" s="65"/>
      <c r="BQ276" s="65"/>
      <c r="BR276" s="65"/>
      <c r="BS276" s="65"/>
      <c r="BT276" s="65"/>
      <c r="BU276" s="65"/>
      <c r="BV276" s="65"/>
      <c r="BW276" s="65"/>
      <c r="BX276" s="65"/>
      <c r="BY276" s="65"/>
      <c r="BZ276" s="65"/>
      <c r="CA276" s="65"/>
      <c r="CB276" s="65"/>
      <c r="CC276" s="65"/>
      <c r="CD276" s="65"/>
      <c r="CE276" s="34"/>
      <c r="CF276" s="34"/>
      <c r="CG276" s="34"/>
      <c r="CH276" s="34"/>
      <c r="CI276" s="34"/>
      <c r="CJ276" s="34"/>
      <c r="CK276" s="34"/>
      <c r="CL276" s="34"/>
      <c r="CM276" s="34"/>
      <c r="CN276" s="34"/>
      <c r="CO276" s="34"/>
      <c r="CP276" s="34"/>
      <c r="CQ276" s="34"/>
      <c r="CR276" s="34"/>
      <c r="CS276" s="34"/>
      <c r="CT276" s="34"/>
      <c r="CU276" s="34"/>
      <c r="CV276" s="34"/>
      <c r="CW276" s="34"/>
      <c r="CX276" s="37"/>
    </row>
    <row r="277" spans="1:102" ht="13">
      <c r="A277" s="37"/>
      <c r="B277" s="37"/>
      <c r="C277" s="37"/>
      <c r="D277" s="37"/>
      <c r="E277" s="34"/>
      <c r="F277" s="34"/>
      <c r="G277" s="34"/>
      <c r="H277" s="68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  <c r="U277" s="51"/>
      <c r="V277" s="34"/>
      <c r="W277" s="34"/>
      <c r="X277" s="34"/>
      <c r="Y277" s="34"/>
      <c r="Z277" s="34"/>
      <c r="AA277" s="34"/>
      <c r="AB277" s="34"/>
      <c r="AC277" s="34"/>
      <c r="AD277" s="34"/>
      <c r="AE277" s="34"/>
      <c r="AF277" s="34"/>
      <c r="AG277" s="34"/>
      <c r="AH277" s="34"/>
      <c r="AI277" s="34"/>
      <c r="AJ277" s="68"/>
      <c r="AK277" s="34"/>
      <c r="AL277" s="34"/>
      <c r="AM277" s="34"/>
      <c r="AN277" s="34"/>
      <c r="AO277" s="34"/>
      <c r="AP277" s="34"/>
      <c r="AQ277" s="34"/>
      <c r="AR277" s="34"/>
      <c r="AS277" s="65"/>
      <c r="AT277" s="65"/>
      <c r="AU277" s="65"/>
      <c r="AV277" s="65"/>
      <c r="AW277" s="65"/>
      <c r="AX277" s="65"/>
      <c r="AY277" s="65"/>
      <c r="AZ277" s="65"/>
      <c r="BA277" s="65"/>
      <c r="BB277" s="65"/>
      <c r="BC277" s="65"/>
      <c r="BD277" s="65"/>
      <c r="BE277" s="65"/>
      <c r="BF277" s="65"/>
      <c r="BG277" s="65"/>
      <c r="BH277" s="65"/>
      <c r="BI277" s="65"/>
      <c r="BJ277" s="65"/>
      <c r="BK277" s="65"/>
      <c r="BL277" s="65"/>
      <c r="BM277" s="65"/>
      <c r="BN277" s="65"/>
      <c r="BO277" s="65"/>
      <c r="BP277" s="65"/>
      <c r="BQ277" s="65"/>
      <c r="BR277" s="65"/>
      <c r="BS277" s="65"/>
      <c r="BT277" s="65"/>
      <c r="BU277" s="65"/>
      <c r="BV277" s="65"/>
      <c r="BW277" s="65"/>
      <c r="BX277" s="65"/>
      <c r="BY277" s="65"/>
      <c r="BZ277" s="65"/>
      <c r="CA277" s="65"/>
      <c r="CB277" s="65"/>
      <c r="CC277" s="65"/>
      <c r="CD277" s="65"/>
      <c r="CE277" s="34"/>
      <c r="CF277" s="34"/>
      <c r="CG277" s="34"/>
      <c r="CH277" s="34"/>
      <c r="CI277" s="34"/>
      <c r="CJ277" s="34"/>
      <c r="CK277" s="34"/>
      <c r="CL277" s="34"/>
      <c r="CM277" s="34"/>
      <c r="CN277" s="34"/>
      <c r="CO277" s="34"/>
      <c r="CP277" s="34"/>
      <c r="CQ277" s="34"/>
      <c r="CR277" s="34"/>
      <c r="CS277" s="34"/>
      <c r="CT277" s="34"/>
      <c r="CU277" s="34"/>
      <c r="CV277" s="34"/>
      <c r="CW277" s="34"/>
      <c r="CX277" s="37"/>
    </row>
    <row r="278" spans="1:102" ht="13">
      <c r="A278" s="37"/>
      <c r="B278" s="37"/>
      <c r="C278" s="37"/>
      <c r="D278" s="37"/>
      <c r="E278" s="34"/>
      <c r="F278" s="34"/>
      <c r="G278" s="34"/>
      <c r="H278" s="68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  <c r="U278" s="51"/>
      <c r="V278" s="34"/>
      <c r="W278" s="34"/>
      <c r="X278" s="34"/>
      <c r="Y278" s="34"/>
      <c r="Z278" s="34"/>
      <c r="AA278" s="34"/>
      <c r="AB278" s="34"/>
      <c r="AC278" s="34"/>
      <c r="AD278" s="34"/>
      <c r="AE278" s="34"/>
      <c r="AF278" s="34"/>
      <c r="AG278" s="34"/>
      <c r="AH278" s="34"/>
      <c r="AI278" s="34"/>
      <c r="AJ278" s="68"/>
      <c r="AK278" s="34"/>
      <c r="AL278" s="34"/>
      <c r="AM278" s="34"/>
      <c r="AN278" s="34"/>
      <c r="AO278" s="34"/>
      <c r="AP278" s="34"/>
      <c r="AQ278" s="34"/>
      <c r="AR278" s="34"/>
      <c r="AS278" s="65"/>
      <c r="AT278" s="65"/>
      <c r="AU278" s="65"/>
      <c r="AV278" s="65"/>
      <c r="AW278" s="65"/>
      <c r="AX278" s="65"/>
      <c r="AY278" s="65"/>
      <c r="AZ278" s="65"/>
      <c r="BA278" s="65"/>
      <c r="BB278" s="65"/>
      <c r="BC278" s="65"/>
      <c r="BD278" s="65"/>
      <c r="BE278" s="65"/>
      <c r="BF278" s="65"/>
      <c r="BG278" s="65"/>
      <c r="BH278" s="65"/>
      <c r="BI278" s="65"/>
      <c r="BJ278" s="65"/>
      <c r="BK278" s="65"/>
      <c r="BL278" s="65"/>
      <c r="BM278" s="65"/>
      <c r="BN278" s="65"/>
      <c r="BO278" s="65"/>
      <c r="BP278" s="65"/>
      <c r="BQ278" s="65"/>
      <c r="BR278" s="65"/>
      <c r="BS278" s="65"/>
      <c r="BT278" s="65"/>
      <c r="BU278" s="65"/>
      <c r="BV278" s="65"/>
      <c r="BW278" s="65"/>
      <c r="BX278" s="65"/>
      <c r="BY278" s="65"/>
      <c r="BZ278" s="65"/>
      <c r="CA278" s="65"/>
      <c r="CB278" s="65"/>
      <c r="CC278" s="65"/>
      <c r="CD278" s="65"/>
      <c r="CE278" s="34"/>
      <c r="CF278" s="34"/>
      <c r="CG278" s="34"/>
      <c r="CH278" s="34"/>
      <c r="CI278" s="34"/>
      <c r="CJ278" s="34"/>
      <c r="CK278" s="34"/>
      <c r="CL278" s="34"/>
      <c r="CM278" s="34"/>
      <c r="CN278" s="34"/>
      <c r="CO278" s="34"/>
      <c r="CP278" s="34"/>
      <c r="CQ278" s="34"/>
      <c r="CR278" s="34"/>
      <c r="CS278" s="34"/>
      <c r="CT278" s="34"/>
      <c r="CU278" s="34"/>
      <c r="CV278" s="34"/>
      <c r="CW278" s="34"/>
      <c r="CX278" s="37"/>
    </row>
    <row r="279" spans="1:102" ht="13">
      <c r="A279" s="37"/>
      <c r="B279" s="37"/>
      <c r="C279" s="37"/>
      <c r="D279" s="37"/>
      <c r="E279" s="34"/>
      <c r="F279" s="34"/>
      <c r="G279" s="34"/>
      <c r="H279" s="68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  <c r="U279" s="51"/>
      <c r="V279" s="34"/>
      <c r="W279" s="34"/>
      <c r="X279" s="34"/>
      <c r="Y279" s="34"/>
      <c r="Z279" s="34"/>
      <c r="AA279" s="34"/>
      <c r="AB279" s="34"/>
      <c r="AC279" s="34"/>
      <c r="AD279" s="34"/>
      <c r="AE279" s="34"/>
      <c r="AF279" s="34"/>
      <c r="AG279" s="34"/>
      <c r="AH279" s="34"/>
      <c r="AI279" s="34"/>
      <c r="AJ279" s="68"/>
      <c r="AK279" s="34"/>
      <c r="AL279" s="34"/>
      <c r="AM279" s="34"/>
      <c r="AN279" s="34"/>
      <c r="AO279" s="34"/>
      <c r="AP279" s="34"/>
      <c r="AQ279" s="34"/>
      <c r="AR279" s="34"/>
      <c r="AS279" s="65"/>
      <c r="AT279" s="65"/>
      <c r="AU279" s="65"/>
      <c r="AV279" s="65"/>
      <c r="AW279" s="65"/>
      <c r="AX279" s="65"/>
      <c r="AY279" s="65"/>
      <c r="AZ279" s="65"/>
      <c r="BA279" s="65"/>
      <c r="BB279" s="65"/>
      <c r="BC279" s="65"/>
      <c r="BD279" s="65"/>
      <c r="BE279" s="65"/>
      <c r="BF279" s="65"/>
      <c r="BG279" s="65"/>
      <c r="BH279" s="65"/>
      <c r="BI279" s="65"/>
      <c r="BJ279" s="65"/>
      <c r="BK279" s="65"/>
      <c r="BL279" s="65"/>
      <c r="BM279" s="65"/>
      <c r="BN279" s="65"/>
      <c r="BO279" s="65"/>
      <c r="BP279" s="65"/>
      <c r="BQ279" s="65"/>
      <c r="BR279" s="65"/>
      <c r="BS279" s="65"/>
      <c r="BT279" s="65"/>
      <c r="BU279" s="65"/>
      <c r="BV279" s="65"/>
      <c r="BW279" s="65"/>
      <c r="BX279" s="65"/>
      <c r="BY279" s="65"/>
      <c r="BZ279" s="65"/>
      <c r="CA279" s="65"/>
      <c r="CB279" s="65"/>
      <c r="CC279" s="65"/>
      <c r="CD279" s="65"/>
      <c r="CE279" s="34"/>
      <c r="CF279" s="34"/>
      <c r="CG279" s="34"/>
      <c r="CH279" s="34"/>
      <c r="CI279" s="34"/>
      <c r="CJ279" s="34"/>
      <c r="CK279" s="34"/>
      <c r="CL279" s="34"/>
      <c r="CM279" s="34"/>
      <c r="CN279" s="34"/>
      <c r="CO279" s="34"/>
      <c r="CP279" s="34"/>
      <c r="CQ279" s="34"/>
      <c r="CR279" s="34"/>
      <c r="CS279" s="34"/>
      <c r="CT279" s="34"/>
      <c r="CU279" s="34"/>
      <c r="CV279" s="34"/>
      <c r="CW279" s="34"/>
      <c r="CX279" s="37"/>
    </row>
    <row r="280" spans="1:102" ht="13">
      <c r="A280" s="37"/>
      <c r="B280" s="37"/>
      <c r="C280" s="37"/>
      <c r="D280" s="37"/>
      <c r="E280" s="34"/>
      <c r="F280" s="34"/>
      <c r="G280" s="34"/>
      <c r="H280" s="68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  <c r="U280" s="51"/>
      <c r="V280" s="34"/>
      <c r="W280" s="34"/>
      <c r="X280" s="34"/>
      <c r="Y280" s="34"/>
      <c r="Z280" s="34"/>
      <c r="AA280" s="34"/>
      <c r="AB280" s="34"/>
      <c r="AC280" s="34"/>
      <c r="AD280" s="34"/>
      <c r="AE280" s="34"/>
      <c r="AF280" s="34"/>
      <c r="AG280" s="34"/>
      <c r="AH280" s="34"/>
      <c r="AI280" s="34"/>
      <c r="AJ280" s="68"/>
      <c r="AK280" s="34"/>
      <c r="AL280" s="34"/>
      <c r="AM280" s="34"/>
      <c r="AN280" s="34"/>
      <c r="AO280" s="34"/>
      <c r="AP280" s="34"/>
      <c r="AQ280" s="34"/>
      <c r="AR280" s="34"/>
      <c r="AS280" s="65"/>
      <c r="AT280" s="65"/>
      <c r="AU280" s="65"/>
      <c r="AV280" s="65"/>
      <c r="AW280" s="65"/>
      <c r="AX280" s="65"/>
      <c r="AY280" s="65"/>
      <c r="AZ280" s="65"/>
      <c r="BA280" s="65"/>
      <c r="BB280" s="65"/>
      <c r="BC280" s="65"/>
      <c r="BD280" s="65"/>
      <c r="BE280" s="65"/>
      <c r="BF280" s="65"/>
      <c r="BG280" s="65"/>
      <c r="BH280" s="65"/>
      <c r="BI280" s="65"/>
      <c r="BJ280" s="65"/>
      <c r="BK280" s="65"/>
      <c r="BL280" s="65"/>
      <c r="BM280" s="65"/>
      <c r="BN280" s="65"/>
      <c r="BO280" s="65"/>
      <c r="BP280" s="65"/>
      <c r="BQ280" s="65"/>
      <c r="BR280" s="65"/>
      <c r="BS280" s="65"/>
      <c r="BT280" s="65"/>
      <c r="BU280" s="65"/>
      <c r="BV280" s="65"/>
      <c r="BW280" s="65"/>
      <c r="BX280" s="65"/>
      <c r="BY280" s="65"/>
      <c r="BZ280" s="65"/>
      <c r="CA280" s="65"/>
      <c r="CB280" s="65"/>
      <c r="CC280" s="65"/>
      <c r="CD280" s="65"/>
      <c r="CE280" s="34"/>
      <c r="CF280" s="34"/>
      <c r="CG280" s="34"/>
      <c r="CH280" s="34"/>
      <c r="CI280" s="34"/>
      <c r="CJ280" s="34"/>
      <c r="CK280" s="34"/>
      <c r="CL280" s="34"/>
      <c r="CM280" s="34"/>
      <c r="CN280" s="34"/>
      <c r="CO280" s="34"/>
      <c r="CP280" s="34"/>
      <c r="CQ280" s="34"/>
      <c r="CR280" s="34"/>
      <c r="CS280" s="34"/>
      <c r="CT280" s="34"/>
      <c r="CU280" s="34"/>
      <c r="CV280" s="34"/>
      <c r="CW280" s="34"/>
      <c r="CX280" s="37"/>
    </row>
    <row r="281" spans="1:102" ht="13">
      <c r="A281" s="37"/>
      <c r="B281" s="37"/>
      <c r="C281" s="37"/>
      <c r="D281" s="37"/>
      <c r="E281" s="34"/>
      <c r="F281" s="34"/>
      <c r="G281" s="34"/>
      <c r="H281" s="68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  <c r="U281" s="51"/>
      <c r="V281" s="34"/>
      <c r="W281" s="34"/>
      <c r="X281" s="34"/>
      <c r="Y281" s="34"/>
      <c r="Z281" s="34"/>
      <c r="AA281" s="34"/>
      <c r="AB281" s="34"/>
      <c r="AC281" s="34"/>
      <c r="AD281" s="34"/>
      <c r="AE281" s="34"/>
      <c r="AF281" s="34"/>
      <c r="AG281" s="34"/>
      <c r="AH281" s="34"/>
      <c r="AI281" s="34"/>
      <c r="AJ281" s="68"/>
      <c r="AK281" s="34"/>
      <c r="AL281" s="34"/>
      <c r="AM281" s="34"/>
      <c r="AN281" s="34"/>
      <c r="AO281" s="34"/>
      <c r="AP281" s="34"/>
      <c r="AQ281" s="34"/>
      <c r="AR281" s="34"/>
      <c r="AS281" s="65"/>
      <c r="AT281" s="65"/>
      <c r="AU281" s="65"/>
      <c r="AV281" s="65"/>
      <c r="AW281" s="65"/>
      <c r="AX281" s="65"/>
      <c r="AY281" s="65"/>
      <c r="AZ281" s="65"/>
      <c r="BA281" s="65"/>
      <c r="BB281" s="65"/>
      <c r="BC281" s="65"/>
      <c r="BD281" s="65"/>
      <c r="BE281" s="65"/>
      <c r="BF281" s="65"/>
      <c r="BG281" s="65"/>
      <c r="BH281" s="65"/>
      <c r="BI281" s="65"/>
      <c r="BJ281" s="65"/>
      <c r="BK281" s="65"/>
      <c r="BL281" s="65"/>
      <c r="BM281" s="65"/>
      <c r="BN281" s="65"/>
      <c r="BO281" s="65"/>
      <c r="BP281" s="65"/>
      <c r="BQ281" s="65"/>
      <c r="BR281" s="65"/>
      <c r="BS281" s="65"/>
      <c r="BT281" s="65"/>
      <c r="BU281" s="65"/>
      <c r="BV281" s="65"/>
      <c r="BW281" s="65"/>
      <c r="BX281" s="65"/>
      <c r="BY281" s="65"/>
      <c r="BZ281" s="65"/>
      <c r="CA281" s="65"/>
      <c r="CB281" s="65"/>
      <c r="CC281" s="65"/>
      <c r="CD281" s="65"/>
      <c r="CE281" s="34"/>
      <c r="CF281" s="34"/>
      <c r="CG281" s="34"/>
      <c r="CH281" s="34"/>
      <c r="CI281" s="34"/>
      <c r="CJ281" s="34"/>
      <c r="CK281" s="34"/>
      <c r="CL281" s="34"/>
      <c r="CM281" s="34"/>
      <c r="CN281" s="34"/>
      <c r="CO281" s="34"/>
      <c r="CP281" s="34"/>
      <c r="CQ281" s="34"/>
      <c r="CR281" s="34"/>
      <c r="CS281" s="34"/>
      <c r="CT281" s="34"/>
      <c r="CU281" s="34"/>
      <c r="CV281" s="34"/>
      <c r="CW281" s="34"/>
      <c r="CX281" s="37"/>
    </row>
    <row r="282" spans="1:102" ht="13">
      <c r="A282" s="37"/>
      <c r="B282" s="37"/>
      <c r="C282" s="37"/>
      <c r="D282" s="37"/>
      <c r="E282" s="34"/>
      <c r="F282" s="34"/>
      <c r="G282" s="34"/>
      <c r="H282" s="68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  <c r="U282" s="51"/>
      <c r="V282" s="34"/>
      <c r="W282" s="34"/>
      <c r="X282" s="34"/>
      <c r="Y282" s="34"/>
      <c r="Z282" s="34"/>
      <c r="AA282" s="34"/>
      <c r="AB282" s="34"/>
      <c r="AC282" s="34"/>
      <c r="AD282" s="34"/>
      <c r="AE282" s="34"/>
      <c r="AF282" s="34"/>
      <c r="AG282" s="34"/>
      <c r="AH282" s="34"/>
      <c r="AI282" s="34"/>
      <c r="AJ282" s="68"/>
      <c r="AK282" s="34"/>
      <c r="AL282" s="34"/>
      <c r="AM282" s="34"/>
      <c r="AN282" s="34"/>
      <c r="AO282" s="34"/>
      <c r="AP282" s="34"/>
      <c r="AQ282" s="34"/>
      <c r="AR282" s="34"/>
      <c r="AS282" s="65"/>
      <c r="AT282" s="65"/>
      <c r="AU282" s="65"/>
      <c r="AV282" s="65"/>
      <c r="AW282" s="65"/>
      <c r="AX282" s="65"/>
      <c r="AY282" s="65"/>
      <c r="AZ282" s="65"/>
      <c r="BA282" s="65"/>
      <c r="BB282" s="65"/>
      <c r="BC282" s="65"/>
      <c r="BD282" s="65"/>
      <c r="BE282" s="65"/>
      <c r="BF282" s="65"/>
      <c r="BG282" s="65"/>
      <c r="BH282" s="65"/>
      <c r="BI282" s="65"/>
      <c r="BJ282" s="65"/>
      <c r="BK282" s="65"/>
      <c r="BL282" s="65"/>
      <c r="BM282" s="65"/>
      <c r="BN282" s="65"/>
      <c r="BO282" s="65"/>
      <c r="BP282" s="65"/>
      <c r="BQ282" s="65"/>
      <c r="BR282" s="65"/>
      <c r="BS282" s="65"/>
      <c r="BT282" s="65"/>
      <c r="BU282" s="65"/>
      <c r="BV282" s="65"/>
      <c r="BW282" s="65"/>
      <c r="BX282" s="65"/>
      <c r="BY282" s="65"/>
      <c r="BZ282" s="65"/>
      <c r="CA282" s="65"/>
      <c r="CB282" s="65"/>
      <c r="CC282" s="65"/>
      <c r="CD282" s="65"/>
      <c r="CE282" s="34"/>
      <c r="CF282" s="34"/>
      <c r="CG282" s="34"/>
      <c r="CH282" s="34"/>
      <c r="CI282" s="34"/>
      <c r="CJ282" s="34"/>
      <c r="CK282" s="34"/>
      <c r="CL282" s="34"/>
      <c r="CM282" s="34"/>
      <c r="CN282" s="34"/>
      <c r="CO282" s="34"/>
      <c r="CP282" s="34"/>
      <c r="CQ282" s="34"/>
      <c r="CR282" s="34"/>
      <c r="CS282" s="34"/>
      <c r="CT282" s="34"/>
      <c r="CU282" s="34"/>
      <c r="CV282" s="34"/>
      <c r="CW282" s="34"/>
      <c r="CX282" s="37"/>
    </row>
    <row r="283" spans="1:102" ht="13">
      <c r="A283" s="37"/>
      <c r="B283" s="37"/>
      <c r="C283" s="37"/>
      <c r="D283" s="37"/>
      <c r="E283" s="34"/>
      <c r="F283" s="34"/>
      <c r="G283" s="34"/>
      <c r="H283" s="68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  <c r="U283" s="51"/>
      <c r="V283" s="34"/>
      <c r="W283" s="34"/>
      <c r="X283" s="34"/>
      <c r="Y283" s="34"/>
      <c r="Z283" s="34"/>
      <c r="AA283" s="34"/>
      <c r="AB283" s="34"/>
      <c r="AC283" s="34"/>
      <c r="AD283" s="34"/>
      <c r="AE283" s="34"/>
      <c r="AF283" s="34"/>
      <c r="AG283" s="34"/>
      <c r="AH283" s="34"/>
      <c r="AI283" s="34"/>
      <c r="AJ283" s="68"/>
      <c r="AK283" s="34"/>
      <c r="AL283" s="34"/>
      <c r="AM283" s="34"/>
      <c r="AN283" s="34"/>
      <c r="AO283" s="34"/>
      <c r="AP283" s="34"/>
      <c r="AQ283" s="34"/>
      <c r="AR283" s="34"/>
      <c r="AS283" s="65"/>
      <c r="AT283" s="65"/>
      <c r="AU283" s="65"/>
      <c r="AV283" s="65"/>
      <c r="AW283" s="65"/>
      <c r="AX283" s="65"/>
      <c r="AY283" s="65"/>
      <c r="AZ283" s="65"/>
      <c r="BA283" s="65"/>
      <c r="BB283" s="65"/>
      <c r="BC283" s="65"/>
      <c r="BD283" s="65"/>
      <c r="BE283" s="65"/>
      <c r="BF283" s="65"/>
      <c r="BG283" s="65"/>
      <c r="BH283" s="65"/>
      <c r="BI283" s="65"/>
      <c r="BJ283" s="65"/>
      <c r="BK283" s="65"/>
      <c r="BL283" s="65"/>
      <c r="BM283" s="65"/>
      <c r="BN283" s="65"/>
      <c r="BO283" s="65"/>
      <c r="BP283" s="65"/>
      <c r="BQ283" s="65"/>
      <c r="BR283" s="65"/>
      <c r="BS283" s="65"/>
      <c r="BT283" s="65"/>
      <c r="BU283" s="65"/>
      <c r="BV283" s="65"/>
      <c r="BW283" s="65"/>
      <c r="BX283" s="65"/>
      <c r="BY283" s="65"/>
      <c r="BZ283" s="65"/>
      <c r="CA283" s="65"/>
      <c r="CB283" s="65"/>
      <c r="CC283" s="65"/>
      <c r="CD283" s="65"/>
      <c r="CE283" s="34"/>
      <c r="CF283" s="34"/>
      <c r="CG283" s="34"/>
      <c r="CH283" s="34"/>
      <c r="CI283" s="34"/>
      <c r="CJ283" s="34"/>
      <c r="CK283" s="34"/>
      <c r="CL283" s="34"/>
      <c r="CM283" s="34"/>
      <c r="CN283" s="34"/>
      <c r="CO283" s="34"/>
      <c r="CP283" s="34"/>
      <c r="CQ283" s="34"/>
      <c r="CR283" s="34"/>
      <c r="CS283" s="34"/>
      <c r="CT283" s="34"/>
      <c r="CU283" s="34"/>
      <c r="CV283" s="34"/>
      <c r="CW283" s="34"/>
      <c r="CX283" s="37"/>
    </row>
    <row r="284" spans="1:102" ht="13">
      <c r="A284" s="37"/>
      <c r="B284" s="37"/>
      <c r="C284" s="37"/>
      <c r="D284" s="37"/>
      <c r="E284" s="34"/>
      <c r="F284" s="34"/>
      <c r="G284" s="34"/>
      <c r="H284" s="68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  <c r="U284" s="51"/>
      <c r="V284" s="34"/>
      <c r="W284" s="34"/>
      <c r="X284" s="34"/>
      <c r="Y284" s="34"/>
      <c r="Z284" s="34"/>
      <c r="AA284" s="34"/>
      <c r="AB284" s="34"/>
      <c r="AC284" s="34"/>
      <c r="AD284" s="34"/>
      <c r="AE284" s="34"/>
      <c r="AF284" s="34"/>
      <c r="AG284" s="34"/>
      <c r="AH284" s="34"/>
      <c r="AI284" s="34"/>
      <c r="AJ284" s="68"/>
      <c r="AK284" s="34"/>
      <c r="AL284" s="34"/>
      <c r="AM284" s="34"/>
      <c r="AN284" s="34"/>
      <c r="AO284" s="34"/>
      <c r="AP284" s="34"/>
      <c r="AQ284" s="34"/>
      <c r="AR284" s="34"/>
      <c r="AS284" s="65"/>
      <c r="AT284" s="65"/>
      <c r="AU284" s="65"/>
      <c r="AV284" s="65"/>
      <c r="AW284" s="65"/>
      <c r="AX284" s="65"/>
      <c r="AY284" s="65"/>
      <c r="AZ284" s="65"/>
      <c r="BA284" s="65"/>
      <c r="BB284" s="65"/>
      <c r="BC284" s="65"/>
      <c r="BD284" s="65"/>
      <c r="BE284" s="65"/>
      <c r="BF284" s="65"/>
      <c r="BG284" s="65"/>
      <c r="BH284" s="65"/>
      <c r="BI284" s="65"/>
      <c r="BJ284" s="65"/>
      <c r="BK284" s="65"/>
      <c r="BL284" s="65"/>
      <c r="BM284" s="65"/>
      <c r="BN284" s="65"/>
      <c r="BO284" s="65"/>
      <c r="BP284" s="65"/>
      <c r="BQ284" s="65"/>
      <c r="BR284" s="65"/>
      <c r="BS284" s="65"/>
      <c r="BT284" s="65"/>
      <c r="BU284" s="65"/>
      <c r="BV284" s="65"/>
      <c r="BW284" s="65"/>
      <c r="BX284" s="65"/>
      <c r="BY284" s="65"/>
      <c r="BZ284" s="65"/>
      <c r="CA284" s="65"/>
      <c r="CB284" s="65"/>
      <c r="CC284" s="65"/>
      <c r="CD284" s="65"/>
      <c r="CE284" s="34"/>
      <c r="CF284" s="34"/>
      <c r="CG284" s="34"/>
      <c r="CH284" s="34"/>
      <c r="CI284" s="34"/>
      <c r="CJ284" s="34"/>
      <c r="CK284" s="34"/>
      <c r="CL284" s="34"/>
      <c r="CM284" s="34"/>
      <c r="CN284" s="34"/>
      <c r="CO284" s="34"/>
      <c r="CP284" s="34"/>
      <c r="CQ284" s="34"/>
      <c r="CR284" s="34"/>
      <c r="CS284" s="34"/>
      <c r="CT284" s="34"/>
      <c r="CU284" s="34"/>
      <c r="CV284" s="34"/>
      <c r="CW284" s="34"/>
      <c r="CX284" s="37"/>
    </row>
    <row r="285" spans="1:102" ht="13">
      <c r="A285" s="37"/>
      <c r="B285" s="37"/>
      <c r="C285" s="37"/>
      <c r="D285" s="37"/>
      <c r="E285" s="34"/>
      <c r="F285" s="34"/>
      <c r="G285" s="34"/>
      <c r="H285" s="68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  <c r="U285" s="51"/>
      <c r="V285" s="34"/>
      <c r="W285" s="34"/>
      <c r="X285" s="34"/>
      <c r="Y285" s="34"/>
      <c r="Z285" s="34"/>
      <c r="AA285" s="34"/>
      <c r="AB285" s="34"/>
      <c r="AC285" s="34"/>
      <c r="AD285" s="34"/>
      <c r="AE285" s="34"/>
      <c r="AF285" s="34"/>
      <c r="AG285" s="34"/>
      <c r="AH285" s="34"/>
      <c r="AI285" s="34"/>
      <c r="AJ285" s="68"/>
      <c r="AK285" s="34"/>
      <c r="AL285" s="34"/>
      <c r="AM285" s="34"/>
      <c r="AN285" s="34"/>
      <c r="AO285" s="34"/>
      <c r="AP285" s="34"/>
      <c r="AQ285" s="34"/>
      <c r="AR285" s="34"/>
      <c r="AS285" s="65"/>
      <c r="AT285" s="65"/>
      <c r="AU285" s="65"/>
      <c r="AV285" s="65"/>
      <c r="AW285" s="65"/>
      <c r="AX285" s="65"/>
      <c r="AY285" s="65"/>
      <c r="AZ285" s="65"/>
      <c r="BA285" s="65"/>
      <c r="BB285" s="65"/>
      <c r="BC285" s="65"/>
      <c r="BD285" s="65"/>
      <c r="BE285" s="65"/>
      <c r="BF285" s="65"/>
      <c r="BG285" s="65"/>
      <c r="BH285" s="65"/>
      <c r="BI285" s="65"/>
      <c r="BJ285" s="65"/>
      <c r="BK285" s="65"/>
      <c r="BL285" s="65"/>
      <c r="BM285" s="65"/>
      <c r="BN285" s="65"/>
      <c r="BO285" s="65"/>
      <c r="BP285" s="65"/>
      <c r="BQ285" s="65"/>
      <c r="BR285" s="65"/>
      <c r="BS285" s="65"/>
      <c r="BT285" s="65"/>
      <c r="BU285" s="65"/>
      <c r="BV285" s="65"/>
      <c r="BW285" s="65"/>
      <c r="BX285" s="65"/>
      <c r="BY285" s="65"/>
      <c r="BZ285" s="65"/>
      <c r="CA285" s="65"/>
      <c r="CB285" s="65"/>
      <c r="CC285" s="65"/>
      <c r="CD285" s="65"/>
      <c r="CE285" s="34"/>
      <c r="CF285" s="34"/>
      <c r="CG285" s="34"/>
      <c r="CH285" s="34"/>
      <c r="CI285" s="34"/>
      <c r="CJ285" s="34"/>
      <c r="CK285" s="34"/>
      <c r="CL285" s="34"/>
      <c r="CM285" s="34"/>
      <c r="CN285" s="34"/>
      <c r="CO285" s="34"/>
      <c r="CP285" s="34"/>
      <c r="CQ285" s="34"/>
      <c r="CR285" s="34"/>
      <c r="CS285" s="34"/>
      <c r="CT285" s="34"/>
      <c r="CU285" s="34"/>
      <c r="CV285" s="34"/>
      <c r="CW285" s="34"/>
      <c r="CX285" s="37"/>
    </row>
    <row r="286" spans="1:102" ht="13">
      <c r="A286" s="37"/>
      <c r="B286" s="37"/>
      <c r="C286" s="37"/>
      <c r="D286" s="37"/>
      <c r="E286" s="34"/>
      <c r="F286" s="34"/>
      <c r="G286" s="34"/>
      <c r="H286" s="68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  <c r="U286" s="51"/>
      <c r="V286" s="34"/>
      <c r="W286" s="34"/>
      <c r="X286" s="34"/>
      <c r="Y286" s="34"/>
      <c r="Z286" s="34"/>
      <c r="AA286" s="34"/>
      <c r="AB286" s="34"/>
      <c r="AC286" s="34"/>
      <c r="AD286" s="34"/>
      <c r="AE286" s="34"/>
      <c r="AF286" s="34"/>
      <c r="AG286" s="34"/>
      <c r="AH286" s="34"/>
      <c r="AI286" s="34"/>
      <c r="AJ286" s="68"/>
      <c r="AK286" s="34"/>
      <c r="AL286" s="34"/>
      <c r="AM286" s="34"/>
      <c r="AN286" s="34"/>
      <c r="AO286" s="34"/>
      <c r="AP286" s="34"/>
      <c r="AQ286" s="34"/>
      <c r="AR286" s="34"/>
      <c r="AS286" s="65"/>
      <c r="AT286" s="65"/>
      <c r="AU286" s="65"/>
      <c r="AV286" s="65"/>
      <c r="AW286" s="65"/>
      <c r="AX286" s="65"/>
      <c r="AY286" s="65"/>
      <c r="AZ286" s="65"/>
      <c r="BA286" s="65"/>
      <c r="BB286" s="65"/>
      <c r="BC286" s="65"/>
      <c r="BD286" s="65"/>
      <c r="BE286" s="65"/>
      <c r="BF286" s="65"/>
      <c r="BG286" s="65"/>
      <c r="BH286" s="65"/>
      <c r="BI286" s="65"/>
      <c r="BJ286" s="65"/>
      <c r="BK286" s="65"/>
      <c r="BL286" s="65"/>
      <c r="BM286" s="65"/>
      <c r="BN286" s="65"/>
      <c r="BO286" s="65"/>
      <c r="BP286" s="65"/>
      <c r="BQ286" s="65"/>
      <c r="BR286" s="65"/>
      <c r="BS286" s="65"/>
      <c r="BT286" s="65"/>
      <c r="BU286" s="65"/>
      <c r="BV286" s="65"/>
      <c r="BW286" s="65"/>
      <c r="BX286" s="65"/>
      <c r="BY286" s="65"/>
      <c r="BZ286" s="65"/>
      <c r="CA286" s="65"/>
      <c r="CB286" s="65"/>
      <c r="CC286" s="65"/>
      <c r="CD286" s="65"/>
      <c r="CE286" s="34"/>
      <c r="CF286" s="34"/>
      <c r="CG286" s="34"/>
      <c r="CH286" s="34"/>
      <c r="CI286" s="34"/>
      <c r="CJ286" s="34"/>
      <c r="CK286" s="34"/>
      <c r="CL286" s="34"/>
      <c r="CM286" s="34"/>
      <c r="CN286" s="34"/>
      <c r="CO286" s="34"/>
      <c r="CP286" s="34"/>
      <c r="CQ286" s="34"/>
      <c r="CR286" s="34"/>
      <c r="CS286" s="34"/>
      <c r="CT286" s="34"/>
      <c r="CU286" s="34"/>
      <c r="CV286" s="34"/>
      <c r="CW286" s="34"/>
      <c r="CX286" s="37"/>
    </row>
    <row r="287" spans="1:102" ht="13">
      <c r="A287" s="37"/>
      <c r="B287" s="37"/>
      <c r="C287" s="37"/>
      <c r="D287" s="37"/>
      <c r="E287" s="34"/>
      <c r="F287" s="34"/>
      <c r="G287" s="34"/>
      <c r="H287" s="68"/>
      <c r="I287" s="34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  <c r="U287" s="51"/>
      <c r="V287" s="34"/>
      <c r="W287" s="34"/>
      <c r="X287" s="34"/>
      <c r="Y287" s="34"/>
      <c r="Z287" s="34"/>
      <c r="AA287" s="34"/>
      <c r="AB287" s="34"/>
      <c r="AC287" s="34"/>
      <c r="AD287" s="34"/>
      <c r="AE287" s="34"/>
      <c r="AF287" s="34"/>
      <c r="AG287" s="34"/>
      <c r="AH287" s="34"/>
      <c r="AI287" s="34"/>
      <c r="AJ287" s="68"/>
      <c r="AK287" s="34"/>
      <c r="AL287" s="34"/>
      <c r="AM287" s="34"/>
      <c r="AN287" s="34"/>
      <c r="AO287" s="34"/>
      <c r="AP287" s="34"/>
      <c r="AQ287" s="34"/>
      <c r="AR287" s="34"/>
      <c r="AS287" s="65"/>
      <c r="AT287" s="65"/>
      <c r="AU287" s="65"/>
      <c r="AV287" s="65"/>
      <c r="AW287" s="65"/>
      <c r="AX287" s="65"/>
      <c r="AY287" s="65"/>
      <c r="AZ287" s="65"/>
      <c r="BA287" s="65"/>
      <c r="BB287" s="65"/>
      <c r="BC287" s="65"/>
      <c r="BD287" s="65"/>
      <c r="BE287" s="65"/>
      <c r="BF287" s="65"/>
      <c r="BG287" s="65"/>
      <c r="BH287" s="65"/>
      <c r="BI287" s="65"/>
      <c r="BJ287" s="65"/>
      <c r="BK287" s="65"/>
      <c r="BL287" s="65"/>
      <c r="BM287" s="65"/>
      <c r="BN287" s="65"/>
      <c r="BO287" s="65"/>
      <c r="BP287" s="65"/>
      <c r="BQ287" s="65"/>
      <c r="BR287" s="65"/>
      <c r="BS287" s="65"/>
      <c r="BT287" s="65"/>
      <c r="BU287" s="65"/>
      <c r="BV287" s="65"/>
      <c r="BW287" s="65"/>
      <c r="BX287" s="65"/>
      <c r="BY287" s="65"/>
      <c r="BZ287" s="65"/>
      <c r="CA287" s="65"/>
      <c r="CB287" s="65"/>
      <c r="CC287" s="65"/>
      <c r="CD287" s="65"/>
      <c r="CE287" s="34"/>
      <c r="CF287" s="34"/>
      <c r="CG287" s="34"/>
      <c r="CH287" s="34"/>
      <c r="CI287" s="34"/>
      <c r="CJ287" s="34"/>
      <c r="CK287" s="34"/>
      <c r="CL287" s="34"/>
      <c r="CM287" s="34"/>
      <c r="CN287" s="34"/>
      <c r="CO287" s="34"/>
      <c r="CP287" s="34"/>
      <c r="CQ287" s="34"/>
      <c r="CR287" s="34"/>
      <c r="CS287" s="34"/>
      <c r="CT287" s="34"/>
      <c r="CU287" s="34"/>
      <c r="CV287" s="34"/>
      <c r="CW287" s="34"/>
      <c r="CX287" s="37"/>
    </row>
    <row r="288" spans="1:102" ht="13">
      <c r="A288" s="37"/>
      <c r="B288" s="37"/>
      <c r="C288" s="37"/>
      <c r="D288" s="37"/>
      <c r="E288" s="34"/>
      <c r="F288" s="34"/>
      <c r="G288" s="34"/>
      <c r="H288" s="68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  <c r="U288" s="51"/>
      <c r="V288" s="34"/>
      <c r="W288" s="34"/>
      <c r="X288" s="34"/>
      <c r="Y288" s="34"/>
      <c r="Z288" s="34"/>
      <c r="AA288" s="34"/>
      <c r="AB288" s="34"/>
      <c r="AC288" s="34"/>
      <c r="AD288" s="34"/>
      <c r="AE288" s="34"/>
      <c r="AF288" s="34"/>
      <c r="AG288" s="34"/>
      <c r="AH288" s="34"/>
      <c r="AI288" s="34"/>
      <c r="AJ288" s="68"/>
      <c r="AK288" s="34"/>
      <c r="AL288" s="34"/>
      <c r="AM288" s="34"/>
      <c r="AN288" s="34"/>
      <c r="AO288" s="34"/>
      <c r="AP288" s="34"/>
      <c r="AQ288" s="34"/>
      <c r="AR288" s="34"/>
      <c r="AS288" s="65"/>
      <c r="AT288" s="65"/>
      <c r="AU288" s="65"/>
      <c r="AV288" s="65"/>
      <c r="AW288" s="65"/>
      <c r="AX288" s="65"/>
      <c r="AY288" s="65"/>
      <c r="AZ288" s="65"/>
      <c r="BA288" s="65"/>
      <c r="BB288" s="65"/>
      <c r="BC288" s="65"/>
      <c r="BD288" s="65"/>
      <c r="BE288" s="65"/>
      <c r="BF288" s="65"/>
      <c r="BG288" s="65"/>
      <c r="BH288" s="65"/>
      <c r="BI288" s="65"/>
      <c r="BJ288" s="65"/>
      <c r="BK288" s="65"/>
      <c r="BL288" s="65"/>
      <c r="BM288" s="65"/>
      <c r="BN288" s="65"/>
      <c r="BO288" s="65"/>
      <c r="BP288" s="65"/>
      <c r="BQ288" s="65"/>
      <c r="BR288" s="65"/>
      <c r="BS288" s="65"/>
      <c r="BT288" s="65"/>
      <c r="BU288" s="65"/>
      <c r="BV288" s="65"/>
      <c r="BW288" s="65"/>
      <c r="BX288" s="65"/>
      <c r="BY288" s="65"/>
      <c r="BZ288" s="65"/>
      <c r="CA288" s="65"/>
      <c r="CB288" s="65"/>
      <c r="CC288" s="65"/>
      <c r="CD288" s="65"/>
      <c r="CE288" s="34"/>
      <c r="CF288" s="34"/>
      <c r="CG288" s="34"/>
      <c r="CH288" s="34"/>
      <c r="CI288" s="34"/>
      <c r="CJ288" s="34"/>
      <c r="CK288" s="34"/>
      <c r="CL288" s="34"/>
      <c r="CM288" s="34"/>
      <c r="CN288" s="34"/>
      <c r="CO288" s="34"/>
      <c r="CP288" s="34"/>
      <c r="CQ288" s="34"/>
      <c r="CR288" s="34"/>
      <c r="CS288" s="34"/>
      <c r="CT288" s="34"/>
      <c r="CU288" s="34"/>
      <c r="CV288" s="34"/>
      <c r="CW288" s="34"/>
      <c r="CX288" s="37"/>
    </row>
    <row r="289" spans="1:102" ht="13">
      <c r="A289" s="37"/>
      <c r="B289" s="37"/>
      <c r="C289" s="37"/>
      <c r="D289" s="37"/>
      <c r="E289" s="34"/>
      <c r="F289" s="34"/>
      <c r="G289" s="34"/>
      <c r="H289" s="68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  <c r="U289" s="51"/>
      <c r="V289" s="34"/>
      <c r="W289" s="34"/>
      <c r="X289" s="34"/>
      <c r="Y289" s="34"/>
      <c r="Z289" s="34"/>
      <c r="AA289" s="34"/>
      <c r="AB289" s="34"/>
      <c r="AC289" s="34"/>
      <c r="AD289" s="34"/>
      <c r="AE289" s="34"/>
      <c r="AF289" s="34"/>
      <c r="AG289" s="34"/>
      <c r="AH289" s="34"/>
      <c r="AI289" s="34"/>
      <c r="AJ289" s="68"/>
      <c r="AK289" s="34"/>
      <c r="AL289" s="34"/>
      <c r="AM289" s="34"/>
      <c r="AN289" s="34"/>
      <c r="AO289" s="34"/>
      <c r="AP289" s="34"/>
      <c r="AQ289" s="34"/>
      <c r="AR289" s="34"/>
      <c r="AS289" s="65"/>
      <c r="AT289" s="65"/>
      <c r="AU289" s="65"/>
      <c r="AV289" s="65"/>
      <c r="AW289" s="65"/>
      <c r="AX289" s="65"/>
      <c r="AY289" s="65"/>
      <c r="AZ289" s="65"/>
      <c r="BA289" s="65"/>
      <c r="BB289" s="65"/>
      <c r="BC289" s="65"/>
      <c r="BD289" s="65"/>
      <c r="BE289" s="65"/>
      <c r="BF289" s="65"/>
      <c r="BG289" s="65"/>
      <c r="BH289" s="65"/>
      <c r="BI289" s="65"/>
      <c r="BJ289" s="65"/>
      <c r="BK289" s="65"/>
      <c r="BL289" s="65"/>
      <c r="BM289" s="65"/>
      <c r="BN289" s="65"/>
      <c r="BO289" s="65"/>
      <c r="BP289" s="65"/>
      <c r="BQ289" s="65"/>
      <c r="BR289" s="65"/>
      <c r="BS289" s="65"/>
      <c r="BT289" s="65"/>
      <c r="BU289" s="65"/>
      <c r="BV289" s="65"/>
      <c r="BW289" s="65"/>
      <c r="BX289" s="65"/>
      <c r="BY289" s="65"/>
      <c r="BZ289" s="65"/>
      <c r="CA289" s="65"/>
      <c r="CB289" s="65"/>
      <c r="CC289" s="65"/>
      <c r="CD289" s="65"/>
      <c r="CE289" s="34"/>
      <c r="CF289" s="34"/>
      <c r="CG289" s="34"/>
      <c r="CH289" s="34"/>
      <c r="CI289" s="34"/>
      <c r="CJ289" s="34"/>
      <c r="CK289" s="34"/>
      <c r="CL289" s="34"/>
      <c r="CM289" s="34"/>
      <c r="CN289" s="34"/>
      <c r="CO289" s="34"/>
      <c r="CP289" s="34"/>
      <c r="CQ289" s="34"/>
      <c r="CR289" s="34"/>
      <c r="CS289" s="34"/>
      <c r="CT289" s="34"/>
      <c r="CU289" s="34"/>
      <c r="CV289" s="34"/>
      <c r="CW289" s="34"/>
      <c r="CX289" s="37"/>
    </row>
    <row r="290" spans="1:102" ht="13">
      <c r="A290" s="37"/>
      <c r="B290" s="37"/>
      <c r="C290" s="37"/>
      <c r="D290" s="37"/>
      <c r="E290" s="34"/>
      <c r="F290" s="34"/>
      <c r="G290" s="34"/>
      <c r="H290" s="68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  <c r="U290" s="51"/>
      <c r="V290" s="34"/>
      <c r="W290" s="34"/>
      <c r="X290" s="34"/>
      <c r="Y290" s="34"/>
      <c r="Z290" s="34"/>
      <c r="AA290" s="34"/>
      <c r="AB290" s="34"/>
      <c r="AC290" s="34"/>
      <c r="AD290" s="34"/>
      <c r="AE290" s="34"/>
      <c r="AF290" s="34"/>
      <c r="AG290" s="34"/>
      <c r="AH290" s="34"/>
      <c r="AI290" s="34"/>
      <c r="AJ290" s="68"/>
      <c r="AK290" s="34"/>
      <c r="AL290" s="34"/>
      <c r="AM290" s="34"/>
      <c r="AN290" s="34"/>
      <c r="AO290" s="34"/>
      <c r="AP290" s="34"/>
      <c r="AQ290" s="34"/>
      <c r="AR290" s="34"/>
      <c r="AS290" s="65"/>
      <c r="AT290" s="65"/>
      <c r="AU290" s="65"/>
      <c r="AV290" s="65"/>
      <c r="AW290" s="65"/>
      <c r="AX290" s="65"/>
      <c r="AY290" s="65"/>
      <c r="AZ290" s="65"/>
      <c r="BA290" s="65"/>
      <c r="BB290" s="65"/>
      <c r="BC290" s="65"/>
      <c r="BD290" s="65"/>
      <c r="BE290" s="65"/>
      <c r="BF290" s="65"/>
      <c r="BG290" s="65"/>
      <c r="BH290" s="65"/>
      <c r="BI290" s="65"/>
      <c r="BJ290" s="65"/>
      <c r="BK290" s="65"/>
      <c r="BL290" s="65"/>
      <c r="BM290" s="65"/>
      <c r="BN290" s="65"/>
      <c r="BO290" s="65"/>
      <c r="BP290" s="65"/>
      <c r="BQ290" s="65"/>
      <c r="BR290" s="65"/>
      <c r="BS290" s="65"/>
      <c r="BT290" s="65"/>
      <c r="BU290" s="65"/>
      <c r="BV290" s="65"/>
      <c r="BW290" s="65"/>
      <c r="BX290" s="65"/>
      <c r="BY290" s="65"/>
      <c r="BZ290" s="65"/>
      <c r="CA290" s="65"/>
      <c r="CB290" s="65"/>
      <c r="CC290" s="65"/>
      <c r="CD290" s="65"/>
      <c r="CE290" s="34"/>
      <c r="CF290" s="34"/>
      <c r="CG290" s="34"/>
      <c r="CH290" s="34"/>
      <c r="CI290" s="34"/>
      <c r="CJ290" s="34"/>
      <c r="CK290" s="34"/>
      <c r="CL290" s="34"/>
      <c r="CM290" s="34"/>
      <c r="CN290" s="34"/>
      <c r="CO290" s="34"/>
      <c r="CP290" s="34"/>
      <c r="CQ290" s="34"/>
      <c r="CR290" s="34"/>
      <c r="CS290" s="34"/>
      <c r="CT290" s="34"/>
      <c r="CU290" s="34"/>
      <c r="CV290" s="34"/>
      <c r="CW290" s="34"/>
      <c r="CX290" s="37"/>
    </row>
    <row r="291" spans="1:102" ht="13">
      <c r="A291" s="37"/>
      <c r="B291" s="37"/>
      <c r="C291" s="37"/>
      <c r="D291" s="37"/>
      <c r="E291" s="34"/>
      <c r="F291" s="34"/>
      <c r="G291" s="34"/>
      <c r="H291" s="68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  <c r="U291" s="51"/>
      <c r="V291" s="34"/>
      <c r="W291" s="34"/>
      <c r="X291" s="34"/>
      <c r="Y291" s="34"/>
      <c r="Z291" s="34"/>
      <c r="AA291" s="34"/>
      <c r="AB291" s="34"/>
      <c r="AC291" s="34"/>
      <c r="AD291" s="34"/>
      <c r="AE291" s="34"/>
      <c r="AF291" s="34"/>
      <c r="AG291" s="34"/>
      <c r="AH291" s="34"/>
      <c r="AI291" s="34"/>
      <c r="AJ291" s="68"/>
      <c r="AK291" s="34"/>
      <c r="AL291" s="34"/>
      <c r="AM291" s="34"/>
      <c r="AN291" s="34"/>
      <c r="AO291" s="34"/>
      <c r="AP291" s="34"/>
      <c r="AQ291" s="34"/>
      <c r="AR291" s="34"/>
      <c r="AS291" s="65"/>
      <c r="AT291" s="65"/>
      <c r="AU291" s="65"/>
      <c r="AV291" s="65"/>
      <c r="AW291" s="65"/>
      <c r="AX291" s="65"/>
      <c r="AY291" s="65"/>
      <c r="AZ291" s="65"/>
      <c r="BA291" s="65"/>
      <c r="BB291" s="65"/>
      <c r="BC291" s="65"/>
      <c r="BD291" s="65"/>
      <c r="BE291" s="65"/>
      <c r="BF291" s="65"/>
      <c r="BG291" s="65"/>
      <c r="BH291" s="65"/>
      <c r="BI291" s="65"/>
      <c r="BJ291" s="65"/>
      <c r="BK291" s="65"/>
      <c r="BL291" s="65"/>
      <c r="BM291" s="65"/>
      <c r="BN291" s="65"/>
      <c r="BO291" s="65"/>
      <c r="BP291" s="65"/>
      <c r="BQ291" s="65"/>
      <c r="BR291" s="65"/>
      <c r="BS291" s="65"/>
      <c r="BT291" s="65"/>
      <c r="BU291" s="65"/>
      <c r="BV291" s="65"/>
      <c r="BW291" s="65"/>
      <c r="BX291" s="65"/>
      <c r="BY291" s="65"/>
      <c r="BZ291" s="65"/>
      <c r="CA291" s="65"/>
      <c r="CB291" s="65"/>
      <c r="CC291" s="65"/>
      <c r="CD291" s="65"/>
      <c r="CE291" s="34"/>
      <c r="CF291" s="34"/>
      <c r="CG291" s="34"/>
      <c r="CH291" s="34"/>
      <c r="CI291" s="34"/>
      <c r="CJ291" s="34"/>
      <c r="CK291" s="34"/>
      <c r="CL291" s="34"/>
      <c r="CM291" s="34"/>
      <c r="CN291" s="34"/>
      <c r="CO291" s="34"/>
      <c r="CP291" s="34"/>
      <c r="CQ291" s="34"/>
      <c r="CR291" s="34"/>
      <c r="CS291" s="34"/>
      <c r="CT291" s="34"/>
      <c r="CU291" s="34"/>
      <c r="CV291" s="34"/>
      <c r="CW291" s="34"/>
      <c r="CX291" s="37"/>
    </row>
    <row r="292" spans="1:102" ht="13">
      <c r="A292" s="37"/>
      <c r="B292" s="37"/>
      <c r="C292" s="37"/>
      <c r="D292" s="37"/>
      <c r="E292" s="34"/>
      <c r="F292" s="34"/>
      <c r="G292" s="34"/>
      <c r="H292" s="68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  <c r="U292" s="51"/>
      <c r="V292" s="34"/>
      <c r="W292" s="34"/>
      <c r="X292" s="34"/>
      <c r="Y292" s="34"/>
      <c r="Z292" s="34"/>
      <c r="AA292" s="34"/>
      <c r="AB292" s="34"/>
      <c r="AC292" s="34"/>
      <c r="AD292" s="34"/>
      <c r="AE292" s="34"/>
      <c r="AF292" s="34"/>
      <c r="AG292" s="34"/>
      <c r="AH292" s="34"/>
      <c r="AI292" s="34"/>
      <c r="AJ292" s="68"/>
      <c r="AK292" s="34"/>
      <c r="AL292" s="34"/>
      <c r="AM292" s="34"/>
      <c r="AN292" s="34"/>
      <c r="AO292" s="34"/>
      <c r="AP292" s="34"/>
      <c r="AQ292" s="34"/>
      <c r="AR292" s="34"/>
      <c r="AS292" s="65"/>
      <c r="AT292" s="65"/>
      <c r="AU292" s="65"/>
      <c r="AV292" s="65"/>
      <c r="AW292" s="65"/>
      <c r="AX292" s="65"/>
      <c r="AY292" s="65"/>
      <c r="AZ292" s="65"/>
      <c r="BA292" s="65"/>
      <c r="BB292" s="65"/>
      <c r="BC292" s="65"/>
      <c r="BD292" s="65"/>
      <c r="BE292" s="65"/>
      <c r="BF292" s="65"/>
      <c r="BG292" s="65"/>
      <c r="BH292" s="65"/>
      <c r="BI292" s="65"/>
      <c r="BJ292" s="65"/>
      <c r="BK292" s="65"/>
      <c r="BL292" s="65"/>
      <c r="BM292" s="65"/>
      <c r="BN292" s="65"/>
      <c r="BO292" s="65"/>
      <c r="BP292" s="65"/>
      <c r="BQ292" s="65"/>
      <c r="BR292" s="65"/>
      <c r="BS292" s="65"/>
      <c r="BT292" s="65"/>
      <c r="BU292" s="65"/>
      <c r="BV292" s="65"/>
      <c r="BW292" s="65"/>
      <c r="BX292" s="65"/>
      <c r="BY292" s="65"/>
      <c r="BZ292" s="65"/>
      <c r="CA292" s="65"/>
      <c r="CB292" s="65"/>
      <c r="CC292" s="65"/>
      <c r="CD292" s="65"/>
      <c r="CE292" s="34"/>
      <c r="CF292" s="34"/>
      <c r="CG292" s="34"/>
      <c r="CH292" s="34"/>
      <c r="CI292" s="34"/>
      <c r="CJ292" s="34"/>
      <c r="CK292" s="34"/>
      <c r="CL292" s="34"/>
      <c r="CM292" s="34"/>
      <c r="CN292" s="34"/>
      <c r="CO292" s="34"/>
      <c r="CP292" s="34"/>
      <c r="CQ292" s="34"/>
      <c r="CR292" s="34"/>
      <c r="CS292" s="34"/>
      <c r="CT292" s="34"/>
      <c r="CU292" s="34"/>
      <c r="CV292" s="34"/>
      <c r="CW292" s="34"/>
      <c r="CX292" s="37"/>
    </row>
    <row r="293" spans="1:102" ht="13">
      <c r="A293" s="37"/>
      <c r="B293" s="37"/>
      <c r="C293" s="37"/>
      <c r="D293" s="37"/>
      <c r="E293" s="34"/>
      <c r="F293" s="34"/>
      <c r="G293" s="34"/>
      <c r="H293" s="68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  <c r="U293" s="51"/>
      <c r="V293" s="34"/>
      <c r="W293" s="34"/>
      <c r="X293" s="34"/>
      <c r="Y293" s="34"/>
      <c r="Z293" s="34"/>
      <c r="AA293" s="34"/>
      <c r="AB293" s="34"/>
      <c r="AC293" s="34"/>
      <c r="AD293" s="34"/>
      <c r="AE293" s="34"/>
      <c r="AF293" s="34"/>
      <c r="AG293" s="34"/>
      <c r="AH293" s="34"/>
      <c r="AI293" s="34"/>
      <c r="AJ293" s="37"/>
      <c r="AK293" s="37"/>
      <c r="AL293" s="37"/>
      <c r="AM293" s="37"/>
      <c r="AN293" s="37"/>
      <c r="AO293" s="37"/>
      <c r="AP293" s="37"/>
      <c r="AQ293" s="60"/>
      <c r="AR293" s="59"/>
      <c r="AS293" s="44"/>
      <c r="AT293" s="44"/>
      <c r="AU293" s="44"/>
      <c r="AV293" s="44"/>
      <c r="AW293" s="44"/>
      <c r="AX293" s="44"/>
      <c r="AY293" s="44"/>
      <c r="AZ293" s="44"/>
      <c r="BA293" s="44"/>
      <c r="BB293" s="44"/>
      <c r="BC293" s="44"/>
      <c r="BD293" s="44"/>
      <c r="BE293" s="44"/>
      <c r="BF293" s="44"/>
      <c r="BG293" s="44"/>
      <c r="BH293" s="44"/>
      <c r="BI293" s="44"/>
      <c r="BJ293" s="44"/>
      <c r="BK293" s="44"/>
      <c r="BL293" s="44"/>
      <c r="BM293" s="44"/>
      <c r="BN293" s="44"/>
      <c r="BO293" s="44"/>
      <c r="BP293" s="44"/>
      <c r="BQ293" s="44"/>
      <c r="BR293" s="44"/>
      <c r="BS293" s="44"/>
      <c r="BT293" s="44"/>
      <c r="BU293" s="44"/>
      <c r="BV293" s="44"/>
      <c r="BW293" s="44"/>
      <c r="BX293" s="44"/>
      <c r="BY293" s="44"/>
      <c r="BZ293" s="44"/>
      <c r="CA293" s="44"/>
      <c r="CB293" s="44"/>
      <c r="CC293" s="44"/>
      <c r="CD293" s="44"/>
      <c r="CE293" s="37"/>
      <c r="CF293" s="37"/>
      <c r="CG293" s="37"/>
      <c r="CH293" s="37"/>
      <c r="CI293" s="37"/>
      <c r="CJ293" s="37"/>
      <c r="CK293" s="37"/>
      <c r="CL293" s="37"/>
      <c r="CM293" s="37"/>
      <c r="CN293" s="37"/>
      <c r="CO293" s="37"/>
      <c r="CP293" s="37"/>
      <c r="CQ293" s="37"/>
      <c r="CR293" s="37"/>
      <c r="CS293" s="37"/>
      <c r="CT293" s="37"/>
      <c r="CU293" s="37"/>
      <c r="CV293" s="37"/>
      <c r="CW293" s="37"/>
      <c r="CX293" s="37"/>
    </row>
    <row r="294" spans="1:102" ht="13">
      <c r="A294" s="37"/>
      <c r="B294" s="37"/>
      <c r="C294" s="37"/>
      <c r="D294" s="37"/>
      <c r="E294" s="34"/>
      <c r="F294" s="34"/>
      <c r="G294" s="34"/>
      <c r="H294" s="68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  <c r="U294" s="51"/>
      <c r="V294" s="34"/>
      <c r="W294" s="34"/>
      <c r="X294" s="34"/>
      <c r="Y294" s="34"/>
      <c r="Z294" s="34"/>
      <c r="AA294" s="34"/>
      <c r="AB294" s="34"/>
      <c r="AC294" s="34"/>
      <c r="AD294" s="34"/>
      <c r="AE294" s="34"/>
      <c r="AF294" s="34"/>
      <c r="AG294" s="34"/>
      <c r="AH294" s="34"/>
      <c r="AI294" s="34"/>
      <c r="AJ294" s="37"/>
      <c r="AK294" s="37"/>
      <c r="AL294" s="37"/>
      <c r="AM294" s="37"/>
      <c r="AN294" s="37"/>
      <c r="AO294" s="37"/>
      <c r="AP294" s="37"/>
      <c r="AQ294" s="34"/>
      <c r="AR294" s="68"/>
      <c r="AS294" s="44"/>
      <c r="AT294" s="44"/>
      <c r="AU294" s="44"/>
      <c r="AV294" s="44"/>
      <c r="AW294" s="44"/>
      <c r="AX294" s="44"/>
      <c r="AY294" s="44"/>
      <c r="AZ294" s="44"/>
      <c r="BA294" s="44"/>
      <c r="BB294" s="44"/>
      <c r="BC294" s="44"/>
      <c r="BD294" s="44"/>
      <c r="BE294" s="44"/>
      <c r="BF294" s="44"/>
      <c r="BG294" s="44"/>
      <c r="BH294" s="44"/>
      <c r="BI294" s="44"/>
      <c r="BJ294" s="44"/>
      <c r="BK294" s="44"/>
      <c r="BL294" s="44"/>
      <c r="BM294" s="44"/>
      <c r="BN294" s="44"/>
      <c r="BO294" s="44"/>
      <c r="BP294" s="44"/>
      <c r="BQ294" s="44"/>
      <c r="BR294" s="44"/>
      <c r="BS294" s="44"/>
      <c r="BT294" s="44"/>
      <c r="BU294" s="44"/>
      <c r="BV294" s="44"/>
      <c r="BW294" s="44"/>
      <c r="BX294" s="44"/>
      <c r="BY294" s="44"/>
      <c r="BZ294" s="44"/>
      <c r="CA294" s="44"/>
      <c r="CB294" s="44"/>
      <c r="CC294" s="44"/>
      <c r="CD294" s="44"/>
      <c r="CE294" s="37"/>
      <c r="CF294" s="37"/>
      <c r="CG294" s="37"/>
      <c r="CH294" s="37"/>
      <c r="CI294" s="37"/>
      <c r="CJ294" s="37"/>
      <c r="CK294" s="37"/>
      <c r="CL294" s="37"/>
      <c r="CM294" s="37"/>
      <c r="CN294" s="37"/>
      <c r="CO294" s="37"/>
      <c r="CP294" s="37"/>
      <c r="CQ294" s="37"/>
      <c r="CR294" s="37"/>
      <c r="CS294" s="37"/>
      <c r="CT294" s="37"/>
      <c r="CU294" s="37"/>
      <c r="CV294" s="37"/>
      <c r="CW294" s="37"/>
      <c r="CX294" s="37"/>
    </row>
    <row r="295" spans="1:102" ht="13">
      <c r="A295" s="37"/>
      <c r="B295" s="37"/>
      <c r="C295" s="37"/>
      <c r="D295" s="37"/>
      <c r="E295" s="34"/>
      <c r="F295" s="34"/>
      <c r="G295" s="34"/>
      <c r="H295" s="68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  <c r="U295" s="51"/>
      <c r="V295" s="34"/>
      <c r="W295" s="34"/>
      <c r="X295" s="34"/>
      <c r="Y295" s="34"/>
      <c r="Z295" s="34"/>
      <c r="AA295" s="34"/>
      <c r="AB295" s="34"/>
      <c r="AC295" s="34"/>
      <c r="AD295" s="34"/>
      <c r="AE295" s="34"/>
      <c r="AF295" s="34"/>
      <c r="AG295" s="34"/>
      <c r="AH295" s="34"/>
      <c r="AI295" s="34"/>
      <c r="AJ295" s="37"/>
      <c r="AK295" s="37"/>
      <c r="AL295" s="37"/>
      <c r="AM295" s="37"/>
      <c r="AN295" s="37"/>
      <c r="AO295" s="37"/>
      <c r="AP295" s="37"/>
      <c r="AQ295" s="34"/>
      <c r="AR295" s="68"/>
      <c r="AS295" s="44"/>
      <c r="AT295" s="44"/>
      <c r="AU295" s="44"/>
      <c r="AV295" s="44"/>
      <c r="AW295" s="44"/>
      <c r="AX295" s="44"/>
      <c r="AY295" s="44"/>
      <c r="AZ295" s="44"/>
      <c r="BA295" s="44"/>
      <c r="BB295" s="44"/>
      <c r="BC295" s="44"/>
      <c r="BD295" s="44"/>
      <c r="BE295" s="44"/>
      <c r="BF295" s="44"/>
      <c r="BG295" s="44"/>
      <c r="BH295" s="44"/>
      <c r="BI295" s="44"/>
      <c r="BJ295" s="44"/>
      <c r="BK295" s="44"/>
      <c r="BL295" s="44"/>
      <c r="BM295" s="44"/>
      <c r="BN295" s="44"/>
      <c r="BO295" s="44"/>
      <c r="BP295" s="44"/>
      <c r="BQ295" s="44"/>
      <c r="BR295" s="44"/>
      <c r="BS295" s="44"/>
      <c r="BT295" s="44"/>
      <c r="BU295" s="44"/>
      <c r="BV295" s="44"/>
      <c r="BW295" s="44"/>
      <c r="BX295" s="44"/>
      <c r="BY295" s="44"/>
      <c r="BZ295" s="44"/>
      <c r="CA295" s="44"/>
      <c r="CB295" s="44"/>
      <c r="CC295" s="44"/>
      <c r="CD295" s="44"/>
      <c r="CE295" s="37"/>
      <c r="CF295" s="37"/>
      <c r="CG295" s="37"/>
      <c r="CH295" s="37"/>
      <c r="CI295" s="37"/>
      <c r="CJ295" s="37"/>
      <c r="CK295" s="37"/>
      <c r="CL295" s="37"/>
      <c r="CM295" s="37"/>
      <c r="CN295" s="37"/>
      <c r="CO295" s="37"/>
      <c r="CP295" s="37"/>
      <c r="CQ295" s="37"/>
      <c r="CR295" s="37"/>
      <c r="CS295" s="37"/>
      <c r="CT295" s="37"/>
      <c r="CU295" s="37"/>
      <c r="CV295" s="37"/>
      <c r="CW295" s="37"/>
      <c r="CX295" s="37"/>
    </row>
    <row r="296" spans="1:102" ht="13">
      <c r="A296" s="37"/>
      <c r="B296" s="37"/>
      <c r="C296" s="37"/>
      <c r="D296" s="37"/>
      <c r="E296" s="34"/>
      <c r="F296" s="34"/>
      <c r="G296" s="34"/>
      <c r="H296" s="68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  <c r="U296" s="51"/>
      <c r="V296" s="34"/>
      <c r="W296" s="34"/>
      <c r="X296" s="34"/>
      <c r="Y296" s="34"/>
      <c r="Z296" s="34"/>
      <c r="AA296" s="34"/>
      <c r="AB296" s="34"/>
      <c r="AC296" s="34"/>
      <c r="AD296" s="34"/>
      <c r="AE296" s="34"/>
      <c r="AF296" s="34"/>
      <c r="AG296" s="34"/>
      <c r="AH296" s="34"/>
      <c r="AI296" s="34"/>
      <c r="AJ296" s="37"/>
      <c r="AK296" s="37"/>
      <c r="AL296" s="37"/>
      <c r="AM296" s="37"/>
      <c r="AN296" s="37"/>
      <c r="AO296" s="37"/>
      <c r="AP296" s="37"/>
      <c r="AQ296" s="34"/>
      <c r="AR296" s="68"/>
      <c r="AS296" s="44"/>
      <c r="AT296" s="44"/>
      <c r="AU296" s="44"/>
      <c r="AV296" s="44"/>
      <c r="AW296" s="44"/>
      <c r="AX296" s="44"/>
      <c r="AY296" s="44"/>
      <c r="AZ296" s="44"/>
      <c r="BA296" s="44"/>
      <c r="BB296" s="44"/>
      <c r="BC296" s="44"/>
      <c r="BD296" s="44"/>
      <c r="BE296" s="44"/>
      <c r="BF296" s="44"/>
      <c r="BG296" s="44"/>
      <c r="BH296" s="44"/>
      <c r="BI296" s="44"/>
      <c r="BJ296" s="44"/>
      <c r="BK296" s="44"/>
      <c r="BL296" s="44"/>
      <c r="BM296" s="44"/>
      <c r="BN296" s="44"/>
      <c r="BO296" s="44"/>
      <c r="BP296" s="44"/>
      <c r="BQ296" s="44"/>
      <c r="BR296" s="44"/>
      <c r="BS296" s="44"/>
      <c r="BT296" s="44"/>
      <c r="BU296" s="44"/>
      <c r="BV296" s="44"/>
      <c r="BW296" s="44"/>
      <c r="BX296" s="44"/>
      <c r="BY296" s="44"/>
      <c r="BZ296" s="44"/>
      <c r="CA296" s="44"/>
      <c r="CB296" s="44"/>
      <c r="CC296" s="44"/>
      <c r="CD296" s="44"/>
      <c r="CE296" s="37"/>
      <c r="CF296" s="37"/>
      <c r="CG296" s="37"/>
      <c r="CH296" s="37"/>
      <c r="CI296" s="37"/>
      <c r="CJ296" s="37"/>
      <c r="CK296" s="37"/>
      <c r="CL296" s="37"/>
      <c r="CM296" s="37"/>
      <c r="CN296" s="37"/>
      <c r="CO296" s="37"/>
      <c r="CP296" s="37"/>
      <c r="CQ296" s="37"/>
      <c r="CR296" s="37"/>
      <c r="CS296" s="37"/>
      <c r="CT296" s="37"/>
      <c r="CU296" s="37"/>
      <c r="CV296" s="37"/>
      <c r="CW296" s="37"/>
      <c r="CX296" s="37"/>
    </row>
    <row r="297" spans="1:102" ht="13">
      <c r="A297" s="37"/>
      <c r="B297" s="37"/>
      <c r="C297" s="37"/>
      <c r="D297" s="37"/>
      <c r="E297" s="34"/>
      <c r="F297" s="34"/>
      <c r="G297" s="34"/>
      <c r="H297" s="68"/>
      <c r="I297" s="34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34"/>
      <c r="U297" s="51"/>
      <c r="V297" s="34"/>
      <c r="W297" s="34"/>
      <c r="X297" s="34"/>
      <c r="Y297" s="34"/>
      <c r="Z297" s="34"/>
      <c r="AA297" s="34"/>
      <c r="AB297" s="34"/>
      <c r="AC297" s="34"/>
      <c r="AD297" s="34"/>
      <c r="AE297" s="34"/>
      <c r="AF297" s="34"/>
      <c r="AG297" s="34"/>
      <c r="AH297" s="34"/>
      <c r="AI297" s="34"/>
      <c r="AJ297" s="37"/>
      <c r="AK297" s="37"/>
      <c r="AL297" s="37"/>
      <c r="AM297" s="37"/>
      <c r="AN297" s="37"/>
      <c r="AO297" s="37"/>
      <c r="AP297" s="37"/>
      <c r="AQ297" s="34"/>
      <c r="AR297" s="68"/>
      <c r="AS297" s="44"/>
      <c r="AT297" s="44"/>
      <c r="AU297" s="44"/>
      <c r="AV297" s="44"/>
      <c r="AW297" s="44"/>
      <c r="AX297" s="44"/>
      <c r="AY297" s="44"/>
      <c r="AZ297" s="44"/>
      <c r="BA297" s="44"/>
      <c r="BB297" s="44"/>
      <c r="BC297" s="44"/>
      <c r="BD297" s="44"/>
      <c r="BE297" s="44"/>
      <c r="BF297" s="44"/>
      <c r="BG297" s="44"/>
      <c r="BH297" s="44"/>
      <c r="BI297" s="44"/>
      <c r="BJ297" s="44"/>
      <c r="BK297" s="44"/>
      <c r="BL297" s="44"/>
      <c r="BM297" s="44"/>
      <c r="BN297" s="44"/>
      <c r="BO297" s="44"/>
      <c r="BP297" s="44"/>
      <c r="BQ297" s="44"/>
      <c r="BR297" s="44"/>
      <c r="BS297" s="44"/>
      <c r="BT297" s="44"/>
      <c r="BU297" s="44"/>
      <c r="BV297" s="44"/>
      <c r="BW297" s="44"/>
      <c r="BX297" s="44"/>
      <c r="BY297" s="44"/>
      <c r="BZ297" s="44"/>
      <c r="CA297" s="44"/>
      <c r="CB297" s="44"/>
      <c r="CC297" s="44"/>
      <c r="CD297" s="44"/>
      <c r="CE297" s="37"/>
      <c r="CF297" s="37"/>
      <c r="CG297" s="37"/>
      <c r="CH297" s="37"/>
      <c r="CI297" s="37"/>
      <c r="CJ297" s="37"/>
      <c r="CK297" s="37"/>
      <c r="CL297" s="37"/>
      <c r="CM297" s="37"/>
      <c r="CN297" s="37"/>
      <c r="CO297" s="37"/>
      <c r="CP297" s="37"/>
      <c r="CQ297" s="37"/>
      <c r="CR297" s="37"/>
      <c r="CS297" s="37"/>
      <c r="CT297" s="37"/>
      <c r="CU297" s="37"/>
      <c r="CV297" s="37"/>
      <c r="CW297" s="37"/>
      <c r="CX297" s="37"/>
    </row>
    <row r="298" spans="1:102" ht="13">
      <c r="A298" s="37"/>
      <c r="B298" s="37"/>
      <c r="C298" s="37"/>
      <c r="D298" s="37"/>
      <c r="E298" s="34"/>
      <c r="F298" s="34"/>
      <c r="G298" s="34"/>
      <c r="H298" s="68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34"/>
      <c r="U298" s="51"/>
      <c r="V298" s="34"/>
      <c r="W298" s="34"/>
      <c r="X298" s="34"/>
      <c r="Y298" s="34"/>
      <c r="Z298" s="34"/>
      <c r="AA298" s="34"/>
      <c r="AB298" s="34"/>
      <c r="AC298" s="34"/>
      <c r="AD298" s="34"/>
      <c r="AE298" s="34"/>
      <c r="AF298" s="34"/>
      <c r="AG298" s="34"/>
      <c r="AH298" s="34"/>
      <c r="AI298" s="34"/>
      <c r="AJ298" s="37"/>
      <c r="AK298" s="37"/>
      <c r="AL298" s="37"/>
      <c r="AM298" s="37"/>
      <c r="AN298" s="37"/>
      <c r="AO298" s="37"/>
      <c r="AP298" s="37"/>
      <c r="AQ298" s="34"/>
      <c r="AR298" s="68"/>
      <c r="AS298" s="44"/>
      <c r="AT298" s="44"/>
      <c r="AU298" s="44"/>
      <c r="AV298" s="44"/>
      <c r="AW298" s="44"/>
      <c r="AX298" s="44"/>
      <c r="AY298" s="44"/>
      <c r="AZ298" s="44"/>
      <c r="BA298" s="44"/>
      <c r="BB298" s="44"/>
      <c r="BC298" s="44"/>
      <c r="BD298" s="44"/>
      <c r="BE298" s="44"/>
      <c r="BF298" s="44"/>
      <c r="BG298" s="44"/>
      <c r="BH298" s="44"/>
      <c r="BI298" s="44"/>
      <c r="BJ298" s="44"/>
      <c r="BK298" s="44"/>
      <c r="BL298" s="44"/>
      <c r="BM298" s="44"/>
      <c r="BN298" s="44"/>
      <c r="BO298" s="44"/>
      <c r="BP298" s="44"/>
      <c r="BQ298" s="44"/>
      <c r="BR298" s="44"/>
      <c r="BS298" s="44"/>
      <c r="BT298" s="44"/>
      <c r="BU298" s="44"/>
      <c r="BV298" s="44"/>
      <c r="BW298" s="44"/>
      <c r="BX298" s="44"/>
      <c r="BY298" s="44"/>
      <c r="BZ298" s="44"/>
      <c r="CA298" s="44"/>
      <c r="CB298" s="44"/>
      <c r="CC298" s="44"/>
      <c r="CD298" s="44"/>
      <c r="CE298" s="37"/>
      <c r="CF298" s="37"/>
      <c r="CG298" s="37"/>
      <c r="CH298" s="37"/>
      <c r="CI298" s="37"/>
      <c r="CJ298" s="37"/>
      <c r="CK298" s="37"/>
      <c r="CL298" s="37"/>
      <c r="CM298" s="37"/>
      <c r="CN298" s="37"/>
      <c r="CO298" s="37"/>
      <c r="CP298" s="37"/>
      <c r="CQ298" s="37"/>
      <c r="CR298" s="37"/>
      <c r="CS298" s="37"/>
      <c r="CT298" s="37"/>
      <c r="CU298" s="37"/>
      <c r="CV298" s="37"/>
      <c r="CW298" s="37"/>
      <c r="CX298" s="37"/>
    </row>
    <row r="299" spans="1:102" ht="13">
      <c r="A299" s="37"/>
      <c r="B299" s="37"/>
      <c r="C299" s="37"/>
      <c r="D299" s="37"/>
      <c r="E299" s="34"/>
      <c r="F299" s="34"/>
      <c r="G299" s="34"/>
      <c r="H299" s="68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34"/>
      <c r="U299" s="51"/>
      <c r="V299" s="34"/>
      <c r="W299" s="34"/>
      <c r="X299" s="34"/>
      <c r="Y299" s="34"/>
      <c r="Z299" s="34"/>
      <c r="AA299" s="34"/>
      <c r="AB299" s="34"/>
      <c r="AC299" s="34"/>
      <c r="AD299" s="34"/>
      <c r="AE299" s="34"/>
      <c r="AF299" s="34"/>
      <c r="AG299" s="34"/>
      <c r="AH299" s="34"/>
      <c r="AI299" s="34"/>
      <c r="AJ299" s="37"/>
      <c r="AK299" s="37"/>
      <c r="AL299" s="37"/>
      <c r="AM299" s="37"/>
      <c r="AN299" s="37"/>
      <c r="AO299" s="37"/>
      <c r="AP299" s="37"/>
      <c r="AQ299" s="34"/>
      <c r="AR299" s="68"/>
      <c r="AS299" s="44"/>
      <c r="AT299" s="44"/>
      <c r="AU299" s="44"/>
      <c r="AV299" s="44"/>
      <c r="AW299" s="44"/>
      <c r="AX299" s="44"/>
      <c r="AY299" s="44"/>
      <c r="AZ299" s="44"/>
      <c r="BA299" s="44"/>
      <c r="BB299" s="44"/>
      <c r="BC299" s="44"/>
      <c r="BD299" s="44"/>
      <c r="BE299" s="44"/>
      <c r="BF299" s="44"/>
      <c r="BG299" s="44"/>
      <c r="BH299" s="44"/>
      <c r="BI299" s="44"/>
      <c r="BJ299" s="44"/>
      <c r="BK299" s="44"/>
      <c r="BL299" s="44"/>
      <c r="BM299" s="44"/>
      <c r="BN299" s="44"/>
      <c r="BO299" s="44"/>
      <c r="BP299" s="44"/>
      <c r="BQ299" s="44"/>
      <c r="BR299" s="44"/>
      <c r="BS299" s="44"/>
      <c r="BT299" s="44"/>
      <c r="BU299" s="44"/>
      <c r="BV299" s="44"/>
      <c r="BW299" s="44"/>
      <c r="BX299" s="44"/>
      <c r="BY299" s="44"/>
      <c r="BZ299" s="44"/>
      <c r="CA299" s="44"/>
      <c r="CB299" s="44"/>
      <c r="CC299" s="44"/>
      <c r="CD299" s="44"/>
      <c r="CE299" s="37"/>
      <c r="CF299" s="37"/>
      <c r="CG299" s="37"/>
      <c r="CH299" s="37"/>
      <c r="CI299" s="37"/>
      <c r="CJ299" s="37"/>
      <c r="CK299" s="37"/>
      <c r="CL299" s="37"/>
      <c r="CM299" s="37"/>
      <c r="CN299" s="37"/>
      <c r="CO299" s="37"/>
      <c r="CP299" s="37"/>
      <c r="CQ299" s="37"/>
      <c r="CR299" s="37"/>
      <c r="CS299" s="37"/>
      <c r="CT299" s="37"/>
      <c r="CU299" s="37"/>
      <c r="CV299" s="37"/>
      <c r="CW299" s="37"/>
      <c r="CX299" s="37"/>
    </row>
    <row r="300" spans="1:102" ht="13">
      <c r="A300" s="37"/>
      <c r="B300" s="37"/>
      <c r="C300" s="37"/>
      <c r="D300" s="37"/>
      <c r="E300" s="34"/>
      <c r="F300" s="34"/>
      <c r="G300" s="34"/>
      <c r="H300" s="68"/>
      <c r="I300" s="34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  <c r="U300" s="51"/>
      <c r="V300" s="34"/>
      <c r="W300" s="34"/>
      <c r="X300" s="34"/>
      <c r="Y300" s="34"/>
      <c r="Z300" s="34"/>
      <c r="AA300" s="34"/>
      <c r="AB300" s="34"/>
      <c r="AC300" s="34"/>
      <c r="AD300" s="34"/>
      <c r="AE300" s="34"/>
      <c r="AF300" s="34"/>
      <c r="AG300" s="34"/>
      <c r="AH300" s="34"/>
      <c r="AI300" s="34"/>
      <c r="AJ300" s="37"/>
      <c r="AK300" s="37"/>
      <c r="AL300" s="37"/>
      <c r="AM300" s="37"/>
      <c r="AN300" s="37"/>
      <c r="AO300" s="37"/>
      <c r="AP300" s="37"/>
      <c r="AQ300" s="34"/>
      <c r="AR300" s="68"/>
      <c r="AS300" s="44"/>
      <c r="AT300" s="44"/>
      <c r="AU300" s="44"/>
      <c r="AV300" s="44"/>
      <c r="AW300" s="44"/>
      <c r="AX300" s="44"/>
      <c r="AY300" s="44"/>
      <c r="AZ300" s="44"/>
      <c r="BA300" s="44"/>
      <c r="BB300" s="44"/>
      <c r="BC300" s="44"/>
      <c r="BD300" s="44"/>
      <c r="BE300" s="44"/>
      <c r="BF300" s="44"/>
      <c r="BG300" s="44"/>
      <c r="BH300" s="44"/>
      <c r="BI300" s="44"/>
      <c r="BJ300" s="44"/>
      <c r="BK300" s="44"/>
      <c r="BL300" s="44"/>
      <c r="BM300" s="44"/>
      <c r="BN300" s="44"/>
      <c r="BO300" s="44"/>
      <c r="BP300" s="44"/>
      <c r="BQ300" s="44"/>
      <c r="BR300" s="44"/>
      <c r="BS300" s="44"/>
      <c r="BT300" s="44"/>
      <c r="BU300" s="44"/>
      <c r="BV300" s="44"/>
      <c r="BW300" s="44"/>
      <c r="BX300" s="44"/>
      <c r="BY300" s="44"/>
      <c r="BZ300" s="44"/>
      <c r="CA300" s="44"/>
      <c r="CB300" s="44"/>
      <c r="CC300" s="44"/>
      <c r="CD300" s="44"/>
      <c r="CE300" s="37"/>
      <c r="CF300" s="37"/>
      <c r="CG300" s="37"/>
      <c r="CH300" s="37"/>
      <c r="CI300" s="37"/>
      <c r="CJ300" s="37"/>
      <c r="CK300" s="37"/>
      <c r="CL300" s="37"/>
      <c r="CM300" s="37"/>
      <c r="CN300" s="37"/>
      <c r="CO300" s="37"/>
      <c r="CP300" s="37"/>
      <c r="CQ300" s="37"/>
      <c r="CR300" s="37"/>
      <c r="CS300" s="37"/>
      <c r="CT300" s="37"/>
      <c r="CU300" s="37"/>
      <c r="CV300" s="37"/>
      <c r="CW300" s="37"/>
      <c r="CX300" s="37"/>
    </row>
    <row r="301" spans="1:102" ht="13">
      <c r="A301" s="37"/>
      <c r="B301" s="37"/>
      <c r="C301" s="37"/>
      <c r="D301" s="37"/>
      <c r="E301" s="34"/>
      <c r="F301" s="34"/>
      <c r="G301" s="34"/>
      <c r="H301" s="68"/>
      <c r="I301" s="34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34"/>
      <c r="U301" s="51"/>
      <c r="V301" s="34"/>
      <c r="W301" s="34"/>
      <c r="X301" s="34"/>
      <c r="Y301" s="34"/>
      <c r="Z301" s="34"/>
      <c r="AA301" s="34"/>
      <c r="AB301" s="34"/>
      <c r="AC301" s="34"/>
      <c r="AD301" s="34"/>
      <c r="AE301" s="34"/>
      <c r="AF301" s="34"/>
      <c r="AG301" s="34"/>
      <c r="AH301" s="34"/>
      <c r="AI301" s="34"/>
      <c r="AJ301" s="37"/>
      <c r="AK301" s="37"/>
      <c r="AL301" s="37"/>
      <c r="AM301" s="37"/>
      <c r="AN301" s="37"/>
      <c r="AO301" s="37"/>
      <c r="AP301" s="37"/>
      <c r="AQ301" s="34"/>
      <c r="AR301" s="68"/>
      <c r="AS301" s="44"/>
      <c r="AT301" s="44"/>
      <c r="AU301" s="44"/>
      <c r="AV301" s="44"/>
      <c r="AW301" s="44"/>
      <c r="AX301" s="44"/>
      <c r="AY301" s="44"/>
      <c r="AZ301" s="44"/>
      <c r="BA301" s="44"/>
      <c r="BB301" s="44"/>
      <c r="BC301" s="44"/>
      <c r="BD301" s="44"/>
      <c r="BE301" s="44"/>
      <c r="BF301" s="44"/>
      <c r="BG301" s="44"/>
      <c r="BH301" s="44"/>
      <c r="BI301" s="44"/>
      <c r="BJ301" s="44"/>
      <c r="BK301" s="44"/>
      <c r="BL301" s="44"/>
      <c r="BM301" s="44"/>
      <c r="BN301" s="44"/>
      <c r="BO301" s="44"/>
      <c r="BP301" s="44"/>
      <c r="BQ301" s="44"/>
      <c r="BR301" s="44"/>
      <c r="BS301" s="44"/>
      <c r="BT301" s="44"/>
      <c r="BU301" s="44"/>
      <c r="BV301" s="44"/>
      <c r="BW301" s="44"/>
      <c r="BX301" s="44"/>
      <c r="BY301" s="44"/>
      <c r="BZ301" s="44"/>
      <c r="CA301" s="44"/>
      <c r="CB301" s="44"/>
      <c r="CC301" s="44"/>
      <c r="CD301" s="44"/>
      <c r="CE301" s="37"/>
      <c r="CF301" s="37"/>
      <c r="CG301" s="37"/>
      <c r="CH301" s="37"/>
      <c r="CI301" s="37"/>
      <c r="CJ301" s="37"/>
      <c r="CK301" s="37"/>
      <c r="CL301" s="37"/>
      <c r="CM301" s="37"/>
      <c r="CN301" s="37"/>
      <c r="CO301" s="37"/>
      <c r="CP301" s="37"/>
      <c r="CQ301" s="37"/>
      <c r="CR301" s="37"/>
      <c r="CS301" s="37"/>
      <c r="CT301" s="37"/>
      <c r="CU301" s="37"/>
      <c r="CV301" s="37"/>
      <c r="CW301" s="37"/>
      <c r="CX301" s="37"/>
    </row>
    <row r="302" spans="1:102" ht="13">
      <c r="A302" s="37"/>
      <c r="B302" s="37"/>
      <c r="C302" s="37"/>
      <c r="D302" s="37"/>
      <c r="E302" s="34"/>
      <c r="F302" s="34"/>
      <c r="G302" s="34"/>
      <c r="H302" s="68"/>
      <c r="I302" s="34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  <c r="U302" s="51"/>
      <c r="V302" s="34"/>
      <c r="W302" s="34"/>
      <c r="X302" s="34"/>
      <c r="Y302" s="34"/>
      <c r="Z302" s="34"/>
      <c r="AA302" s="34"/>
      <c r="AB302" s="34"/>
      <c r="AC302" s="34"/>
      <c r="AD302" s="34"/>
      <c r="AE302" s="34"/>
      <c r="AF302" s="34"/>
      <c r="AG302" s="34"/>
      <c r="AH302" s="34"/>
      <c r="AI302" s="34"/>
      <c r="AJ302" s="37"/>
      <c r="AK302" s="37"/>
      <c r="AL302" s="37"/>
      <c r="AM302" s="37"/>
      <c r="AN302" s="37"/>
      <c r="AO302" s="37"/>
      <c r="AP302" s="37"/>
      <c r="AQ302" s="34"/>
      <c r="AR302" s="68"/>
      <c r="AS302" s="44"/>
      <c r="AT302" s="44"/>
      <c r="AU302" s="44"/>
      <c r="AV302" s="44"/>
      <c r="AW302" s="44"/>
      <c r="AX302" s="44"/>
      <c r="AY302" s="44"/>
      <c r="AZ302" s="44"/>
      <c r="BA302" s="44"/>
      <c r="BB302" s="44"/>
      <c r="BC302" s="44"/>
      <c r="BD302" s="44"/>
      <c r="BE302" s="44"/>
      <c r="BF302" s="44"/>
      <c r="BG302" s="44"/>
      <c r="BH302" s="44"/>
      <c r="BI302" s="44"/>
      <c r="BJ302" s="44"/>
      <c r="BK302" s="44"/>
      <c r="BL302" s="44"/>
      <c r="BM302" s="44"/>
      <c r="BN302" s="44"/>
      <c r="BO302" s="44"/>
      <c r="BP302" s="44"/>
      <c r="BQ302" s="44"/>
      <c r="BR302" s="44"/>
      <c r="BS302" s="44"/>
      <c r="BT302" s="44"/>
      <c r="BU302" s="44"/>
      <c r="BV302" s="44"/>
      <c r="BW302" s="44"/>
      <c r="BX302" s="44"/>
      <c r="BY302" s="44"/>
      <c r="BZ302" s="44"/>
      <c r="CA302" s="44"/>
      <c r="CB302" s="44"/>
      <c r="CC302" s="44"/>
      <c r="CD302" s="44"/>
      <c r="CE302" s="37"/>
      <c r="CF302" s="37"/>
      <c r="CG302" s="37"/>
      <c r="CH302" s="37"/>
      <c r="CI302" s="37"/>
      <c r="CJ302" s="37"/>
      <c r="CK302" s="37"/>
      <c r="CL302" s="37"/>
      <c r="CM302" s="37"/>
      <c r="CN302" s="37"/>
      <c r="CO302" s="37"/>
      <c r="CP302" s="37"/>
      <c r="CQ302" s="37"/>
      <c r="CR302" s="37"/>
      <c r="CS302" s="37"/>
      <c r="CT302" s="37"/>
      <c r="CU302" s="37"/>
      <c r="CV302" s="37"/>
      <c r="CW302" s="37"/>
      <c r="CX302" s="37"/>
    </row>
    <row r="303" spans="1:102" ht="13">
      <c r="A303" s="37"/>
      <c r="B303" s="37"/>
      <c r="C303" s="37"/>
      <c r="D303" s="37"/>
      <c r="E303" s="34"/>
      <c r="F303" s="34"/>
      <c r="G303" s="34"/>
      <c r="H303" s="68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  <c r="U303" s="51"/>
      <c r="V303" s="34"/>
      <c r="W303" s="34"/>
      <c r="X303" s="34"/>
      <c r="Y303" s="34"/>
      <c r="Z303" s="34"/>
      <c r="AA303" s="34"/>
      <c r="AB303" s="34"/>
      <c r="AC303" s="34"/>
      <c r="AD303" s="34"/>
      <c r="AE303" s="34"/>
      <c r="AF303" s="34"/>
      <c r="AG303" s="34"/>
      <c r="AH303" s="34"/>
      <c r="AI303" s="34"/>
      <c r="AJ303" s="37"/>
      <c r="AK303" s="37"/>
      <c r="AL303" s="37"/>
      <c r="AM303" s="37"/>
      <c r="AN303" s="37"/>
      <c r="AO303" s="37"/>
      <c r="AP303" s="37"/>
      <c r="AQ303" s="34"/>
      <c r="AR303" s="68"/>
      <c r="AS303" s="44"/>
      <c r="AT303" s="44"/>
      <c r="AU303" s="44"/>
      <c r="AV303" s="44"/>
      <c r="AW303" s="44"/>
      <c r="AX303" s="44"/>
      <c r="AY303" s="44"/>
      <c r="AZ303" s="44"/>
      <c r="BA303" s="44"/>
      <c r="BB303" s="44"/>
      <c r="BC303" s="44"/>
      <c r="BD303" s="44"/>
      <c r="BE303" s="44"/>
      <c r="BF303" s="44"/>
      <c r="BG303" s="44"/>
      <c r="BH303" s="44"/>
      <c r="BI303" s="44"/>
      <c r="BJ303" s="44"/>
      <c r="BK303" s="44"/>
      <c r="BL303" s="44"/>
      <c r="BM303" s="44"/>
      <c r="BN303" s="44"/>
      <c r="BO303" s="44"/>
      <c r="BP303" s="44"/>
      <c r="BQ303" s="44"/>
      <c r="BR303" s="44"/>
      <c r="BS303" s="44"/>
      <c r="BT303" s="44"/>
      <c r="BU303" s="44"/>
      <c r="BV303" s="44"/>
      <c r="BW303" s="44"/>
      <c r="BX303" s="44"/>
      <c r="BY303" s="44"/>
      <c r="BZ303" s="44"/>
      <c r="CA303" s="44"/>
      <c r="CB303" s="44"/>
      <c r="CC303" s="44"/>
      <c r="CD303" s="44"/>
      <c r="CE303" s="37"/>
      <c r="CF303" s="37"/>
      <c r="CG303" s="37"/>
      <c r="CH303" s="37"/>
      <c r="CI303" s="37"/>
      <c r="CJ303" s="37"/>
      <c r="CK303" s="37"/>
      <c r="CL303" s="37"/>
      <c r="CM303" s="37"/>
      <c r="CN303" s="37"/>
      <c r="CO303" s="37"/>
      <c r="CP303" s="37"/>
      <c r="CQ303" s="37"/>
      <c r="CR303" s="37"/>
      <c r="CS303" s="37"/>
      <c r="CT303" s="37"/>
      <c r="CU303" s="37"/>
      <c r="CV303" s="37"/>
      <c r="CW303" s="37"/>
      <c r="CX303" s="37"/>
    </row>
    <row r="304" spans="1:102" ht="13">
      <c r="A304" s="37"/>
      <c r="B304" s="37"/>
      <c r="C304" s="37"/>
      <c r="D304" s="37"/>
      <c r="E304" s="34"/>
      <c r="F304" s="34"/>
      <c r="G304" s="34"/>
      <c r="H304" s="68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  <c r="U304" s="51"/>
      <c r="V304" s="34"/>
      <c r="W304" s="34"/>
      <c r="X304" s="34"/>
      <c r="Y304" s="34"/>
      <c r="Z304" s="34"/>
      <c r="AA304" s="34"/>
      <c r="AB304" s="34"/>
      <c r="AC304" s="34"/>
      <c r="AD304" s="34"/>
      <c r="AE304" s="34"/>
      <c r="AF304" s="34"/>
      <c r="AG304" s="34"/>
      <c r="AH304" s="34"/>
      <c r="AI304" s="34"/>
      <c r="AJ304" s="37"/>
      <c r="AK304" s="37"/>
      <c r="AL304" s="37"/>
      <c r="AM304" s="37"/>
      <c r="AN304" s="37"/>
      <c r="AO304" s="37"/>
      <c r="AP304" s="37"/>
      <c r="AQ304" s="34"/>
      <c r="AR304" s="68"/>
      <c r="AS304" s="44"/>
      <c r="AT304" s="44"/>
      <c r="AU304" s="44"/>
      <c r="AV304" s="44"/>
      <c r="AW304" s="44"/>
      <c r="AX304" s="44"/>
      <c r="AY304" s="44"/>
      <c r="AZ304" s="44"/>
      <c r="BA304" s="44"/>
      <c r="BB304" s="44"/>
      <c r="BC304" s="44"/>
      <c r="BD304" s="44"/>
      <c r="BE304" s="44"/>
      <c r="BF304" s="44"/>
      <c r="BG304" s="44"/>
      <c r="BH304" s="44"/>
      <c r="BI304" s="44"/>
      <c r="BJ304" s="44"/>
      <c r="BK304" s="44"/>
      <c r="BL304" s="44"/>
      <c r="BM304" s="44"/>
      <c r="BN304" s="44"/>
      <c r="BO304" s="44"/>
      <c r="BP304" s="44"/>
      <c r="BQ304" s="44"/>
      <c r="BR304" s="44"/>
      <c r="BS304" s="44"/>
      <c r="BT304" s="44"/>
      <c r="BU304" s="44"/>
      <c r="BV304" s="44"/>
      <c r="BW304" s="44"/>
      <c r="BX304" s="44"/>
      <c r="BY304" s="44"/>
      <c r="BZ304" s="44"/>
      <c r="CA304" s="44"/>
      <c r="CB304" s="44"/>
      <c r="CC304" s="44"/>
      <c r="CD304" s="44"/>
      <c r="CE304" s="37"/>
      <c r="CF304" s="37"/>
      <c r="CG304" s="37"/>
      <c r="CH304" s="37"/>
      <c r="CI304" s="37"/>
      <c r="CJ304" s="37"/>
      <c r="CK304" s="37"/>
      <c r="CL304" s="37"/>
      <c r="CM304" s="37"/>
      <c r="CN304" s="37"/>
      <c r="CO304" s="37"/>
      <c r="CP304" s="37"/>
      <c r="CQ304" s="37"/>
      <c r="CR304" s="37"/>
      <c r="CS304" s="37"/>
      <c r="CT304" s="37"/>
      <c r="CU304" s="92"/>
      <c r="CV304" s="37"/>
      <c r="CW304" s="37"/>
      <c r="CX304" s="37"/>
    </row>
    <row r="305" spans="1:102" ht="13">
      <c r="A305" s="37"/>
      <c r="B305" s="37"/>
      <c r="C305" s="37"/>
      <c r="D305" s="37"/>
      <c r="E305" s="34"/>
      <c r="F305" s="34"/>
      <c r="G305" s="34"/>
      <c r="H305" s="68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  <c r="U305" s="51"/>
      <c r="V305" s="34"/>
      <c r="W305" s="34"/>
      <c r="X305" s="34"/>
      <c r="Y305" s="34"/>
      <c r="Z305" s="34"/>
      <c r="AA305" s="34"/>
      <c r="AB305" s="34"/>
      <c r="AC305" s="34"/>
      <c r="AD305" s="34"/>
      <c r="AE305" s="34"/>
      <c r="AF305" s="34"/>
      <c r="AG305" s="34"/>
      <c r="AH305" s="34"/>
      <c r="AI305" s="34"/>
      <c r="AJ305" s="37"/>
      <c r="AK305" s="37"/>
      <c r="AL305" s="37"/>
      <c r="AM305" s="37"/>
      <c r="AN305" s="37"/>
      <c r="AO305" s="37"/>
      <c r="AP305" s="37"/>
      <c r="AQ305" s="34"/>
      <c r="AR305" s="68"/>
      <c r="AS305" s="44"/>
      <c r="AT305" s="44"/>
      <c r="AU305" s="44"/>
      <c r="AV305" s="44"/>
      <c r="AW305" s="44"/>
      <c r="AX305" s="44"/>
      <c r="AY305" s="44"/>
      <c r="AZ305" s="44"/>
      <c r="BA305" s="44"/>
      <c r="BB305" s="44"/>
      <c r="BC305" s="44"/>
      <c r="BD305" s="44"/>
      <c r="BE305" s="44"/>
      <c r="BF305" s="44"/>
      <c r="BG305" s="44"/>
      <c r="BH305" s="44"/>
      <c r="BI305" s="44"/>
      <c r="BJ305" s="44"/>
      <c r="BK305" s="44"/>
      <c r="BL305" s="44"/>
      <c r="BM305" s="44"/>
      <c r="BN305" s="44"/>
      <c r="BO305" s="44"/>
      <c r="BP305" s="44"/>
      <c r="BQ305" s="44"/>
      <c r="BR305" s="44"/>
      <c r="BS305" s="44"/>
      <c r="BT305" s="44"/>
      <c r="BU305" s="44"/>
      <c r="BV305" s="44"/>
      <c r="BW305" s="44"/>
      <c r="BX305" s="44"/>
      <c r="BY305" s="44"/>
      <c r="BZ305" s="44"/>
      <c r="CA305" s="44"/>
      <c r="CB305" s="44"/>
      <c r="CC305" s="44"/>
      <c r="CD305" s="44"/>
      <c r="CE305" s="37"/>
      <c r="CF305" s="37"/>
      <c r="CG305" s="37"/>
      <c r="CH305" s="37"/>
      <c r="CI305" s="37"/>
      <c r="CJ305" s="37"/>
      <c r="CK305" s="37"/>
      <c r="CL305" s="37"/>
      <c r="CM305" s="37"/>
      <c r="CN305" s="37"/>
      <c r="CO305" s="37"/>
      <c r="CP305" s="37"/>
      <c r="CQ305" s="37"/>
      <c r="CR305" s="37"/>
      <c r="CS305" s="37"/>
      <c r="CT305" s="37"/>
      <c r="CU305" s="37"/>
      <c r="CV305" s="37"/>
      <c r="CW305" s="37"/>
      <c r="CX305" s="37"/>
    </row>
    <row r="306" spans="1:102" ht="13">
      <c r="A306" s="37"/>
      <c r="B306" s="37"/>
      <c r="C306" s="37"/>
      <c r="D306" s="37"/>
      <c r="E306" s="34"/>
      <c r="F306" s="34"/>
      <c r="G306" s="34"/>
      <c r="H306" s="68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  <c r="U306" s="51"/>
      <c r="V306" s="34"/>
      <c r="W306" s="34"/>
      <c r="X306" s="34"/>
      <c r="Y306" s="34"/>
      <c r="Z306" s="34"/>
      <c r="AA306" s="34"/>
      <c r="AB306" s="34"/>
      <c r="AC306" s="34"/>
      <c r="AD306" s="34"/>
      <c r="AE306" s="34"/>
      <c r="AF306" s="34"/>
      <c r="AG306" s="34"/>
      <c r="AH306" s="34"/>
      <c r="AI306" s="34"/>
      <c r="AJ306" s="37"/>
      <c r="AK306" s="37"/>
      <c r="AL306" s="37"/>
      <c r="AM306" s="37"/>
      <c r="AN306" s="37"/>
      <c r="AO306" s="37"/>
      <c r="AP306" s="37"/>
      <c r="AQ306" s="34"/>
      <c r="AR306" s="68"/>
      <c r="AS306" s="44"/>
      <c r="AT306" s="44"/>
      <c r="AU306" s="44"/>
      <c r="AV306" s="44"/>
      <c r="AW306" s="44"/>
      <c r="AX306" s="44"/>
      <c r="AY306" s="44"/>
      <c r="AZ306" s="44"/>
      <c r="BA306" s="44"/>
      <c r="BB306" s="44"/>
      <c r="BC306" s="44"/>
      <c r="BD306" s="44"/>
      <c r="BE306" s="44"/>
      <c r="BF306" s="44"/>
      <c r="BG306" s="44"/>
      <c r="BH306" s="44"/>
      <c r="BI306" s="44"/>
      <c r="BJ306" s="44"/>
      <c r="BK306" s="44"/>
      <c r="BL306" s="44"/>
      <c r="BM306" s="44"/>
      <c r="BN306" s="44"/>
      <c r="BO306" s="44"/>
      <c r="BP306" s="44"/>
      <c r="BQ306" s="44"/>
      <c r="BR306" s="44"/>
      <c r="BS306" s="44"/>
      <c r="BT306" s="44"/>
      <c r="BU306" s="44"/>
      <c r="BV306" s="44"/>
      <c r="BW306" s="44"/>
      <c r="BX306" s="44"/>
      <c r="BY306" s="44"/>
      <c r="BZ306" s="44"/>
      <c r="CA306" s="44"/>
      <c r="CB306" s="44"/>
      <c r="CC306" s="44"/>
      <c r="CD306" s="44"/>
      <c r="CE306" s="37"/>
      <c r="CF306" s="37"/>
      <c r="CG306" s="37"/>
      <c r="CH306" s="37"/>
      <c r="CI306" s="37"/>
      <c r="CJ306" s="37"/>
      <c r="CK306" s="37"/>
      <c r="CL306" s="37"/>
      <c r="CM306" s="37"/>
      <c r="CN306" s="37"/>
      <c r="CO306" s="37"/>
      <c r="CP306" s="37"/>
      <c r="CQ306" s="37"/>
      <c r="CR306" s="37"/>
      <c r="CS306" s="37"/>
      <c r="CT306" s="37"/>
      <c r="CU306" s="37"/>
      <c r="CV306" s="37"/>
      <c r="CW306" s="37"/>
      <c r="CX306" s="37"/>
    </row>
    <row r="307" spans="1:102" ht="13">
      <c r="A307" s="37"/>
      <c r="B307" s="37"/>
      <c r="C307" s="37"/>
      <c r="D307" s="37"/>
      <c r="E307" s="34"/>
      <c r="F307" s="34"/>
      <c r="G307" s="34"/>
      <c r="H307" s="68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  <c r="U307" s="51"/>
      <c r="V307" s="34"/>
      <c r="W307" s="34"/>
      <c r="X307" s="34"/>
      <c r="Y307" s="34"/>
      <c r="Z307" s="34"/>
      <c r="AA307" s="34"/>
      <c r="AB307" s="34"/>
      <c r="AC307" s="34"/>
      <c r="AD307" s="34"/>
      <c r="AE307" s="34"/>
      <c r="AF307" s="34"/>
      <c r="AG307" s="34"/>
      <c r="AH307" s="34"/>
      <c r="AI307" s="34"/>
      <c r="AJ307" s="37"/>
      <c r="AK307" s="37"/>
      <c r="AL307" s="37"/>
      <c r="AM307" s="37"/>
      <c r="AN307" s="37"/>
      <c r="AO307" s="37"/>
      <c r="AP307" s="37"/>
      <c r="AQ307" s="34"/>
      <c r="AR307" s="68"/>
      <c r="AS307" s="44"/>
      <c r="AT307" s="44"/>
      <c r="AU307" s="44"/>
      <c r="AV307" s="44"/>
      <c r="AW307" s="44"/>
      <c r="AX307" s="44"/>
      <c r="AY307" s="44"/>
      <c r="AZ307" s="44"/>
      <c r="BA307" s="44"/>
      <c r="BB307" s="44"/>
      <c r="BC307" s="44"/>
      <c r="BD307" s="44"/>
      <c r="BE307" s="44"/>
      <c r="BF307" s="44"/>
      <c r="BG307" s="44"/>
      <c r="BH307" s="44"/>
      <c r="BI307" s="44"/>
      <c r="BJ307" s="44"/>
      <c r="BK307" s="44"/>
      <c r="BL307" s="44"/>
      <c r="BM307" s="44"/>
      <c r="BN307" s="44"/>
      <c r="BO307" s="44"/>
      <c r="BP307" s="44"/>
      <c r="BQ307" s="44"/>
      <c r="BR307" s="44"/>
      <c r="BS307" s="44"/>
      <c r="BT307" s="44"/>
      <c r="BU307" s="44"/>
      <c r="BV307" s="44"/>
      <c r="BW307" s="44"/>
      <c r="BX307" s="44"/>
      <c r="BY307" s="44"/>
      <c r="BZ307" s="44"/>
      <c r="CA307" s="44"/>
      <c r="CB307" s="44"/>
      <c r="CC307" s="44"/>
      <c r="CD307" s="44"/>
      <c r="CE307" s="37"/>
      <c r="CF307" s="37"/>
      <c r="CG307" s="37"/>
      <c r="CH307" s="37"/>
      <c r="CI307" s="37"/>
      <c r="CJ307" s="37"/>
      <c r="CK307" s="37"/>
      <c r="CL307" s="37"/>
      <c r="CM307" s="37"/>
      <c r="CN307" s="37"/>
      <c r="CO307" s="37"/>
      <c r="CP307" s="37"/>
      <c r="CQ307" s="37"/>
      <c r="CR307" s="37"/>
      <c r="CS307" s="37"/>
      <c r="CT307" s="37"/>
      <c r="CU307" s="37"/>
      <c r="CV307" s="37"/>
      <c r="CW307" s="37"/>
      <c r="CX307" s="37"/>
    </row>
    <row r="308" spans="1:102" ht="13">
      <c r="A308" s="37"/>
      <c r="B308" s="37"/>
      <c r="C308" s="37"/>
      <c r="D308" s="37"/>
      <c r="E308" s="34"/>
      <c r="F308" s="34"/>
      <c r="G308" s="34"/>
      <c r="H308" s="68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  <c r="U308" s="51"/>
      <c r="V308" s="34"/>
      <c r="W308" s="34"/>
      <c r="X308" s="34"/>
      <c r="Y308" s="34"/>
      <c r="Z308" s="34"/>
      <c r="AA308" s="34"/>
      <c r="AB308" s="34"/>
      <c r="AC308" s="34"/>
      <c r="AD308" s="34"/>
      <c r="AE308" s="34"/>
      <c r="AF308" s="34"/>
      <c r="AG308" s="34"/>
      <c r="AH308" s="34"/>
      <c r="AI308" s="34"/>
      <c r="AJ308" s="37"/>
      <c r="AK308" s="37"/>
      <c r="AL308" s="37"/>
      <c r="AM308" s="37"/>
      <c r="AN308" s="37"/>
      <c r="AO308" s="37"/>
      <c r="AP308" s="37"/>
      <c r="AQ308" s="34"/>
      <c r="AR308" s="68"/>
      <c r="AS308" s="44"/>
      <c r="AT308" s="44"/>
      <c r="AU308" s="44"/>
      <c r="AV308" s="44"/>
      <c r="AW308" s="44"/>
      <c r="AX308" s="44"/>
      <c r="AY308" s="44"/>
      <c r="AZ308" s="44"/>
      <c r="BA308" s="44"/>
      <c r="BB308" s="44"/>
      <c r="BC308" s="44"/>
      <c r="BD308" s="44"/>
      <c r="BE308" s="44"/>
      <c r="BF308" s="44"/>
      <c r="BG308" s="44"/>
      <c r="BH308" s="44"/>
      <c r="BI308" s="44"/>
      <c r="BJ308" s="44"/>
      <c r="BK308" s="44"/>
      <c r="BL308" s="44"/>
      <c r="BM308" s="44"/>
      <c r="BN308" s="44"/>
      <c r="BO308" s="44"/>
      <c r="BP308" s="44"/>
      <c r="BQ308" s="44"/>
      <c r="BR308" s="44"/>
      <c r="BS308" s="44"/>
      <c r="BT308" s="44"/>
      <c r="BU308" s="44"/>
      <c r="BV308" s="44"/>
      <c r="BW308" s="44"/>
      <c r="BX308" s="44"/>
      <c r="BY308" s="44"/>
      <c r="BZ308" s="44"/>
      <c r="CA308" s="44"/>
      <c r="CB308" s="44"/>
      <c r="CC308" s="44"/>
      <c r="CD308" s="44"/>
      <c r="CE308" s="37"/>
      <c r="CF308" s="37"/>
      <c r="CG308" s="37"/>
      <c r="CH308" s="37"/>
      <c r="CI308" s="37"/>
      <c r="CJ308" s="37"/>
      <c r="CK308" s="37"/>
      <c r="CL308" s="37"/>
      <c r="CM308" s="37"/>
      <c r="CN308" s="37"/>
      <c r="CO308" s="37"/>
      <c r="CP308" s="37"/>
      <c r="CQ308" s="37"/>
      <c r="CR308" s="37"/>
      <c r="CS308" s="37"/>
      <c r="CT308" s="37"/>
      <c r="CU308" s="37"/>
      <c r="CV308" s="37"/>
      <c r="CW308" s="37"/>
      <c r="CX308" s="37"/>
    </row>
    <row r="309" spans="1:102" ht="13">
      <c r="A309" s="37"/>
      <c r="B309" s="37"/>
      <c r="C309" s="37"/>
      <c r="D309" s="37"/>
      <c r="E309" s="34"/>
      <c r="F309" s="34"/>
      <c r="G309" s="34"/>
      <c r="H309" s="68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  <c r="U309" s="51"/>
      <c r="V309" s="34"/>
      <c r="W309" s="34"/>
      <c r="X309" s="34"/>
      <c r="Y309" s="34"/>
      <c r="Z309" s="34"/>
      <c r="AA309" s="34"/>
      <c r="AB309" s="34"/>
      <c r="AC309" s="34"/>
      <c r="AD309" s="34"/>
      <c r="AE309" s="34"/>
      <c r="AF309" s="34"/>
      <c r="AG309" s="34"/>
      <c r="AH309" s="34"/>
      <c r="AI309" s="34"/>
      <c r="AJ309" s="37"/>
      <c r="AK309" s="37"/>
      <c r="AL309" s="37"/>
      <c r="AM309" s="37"/>
      <c r="AN309" s="37"/>
      <c r="AO309" s="37"/>
      <c r="AP309" s="37"/>
      <c r="AQ309" s="34"/>
      <c r="AR309" s="68"/>
      <c r="AS309" s="44"/>
      <c r="AT309" s="44"/>
      <c r="AU309" s="44"/>
      <c r="AV309" s="44"/>
      <c r="AW309" s="44"/>
      <c r="AX309" s="44"/>
      <c r="AY309" s="44"/>
      <c r="AZ309" s="44"/>
      <c r="BA309" s="44"/>
      <c r="BB309" s="44"/>
      <c r="BC309" s="44"/>
      <c r="BD309" s="44"/>
      <c r="BE309" s="44"/>
      <c r="BF309" s="44"/>
      <c r="BG309" s="44"/>
      <c r="BH309" s="44"/>
      <c r="BI309" s="44"/>
      <c r="BJ309" s="44"/>
      <c r="BK309" s="44"/>
      <c r="BL309" s="44"/>
      <c r="BM309" s="44"/>
      <c r="BN309" s="44"/>
      <c r="BO309" s="44"/>
      <c r="BP309" s="44"/>
      <c r="BQ309" s="44"/>
      <c r="BR309" s="44"/>
      <c r="BS309" s="44"/>
      <c r="BT309" s="44"/>
      <c r="BU309" s="44"/>
      <c r="BV309" s="44"/>
      <c r="BW309" s="44"/>
      <c r="BX309" s="44"/>
      <c r="BY309" s="44"/>
      <c r="BZ309" s="44"/>
      <c r="CA309" s="44"/>
      <c r="CB309" s="44"/>
      <c r="CC309" s="44"/>
      <c r="CD309" s="44"/>
      <c r="CE309" s="37"/>
      <c r="CF309" s="37"/>
      <c r="CG309" s="37"/>
      <c r="CH309" s="37"/>
      <c r="CI309" s="37"/>
      <c r="CJ309" s="37"/>
      <c r="CK309" s="37"/>
      <c r="CL309" s="37"/>
      <c r="CM309" s="37"/>
      <c r="CN309" s="37"/>
      <c r="CO309" s="37"/>
      <c r="CP309" s="37"/>
      <c r="CQ309" s="37"/>
      <c r="CR309" s="37"/>
      <c r="CS309" s="37"/>
      <c r="CT309" s="37"/>
      <c r="CU309" s="37"/>
      <c r="CV309" s="37"/>
      <c r="CW309" s="37"/>
      <c r="CX309" s="37"/>
    </row>
    <row r="310" spans="1:102" ht="13">
      <c r="A310" s="37"/>
      <c r="B310" s="37"/>
      <c r="C310" s="37"/>
      <c r="D310" s="37"/>
      <c r="E310" s="34"/>
      <c r="F310" s="34"/>
      <c r="G310" s="34"/>
      <c r="H310" s="68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  <c r="U310" s="51"/>
      <c r="V310" s="34"/>
      <c r="W310" s="34"/>
      <c r="X310" s="34"/>
      <c r="Y310" s="34"/>
      <c r="Z310" s="34"/>
      <c r="AA310" s="34"/>
      <c r="AB310" s="34"/>
      <c r="AC310" s="34"/>
      <c r="AD310" s="34"/>
      <c r="AE310" s="34"/>
      <c r="AF310" s="34"/>
      <c r="AG310" s="34"/>
      <c r="AH310" s="34"/>
      <c r="AI310" s="34"/>
      <c r="AJ310" s="37"/>
      <c r="AK310" s="37"/>
      <c r="AL310" s="37"/>
      <c r="AM310" s="37"/>
      <c r="AN310" s="37"/>
      <c r="AO310" s="37"/>
      <c r="AP310" s="37"/>
      <c r="AQ310" s="34"/>
      <c r="AR310" s="68"/>
      <c r="AS310" s="44"/>
      <c r="AT310" s="44"/>
      <c r="AU310" s="44"/>
      <c r="AV310" s="44"/>
      <c r="AW310" s="44"/>
      <c r="AX310" s="44"/>
      <c r="AY310" s="44"/>
      <c r="AZ310" s="44"/>
      <c r="BA310" s="44"/>
      <c r="BB310" s="44"/>
      <c r="BC310" s="44"/>
      <c r="BD310" s="44"/>
      <c r="BE310" s="44"/>
      <c r="BF310" s="44"/>
      <c r="BG310" s="44"/>
      <c r="BH310" s="44"/>
      <c r="BI310" s="44"/>
      <c r="BJ310" s="44"/>
      <c r="BK310" s="44"/>
      <c r="BL310" s="44"/>
      <c r="BM310" s="44"/>
      <c r="BN310" s="44"/>
      <c r="BO310" s="44"/>
      <c r="BP310" s="44"/>
      <c r="BQ310" s="44"/>
      <c r="BR310" s="44"/>
      <c r="BS310" s="44"/>
      <c r="BT310" s="44"/>
      <c r="BU310" s="44"/>
      <c r="BV310" s="44"/>
      <c r="BW310" s="44"/>
      <c r="BX310" s="44"/>
      <c r="BY310" s="44"/>
      <c r="BZ310" s="44"/>
      <c r="CA310" s="44"/>
      <c r="CB310" s="44"/>
      <c r="CC310" s="44"/>
      <c r="CD310" s="44"/>
      <c r="CE310" s="37"/>
      <c r="CF310" s="37"/>
      <c r="CG310" s="37"/>
      <c r="CH310" s="37"/>
      <c r="CI310" s="37"/>
      <c r="CJ310" s="37"/>
      <c r="CK310" s="37"/>
      <c r="CL310" s="37"/>
      <c r="CM310" s="37"/>
      <c r="CN310" s="37"/>
      <c r="CO310" s="37"/>
      <c r="CP310" s="37"/>
      <c r="CQ310" s="37"/>
      <c r="CR310" s="37"/>
      <c r="CS310" s="37"/>
      <c r="CT310" s="37"/>
      <c r="CU310" s="37"/>
      <c r="CV310" s="37"/>
      <c r="CW310" s="37"/>
      <c r="CX310" s="37"/>
    </row>
    <row r="311" spans="1:102" ht="13">
      <c r="A311" s="37"/>
      <c r="B311" s="37"/>
      <c r="C311" s="37"/>
      <c r="D311" s="37"/>
      <c r="E311" s="34"/>
      <c r="F311" s="34"/>
      <c r="G311" s="34"/>
      <c r="H311" s="68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  <c r="U311" s="51"/>
      <c r="V311" s="34"/>
      <c r="W311" s="34"/>
      <c r="X311" s="34"/>
      <c r="Y311" s="34"/>
      <c r="Z311" s="34"/>
      <c r="AA311" s="34"/>
      <c r="AB311" s="34"/>
      <c r="AC311" s="34"/>
      <c r="AD311" s="34"/>
      <c r="AE311" s="34"/>
      <c r="AF311" s="34"/>
      <c r="AG311" s="34"/>
      <c r="AH311" s="34"/>
      <c r="AI311" s="34"/>
      <c r="AJ311" s="37"/>
      <c r="AK311" s="37"/>
      <c r="AL311" s="37"/>
      <c r="AM311" s="37"/>
      <c r="AN311" s="37"/>
      <c r="AO311" s="37"/>
      <c r="AP311" s="37"/>
      <c r="AQ311" s="34"/>
      <c r="AR311" s="68"/>
      <c r="AS311" s="44"/>
      <c r="AT311" s="44"/>
      <c r="AU311" s="44"/>
      <c r="AV311" s="44"/>
      <c r="AW311" s="44"/>
      <c r="AX311" s="44"/>
      <c r="AY311" s="44"/>
      <c r="AZ311" s="44"/>
      <c r="BA311" s="44"/>
      <c r="BB311" s="44"/>
      <c r="BC311" s="44"/>
      <c r="BD311" s="44"/>
      <c r="BE311" s="44"/>
      <c r="BF311" s="44"/>
      <c r="BG311" s="44"/>
      <c r="BH311" s="44"/>
      <c r="BI311" s="44"/>
      <c r="BJ311" s="44"/>
      <c r="BK311" s="44"/>
      <c r="BL311" s="44"/>
      <c r="BM311" s="44"/>
      <c r="BN311" s="44"/>
      <c r="BO311" s="44"/>
      <c r="BP311" s="44"/>
      <c r="BQ311" s="44"/>
      <c r="BR311" s="44"/>
      <c r="BS311" s="44"/>
      <c r="BT311" s="44"/>
      <c r="BU311" s="44"/>
      <c r="BV311" s="44"/>
      <c r="BW311" s="44"/>
      <c r="BX311" s="44"/>
      <c r="BY311" s="44"/>
      <c r="BZ311" s="44"/>
      <c r="CA311" s="44"/>
      <c r="CB311" s="44"/>
      <c r="CC311" s="44"/>
      <c r="CD311" s="44"/>
      <c r="CE311" s="37"/>
      <c r="CF311" s="37"/>
      <c r="CG311" s="37"/>
      <c r="CH311" s="37"/>
      <c r="CI311" s="37"/>
      <c r="CJ311" s="37"/>
      <c r="CK311" s="37"/>
      <c r="CL311" s="37"/>
      <c r="CM311" s="37"/>
      <c r="CN311" s="37"/>
      <c r="CO311" s="37"/>
      <c r="CP311" s="37"/>
      <c r="CQ311" s="37"/>
      <c r="CR311" s="37"/>
      <c r="CS311" s="37"/>
      <c r="CT311" s="37"/>
      <c r="CU311" s="37"/>
      <c r="CV311" s="37"/>
      <c r="CW311" s="37"/>
      <c r="CX311" s="37"/>
    </row>
    <row r="312" spans="1:102" ht="13">
      <c r="A312" s="37"/>
      <c r="B312" s="37"/>
      <c r="C312" s="37"/>
      <c r="D312" s="37"/>
      <c r="E312" s="34"/>
      <c r="F312" s="34"/>
      <c r="G312" s="34"/>
      <c r="H312" s="68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  <c r="U312" s="51"/>
      <c r="V312" s="34"/>
      <c r="W312" s="34"/>
      <c r="X312" s="34"/>
      <c r="Y312" s="34"/>
      <c r="Z312" s="34"/>
      <c r="AA312" s="34"/>
      <c r="AB312" s="34"/>
      <c r="AC312" s="34"/>
      <c r="AD312" s="34"/>
      <c r="AE312" s="34"/>
      <c r="AF312" s="34"/>
      <c r="AG312" s="34"/>
      <c r="AH312" s="34"/>
      <c r="AI312" s="34"/>
      <c r="AJ312" s="37"/>
      <c r="AK312" s="37"/>
      <c r="AL312" s="37"/>
      <c r="AM312" s="37"/>
      <c r="AN312" s="37"/>
      <c r="AO312" s="37"/>
      <c r="AP312" s="37"/>
      <c r="AQ312" s="34"/>
      <c r="AR312" s="68"/>
      <c r="AS312" s="44"/>
      <c r="AT312" s="44"/>
      <c r="AU312" s="44"/>
      <c r="AV312" s="44"/>
      <c r="AW312" s="44"/>
      <c r="AX312" s="44"/>
      <c r="AY312" s="44"/>
      <c r="AZ312" s="44"/>
      <c r="BA312" s="44"/>
      <c r="BB312" s="44"/>
      <c r="BC312" s="44"/>
      <c r="BD312" s="44"/>
      <c r="BE312" s="44"/>
      <c r="BF312" s="44"/>
      <c r="BG312" s="44"/>
      <c r="BH312" s="44"/>
      <c r="BI312" s="44"/>
      <c r="BJ312" s="44"/>
      <c r="BK312" s="44"/>
      <c r="BL312" s="44"/>
      <c r="BM312" s="44"/>
      <c r="BN312" s="44"/>
      <c r="BO312" s="44"/>
      <c r="BP312" s="44"/>
      <c r="BQ312" s="44"/>
      <c r="BR312" s="44"/>
      <c r="BS312" s="44"/>
      <c r="BT312" s="44"/>
      <c r="BU312" s="44"/>
      <c r="BV312" s="44"/>
      <c r="BW312" s="44"/>
      <c r="BX312" s="44"/>
      <c r="BY312" s="44"/>
      <c r="BZ312" s="44"/>
      <c r="CA312" s="44"/>
      <c r="CB312" s="44"/>
      <c r="CC312" s="44"/>
      <c r="CD312" s="44"/>
      <c r="CE312" s="37"/>
      <c r="CF312" s="37"/>
      <c r="CG312" s="37"/>
      <c r="CH312" s="37"/>
      <c r="CI312" s="37"/>
      <c r="CJ312" s="37"/>
      <c r="CK312" s="37"/>
      <c r="CL312" s="37"/>
      <c r="CM312" s="37"/>
      <c r="CN312" s="37"/>
      <c r="CO312" s="37"/>
      <c r="CP312" s="37"/>
      <c r="CQ312" s="37"/>
      <c r="CR312" s="37"/>
      <c r="CS312" s="37"/>
      <c r="CT312" s="37"/>
      <c r="CU312" s="37"/>
      <c r="CV312" s="37"/>
      <c r="CW312" s="37"/>
      <c r="CX312" s="37"/>
    </row>
    <row r="313" spans="1:102" ht="13">
      <c r="A313" s="37"/>
      <c r="B313" s="37"/>
      <c r="C313" s="37"/>
      <c r="D313" s="37"/>
      <c r="E313" s="34"/>
      <c r="F313" s="34"/>
      <c r="G313" s="34"/>
      <c r="H313" s="68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  <c r="U313" s="51"/>
      <c r="V313" s="34"/>
      <c r="W313" s="34"/>
      <c r="X313" s="34"/>
      <c r="Y313" s="34"/>
      <c r="Z313" s="34"/>
      <c r="AA313" s="34"/>
      <c r="AB313" s="34"/>
      <c r="AC313" s="34"/>
      <c r="AD313" s="34"/>
      <c r="AE313" s="34"/>
      <c r="AF313" s="34"/>
      <c r="AG313" s="34"/>
      <c r="AH313" s="34"/>
      <c r="AI313" s="34"/>
      <c r="AJ313" s="37"/>
      <c r="AK313" s="37"/>
      <c r="AL313" s="37"/>
      <c r="AM313" s="37"/>
      <c r="AN313" s="37"/>
      <c r="AO313" s="37"/>
      <c r="AP313" s="37"/>
      <c r="AQ313" s="34"/>
      <c r="AR313" s="68"/>
      <c r="AS313" s="44"/>
      <c r="AT313" s="44"/>
      <c r="AU313" s="44"/>
      <c r="AV313" s="44"/>
      <c r="AW313" s="44"/>
      <c r="AX313" s="44"/>
      <c r="AY313" s="44"/>
      <c r="AZ313" s="44"/>
      <c r="BA313" s="44"/>
      <c r="BB313" s="44"/>
      <c r="BC313" s="44"/>
      <c r="BD313" s="44"/>
      <c r="BE313" s="44"/>
      <c r="BF313" s="44"/>
      <c r="BG313" s="44"/>
      <c r="BH313" s="44"/>
      <c r="BI313" s="44"/>
      <c r="BJ313" s="44"/>
      <c r="BK313" s="44"/>
      <c r="BL313" s="44"/>
      <c r="BM313" s="44"/>
      <c r="BN313" s="44"/>
      <c r="BO313" s="44"/>
      <c r="BP313" s="44"/>
      <c r="BQ313" s="44"/>
      <c r="BR313" s="44"/>
      <c r="BS313" s="44"/>
      <c r="BT313" s="44"/>
      <c r="BU313" s="44"/>
      <c r="BV313" s="44"/>
      <c r="BW313" s="44"/>
      <c r="BX313" s="44"/>
      <c r="BY313" s="44"/>
      <c r="BZ313" s="44"/>
      <c r="CA313" s="44"/>
      <c r="CB313" s="44"/>
      <c r="CC313" s="44"/>
      <c r="CD313" s="44"/>
      <c r="CE313" s="37"/>
      <c r="CF313" s="37"/>
      <c r="CG313" s="37"/>
      <c r="CH313" s="37"/>
      <c r="CI313" s="37"/>
      <c r="CJ313" s="37"/>
      <c r="CK313" s="37"/>
      <c r="CL313" s="37"/>
      <c r="CM313" s="37"/>
      <c r="CN313" s="37"/>
      <c r="CO313" s="37"/>
      <c r="CP313" s="37"/>
      <c r="CQ313" s="37"/>
      <c r="CR313" s="37"/>
      <c r="CS313" s="37"/>
      <c r="CT313" s="37"/>
      <c r="CU313" s="37"/>
      <c r="CV313" s="37"/>
      <c r="CW313" s="37"/>
      <c r="CX313" s="37"/>
    </row>
  </sheetData>
  <mergeCells count="47">
    <mergeCell ref="N54:N58"/>
    <mergeCell ref="P54:P58"/>
    <mergeCell ref="V54:V58"/>
    <mergeCell ref="P59:R59"/>
    <mergeCell ref="Z59:AB59"/>
    <mergeCell ref="T60:V60"/>
    <mergeCell ref="AD60:AF60"/>
    <mergeCell ref="T63:V63"/>
    <mergeCell ref="Z71:AB72"/>
    <mergeCell ref="AD74:AF75"/>
    <mergeCell ref="B54:B56"/>
    <mergeCell ref="C54:C56"/>
    <mergeCell ref="D54:D56"/>
    <mergeCell ref="C57:D57"/>
    <mergeCell ref="B52:B53"/>
    <mergeCell ref="C52:C53"/>
    <mergeCell ref="D52:D53"/>
    <mergeCell ref="B50:D51"/>
    <mergeCell ref="F50:H51"/>
    <mergeCell ref="S52:S53"/>
    <mergeCell ref="T52:T53"/>
    <mergeCell ref="U52:U53"/>
    <mergeCell ref="I52:I53"/>
    <mergeCell ref="M52:M53"/>
    <mergeCell ref="N52:N53"/>
    <mergeCell ref="O52:O53"/>
    <mergeCell ref="P52:P53"/>
    <mergeCell ref="Q52:Q53"/>
    <mergeCell ref="R52:R53"/>
    <mergeCell ref="E52:E53"/>
    <mergeCell ref="F52:F53"/>
    <mergeCell ref="G52:G53"/>
    <mergeCell ref="H52:H53"/>
    <mergeCell ref="R51:T51"/>
    <mergeCell ref="X51:Z52"/>
    <mergeCell ref="AB51:AD52"/>
    <mergeCell ref="AF51:AH52"/>
    <mergeCell ref="J42:L43"/>
    <mergeCell ref="T42:V43"/>
    <mergeCell ref="X42:Z43"/>
    <mergeCell ref="K44:L44"/>
    <mergeCell ref="Y44:Z44"/>
    <mergeCell ref="W52:W53"/>
    <mergeCell ref="AA52:AA53"/>
    <mergeCell ref="AE52:AE53"/>
    <mergeCell ref="J49:L50"/>
    <mergeCell ref="N51:P51"/>
  </mergeCells>
  <conditionalFormatting sqref="AU2:CD34">
    <cfRule type="cellIs" dxfId="5" priority="1" operator="greaterThan">
      <formula>1</formula>
    </cfRule>
  </conditionalFormatting>
  <dataValidations count="1">
    <dataValidation type="list" allowBlank="1" showErrorMessage="1" sqref="G46" xr:uid="{00000000-0002-0000-0700-000000000000}">
      <formula1>$F$118:$F$150</formula1>
    </dataValidation>
  </dataValidations>
  <pageMargins left="0.7" right="0.7" top="0.75" bottom="0.75" header="0" footer="0"/>
  <pageSetup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CT313"/>
  <sheetViews>
    <sheetView workbookViewId="0"/>
  </sheetViews>
  <sheetFormatPr baseColWidth="10" defaultColWidth="12.6640625" defaultRowHeight="15" customHeight="1"/>
  <cols>
    <col min="1" max="1" width="9.6640625" customWidth="1"/>
    <col min="2" max="2" width="14.5" customWidth="1"/>
    <col min="3" max="3" width="17.83203125" customWidth="1"/>
    <col min="4" max="4" width="15" customWidth="1"/>
    <col min="5" max="5" width="14.1640625" customWidth="1"/>
    <col min="6" max="6" width="13.6640625" customWidth="1"/>
    <col min="8" max="8" width="20.5" customWidth="1"/>
    <col min="9" max="9" width="17.83203125" customWidth="1"/>
    <col min="10" max="10" width="19.1640625" customWidth="1"/>
    <col min="11" max="11" width="10.83203125" customWidth="1"/>
    <col min="12" max="12" width="14.6640625" customWidth="1"/>
    <col min="13" max="13" width="11.33203125" customWidth="1"/>
    <col min="14" max="14" width="13.6640625" customWidth="1"/>
    <col min="15" max="15" width="11.6640625" customWidth="1"/>
    <col min="16" max="16" width="12.33203125" customWidth="1"/>
    <col min="17" max="17" width="16.33203125" customWidth="1"/>
    <col min="18" max="18" width="18.1640625" customWidth="1"/>
    <col min="19" max="19" width="13.6640625" customWidth="1"/>
    <col min="20" max="20" width="18.1640625" customWidth="1"/>
    <col min="21" max="21" width="17.1640625" customWidth="1"/>
    <col min="22" max="22" width="13.1640625" customWidth="1"/>
    <col min="23" max="23" width="19.83203125" customWidth="1"/>
    <col min="24" max="24" width="21" customWidth="1"/>
    <col min="25" max="26" width="22.6640625" customWidth="1"/>
    <col min="27" max="27" width="20.83203125" customWidth="1"/>
    <col min="28" max="28" width="16.6640625" customWidth="1"/>
    <col min="29" max="29" width="19.1640625" customWidth="1"/>
    <col min="30" max="30" width="19.5" customWidth="1"/>
    <col min="31" max="31" width="22.6640625" customWidth="1"/>
    <col min="32" max="32" width="18.1640625" customWidth="1"/>
    <col min="33" max="33" width="25.1640625" customWidth="1"/>
    <col min="34" max="34" width="34.6640625" customWidth="1"/>
    <col min="35" max="35" width="33.33203125" customWidth="1"/>
    <col min="36" max="36" width="32.33203125" customWidth="1"/>
    <col min="37" max="37" width="40.83203125" customWidth="1"/>
    <col min="38" max="38" width="18.1640625" customWidth="1"/>
    <col min="39" max="39" width="46.33203125" customWidth="1"/>
    <col min="40" max="40" width="30.1640625" customWidth="1"/>
    <col min="41" max="41" width="12.1640625" customWidth="1"/>
    <col min="42" max="42" width="24.33203125" customWidth="1"/>
    <col min="43" max="43" width="26.83203125" customWidth="1"/>
    <col min="44" max="44" width="20.1640625" customWidth="1"/>
    <col min="45" max="45" width="26.33203125" customWidth="1"/>
    <col min="46" max="46" width="27.33203125" customWidth="1"/>
    <col min="47" max="47" width="25.33203125" customWidth="1"/>
    <col min="48" max="48" width="17.33203125" customWidth="1"/>
    <col min="49" max="49" width="16" customWidth="1"/>
    <col min="50" max="50" width="19.1640625" customWidth="1"/>
    <col min="51" max="51" width="23.33203125" customWidth="1"/>
    <col min="52" max="52" width="32" customWidth="1"/>
    <col min="53" max="53" width="32.6640625" customWidth="1"/>
    <col min="54" max="54" width="36" customWidth="1"/>
    <col min="55" max="55" width="37.83203125" customWidth="1"/>
    <col min="56" max="56" width="43.33203125" customWidth="1"/>
    <col min="57" max="57" width="22.6640625" customWidth="1"/>
    <col min="58" max="58" width="32.33203125" customWidth="1"/>
    <col min="59" max="59" width="35.1640625" customWidth="1"/>
    <col min="60" max="60" width="29.1640625" customWidth="1"/>
    <col min="61" max="61" width="58.33203125" customWidth="1"/>
    <col min="62" max="62" width="32.1640625" customWidth="1"/>
    <col min="63" max="63" width="34.1640625" customWidth="1"/>
    <col min="64" max="64" width="43.1640625" customWidth="1"/>
    <col min="65" max="65" width="42.33203125" customWidth="1"/>
    <col min="66" max="66" width="39.1640625" customWidth="1"/>
    <col min="67" max="67" width="40" customWidth="1"/>
    <col min="68" max="68" width="40.33203125" customWidth="1"/>
    <col min="69" max="69" width="42.1640625" customWidth="1"/>
    <col min="70" max="70" width="47.83203125" customWidth="1"/>
    <col min="71" max="71" width="27.1640625" customWidth="1"/>
    <col min="72" max="72" width="36.6640625" customWidth="1"/>
    <col min="73" max="73" width="34.1640625" customWidth="1"/>
    <col min="74" max="74" width="34.33203125" customWidth="1"/>
    <col min="75" max="75" width="42.83203125" customWidth="1"/>
    <col min="76" max="76" width="20.1640625" customWidth="1"/>
    <col min="77" max="77" width="48.33203125" customWidth="1"/>
    <col min="78" max="78" width="32.1640625" customWidth="1"/>
    <col min="79" max="98" width="14.33203125" customWidth="1"/>
  </cols>
  <sheetData>
    <row r="1" spans="1:98" ht="31.5" customHeight="1">
      <c r="A1" s="10" t="s">
        <v>139</v>
      </c>
      <c r="B1" s="10" t="s">
        <v>142</v>
      </c>
      <c r="C1" s="10" t="s">
        <v>221</v>
      </c>
      <c r="D1" s="10" t="s">
        <v>144</v>
      </c>
      <c r="E1" s="10" t="s">
        <v>145</v>
      </c>
      <c r="F1" s="10" t="s">
        <v>146</v>
      </c>
      <c r="G1" s="10" t="s">
        <v>147</v>
      </c>
      <c r="H1" s="10" t="s">
        <v>148</v>
      </c>
      <c r="I1" s="10" t="s">
        <v>149</v>
      </c>
      <c r="J1" s="10" t="s">
        <v>150</v>
      </c>
      <c r="K1" s="10" t="s">
        <v>151</v>
      </c>
      <c r="L1" s="10" t="s">
        <v>152</v>
      </c>
      <c r="M1" s="10" t="s">
        <v>153</v>
      </c>
      <c r="N1" s="10" t="s">
        <v>154</v>
      </c>
      <c r="O1" s="10" t="s">
        <v>155</v>
      </c>
      <c r="P1" s="10" t="s">
        <v>156</v>
      </c>
      <c r="Q1" s="10" t="s">
        <v>204</v>
      </c>
      <c r="R1" s="10" t="s">
        <v>158</v>
      </c>
      <c r="S1" s="10" t="s">
        <v>234</v>
      </c>
      <c r="T1" s="10" t="s">
        <v>235</v>
      </c>
      <c r="U1" s="10" t="s">
        <v>161</v>
      </c>
      <c r="V1" s="10" t="s">
        <v>162</v>
      </c>
      <c r="W1" s="10" t="s">
        <v>163</v>
      </c>
      <c r="X1" s="10" t="s">
        <v>164</v>
      </c>
      <c r="Y1" s="10" t="s">
        <v>165</v>
      </c>
      <c r="Z1" s="10" t="s">
        <v>166</v>
      </c>
      <c r="AA1" s="10" t="s">
        <v>167</v>
      </c>
      <c r="AB1" s="10" t="s">
        <v>168</v>
      </c>
      <c r="AC1" s="10" t="s">
        <v>169</v>
      </c>
      <c r="AD1" s="10" t="s">
        <v>170</v>
      </c>
      <c r="AE1" s="10" t="s">
        <v>171</v>
      </c>
      <c r="AF1" s="10" t="s">
        <v>172</v>
      </c>
      <c r="AG1" s="10" t="s">
        <v>173</v>
      </c>
      <c r="AH1" s="10" t="s">
        <v>174</v>
      </c>
      <c r="AI1" s="10" t="s">
        <v>175</v>
      </c>
      <c r="AJ1" s="10" t="s">
        <v>61</v>
      </c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8"/>
      <c r="AY1" s="18"/>
      <c r="AZ1" s="19"/>
      <c r="BA1" s="19"/>
      <c r="BB1" s="19"/>
      <c r="BC1" s="19"/>
      <c r="BD1" s="19"/>
      <c r="BE1" s="18"/>
      <c r="BF1" s="18"/>
      <c r="BG1" s="18"/>
      <c r="BH1" s="18"/>
      <c r="BI1" s="18"/>
      <c r="BJ1" s="18"/>
      <c r="BK1" s="18"/>
      <c r="BL1" s="18"/>
      <c r="BM1" s="18"/>
      <c r="BN1" s="18"/>
      <c r="BO1" s="19"/>
      <c r="BP1" s="19"/>
      <c r="BQ1" s="19"/>
      <c r="BR1" s="19"/>
      <c r="BS1" s="18"/>
      <c r="BT1" s="18"/>
      <c r="BU1" s="18"/>
      <c r="BV1" s="18"/>
      <c r="BW1" s="18"/>
      <c r="BX1" s="18"/>
      <c r="BY1" s="18"/>
      <c r="BZ1" s="18"/>
      <c r="CA1" s="20"/>
      <c r="CB1" s="20"/>
      <c r="CC1" s="20"/>
      <c r="CD1" s="20"/>
      <c r="CE1" s="20"/>
      <c r="CF1" s="20"/>
      <c r="CG1" s="20"/>
      <c r="CH1" s="20"/>
      <c r="CI1" s="20"/>
      <c r="CJ1" s="20"/>
      <c r="CK1" s="20"/>
      <c r="CL1" s="20"/>
      <c r="CM1" s="20"/>
      <c r="CN1" s="20"/>
      <c r="CO1" s="20"/>
      <c r="CP1" s="20"/>
      <c r="CQ1" s="20"/>
      <c r="CR1" s="20"/>
      <c r="CS1" s="20"/>
      <c r="CT1" s="20"/>
    </row>
    <row r="2" spans="1:98">
      <c r="A2" s="21" t="s">
        <v>63</v>
      </c>
      <c r="B2" s="24">
        <v>37006</v>
      </c>
      <c r="C2" s="24">
        <v>36251</v>
      </c>
      <c r="D2" s="21">
        <v>3995</v>
      </c>
      <c r="E2" s="21">
        <v>32256</v>
      </c>
      <c r="F2" s="21">
        <v>0</v>
      </c>
      <c r="G2" s="24">
        <v>37185</v>
      </c>
      <c r="H2" s="24">
        <v>30106</v>
      </c>
      <c r="I2" s="21">
        <v>68</v>
      </c>
      <c r="J2" s="21">
        <v>5</v>
      </c>
      <c r="K2" s="21">
        <v>1486</v>
      </c>
      <c r="L2" s="21">
        <v>27090</v>
      </c>
      <c r="M2" s="21">
        <v>1244</v>
      </c>
      <c r="N2" s="21">
        <v>213</v>
      </c>
      <c r="O2" s="21">
        <v>0</v>
      </c>
      <c r="P2" s="24">
        <v>6106</v>
      </c>
      <c r="Q2" s="24">
        <v>1755</v>
      </c>
      <c r="R2" s="24">
        <v>39707</v>
      </c>
      <c r="S2" s="21">
        <v>2882</v>
      </c>
      <c r="T2" s="21">
        <v>152</v>
      </c>
      <c r="U2" s="21">
        <v>3783</v>
      </c>
      <c r="V2" s="24">
        <v>3691</v>
      </c>
      <c r="W2" s="24">
        <v>765</v>
      </c>
      <c r="X2" s="21">
        <v>765</v>
      </c>
      <c r="Y2" s="21">
        <v>0</v>
      </c>
      <c r="Z2" s="21">
        <v>0</v>
      </c>
      <c r="AA2" s="24">
        <v>223</v>
      </c>
      <c r="AB2" s="21">
        <v>161</v>
      </c>
      <c r="AC2" s="21">
        <v>49</v>
      </c>
      <c r="AD2" s="21">
        <v>13</v>
      </c>
      <c r="AE2" s="24">
        <v>865</v>
      </c>
      <c r="AF2" s="21">
        <v>280</v>
      </c>
      <c r="AG2" s="21">
        <v>737</v>
      </c>
      <c r="AH2" s="24">
        <v>12</v>
      </c>
      <c r="AI2" s="24">
        <v>2</v>
      </c>
      <c r="AJ2" s="24">
        <v>3988</v>
      </c>
      <c r="AL2" s="27"/>
      <c r="AM2" s="27"/>
      <c r="AN2" s="27"/>
      <c r="AO2" s="28"/>
      <c r="AP2" s="29"/>
      <c r="AQ2" s="30"/>
      <c r="AR2" s="30"/>
      <c r="AS2" s="30"/>
      <c r="AT2" s="30"/>
      <c r="AU2" s="30"/>
      <c r="AV2" s="31"/>
      <c r="AW2" s="30"/>
      <c r="AX2" s="31"/>
      <c r="AY2" s="30"/>
      <c r="AZ2" s="30"/>
      <c r="BA2" s="30"/>
      <c r="BB2" s="30"/>
      <c r="BC2" s="31"/>
      <c r="BD2" s="30"/>
      <c r="BE2" s="30"/>
      <c r="BF2" s="30"/>
      <c r="BG2" s="31"/>
      <c r="BH2" s="30"/>
      <c r="BI2" s="32"/>
      <c r="BJ2" s="31"/>
      <c r="BK2" s="33"/>
      <c r="BL2" s="31"/>
      <c r="BM2" s="30"/>
      <c r="BN2" s="31"/>
      <c r="BO2" s="31"/>
      <c r="BP2" s="31"/>
      <c r="BQ2" s="31"/>
      <c r="BR2" s="31"/>
      <c r="BS2" s="31"/>
      <c r="BT2" s="31"/>
      <c r="BU2" s="31"/>
      <c r="BV2" s="31"/>
      <c r="BW2" s="31"/>
      <c r="BX2" s="31"/>
      <c r="BY2" s="31"/>
      <c r="BZ2" s="31"/>
      <c r="CA2" s="34"/>
      <c r="CB2" s="34"/>
      <c r="CC2" s="34"/>
      <c r="CD2" s="34"/>
      <c r="CE2" s="34"/>
      <c r="CF2" s="34"/>
      <c r="CG2" s="34"/>
      <c r="CH2" s="34"/>
      <c r="CI2" s="34"/>
      <c r="CJ2" s="34"/>
      <c r="CK2" s="34"/>
      <c r="CL2" s="34"/>
      <c r="CM2" s="34"/>
      <c r="CN2" s="34"/>
      <c r="CO2" s="34"/>
      <c r="CP2" s="34"/>
      <c r="CQ2" s="34"/>
      <c r="CR2" s="34"/>
      <c r="CS2" s="34"/>
      <c r="CT2" s="34"/>
    </row>
    <row r="3" spans="1:98">
      <c r="A3" s="21" t="s">
        <v>66</v>
      </c>
      <c r="B3" s="24">
        <v>103875</v>
      </c>
      <c r="C3" s="24">
        <v>102894</v>
      </c>
      <c r="D3" s="21" t="s">
        <v>67</v>
      </c>
      <c r="E3" s="21" t="s">
        <v>67</v>
      </c>
      <c r="F3" s="21" t="s">
        <v>67</v>
      </c>
      <c r="G3" s="24">
        <v>68414</v>
      </c>
      <c r="H3" s="24">
        <v>164099</v>
      </c>
      <c r="I3" s="21">
        <v>5014</v>
      </c>
      <c r="J3" s="21">
        <v>24436</v>
      </c>
      <c r="K3" s="21">
        <v>105850</v>
      </c>
      <c r="L3" s="21">
        <v>26542</v>
      </c>
      <c r="M3" s="21">
        <v>1272</v>
      </c>
      <c r="N3" s="21">
        <v>972</v>
      </c>
      <c r="O3" s="21">
        <v>13</v>
      </c>
      <c r="P3" s="24">
        <v>13295</v>
      </c>
      <c r="Q3" s="24">
        <v>10502</v>
      </c>
      <c r="R3" s="24">
        <v>181730</v>
      </c>
      <c r="S3" s="21">
        <v>12043</v>
      </c>
      <c r="T3" s="21">
        <v>1025</v>
      </c>
      <c r="U3" s="21">
        <v>23887</v>
      </c>
      <c r="V3" s="24">
        <v>20365</v>
      </c>
      <c r="W3" s="24">
        <v>417</v>
      </c>
      <c r="X3" s="21">
        <v>416</v>
      </c>
      <c r="Y3" s="21">
        <v>1</v>
      </c>
      <c r="Z3" s="21">
        <v>0</v>
      </c>
      <c r="AA3" s="24">
        <v>97</v>
      </c>
      <c r="AB3" s="21">
        <v>72</v>
      </c>
      <c r="AC3" s="21">
        <v>25</v>
      </c>
      <c r="AD3" s="21">
        <v>0</v>
      </c>
      <c r="AE3" s="24">
        <v>150</v>
      </c>
      <c r="AF3" s="21">
        <v>115</v>
      </c>
      <c r="AG3" s="21">
        <v>60</v>
      </c>
      <c r="AH3" s="24">
        <v>0</v>
      </c>
      <c r="AI3" s="24">
        <v>0</v>
      </c>
      <c r="AJ3" s="24">
        <v>26442</v>
      </c>
      <c r="AL3" s="27"/>
      <c r="AM3" s="27"/>
      <c r="AN3" s="27"/>
      <c r="AO3" s="28"/>
      <c r="AP3" s="29"/>
      <c r="AQ3" s="30"/>
      <c r="AR3" s="30"/>
      <c r="AS3" s="30"/>
      <c r="AT3" s="30"/>
      <c r="AU3" s="30"/>
      <c r="AV3" s="30"/>
      <c r="AW3" s="31"/>
      <c r="AX3" s="31"/>
      <c r="AY3" s="30"/>
      <c r="AZ3" s="30"/>
      <c r="BA3" s="30"/>
      <c r="BB3" s="30"/>
      <c r="BC3" s="31"/>
      <c r="BD3" s="30"/>
      <c r="BE3" s="30"/>
      <c r="BF3" s="30"/>
      <c r="BG3" s="31"/>
      <c r="BH3" s="30"/>
      <c r="BI3" s="32"/>
      <c r="BJ3" s="31"/>
      <c r="BK3" s="33"/>
      <c r="BL3" s="31"/>
      <c r="BM3" s="30"/>
      <c r="BN3" s="31"/>
      <c r="BO3" s="31"/>
      <c r="BP3" s="31"/>
      <c r="BQ3" s="31"/>
      <c r="BR3" s="31"/>
      <c r="BS3" s="31"/>
      <c r="BT3" s="31"/>
      <c r="BU3" s="31"/>
      <c r="BV3" s="31"/>
      <c r="BW3" s="31"/>
      <c r="BX3" s="31"/>
      <c r="BY3" s="31"/>
      <c r="BZ3" s="31"/>
      <c r="CA3" s="34"/>
      <c r="CB3" s="34"/>
      <c r="CC3" s="34"/>
      <c r="CD3" s="34"/>
      <c r="CE3" s="34"/>
      <c r="CF3" s="34"/>
      <c r="CG3" s="34"/>
      <c r="CH3" s="34"/>
      <c r="CI3" s="34"/>
      <c r="CJ3" s="34"/>
      <c r="CK3" s="34"/>
      <c r="CL3" s="34"/>
      <c r="CM3" s="34"/>
      <c r="CN3" s="34"/>
      <c r="CO3" s="34"/>
      <c r="CP3" s="34"/>
      <c r="CQ3" s="34"/>
      <c r="CR3" s="34"/>
      <c r="CS3" s="34"/>
      <c r="CT3" s="34"/>
    </row>
    <row r="4" spans="1:98">
      <c r="A4" s="21" t="s">
        <v>69</v>
      </c>
      <c r="B4" s="24">
        <v>20531</v>
      </c>
      <c r="C4" s="24">
        <v>20352</v>
      </c>
      <c r="D4" s="21">
        <v>10053</v>
      </c>
      <c r="E4" s="21">
        <v>10299</v>
      </c>
      <c r="F4" s="21">
        <v>0</v>
      </c>
      <c r="G4" s="24">
        <v>74605</v>
      </c>
      <c r="H4" s="24">
        <v>10982</v>
      </c>
      <c r="I4" s="21">
        <v>405</v>
      </c>
      <c r="J4" s="21">
        <v>949</v>
      </c>
      <c r="K4" s="21">
        <v>1612</v>
      </c>
      <c r="L4" s="21">
        <v>7921</v>
      </c>
      <c r="M4" s="21">
        <v>56</v>
      </c>
      <c r="N4" s="21">
        <v>39</v>
      </c>
      <c r="O4" s="21">
        <v>0</v>
      </c>
      <c r="P4" s="24">
        <v>5029</v>
      </c>
      <c r="Q4" s="24">
        <v>2636</v>
      </c>
      <c r="R4" s="24">
        <v>0</v>
      </c>
      <c r="S4" s="21">
        <v>801</v>
      </c>
      <c r="T4" s="21" t="s">
        <v>67</v>
      </c>
      <c r="U4" s="21">
        <v>3685</v>
      </c>
      <c r="V4" s="24">
        <v>3656</v>
      </c>
      <c r="W4" s="24">
        <v>17</v>
      </c>
      <c r="X4" s="21">
        <v>17</v>
      </c>
      <c r="Y4" s="21">
        <v>0</v>
      </c>
      <c r="Z4" s="21">
        <v>0</v>
      </c>
      <c r="AA4" s="24">
        <v>0</v>
      </c>
      <c r="AB4" s="21">
        <v>0</v>
      </c>
      <c r="AC4" s="21">
        <v>0</v>
      </c>
      <c r="AD4" s="21">
        <v>0</v>
      </c>
      <c r="AE4" s="24">
        <v>24</v>
      </c>
      <c r="AF4" s="21">
        <v>7</v>
      </c>
      <c r="AG4" s="21">
        <v>0</v>
      </c>
      <c r="AH4" s="24">
        <v>49</v>
      </c>
      <c r="AI4" s="24">
        <v>9</v>
      </c>
      <c r="AJ4" s="24">
        <v>3957</v>
      </c>
      <c r="AL4" s="27"/>
      <c r="AM4" s="27"/>
      <c r="AN4" s="27"/>
      <c r="AO4" s="28"/>
      <c r="AP4" s="29"/>
      <c r="AQ4" s="30"/>
      <c r="AR4" s="30"/>
      <c r="AS4" s="30"/>
      <c r="AT4" s="30"/>
      <c r="AU4" s="30"/>
      <c r="AV4" s="30"/>
      <c r="AW4" s="31"/>
      <c r="AX4" s="31"/>
      <c r="AY4" s="30"/>
      <c r="AZ4" s="30"/>
      <c r="BA4" s="30"/>
      <c r="BB4" s="30"/>
      <c r="BC4" s="31"/>
      <c r="BD4" s="30"/>
      <c r="BE4" s="30"/>
      <c r="BF4" s="30"/>
      <c r="BG4" s="31"/>
      <c r="BH4" s="30"/>
      <c r="BI4" s="32"/>
      <c r="BJ4" s="31"/>
      <c r="BK4" s="33"/>
      <c r="BL4" s="31"/>
      <c r="BM4" s="30"/>
      <c r="BN4" s="31"/>
      <c r="BO4" s="31"/>
      <c r="BP4" s="31"/>
      <c r="BQ4" s="31"/>
      <c r="BR4" s="31"/>
      <c r="BS4" s="31"/>
      <c r="BT4" s="31"/>
      <c r="BU4" s="31"/>
      <c r="BV4" s="31"/>
      <c r="BW4" s="31"/>
      <c r="BX4" s="31"/>
      <c r="BY4" s="31"/>
      <c r="BZ4" s="31"/>
      <c r="CA4" s="34"/>
      <c r="CB4" s="34"/>
      <c r="CC4" s="34"/>
      <c r="CD4" s="34"/>
      <c r="CE4" s="34"/>
      <c r="CF4" s="34"/>
      <c r="CG4" s="34"/>
      <c r="CH4" s="34"/>
      <c r="CI4" s="34"/>
      <c r="CJ4" s="34"/>
      <c r="CK4" s="34"/>
      <c r="CL4" s="34"/>
      <c r="CM4" s="34"/>
      <c r="CN4" s="34"/>
      <c r="CO4" s="34"/>
      <c r="CP4" s="34"/>
      <c r="CQ4" s="34"/>
      <c r="CR4" s="34"/>
      <c r="CS4" s="34"/>
      <c r="CT4" s="34"/>
    </row>
    <row r="5" spans="1:98">
      <c r="A5" s="21" t="s">
        <v>71</v>
      </c>
      <c r="B5" s="24">
        <v>22330</v>
      </c>
      <c r="C5" s="24">
        <v>22089</v>
      </c>
      <c r="D5" s="21">
        <v>2418</v>
      </c>
      <c r="E5" s="21">
        <v>19050</v>
      </c>
      <c r="F5" s="21">
        <v>621</v>
      </c>
      <c r="G5" s="24">
        <v>3921</v>
      </c>
      <c r="H5" s="24">
        <v>3310</v>
      </c>
      <c r="I5" s="21">
        <v>73</v>
      </c>
      <c r="J5" s="21">
        <v>32</v>
      </c>
      <c r="K5" s="21">
        <v>378</v>
      </c>
      <c r="L5" s="21">
        <v>1046</v>
      </c>
      <c r="M5" s="21">
        <v>406</v>
      </c>
      <c r="N5" s="21">
        <v>23</v>
      </c>
      <c r="O5" s="21">
        <v>1352</v>
      </c>
      <c r="P5" s="24">
        <v>2595</v>
      </c>
      <c r="Q5" s="24">
        <v>1275</v>
      </c>
      <c r="R5" s="24">
        <v>18100</v>
      </c>
      <c r="S5" s="21">
        <v>476</v>
      </c>
      <c r="T5" s="21">
        <v>75</v>
      </c>
      <c r="U5" s="21">
        <v>212</v>
      </c>
      <c r="V5" s="24">
        <v>390</v>
      </c>
      <c r="W5" s="24">
        <v>3</v>
      </c>
      <c r="X5" s="21">
        <v>3</v>
      </c>
      <c r="Y5" s="21">
        <v>0</v>
      </c>
      <c r="Z5" s="21">
        <v>0</v>
      </c>
      <c r="AA5" s="24">
        <v>0</v>
      </c>
      <c r="AB5" s="21">
        <v>0</v>
      </c>
      <c r="AC5" s="21">
        <v>0</v>
      </c>
      <c r="AD5" s="21">
        <v>0</v>
      </c>
      <c r="AE5" s="24">
        <v>3</v>
      </c>
      <c r="AF5" s="21">
        <v>6</v>
      </c>
      <c r="AG5" s="21">
        <v>24</v>
      </c>
      <c r="AH5" s="24">
        <v>2</v>
      </c>
      <c r="AI5" s="24">
        <v>4</v>
      </c>
      <c r="AJ5" s="24">
        <v>162</v>
      </c>
      <c r="AL5" s="27"/>
      <c r="AM5" s="27"/>
      <c r="AN5" s="27"/>
      <c r="AO5" s="28"/>
      <c r="AP5" s="29"/>
      <c r="AQ5" s="30"/>
      <c r="AR5" s="30"/>
      <c r="AS5" s="30"/>
      <c r="AT5" s="30"/>
      <c r="AU5" s="30"/>
      <c r="AV5" s="30"/>
      <c r="AW5" s="30"/>
      <c r="AX5" s="31"/>
      <c r="AY5" s="30"/>
      <c r="AZ5" s="30"/>
      <c r="BA5" s="30"/>
      <c r="BB5" s="30"/>
      <c r="BC5" s="31"/>
      <c r="BD5" s="30"/>
      <c r="BE5" s="30"/>
      <c r="BF5" s="30"/>
      <c r="BG5" s="31"/>
      <c r="BH5" s="30"/>
      <c r="BI5" s="32"/>
      <c r="BJ5" s="31"/>
      <c r="BK5" s="33"/>
      <c r="BL5" s="31"/>
      <c r="BM5" s="30"/>
      <c r="BN5" s="31"/>
      <c r="BO5" s="31"/>
      <c r="BP5" s="31"/>
      <c r="BQ5" s="31"/>
      <c r="BR5" s="31"/>
      <c r="BS5" s="31"/>
      <c r="BT5" s="31"/>
      <c r="BU5" s="31"/>
      <c r="BV5" s="31"/>
      <c r="BW5" s="31"/>
      <c r="BX5" s="31"/>
      <c r="BY5" s="31"/>
      <c r="BZ5" s="31"/>
      <c r="CA5" s="34"/>
      <c r="CB5" s="34"/>
      <c r="CC5" s="34"/>
      <c r="CD5" s="34"/>
      <c r="CE5" s="34"/>
      <c r="CF5" s="34"/>
      <c r="CG5" s="34"/>
      <c r="CH5" s="34"/>
      <c r="CI5" s="34"/>
      <c r="CJ5" s="34"/>
      <c r="CK5" s="34"/>
      <c r="CL5" s="34"/>
      <c r="CM5" s="34"/>
      <c r="CN5" s="34"/>
      <c r="CO5" s="34"/>
      <c r="CP5" s="34"/>
      <c r="CQ5" s="34"/>
      <c r="CR5" s="34"/>
      <c r="CS5" s="34"/>
      <c r="CT5" s="34"/>
    </row>
    <row r="6" spans="1:98">
      <c r="A6" s="21" t="s">
        <v>73</v>
      </c>
      <c r="B6" s="24">
        <v>64536</v>
      </c>
      <c r="C6" s="24">
        <v>63469</v>
      </c>
      <c r="D6" s="21">
        <v>57720</v>
      </c>
      <c r="E6" s="21">
        <v>5749</v>
      </c>
      <c r="F6" s="21">
        <v>0</v>
      </c>
      <c r="G6" s="24">
        <v>43693</v>
      </c>
      <c r="H6" s="24">
        <v>11849</v>
      </c>
      <c r="I6" s="21">
        <v>77</v>
      </c>
      <c r="J6" s="21">
        <v>0</v>
      </c>
      <c r="K6" s="21">
        <v>6516</v>
      </c>
      <c r="L6" s="21">
        <v>5137</v>
      </c>
      <c r="M6" s="21">
        <v>14</v>
      </c>
      <c r="N6" s="21">
        <v>105</v>
      </c>
      <c r="O6" s="21"/>
      <c r="P6" s="24">
        <v>8338</v>
      </c>
      <c r="Q6" s="24">
        <v>2378</v>
      </c>
      <c r="R6" s="24">
        <v>89303</v>
      </c>
      <c r="S6" s="21">
        <v>8750</v>
      </c>
      <c r="T6" s="21">
        <v>521</v>
      </c>
      <c r="U6" s="21">
        <v>12059</v>
      </c>
      <c r="V6" s="24">
        <v>12682</v>
      </c>
      <c r="W6" s="24">
        <v>39</v>
      </c>
      <c r="X6" s="21">
        <v>39</v>
      </c>
      <c r="Y6" s="21">
        <v>0</v>
      </c>
      <c r="Z6" s="21">
        <v>0</v>
      </c>
      <c r="AA6" s="24">
        <v>8</v>
      </c>
      <c r="AB6" s="21">
        <v>6</v>
      </c>
      <c r="AC6" s="21">
        <v>2</v>
      </c>
      <c r="AD6" s="21">
        <v>0</v>
      </c>
      <c r="AE6" s="24">
        <v>377</v>
      </c>
      <c r="AF6" s="21">
        <v>265</v>
      </c>
      <c r="AG6" s="21">
        <v>1633</v>
      </c>
      <c r="AH6" s="24">
        <v>303</v>
      </c>
      <c r="AI6" s="24">
        <v>87</v>
      </c>
      <c r="AJ6" s="24">
        <v>16640</v>
      </c>
      <c r="AL6" s="27"/>
      <c r="AM6" s="27"/>
      <c r="AN6" s="27"/>
      <c r="AO6" s="28"/>
      <c r="AP6" s="29"/>
      <c r="AQ6" s="30"/>
      <c r="AR6" s="30"/>
      <c r="AS6" s="30"/>
      <c r="AT6" s="30"/>
      <c r="AU6" s="30"/>
      <c r="AV6" s="31"/>
      <c r="AW6" s="31"/>
      <c r="AX6" s="31"/>
      <c r="AY6" s="30"/>
      <c r="AZ6" s="30"/>
      <c r="BA6" s="30"/>
      <c r="BB6" s="30"/>
      <c r="BC6" s="31"/>
      <c r="BD6" s="30"/>
      <c r="BE6" s="30"/>
      <c r="BF6" s="30"/>
      <c r="BG6" s="31"/>
      <c r="BH6" s="30"/>
      <c r="BI6" s="32"/>
      <c r="BJ6" s="31"/>
      <c r="BK6" s="33"/>
      <c r="BL6" s="31"/>
      <c r="BM6" s="30"/>
      <c r="BN6" s="31"/>
      <c r="BO6" s="31"/>
      <c r="BP6" s="31"/>
      <c r="BQ6" s="31"/>
      <c r="BR6" s="31"/>
      <c r="BS6" s="31"/>
      <c r="BT6" s="31"/>
      <c r="BU6" s="31"/>
      <c r="BV6" s="31"/>
      <c r="BW6" s="31"/>
      <c r="BX6" s="31"/>
      <c r="BY6" s="31"/>
      <c r="BZ6" s="31"/>
      <c r="CA6" s="34"/>
      <c r="CB6" s="34"/>
      <c r="CC6" s="34"/>
      <c r="CD6" s="34"/>
      <c r="CE6" s="34"/>
      <c r="CF6" s="34"/>
      <c r="CG6" s="34"/>
      <c r="CH6" s="34"/>
      <c r="CI6" s="34"/>
      <c r="CJ6" s="34"/>
      <c r="CK6" s="34"/>
      <c r="CL6" s="34"/>
      <c r="CM6" s="34"/>
      <c r="CN6" s="34"/>
      <c r="CO6" s="34"/>
      <c r="CP6" s="34"/>
      <c r="CQ6" s="34"/>
      <c r="CR6" s="34"/>
      <c r="CS6" s="34"/>
      <c r="CT6" s="34"/>
    </row>
    <row r="7" spans="1:98">
      <c r="A7" s="21" t="s">
        <v>75</v>
      </c>
      <c r="B7" s="24">
        <v>30193</v>
      </c>
      <c r="C7" s="24">
        <v>29982</v>
      </c>
      <c r="D7" s="21">
        <v>15059</v>
      </c>
      <c r="E7" s="21">
        <v>13550</v>
      </c>
      <c r="F7" s="21">
        <v>1373</v>
      </c>
      <c r="G7" s="24">
        <v>20450</v>
      </c>
      <c r="H7" s="24">
        <v>9113</v>
      </c>
      <c r="I7" s="21">
        <v>341</v>
      </c>
      <c r="J7" s="21">
        <v>8</v>
      </c>
      <c r="K7" s="21">
        <v>1605</v>
      </c>
      <c r="L7" s="21">
        <v>6300</v>
      </c>
      <c r="M7" s="21">
        <v>362</v>
      </c>
      <c r="N7" s="21">
        <v>492</v>
      </c>
      <c r="O7" s="21">
        <v>5</v>
      </c>
      <c r="P7" s="24">
        <v>2344</v>
      </c>
      <c r="Q7" s="24">
        <v>1412</v>
      </c>
      <c r="R7" s="24">
        <v>19842</v>
      </c>
      <c r="S7" s="21">
        <v>519</v>
      </c>
      <c r="T7" s="21">
        <v>1840</v>
      </c>
      <c r="U7" s="21">
        <v>1400</v>
      </c>
      <c r="V7" s="24">
        <v>0</v>
      </c>
      <c r="W7" s="24">
        <v>0</v>
      </c>
      <c r="X7" s="21">
        <v>0</v>
      </c>
      <c r="Y7" s="21">
        <v>0</v>
      </c>
      <c r="Z7" s="21">
        <v>0</v>
      </c>
      <c r="AA7" s="24">
        <v>0</v>
      </c>
      <c r="AB7" s="21">
        <v>0</v>
      </c>
      <c r="AC7" s="21">
        <v>0</v>
      </c>
      <c r="AD7" s="21">
        <v>0</v>
      </c>
      <c r="AE7" s="24">
        <v>0</v>
      </c>
      <c r="AF7" s="21">
        <v>0</v>
      </c>
      <c r="AG7" s="21">
        <v>0</v>
      </c>
      <c r="AH7" s="24">
        <v>0</v>
      </c>
      <c r="AI7" s="24">
        <v>0</v>
      </c>
      <c r="AJ7" s="24">
        <v>1588</v>
      </c>
      <c r="AL7" s="27"/>
      <c r="AM7" s="27"/>
      <c r="AN7" s="27"/>
      <c r="AO7" s="28"/>
      <c r="AP7" s="29"/>
      <c r="AQ7" s="30"/>
      <c r="AR7" s="30"/>
      <c r="AS7" s="30"/>
      <c r="AT7" s="30"/>
      <c r="AU7" s="30"/>
      <c r="AV7" s="31"/>
      <c r="AW7" s="31"/>
      <c r="AX7" s="31"/>
      <c r="AY7" s="30"/>
      <c r="AZ7" s="30"/>
      <c r="BA7" s="30"/>
      <c r="BB7" s="30"/>
      <c r="BC7" s="31"/>
      <c r="BD7" s="30"/>
      <c r="BE7" s="30"/>
      <c r="BF7" s="30"/>
      <c r="BG7" s="30"/>
      <c r="BH7" s="30"/>
      <c r="BI7" s="32"/>
      <c r="BJ7" s="31"/>
      <c r="BK7" s="33"/>
      <c r="BL7" s="31"/>
      <c r="BM7" s="30"/>
      <c r="BN7" s="31"/>
      <c r="BO7" s="31"/>
      <c r="BP7" s="31"/>
      <c r="BQ7" s="31"/>
      <c r="BR7" s="31"/>
      <c r="BS7" s="31"/>
      <c r="BT7" s="31"/>
      <c r="BU7" s="31"/>
      <c r="BV7" s="31"/>
      <c r="BW7" s="31"/>
      <c r="BX7" s="31"/>
      <c r="BY7" s="31"/>
      <c r="BZ7" s="31"/>
      <c r="CA7" s="34"/>
      <c r="CB7" s="34"/>
      <c r="CC7" s="34"/>
      <c r="CD7" s="34"/>
      <c r="CE7" s="34"/>
      <c r="CF7" s="34"/>
      <c r="CG7" s="34"/>
      <c r="CH7" s="34"/>
      <c r="CI7" s="34"/>
      <c r="CJ7" s="34"/>
      <c r="CK7" s="34"/>
      <c r="CL7" s="34"/>
      <c r="CM7" s="34"/>
      <c r="CN7" s="34"/>
      <c r="CO7" s="34"/>
      <c r="CP7" s="34"/>
      <c r="CQ7" s="34"/>
      <c r="CR7" s="34"/>
      <c r="CS7" s="34"/>
      <c r="CT7" s="34"/>
    </row>
    <row r="8" spans="1:98">
      <c r="A8" s="21" t="s">
        <v>77</v>
      </c>
      <c r="B8" s="24">
        <v>39808</v>
      </c>
      <c r="C8" s="24">
        <v>14238</v>
      </c>
      <c r="D8" s="21">
        <v>4664</v>
      </c>
      <c r="E8" s="21">
        <v>9574</v>
      </c>
      <c r="F8" s="21">
        <v>0</v>
      </c>
      <c r="G8" s="24">
        <v>5672</v>
      </c>
      <c r="H8" s="24">
        <v>7067</v>
      </c>
      <c r="I8" s="21">
        <v>1596</v>
      </c>
      <c r="J8" s="21">
        <v>1401</v>
      </c>
      <c r="K8" s="21">
        <v>4004</v>
      </c>
      <c r="L8" s="21">
        <v>5</v>
      </c>
      <c r="M8" s="21">
        <v>40</v>
      </c>
      <c r="N8" s="21">
        <v>15</v>
      </c>
      <c r="O8" s="21">
        <v>6</v>
      </c>
      <c r="P8" s="24">
        <v>3578</v>
      </c>
      <c r="Q8" s="24">
        <v>2817</v>
      </c>
      <c r="R8" s="24">
        <v>4004</v>
      </c>
      <c r="S8" s="21">
        <v>2646</v>
      </c>
      <c r="T8" s="21">
        <v>25</v>
      </c>
      <c r="U8" s="21">
        <v>1957</v>
      </c>
      <c r="V8" s="24">
        <v>1813</v>
      </c>
      <c r="W8" s="24">
        <v>176</v>
      </c>
      <c r="X8" s="21">
        <v>176</v>
      </c>
      <c r="Y8" s="21">
        <v>0</v>
      </c>
      <c r="Z8" s="21">
        <v>0</v>
      </c>
      <c r="AA8" s="24">
        <v>257</v>
      </c>
      <c r="AB8" s="21">
        <v>164</v>
      </c>
      <c r="AC8" s="21">
        <v>93</v>
      </c>
      <c r="AD8" s="21">
        <v>0</v>
      </c>
      <c r="AE8" s="24">
        <v>37</v>
      </c>
      <c r="AF8" s="21">
        <v>7</v>
      </c>
      <c r="AG8" s="21">
        <v>11</v>
      </c>
      <c r="AH8" s="24">
        <v>29</v>
      </c>
      <c r="AI8" s="24">
        <v>0</v>
      </c>
      <c r="AJ8" s="24">
        <v>2134</v>
      </c>
      <c r="AL8" s="27"/>
      <c r="AM8" s="27"/>
      <c r="AN8" s="27"/>
      <c r="AO8" s="28"/>
      <c r="AP8" s="29"/>
      <c r="AQ8" s="30"/>
      <c r="AR8" s="30"/>
      <c r="AS8" s="30"/>
      <c r="AT8" s="30"/>
      <c r="AU8" s="30"/>
      <c r="AV8" s="30"/>
      <c r="AW8" s="31"/>
      <c r="AX8" s="31"/>
      <c r="AY8" s="30"/>
      <c r="AZ8" s="30"/>
      <c r="BA8" s="30"/>
      <c r="BB8" s="30"/>
      <c r="BC8" s="31"/>
      <c r="BD8" s="30"/>
      <c r="BE8" s="30"/>
      <c r="BF8" s="30"/>
      <c r="BG8" s="31"/>
      <c r="BH8" s="30"/>
      <c r="BI8" s="32"/>
      <c r="BJ8" s="31"/>
      <c r="BK8" s="33"/>
      <c r="BL8" s="31"/>
      <c r="BM8" s="30"/>
      <c r="BN8" s="31"/>
      <c r="BO8" s="31"/>
      <c r="BP8" s="31"/>
      <c r="BQ8" s="31"/>
      <c r="BR8" s="31"/>
      <c r="BS8" s="31"/>
      <c r="BT8" s="31"/>
      <c r="BU8" s="31"/>
      <c r="BV8" s="31"/>
      <c r="BW8" s="31"/>
      <c r="BX8" s="31"/>
      <c r="BY8" s="31"/>
      <c r="BZ8" s="31"/>
      <c r="CA8" s="34"/>
      <c r="CB8" s="34"/>
      <c r="CC8" s="34"/>
      <c r="CD8" s="34"/>
      <c r="CE8" s="34"/>
      <c r="CF8" s="34"/>
      <c r="CG8" s="34"/>
      <c r="CH8" s="34"/>
      <c r="CI8" s="34"/>
      <c r="CJ8" s="34"/>
      <c r="CK8" s="34"/>
      <c r="CL8" s="34"/>
      <c r="CM8" s="34"/>
      <c r="CN8" s="34"/>
      <c r="CO8" s="34"/>
      <c r="CP8" s="34"/>
      <c r="CQ8" s="34"/>
      <c r="CR8" s="34"/>
      <c r="CS8" s="34"/>
      <c r="CT8" s="34"/>
    </row>
    <row r="9" spans="1:98">
      <c r="A9" s="21" t="s">
        <v>79</v>
      </c>
      <c r="B9" s="24">
        <v>69888</v>
      </c>
      <c r="C9" s="24">
        <v>68632</v>
      </c>
      <c r="D9" s="21">
        <v>43134</v>
      </c>
      <c r="E9" s="21">
        <v>25498</v>
      </c>
      <c r="F9" s="21">
        <v>0</v>
      </c>
      <c r="G9" s="24">
        <v>58509</v>
      </c>
      <c r="H9" s="24">
        <v>18378</v>
      </c>
      <c r="I9" s="21">
        <v>296</v>
      </c>
      <c r="J9" s="21">
        <v>304</v>
      </c>
      <c r="K9" s="21">
        <v>4777</v>
      </c>
      <c r="L9" s="21">
        <v>12938</v>
      </c>
      <c r="M9" s="21">
        <v>63</v>
      </c>
      <c r="N9" s="21">
        <v>0</v>
      </c>
      <c r="O9" s="21"/>
      <c r="P9" s="24">
        <v>9625</v>
      </c>
      <c r="Q9" s="24">
        <v>4604</v>
      </c>
      <c r="R9" s="24">
        <v>59315</v>
      </c>
      <c r="S9" s="21" t="s">
        <v>67</v>
      </c>
      <c r="T9" s="21" t="s">
        <v>67</v>
      </c>
      <c r="U9" s="21">
        <v>17717</v>
      </c>
      <c r="V9" s="24">
        <v>96</v>
      </c>
      <c r="W9" s="24">
        <v>2143</v>
      </c>
      <c r="X9" s="21">
        <v>2143</v>
      </c>
      <c r="Y9" s="21">
        <v>0</v>
      </c>
      <c r="Z9" s="21">
        <v>0</v>
      </c>
      <c r="AA9" s="24">
        <v>576</v>
      </c>
      <c r="AB9" s="21">
        <v>390</v>
      </c>
      <c r="AC9" s="21">
        <v>146</v>
      </c>
      <c r="AD9" s="21">
        <v>40</v>
      </c>
      <c r="AE9" s="24">
        <v>4285</v>
      </c>
      <c r="AF9" s="21">
        <v>1008</v>
      </c>
      <c r="AG9" s="21">
        <v>3322</v>
      </c>
      <c r="AH9" s="24">
        <v>19</v>
      </c>
      <c r="AI9" s="24">
        <v>0</v>
      </c>
      <c r="AJ9" s="24">
        <v>1036</v>
      </c>
      <c r="AL9" s="27"/>
      <c r="AM9" s="27"/>
      <c r="AN9" s="27"/>
      <c r="AO9" s="28"/>
      <c r="AP9" s="29"/>
      <c r="AQ9" s="30"/>
      <c r="AR9" s="30"/>
      <c r="AS9" s="30"/>
      <c r="AT9" s="30"/>
      <c r="AU9" s="30"/>
      <c r="AV9" s="31"/>
      <c r="AW9" s="31"/>
      <c r="AX9" s="31"/>
      <c r="AY9" s="30"/>
      <c r="AZ9" s="30"/>
      <c r="BA9" s="30"/>
      <c r="BB9" s="30"/>
      <c r="BC9" s="31"/>
      <c r="BD9" s="30"/>
      <c r="BE9" s="30"/>
      <c r="BF9" s="30"/>
      <c r="BG9" s="31"/>
      <c r="BH9" s="30"/>
      <c r="BI9" s="32"/>
      <c r="BJ9" s="31"/>
      <c r="BK9" s="33"/>
      <c r="BL9" s="31"/>
      <c r="BM9" s="30"/>
      <c r="BN9" s="31"/>
      <c r="BO9" s="31"/>
      <c r="BP9" s="31"/>
      <c r="BQ9" s="31"/>
      <c r="BR9" s="31"/>
      <c r="BS9" s="31"/>
      <c r="BT9" s="31"/>
      <c r="BU9" s="31"/>
      <c r="BV9" s="31"/>
      <c r="BW9" s="31"/>
      <c r="BX9" s="31"/>
      <c r="BY9" s="31"/>
      <c r="BZ9" s="31"/>
      <c r="CA9" s="34"/>
      <c r="CB9" s="34"/>
      <c r="CC9" s="34"/>
      <c r="CD9" s="34"/>
      <c r="CE9" s="34"/>
      <c r="CF9" s="34"/>
      <c r="CG9" s="34"/>
      <c r="CH9" s="34"/>
      <c r="CI9" s="34"/>
      <c r="CJ9" s="34"/>
      <c r="CK9" s="34"/>
      <c r="CL9" s="34"/>
      <c r="CM9" s="34"/>
      <c r="CN9" s="34"/>
      <c r="CO9" s="34"/>
      <c r="CP9" s="34"/>
      <c r="CQ9" s="34"/>
      <c r="CR9" s="34"/>
      <c r="CS9" s="34"/>
      <c r="CT9" s="34"/>
    </row>
    <row r="10" spans="1:98">
      <c r="A10" s="21" t="s">
        <v>83</v>
      </c>
      <c r="B10" s="24">
        <v>232648</v>
      </c>
      <c r="C10" s="24">
        <v>230421</v>
      </c>
      <c r="D10" s="21">
        <v>26560</v>
      </c>
      <c r="E10" s="21">
        <v>203861</v>
      </c>
      <c r="F10" s="21">
        <v>0</v>
      </c>
      <c r="G10" s="24">
        <v>216651</v>
      </c>
      <c r="H10" s="24">
        <v>202581</v>
      </c>
      <c r="I10" s="21">
        <v>911</v>
      </c>
      <c r="J10" s="21">
        <v>203</v>
      </c>
      <c r="K10" s="21">
        <v>16541</v>
      </c>
      <c r="L10" s="21">
        <v>145736</v>
      </c>
      <c r="M10" s="21">
        <v>35281</v>
      </c>
      <c r="N10" s="21">
        <v>740</v>
      </c>
      <c r="O10" s="21">
        <v>3169</v>
      </c>
      <c r="P10" s="24">
        <v>9478</v>
      </c>
      <c r="Q10" s="24">
        <v>2268</v>
      </c>
      <c r="R10" s="24">
        <v>219480</v>
      </c>
      <c r="S10" s="21">
        <v>12926</v>
      </c>
      <c r="T10" s="21">
        <v>3390</v>
      </c>
      <c r="U10" s="21">
        <v>21274</v>
      </c>
      <c r="V10" s="24">
        <v>12202</v>
      </c>
      <c r="W10" s="24">
        <v>7864</v>
      </c>
      <c r="X10" s="21">
        <v>7864</v>
      </c>
      <c r="Y10" s="21">
        <v>0</v>
      </c>
      <c r="Z10" s="21">
        <v>0</v>
      </c>
      <c r="AA10" s="24">
        <v>1462</v>
      </c>
      <c r="AB10" s="21">
        <v>1129</v>
      </c>
      <c r="AC10" s="21">
        <v>333</v>
      </c>
      <c r="AD10" s="21">
        <v>0</v>
      </c>
      <c r="AE10" s="24">
        <v>268</v>
      </c>
      <c r="AF10" s="21">
        <v>598</v>
      </c>
      <c r="AG10" s="21">
        <v>6073</v>
      </c>
      <c r="AH10" s="24">
        <v>7403</v>
      </c>
      <c r="AI10" s="24">
        <v>0</v>
      </c>
      <c r="AJ10" s="24">
        <v>14132</v>
      </c>
      <c r="AL10" s="27"/>
      <c r="AM10" s="27"/>
      <c r="AN10" s="27"/>
      <c r="AO10" s="28"/>
      <c r="AP10" s="29"/>
      <c r="AQ10" s="30"/>
      <c r="AR10" s="30"/>
      <c r="AS10" s="30"/>
      <c r="AT10" s="30"/>
      <c r="AU10" s="30"/>
      <c r="AV10" s="30"/>
      <c r="AW10" s="31"/>
      <c r="AX10" s="31"/>
      <c r="AY10" s="30"/>
      <c r="AZ10" s="30"/>
      <c r="BA10" s="30"/>
      <c r="BB10" s="30"/>
      <c r="BC10" s="31"/>
      <c r="BD10" s="30"/>
      <c r="BE10" s="30"/>
      <c r="BF10" s="30"/>
      <c r="BG10" s="31"/>
      <c r="BH10" s="30"/>
      <c r="BI10" s="32"/>
      <c r="BJ10" s="31"/>
      <c r="BK10" s="33"/>
      <c r="BL10" s="31"/>
      <c r="BM10" s="30"/>
      <c r="BN10" s="31"/>
      <c r="BO10" s="31"/>
      <c r="BP10" s="31"/>
      <c r="BQ10" s="31"/>
      <c r="BR10" s="31"/>
      <c r="BS10" s="31"/>
      <c r="BT10" s="31"/>
      <c r="BU10" s="31"/>
      <c r="BV10" s="31"/>
      <c r="BW10" s="31"/>
      <c r="BX10" s="31"/>
      <c r="BY10" s="31"/>
      <c r="BZ10" s="31"/>
      <c r="CA10" s="34"/>
      <c r="CB10" s="34"/>
      <c r="CC10" s="34"/>
      <c r="CD10" s="34"/>
      <c r="CE10" s="34"/>
      <c r="CF10" s="34"/>
      <c r="CG10" s="34"/>
      <c r="CH10" s="34"/>
      <c r="CI10" s="34"/>
      <c r="CJ10" s="34"/>
      <c r="CK10" s="34"/>
      <c r="CL10" s="34"/>
      <c r="CM10" s="34"/>
      <c r="CN10" s="34"/>
      <c r="CO10" s="34"/>
      <c r="CP10" s="34"/>
      <c r="CQ10" s="34"/>
      <c r="CR10" s="34"/>
      <c r="CS10" s="34"/>
      <c r="CT10" s="34"/>
    </row>
    <row r="11" spans="1:98">
      <c r="A11" s="21" t="s">
        <v>86</v>
      </c>
      <c r="B11" s="24">
        <v>25934</v>
      </c>
      <c r="C11" s="24">
        <v>25934</v>
      </c>
      <c r="D11" s="21">
        <v>13745</v>
      </c>
      <c r="E11" s="21">
        <v>12189</v>
      </c>
      <c r="F11" s="21">
        <v>0</v>
      </c>
      <c r="G11" s="24">
        <v>23420</v>
      </c>
      <c r="H11" s="24">
        <v>6620</v>
      </c>
      <c r="I11" s="21">
        <v>0</v>
      </c>
      <c r="J11" s="21">
        <v>0</v>
      </c>
      <c r="K11" s="21">
        <v>1709</v>
      </c>
      <c r="L11" s="21">
        <v>3768</v>
      </c>
      <c r="M11" s="21">
        <v>223</v>
      </c>
      <c r="N11" s="21">
        <v>0</v>
      </c>
      <c r="O11" s="21">
        <v>920</v>
      </c>
      <c r="P11" s="24">
        <v>5058</v>
      </c>
      <c r="Q11" s="24">
        <v>1510</v>
      </c>
      <c r="R11" s="24">
        <v>18168</v>
      </c>
      <c r="S11" s="21">
        <v>2683</v>
      </c>
      <c r="T11" s="21">
        <v>156</v>
      </c>
      <c r="U11" s="21">
        <v>4185</v>
      </c>
      <c r="V11" s="24">
        <v>15250</v>
      </c>
      <c r="W11" s="24">
        <v>261</v>
      </c>
      <c r="X11" s="21">
        <v>260</v>
      </c>
      <c r="Y11" s="21">
        <v>1</v>
      </c>
      <c r="Z11" s="21">
        <v>0</v>
      </c>
      <c r="AA11" s="24">
        <v>19</v>
      </c>
      <c r="AB11" s="21">
        <v>11</v>
      </c>
      <c r="AC11" s="21">
        <v>8</v>
      </c>
      <c r="AD11" s="21">
        <v>0</v>
      </c>
      <c r="AE11" s="24">
        <v>375</v>
      </c>
      <c r="AF11" s="21">
        <v>166</v>
      </c>
      <c r="AG11" s="21">
        <v>405</v>
      </c>
      <c r="AH11" s="24">
        <v>163</v>
      </c>
      <c r="AI11" s="24">
        <v>1</v>
      </c>
      <c r="AJ11" s="24">
        <v>15561</v>
      </c>
      <c r="AL11" s="27"/>
      <c r="AM11" s="27"/>
      <c r="AN11" s="27"/>
      <c r="AO11" s="28"/>
      <c r="AP11" s="29"/>
      <c r="AQ11" s="30"/>
      <c r="AR11" s="30"/>
      <c r="AS11" s="30"/>
      <c r="AT11" s="30"/>
      <c r="AU11" s="30"/>
      <c r="AV11" s="30"/>
      <c r="AW11" s="31"/>
      <c r="AX11" s="31"/>
      <c r="AY11" s="30"/>
      <c r="AZ11" s="30"/>
      <c r="BA11" s="30"/>
      <c r="BB11" s="30"/>
      <c r="BC11" s="31"/>
      <c r="BD11" s="30"/>
      <c r="BE11" s="30"/>
      <c r="BF11" s="30"/>
      <c r="BG11" s="31"/>
      <c r="BH11" s="30"/>
      <c r="BI11" s="32"/>
      <c r="BJ11" s="31"/>
      <c r="BK11" s="33"/>
      <c r="BL11" s="31"/>
      <c r="BM11" s="30"/>
      <c r="BN11" s="31"/>
      <c r="BO11" s="31"/>
      <c r="BP11" s="31"/>
      <c r="BQ11" s="31"/>
      <c r="BR11" s="31"/>
      <c r="BS11" s="31"/>
      <c r="BT11" s="31"/>
      <c r="BU11" s="31"/>
      <c r="BV11" s="31"/>
      <c r="BW11" s="31"/>
      <c r="BX11" s="31"/>
      <c r="BY11" s="31"/>
      <c r="BZ11" s="31"/>
      <c r="CA11" s="34"/>
      <c r="CB11" s="34"/>
      <c r="CC11" s="34"/>
      <c r="CD11" s="34"/>
      <c r="CE11" s="34"/>
      <c r="CF11" s="34"/>
      <c r="CG11" s="34"/>
      <c r="CH11" s="34"/>
      <c r="CI11" s="34"/>
      <c r="CJ11" s="34"/>
      <c r="CK11" s="34"/>
      <c r="CL11" s="34"/>
      <c r="CM11" s="34"/>
      <c r="CN11" s="34"/>
      <c r="CO11" s="34"/>
      <c r="CP11" s="34"/>
      <c r="CQ11" s="34"/>
      <c r="CR11" s="34"/>
      <c r="CS11" s="34"/>
      <c r="CT11" s="34"/>
    </row>
    <row r="12" spans="1:98">
      <c r="A12" s="21" t="s">
        <v>88</v>
      </c>
      <c r="B12" s="24">
        <v>139328</v>
      </c>
      <c r="C12" s="24">
        <v>134805</v>
      </c>
      <c r="D12" s="21">
        <v>24248</v>
      </c>
      <c r="E12" s="21">
        <v>110557</v>
      </c>
      <c r="F12" s="21">
        <v>0</v>
      </c>
      <c r="G12" s="24">
        <v>62115</v>
      </c>
      <c r="H12" s="24">
        <v>108809</v>
      </c>
      <c r="I12" s="21">
        <v>1978</v>
      </c>
      <c r="J12" s="21" t="s">
        <v>67</v>
      </c>
      <c r="K12" s="21">
        <v>60533</v>
      </c>
      <c r="L12" s="21">
        <v>40547</v>
      </c>
      <c r="M12" s="21">
        <v>1597</v>
      </c>
      <c r="N12" s="21">
        <v>1370</v>
      </c>
      <c r="O12" s="21">
        <v>2784</v>
      </c>
      <c r="P12" s="24">
        <v>38031</v>
      </c>
      <c r="Q12" s="24">
        <v>12372</v>
      </c>
      <c r="R12" s="24">
        <v>68156</v>
      </c>
      <c r="S12" s="21">
        <v>9398</v>
      </c>
      <c r="T12" s="21">
        <v>487</v>
      </c>
      <c r="U12" s="21">
        <v>13087</v>
      </c>
      <c r="V12" s="24">
        <v>239</v>
      </c>
      <c r="W12" s="24">
        <v>536</v>
      </c>
      <c r="X12" s="21">
        <v>536</v>
      </c>
      <c r="Y12" s="21">
        <v>0</v>
      </c>
      <c r="Z12" s="21">
        <v>0</v>
      </c>
      <c r="AA12" s="24">
        <v>45</v>
      </c>
      <c r="AB12" s="21">
        <v>36</v>
      </c>
      <c r="AC12" s="21">
        <v>9</v>
      </c>
      <c r="AD12" s="21">
        <v>0</v>
      </c>
      <c r="AE12" s="24">
        <v>3</v>
      </c>
      <c r="AF12" s="21">
        <v>0</v>
      </c>
      <c r="AG12" s="21">
        <v>15</v>
      </c>
      <c r="AH12" s="24">
        <v>29</v>
      </c>
      <c r="AI12" s="24">
        <v>137</v>
      </c>
      <c r="AJ12" s="24">
        <v>18458</v>
      </c>
      <c r="AL12" s="27"/>
      <c r="AM12" s="27"/>
      <c r="AN12" s="27"/>
      <c r="AO12" s="28"/>
      <c r="AP12" s="29"/>
      <c r="AQ12" s="30"/>
      <c r="AR12" s="30"/>
      <c r="AS12" s="30"/>
      <c r="AT12" s="30"/>
      <c r="AU12" s="30"/>
      <c r="AV12" s="30"/>
      <c r="AW12" s="30"/>
      <c r="AX12" s="31"/>
      <c r="AY12" s="30"/>
      <c r="AZ12" s="30"/>
      <c r="BA12" s="30"/>
      <c r="BB12" s="30"/>
      <c r="BC12" s="31"/>
      <c r="BD12" s="30"/>
      <c r="BE12" s="30"/>
      <c r="BF12" s="30"/>
      <c r="BG12" s="31"/>
      <c r="BH12" s="30"/>
      <c r="BI12" s="32"/>
      <c r="BJ12" s="31"/>
      <c r="BK12" s="33"/>
      <c r="BL12" s="31"/>
      <c r="BM12" s="30"/>
      <c r="BN12" s="31"/>
      <c r="BO12" s="31"/>
      <c r="BP12" s="31"/>
      <c r="BQ12" s="31"/>
      <c r="BR12" s="31"/>
      <c r="BS12" s="31"/>
      <c r="BT12" s="31"/>
      <c r="BU12" s="31"/>
      <c r="BV12" s="31"/>
      <c r="BW12" s="31"/>
      <c r="BX12" s="31"/>
      <c r="BY12" s="31"/>
      <c r="BZ12" s="31"/>
      <c r="CA12" s="34"/>
      <c r="CB12" s="34"/>
      <c r="CC12" s="34"/>
      <c r="CD12" s="34"/>
      <c r="CE12" s="34"/>
      <c r="CF12" s="34"/>
      <c r="CG12" s="34"/>
      <c r="CH12" s="34"/>
      <c r="CI12" s="34"/>
      <c r="CJ12" s="34"/>
      <c r="CK12" s="34"/>
      <c r="CL12" s="34"/>
      <c r="CM12" s="34"/>
      <c r="CN12" s="34"/>
      <c r="CO12" s="34"/>
      <c r="CP12" s="34"/>
      <c r="CQ12" s="34"/>
      <c r="CR12" s="34"/>
      <c r="CS12" s="34"/>
      <c r="CT12" s="34"/>
    </row>
    <row r="13" spans="1:98">
      <c r="A13" s="21" t="s">
        <v>90</v>
      </c>
      <c r="B13" s="24">
        <v>26044</v>
      </c>
      <c r="C13" s="24">
        <v>25759</v>
      </c>
      <c r="D13" s="21">
        <v>9318</v>
      </c>
      <c r="E13" s="21">
        <v>16185</v>
      </c>
      <c r="F13" s="21">
        <v>256</v>
      </c>
      <c r="G13" s="24">
        <v>61458</v>
      </c>
      <c r="H13" s="24">
        <v>5962</v>
      </c>
      <c r="I13" s="21">
        <v>335</v>
      </c>
      <c r="J13" s="21">
        <v>47</v>
      </c>
      <c r="K13" s="21">
        <v>4398</v>
      </c>
      <c r="L13" s="21">
        <v>554</v>
      </c>
      <c r="M13" s="21">
        <v>460</v>
      </c>
      <c r="N13" s="21">
        <v>4</v>
      </c>
      <c r="O13" s="21">
        <v>164</v>
      </c>
      <c r="P13" s="24">
        <v>2092</v>
      </c>
      <c r="Q13" s="24">
        <v>1607</v>
      </c>
      <c r="R13" s="24">
        <v>58967</v>
      </c>
      <c r="S13" s="21">
        <v>1046</v>
      </c>
      <c r="T13" s="21">
        <v>270</v>
      </c>
      <c r="U13" s="21">
        <v>1958</v>
      </c>
      <c r="V13" s="24">
        <v>9035</v>
      </c>
      <c r="W13" s="24">
        <v>35</v>
      </c>
      <c r="X13" s="21">
        <v>35</v>
      </c>
      <c r="Y13" s="21">
        <v>0</v>
      </c>
      <c r="Z13" s="21">
        <v>0</v>
      </c>
      <c r="AA13" s="24">
        <v>52</v>
      </c>
      <c r="AB13" s="21">
        <v>29</v>
      </c>
      <c r="AC13" s="21">
        <v>23</v>
      </c>
      <c r="AD13" s="21">
        <v>0</v>
      </c>
      <c r="AE13" s="24">
        <v>65</v>
      </c>
      <c r="AF13" s="21">
        <v>40</v>
      </c>
      <c r="AG13" s="21">
        <v>10</v>
      </c>
      <c r="AH13" s="24">
        <v>14</v>
      </c>
      <c r="AI13" s="24">
        <v>0</v>
      </c>
      <c r="AJ13" s="24">
        <v>10526</v>
      </c>
      <c r="AL13" s="27"/>
      <c r="AM13" s="27"/>
      <c r="AN13" s="27"/>
      <c r="AO13" s="28"/>
      <c r="AP13" s="29"/>
      <c r="AQ13" s="30"/>
      <c r="AR13" s="30"/>
      <c r="AS13" s="30"/>
      <c r="AT13" s="30"/>
      <c r="AU13" s="30"/>
      <c r="AV13" s="31"/>
      <c r="AW13" s="31"/>
      <c r="AX13" s="31"/>
      <c r="AY13" s="30"/>
      <c r="AZ13" s="30"/>
      <c r="BA13" s="30"/>
      <c r="BB13" s="30"/>
      <c r="BC13" s="31"/>
      <c r="BD13" s="30"/>
      <c r="BE13" s="30"/>
      <c r="BF13" s="30"/>
      <c r="BG13" s="31"/>
      <c r="BH13" s="30"/>
      <c r="BI13" s="32"/>
      <c r="BJ13" s="31"/>
      <c r="BK13" s="33"/>
      <c r="BL13" s="31"/>
      <c r="BM13" s="30"/>
      <c r="BN13" s="31"/>
      <c r="BO13" s="31"/>
      <c r="BP13" s="31"/>
      <c r="BQ13" s="31"/>
      <c r="BR13" s="31"/>
      <c r="BS13" s="31"/>
      <c r="BT13" s="31"/>
      <c r="BU13" s="31"/>
      <c r="BV13" s="31"/>
      <c r="BW13" s="31"/>
      <c r="BX13" s="31"/>
      <c r="BY13" s="31"/>
      <c r="BZ13" s="31"/>
      <c r="CA13" s="34"/>
      <c r="CB13" s="34"/>
      <c r="CC13" s="34"/>
      <c r="CD13" s="34"/>
      <c r="CE13" s="34"/>
      <c r="CF13" s="34"/>
      <c r="CG13" s="34"/>
      <c r="CH13" s="34"/>
      <c r="CI13" s="34"/>
      <c r="CJ13" s="34"/>
      <c r="CK13" s="34"/>
      <c r="CL13" s="34"/>
      <c r="CM13" s="34"/>
      <c r="CN13" s="34"/>
      <c r="CO13" s="34"/>
      <c r="CP13" s="34"/>
      <c r="CQ13" s="34"/>
      <c r="CR13" s="34"/>
      <c r="CS13" s="34"/>
      <c r="CT13" s="34"/>
    </row>
    <row r="14" spans="1:98">
      <c r="A14" s="21" t="s">
        <v>92</v>
      </c>
      <c r="B14" s="24">
        <v>49559</v>
      </c>
      <c r="C14" s="24">
        <v>48678</v>
      </c>
      <c r="D14" s="21">
        <v>1951</v>
      </c>
      <c r="E14" s="21">
        <v>46727</v>
      </c>
      <c r="F14" s="21">
        <v>0</v>
      </c>
      <c r="G14" s="24">
        <v>162599</v>
      </c>
      <c r="H14" s="24">
        <v>12954</v>
      </c>
      <c r="I14" s="21">
        <v>6</v>
      </c>
      <c r="J14" s="21">
        <v>4</v>
      </c>
      <c r="K14" s="21">
        <v>5041</v>
      </c>
      <c r="L14" s="21">
        <v>5175</v>
      </c>
      <c r="M14" s="21">
        <v>936</v>
      </c>
      <c r="N14" s="21">
        <v>271</v>
      </c>
      <c r="O14" s="21">
        <v>1521</v>
      </c>
      <c r="P14" s="24">
        <v>6821</v>
      </c>
      <c r="Q14" s="24">
        <v>3411</v>
      </c>
      <c r="R14" s="24">
        <v>162393</v>
      </c>
      <c r="S14" s="21">
        <v>4260</v>
      </c>
      <c r="T14" s="21">
        <v>284</v>
      </c>
      <c r="U14" s="21">
        <v>5869</v>
      </c>
      <c r="V14" s="24">
        <v>11077</v>
      </c>
      <c r="W14" s="24">
        <v>170</v>
      </c>
      <c r="X14" s="21">
        <v>170</v>
      </c>
      <c r="Y14" s="21">
        <v>0</v>
      </c>
      <c r="Z14" s="21">
        <v>0</v>
      </c>
      <c r="AA14" s="24">
        <v>344</v>
      </c>
      <c r="AB14" s="21">
        <v>260</v>
      </c>
      <c r="AC14" s="21">
        <v>84</v>
      </c>
      <c r="AD14" s="21">
        <v>0</v>
      </c>
      <c r="AE14" s="24">
        <v>497</v>
      </c>
      <c r="AF14" s="21">
        <v>158</v>
      </c>
      <c r="AG14" s="21">
        <v>534</v>
      </c>
      <c r="AH14" s="24">
        <v>81</v>
      </c>
      <c r="AI14" s="24">
        <v>0</v>
      </c>
      <c r="AJ14" s="24">
        <v>18323</v>
      </c>
      <c r="AL14" s="27"/>
      <c r="AM14" s="27"/>
      <c r="AN14" s="27"/>
      <c r="AO14" s="28"/>
      <c r="AP14" s="29"/>
      <c r="AQ14" s="30"/>
      <c r="AR14" s="30"/>
      <c r="AS14" s="30"/>
      <c r="AT14" s="30"/>
      <c r="AU14" s="30"/>
      <c r="AV14" s="31"/>
      <c r="AW14" s="30"/>
      <c r="AX14" s="31"/>
      <c r="AY14" s="30"/>
      <c r="AZ14" s="30"/>
      <c r="BA14" s="30"/>
      <c r="BB14" s="30"/>
      <c r="BC14" s="31"/>
      <c r="BD14" s="30"/>
      <c r="BE14" s="30"/>
      <c r="BF14" s="30"/>
      <c r="BG14" s="31"/>
      <c r="BH14" s="30"/>
      <c r="BI14" s="32"/>
      <c r="BJ14" s="31"/>
      <c r="BK14" s="33"/>
      <c r="BL14" s="31"/>
      <c r="BM14" s="30"/>
      <c r="BN14" s="31"/>
      <c r="BO14" s="31"/>
      <c r="BP14" s="31"/>
      <c r="BQ14" s="31"/>
      <c r="BR14" s="31"/>
      <c r="BS14" s="31"/>
      <c r="BT14" s="31"/>
      <c r="BU14" s="31"/>
      <c r="BV14" s="31"/>
      <c r="BW14" s="31"/>
      <c r="BX14" s="31"/>
      <c r="BY14" s="31"/>
      <c r="BZ14" s="31"/>
      <c r="CA14" s="34"/>
      <c r="CB14" s="34"/>
      <c r="CC14" s="34"/>
      <c r="CD14" s="34"/>
      <c r="CE14" s="34"/>
      <c r="CF14" s="34"/>
      <c r="CG14" s="34"/>
      <c r="CH14" s="34"/>
      <c r="CI14" s="34"/>
      <c r="CJ14" s="34"/>
      <c r="CK14" s="34"/>
      <c r="CL14" s="34"/>
      <c r="CM14" s="34"/>
      <c r="CN14" s="34"/>
      <c r="CO14" s="34"/>
      <c r="CP14" s="34"/>
      <c r="CQ14" s="34"/>
      <c r="CR14" s="34"/>
      <c r="CS14" s="34"/>
      <c r="CT14" s="34"/>
    </row>
    <row r="15" spans="1:98">
      <c r="A15" s="21" t="s">
        <v>94</v>
      </c>
      <c r="B15" s="24">
        <v>150184</v>
      </c>
      <c r="C15" s="24">
        <v>135664</v>
      </c>
      <c r="D15" s="21">
        <v>47185</v>
      </c>
      <c r="E15" s="21">
        <v>77762</v>
      </c>
      <c r="F15" s="21">
        <v>10717</v>
      </c>
      <c r="G15" s="24">
        <v>268028</v>
      </c>
      <c r="H15" s="24">
        <v>100917</v>
      </c>
      <c r="I15" s="21">
        <v>5751</v>
      </c>
      <c r="J15" s="21">
        <v>0</v>
      </c>
      <c r="K15" s="21">
        <v>1855</v>
      </c>
      <c r="L15" s="21">
        <v>67167</v>
      </c>
      <c r="M15" s="21">
        <v>20380</v>
      </c>
      <c r="N15" s="21">
        <v>14</v>
      </c>
      <c r="O15" s="21">
        <v>5750</v>
      </c>
      <c r="P15" s="24">
        <v>21843</v>
      </c>
      <c r="Q15" s="24">
        <v>5355</v>
      </c>
      <c r="R15" s="24">
        <v>437627</v>
      </c>
      <c r="S15" s="21">
        <v>6983</v>
      </c>
      <c r="T15" s="21">
        <v>1395</v>
      </c>
      <c r="U15" s="21">
        <v>14815</v>
      </c>
      <c r="V15" s="24">
        <v>24849</v>
      </c>
      <c r="W15" s="24">
        <v>91</v>
      </c>
      <c r="X15" s="21">
        <v>78</v>
      </c>
      <c r="Y15" s="21">
        <v>13</v>
      </c>
      <c r="Z15" s="21">
        <v>0</v>
      </c>
      <c r="AA15" s="24">
        <v>16</v>
      </c>
      <c r="AB15" s="21">
        <v>11</v>
      </c>
      <c r="AC15" s="21">
        <v>5</v>
      </c>
      <c r="AD15" s="21">
        <v>0</v>
      </c>
      <c r="AE15" s="24">
        <v>179</v>
      </c>
      <c r="AF15" s="21">
        <v>162</v>
      </c>
      <c r="AG15" s="21">
        <v>181</v>
      </c>
      <c r="AH15" s="24">
        <v>173</v>
      </c>
      <c r="AI15" s="24">
        <v>17</v>
      </c>
      <c r="AJ15" s="24">
        <v>28174</v>
      </c>
      <c r="AL15" s="27"/>
      <c r="AM15" s="27"/>
      <c r="AN15" s="27"/>
      <c r="AO15" s="28"/>
      <c r="AP15" s="29"/>
      <c r="AQ15" s="30"/>
      <c r="AR15" s="30"/>
      <c r="AS15" s="30"/>
      <c r="AT15" s="30"/>
      <c r="AU15" s="30"/>
      <c r="AV15" s="31"/>
      <c r="AW15" s="31"/>
      <c r="AX15" s="31"/>
      <c r="AY15" s="30"/>
      <c r="AZ15" s="30"/>
      <c r="BA15" s="30"/>
      <c r="BB15" s="30"/>
      <c r="BC15" s="31"/>
      <c r="BD15" s="30"/>
      <c r="BE15" s="30"/>
      <c r="BF15" s="30"/>
      <c r="BG15" s="31"/>
      <c r="BH15" s="30"/>
      <c r="BI15" s="32"/>
      <c r="BJ15" s="31"/>
      <c r="BK15" s="33"/>
      <c r="BL15" s="31"/>
      <c r="BM15" s="30"/>
      <c r="BN15" s="31"/>
      <c r="BO15" s="31"/>
      <c r="BP15" s="31"/>
      <c r="BQ15" s="31"/>
      <c r="BR15" s="31"/>
      <c r="BS15" s="31"/>
      <c r="BT15" s="31"/>
      <c r="BU15" s="31"/>
      <c r="BV15" s="31"/>
      <c r="BW15" s="31"/>
      <c r="BX15" s="31"/>
      <c r="BY15" s="31"/>
      <c r="BZ15" s="31"/>
      <c r="CA15" s="34"/>
      <c r="CB15" s="34"/>
      <c r="CC15" s="34"/>
      <c r="CD15" s="34"/>
      <c r="CE15" s="34"/>
      <c r="CF15" s="34"/>
      <c r="CG15" s="34"/>
      <c r="CH15" s="34"/>
      <c r="CI15" s="34"/>
      <c r="CJ15" s="34"/>
      <c r="CK15" s="34"/>
      <c r="CL15" s="34"/>
      <c r="CM15" s="34"/>
      <c r="CN15" s="34"/>
      <c r="CO15" s="34"/>
      <c r="CP15" s="34"/>
      <c r="CQ15" s="34"/>
      <c r="CR15" s="34"/>
      <c r="CS15" s="34"/>
      <c r="CT15" s="34"/>
    </row>
    <row r="16" spans="1:98">
      <c r="A16" s="21" t="s">
        <v>96</v>
      </c>
      <c r="B16" s="24">
        <v>365797</v>
      </c>
      <c r="C16" s="24">
        <v>362987</v>
      </c>
      <c r="D16" s="21">
        <v>144259</v>
      </c>
      <c r="E16" s="21">
        <v>205709</v>
      </c>
      <c r="F16" s="21">
        <v>13019</v>
      </c>
      <c r="G16" s="24">
        <v>60314</v>
      </c>
      <c r="H16" s="24">
        <v>279688</v>
      </c>
      <c r="I16" s="21">
        <v>7269</v>
      </c>
      <c r="J16" s="21">
        <v>13215</v>
      </c>
      <c r="K16" s="21">
        <v>24074</v>
      </c>
      <c r="L16" s="21">
        <v>198063</v>
      </c>
      <c r="M16" s="21">
        <v>29133</v>
      </c>
      <c r="N16" s="21">
        <v>358</v>
      </c>
      <c r="O16" s="21">
        <v>7576</v>
      </c>
      <c r="P16" s="24">
        <v>7581</v>
      </c>
      <c r="Q16" s="24">
        <v>1606</v>
      </c>
      <c r="R16" s="24">
        <v>181277</v>
      </c>
      <c r="S16" s="21">
        <v>33061</v>
      </c>
      <c r="T16" s="21">
        <v>4344</v>
      </c>
      <c r="U16" s="21">
        <v>16580</v>
      </c>
      <c r="V16" s="24">
        <v>61444</v>
      </c>
      <c r="W16" s="24">
        <v>3430</v>
      </c>
      <c r="X16" s="21">
        <v>3427</v>
      </c>
      <c r="Y16" s="21">
        <v>3</v>
      </c>
      <c r="Z16" s="21">
        <v>0</v>
      </c>
      <c r="AA16" s="24">
        <v>3822</v>
      </c>
      <c r="AB16" s="21">
        <v>3713</v>
      </c>
      <c r="AC16" s="21">
        <v>38</v>
      </c>
      <c r="AD16" s="21">
        <v>71</v>
      </c>
      <c r="AE16" s="24">
        <v>0</v>
      </c>
      <c r="AF16" s="21">
        <v>0</v>
      </c>
      <c r="AG16" s="21">
        <v>0</v>
      </c>
      <c r="AH16" s="24">
        <v>4</v>
      </c>
      <c r="AI16" s="24">
        <v>0</v>
      </c>
      <c r="AJ16" s="24">
        <v>63676</v>
      </c>
      <c r="AL16" s="27"/>
      <c r="AM16" s="27"/>
      <c r="AN16" s="27"/>
      <c r="AO16" s="28"/>
      <c r="AP16" s="29"/>
      <c r="AQ16" s="30"/>
      <c r="AR16" s="30"/>
      <c r="AS16" s="30"/>
      <c r="AT16" s="30"/>
      <c r="AU16" s="30"/>
      <c r="AV16" s="30"/>
      <c r="AW16" s="31"/>
      <c r="AX16" s="31"/>
      <c r="AY16" s="30"/>
      <c r="AZ16" s="30"/>
      <c r="BA16" s="30"/>
      <c r="BB16" s="30"/>
      <c r="BC16" s="31"/>
      <c r="BD16" s="30"/>
      <c r="BE16" s="30"/>
      <c r="BF16" s="30"/>
      <c r="BG16" s="31"/>
      <c r="BH16" s="30"/>
      <c r="BI16" s="32"/>
      <c r="BJ16" s="31"/>
      <c r="BK16" s="33"/>
      <c r="BL16" s="31"/>
      <c r="BM16" s="30"/>
      <c r="BN16" s="31"/>
      <c r="BO16" s="31"/>
      <c r="BP16" s="31"/>
      <c r="BQ16" s="31"/>
      <c r="BR16" s="31"/>
      <c r="BS16" s="31"/>
      <c r="BT16" s="31"/>
      <c r="BU16" s="31"/>
      <c r="BV16" s="31"/>
      <c r="BW16" s="31"/>
      <c r="BX16" s="31"/>
      <c r="BY16" s="31"/>
      <c r="BZ16" s="31"/>
      <c r="CA16" s="34"/>
      <c r="CB16" s="34"/>
      <c r="CC16" s="34"/>
      <c r="CD16" s="34"/>
      <c r="CE16" s="34"/>
      <c r="CF16" s="34"/>
      <c r="CG16" s="34"/>
      <c r="CH16" s="34"/>
      <c r="CI16" s="34"/>
      <c r="CJ16" s="34"/>
      <c r="CK16" s="34"/>
      <c r="CL16" s="34"/>
      <c r="CM16" s="34"/>
      <c r="CN16" s="34"/>
      <c r="CO16" s="34"/>
      <c r="CP16" s="34"/>
      <c r="CQ16" s="34"/>
      <c r="CR16" s="34"/>
      <c r="CS16" s="34"/>
      <c r="CT16" s="34"/>
    </row>
    <row r="17" spans="1:98">
      <c r="A17" s="21" t="s">
        <v>98</v>
      </c>
      <c r="B17" s="24">
        <v>44541</v>
      </c>
      <c r="C17" s="24">
        <v>44230</v>
      </c>
      <c r="D17" s="21">
        <v>3177</v>
      </c>
      <c r="E17" s="21">
        <v>41053</v>
      </c>
      <c r="F17" s="21">
        <v>0</v>
      </c>
      <c r="G17" s="24">
        <v>24437</v>
      </c>
      <c r="H17" s="24">
        <v>39207</v>
      </c>
      <c r="I17" s="21">
        <v>1952</v>
      </c>
      <c r="J17" s="21">
        <v>1</v>
      </c>
      <c r="K17" s="21">
        <v>16993</v>
      </c>
      <c r="L17" s="21">
        <v>17751</v>
      </c>
      <c r="M17" s="21">
        <v>2308</v>
      </c>
      <c r="N17" s="21">
        <v>202</v>
      </c>
      <c r="O17" s="21"/>
      <c r="P17" s="24">
        <v>14907</v>
      </c>
      <c r="Q17" s="24">
        <v>7872</v>
      </c>
      <c r="R17" s="24">
        <v>22353</v>
      </c>
      <c r="S17" s="21">
        <v>2239</v>
      </c>
      <c r="T17" s="21">
        <v>388</v>
      </c>
      <c r="U17" s="21">
        <v>3470</v>
      </c>
      <c r="V17" s="24">
        <v>7231</v>
      </c>
      <c r="W17" s="24">
        <v>0</v>
      </c>
      <c r="X17" s="21">
        <v>0</v>
      </c>
      <c r="Y17" s="21">
        <v>0</v>
      </c>
      <c r="Z17" s="21">
        <v>0</v>
      </c>
      <c r="AA17" s="24">
        <v>314</v>
      </c>
      <c r="AB17" s="21">
        <v>145</v>
      </c>
      <c r="AC17" s="21">
        <v>169</v>
      </c>
      <c r="AD17" s="21">
        <v>0</v>
      </c>
      <c r="AE17" s="24">
        <v>103</v>
      </c>
      <c r="AF17" s="21">
        <v>77</v>
      </c>
      <c r="AG17" s="21">
        <v>818</v>
      </c>
      <c r="AH17" s="24">
        <v>28</v>
      </c>
      <c r="AI17" s="24">
        <v>83</v>
      </c>
      <c r="AJ17" s="24">
        <v>4633</v>
      </c>
      <c r="AL17" s="27"/>
      <c r="AM17" s="27"/>
      <c r="AN17" s="27"/>
      <c r="AO17" s="28"/>
      <c r="AP17" s="29"/>
      <c r="AQ17" s="30"/>
      <c r="AR17" s="30"/>
      <c r="AS17" s="30"/>
      <c r="AT17" s="30"/>
      <c r="AU17" s="30"/>
      <c r="AV17" s="30"/>
      <c r="AW17" s="31"/>
      <c r="AX17" s="31"/>
      <c r="AY17" s="30"/>
      <c r="AZ17" s="30"/>
      <c r="BA17" s="30"/>
      <c r="BB17" s="30"/>
      <c r="BC17" s="31"/>
      <c r="BD17" s="30"/>
      <c r="BE17" s="30"/>
      <c r="BF17" s="30"/>
      <c r="BG17" s="31"/>
      <c r="BH17" s="30"/>
      <c r="BI17" s="32"/>
      <c r="BJ17" s="31"/>
      <c r="BK17" s="33"/>
      <c r="BL17" s="31"/>
      <c r="BM17" s="30"/>
      <c r="BN17" s="31"/>
      <c r="BO17" s="31"/>
      <c r="BP17" s="31"/>
      <c r="BQ17" s="31"/>
      <c r="BR17" s="31"/>
      <c r="BS17" s="31"/>
      <c r="BT17" s="31"/>
      <c r="BU17" s="31"/>
      <c r="BV17" s="31"/>
      <c r="BW17" s="31"/>
      <c r="BX17" s="31"/>
      <c r="BY17" s="31"/>
      <c r="BZ17" s="31"/>
      <c r="CA17" s="34"/>
      <c r="CB17" s="34"/>
      <c r="CC17" s="34"/>
      <c r="CD17" s="34"/>
      <c r="CE17" s="34"/>
      <c r="CF17" s="34"/>
      <c r="CG17" s="34"/>
      <c r="CH17" s="34"/>
      <c r="CI17" s="34"/>
      <c r="CJ17" s="34"/>
      <c r="CK17" s="34"/>
      <c r="CL17" s="34"/>
      <c r="CM17" s="34"/>
      <c r="CN17" s="34"/>
      <c r="CO17" s="34"/>
      <c r="CP17" s="34"/>
      <c r="CQ17" s="34"/>
      <c r="CR17" s="34"/>
      <c r="CS17" s="34"/>
      <c r="CT17" s="34"/>
    </row>
    <row r="18" spans="1:98">
      <c r="A18" s="21" t="s">
        <v>100</v>
      </c>
      <c r="B18" s="24">
        <v>45762</v>
      </c>
      <c r="C18" s="24">
        <v>45301</v>
      </c>
      <c r="D18" s="21">
        <v>3000</v>
      </c>
      <c r="E18" s="21">
        <v>42301</v>
      </c>
      <c r="F18" s="21">
        <v>0</v>
      </c>
      <c r="G18" s="24">
        <v>34674</v>
      </c>
      <c r="H18" s="24">
        <v>17014</v>
      </c>
      <c r="I18" s="21">
        <v>129</v>
      </c>
      <c r="J18" s="21">
        <v>8</v>
      </c>
      <c r="K18" s="21">
        <v>2263</v>
      </c>
      <c r="L18" s="21">
        <v>12780</v>
      </c>
      <c r="M18" s="21">
        <v>1048</v>
      </c>
      <c r="N18" s="21">
        <v>786</v>
      </c>
      <c r="O18" s="21">
        <v>0</v>
      </c>
      <c r="P18" s="24">
        <v>4250</v>
      </c>
      <c r="Q18" s="24">
        <v>1177</v>
      </c>
      <c r="R18" s="24">
        <v>33100</v>
      </c>
      <c r="S18" s="21">
        <v>1911</v>
      </c>
      <c r="T18" s="21">
        <v>291</v>
      </c>
      <c r="U18" s="21">
        <v>3278</v>
      </c>
      <c r="V18" s="24">
        <v>583</v>
      </c>
      <c r="W18" s="24">
        <v>33</v>
      </c>
      <c r="X18" s="21">
        <v>31</v>
      </c>
      <c r="Y18" s="21">
        <v>2</v>
      </c>
      <c r="Z18" s="21">
        <v>0</v>
      </c>
      <c r="AA18" s="24">
        <v>163</v>
      </c>
      <c r="AB18" s="21">
        <v>100</v>
      </c>
      <c r="AC18" s="21">
        <v>63</v>
      </c>
      <c r="AD18" s="21">
        <v>0</v>
      </c>
      <c r="AE18" s="24">
        <v>692</v>
      </c>
      <c r="AF18" s="21">
        <v>71</v>
      </c>
      <c r="AG18" s="21">
        <v>160</v>
      </c>
      <c r="AH18" s="24">
        <v>318</v>
      </c>
      <c r="AI18" s="24">
        <v>66</v>
      </c>
      <c r="AJ18" s="24">
        <v>955</v>
      </c>
      <c r="AL18" s="27"/>
      <c r="AM18" s="27"/>
      <c r="AN18" s="27"/>
      <c r="AO18" s="28"/>
      <c r="AP18" s="29"/>
      <c r="AQ18" s="30"/>
      <c r="AR18" s="30"/>
      <c r="AS18" s="30"/>
      <c r="AT18" s="30"/>
      <c r="AU18" s="30"/>
      <c r="AV18" s="30"/>
      <c r="AW18" s="30"/>
      <c r="AX18" s="31"/>
      <c r="AY18" s="30"/>
      <c r="AZ18" s="30"/>
      <c r="BA18" s="30"/>
      <c r="BB18" s="30"/>
      <c r="BC18" s="31"/>
      <c r="BD18" s="30"/>
      <c r="BE18" s="30"/>
      <c r="BF18" s="30"/>
      <c r="BG18" s="31"/>
      <c r="BH18" s="30"/>
      <c r="BI18" s="32"/>
      <c r="BJ18" s="31"/>
      <c r="BK18" s="33"/>
      <c r="BL18" s="31"/>
      <c r="BM18" s="30"/>
      <c r="BN18" s="31"/>
      <c r="BO18" s="31"/>
      <c r="BP18" s="31"/>
      <c r="BQ18" s="31"/>
      <c r="BR18" s="31"/>
      <c r="BS18" s="31"/>
      <c r="BT18" s="31"/>
      <c r="BU18" s="31"/>
      <c r="BV18" s="31"/>
      <c r="BW18" s="31"/>
      <c r="BX18" s="31"/>
      <c r="BY18" s="31"/>
      <c r="BZ18" s="31"/>
      <c r="CA18" s="34"/>
      <c r="CB18" s="34"/>
      <c r="CC18" s="34"/>
      <c r="CD18" s="34"/>
      <c r="CE18" s="34"/>
      <c r="CF18" s="34"/>
      <c r="CG18" s="34"/>
      <c r="CH18" s="34"/>
      <c r="CI18" s="34"/>
      <c r="CJ18" s="34"/>
      <c r="CK18" s="34"/>
      <c r="CL18" s="34"/>
      <c r="CM18" s="34"/>
      <c r="CN18" s="34"/>
      <c r="CO18" s="34"/>
      <c r="CP18" s="34"/>
      <c r="CQ18" s="34"/>
      <c r="CR18" s="34"/>
      <c r="CS18" s="34"/>
      <c r="CT18" s="34"/>
    </row>
    <row r="19" spans="1:98">
      <c r="A19" s="21" t="s">
        <v>102</v>
      </c>
      <c r="B19" s="24">
        <v>9063</v>
      </c>
      <c r="C19" s="24">
        <v>9063</v>
      </c>
      <c r="D19" s="21">
        <v>1593</v>
      </c>
      <c r="E19" s="21">
        <v>7470</v>
      </c>
      <c r="F19" s="21">
        <v>0</v>
      </c>
      <c r="G19" s="24">
        <v>4654</v>
      </c>
      <c r="H19" s="24">
        <v>2852</v>
      </c>
      <c r="I19" s="21">
        <v>0</v>
      </c>
      <c r="J19" s="21">
        <v>0</v>
      </c>
      <c r="K19" s="21">
        <v>1482</v>
      </c>
      <c r="L19" s="21">
        <v>1349</v>
      </c>
      <c r="M19" s="21">
        <v>0</v>
      </c>
      <c r="N19" s="21">
        <v>21</v>
      </c>
      <c r="O19" s="21">
        <v>0</v>
      </c>
      <c r="P19" s="24">
        <v>4178</v>
      </c>
      <c r="Q19" s="24">
        <v>4000</v>
      </c>
      <c r="R19" s="24">
        <v>15333</v>
      </c>
      <c r="S19" s="21">
        <v>2448</v>
      </c>
      <c r="T19" s="21">
        <v>158</v>
      </c>
      <c r="U19" s="21">
        <v>5602</v>
      </c>
      <c r="V19" s="24">
        <v>3484</v>
      </c>
      <c r="W19" s="24">
        <v>162</v>
      </c>
      <c r="X19" s="21">
        <v>162</v>
      </c>
      <c r="Y19" s="21" t="s">
        <v>67</v>
      </c>
      <c r="Z19" s="21" t="s">
        <v>67</v>
      </c>
      <c r="AA19" s="24">
        <v>44</v>
      </c>
      <c r="AB19" s="21">
        <v>44</v>
      </c>
      <c r="AC19" s="21">
        <v>0</v>
      </c>
      <c r="AD19" s="21">
        <v>0</v>
      </c>
      <c r="AE19" s="24">
        <v>0</v>
      </c>
      <c r="AF19" s="21" t="s">
        <v>67</v>
      </c>
      <c r="AG19" s="21" t="s">
        <v>67</v>
      </c>
      <c r="AH19" s="24">
        <v>0</v>
      </c>
      <c r="AI19" s="24">
        <v>386</v>
      </c>
      <c r="AJ19" s="24">
        <v>5503</v>
      </c>
      <c r="AL19" s="27"/>
      <c r="AM19" s="27"/>
      <c r="AN19" s="27"/>
      <c r="AO19" s="28"/>
      <c r="AP19" s="29"/>
      <c r="AQ19" s="30"/>
      <c r="AR19" s="30"/>
      <c r="AS19" s="30"/>
      <c r="AT19" s="30"/>
      <c r="AU19" s="30"/>
      <c r="AV19" s="30"/>
      <c r="AW19" s="30"/>
      <c r="AX19" s="31"/>
      <c r="AY19" s="30"/>
      <c r="AZ19" s="30"/>
      <c r="BA19" s="30"/>
      <c r="BB19" s="30"/>
      <c r="BC19" s="31"/>
      <c r="BD19" s="30"/>
      <c r="BE19" s="30"/>
      <c r="BF19" s="30"/>
      <c r="BG19" s="31"/>
      <c r="BH19" s="30"/>
      <c r="BI19" s="32"/>
      <c r="BJ19" s="31"/>
      <c r="BK19" s="33"/>
      <c r="BL19" s="31"/>
      <c r="BM19" s="30"/>
      <c r="BN19" s="31"/>
      <c r="BO19" s="31"/>
      <c r="BP19" s="31"/>
      <c r="BQ19" s="31"/>
      <c r="BR19" s="31"/>
      <c r="BS19" s="31"/>
      <c r="BT19" s="31"/>
      <c r="BU19" s="31"/>
      <c r="BV19" s="31"/>
      <c r="BW19" s="31"/>
      <c r="BX19" s="31"/>
      <c r="BY19" s="31"/>
      <c r="BZ19" s="31"/>
      <c r="CA19" s="34"/>
      <c r="CB19" s="34"/>
      <c r="CC19" s="34"/>
      <c r="CD19" s="34"/>
      <c r="CE19" s="34"/>
      <c r="CF19" s="34"/>
      <c r="CG19" s="34"/>
      <c r="CH19" s="34"/>
      <c r="CI19" s="34"/>
      <c r="CJ19" s="34"/>
      <c r="CK19" s="34"/>
      <c r="CL19" s="34"/>
      <c r="CM19" s="34"/>
      <c r="CN19" s="34"/>
      <c r="CO19" s="34"/>
      <c r="CP19" s="34"/>
      <c r="CQ19" s="34"/>
      <c r="CR19" s="34"/>
      <c r="CS19" s="34"/>
      <c r="CT19" s="34"/>
    </row>
    <row r="20" spans="1:98">
      <c r="A20" s="21" t="s">
        <v>104</v>
      </c>
      <c r="B20" s="24">
        <v>101972</v>
      </c>
      <c r="C20" s="24">
        <v>99063</v>
      </c>
      <c r="D20" s="21">
        <v>74711</v>
      </c>
      <c r="E20" s="21">
        <v>24352</v>
      </c>
      <c r="F20" s="21">
        <v>0</v>
      </c>
      <c r="G20" s="24">
        <v>213540</v>
      </c>
      <c r="H20" s="24">
        <v>84048</v>
      </c>
      <c r="I20" s="21">
        <v>1931</v>
      </c>
      <c r="J20" s="21">
        <v>589</v>
      </c>
      <c r="K20" s="21">
        <v>20871</v>
      </c>
      <c r="L20" s="21">
        <v>55897</v>
      </c>
      <c r="M20" s="21">
        <v>2828</v>
      </c>
      <c r="N20" s="21">
        <v>1932</v>
      </c>
      <c r="O20" s="21"/>
      <c r="P20" s="24">
        <v>25081</v>
      </c>
      <c r="Q20" s="24">
        <v>6312</v>
      </c>
      <c r="R20" s="24">
        <v>201518</v>
      </c>
      <c r="S20" s="21">
        <v>14894</v>
      </c>
      <c r="T20" s="21">
        <v>585</v>
      </c>
      <c r="U20" s="21">
        <v>24067</v>
      </c>
      <c r="V20" s="24">
        <v>7803</v>
      </c>
      <c r="W20" s="24">
        <v>0</v>
      </c>
      <c r="X20" s="21" t="s">
        <v>67</v>
      </c>
      <c r="Y20" s="21" t="s">
        <v>67</v>
      </c>
      <c r="Z20" s="21" t="s">
        <v>67</v>
      </c>
      <c r="AA20" s="24">
        <v>1081</v>
      </c>
      <c r="AB20" s="21">
        <v>743</v>
      </c>
      <c r="AC20" s="21">
        <v>338</v>
      </c>
      <c r="AD20" s="21">
        <v>0</v>
      </c>
      <c r="AE20" s="24">
        <v>100</v>
      </c>
      <c r="AF20" s="21" t="s">
        <v>67</v>
      </c>
      <c r="AG20" s="21" t="s">
        <v>67</v>
      </c>
      <c r="AH20" s="24">
        <v>270</v>
      </c>
      <c r="AI20" s="24">
        <v>20760</v>
      </c>
      <c r="AJ20" s="24">
        <v>8671</v>
      </c>
      <c r="AL20" s="27"/>
      <c r="AM20" s="27"/>
      <c r="AN20" s="27"/>
      <c r="AO20" s="28"/>
      <c r="AP20" s="29"/>
      <c r="AQ20" s="30"/>
      <c r="AR20" s="30"/>
      <c r="AS20" s="30"/>
      <c r="AT20" s="30"/>
      <c r="AU20" s="30"/>
      <c r="AV20" s="30"/>
      <c r="AW20" s="30"/>
      <c r="AX20" s="31"/>
      <c r="AY20" s="30"/>
      <c r="AZ20" s="30"/>
      <c r="BA20" s="30"/>
      <c r="BB20" s="30"/>
      <c r="BC20" s="31"/>
      <c r="BD20" s="30"/>
      <c r="BE20" s="30"/>
      <c r="BF20" s="30"/>
      <c r="BG20" s="31"/>
      <c r="BH20" s="30"/>
      <c r="BI20" s="32"/>
      <c r="BJ20" s="31"/>
      <c r="BK20" s="33"/>
      <c r="BL20" s="31"/>
      <c r="BM20" s="30"/>
      <c r="BN20" s="31"/>
      <c r="BO20" s="31"/>
      <c r="BP20" s="31"/>
      <c r="BQ20" s="31"/>
      <c r="BR20" s="31"/>
      <c r="BS20" s="31"/>
      <c r="BT20" s="31"/>
      <c r="BU20" s="31"/>
      <c r="BV20" s="31"/>
      <c r="BW20" s="31"/>
      <c r="BX20" s="31"/>
      <c r="BY20" s="31"/>
      <c r="BZ20" s="31"/>
      <c r="CA20" s="34"/>
      <c r="CB20" s="34"/>
      <c r="CC20" s="34"/>
      <c r="CD20" s="34"/>
      <c r="CE20" s="34"/>
      <c r="CF20" s="34"/>
      <c r="CG20" s="34"/>
      <c r="CH20" s="34"/>
      <c r="CI20" s="34"/>
      <c r="CJ20" s="34"/>
      <c r="CK20" s="34"/>
      <c r="CL20" s="34"/>
      <c r="CM20" s="34"/>
      <c r="CN20" s="34"/>
      <c r="CO20" s="34"/>
      <c r="CP20" s="34"/>
      <c r="CQ20" s="34"/>
      <c r="CR20" s="34"/>
      <c r="CS20" s="34"/>
      <c r="CT20" s="34"/>
    </row>
    <row r="21" spans="1:98">
      <c r="A21" s="21" t="s">
        <v>106</v>
      </c>
      <c r="B21" s="24">
        <v>43370</v>
      </c>
      <c r="C21" s="24">
        <v>43370</v>
      </c>
      <c r="D21" s="21">
        <v>3570</v>
      </c>
      <c r="E21" s="21">
        <v>39800</v>
      </c>
      <c r="F21" s="21">
        <v>0</v>
      </c>
      <c r="G21" s="24">
        <v>38869</v>
      </c>
      <c r="H21" s="24">
        <v>0</v>
      </c>
      <c r="I21" s="21" t="s">
        <v>67</v>
      </c>
      <c r="J21" s="21" t="s">
        <v>67</v>
      </c>
      <c r="K21" s="21" t="s">
        <v>67</v>
      </c>
      <c r="L21" s="21" t="s">
        <v>67</v>
      </c>
      <c r="M21" s="21" t="s">
        <v>67</v>
      </c>
      <c r="N21" s="21" t="s">
        <v>67</v>
      </c>
      <c r="O21" s="21" t="s">
        <v>67</v>
      </c>
      <c r="P21" s="24">
        <v>8107</v>
      </c>
      <c r="Q21" s="24">
        <v>3022</v>
      </c>
      <c r="R21" s="24">
        <v>38869</v>
      </c>
      <c r="S21" s="21">
        <v>1190</v>
      </c>
      <c r="T21" s="21">
        <v>85</v>
      </c>
      <c r="U21" s="21">
        <v>3316</v>
      </c>
      <c r="V21" s="24">
        <v>5460</v>
      </c>
      <c r="W21" s="24">
        <v>64</v>
      </c>
      <c r="X21" s="21">
        <v>58</v>
      </c>
      <c r="Y21" s="21">
        <v>6</v>
      </c>
      <c r="Z21" s="21">
        <v>0</v>
      </c>
      <c r="AA21" s="24">
        <v>120</v>
      </c>
      <c r="AB21" s="21">
        <v>64</v>
      </c>
      <c r="AC21" s="21">
        <v>56</v>
      </c>
      <c r="AD21" s="21">
        <v>0</v>
      </c>
      <c r="AE21" s="24">
        <v>304</v>
      </c>
      <c r="AF21" s="21">
        <v>80</v>
      </c>
      <c r="AG21" s="21">
        <v>114</v>
      </c>
      <c r="AH21" s="24">
        <v>46</v>
      </c>
      <c r="AI21" s="24">
        <v>0</v>
      </c>
      <c r="AJ21" s="24">
        <v>3354</v>
      </c>
      <c r="AL21" s="27"/>
      <c r="AM21" s="27"/>
      <c r="AN21" s="27"/>
      <c r="AO21" s="28"/>
      <c r="AP21" s="29"/>
      <c r="AQ21" s="30"/>
      <c r="AR21" s="30"/>
      <c r="AS21" s="30"/>
      <c r="AT21" s="30"/>
      <c r="AU21" s="30"/>
      <c r="AV21" s="30"/>
      <c r="AW21" s="31"/>
      <c r="AX21" s="31"/>
      <c r="AY21" s="30"/>
      <c r="AZ21" s="30"/>
      <c r="BA21" s="30"/>
      <c r="BB21" s="30"/>
      <c r="BC21" s="31"/>
      <c r="BD21" s="30"/>
      <c r="BE21" s="30"/>
      <c r="BF21" s="30"/>
      <c r="BG21" s="31"/>
      <c r="BH21" s="30"/>
      <c r="BI21" s="32"/>
      <c r="BJ21" s="31"/>
      <c r="BK21" s="33"/>
      <c r="BL21" s="31"/>
      <c r="BM21" s="30"/>
      <c r="BN21" s="31"/>
      <c r="BO21" s="31"/>
      <c r="BP21" s="31"/>
      <c r="BQ21" s="31"/>
      <c r="BR21" s="31"/>
      <c r="BS21" s="31"/>
      <c r="BT21" s="31"/>
      <c r="BU21" s="31"/>
      <c r="BV21" s="31"/>
      <c r="BW21" s="31"/>
      <c r="BX21" s="31"/>
      <c r="BY21" s="31"/>
      <c r="BZ21" s="31"/>
      <c r="CA21" s="34"/>
      <c r="CB21" s="34"/>
      <c r="CC21" s="34"/>
      <c r="CD21" s="34"/>
      <c r="CE21" s="34"/>
      <c r="CF21" s="34"/>
      <c r="CG21" s="34"/>
      <c r="CH21" s="34"/>
      <c r="CI21" s="34"/>
      <c r="CJ21" s="34"/>
      <c r="CK21" s="34"/>
      <c r="CL21" s="34"/>
      <c r="CM21" s="34"/>
      <c r="CN21" s="34"/>
      <c r="CO21" s="34"/>
      <c r="CP21" s="34"/>
      <c r="CQ21" s="34"/>
      <c r="CR21" s="34"/>
      <c r="CS21" s="34"/>
      <c r="CT21" s="34"/>
    </row>
    <row r="22" spans="1:98">
      <c r="A22" s="21" t="s">
        <v>108</v>
      </c>
      <c r="B22" s="24">
        <v>76541</v>
      </c>
      <c r="C22" s="24">
        <v>76541</v>
      </c>
      <c r="D22" s="21">
        <v>14103</v>
      </c>
      <c r="E22" s="21">
        <v>62178</v>
      </c>
      <c r="F22" s="21">
        <v>260</v>
      </c>
      <c r="G22" s="24">
        <v>53006</v>
      </c>
      <c r="H22" s="24">
        <v>108874</v>
      </c>
      <c r="I22" s="21">
        <v>95</v>
      </c>
      <c r="J22" s="21">
        <v>679</v>
      </c>
      <c r="K22" s="21">
        <v>99997</v>
      </c>
      <c r="L22" s="21">
        <v>1645</v>
      </c>
      <c r="M22" s="21">
        <v>1973</v>
      </c>
      <c r="N22" s="21">
        <v>212</v>
      </c>
      <c r="O22" s="21">
        <v>4273</v>
      </c>
      <c r="P22" s="24">
        <v>11011</v>
      </c>
      <c r="Q22" s="24">
        <v>6234</v>
      </c>
      <c r="R22" s="24">
        <v>83326</v>
      </c>
      <c r="S22" s="21">
        <v>2144</v>
      </c>
      <c r="T22" s="21">
        <v>175</v>
      </c>
      <c r="U22" s="21">
        <v>5580</v>
      </c>
      <c r="V22" s="24">
        <v>15252</v>
      </c>
      <c r="W22" s="24">
        <v>100</v>
      </c>
      <c r="X22" s="21">
        <v>60</v>
      </c>
      <c r="Y22" s="21">
        <v>40</v>
      </c>
      <c r="Z22" s="21">
        <v>0</v>
      </c>
      <c r="AA22" s="24">
        <v>195</v>
      </c>
      <c r="AB22" s="21">
        <v>123</v>
      </c>
      <c r="AC22" s="21">
        <v>61</v>
      </c>
      <c r="AD22" s="21">
        <v>11</v>
      </c>
      <c r="AE22" s="24">
        <v>46</v>
      </c>
      <c r="AF22" s="21">
        <v>289</v>
      </c>
      <c r="AG22" s="21">
        <v>597</v>
      </c>
      <c r="AH22" s="24">
        <v>619</v>
      </c>
      <c r="AI22" s="24">
        <v>499</v>
      </c>
      <c r="AJ22" s="24">
        <v>22177</v>
      </c>
      <c r="AL22" s="27"/>
      <c r="AM22" s="27"/>
      <c r="AN22" s="27"/>
      <c r="AO22" s="28"/>
      <c r="AP22" s="29"/>
      <c r="AQ22" s="30"/>
      <c r="AR22" s="30"/>
      <c r="AS22" s="30"/>
      <c r="AT22" s="30"/>
      <c r="AU22" s="30"/>
      <c r="AV22" s="30"/>
      <c r="AW22" s="31"/>
      <c r="AX22" s="31"/>
      <c r="AY22" s="30"/>
      <c r="AZ22" s="30"/>
      <c r="BA22" s="30"/>
      <c r="BB22" s="30"/>
      <c r="BC22" s="31"/>
      <c r="BD22" s="30"/>
      <c r="BE22" s="30"/>
      <c r="BF22" s="30"/>
      <c r="BG22" s="31"/>
      <c r="BH22" s="30"/>
      <c r="BI22" s="32"/>
      <c r="BJ22" s="31"/>
      <c r="BK22" s="33"/>
      <c r="BL22" s="31"/>
      <c r="BM22" s="30"/>
      <c r="BN22" s="31"/>
      <c r="BO22" s="31"/>
      <c r="BP22" s="31"/>
      <c r="BQ22" s="31"/>
      <c r="BR22" s="31"/>
      <c r="BS22" s="31"/>
      <c r="BT22" s="31"/>
      <c r="BU22" s="31"/>
      <c r="BV22" s="31"/>
      <c r="BW22" s="31"/>
      <c r="BX22" s="31"/>
      <c r="BY22" s="31"/>
      <c r="BZ22" s="31"/>
      <c r="CA22" s="34"/>
      <c r="CB22" s="34"/>
      <c r="CC22" s="34"/>
      <c r="CD22" s="34"/>
      <c r="CE22" s="34"/>
      <c r="CF22" s="34"/>
      <c r="CG22" s="34"/>
      <c r="CH22" s="34"/>
      <c r="CI22" s="34"/>
      <c r="CJ22" s="34"/>
      <c r="CK22" s="34"/>
      <c r="CL22" s="34"/>
      <c r="CM22" s="34"/>
      <c r="CN22" s="34"/>
      <c r="CO22" s="34"/>
      <c r="CP22" s="34"/>
      <c r="CQ22" s="34"/>
      <c r="CR22" s="34"/>
      <c r="CS22" s="34"/>
      <c r="CT22" s="34"/>
    </row>
    <row r="23" spans="1:98">
      <c r="A23" s="21" t="s">
        <v>110</v>
      </c>
      <c r="B23" s="24">
        <v>57740</v>
      </c>
      <c r="C23" s="24">
        <v>55843</v>
      </c>
      <c r="D23" s="21">
        <v>7841</v>
      </c>
      <c r="E23" s="21">
        <v>48002</v>
      </c>
      <c r="F23" s="21">
        <v>0</v>
      </c>
      <c r="G23" s="24">
        <v>35730</v>
      </c>
      <c r="H23" s="24">
        <v>52663</v>
      </c>
      <c r="I23" s="21">
        <v>1006</v>
      </c>
      <c r="J23" s="21">
        <v>848</v>
      </c>
      <c r="K23" s="21">
        <v>19472</v>
      </c>
      <c r="L23" s="21">
        <v>28790</v>
      </c>
      <c r="M23" s="21">
        <v>1834</v>
      </c>
      <c r="N23" s="21">
        <v>307</v>
      </c>
      <c r="O23" s="21">
        <v>406</v>
      </c>
      <c r="P23" s="24">
        <v>7721</v>
      </c>
      <c r="Q23" s="24">
        <v>4677</v>
      </c>
      <c r="R23" s="24">
        <v>14850</v>
      </c>
      <c r="S23" s="21">
        <v>3084</v>
      </c>
      <c r="T23" s="21">
        <v>209</v>
      </c>
      <c r="U23" s="21">
        <v>3381</v>
      </c>
      <c r="V23" s="24">
        <v>2252</v>
      </c>
      <c r="W23" s="24">
        <v>680</v>
      </c>
      <c r="X23" s="21">
        <v>680</v>
      </c>
      <c r="Y23" s="21">
        <v>0</v>
      </c>
      <c r="Z23" s="21">
        <v>0</v>
      </c>
      <c r="AA23" s="24">
        <v>109</v>
      </c>
      <c r="AB23" s="21">
        <v>89</v>
      </c>
      <c r="AC23" s="21">
        <v>20</v>
      </c>
      <c r="AD23" s="21">
        <v>0</v>
      </c>
      <c r="AE23" s="24">
        <v>434</v>
      </c>
      <c r="AF23" s="21">
        <v>72</v>
      </c>
      <c r="AG23" s="21">
        <v>551</v>
      </c>
      <c r="AH23" s="24">
        <v>220</v>
      </c>
      <c r="AI23" s="24">
        <v>6</v>
      </c>
      <c r="AJ23" s="24">
        <v>3598</v>
      </c>
      <c r="AL23" s="27"/>
      <c r="AM23" s="27"/>
      <c r="AN23" s="27"/>
      <c r="AO23" s="28"/>
      <c r="AP23" s="29"/>
      <c r="AQ23" s="30"/>
      <c r="AR23" s="30"/>
      <c r="AS23" s="30"/>
      <c r="AT23" s="30"/>
      <c r="AU23" s="30"/>
      <c r="AV23" s="30"/>
      <c r="AW23" s="31"/>
      <c r="AX23" s="31"/>
      <c r="AY23" s="30"/>
      <c r="AZ23" s="30"/>
      <c r="BA23" s="30"/>
      <c r="BB23" s="30"/>
      <c r="BC23" s="31"/>
      <c r="BD23" s="30"/>
      <c r="BE23" s="30"/>
      <c r="BF23" s="30"/>
      <c r="BG23" s="31"/>
      <c r="BH23" s="30"/>
      <c r="BI23" s="32"/>
      <c r="BJ23" s="31"/>
      <c r="BK23" s="33"/>
      <c r="BL23" s="31"/>
      <c r="BM23" s="30"/>
      <c r="BN23" s="31"/>
      <c r="BO23" s="31"/>
      <c r="BP23" s="31"/>
      <c r="BQ23" s="31"/>
      <c r="BR23" s="31"/>
      <c r="BS23" s="31"/>
      <c r="BT23" s="31"/>
      <c r="BU23" s="31"/>
      <c r="BV23" s="31"/>
      <c r="BW23" s="31"/>
      <c r="BX23" s="31"/>
      <c r="BY23" s="31"/>
      <c r="BZ23" s="31"/>
      <c r="CA23" s="34"/>
      <c r="CB23" s="34"/>
      <c r="CC23" s="34"/>
      <c r="CD23" s="34"/>
      <c r="CE23" s="34"/>
      <c r="CF23" s="34"/>
      <c r="CG23" s="34"/>
      <c r="CH23" s="34"/>
      <c r="CI23" s="34"/>
      <c r="CJ23" s="34"/>
      <c r="CK23" s="34"/>
      <c r="CL23" s="34"/>
      <c r="CM23" s="34"/>
      <c r="CN23" s="34"/>
      <c r="CO23" s="34"/>
      <c r="CP23" s="34"/>
      <c r="CQ23" s="34"/>
      <c r="CR23" s="34"/>
      <c r="CS23" s="34"/>
      <c r="CT23" s="34"/>
    </row>
    <row r="24" spans="1:98">
      <c r="A24" s="21" t="s">
        <v>112</v>
      </c>
      <c r="B24" s="24">
        <v>48063</v>
      </c>
      <c r="C24" s="24">
        <v>48125</v>
      </c>
      <c r="D24" s="21" t="s">
        <v>67</v>
      </c>
      <c r="E24" s="21" t="s">
        <v>67</v>
      </c>
      <c r="F24" s="21" t="s">
        <v>67</v>
      </c>
      <c r="G24" s="24">
        <v>38887</v>
      </c>
      <c r="H24" s="24">
        <v>9681</v>
      </c>
      <c r="I24" s="21">
        <v>58</v>
      </c>
      <c r="J24" s="21">
        <v>28</v>
      </c>
      <c r="K24" s="21">
        <v>2196</v>
      </c>
      <c r="L24" s="21">
        <v>6872</v>
      </c>
      <c r="M24" s="21">
        <v>284</v>
      </c>
      <c r="N24" s="21">
        <v>5</v>
      </c>
      <c r="O24" s="21">
        <v>238</v>
      </c>
      <c r="P24" s="24">
        <v>4911</v>
      </c>
      <c r="Q24" s="24">
        <v>2814</v>
      </c>
      <c r="R24" s="24">
        <v>0</v>
      </c>
      <c r="S24" s="21">
        <v>2529</v>
      </c>
      <c r="T24" s="21">
        <v>0</v>
      </c>
      <c r="U24" s="21">
        <v>2918</v>
      </c>
      <c r="V24" s="24">
        <v>6935</v>
      </c>
      <c r="W24" s="24">
        <v>18</v>
      </c>
      <c r="X24" s="21">
        <v>18</v>
      </c>
      <c r="Y24" s="21">
        <v>0</v>
      </c>
      <c r="Z24" s="21">
        <v>0</v>
      </c>
      <c r="AA24" s="24">
        <v>24</v>
      </c>
      <c r="AB24" s="21">
        <v>9</v>
      </c>
      <c r="AC24" s="21">
        <v>15</v>
      </c>
      <c r="AD24" s="21">
        <v>0</v>
      </c>
      <c r="AE24" s="24">
        <v>107</v>
      </c>
      <c r="AF24" s="21">
        <v>0</v>
      </c>
      <c r="AG24" s="21">
        <v>7</v>
      </c>
      <c r="AH24" s="24">
        <v>12</v>
      </c>
      <c r="AI24" s="24">
        <v>3</v>
      </c>
      <c r="AJ24" s="24">
        <v>9072</v>
      </c>
      <c r="AL24" s="27"/>
      <c r="AM24" s="27"/>
      <c r="AN24" s="27"/>
      <c r="AO24" s="28"/>
      <c r="AP24" s="29"/>
      <c r="AQ24" s="30"/>
      <c r="AR24" s="30"/>
      <c r="AS24" s="30"/>
      <c r="AT24" s="30"/>
      <c r="AU24" s="30"/>
      <c r="AV24" s="30"/>
      <c r="AW24" s="30"/>
      <c r="AX24" s="31"/>
      <c r="AY24" s="30"/>
      <c r="AZ24" s="30"/>
      <c r="BA24" s="30"/>
      <c r="BB24" s="30"/>
      <c r="BC24" s="31"/>
      <c r="BD24" s="30"/>
      <c r="BE24" s="30"/>
      <c r="BF24" s="30"/>
      <c r="BG24" s="31"/>
      <c r="BH24" s="30"/>
      <c r="BI24" s="32"/>
      <c r="BJ24" s="31"/>
      <c r="BK24" s="33"/>
      <c r="BL24" s="31"/>
      <c r="BM24" s="30"/>
      <c r="BN24" s="31"/>
      <c r="BO24" s="31"/>
      <c r="BP24" s="31"/>
      <c r="BQ24" s="31"/>
      <c r="BR24" s="31"/>
      <c r="BS24" s="31"/>
      <c r="BT24" s="31"/>
      <c r="BU24" s="31"/>
      <c r="BV24" s="31"/>
      <c r="BW24" s="31"/>
      <c r="BX24" s="31"/>
      <c r="BY24" s="31"/>
      <c r="BZ24" s="31"/>
      <c r="CA24" s="34"/>
      <c r="CB24" s="34"/>
      <c r="CC24" s="34"/>
      <c r="CD24" s="34"/>
      <c r="CE24" s="34"/>
      <c r="CF24" s="34"/>
      <c r="CG24" s="34"/>
      <c r="CH24" s="34"/>
      <c r="CI24" s="34"/>
      <c r="CJ24" s="34"/>
      <c r="CK24" s="34"/>
      <c r="CL24" s="34"/>
      <c r="CM24" s="34"/>
      <c r="CN24" s="34"/>
      <c r="CO24" s="34"/>
      <c r="CP24" s="34"/>
      <c r="CQ24" s="34"/>
      <c r="CR24" s="34"/>
      <c r="CS24" s="34"/>
      <c r="CT24" s="34"/>
    </row>
    <row r="25" spans="1:98">
      <c r="A25" s="21" t="s">
        <v>114</v>
      </c>
      <c r="B25" s="24">
        <v>55902</v>
      </c>
      <c r="C25" s="24">
        <v>55494</v>
      </c>
      <c r="D25" s="21">
        <v>6807</v>
      </c>
      <c r="E25" s="21">
        <v>48687</v>
      </c>
      <c r="F25" s="21">
        <v>0</v>
      </c>
      <c r="G25" s="24">
        <v>34884</v>
      </c>
      <c r="H25" s="24">
        <v>29230</v>
      </c>
      <c r="I25" s="21">
        <v>291</v>
      </c>
      <c r="J25" s="21">
        <v>419</v>
      </c>
      <c r="K25" s="21">
        <v>14202</v>
      </c>
      <c r="L25" s="21">
        <v>14154</v>
      </c>
      <c r="M25" s="21">
        <v>66</v>
      </c>
      <c r="N25" s="21">
        <v>98</v>
      </c>
      <c r="O25" s="21">
        <v>0</v>
      </c>
      <c r="P25" s="24">
        <v>8697</v>
      </c>
      <c r="Q25" s="24">
        <v>2958</v>
      </c>
      <c r="R25" s="24">
        <v>43723</v>
      </c>
      <c r="S25" s="21">
        <v>3049</v>
      </c>
      <c r="T25" s="21">
        <v>109</v>
      </c>
      <c r="U25" s="21">
        <v>1210</v>
      </c>
      <c r="V25" s="24">
        <v>1749</v>
      </c>
      <c r="W25" s="24">
        <v>9</v>
      </c>
      <c r="X25" s="21">
        <v>9</v>
      </c>
      <c r="Y25" s="21">
        <v>0</v>
      </c>
      <c r="Z25" s="21">
        <v>0</v>
      </c>
      <c r="AA25" s="24">
        <v>6</v>
      </c>
      <c r="AB25" s="21">
        <v>6</v>
      </c>
      <c r="AC25" s="21">
        <v>0</v>
      </c>
      <c r="AD25" s="21">
        <v>0</v>
      </c>
      <c r="AE25" s="24">
        <v>0</v>
      </c>
      <c r="AF25" s="21">
        <v>0</v>
      </c>
      <c r="AG25" s="21">
        <v>0</v>
      </c>
      <c r="AH25" s="24">
        <v>0</v>
      </c>
      <c r="AI25" s="24">
        <v>41</v>
      </c>
      <c r="AJ25" s="24">
        <v>2309</v>
      </c>
      <c r="AL25" s="27"/>
      <c r="AM25" s="27"/>
      <c r="AN25" s="27"/>
      <c r="AO25" s="28"/>
      <c r="AP25" s="29"/>
      <c r="AQ25" s="30"/>
      <c r="AR25" s="30"/>
      <c r="AS25" s="30"/>
      <c r="AT25" s="30"/>
      <c r="AU25" s="30"/>
      <c r="AV25" s="30"/>
      <c r="AW25" s="31"/>
      <c r="AX25" s="31"/>
      <c r="AY25" s="30"/>
      <c r="AZ25" s="30"/>
      <c r="BA25" s="30"/>
      <c r="BB25" s="30"/>
      <c r="BC25" s="31"/>
      <c r="BD25" s="30"/>
      <c r="BE25" s="30"/>
      <c r="BF25" s="30"/>
      <c r="BG25" s="31"/>
      <c r="BH25" s="30"/>
      <c r="BI25" s="32"/>
      <c r="BJ25" s="31"/>
      <c r="BK25" s="33"/>
      <c r="BL25" s="31"/>
      <c r="BM25" s="30"/>
      <c r="BN25" s="31"/>
      <c r="BO25" s="31"/>
      <c r="BP25" s="31"/>
      <c r="BQ25" s="31"/>
      <c r="BR25" s="31"/>
      <c r="BS25" s="31"/>
      <c r="BT25" s="31"/>
      <c r="BU25" s="31"/>
      <c r="BV25" s="31"/>
      <c r="BW25" s="31"/>
      <c r="BX25" s="31"/>
      <c r="BY25" s="31"/>
      <c r="BZ25" s="31"/>
      <c r="CA25" s="34"/>
      <c r="CB25" s="34"/>
      <c r="CC25" s="34"/>
      <c r="CD25" s="34"/>
      <c r="CE25" s="34"/>
      <c r="CF25" s="34"/>
      <c r="CG25" s="34"/>
      <c r="CH25" s="34"/>
      <c r="CI25" s="34"/>
      <c r="CJ25" s="34"/>
      <c r="CK25" s="34"/>
      <c r="CL25" s="34"/>
      <c r="CM25" s="34"/>
      <c r="CN25" s="34"/>
      <c r="CO25" s="34"/>
      <c r="CP25" s="34"/>
      <c r="CQ25" s="34"/>
      <c r="CR25" s="34"/>
      <c r="CS25" s="34"/>
      <c r="CT25" s="34"/>
    </row>
    <row r="26" spans="1:98">
      <c r="A26" s="21" t="s">
        <v>116</v>
      </c>
      <c r="B26" s="24">
        <v>29072</v>
      </c>
      <c r="C26" s="24">
        <v>28700</v>
      </c>
      <c r="D26" s="21">
        <v>518</v>
      </c>
      <c r="E26" s="21">
        <v>28182</v>
      </c>
      <c r="F26" s="21">
        <v>0</v>
      </c>
      <c r="G26" s="24">
        <v>60488</v>
      </c>
      <c r="H26" s="24">
        <v>18288</v>
      </c>
      <c r="I26" s="21">
        <v>21</v>
      </c>
      <c r="J26" s="21">
        <v>0</v>
      </c>
      <c r="K26" s="21">
        <v>6507</v>
      </c>
      <c r="L26" s="21">
        <v>10993</v>
      </c>
      <c r="M26" s="21">
        <v>620</v>
      </c>
      <c r="N26" s="21">
        <v>147</v>
      </c>
      <c r="O26" s="21">
        <v>0</v>
      </c>
      <c r="P26" s="24">
        <v>5407</v>
      </c>
      <c r="Q26" s="24">
        <v>3491</v>
      </c>
      <c r="R26" s="24">
        <v>70429</v>
      </c>
      <c r="S26" s="21">
        <v>2900</v>
      </c>
      <c r="T26" s="21">
        <v>150</v>
      </c>
      <c r="U26" s="21">
        <v>2997</v>
      </c>
      <c r="V26" s="24">
        <v>7490</v>
      </c>
      <c r="W26" s="24">
        <v>422</v>
      </c>
      <c r="X26" s="21">
        <v>422</v>
      </c>
      <c r="Y26" s="21">
        <v>0</v>
      </c>
      <c r="Z26" s="21">
        <v>0</v>
      </c>
      <c r="AA26" s="24">
        <v>154</v>
      </c>
      <c r="AB26" s="21">
        <v>144</v>
      </c>
      <c r="AC26" s="21">
        <v>10</v>
      </c>
      <c r="AD26" s="21">
        <v>0</v>
      </c>
      <c r="AE26" s="24">
        <v>206</v>
      </c>
      <c r="AF26" s="21">
        <v>206</v>
      </c>
      <c r="AG26" s="21">
        <v>0</v>
      </c>
      <c r="AH26" s="24">
        <v>1226</v>
      </c>
      <c r="AI26" s="24">
        <v>6</v>
      </c>
      <c r="AJ26" s="24">
        <v>8413</v>
      </c>
      <c r="AL26" s="27"/>
      <c r="AM26" s="27"/>
      <c r="AN26" s="27"/>
      <c r="AO26" s="28"/>
      <c r="AP26" s="29"/>
      <c r="AQ26" s="30"/>
      <c r="AR26" s="30"/>
      <c r="AS26" s="30"/>
      <c r="AT26" s="30"/>
      <c r="AU26" s="30"/>
      <c r="AV26" s="30"/>
      <c r="AW26" s="30"/>
      <c r="AX26" s="31"/>
      <c r="AY26" s="30"/>
      <c r="AZ26" s="30"/>
      <c r="BA26" s="30"/>
      <c r="BB26" s="30"/>
      <c r="BC26" s="31"/>
      <c r="BD26" s="30"/>
      <c r="BE26" s="30"/>
      <c r="BF26" s="30"/>
      <c r="BG26" s="31"/>
      <c r="BH26" s="30"/>
      <c r="BI26" s="32"/>
      <c r="BJ26" s="31"/>
      <c r="BK26" s="33"/>
      <c r="BL26" s="31"/>
      <c r="BM26" s="30"/>
      <c r="BN26" s="31"/>
      <c r="BO26" s="31"/>
      <c r="BP26" s="31"/>
      <c r="BQ26" s="31"/>
      <c r="BR26" s="31"/>
      <c r="BS26" s="31"/>
      <c r="BT26" s="31"/>
      <c r="BU26" s="31"/>
      <c r="BV26" s="31"/>
      <c r="BW26" s="31"/>
      <c r="BX26" s="31"/>
      <c r="BY26" s="31"/>
      <c r="BZ26" s="31"/>
      <c r="CA26" s="34"/>
      <c r="CB26" s="34"/>
      <c r="CC26" s="34"/>
      <c r="CD26" s="34"/>
      <c r="CE26" s="34"/>
      <c r="CF26" s="34"/>
      <c r="CG26" s="34"/>
      <c r="CH26" s="34"/>
      <c r="CI26" s="34"/>
      <c r="CJ26" s="34"/>
      <c r="CK26" s="34"/>
      <c r="CL26" s="34"/>
      <c r="CM26" s="34"/>
      <c r="CN26" s="34"/>
      <c r="CO26" s="34"/>
      <c r="CP26" s="34"/>
      <c r="CQ26" s="34"/>
      <c r="CR26" s="34"/>
      <c r="CS26" s="34"/>
      <c r="CT26" s="34"/>
    </row>
    <row r="27" spans="1:98">
      <c r="A27" s="21" t="s">
        <v>118</v>
      </c>
      <c r="B27" s="24">
        <v>65083</v>
      </c>
      <c r="C27" s="24">
        <v>31693</v>
      </c>
      <c r="D27" s="21">
        <v>21313</v>
      </c>
      <c r="E27" s="21">
        <v>10380</v>
      </c>
      <c r="F27" s="21">
        <v>0</v>
      </c>
      <c r="G27" s="24">
        <v>0</v>
      </c>
      <c r="H27" s="24">
        <v>11351</v>
      </c>
      <c r="I27" s="21">
        <v>0</v>
      </c>
      <c r="J27" s="21">
        <v>0</v>
      </c>
      <c r="K27" s="21">
        <v>6642</v>
      </c>
      <c r="L27" s="21">
        <v>4562</v>
      </c>
      <c r="M27" s="21">
        <v>26</v>
      </c>
      <c r="N27" s="21">
        <v>121</v>
      </c>
      <c r="O27" s="21">
        <v>0</v>
      </c>
      <c r="P27" s="24">
        <v>8907</v>
      </c>
      <c r="Q27" s="24">
        <v>4980</v>
      </c>
      <c r="R27" s="24">
        <v>0</v>
      </c>
      <c r="S27" s="21" t="s">
        <v>67</v>
      </c>
      <c r="T27" s="21" t="s">
        <v>67</v>
      </c>
      <c r="U27" s="21">
        <v>13822</v>
      </c>
      <c r="V27" s="24">
        <v>6158</v>
      </c>
      <c r="W27" s="24">
        <v>2647</v>
      </c>
      <c r="X27" s="21">
        <v>2647</v>
      </c>
      <c r="Y27" s="21">
        <v>0</v>
      </c>
      <c r="Z27" s="21">
        <v>0</v>
      </c>
      <c r="AA27" s="24">
        <v>49</v>
      </c>
      <c r="AB27" s="21">
        <v>38</v>
      </c>
      <c r="AC27" s="21">
        <v>11</v>
      </c>
      <c r="AD27" s="21">
        <v>0</v>
      </c>
      <c r="AE27" s="24">
        <v>148</v>
      </c>
      <c r="AF27" s="21">
        <v>329</v>
      </c>
      <c r="AG27" s="21">
        <v>209</v>
      </c>
      <c r="AH27" s="24">
        <v>3530</v>
      </c>
      <c r="AI27" s="24">
        <v>0</v>
      </c>
      <c r="AJ27" s="24">
        <v>6872</v>
      </c>
      <c r="AL27" s="27"/>
      <c r="AM27" s="27"/>
      <c r="AN27" s="27"/>
      <c r="AO27" s="28"/>
      <c r="AP27" s="29"/>
      <c r="AQ27" s="30"/>
      <c r="AR27" s="30"/>
      <c r="AS27" s="30"/>
      <c r="AT27" s="30"/>
      <c r="AU27" s="30"/>
      <c r="AV27" s="30"/>
      <c r="AW27" s="30"/>
      <c r="AX27" s="31"/>
      <c r="AY27" s="30"/>
      <c r="AZ27" s="30"/>
      <c r="BA27" s="30"/>
      <c r="BB27" s="30"/>
      <c r="BC27" s="31"/>
      <c r="BD27" s="30"/>
      <c r="BE27" s="30"/>
      <c r="BF27" s="30"/>
      <c r="BG27" s="31"/>
      <c r="BH27" s="30"/>
      <c r="BI27" s="32"/>
      <c r="BJ27" s="31"/>
      <c r="BK27" s="33"/>
      <c r="BL27" s="31"/>
      <c r="BM27" s="30"/>
      <c r="BN27" s="31"/>
      <c r="BO27" s="31"/>
      <c r="BP27" s="31"/>
      <c r="BQ27" s="31"/>
      <c r="BR27" s="31"/>
      <c r="BS27" s="31"/>
      <c r="BT27" s="31"/>
      <c r="BU27" s="31"/>
      <c r="BV27" s="31"/>
      <c r="BW27" s="31"/>
      <c r="BX27" s="31"/>
      <c r="BY27" s="31"/>
      <c r="BZ27" s="31"/>
      <c r="CA27" s="34"/>
      <c r="CB27" s="34"/>
      <c r="CC27" s="34"/>
      <c r="CD27" s="34"/>
      <c r="CE27" s="34"/>
      <c r="CF27" s="34"/>
      <c r="CG27" s="34"/>
      <c r="CH27" s="34"/>
      <c r="CI27" s="34"/>
      <c r="CJ27" s="34"/>
      <c r="CK27" s="34"/>
      <c r="CL27" s="34"/>
      <c r="CM27" s="34"/>
      <c r="CN27" s="34"/>
      <c r="CO27" s="34"/>
      <c r="CP27" s="34"/>
      <c r="CQ27" s="34"/>
      <c r="CR27" s="34"/>
      <c r="CS27" s="34"/>
      <c r="CT27" s="34"/>
    </row>
    <row r="28" spans="1:98">
      <c r="A28" s="21" t="s">
        <v>120</v>
      </c>
      <c r="B28" s="24">
        <v>41007</v>
      </c>
      <c r="C28" s="24">
        <v>40772</v>
      </c>
      <c r="D28" s="21" t="s">
        <v>67</v>
      </c>
      <c r="E28" s="21" t="s">
        <v>67</v>
      </c>
      <c r="F28" s="21" t="s">
        <v>67</v>
      </c>
      <c r="G28" s="24">
        <v>2657</v>
      </c>
      <c r="H28" s="24">
        <v>7445</v>
      </c>
      <c r="I28" s="21">
        <v>3177</v>
      </c>
      <c r="J28" s="21">
        <v>4</v>
      </c>
      <c r="K28" s="21">
        <v>419</v>
      </c>
      <c r="L28" s="21">
        <v>3564</v>
      </c>
      <c r="M28" s="21">
        <v>262</v>
      </c>
      <c r="N28" s="21">
        <v>13</v>
      </c>
      <c r="O28" s="21">
        <v>6</v>
      </c>
      <c r="P28" s="24">
        <v>6271</v>
      </c>
      <c r="Q28" s="24">
        <v>2464</v>
      </c>
      <c r="R28" s="24">
        <v>24956</v>
      </c>
      <c r="S28" s="21">
        <v>314</v>
      </c>
      <c r="T28" s="21">
        <v>2575</v>
      </c>
      <c r="U28" s="21">
        <v>7366</v>
      </c>
      <c r="V28" s="24">
        <v>28397</v>
      </c>
      <c r="W28" s="24">
        <v>12</v>
      </c>
      <c r="X28" s="21" t="s">
        <v>67</v>
      </c>
      <c r="Y28" s="21" t="s">
        <v>67</v>
      </c>
      <c r="Z28" s="21">
        <v>12</v>
      </c>
      <c r="AA28" s="24">
        <v>197</v>
      </c>
      <c r="AB28" s="21">
        <v>155</v>
      </c>
      <c r="AC28" s="21">
        <v>37</v>
      </c>
      <c r="AD28" s="21">
        <v>5</v>
      </c>
      <c r="AE28" s="24">
        <v>100</v>
      </c>
      <c r="AF28" s="21">
        <v>495</v>
      </c>
      <c r="AG28" s="21">
        <v>438</v>
      </c>
      <c r="AH28" s="24">
        <v>1</v>
      </c>
      <c r="AI28" s="24">
        <v>5</v>
      </c>
      <c r="AJ28" s="24">
        <v>35567</v>
      </c>
      <c r="AL28" s="27"/>
      <c r="AM28" s="27"/>
      <c r="AN28" s="27"/>
      <c r="AO28" s="28"/>
      <c r="AP28" s="29"/>
      <c r="AQ28" s="30"/>
      <c r="AR28" s="30"/>
      <c r="AS28" s="30"/>
      <c r="AT28" s="30"/>
      <c r="AU28" s="30"/>
      <c r="AV28" s="31"/>
      <c r="AW28" s="31"/>
      <c r="AX28" s="31"/>
      <c r="AY28" s="30"/>
      <c r="AZ28" s="30"/>
      <c r="BA28" s="30"/>
      <c r="BB28" s="30"/>
      <c r="BC28" s="31"/>
      <c r="BD28" s="30"/>
      <c r="BE28" s="30"/>
      <c r="BF28" s="30"/>
      <c r="BG28" s="31"/>
      <c r="BH28" s="30"/>
      <c r="BI28" s="32"/>
      <c r="BJ28" s="31"/>
      <c r="BK28" s="33"/>
      <c r="BL28" s="31"/>
      <c r="BM28" s="30"/>
      <c r="BN28" s="31"/>
      <c r="BO28" s="31"/>
      <c r="BP28" s="31"/>
      <c r="BQ28" s="31"/>
      <c r="BR28" s="31"/>
      <c r="BS28" s="31"/>
      <c r="BT28" s="31"/>
      <c r="BU28" s="31"/>
      <c r="BV28" s="31"/>
      <c r="BW28" s="31"/>
      <c r="BX28" s="31"/>
      <c r="BY28" s="31"/>
      <c r="BZ28" s="31"/>
      <c r="CA28" s="34"/>
      <c r="CB28" s="34"/>
      <c r="CC28" s="34"/>
      <c r="CD28" s="34"/>
      <c r="CE28" s="34"/>
      <c r="CF28" s="34"/>
      <c r="CG28" s="34"/>
      <c r="CH28" s="34"/>
      <c r="CI28" s="34"/>
      <c r="CJ28" s="34"/>
      <c r="CK28" s="34"/>
      <c r="CL28" s="34"/>
      <c r="CM28" s="34"/>
      <c r="CN28" s="34"/>
      <c r="CO28" s="34"/>
      <c r="CP28" s="34"/>
      <c r="CQ28" s="34"/>
      <c r="CR28" s="34"/>
      <c r="CS28" s="34"/>
      <c r="CT28" s="34"/>
    </row>
    <row r="29" spans="1:98">
      <c r="A29" s="21" t="s">
        <v>122</v>
      </c>
      <c r="B29" s="24">
        <v>37624</v>
      </c>
      <c r="C29" s="24">
        <v>37235</v>
      </c>
      <c r="D29" s="21">
        <v>1160</v>
      </c>
      <c r="E29" s="21">
        <v>36075</v>
      </c>
      <c r="F29" s="21">
        <v>0</v>
      </c>
      <c r="G29" s="24">
        <v>28759</v>
      </c>
      <c r="H29" s="24">
        <v>20745</v>
      </c>
      <c r="I29" s="21">
        <v>170</v>
      </c>
      <c r="J29" s="21">
        <v>0</v>
      </c>
      <c r="K29" s="21">
        <v>2063</v>
      </c>
      <c r="L29" s="21">
        <v>17450</v>
      </c>
      <c r="M29" s="21">
        <v>939</v>
      </c>
      <c r="N29" s="21">
        <v>123</v>
      </c>
      <c r="O29" s="21">
        <v>0</v>
      </c>
      <c r="P29" s="24">
        <v>8031</v>
      </c>
      <c r="Q29" s="24">
        <v>2832</v>
      </c>
      <c r="R29" s="24">
        <v>30566</v>
      </c>
      <c r="S29" s="21">
        <v>550</v>
      </c>
      <c r="T29" s="21">
        <v>94</v>
      </c>
      <c r="U29" s="21">
        <v>1588</v>
      </c>
      <c r="V29" s="24">
        <v>8837</v>
      </c>
      <c r="W29" s="24">
        <v>132</v>
      </c>
      <c r="X29" s="21">
        <v>132</v>
      </c>
      <c r="Y29" s="21">
        <v>0</v>
      </c>
      <c r="Z29" s="21">
        <v>0</v>
      </c>
      <c r="AA29" s="24">
        <v>245</v>
      </c>
      <c r="AB29" s="21">
        <v>184</v>
      </c>
      <c r="AC29" s="21">
        <v>61</v>
      </c>
      <c r="AD29" s="21">
        <v>0</v>
      </c>
      <c r="AE29" s="24">
        <v>406</v>
      </c>
      <c r="AF29" s="21">
        <v>0</v>
      </c>
      <c r="AG29" s="21">
        <v>74</v>
      </c>
      <c r="AH29" s="24">
        <v>0</v>
      </c>
      <c r="AI29" s="24">
        <v>0</v>
      </c>
      <c r="AJ29" s="24">
        <v>9610</v>
      </c>
      <c r="AL29" s="27"/>
      <c r="AM29" s="27"/>
      <c r="AN29" s="27"/>
      <c r="AO29" s="28"/>
      <c r="AP29" s="29"/>
      <c r="AQ29" s="30"/>
      <c r="AR29" s="30"/>
      <c r="AS29" s="30"/>
      <c r="AT29" s="30"/>
      <c r="AU29" s="30"/>
      <c r="AV29" s="30"/>
      <c r="AW29" s="31"/>
      <c r="AX29" s="31"/>
      <c r="AY29" s="30"/>
      <c r="AZ29" s="30"/>
      <c r="BA29" s="30"/>
      <c r="BB29" s="30"/>
      <c r="BC29" s="31"/>
      <c r="BD29" s="30"/>
      <c r="BE29" s="30"/>
      <c r="BF29" s="30"/>
      <c r="BG29" s="31"/>
      <c r="BH29" s="30"/>
      <c r="BI29" s="32"/>
      <c r="BJ29" s="31"/>
      <c r="BK29" s="33"/>
      <c r="BL29" s="31"/>
      <c r="BM29" s="30"/>
      <c r="BN29" s="31"/>
      <c r="BO29" s="31"/>
      <c r="BP29" s="31"/>
      <c r="BQ29" s="31"/>
      <c r="BR29" s="31"/>
      <c r="BS29" s="31"/>
      <c r="BT29" s="31"/>
      <c r="BU29" s="31"/>
      <c r="BV29" s="31"/>
      <c r="BW29" s="31"/>
      <c r="BX29" s="31"/>
      <c r="BY29" s="31"/>
      <c r="BZ29" s="31"/>
      <c r="CA29" s="34"/>
      <c r="CB29" s="34"/>
      <c r="CC29" s="34"/>
      <c r="CD29" s="34"/>
      <c r="CE29" s="34"/>
      <c r="CF29" s="34"/>
      <c r="CG29" s="34"/>
      <c r="CH29" s="34"/>
      <c r="CI29" s="34"/>
      <c r="CJ29" s="34"/>
      <c r="CK29" s="34"/>
      <c r="CL29" s="34"/>
      <c r="CM29" s="34"/>
      <c r="CN29" s="34"/>
      <c r="CO29" s="34"/>
      <c r="CP29" s="34"/>
      <c r="CQ29" s="34"/>
      <c r="CR29" s="34"/>
      <c r="CS29" s="34"/>
      <c r="CT29" s="34"/>
    </row>
    <row r="30" spans="1:98">
      <c r="A30" s="21" t="s">
        <v>124</v>
      </c>
      <c r="B30" s="24">
        <v>4415</v>
      </c>
      <c r="C30" s="24">
        <v>4375</v>
      </c>
      <c r="D30" s="21">
        <v>1451</v>
      </c>
      <c r="E30" s="21">
        <v>2924</v>
      </c>
      <c r="F30" s="21">
        <v>0</v>
      </c>
      <c r="G30" s="24">
        <v>3792</v>
      </c>
      <c r="H30" s="24">
        <v>171</v>
      </c>
      <c r="I30" s="21">
        <v>1</v>
      </c>
      <c r="J30" s="21">
        <v>0</v>
      </c>
      <c r="K30" s="21">
        <v>16</v>
      </c>
      <c r="L30" s="21">
        <v>113</v>
      </c>
      <c r="M30" s="21">
        <v>37</v>
      </c>
      <c r="N30" s="21">
        <v>4</v>
      </c>
      <c r="O30" s="21">
        <v>0</v>
      </c>
      <c r="P30" s="24">
        <v>2550</v>
      </c>
      <c r="Q30" s="24">
        <v>741</v>
      </c>
      <c r="R30" s="24">
        <v>4216</v>
      </c>
      <c r="S30" s="21">
        <v>383</v>
      </c>
      <c r="T30" s="21" t="s">
        <v>67</v>
      </c>
      <c r="U30" s="21">
        <v>1109</v>
      </c>
      <c r="V30" s="24">
        <v>1873</v>
      </c>
      <c r="W30" s="24">
        <v>0</v>
      </c>
      <c r="X30" s="21">
        <v>0</v>
      </c>
      <c r="Y30" s="21">
        <v>0</v>
      </c>
      <c r="Z30" s="21">
        <v>0</v>
      </c>
      <c r="AA30" s="24">
        <v>0</v>
      </c>
      <c r="AB30" s="21" t="s">
        <v>67</v>
      </c>
      <c r="AC30" s="21" t="s">
        <v>67</v>
      </c>
      <c r="AD30" s="21" t="s">
        <v>67</v>
      </c>
      <c r="AE30" s="24">
        <v>60</v>
      </c>
      <c r="AF30" s="21">
        <v>65</v>
      </c>
      <c r="AG30" s="21">
        <v>39</v>
      </c>
      <c r="AH30" s="24">
        <v>14</v>
      </c>
      <c r="AI30" s="24">
        <v>1</v>
      </c>
      <c r="AJ30" s="24">
        <v>3911</v>
      </c>
      <c r="AL30" s="27"/>
      <c r="AM30" s="27"/>
      <c r="AN30" s="27"/>
      <c r="AO30" s="28"/>
      <c r="AP30" s="29"/>
      <c r="AQ30" s="30"/>
      <c r="AR30" s="30"/>
      <c r="AS30" s="30"/>
      <c r="AT30" s="30"/>
      <c r="AU30" s="30"/>
      <c r="AV30" s="30"/>
      <c r="AW30" s="31"/>
      <c r="AX30" s="31"/>
      <c r="AY30" s="30"/>
      <c r="AZ30" s="30"/>
      <c r="BA30" s="30"/>
      <c r="BB30" s="30"/>
      <c r="BC30" s="31"/>
      <c r="BD30" s="30"/>
      <c r="BE30" s="30"/>
      <c r="BF30" s="30"/>
      <c r="BG30" s="31"/>
      <c r="BH30" s="30"/>
      <c r="BI30" s="32"/>
      <c r="BJ30" s="31"/>
      <c r="BK30" s="33"/>
      <c r="BL30" s="31"/>
      <c r="BM30" s="30"/>
      <c r="BN30" s="31"/>
      <c r="BO30" s="31"/>
      <c r="BP30" s="31"/>
      <c r="BQ30" s="31"/>
      <c r="BR30" s="31"/>
      <c r="BS30" s="31"/>
      <c r="BT30" s="31"/>
      <c r="BU30" s="31"/>
      <c r="BV30" s="31"/>
      <c r="BW30" s="31"/>
      <c r="BX30" s="31"/>
      <c r="BY30" s="31"/>
      <c r="BZ30" s="31"/>
      <c r="CA30" s="34"/>
      <c r="CB30" s="34"/>
      <c r="CC30" s="34"/>
      <c r="CD30" s="34"/>
      <c r="CE30" s="34"/>
      <c r="CF30" s="34"/>
      <c r="CG30" s="34"/>
      <c r="CH30" s="34"/>
      <c r="CI30" s="34"/>
      <c r="CJ30" s="34"/>
      <c r="CK30" s="34"/>
      <c r="CL30" s="34"/>
      <c r="CM30" s="34"/>
      <c r="CN30" s="34"/>
      <c r="CO30" s="34"/>
      <c r="CP30" s="34"/>
      <c r="CQ30" s="34"/>
      <c r="CR30" s="34"/>
      <c r="CS30" s="34"/>
      <c r="CT30" s="34"/>
    </row>
    <row r="31" spans="1:98">
      <c r="A31" s="21" t="s">
        <v>126</v>
      </c>
      <c r="B31" s="24">
        <v>91372</v>
      </c>
      <c r="C31" s="24">
        <v>90756</v>
      </c>
      <c r="D31" s="21">
        <v>4809</v>
      </c>
      <c r="E31" s="21">
        <v>85795</v>
      </c>
      <c r="F31" s="21">
        <v>152</v>
      </c>
      <c r="G31" s="24">
        <v>39380</v>
      </c>
      <c r="H31" s="24">
        <v>57134</v>
      </c>
      <c r="I31" s="21">
        <v>87</v>
      </c>
      <c r="J31" s="21">
        <v>6</v>
      </c>
      <c r="K31" s="21">
        <v>7048</v>
      </c>
      <c r="L31" s="21">
        <v>42038</v>
      </c>
      <c r="M31" s="21">
        <v>7665</v>
      </c>
      <c r="N31" s="21">
        <v>290</v>
      </c>
      <c r="O31" s="21"/>
      <c r="P31" s="24">
        <v>13471</v>
      </c>
      <c r="Q31" s="24">
        <v>9061</v>
      </c>
      <c r="R31" s="24">
        <v>27286</v>
      </c>
      <c r="S31" s="21">
        <v>4080</v>
      </c>
      <c r="T31" s="21">
        <v>556</v>
      </c>
      <c r="U31" s="21">
        <v>9670</v>
      </c>
      <c r="V31" s="24">
        <v>19472</v>
      </c>
      <c r="W31" s="24">
        <v>6</v>
      </c>
      <c r="X31" s="21">
        <v>6</v>
      </c>
      <c r="Y31" s="21">
        <v>0</v>
      </c>
      <c r="Z31" s="21">
        <v>0</v>
      </c>
      <c r="AA31" s="24">
        <v>119</v>
      </c>
      <c r="AB31" s="21">
        <v>74</v>
      </c>
      <c r="AC31" s="21">
        <v>45</v>
      </c>
      <c r="AD31" s="21">
        <v>0</v>
      </c>
      <c r="AE31" s="24">
        <v>149</v>
      </c>
      <c r="AF31" s="21">
        <v>179</v>
      </c>
      <c r="AG31" s="21">
        <v>61</v>
      </c>
      <c r="AH31" s="24">
        <v>113</v>
      </c>
      <c r="AI31" s="24">
        <v>17</v>
      </c>
      <c r="AJ31" s="24">
        <v>29683</v>
      </c>
      <c r="AL31" s="27"/>
      <c r="AM31" s="27"/>
      <c r="AN31" s="27"/>
      <c r="AO31" s="28"/>
      <c r="AP31" s="29"/>
      <c r="AQ31" s="30"/>
      <c r="AR31" s="30"/>
      <c r="AS31" s="30"/>
      <c r="AT31" s="30"/>
      <c r="AU31" s="30"/>
      <c r="AV31" s="30"/>
      <c r="AW31" s="31"/>
      <c r="AX31" s="31"/>
      <c r="AY31" s="30"/>
      <c r="AZ31" s="30"/>
      <c r="BA31" s="30"/>
      <c r="BB31" s="30"/>
      <c r="BC31" s="31"/>
      <c r="BD31" s="30"/>
      <c r="BE31" s="30"/>
      <c r="BF31" s="30"/>
      <c r="BG31" s="31"/>
      <c r="BH31" s="30"/>
      <c r="BI31" s="32"/>
      <c r="BJ31" s="31"/>
      <c r="BK31" s="33"/>
      <c r="BL31" s="31"/>
      <c r="BM31" s="30"/>
      <c r="BN31" s="31"/>
      <c r="BO31" s="31"/>
      <c r="BP31" s="31"/>
      <c r="BQ31" s="31"/>
      <c r="BR31" s="31"/>
      <c r="BS31" s="31"/>
      <c r="BT31" s="31"/>
      <c r="BU31" s="31"/>
      <c r="BV31" s="31"/>
      <c r="BW31" s="31"/>
      <c r="BX31" s="31"/>
      <c r="BY31" s="31"/>
      <c r="BZ31" s="31"/>
      <c r="CA31" s="34"/>
      <c r="CB31" s="34"/>
      <c r="CC31" s="34"/>
      <c r="CD31" s="34"/>
      <c r="CE31" s="34"/>
      <c r="CF31" s="34"/>
      <c r="CG31" s="34"/>
      <c r="CH31" s="34"/>
      <c r="CI31" s="34"/>
      <c r="CJ31" s="34"/>
      <c r="CK31" s="34"/>
      <c r="CL31" s="34"/>
      <c r="CM31" s="34"/>
      <c r="CN31" s="34"/>
      <c r="CO31" s="34"/>
      <c r="CP31" s="34"/>
      <c r="CQ31" s="34"/>
      <c r="CR31" s="34"/>
      <c r="CS31" s="34"/>
      <c r="CT31" s="34"/>
    </row>
    <row r="32" spans="1:98">
      <c r="A32" s="21" t="s">
        <v>128</v>
      </c>
      <c r="B32" s="24">
        <v>4570</v>
      </c>
      <c r="C32" s="24">
        <v>4209</v>
      </c>
      <c r="D32" s="21">
        <v>4209</v>
      </c>
      <c r="E32" s="21">
        <v>0</v>
      </c>
      <c r="F32" s="21">
        <v>0</v>
      </c>
      <c r="G32" s="24">
        <v>996</v>
      </c>
      <c r="H32" s="24">
        <v>1515</v>
      </c>
      <c r="I32" s="21">
        <v>93</v>
      </c>
      <c r="J32" s="21">
        <v>1</v>
      </c>
      <c r="K32" s="21">
        <v>144</v>
      </c>
      <c r="L32" s="21">
        <v>1221</v>
      </c>
      <c r="M32" s="21">
        <v>25</v>
      </c>
      <c r="N32" s="21">
        <v>4</v>
      </c>
      <c r="O32" s="21">
        <v>27</v>
      </c>
      <c r="P32" s="24">
        <v>9752</v>
      </c>
      <c r="Q32" s="24">
        <v>2996</v>
      </c>
      <c r="R32" s="24">
        <v>2657</v>
      </c>
      <c r="S32" s="21">
        <v>583</v>
      </c>
      <c r="T32" s="21">
        <v>149</v>
      </c>
      <c r="U32" s="21">
        <v>1531</v>
      </c>
      <c r="V32" s="24">
        <v>2328</v>
      </c>
      <c r="W32" s="24">
        <v>138</v>
      </c>
      <c r="X32" s="21">
        <v>138</v>
      </c>
      <c r="Y32" s="21">
        <v>0</v>
      </c>
      <c r="Z32" s="21">
        <v>0</v>
      </c>
      <c r="AA32" s="24">
        <v>115</v>
      </c>
      <c r="AB32" s="21">
        <v>80</v>
      </c>
      <c r="AC32" s="21">
        <v>33</v>
      </c>
      <c r="AD32" s="21">
        <v>2</v>
      </c>
      <c r="AE32" s="24">
        <v>82</v>
      </c>
      <c r="AF32" s="21">
        <v>149</v>
      </c>
      <c r="AG32" s="21">
        <v>178</v>
      </c>
      <c r="AH32" s="24">
        <v>211</v>
      </c>
      <c r="AI32" s="24">
        <v>0</v>
      </c>
      <c r="AJ32" s="24">
        <v>3379</v>
      </c>
      <c r="AL32" s="27"/>
      <c r="AM32" s="27"/>
      <c r="AN32" s="27"/>
      <c r="AO32" s="28"/>
      <c r="AP32" s="29"/>
      <c r="AQ32" s="30"/>
      <c r="AR32" s="30"/>
      <c r="AS32" s="30"/>
      <c r="AT32" s="30"/>
      <c r="AU32" s="30"/>
      <c r="AV32" s="30"/>
      <c r="AW32" s="31"/>
      <c r="AX32" s="31"/>
      <c r="AY32" s="30"/>
      <c r="AZ32" s="30"/>
      <c r="BA32" s="30"/>
      <c r="BB32" s="30"/>
      <c r="BC32" s="31"/>
      <c r="BD32" s="30"/>
      <c r="BE32" s="30"/>
      <c r="BF32" s="30"/>
      <c r="BG32" s="31"/>
      <c r="BH32" s="30"/>
      <c r="BI32" s="32"/>
      <c r="BJ32" s="31"/>
      <c r="BK32" s="33"/>
      <c r="BL32" s="31"/>
      <c r="BM32" s="30"/>
      <c r="BN32" s="31"/>
      <c r="BO32" s="31"/>
      <c r="BP32" s="31"/>
      <c r="BQ32" s="31"/>
      <c r="BR32" s="31"/>
      <c r="BS32" s="31"/>
      <c r="BT32" s="31"/>
      <c r="BU32" s="31"/>
      <c r="BV32" s="31"/>
      <c r="BW32" s="31"/>
      <c r="BX32" s="31"/>
      <c r="BY32" s="31"/>
      <c r="BZ32" s="31"/>
      <c r="CA32" s="34"/>
      <c r="CB32" s="34"/>
      <c r="CC32" s="34"/>
      <c r="CD32" s="34"/>
      <c r="CE32" s="34"/>
      <c r="CF32" s="34"/>
      <c r="CG32" s="34"/>
      <c r="CH32" s="34"/>
      <c r="CI32" s="34"/>
      <c r="CJ32" s="34"/>
      <c r="CK32" s="34"/>
      <c r="CL32" s="34"/>
      <c r="CM32" s="34"/>
      <c r="CN32" s="34"/>
      <c r="CO32" s="34"/>
      <c r="CP32" s="34"/>
      <c r="CQ32" s="34"/>
      <c r="CR32" s="34"/>
      <c r="CS32" s="34"/>
      <c r="CT32" s="34"/>
    </row>
    <row r="33" spans="1:98">
      <c r="A33" s="21" t="s">
        <v>130</v>
      </c>
      <c r="B33" s="24">
        <v>25561</v>
      </c>
      <c r="C33" s="24">
        <v>25248</v>
      </c>
      <c r="D33" s="21">
        <v>11012</v>
      </c>
      <c r="E33" s="21">
        <v>12940</v>
      </c>
      <c r="F33" s="21">
        <v>1296</v>
      </c>
      <c r="G33" s="24">
        <v>73923</v>
      </c>
      <c r="H33" s="24">
        <v>16336</v>
      </c>
      <c r="I33" s="21">
        <v>6966</v>
      </c>
      <c r="J33" s="21">
        <v>7</v>
      </c>
      <c r="K33" s="21">
        <v>0</v>
      </c>
      <c r="L33" s="21">
        <v>8428</v>
      </c>
      <c r="M33" s="21">
        <v>202</v>
      </c>
      <c r="N33" s="21">
        <v>705</v>
      </c>
      <c r="O33" s="21">
        <v>28</v>
      </c>
      <c r="P33" s="24">
        <v>4435</v>
      </c>
      <c r="Q33" s="24">
        <v>1974</v>
      </c>
      <c r="R33" s="24">
        <v>39472</v>
      </c>
      <c r="S33" s="21">
        <v>2932</v>
      </c>
      <c r="T33" s="21">
        <v>5</v>
      </c>
      <c r="U33" s="21">
        <v>4693</v>
      </c>
      <c r="V33" s="24">
        <v>9014</v>
      </c>
      <c r="W33" s="24">
        <v>0</v>
      </c>
      <c r="X33" s="21">
        <v>0</v>
      </c>
      <c r="Y33" s="21">
        <v>0</v>
      </c>
      <c r="Z33" s="21">
        <v>0</v>
      </c>
      <c r="AA33" s="24">
        <v>271</v>
      </c>
      <c r="AB33" s="21">
        <v>230</v>
      </c>
      <c r="AC33" s="21">
        <v>41</v>
      </c>
      <c r="AD33" s="21">
        <v>0</v>
      </c>
      <c r="AE33" s="24">
        <v>0</v>
      </c>
      <c r="AF33" s="21">
        <v>0</v>
      </c>
      <c r="AG33" s="21">
        <v>0</v>
      </c>
      <c r="AH33" s="24">
        <v>16</v>
      </c>
      <c r="AI33" s="24">
        <v>2553</v>
      </c>
      <c r="AJ33" s="24">
        <v>5441</v>
      </c>
      <c r="AL33" s="27"/>
      <c r="AM33" s="27"/>
      <c r="AN33" s="27"/>
      <c r="AO33" s="28"/>
      <c r="AP33" s="29"/>
      <c r="AQ33" s="30"/>
      <c r="AR33" s="30"/>
      <c r="AS33" s="30"/>
      <c r="AT33" s="30"/>
      <c r="AU33" s="30"/>
      <c r="AV33" s="30"/>
      <c r="AW33" s="30"/>
      <c r="AX33" s="31"/>
      <c r="AY33" s="30"/>
      <c r="AZ33" s="30"/>
      <c r="BA33" s="30"/>
      <c r="BB33" s="30"/>
      <c r="BC33" s="31"/>
      <c r="BD33" s="30"/>
      <c r="BE33" s="30"/>
      <c r="BF33" s="30"/>
      <c r="BG33" s="31"/>
      <c r="BH33" s="30"/>
      <c r="BI33" s="32"/>
      <c r="BJ33" s="31"/>
      <c r="BK33" s="33"/>
      <c r="BL33" s="31"/>
      <c r="BM33" s="30"/>
      <c r="BN33" s="31"/>
      <c r="BO33" s="31"/>
      <c r="BP33" s="31"/>
      <c r="BQ33" s="31"/>
      <c r="BR33" s="31"/>
      <c r="BS33" s="31"/>
      <c r="BT33" s="31"/>
      <c r="BU33" s="31"/>
      <c r="BV33" s="31"/>
      <c r="BW33" s="31"/>
      <c r="BX33" s="31"/>
      <c r="BY33" s="31"/>
      <c r="BZ33" s="31"/>
      <c r="CA33" s="34"/>
      <c r="CB33" s="34"/>
      <c r="CC33" s="34"/>
      <c r="CD33" s="34"/>
      <c r="CE33" s="34"/>
      <c r="CF33" s="34"/>
      <c r="CG33" s="34"/>
      <c r="CH33" s="34"/>
      <c r="CI33" s="34"/>
      <c r="CJ33" s="34"/>
      <c r="CK33" s="34"/>
      <c r="CL33" s="34"/>
      <c r="CM33" s="34"/>
      <c r="CN33" s="34"/>
      <c r="CO33" s="34"/>
      <c r="CP33" s="34"/>
      <c r="CQ33" s="34"/>
      <c r="CR33" s="34"/>
      <c r="CS33" s="34"/>
      <c r="CT33" s="34"/>
    </row>
    <row r="34" spans="1:98" ht="13">
      <c r="A34" s="27" t="s">
        <v>132</v>
      </c>
      <c r="B34" s="27">
        <f t="shared" ref="B34:AJ34" si="0">SUM(B2:B33)</f>
        <v>2159319</v>
      </c>
      <c r="C34" s="27">
        <f t="shared" si="0"/>
        <v>2062173</v>
      </c>
      <c r="D34" s="27">
        <f t="shared" si="0"/>
        <v>563583</v>
      </c>
      <c r="E34" s="27">
        <f t="shared" si="0"/>
        <v>1279105</v>
      </c>
      <c r="F34" s="27">
        <f t="shared" si="0"/>
        <v>27694</v>
      </c>
      <c r="G34" s="27">
        <f t="shared" si="0"/>
        <v>1855710</v>
      </c>
      <c r="H34" s="27">
        <f t="shared" si="0"/>
        <v>1448989</v>
      </c>
      <c r="I34" s="27">
        <f t="shared" si="0"/>
        <v>40097</v>
      </c>
      <c r="J34" s="27">
        <f t="shared" si="0"/>
        <v>43194</v>
      </c>
      <c r="K34" s="27">
        <f t="shared" si="0"/>
        <v>440694</v>
      </c>
      <c r="L34" s="27">
        <f t="shared" si="0"/>
        <v>775596</v>
      </c>
      <c r="M34" s="27">
        <f t="shared" si="0"/>
        <v>111584</v>
      </c>
      <c r="N34" s="27">
        <f t="shared" si="0"/>
        <v>9586</v>
      </c>
      <c r="O34" s="27">
        <f t="shared" si="0"/>
        <v>28238</v>
      </c>
      <c r="P34" s="27">
        <f t="shared" si="0"/>
        <v>289501</v>
      </c>
      <c r="Q34" s="27">
        <f t="shared" si="0"/>
        <v>123113</v>
      </c>
      <c r="R34" s="27">
        <f t="shared" si="0"/>
        <v>2210723</v>
      </c>
      <c r="S34" s="27">
        <f t="shared" si="0"/>
        <v>143704</v>
      </c>
      <c r="T34" s="27">
        <f t="shared" si="0"/>
        <v>19493</v>
      </c>
      <c r="U34" s="27">
        <f t="shared" si="0"/>
        <v>238066</v>
      </c>
      <c r="V34" s="27">
        <f t="shared" si="0"/>
        <v>311107</v>
      </c>
      <c r="W34" s="27">
        <f t="shared" si="0"/>
        <v>20370</v>
      </c>
      <c r="X34" s="27">
        <f t="shared" si="0"/>
        <v>20292</v>
      </c>
      <c r="Y34" s="27">
        <f t="shared" si="0"/>
        <v>66</v>
      </c>
      <c r="Z34" s="27">
        <f t="shared" si="0"/>
        <v>12</v>
      </c>
      <c r="AA34" s="27">
        <f t="shared" si="0"/>
        <v>10127</v>
      </c>
      <c r="AB34" s="27">
        <f t="shared" si="0"/>
        <v>8210</v>
      </c>
      <c r="AC34" s="27">
        <f t="shared" si="0"/>
        <v>1775</v>
      </c>
      <c r="AD34" s="27">
        <f t="shared" si="0"/>
        <v>142</v>
      </c>
      <c r="AE34" s="27">
        <f t="shared" si="0"/>
        <v>10065</v>
      </c>
      <c r="AF34" s="27">
        <f t="shared" si="0"/>
        <v>4824</v>
      </c>
      <c r="AG34" s="27">
        <f t="shared" si="0"/>
        <v>16251</v>
      </c>
      <c r="AH34" s="27">
        <f t="shared" si="0"/>
        <v>14905</v>
      </c>
      <c r="AI34" s="27">
        <f t="shared" si="0"/>
        <v>24683</v>
      </c>
      <c r="AJ34" s="27">
        <f t="shared" si="0"/>
        <v>387945</v>
      </c>
      <c r="AL34" s="27"/>
      <c r="AM34" s="27"/>
      <c r="AN34" s="27"/>
      <c r="AO34" s="28"/>
      <c r="AP34" s="29"/>
      <c r="AQ34" s="30"/>
      <c r="AR34" s="30"/>
      <c r="AS34" s="30"/>
      <c r="AT34" s="30"/>
      <c r="AU34" s="30"/>
      <c r="AV34" s="30"/>
      <c r="AW34" s="31"/>
      <c r="AX34" s="31"/>
      <c r="AY34" s="30"/>
      <c r="AZ34" s="30"/>
      <c r="BA34" s="30"/>
      <c r="BB34" s="30"/>
      <c r="BC34" s="31"/>
      <c r="BD34" s="30"/>
      <c r="BE34" s="30"/>
      <c r="BF34" s="30"/>
      <c r="BG34" s="31"/>
      <c r="BH34" s="30"/>
      <c r="BI34" s="32"/>
      <c r="BJ34" s="31"/>
      <c r="BK34" s="36"/>
      <c r="BL34" s="31"/>
      <c r="BM34" s="31"/>
      <c r="BN34" s="31"/>
      <c r="BO34" s="31"/>
      <c r="BP34" s="31"/>
      <c r="BQ34" s="31"/>
      <c r="BR34" s="31"/>
      <c r="BS34" s="31"/>
      <c r="BT34" s="31"/>
      <c r="BU34" s="31"/>
      <c r="BV34" s="31"/>
      <c r="BW34" s="31"/>
      <c r="BX34" s="31"/>
      <c r="BY34" s="31"/>
      <c r="BZ34" s="31"/>
      <c r="CA34" s="34"/>
      <c r="CB34" s="34"/>
      <c r="CC34" s="34"/>
      <c r="CD34" s="34"/>
      <c r="CE34" s="34"/>
      <c r="CF34" s="34"/>
      <c r="CG34" s="34"/>
      <c r="CH34" s="34"/>
      <c r="CI34" s="34"/>
      <c r="CJ34" s="34"/>
      <c r="CK34" s="34"/>
      <c r="CL34" s="34"/>
      <c r="CM34" s="34"/>
      <c r="CN34" s="34"/>
      <c r="CO34" s="34"/>
      <c r="CP34" s="34"/>
      <c r="CQ34" s="34"/>
      <c r="CR34" s="34"/>
      <c r="CS34" s="34"/>
      <c r="CT34" s="34"/>
    </row>
    <row r="35" spans="1:98" ht="13">
      <c r="A35" s="37"/>
      <c r="B35" s="38"/>
      <c r="C35" s="39"/>
      <c r="D35" s="39"/>
      <c r="E35" s="37"/>
      <c r="F35" s="40"/>
      <c r="G35" s="41"/>
      <c r="H35" s="40"/>
      <c r="I35" s="40"/>
      <c r="J35" s="40"/>
      <c r="K35" s="40"/>
      <c r="L35" s="40"/>
      <c r="M35" s="37"/>
      <c r="N35" s="37"/>
      <c r="O35" s="37"/>
      <c r="P35" s="37"/>
      <c r="Q35" s="37"/>
      <c r="R35" s="37"/>
      <c r="S35" s="42"/>
      <c r="T35" s="37"/>
      <c r="U35" s="37"/>
      <c r="V35" s="37"/>
      <c r="W35" s="37"/>
      <c r="X35" s="37"/>
      <c r="Y35" s="42">
        <f>137957+32478</f>
        <v>170435</v>
      </c>
      <c r="Z35" s="42"/>
      <c r="AA35" s="42"/>
      <c r="AB35" s="43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44"/>
      <c r="AP35" s="44"/>
      <c r="AQ35" s="44"/>
      <c r="AR35" s="44"/>
      <c r="AS35" s="44"/>
      <c r="AT35" s="44"/>
      <c r="AU35" s="44"/>
      <c r="AV35" s="44"/>
      <c r="AW35" s="44"/>
      <c r="AX35" s="44"/>
      <c r="AY35" s="44"/>
      <c r="AZ35" s="44"/>
      <c r="BA35" s="44"/>
      <c r="BB35" s="44"/>
      <c r="BC35" s="44"/>
      <c r="BD35" s="44"/>
      <c r="BE35" s="44"/>
      <c r="BF35" s="44"/>
      <c r="BG35" s="44"/>
      <c r="BH35" s="44"/>
      <c r="BI35" s="44"/>
      <c r="BJ35" s="44"/>
      <c r="BK35" s="44"/>
      <c r="BL35" s="44"/>
      <c r="BM35" s="44"/>
      <c r="BN35" s="44"/>
      <c r="BO35" s="44"/>
      <c r="BP35" s="44"/>
      <c r="BQ35" s="44"/>
      <c r="BR35" s="44"/>
      <c r="BS35" s="44"/>
      <c r="BT35" s="44"/>
      <c r="BU35" s="44"/>
      <c r="BV35" s="44"/>
      <c r="BW35" s="44"/>
      <c r="BX35" s="44"/>
      <c r="BY35" s="44"/>
      <c r="BZ35" s="44"/>
      <c r="CA35" s="34"/>
      <c r="CB35" s="34"/>
      <c r="CC35" s="34"/>
      <c r="CD35" s="34"/>
      <c r="CE35" s="34"/>
      <c r="CF35" s="34"/>
      <c r="CG35" s="34"/>
      <c r="CH35" s="34"/>
      <c r="CI35" s="34"/>
      <c r="CJ35" s="34"/>
      <c r="CK35" s="34"/>
      <c r="CL35" s="34"/>
      <c r="CM35" s="34"/>
      <c r="CN35" s="34"/>
      <c r="CO35" s="34"/>
      <c r="CP35" s="34"/>
      <c r="CQ35" s="34"/>
      <c r="CR35" s="34"/>
      <c r="CS35" s="34"/>
      <c r="CT35" s="34"/>
    </row>
    <row r="36" spans="1:98" ht="13">
      <c r="A36" s="37"/>
      <c r="B36" s="38"/>
      <c r="C36" s="37"/>
      <c r="D36" s="37"/>
      <c r="E36" s="37"/>
      <c r="F36" s="37"/>
      <c r="G36" s="45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46"/>
      <c r="Z36" s="4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44"/>
      <c r="AP36" s="44"/>
      <c r="AQ36" s="44"/>
      <c r="AR36" s="44"/>
      <c r="AS36" s="44"/>
      <c r="AT36" s="44"/>
      <c r="AU36" s="44"/>
      <c r="AV36" s="44"/>
      <c r="AW36" s="44"/>
      <c r="AX36" s="44"/>
      <c r="AY36" s="44"/>
      <c r="AZ36" s="44"/>
      <c r="BA36" s="44"/>
      <c r="BB36" s="44"/>
      <c r="BC36" s="44"/>
      <c r="BD36" s="44"/>
      <c r="BE36" s="44"/>
      <c r="BF36" s="44"/>
      <c r="BG36" s="44"/>
      <c r="BH36" s="44"/>
      <c r="BI36" s="44"/>
      <c r="BJ36" s="44"/>
      <c r="BK36" s="44"/>
      <c r="BL36" s="44"/>
      <c r="BM36" s="44"/>
      <c r="BN36" s="44"/>
      <c r="BO36" s="44"/>
      <c r="BP36" s="44"/>
      <c r="BQ36" s="44"/>
      <c r="BR36" s="44"/>
      <c r="BS36" s="44"/>
      <c r="BT36" s="44"/>
      <c r="BU36" s="44"/>
      <c r="BV36" s="44"/>
      <c r="BW36" s="44"/>
      <c r="BX36" s="44"/>
      <c r="BY36" s="44"/>
      <c r="BZ36" s="44"/>
      <c r="CA36" s="34"/>
      <c r="CB36" s="34"/>
      <c r="CC36" s="34"/>
      <c r="CD36" s="34"/>
      <c r="CE36" s="34"/>
      <c r="CF36" s="34"/>
      <c r="CG36" s="34"/>
      <c r="CH36" s="34"/>
      <c r="CI36" s="34"/>
      <c r="CJ36" s="34"/>
      <c r="CK36" s="34"/>
      <c r="CL36" s="34"/>
      <c r="CM36" s="34"/>
      <c r="CN36" s="34"/>
      <c r="CO36" s="34"/>
      <c r="CP36" s="34"/>
      <c r="CQ36" s="34"/>
      <c r="CR36" s="34"/>
      <c r="CS36" s="34"/>
      <c r="CT36" s="34"/>
    </row>
    <row r="37" spans="1:98" ht="13">
      <c r="A37" s="37"/>
      <c r="B37" s="38"/>
      <c r="C37" s="37"/>
      <c r="D37" s="37"/>
      <c r="E37" s="37"/>
      <c r="F37" s="37"/>
      <c r="G37" s="45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46"/>
      <c r="Z37" s="4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44"/>
      <c r="AP37" s="44"/>
      <c r="AQ37" s="44"/>
      <c r="AR37" s="44"/>
      <c r="AS37" s="44"/>
      <c r="AT37" s="44"/>
      <c r="AU37" s="44"/>
      <c r="AV37" s="44"/>
      <c r="AW37" s="44"/>
      <c r="AX37" s="44"/>
      <c r="AY37" s="44"/>
      <c r="AZ37" s="44"/>
      <c r="BA37" s="44"/>
      <c r="BB37" s="44"/>
      <c r="BC37" s="44"/>
      <c r="BD37" s="44"/>
      <c r="BE37" s="44"/>
      <c r="BF37" s="44"/>
      <c r="BG37" s="44"/>
      <c r="BH37" s="44"/>
      <c r="BI37" s="44"/>
      <c r="BJ37" s="44"/>
      <c r="BK37" s="44"/>
      <c r="BL37" s="44"/>
      <c r="BM37" s="44"/>
      <c r="BN37" s="44"/>
      <c r="BO37" s="44"/>
      <c r="BP37" s="44"/>
      <c r="BQ37" s="44"/>
      <c r="BR37" s="44"/>
      <c r="BS37" s="44"/>
      <c r="BT37" s="44"/>
      <c r="BU37" s="44"/>
      <c r="BV37" s="44"/>
      <c r="BW37" s="44"/>
      <c r="BX37" s="44"/>
      <c r="BY37" s="44"/>
      <c r="BZ37" s="44"/>
      <c r="CA37" s="34"/>
      <c r="CB37" s="34"/>
      <c r="CC37" s="34"/>
      <c r="CD37" s="34"/>
      <c r="CE37" s="34"/>
      <c r="CF37" s="34"/>
      <c r="CG37" s="34"/>
      <c r="CH37" s="34"/>
      <c r="CI37" s="34"/>
      <c r="CJ37" s="34"/>
      <c r="CK37" s="34"/>
      <c r="CL37" s="34"/>
      <c r="CM37" s="34"/>
      <c r="CN37" s="34"/>
      <c r="CO37" s="34"/>
      <c r="CP37" s="34"/>
      <c r="CQ37" s="34"/>
      <c r="CR37" s="34"/>
      <c r="CS37" s="34"/>
      <c r="CT37" s="34"/>
    </row>
    <row r="38" spans="1:98" ht="13">
      <c r="A38" s="37"/>
      <c r="B38" s="38"/>
      <c r="C38" s="37"/>
      <c r="D38" s="37"/>
      <c r="E38" s="37"/>
      <c r="F38" s="37"/>
      <c r="G38" s="45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46"/>
      <c r="Z38" s="4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44"/>
      <c r="AP38" s="44"/>
      <c r="AQ38" s="44"/>
      <c r="AR38" s="44"/>
      <c r="AS38" s="44"/>
      <c r="AT38" s="44"/>
      <c r="AU38" s="44"/>
      <c r="AV38" s="44"/>
      <c r="AW38" s="44"/>
      <c r="AX38" s="44"/>
      <c r="AY38" s="44"/>
      <c r="AZ38" s="44"/>
      <c r="BA38" s="44"/>
      <c r="BB38" s="44"/>
      <c r="BC38" s="44"/>
      <c r="BD38" s="44"/>
      <c r="BE38" s="44"/>
      <c r="BF38" s="44"/>
      <c r="BG38" s="44"/>
      <c r="BH38" s="44"/>
      <c r="BI38" s="44"/>
      <c r="BJ38" s="44"/>
      <c r="BK38" s="44"/>
      <c r="BL38" s="44"/>
      <c r="BM38" s="44"/>
      <c r="BN38" s="44"/>
      <c r="BO38" s="44"/>
      <c r="BP38" s="44"/>
      <c r="BQ38" s="44"/>
      <c r="BR38" s="44"/>
      <c r="BS38" s="44"/>
      <c r="BT38" s="44"/>
      <c r="BU38" s="44"/>
      <c r="BV38" s="44"/>
      <c r="BW38" s="44"/>
      <c r="BX38" s="44"/>
      <c r="BY38" s="44"/>
      <c r="BZ38" s="44"/>
      <c r="CA38" s="34"/>
      <c r="CB38" s="34"/>
      <c r="CC38" s="34"/>
      <c r="CD38" s="34"/>
      <c r="CE38" s="34"/>
      <c r="CF38" s="34"/>
      <c r="CG38" s="34"/>
      <c r="CH38" s="34"/>
      <c r="CI38" s="34"/>
      <c r="CJ38" s="34"/>
      <c r="CK38" s="34"/>
      <c r="CL38" s="34"/>
      <c r="CM38" s="34"/>
      <c r="CN38" s="34"/>
      <c r="CO38" s="34"/>
      <c r="CP38" s="34"/>
      <c r="CQ38" s="34"/>
      <c r="CR38" s="34"/>
      <c r="CS38" s="34"/>
      <c r="CT38" s="34"/>
    </row>
    <row r="39" spans="1:98" ht="13">
      <c r="A39" s="37"/>
      <c r="B39" s="38"/>
      <c r="C39" s="37"/>
      <c r="D39" s="37"/>
      <c r="E39" s="37"/>
      <c r="F39" s="37"/>
      <c r="G39" s="45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46"/>
      <c r="Z39" s="4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44"/>
      <c r="AP39" s="44"/>
      <c r="AQ39" s="44"/>
      <c r="AR39" s="44"/>
      <c r="AS39" s="44"/>
      <c r="AT39" s="44"/>
      <c r="AU39" s="44"/>
      <c r="AV39" s="44"/>
      <c r="AW39" s="44"/>
      <c r="AX39" s="44"/>
      <c r="AY39" s="44"/>
      <c r="AZ39" s="44"/>
      <c r="BA39" s="44"/>
      <c r="BB39" s="44"/>
      <c r="BC39" s="44"/>
      <c r="BD39" s="44"/>
      <c r="BE39" s="44"/>
      <c r="BF39" s="44"/>
      <c r="BG39" s="44"/>
      <c r="BH39" s="44"/>
      <c r="BI39" s="44"/>
      <c r="BJ39" s="44"/>
      <c r="BK39" s="44"/>
      <c r="BL39" s="44"/>
      <c r="BM39" s="44"/>
      <c r="BN39" s="44"/>
      <c r="BO39" s="44"/>
      <c r="BP39" s="44"/>
      <c r="BQ39" s="44"/>
      <c r="BR39" s="44"/>
      <c r="BS39" s="44"/>
      <c r="BT39" s="44"/>
      <c r="BU39" s="44"/>
      <c r="BV39" s="44"/>
      <c r="BW39" s="44"/>
      <c r="BX39" s="44"/>
      <c r="BY39" s="44"/>
      <c r="BZ39" s="44"/>
      <c r="CA39" s="34"/>
      <c r="CB39" s="34"/>
      <c r="CC39" s="34"/>
      <c r="CD39" s="34"/>
      <c r="CE39" s="34"/>
      <c r="CF39" s="34"/>
      <c r="CG39" s="34"/>
      <c r="CH39" s="34"/>
      <c r="CI39" s="34"/>
      <c r="CJ39" s="34"/>
      <c r="CK39" s="34"/>
      <c r="CL39" s="34"/>
      <c r="CM39" s="34"/>
      <c r="CN39" s="34"/>
      <c r="CO39" s="34"/>
      <c r="CP39" s="34"/>
      <c r="CQ39" s="34"/>
      <c r="CR39" s="34"/>
      <c r="CS39" s="34"/>
      <c r="CT39" s="34"/>
    </row>
    <row r="40" spans="1:98" ht="13">
      <c r="A40" s="37"/>
      <c r="B40" s="38"/>
      <c r="C40" s="37"/>
      <c r="D40" s="37"/>
      <c r="E40" s="37"/>
      <c r="F40" s="37"/>
      <c r="G40" s="45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46"/>
      <c r="Z40" s="4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44"/>
      <c r="AP40" s="44"/>
      <c r="AQ40" s="44"/>
      <c r="AR40" s="44"/>
      <c r="AS40" s="44"/>
      <c r="AT40" s="44"/>
      <c r="AU40" s="44"/>
      <c r="AV40" s="44"/>
      <c r="AW40" s="44"/>
      <c r="AX40" s="44"/>
      <c r="AY40" s="44"/>
      <c r="AZ40" s="44"/>
      <c r="BA40" s="44"/>
      <c r="BB40" s="44"/>
      <c r="BC40" s="44"/>
      <c r="BD40" s="44"/>
      <c r="BE40" s="44"/>
      <c r="BF40" s="44"/>
      <c r="BG40" s="44"/>
      <c r="BH40" s="44"/>
      <c r="BI40" s="44"/>
      <c r="BJ40" s="44"/>
      <c r="BK40" s="44"/>
      <c r="BL40" s="44"/>
      <c r="BM40" s="44"/>
      <c r="BN40" s="44"/>
      <c r="BO40" s="44"/>
      <c r="BP40" s="44"/>
      <c r="BQ40" s="44"/>
      <c r="BR40" s="44"/>
      <c r="BS40" s="44"/>
      <c r="BT40" s="44"/>
      <c r="BU40" s="44"/>
      <c r="BV40" s="44"/>
      <c r="BW40" s="44"/>
      <c r="BX40" s="44"/>
      <c r="BY40" s="44"/>
      <c r="BZ40" s="44"/>
      <c r="CA40" s="34"/>
      <c r="CB40" s="34"/>
      <c r="CC40" s="34"/>
      <c r="CD40" s="34"/>
      <c r="CE40" s="34"/>
      <c r="CF40" s="34"/>
      <c r="CG40" s="34"/>
      <c r="CH40" s="34"/>
      <c r="CI40" s="34"/>
      <c r="CJ40" s="34"/>
      <c r="CK40" s="34"/>
      <c r="CL40" s="34"/>
      <c r="CM40" s="34"/>
      <c r="CN40" s="34"/>
      <c r="CO40" s="34"/>
      <c r="CP40" s="34"/>
      <c r="CQ40" s="34"/>
      <c r="CR40" s="34"/>
      <c r="CS40" s="34"/>
      <c r="CT40" s="34"/>
    </row>
    <row r="41" spans="1:98" ht="13">
      <c r="A41" s="37"/>
      <c r="B41" s="38"/>
      <c r="C41" s="37"/>
      <c r="D41" s="37"/>
      <c r="E41" s="37"/>
      <c r="F41" s="37"/>
      <c r="G41" s="45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46"/>
      <c r="Z41" s="4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44"/>
      <c r="AP41" s="44"/>
      <c r="AQ41" s="44"/>
      <c r="AR41" s="44"/>
      <c r="AS41" s="44"/>
      <c r="AT41" s="44"/>
      <c r="AU41" s="44"/>
      <c r="AV41" s="44"/>
      <c r="AW41" s="44"/>
      <c r="AX41" s="44"/>
      <c r="AY41" s="44"/>
      <c r="AZ41" s="44"/>
      <c r="BA41" s="44"/>
      <c r="BB41" s="44"/>
      <c r="BC41" s="44"/>
      <c r="BD41" s="44"/>
      <c r="BE41" s="44"/>
      <c r="BF41" s="44"/>
      <c r="BG41" s="44"/>
      <c r="BH41" s="44"/>
      <c r="BI41" s="44"/>
      <c r="BJ41" s="44"/>
      <c r="BK41" s="44"/>
      <c r="BL41" s="44"/>
      <c r="BM41" s="44"/>
      <c r="BN41" s="44"/>
      <c r="BO41" s="44"/>
      <c r="BP41" s="44"/>
      <c r="BQ41" s="44"/>
      <c r="BR41" s="44"/>
      <c r="BS41" s="44"/>
      <c r="BT41" s="44"/>
      <c r="BU41" s="44"/>
      <c r="BV41" s="44"/>
      <c r="BW41" s="44"/>
      <c r="BX41" s="44"/>
      <c r="BY41" s="44"/>
      <c r="BZ41" s="44"/>
      <c r="CA41" s="34"/>
      <c r="CB41" s="34"/>
      <c r="CC41" s="34"/>
      <c r="CD41" s="34"/>
      <c r="CE41" s="34"/>
      <c r="CF41" s="34"/>
      <c r="CG41" s="34"/>
      <c r="CH41" s="34"/>
      <c r="CI41" s="34"/>
      <c r="CJ41" s="34"/>
      <c r="CK41" s="34"/>
      <c r="CL41" s="34"/>
      <c r="CM41" s="34"/>
      <c r="CN41" s="34"/>
      <c r="CO41" s="34"/>
      <c r="CP41" s="34"/>
      <c r="CQ41" s="34"/>
      <c r="CR41" s="34"/>
      <c r="CS41" s="34"/>
      <c r="CT41" s="34"/>
    </row>
    <row r="42" spans="1:98" ht="13">
      <c r="A42" s="37"/>
      <c r="B42" s="38"/>
      <c r="C42" s="37"/>
      <c r="D42" s="37"/>
      <c r="E42" s="37"/>
      <c r="F42" s="424" t="s">
        <v>178</v>
      </c>
      <c r="G42" s="327"/>
      <c r="H42" s="32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46"/>
      <c r="Z42" s="4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44"/>
      <c r="AP42" s="44"/>
      <c r="AQ42" s="44"/>
      <c r="AR42" s="44"/>
      <c r="AS42" s="44"/>
      <c r="AT42" s="44"/>
      <c r="AU42" s="44"/>
      <c r="AV42" s="44"/>
      <c r="AW42" s="44"/>
      <c r="AX42" s="44"/>
      <c r="AY42" s="44"/>
      <c r="AZ42" s="44"/>
      <c r="BA42" s="44"/>
      <c r="BB42" s="44"/>
      <c r="BC42" s="44"/>
      <c r="BD42" s="44"/>
      <c r="BE42" s="44"/>
      <c r="BF42" s="44"/>
      <c r="BG42" s="44"/>
      <c r="BH42" s="44"/>
      <c r="BI42" s="44"/>
      <c r="BJ42" s="44"/>
      <c r="BK42" s="44"/>
      <c r="BL42" s="44"/>
      <c r="BM42" s="44"/>
      <c r="BN42" s="44"/>
      <c r="BO42" s="44"/>
      <c r="BP42" s="44"/>
      <c r="BQ42" s="44"/>
      <c r="BR42" s="44"/>
      <c r="BS42" s="44"/>
      <c r="BT42" s="44"/>
      <c r="BU42" s="44"/>
      <c r="BV42" s="44"/>
      <c r="BW42" s="44"/>
      <c r="BX42" s="44"/>
      <c r="BY42" s="44"/>
      <c r="BZ42" s="44"/>
      <c r="CA42" s="34"/>
      <c r="CB42" s="34"/>
      <c r="CC42" s="34"/>
      <c r="CD42" s="34"/>
      <c r="CE42" s="34"/>
      <c r="CF42" s="34"/>
      <c r="CG42" s="34"/>
      <c r="CH42" s="34"/>
      <c r="CI42" s="34"/>
      <c r="CJ42" s="34"/>
      <c r="CK42" s="34"/>
      <c r="CL42" s="34"/>
      <c r="CM42" s="34"/>
      <c r="CN42" s="34"/>
      <c r="CO42" s="34"/>
      <c r="CP42" s="34"/>
      <c r="CQ42" s="34"/>
      <c r="CR42" s="34"/>
      <c r="CS42" s="34"/>
      <c r="CT42" s="34"/>
    </row>
    <row r="43" spans="1:98" ht="13">
      <c r="A43" s="37"/>
      <c r="B43" s="38"/>
      <c r="C43" s="37"/>
      <c r="D43" s="37"/>
      <c r="E43" s="37"/>
      <c r="F43" s="405"/>
      <c r="G43" s="328"/>
      <c r="H43" s="328"/>
      <c r="I43" s="37"/>
      <c r="J43" s="37"/>
      <c r="K43" s="37"/>
      <c r="L43" s="37"/>
      <c r="M43" s="37"/>
      <c r="N43" s="37"/>
      <c r="O43" s="37"/>
      <c r="P43" s="37"/>
      <c r="Q43" s="37"/>
      <c r="R43" s="406" t="s">
        <v>180</v>
      </c>
      <c r="S43" s="327"/>
      <c r="T43" s="327"/>
      <c r="U43" s="37"/>
      <c r="V43" s="37"/>
      <c r="W43" s="37"/>
      <c r="X43" s="37"/>
      <c r="Y43" s="46"/>
      <c r="Z43" s="47">
        <f>Y34+Z34</f>
        <v>78</v>
      </c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44"/>
      <c r="AP43" s="44"/>
      <c r="AQ43" s="44"/>
      <c r="AR43" s="44"/>
      <c r="AS43" s="44"/>
      <c r="AT43" s="44"/>
      <c r="AU43" s="44"/>
      <c r="AV43" s="44"/>
      <c r="AW43" s="44"/>
      <c r="AX43" s="44"/>
      <c r="AY43" s="44"/>
      <c r="AZ43" s="44"/>
      <c r="BA43" s="44"/>
      <c r="BB43" s="44"/>
      <c r="BC43" s="44"/>
      <c r="BD43" s="44"/>
      <c r="BE43" s="44"/>
      <c r="BF43" s="44"/>
      <c r="BG43" s="44"/>
      <c r="BH43" s="44"/>
      <c r="BI43" s="44"/>
      <c r="BJ43" s="44"/>
      <c r="BK43" s="44"/>
      <c r="BL43" s="44"/>
      <c r="BM43" s="44"/>
      <c r="BN43" s="44"/>
      <c r="BO43" s="44"/>
      <c r="BP43" s="44"/>
      <c r="BQ43" s="44"/>
      <c r="BR43" s="44"/>
      <c r="BS43" s="44"/>
      <c r="BT43" s="44"/>
      <c r="BU43" s="44"/>
      <c r="BV43" s="44"/>
      <c r="BW43" s="44"/>
      <c r="BX43" s="44"/>
      <c r="BY43" s="44"/>
      <c r="BZ43" s="44"/>
      <c r="CA43" s="34"/>
      <c r="CB43" s="34"/>
      <c r="CC43" s="34"/>
      <c r="CD43" s="34"/>
      <c r="CE43" s="34"/>
      <c r="CF43" s="34"/>
      <c r="CG43" s="34"/>
      <c r="CH43" s="34"/>
      <c r="CI43" s="34"/>
      <c r="CJ43" s="34"/>
      <c r="CK43" s="34"/>
      <c r="CL43" s="34"/>
      <c r="CM43" s="34"/>
      <c r="CN43" s="34"/>
      <c r="CO43" s="34"/>
      <c r="CP43" s="34"/>
      <c r="CQ43" s="34"/>
      <c r="CR43" s="34"/>
      <c r="CS43" s="34"/>
      <c r="CT43" s="34"/>
    </row>
    <row r="44" spans="1:98" ht="13">
      <c r="A44" s="37"/>
      <c r="B44" s="38"/>
      <c r="C44" s="37"/>
      <c r="D44" s="37"/>
      <c r="E44" s="37"/>
      <c r="F44" s="120" t="s">
        <v>181</v>
      </c>
      <c r="G44" s="166">
        <f>H113</f>
        <v>1855710</v>
      </c>
      <c r="H44" s="249"/>
      <c r="I44" s="37"/>
      <c r="J44" s="37"/>
      <c r="K44" s="37"/>
      <c r="L44" s="37"/>
      <c r="M44" s="37"/>
      <c r="N44" s="37"/>
      <c r="O44" s="37"/>
      <c r="P44" s="37"/>
      <c r="Q44" s="37"/>
      <c r="R44" s="405"/>
      <c r="S44" s="328"/>
      <c r="T44" s="328"/>
      <c r="U44" s="37"/>
      <c r="V44" s="37"/>
      <c r="W44" s="37"/>
      <c r="X44" s="250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44"/>
      <c r="AP44" s="44"/>
      <c r="AQ44" s="44"/>
      <c r="AR44" s="44"/>
      <c r="AS44" s="44"/>
      <c r="AT44" s="44"/>
      <c r="AU44" s="44"/>
      <c r="AV44" s="44"/>
      <c r="AW44" s="44"/>
      <c r="AX44" s="44"/>
      <c r="AY44" s="44"/>
      <c r="AZ44" s="44"/>
      <c r="BA44" s="44"/>
      <c r="BB44" s="44"/>
      <c r="BC44" s="44"/>
      <c r="BD44" s="44"/>
      <c r="BE44" s="44"/>
      <c r="BF44" s="44"/>
      <c r="BG44" s="44"/>
      <c r="BH44" s="44"/>
      <c r="BI44" s="44"/>
      <c r="BJ44" s="44"/>
      <c r="BK44" s="44"/>
      <c r="BL44" s="44"/>
      <c r="BM44" s="44"/>
      <c r="BN44" s="44"/>
      <c r="BO44" s="44"/>
      <c r="BP44" s="44"/>
      <c r="BQ44" s="44"/>
      <c r="BR44" s="44"/>
      <c r="BS44" s="44"/>
      <c r="BT44" s="44"/>
      <c r="BU44" s="44"/>
      <c r="BV44" s="44"/>
      <c r="BW44" s="44"/>
      <c r="BX44" s="44"/>
      <c r="BY44" s="44"/>
      <c r="BZ44" s="44"/>
      <c r="CA44" s="34"/>
      <c r="CB44" s="34"/>
      <c r="CC44" s="34"/>
      <c r="CD44" s="34"/>
      <c r="CE44" s="34"/>
      <c r="CF44" s="34"/>
      <c r="CG44" s="34"/>
      <c r="CH44" s="34"/>
      <c r="CI44" s="34"/>
      <c r="CJ44" s="34"/>
      <c r="CK44" s="34"/>
      <c r="CL44" s="34"/>
      <c r="CM44" s="34"/>
      <c r="CN44" s="34"/>
      <c r="CO44" s="34"/>
      <c r="CP44" s="34"/>
      <c r="CQ44" s="34"/>
      <c r="CR44" s="34"/>
      <c r="CS44" s="34"/>
      <c r="CT44" s="34"/>
    </row>
    <row r="45" spans="1:98" ht="13">
      <c r="A45" s="37"/>
      <c r="B45" s="38"/>
      <c r="C45" s="48"/>
      <c r="D45" s="34"/>
      <c r="E45" s="34"/>
      <c r="F45" s="59"/>
      <c r="G45" s="60"/>
      <c r="H45" s="61"/>
      <c r="I45" s="34"/>
      <c r="J45" s="68"/>
      <c r="K45" s="34"/>
      <c r="L45" s="34"/>
      <c r="M45" s="34"/>
      <c r="N45" s="34"/>
      <c r="O45" s="34"/>
      <c r="P45" s="34"/>
      <c r="Q45" s="51"/>
      <c r="R45" s="120" t="s">
        <v>181</v>
      </c>
      <c r="S45" s="425">
        <f>W113</f>
        <v>311107</v>
      </c>
      <c r="T45" s="422"/>
      <c r="U45" s="68"/>
      <c r="V45" s="34"/>
      <c r="W45" s="34"/>
      <c r="X45" s="34"/>
      <c r="Y45" s="34"/>
      <c r="Z45" s="34"/>
      <c r="AA45" s="34"/>
      <c r="AB45" s="34"/>
      <c r="AC45" s="34"/>
      <c r="AD45" s="34"/>
      <c r="AE45" s="34"/>
      <c r="AF45" s="34"/>
      <c r="AG45" s="34"/>
      <c r="AH45" s="34"/>
      <c r="AI45" s="34"/>
      <c r="AJ45" s="34"/>
      <c r="AK45" s="34"/>
      <c r="AL45" s="34"/>
      <c r="AM45" s="34"/>
      <c r="AN45" s="34"/>
      <c r="AO45" s="65"/>
      <c r="AP45" s="65"/>
      <c r="AQ45" s="65"/>
      <c r="AR45" s="65"/>
      <c r="AS45" s="65"/>
      <c r="AT45" s="65"/>
      <c r="AU45" s="65"/>
      <c r="AV45" s="65"/>
      <c r="AW45" s="44"/>
      <c r="AX45" s="44"/>
      <c r="AY45" s="44"/>
      <c r="AZ45" s="44"/>
      <c r="BA45" s="44"/>
      <c r="BB45" s="44"/>
      <c r="BC45" s="44"/>
      <c r="BD45" s="44"/>
      <c r="BE45" s="44"/>
      <c r="BF45" s="44"/>
      <c r="BG45" s="44"/>
      <c r="BH45" s="44"/>
      <c r="BI45" s="44"/>
      <c r="BJ45" s="44"/>
      <c r="BK45" s="44"/>
      <c r="BL45" s="44"/>
      <c r="BM45" s="44"/>
      <c r="BN45" s="44"/>
      <c r="BO45" s="44"/>
      <c r="BP45" s="44"/>
      <c r="BQ45" s="44"/>
      <c r="BR45" s="44"/>
      <c r="BS45" s="44"/>
      <c r="BT45" s="44"/>
      <c r="BU45" s="44"/>
      <c r="BV45" s="44"/>
      <c r="BW45" s="44"/>
      <c r="BX45" s="44"/>
      <c r="BY45" s="44"/>
      <c r="BZ45" s="44"/>
      <c r="CA45" s="34"/>
      <c r="CB45" s="34"/>
      <c r="CC45" s="34"/>
      <c r="CD45" s="34"/>
      <c r="CE45" s="34"/>
      <c r="CF45" s="34"/>
      <c r="CG45" s="34"/>
      <c r="CH45" s="34"/>
      <c r="CI45" s="34"/>
      <c r="CJ45" s="34"/>
      <c r="CK45" s="34"/>
      <c r="CL45" s="34"/>
      <c r="CM45" s="34"/>
      <c r="CN45" s="34"/>
      <c r="CO45" s="34"/>
      <c r="CP45" s="34"/>
      <c r="CQ45" s="34"/>
      <c r="CR45" s="34"/>
      <c r="CS45" s="34"/>
      <c r="CT45" s="34"/>
    </row>
    <row r="46" spans="1:98" ht="13">
      <c r="A46" s="37"/>
      <c r="B46" s="232" t="s">
        <v>182</v>
      </c>
      <c r="C46" s="251" t="s">
        <v>132</v>
      </c>
      <c r="D46" s="68"/>
      <c r="E46" s="34"/>
      <c r="F46" s="34"/>
      <c r="G46" s="34"/>
      <c r="H46" s="51"/>
      <c r="I46" s="34"/>
      <c r="J46" s="68"/>
      <c r="K46" s="34"/>
      <c r="L46" s="34"/>
      <c r="M46" s="34"/>
      <c r="N46" s="34"/>
      <c r="O46" s="34"/>
      <c r="P46" s="34"/>
      <c r="Q46" s="34"/>
      <c r="R46" s="61"/>
      <c r="S46" s="252"/>
      <c r="T46" s="59"/>
      <c r="U46" s="34"/>
      <c r="V46" s="34"/>
      <c r="W46" s="34"/>
      <c r="X46" s="34"/>
      <c r="Y46" s="34"/>
      <c r="Z46" s="34"/>
      <c r="AA46" s="34"/>
      <c r="AB46" s="34"/>
      <c r="AC46" s="34"/>
      <c r="AD46" s="34"/>
      <c r="AE46" s="34"/>
      <c r="AF46" s="34"/>
      <c r="AG46" s="34"/>
      <c r="AH46" s="34"/>
      <c r="AI46" s="34"/>
      <c r="AJ46" s="34"/>
      <c r="AK46" s="34"/>
      <c r="AL46" s="34"/>
      <c r="AM46" s="34"/>
      <c r="AN46" s="59"/>
      <c r="AO46" s="44"/>
      <c r="AP46" s="44"/>
      <c r="AQ46" s="44"/>
      <c r="AR46" s="44"/>
      <c r="AS46" s="44"/>
      <c r="AT46" s="44"/>
      <c r="AU46" s="44"/>
      <c r="AV46" s="44"/>
      <c r="AW46" s="44"/>
      <c r="AX46" s="44"/>
      <c r="AY46" s="44"/>
      <c r="AZ46" s="44"/>
      <c r="BA46" s="44"/>
      <c r="BB46" s="44"/>
      <c r="BC46" s="44"/>
      <c r="BD46" s="44"/>
      <c r="BE46" s="44"/>
      <c r="BF46" s="44"/>
      <c r="BG46" s="44"/>
      <c r="BH46" s="44"/>
      <c r="BI46" s="44"/>
      <c r="BJ46" s="44"/>
      <c r="BK46" s="44"/>
      <c r="BL46" s="44"/>
      <c r="BM46" s="44"/>
      <c r="BN46" s="44"/>
      <c r="BO46" s="44"/>
      <c r="BP46" s="44"/>
      <c r="BQ46" s="44"/>
      <c r="BR46" s="44"/>
      <c r="BS46" s="44"/>
      <c r="BT46" s="44"/>
      <c r="BU46" s="44"/>
      <c r="BV46" s="44"/>
      <c r="BW46" s="44"/>
      <c r="BX46" s="44"/>
      <c r="BY46" s="44"/>
      <c r="BZ46" s="44"/>
      <c r="CA46" s="34"/>
      <c r="CB46" s="34"/>
      <c r="CC46" s="34"/>
      <c r="CD46" s="34"/>
      <c r="CE46" s="34"/>
      <c r="CF46" s="34"/>
      <c r="CG46" s="34"/>
      <c r="CH46" s="34"/>
      <c r="CI46" s="34"/>
      <c r="CJ46" s="34"/>
      <c r="CK46" s="34"/>
      <c r="CL46" s="34"/>
      <c r="CM46" s="34"/>
      <c r="CN46" s="34"/>
      <c r="CO46" s="34"/>
      <c r="CP46" s="34"/>
      <c r="CQ46" s="34"/>
      <c r="CR46" s="34"/>
      <c r="CS46" s="34"/>
      <c r="CT46" s="34"/>
    </row>
    <row r="47" spans="1:98" ht="8.25" customHeight="1">
      <c r="A47" s="37"/>
      <c r="B47" s="61"/>
      <c r="C47" s="60"/>
      <c r="D47" s="34"/>
      <c r="E47" s="34"/>
      <c r="F47" s="34"/>
      <c r="G47" s="34"/>
      <c r="H47" s="51"/>
      <c r="I47" s="34"/>
      <c r="J47" s="68" t="s">
        <v>183</v>
      </c>
      <c r="K47" s="34"/>
      <c r="L47" s="34"/>
      <c r="M47" s="34"/>
      <c r="N47" s="34"/>
      <c r="O47" s="34"/>
      <c r="P47" s="34"/>
      <c r="Q47" s="34"/>
      <c r="R47" s="51"/>
      <c r="S47" s="253"/>
      <c r="T47" s="68"/>
      <c r="U47" s="34"/>
      <c r="V47" s="34"/>
      <c r="W47" s="34"/>
      <c r="X47" s="51"/>
      <c r="Y47" s="34"/>
      <c r="Z47" s="34"/>
      <c r="AA47" s="34"/>
      <c r="AB47" s="34"/>
      <c r="AC47" s="34"/>
      <c r="AD47" s="34"/>
      <c r="AE47" s="34"/>
      <c r="AF47" s="34"/>
      <c r="AG47" s="34"/>
      <c r="AH47" s="51"/>
      <c r="AI47" s="34"/>
      <c r="AJ47" s="51"/>
      <c r="AK47" s="34"/>
      <c r="AL47" s="34"/>
      <c r="AM47" s="34"/>
      <c r="AN47" s="59"/>
      <c r="AO47" s="44"/>
      <c r="AP47" s="44"/>
      <c r="AQ47" s="44"/>
      <c r="AR47" s="44"/>
      <c r="AS47" s="44"/>
      <c r="AT47" s="44"/>
      <c r="AU47" s="44"/>
      <c r="AV47" s="44"/>
      <c r="AW47" s="44"/>
      <c r="AX47" s="44"/>
      <c r="AY47" s="44"/>
      <c r="AZ47" s="44"/>
      <c r="BA47" s="44"/>
      <c r="BB47" s="44"/>
      <c r="BC47" s="44"/>
      <c r="BD47" s="44"/>
      <c r="BE47" s="44"/>
      <c r="BF47" s="44"/>
      <c r="BG47" s="44"/>
      <c r="BH47" s="44"/>
      <c r="BI47" s="44"/>
      <c r="BJ47" s="44"/>
      <c r="BK47" s="44"/>
      <c r="BL47" s="44"/>
      <c r="BM47" s="44"/>
      <c r="BN47" s="44"/>
      <c r="BO47" s="44"/>
      <c r="BP47" s="44"/>
      <c r="BQ47" s="44"/>
      <c r="BR47" s="44"/>
      <c r="BS47" s="44"/>
      <c r="BT47" s="44"/>
      <c r="BU47" s="44"/>
      <c r="BV47" s="44"/>
      <c r="BW47" s="44"/>
      <c r="BX47" s="44"/>
      <c r="BY47" s="44"/>
      <c r="BZ47" s="44"/>
      <c r="CA47" s="34"/>
      <c r="CB47" s="34"/>
      <c r="CC47" s="34"/>
      <c r="CD47" s="34"/>
      <c r="CE47" s="34"/>
      <c r="CF47" s="34"/>
      <c r="CG47" s="34"/>
      <c r="CH47" s="34"/>
      <c r="CI47" s="34"/>
      <c r="CJ47" s="34"/>
      <c r="CK47" s="34"/>
      <c r="CL47" s="34"/>
      <c r="CM47" s="34"/>
      <c r="CN47" s="34"/>
      <c r="CO47" s="34"/>
      <c r="CP47" s="34"/>
      <c r="CQ47" s="34"/>
      <c r="CR47" s="34"/>
      <c r="CS47" s="34"/>
      <c r="CT47" s="34"/>
    </row>
    <row r="48" spans="1:98" ht="6" customHeight="1">
      <c r="A48" s="37"/>
      <c r="B48" s="70"/>
      <c r="C48" s="70"/>
      <c r="D48" s="70"/>
      <c r="E48" s="70"/>
      <c r="F48" s="71"/>
      <c r="G48" s="71"/>
      <c r="H48" s="72"/>
      <c r="I48" s="70"/>
      <c r="J48" s="73"/>
      <c r="K48" s="70"/>
      <c r="L48" s="74"/>
      <c r="M48" s="70"/>
      <c r="N48" s="70"/>
      <c r="O48" s="70"/>
      <c r="P48" s="73"/>
      <c r="Q48" s="70"/>
      <c r="R48" s="74"/>
      <c r="S48" s="254"/>
      <c r="T48" s="73"/>
      <c r="U48" s="71"/>
      <c r="V48" s="71"/>
      <c r="W48" s="71"/>
      <c r="X48" s="72"/>
      <c r="Y48" s="34"/>
      <c r="Z48" s="34"/>
      <c r="AA48" s="34"/>
      <c r="AB48" s="34"/>
      <c r="AC48" s="34"/>
      <c r="AD48" s="34"/>
      <c r="AE48" s="34"/>
      <c r="AF48" s="34"/>
      <c r="AG48" s="34"/>
      <c r="AH48" s="48"/>
      <c r="AI48" s="48"/>
      <c r="AJ48" s="48"/>
      <c r="AK48" s="76"/>
      <c r="AL48" s="48"/>
      <c r="AM48" s="48"/>
      <c r="AN48" s="76"/>
      <c r="AO48" s="44"/>
      <c r="AP48" s="44"/>
      <c r="AQ48" s="44"/>
      <c r="AR48" s="44"/>
      <c r="AS48" s="44"/>
      <c r="AT48" s="44"/>
      <c r="AU48" s="44"/>
      <c r="AV48" s="44"/>
      <c r="AW48" s="44"/>
      <c r="AX48" s="44"/>
      <c r="AY48" s="44"/>
      <c r="AZ48" s="44"/>
      <c r="BA48" s="44"/>
      <c r="BB48" s="44"/>
      <c r="BC48" s="44"/>
      <c r="BD48" s="44"/>
      <c r="BE48" s="44"/>
      <c r="BF48" s="44"/>
      <c r="BG48" s="44"/>
      <c r="BH48" s="44"/>
      <c r="BI48" s="44"/>
      <c r="BJ48" s="44"/>
      <c r="BK48" s="44"/>
      <c r="BL48" s="44"/>
      <c r="BM48" s="44"/>
      <c r="BN48" s="44"/>
      <c r="BO48" s="44"/>
      <c r="BP48" s="44"/>
      <c r="BQ48" s="44"/>
      <c r="BR48" s="44"/>
      <c r="BS48" s="44"/>
      <c r="BT48" s="44"/>
      <c r="BU48" s="44"/>
      <c r="BV48" s="44"/>
      <c r="BW48" s="44"/>
      <c r="BX48" s="44"/>
      <c r="BY48" s="44"/>
      <c r="BZ48" s="44"/>
      <c r="CA48" s="34"/>
      <c r="CB48" s="34"/>
      <c r="CC48" s="34"/>
      <c r="CD48" s="34"/>
      <c r="CE48" s="34"/>
      <c r="CF48" s="34"/>
      <c r="CG48" s="34"/>
      <c r="CH48" s="34"/>
      <c r="CI48" s="34"/>
      <c r="CJ48" s="34"/>
      <c r="CK48" s="34"/>
      <c r="CL48" s="34"/>
      <c r="CM48" s="34"/>
      <c r="CN48" s="34"/>
      <c r="CO48" s="34"/>
      <c r="CP48" s="34"/>
      <c r="CQ48" s="34"/>
      <c r="CR48" s="34"/>
      <c r="CS48" s="34"/>
      <c r="CT48" s="34"/>
    </row>
    <row r="49" spans="1:98" ht="13">
      <c r="A49" s="37"/>
      <c r="B49" s="77"/>
      <c r="C49" s="77"/>
      <c r="D49" s="77"/>
      <c r="E49" s="78"/>
      <c r="F49" s="343" t="s">
        <v>184</v>
      </c>
      <c r="G49" s="327"/>
      <c r="H49" s="344"/>
      <c r="I49" s="73"/>
      <c r="J49" s="70"/>
      <c r="K49" s="70"/>
      <c r="L49" s="79"/>
      <c r="M49" s="80"/>
      <c r="N49" s="80"/>
      <c r="O49" s="80"/>
      <c r="P49" s="80"/>
      <c r="Q49" s="80"/>
      <c r="R49" s="81"/>
      <c r="S49" s="255"/>
      <c r="T49" s="84"/>
      <c r="U49" s="80"/>
      <c r="V49" s="80"/>
      <c r="W49" s="80"/>
      <c r="X49" s="80"/>
      <c r="Y49" s="68"/>
      <c r="Z49" s="398"/>
      <c r="AA49" s="399"/>
      <c r="AB49" s="400"/>
      <c r="AC49" s="34"/>
      <c r="AD49" s="34"/>
      <c r="AE49" s="34"/>
      <c r="AF49" s="34"/>
      <c r="AG49" s="34"/>
      <c r="AH49" s="68"/>
      <c r="AI49" s="34"/>
      <c r="AJ49" s="34"/>
      <c r="AK49" s="34"/>
      <c r="AL49" s="34"/>
      <c r="AM49" s="34"/>
      <c r="AN49" s="34"/>
      <c r="AO49" s="65"/>
      <c r="AP49" s="65"/>
      <c r="AQ49" s="65"/>
      <c r="AR49" s="65"/>
      <c r="AS49" s="65"/>
      <c r="AT49" s="65"/>
      <c r="AU49" s="65"/>
      <c r="AV49" s="65"/>
      <c r="AW49" s="65"/>
      <c r="AX49" s="65"/>
      <c r="AY49" s="65"/>
      <c r="AZ49" s="65"/>
      <c r="BA49" s="65"/>
      <c r="BB49" s="65"/>
      <c r="BC49" s="65"/>
      <c r="BD49" s="65"/>
      <c r="BE49" s="65"/>
      <c r="BF49" s="65"/>
      <c r="BG49" s="65"/>
      <c r="BH49" s="65"/>
      <c r="BI49" s="65"/>
      <c r="BJ49" s="65"/>
      <c r="BK49" s="65"/>
      <c r="BL49" s="65"/>
      <c r="BM49" s="65"/>
      <c r="BN49" s="65"/>
      <c r="BO49" s="65"/>
      <c r="BP49" s="65"/>
      <c r="BQ49" s="65"/>
      <c r="BR49" s="65"/>
      <c r="BS49" s="65"/>
      <c r="BT49" s="65"/>
      <c r="BU49" s="65"/>
      <c r="BV49" s="65"/>
      <c r="BW49" s="65"/>
      <c r="BX49" s="65"/>
      <c r="BY49" s="65"/>
      <c r="BZ49" s="85"/>
      <c r="CA49" s="34"/>
      <c r="CB49" s="34"/>
      <c r="CC49" s="34"/>
      <c r="CD49" s="34"/>
      <c r="CE49" s="34"/>
      <c r="CF49" s="34"/>
      <c r="CG49" s="34"/>
      <c r="CH49" s="34"/>
      <c r="CI49" s="34"/>
      <c r="CJ49" s="34"/>
      <c r="CK49" s="34"/>
      <c r="CL49" s="34"/>
      <c r="CM49" s="34"/>
      <c r="CN49" s="34"/>
      <c r="CO49" s="34"/>
      <c r="CP49" s="34"/>
      <c r="CQ49" s="34"/>
      <c r="CR49" s="34"/>
      <c r="CS49" s="34"/>
      <c r="CT49" s="34"/>
    </row>
    <row r="50" spans="1:98" ht="13">
      <c r="A50" s="37"/>
      <c r="B50" s="408" t="s">
        <v>186</v>
      </c>
      <c r="C50" s="327"/>
      <c r="D50" s="344"/>
      <c r="E50" s="86"/>
      <c r="F50" s="345"/>
      <c r="G50" s="346"/>
      <c r="H50" s="347"/>
      <c r="I50" s="87"/>
      <c r="J50" s="77"/>
      <c r="K50" s="77"/>
      <c r="L50" s="77"/>
      <c r="M50" s="88"/>
      <c r="N50" s="89"/>
      <c r="O50" s="77"/>
      <c r="P50" s="90"/>
      <c r="Q50" s="88"/>
      <c r="R50" s="256"/>
      <c r="S50" s="257"/>
      <c r="T50" s="91"/>
      <c r="U50" s="80"/>
      <c r="V50" s="89"/>
      <c r="W50" s="89"/>
      <c r="X50" s="89"/>
      <c r="Y50" s="68"/>
      <c r="Z50" s="401"/>
      <c r="AA50" s="402"/>
      <c r="AB50" s="403"/>
      <c r="AC50" s="34"/>
      <c r="AD50" s="34"/>
      <c r="AE50" s="34"/>
      <c r="AF50" s="34"/>
      <c r="AG50" s="34"/>
      <c r="AH50" s="68"/>
      <c r="AI50" s="34"/>
      <c r="AJ50" s="34"/>
      <c r="AK50" s="34"/>
      <c r="AL50" s="34"/>
      <c r="AM50" s="34"/>
      <c r="AN50" s="34"/>
      <c r="AO50" s="65"/>
      <c r="AP50" s="65"/>
      <c r="AQ50" s="65"/>
      <c r="AR50" s="65"/>
      <c r="AS50" s="65"/>
      <c r="AT50" s="65"/>
      <c r="AU50" s="65"/>
      <c r="AV50" s="65"/>
      <c r="AW50" s="65"/>
      <c r="AX50" s="65"/>
      <c r="AY50" s="65"/>
      <c r="AZ50" s="65"/>
      <c r="BA50" s="65"/>
      <c r="BB50" s="65"/>
      <c r="BC50" s="65"/>
      <c r="BD50" s="65"/>
      <c r="BE50" s="65"/>
      <c r="BF50" s="65"/>
      <c r="BG50" s="65"/>
      <c r="BH50" s="65"/>
      <c r="BI50" s="65"/>
      <c r="BJ50" s="65"/>
      <c r="BK50" s="65"/>
      <c r="BL50" s="65"/>
      <c r="BM50" s="65"/>
      <c r="BN50" s="65"/>
      <c r="BO50" s="65"/>
      <c r="BP50" s="65"/>
      <c r="BQ50" s="65"/>
      <c r="BR50" s="65"/>
      <c r="BS50" s="65"/>
      <c r="BT50" s="65"/>
      <c r="BU50" s="65"/>
      <c r="BV50" s="65"/>
      <c r="BW50" s="65"/>
      <c r="BX50" s="65"/>
      <c r="BY50" s="65"/>
      <c r="BZ50" s="85"/>
      <c r="CA50" s="34"/>
      <c r="CB50" s="34"/>
      <c r="CC50" s="34"/>
      <c r="CD50" s="34"/>
      <c r="CE50" s="34"/>
      <c r="CF50" s="34"/>
      <c r="CG50" s="34"/>
      <c r="CH50" s="34"/>
      <c r="CI50" s="34"/>
      <c r="CJ50" s="34"/>
      <c r="CK50" s="34"/>
      <c r="CL50" s="34"/>
      <c r="CM50" s="34"/>
      <c r="CN50" s="34"/>
      <c r="CO50" s="34"/>
      <c r="CP50" s="34"/>
      <c r="CQ50" s="34"/>
      <c r="CR50" s="34"/>
      <c r="CS50" s="34"/>
      <c r="CT50" s="34"/>
    </row>
    <row r="51" spans="1:98" ht="13">
      <c r="A51" s="37"/>
      <c r="B51" s="409"/>
      <c r="C51" s="328"/>
      <c r="D51" s="410"/>
      <c r="E51" s="258"/>
      <c r="F51" s="94" t="s">
        <v>181</v>
      </c>
      <c r="G51" s="95">
        <f>D113</f>
        <v>2062173</v>
      </c>
      <c r="H51" s="96">
        <f>(G51/C52)*100</f>
        <v>95.501081591001608</v>
      </c>
      <c r="I51" s="141"/>
      <c r="J51" s="419" t="s">
        <v>188</v>
      </c>
      <c r="K51" s="327"/>
      <c r="L51" s="327"/>
      <c r="M51" s="86"/>
      <c r="N51" s="404" t="s">
        <v>179</v>
      </c>
      <c r="O51" s="327"/>
      <c r="P51" s="327"/>
      <c r="Q51" s="77"/>
      <c r="R51" s="406" t="s">
        <v>189</v>
      </c>
      <c r="S51" s="327"/>
      <c r="T51" s="327"/>
      <c r="U51" s="259"/>
      <c r="V51" s="414" t="s">
        <v>236</v>
      </c>
      <c r="W51" s="330"/>
      <c r="X51" s="331"/>
      <c r="Y51" s="68"/>
      <c r="Z51" s="70"/>
      <c r="AA51" s="134"/>
      <c r="AB51" s="260"/>
      <c r="AC51" s="34"/>
      <c r="AD51" s="407"/>
      <c r="AE51" s="399"/>
      <c r="AF51" s="400"/>
      <c r="AG51" s="34"/>
      <c r="AH51" s="68"/>
      <c r="AI51" s="34"/>
      <c r="AJ51" s="34"/>
      <c r="AK51" s="34"/>
      <c r="AL51" s="34"/>
      <c r="AM51" s="34"/>
      <c r="AN51" s="34"/>
      <c r="AO51" s="65"/>
      <c r="AP51" s="65"/>
      <c r="AQ51" s="65"/>
      <c r="AR51" s="65"/>
      <c r="AS51" s="65"/>
      <c r="AT51" s="65"/>
      <c r="AU51" s="65"/>
      <c r="AV51" s="65"/>
      <c r="AW51" s="65"/>
      <c r="AX51" s="65"/>
      <c r="AY51" s="65"/>
      <c r="AZ51" s="65"/>
      <c r="BA51" s="65"/>
      <c r="BB51" s="65"/>
      <c r="BC51" s="65"/>
      <c r="BD51" s="65"/>
      <c r="BE51" s="65"/>
      <c r="BF51" s="65"/>
      <c r="BG51" s="65"/>
      <c r="BH51" s="65"/>
      <c r="BI51" s="65"/>
      <c r="BJ51" s="65"/>
      <c r="BK51" s="65"/>
      <c r="BL51" s="65"/>
      <c r="BM51" s="65"/>
      <c r="BN51" s="65"/>
      <c r="BO51" s="65"/>
      <c r="BP51" s="65"/>
      <c r="BQ51" s="65"/>
      <c r="BR51" s="65"/>
      <c r="BS51" s="65"/>
      <c r="BT51" s="65"/>
      <c r="BU51" s="65"/>
      <c r="BV51" s="65"/>
      <c r="BW51" s="65"/>
      <c r="BX51" s="65"/>
      <c r="BY51" s="65"/>
      <c r="BZ51" s="85"/>
      <c r="CA51" s="34"/>
      <c r="CB51" s="34"/>
      <c r="CC51" s="34"/>
      <c r="CD51" s="34"/>
      <c r="CE51" s="34"/>
      <c r="CF51" s="34"/>
      <c r="CG51" s="34"/>
      <c r="CH51" s="34"/>
      <c r="CI51" s="34"/>
      <c r="CJ51" s="34"/>
      <c r="CK51" s="34"/>
      <c r="CL51" s="34"/>
      <c r="CM51" s="34"/>
      <c r="CN51" s="34"/>
      <c r="CO51" s="34"/>
      <c r="CP51" s="34"/>
      <c r="CQ51" s="34"/>
      <c r="CR51" s="34"/>
      <c r="CS51" s="34"/>
      <c r="CT51" s="34"/>
    </row>
    <row r="52" spans="1:98" ht="24.75" customHeight="1">
      <c r="A52" s="37"/>
      <c r="B52" s="411" t="s">
        <v>181</v>
      </c>
      <c r="C52" s="412">
        <f>C113</f>
        <v>2159319</v>
      </c>
      <c r="D52" s="413">
        <f>(C52/C52)*100</f>
        <v>100</v>
      </c>
      <c r="E52" s="361"/>
      <c r="F52" s="103" t="s">
        <v>193</v>
      </c>
      <c r="G52" s="104">
        <f>E113</f>
        <v>563583</v>
      </c>
      <c r="H52" s="261">
        <f>(G52/G51)*100</f>
        <v>27.329569342630322</v>
      </c>
      <c r="I52" s="417"/>
      <c r="J52" s="405"/>
      <c r="K52" s="328"/>
      <c r="L52" s="328"/>
      <c r="M52" s="361"/>
      <c r="N52" s="405"/>
      <c r="O52" s="328"/>
      <c r="P52" s="328"/>
      <c r="Q52" s="418"/>
      <c r="R52" s="405"/>
      <c r="S52" s="328"/>
      <c r="T52" s="328"/>
      <c r="U52" s="415"/>
      <c r="V52" s="335"/>
      <c r="W52" s="332"/>
      <c r="X52" s="333"/>
      <c r="Y52" s="68"/>
      <c r="Z52" s="70"/>
      <c r="AA52" s="134"/>
      <c r="AB52" s="130"/>
      <c r="AC52" s="34"/>
      <c r="AD52" s="401"/>
      <c r="AE52" s="402"/>
      <c r="AF52" s="403"/>
      <c r="AG52" s="34"/>
      <c r="AH52" s="68"/>
      <c r="AI52" s="34"/>
      <c r="AJ52" s="34"/>
      <c r="AK52" s="34"/>
      <c r="AL52" s="34"/>
      <c r="AM52" s="34"/>
      <c r="AN52" s="34"/>
      <c r="AO52" s="65"/>
      <c r="AP52" s="65"/>
      <c r="AQ52" s="65"/>
      <c r="AR52" s="65"/>
      <c r="AS52" s="65"/>
      <c r="AT52" s="65"/>
      <c r="AU52" s="65"/>
      <c r="AV52" s="65"/>
      <c r="AW52" s="65"/>
      <c r="AX52" s="65"/>
      <c r="AY52" s="65"/>
      <c r="AZ52" s="65"/>
      <c r="BA52" s="65"/>
      <c r="BB52" s="65"/>
      <c r="BC52" s="65"/>
      <c r="BD52" s="65"/>
      <c r="BE52" s="65"/>
      <c r="BF52" s="65"/>
      <c r="BG52" s="65"/>
      <c r="BH52" s="65"/>
      <c r="BI52" s="65"/>
      <c r="BJ52" s="65"/>
      <c r="BK52" s="65"/>
      <c r="BL52" s="65"/>
      <c r="BM52" s="65"/>
      <c r="BN52" s="65"/>
      <c r="BO52" s="65"/>
      <c r="BP52" s="65"/>
      <c r="BQ52" s="65"/>
      <c r="BR52" s="65"/>
      <c r="BS52" s="65"/>
      <c r="BT52" s="65"/>
      <c r="BU52" s="65"/>
      <c r="BV52" s="65"/>
      <c r="BW52" s="65"/>
      <c r="BX52" s="65"/>
      <c r="BY52" s="65"/>
      <c r="BZ52" s="85"/>
      <c r="CA52" s="34"/>
      <c r="CB52" s="34"/>
      <c r="CC52" s="34"/>
      <c r="CD52" s="34"/>
      <c r="CE52" s="34"/>
      <c r="CF52" s="34"/>
      <c r="CG52" s="34"/>
      <c r="CH52" s="34"/>
      <c r="CI52" s="34"/>
      <c r="CJ52" s="34"/>
      <c r="CK52" s="34"/>
      <c r="CL52" s="34"/>
      <c r="CM52" s="34"/>
      <c r="CN52" s="34"/>
      <c r="CO52" s="34"/>
      <c r="CP52" s="34"/>
      <c r="CQ52" s="34"/>
      <c r="CR52" s="34"/>
      <c r="CS52" s="34"/>
      <c r="CT52" s="34"/>
    </row>
    <row r="53" spans="1:98" ht="13">
      <c r="A53" s="37"/>
      <c r="B53" s="376"/>
      <c r="C53" s="376"/>
      <c r="D53" s="362"/>
      <c r="E53" s="362"/>
      <c r="F53" s="107" t="s">
        <v>194</v>
      </c>
      <c r="G53" s="108">
        <f>F113</f>
        <v>1279105</v>
      </c>
      <c r="H53" s="262">
        <f>(G53/G51)*100</f>
        <v>62.02704622745037</v>
      </c>
      <c r="I53" s="362"/>
      <c r="J53" s="405"/>
      <c r="K53" s="328"/>
      <c r="L53" s="328"/>
      <c r="M53" s="362"/>
      <c r="N53" s="263" t="s">
        <v>181</v>
      </c>
      <c r="O53" s="264">
        <f>S113</f>
        <v>2210723</v>
      </c>
      <c r="P53" s="265" t="e">
        <f>(O53/K53)*100</f>
        <v>#DIV/0!</v>
      </c>
      <c r="Q53" s="362"/>
      <c r="R53" s="266" t="s">
        <v>181</v>
      </c>
      <c r="S53" s="267">
        <f>V113</f>
        <v>238066</v>
      </c>
      <c r="T53" s="268"/>
      <c r="U53" s="416"/>
      <c r="V53" s="54" t="s">
        <v>181</v>
      </c>
      <c r="W53" s="339">
        <f>AK113</f>
        <v>387945</v>
      </c>
      <c r="X53" s="325"/>
      <c r="Y53" s="68"/>
      <c r="Z53" s="70"/>
      <c r="AA53" s="134"/>
      <c r="AB53" s="130"/>
      <c r="AC53" s="34"/>
      <c r="AD53" s="70"/>
      <c r="AE53" s="134"/>
      <c r="AF53" s="117"/>
      <c r="AG53" s="34"/>
      <c r="AH53" s="68"/>
      <c r="AI53" s="34"/>
      <c r="AJ53" s="34"/>
      <c r="AK53" s="34"/>
      <c r="AL53" s="34"/>
      <c r="AM53" s="34"/>
      <c r="AN53" s="34"/>
      <c r="AO53" s="65"/>
      <c r="AP53" s="65"/>
      <c r="AQ53" s="65"/>
      <c r="AR53" s="65"/>
      <c r="AS53" s="65"/>
      <c r="AT53" s="65"/>
      <c r="AU53" s="65"/>
      <c r="AV53" s="65"/>
      <c r="AW53" s="65"/>
      <c r="AX53" s="65"/>
      <c r="AY53" s="65"/>
      <c r="AZ53" s="65"/>
      <c r="BA53" s="65"/>
      <c r="BB53" s="65"/>
      <c r="BC53" s="65"/>
      <c r="BD53" s="65"/>
      <c r="BE53" s="65"/>
      <c r="BF53" s="65"/>
      <c r="BG53" s="65"/>
      <c r="BH53" s="65"/>
      <c r="BI53" s="65"/>
      <c r="BJ53" s="65"/>
      <c r="BK53" s="65"/>
      <c r="BL53" s="65"/>
      <c r="BM53" s="65"/>
      <c r="BN53" s="65"/>
      <c r="BO53" s="65"/>
      <c r="BP53" s="65"/>
      <c r="BQ53" s="65"/>
      <c r="BR53" s="65"/>
      <c r="BS53" s="65"/>
      <c r="BT53" s="65"/>
      <c r="BU53" s="65"/>
      <c r="BV53" s="65"/>
      <c r="BW53" s="65"/>
      <c r="BX53" s="65"/>
      <c r="BY53" s="65"/>
      <c r="BZ53" s="85"/>
      <c r="CA53" s="34"/>
      <c r="CB53" s="34"/>
      <c r="CC53" s="34"/>
      <c r="CD53" s="34"/>
      <c r="CE53" s="34"/>
      <c r="CF53" s="34"/>
      <c r="CG53" s="34"/>
      <c r="CH53" s="34"/>
      <c r="CI53" s="34"/>
      <c r="CJ53" s="34"/>
      <c r="CK53" s="34"/>
      <c r="CL53" s="34"/>
      <c r="CM53" s="34"/>
      <c r="CN53" s="34"/>
      <c r="CO53" s="34"/>
      <c r="CP53" s="34"/>
      <c r="CQ53" s="34"/>
      <c r="CR53" s="34"/>
      <c r="CS53" s="34"/>
      <c r="CT53" s="34"/>
    </row>
    <row r="54" spans="1:98" ht="13">
      <c r="A54" s="34"/>
      <c r="B54" s="118"/>
      <c r="C54" s="118"/>
      <c r="D54" s="118"/>
      <c r="E54" s="119"/>
      <c r="F54" s="120" t="s">
        <v>196</v>
      </c>
      <c r="G54" s="120">
        <f>G113</f>
        <v>27694</v>
      </c>
      <c r="H54" s="262">
        <f>(G54/G51)*100</f>
        <v>1.3429523129242793</v>
      </c>
      <c r="I54" s="122"/>
      <c r="J54" s="426"/>
      <c r="K54" s="122"/>
      <c r="L54" s="426"/>
      <c r="M54" s="124"/>
      <c r="N54" s="127"/>
      <c r="O54" s="127"/>
      <c r="P54" s="127"/>
      <c r="Q54" s="125"/>
      <c r="R54" s="428"/>
      <c r="S54" s="131"/>
      <c r="T54" s="428"/>
      <c r="U54" s="122"/>
      <c r="V54" s="127"/>
      <c r="W54" s="128"/>
      <c r="X54" s="129"/>
      <c r="Y54" s="34"/>
      <c r="Z54" s="70"/>
      <c r="AA54" s="134"/>
      <c r="AB54" s="130"/>
      <c r="AC54" s="34"/>
      <c r="AD54" s="34"/>
      <c r="AE54" s="34"/>
      <c r="AF54" s="34"/>
      <c r="AG54" s="34"/>
      <c r="AH54" s="68"/>
      <c r="AI54" s="34"/>
      <c r="AJ54" s="34"/>
      <c r="AK54" s="34"/>
      <c r="AL54" s="34"/>
      <c r="AM54" s="34"/>
      <c r="AN54" s="34"/>
      <c r="AO54" s="65"/>
      <c r="AP54" s="65"/>
      <c r="AQ54" s="65"/>
      <c r="AR54" s="65"/>
      <c r="AS54" s="65"/>
      <c r="AT54" s="65"/>
      <c r="AU54" s="65"/>
      <c r="AV54" s="65"/>
      <c r="AW54" s="65"/>
      <c r="AX54" s="65"/>
      <c r="AY54" s="65"/>
      <c r="AZ54" s="65"/>
      <c r="BA54" s="65"/>
      <c r="BB54" s="65"/>
      <c r="BC54" s="65"/>
      <c r="BD54" s="65"/>
      <c r="BE54" s="65"/>
      <c r="BF54" s="65"/>
      <c r="BG54" s="65"/>
      <c r="BH54" s="65"/>
      <c r="BI54" s="65"/>
      <c r="BJ54" s="65"/>
      <c r="BK54" s="65"/>
      <c r="BL54" s="65"/>
      <c r="BM54" s="65"/>
      <c r="BN54" s="65"/>
      <c r="BO54" s="65"/>
      <c r="BP54" s="65"/>
      <c r="BQ54" s="65"/>
      <c r="BR54" s="65"/>
      <c r="BS54" s="65"/>
      <c r="BT54" s="65"/>
      <c r="BU54" s="65"/>
      <c r="BV54" s="65"/>
      <c r="BW54" s="65"/>
      <c r="BX54" s="65"/>
      <c r="BY54" s="65"/>
      <c r="BZ54" s="85"/>
      <c r="CA54" s="34"/>
      <c r="CB54" s="34"/>
      <c r="CC54" s="34"/>
      <c r="CD54" s="34"/>
      <c r="CE54" s="34"/>
      <c r="CF54" s="34"/>
      <c r="CG54" s="34"/>
      <c r="CH54" s="34"/>
      <c r="CI54" s="34"/>
      <c r="CJ54" s="34"/>
      <c r="CK54" s="34"/>
      <c r="CL54" s="34"/>
      <c r="CM54" s="34"/>
      <c r="CN54" s="34"/>
      <c r="CO54" s="34"/>
      <c r="CP54" s="34"/>
      <c r="CQ54" s="34"/>
      <c r="CR54" s="34"/>
      <c r="CS54" s="34"/>
      <c r="CT54" s="34"/>
    </row>
    <row r="55" spans="1:98" ht="13">
      <c r="A55" s="34"/>
      <c r="B55" s="88"/>
      <c r="C55" s="88"/>
      <c r="D55" s="88"/>
      <c r="E55" s="88"/>
      <c r="F55" s="87"/>
      <c r="G55" s="127"/>
      <c r="H55" s="127"/>
      <c r="I55" s="74"/>
      <c r="J55" s="427"/>
      <c r="K55" s="131"/>
      <c r="L55" s="427"/>
      <c r="M55" s="132"/>
      <c r="N55" s="70"/>
      <c r="O55" s="70"/>
      <c r="P55" s="70"/>
      <c r="Q55" s="74"/>
      <c r="R55" s="427"/>
      <c r="S55" s="131"/>
      <c r="T55" s="427"/>
      <c r="U55" s="131"/>
      <c r="V55" s="70"/>
      <c r="W55" s="134"/>
      <c r="X55" s="135"/>
      <c r="Y55" s="34"/>
      <c r="Z55" s="136"/>
      <c r="AA55" s="137"/>
      <c r="AB55" s="138"/>
      <c r="AC55" s="34"/>
      <c r="AD55" s="34"/>
      <c r="AE55" s="34"/>
      <c r="AF55" s="34"/>
      <c r="AG55" s="34"/>
      <c r="AH55" s="34"/>
      <c r="AI55" s="34"/>
      <c r="AJ55" s="34"/>
      <c r="AK55" s="34"/>
      <c r="AL55" s="34"/>
      <c r="AM55" s="34"/>
      <c r="AN55" s="34"/>
      <c r="AO55" s="65"/>
      <c r="AP55" s="65"/>
      <c r="AQ55" s="65"/>
      <c r="AR55" s="65"/>
      <c r="AS55" s="65"/>
      <c r="AT55" s="65"/>
      <c r="AU55" s="65"/>
      <c r="AV55" s="65"/>
      <c r="AW55" s="65"/>
      <c r="AX55" s="65"/>
      <c r="AY55" s="65"/>
      <c r="AZ55" s="65"/>
      <c r="BA55" s="65"/>
      <c r="BB55" s="65"/>
      <c r="BC55" s="65"/>
      <c r="BD55" s="65"/>
      <c r="BE55" s="65"/>
      <c r="BF55" s="65"/>
      <c r="BG55" s="65"/>
      <c r="BH55" s="65"/>
      <c r="BI55" s="65"/>
      <c r="BJ55" s="65"/>
      <c r="BK55" s="65"/>
      <c r="BL55" s="65"/>
      <c r="BM55" s="65"/>
      <c r="BN55" s="65"/>
      <c r="BO55" s="65"/>
      <c r="BP55" s="65"/>
      <c r="BQ55" s="65"/>
      <c r="BR55" s="65"/>
      <c r="BS55" s="65"/>
      <c r="BT55" s="65"/>
      <c r="BU55" s="65"/>
      <c r="BV55" s="65"/>
      <c r="BW55" s="65"/>
      <c r="BX55" s="65"/>
      <c r="BY55" s="65"/>
      <c r="BZ55" s="85"/>
      <c r="CA55" s="34"/>
      <c r="CB55" s="34"/>
      <c r="CC55" s="34"/>
      <c r="CD55" s="34"/>
      <c r="CE55" s="34"/>
      <c r="CF55" s="34"/>
      <c r="CG55" s="34"/>
      <c r="CH55" s="34"/>
      <c r="CI55" s="34"/>
      <c r="CJ55" s="34"/>
      <c r="CK55" s="34"/>
      <c r="CL55" s="34"/>
      <c r="CM55" s="34"/>
      <c r="CN55" s="34"/>
      <c r="CO55" s="34"/>
      <c r="CP55" s="34"/>
      <c r="CQ55" s="34"/>
      <c r="CR55" s="34"/>
      <c r="CS55" s="34"/>
      <c r="CT55" s="34"/>
    </row>
    <row r="56" spans="1:98" ht="13">
      <c r="A56" s="34"/>
      <c r="B56" s="88"/>
      <c r="C56" s="88"/>
      <c r="D56" s="88"/>
      <c r="E56" s="88"/>
      <c r="F56" s="73"/>
      <c r="G56" s="70"/>
      <c r="H56" s="70"/>
      <c r="I56" s="74"/>
      <c r="J56" s="427"/>
      <c r="K56" s="131"/>
      <c r="L56" s="427"/>
      <c r="M56" s="73"/>
      <c r="N56" s="70"/>
      <c r="O56" s="70"/>
      <c r="P56" s="70"/>
      <c r="Q56" s="74"/>
      <c r="R56" s="427"/>
      <c r="S56" s="131"/>
      <c r="T56" s="427"/>
      <c r="U56" s="97"/>
      <c r="V56" s="70"/>
      <c r="W56" s="134"/>
      <c r="X56" s="135"/>
      <c r="Y56" s="139"/>
      <c r="Z56" s="60"/>
      <c r="AA56" s="60"/>
      <c r="AB56" s="60"/>
      <c r="AC56" s="34"/>
      <c r="AD56" s="34"/>
      <c r="AE56" s="34"/>
      <c r="AF56" s="34"/>
      <c r="AG56" s="34"/>
      <c r="AH56" s="34"/>
      <c r="AI56" s="34"/>
      <c r="AJ56" s="34"/>
      <c r="AK56" s="34"/>
      <c r="AL56" s="34"/>
      <c r="AM56" s="34"/>
      <c r="AN56" s="34"/>
      <c r="AO56" s="65"/>
      <c r="AP56" s="65"/>
      <c r="AQ56" s="65"/>
      <c r="AR56" s="65"/>
      <c r="AS56" s="65"/>
      <c r="AT56" s="65"/>
      <c r="AU56" s="65"/>
      <c r="AV56" s="65"/>
      <c r="AW56" s="65"/>
      <c r="AX56" s="65"/>
      <c r="AY56" s="65"/>
      <c r="AZ56" s="65"/>
      <c r="BA56" s="65"/>
      <c r="BB56" s="65"/>
      <c r="BC56" s="65"/>
      <c r="BD56" s="65"/>
      <c r="BE56" s="65"/>
      <c r="BF56" s="65"/>
      <c r="BG56" s="65"/>
      <c r="BH56" s="65"/>
      <c r="BI56" s="65"/>
      <c r="BJ56" s="65"/>
      <c r="BK56" s="65"/>
      <c r="BL56" s="65"/>
      <c r="BM56" s="65"/>
      <c r="BN56" s="65"/>
      <c r="BO56" s="65"/>
      <c r="BP56" s="65"/>
      <c r="BQ56" s="65"/>
      <c r="BR56" s="65"/>
      <c r="BS56" s="65"/>
      <c r="BT56" s="65"/>
      <c r="BU56" s="65"/>
      <c r="BV56" s="65"/>
      <c r="BW56" s="65"/>
      <c r="BX56" s="65"/>
      <c r="BY56" s="65"/>
      <c r="BZ56" s="85"/>
      <c r="CA56" s="34"/>
      <c r="CB56" s="34"/>
      <c r="CC56" s="34"/>
      <c r="CD56" s="34"/>
      <c r="CE56" s="34"/>
      <c r="CF56" s="34"/>
      <c r="CG56" s="34"/>
      <c r="CH56" s="34"/>
      <c r="CI56" s="34"/>
      <c r="CJ56" s="34"/>
      <c r="CK56" s="34"/>
      <c r="CL56" s="34"/>
      <c r="CM56" s="34"/>
      <c r="CN56" s="34"/>
      <c r="CO56" s="34"/>
      <c r="CP56" s="34"/>
      <c r="CQ56" s="34"/>
      <c r="CR56" s="34"/>
      <c r="CS56" s="34"/>
      <c r="CT56" s="34"/>
    </row>
    <row r="57" spans="1:98" ht="13">
      <c r="A57" s="34"/>
      <c r="B57" s="88"/>
      <c r="C57" s="88"/>
      <c r="D57" s="88"/>
      <c r="E57" s="88"/>
      <c r="F57" s="73"/>
      <c r="G57" s="70"/>
      <c r="H57" s="70"/>
      <c r="I57" s="74"/>
      <c r="J57" s="427"/>
      <c r="K57" s="131"/>
      <c r="L57" s="427"/>
      <c r="M57" s="73"/>
      <c r="N57" s="70"/>
      <c r="O57" s="70"/>
      <c r="P57" s="70"/>
      <c r="Q57" s="74"/>
      <c r="R57" s="427"/>
      <c r="S57" s="131"/>
      <c r="T57" s="427"/>
      <c r="U57" s="97"/>
      <c r="V57" s="70"/>
      <c r="W57" s="134"/>
      <c r="X57" s="135"/>
      <c r="Y57" s="139"/>
      <c r="Z57" s="34"/>
      <c r="AA57" s="34"/>
      <c r="AB57" s="34"/>
      <c r="AC57" s="34"/>
      <c r="AD57" s="34"/>
      <c r="AE57" s="34"/>
      <c r="AF57" s="34"/>
      <c r="AG57" s="34"/>
      <c r="AH57" s="34"/>
      <c r="AI57" s="34"/>
      <c r="AJ57" s="34"/>
      <c r="AK57" s="34"/>
      <c r="AL57" s="34"/>
      <c r="AM57" s="34"/>
      <c r="AN57" s="34"/>
      <c r="AO57" s="65"/>
      <c r="AP57" s="65"/>
      <c r="AQ57" s="65"/>
      <c r="AR57" s="65"/>
      <c r="AS57" s="65"/>
      <c r="AT57" s="65"/>
      <c r="AU57" s="65"/>
      <c r="AV57" s="65"/>
      <c r="AW57" s="65"/>
      <c r="AX57" s="65"/>
      <c r="AY57" s="65"/>
      <c r="AZ57" s="65"/>
      <c r="BA57" s="65"/>
      <c r="BB57" s="65"/>
      <c r="BC57" s="65"/>
      <c r="BD57" s="65"/>
      <c r="BE57" s="65"/>
      <c r="BF57" s="65"/>
      <c r="BG57" s="65"/>
      <c r="BH57" s="65"/>
      <c r="BI57" s="65"/>
      <c r="BJ57" s="65"/>
      <c r="BK57" s="65"/>
      <c r="BL57" s="65"/>
      <c r="BM57" s="65"/>
      <c r="BN57" s="65"/>
      <c r="BO57" s="65"/>
      <c r="BP57" s="65"/>
      <c r="BQ57" s="65"/>
      <c r="BR57" s="65"/>
      <c r="BS57" s="65"/>
      <c r="BT57" s="65"/>
      <c r="BU57" s="65"/>
      <c r="BV57" s="65"/>
      <c r="BW57" s="65"/>
      <c r="BX57" s="65"/>
      <c r="BY57" s="65"/>
      <c r="BZ57" s="85"/>
      <c r="CA57" s="34"/>
      <c r="CB57" s="34"/>
      <c r="CC57" s="34"/>
      <c r="CD57" s="34"/>
      <c r="CE57" s="34"/>
      <c r="CF57" s="34"/>
      <c r="CG57" s="34"/>
      <c r="CH57" s="34"/>
      <c r="CI57" s="34"/>
      <c r="CJ57" s="34"/>
      <c r="CK57" s="34"/>
      <c r="CL57" s="34"/>
      <c r="CM57" s="34"/>
      <c r="CN57" s="34"/>
      <c r="CO57" s="34"/>
      <c r="CP57" s="34"/>
      <c r="CQ57" s="34"/>
      <c r="CR57" s="34"/>
      <c r="CS57" s="34"/>
      <c r="CT57" s="34"/>
    </row>
    <row r="58" spans="1:98" ht="13">
      <c r="A58" s="34"/>
      <c r="B58" s="77"/>
      <c r="C58" s="77"/>
      <c r="D58" s="88"/>
      <c r="E58" s="78"/>
      <c r="F58" s="88"/>
      <c r="G58" s="70"/>
      <c r="H58" s="141"/>
      <c r="I58" s="72"/>
      <c r="J58" s="427"/>
      <c r="K58" s="131"/>
      <c r="L58" s="427"/>
      <c r="M58" s="141"/>
      <c r="N58" s="72"/>
      <c r="O58" s="70"/>
      <c r="P58" s="141"/>
      <c r="Q58" s="72"/>
      <c r="R58" s="429"/>
      <c r="S58" s="131"/>
      <c r="T58" s="427"/>
      <c r="U58" s="141"/>
      <c r="V58" s="123"/>
      <c r="W58" s="127"/>
      <c r="X58" s="125"/>
      <c r="Y58" s="51"/>
      <c r="Z58" s="34"/>
      <c r="AA58" s="34"/>
      <c r="AB58" s="34"/>
      <c r="AC58" s="34"/>
      <c r="AD58" s="34"/>
      <c r="AE58" s="34"/>
      <c r="AF58" s="34"/>
      <c r="AG58" s="34"/>
      <c r="AH58" s="34"/>
      <c r="AI58" s="34"/>
      <c r="AJ58" s="34"/>
      <c r="AK58" s="34"/>
      <c r="AL58" s="34"/>
      <c r="AM58" s="34"/>
      <c r="AN58" s="34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/>
      <c r="BL58" s="65"/>
      <c r="BM58" s="65"/>
      <c r="BN58" s="65"/>
      <c r="BO58" s="65"/>
      <c r="BP58" s="65"/>
      <c r="BQ58" s="65"/>
      <c r="BR58" s="65"/>
      <c r="BS58" s="65"/>
      <c r="BT58" s="65"/>
      <c r="BU58" s="65"/>
      <c r="BV58" s="65"/>
      <c r="BW58" s="65"/>
      <c r="BX58" s="65"/>
      <c r="BY58" s="65"/>
      <c r="BZ58" s="85"/>
      <c r="CA58" s="34"/>
      <c r="CB58" s="34"/>
      <c r="CC58" s="34"/>
      <c r="CD58" s="34"/>
      <c r="CE58" s="34"/>
      <c r="CF58" s="34"/>
      <c r="CG58" s="34"/>
      <c r="CH58" s="34"/>
      <c r="CI58" s="34"/>
      <c r="CJ58" s="34"/>
      <c r="CK58" s="34"/>
      <c r="CL58" s="34"/>
      <c r="CM58" s="34"/>
      <c r="CN58" s="34"/>
      <c r="CO58" s="34"/>
      <c r="CP58" s="34"/>
      <c r="CQ58" s="34"/>
      <c r="CR58" s="34"/>
      <c r="CS58" s="34"/>
      <c r="CT58" s="34"/>
    </row>
    <row r="59" spans="1:98" ht="31.5" customHeight="1">
      <c r="A59" s="34"/>
      <c r="B59" s="269"/>
      <c r="C59" s="145" t="s">
        <v>198</v>
      </c>
      <c r="D59" s="132"/>
      <c r="E59" s="78"/>
      <c r="F59" s="88"/>
      <c r="G59" s="74"/>
      <c r="H59" s="430" t="s">
        <v>199</v>
      </c>
      <c r="I59" s="386"/>
      <c r="J59" s="431"/>
      <c r="K59" s="131"/>
      <c r="L59" s="420" t="s">
        <v>201</v>
      </c>
      <c r="M59" s="421"/>
      <c r="N59" s="422"/>
      <c r="O59" s="131"/>
      <c r="P59" s="432" t="s">
        <v>202</v>
      </c>
      <c r="Q59" s="386"/>
      <c r="R59" s="431"/>
      <c r="S59" s="131"/>
      <c r="T59" s="432" t="s">
        <v>200</v>
      </c>
      <c r="U59" s="386"/>
      <c r="V59" s="431"/>
      <c r="W59" s="73"/>
      <c r="X59" s="70"/>
      <c r="Y59" s="51"/>
      <c r="Z59" s="34"/>
      <c r="AA59" s="34"/>
      <c r="AB59" s="34"/>
      <c r="AC59" s="34"/>
      <c r="AD59" s="34"/>
      <c r="AE59" s="34"/>
      <c r="AF59" s="34"/>
      <c r="AG59" s="34"/>
      <c r="AH59" s="34"/>
      <c r="AI59" s="34"/>
      <c r="AJ59" s="34"/>
      <c r="AK59" s="34"/>
      <c r="AL59" s="34"/>
      <c r="AM59" s="34"/>
      <c r="AN59" s="34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/>
      <c r="BL59" s="65"/>
      <c r="BM59" s="65"/>
      <c r="BN59" s="65"/>
      <c r="BO59" s="65"/>
      <c r="BP59" s="65"/>
      <c r="BQ59" s="65"/>
      <c r="BR59" s="65"/>
      <c r="BS59" s="65"/>
      <c r="BT59" s="65"/>
      <c r="BU59" s="65"/>
      <c r="BV59" s="65"/>
      <c r="BW59" s="65"/>
      <c r="BX59" s="65"/>
      <c r="BY59" s="65"/>
      <c r="BZ59" s="85"/>
      <c r="CA59" s="34"/>
      <c r="CB59" s="34"/>
      <c r="CC59" s="34"/>
      <c r="CD59" s="34"/>
      <c r="CE59" s="34"/>
      <c r="CF59" s="34"/>
      <c r="CG59" s="34"/>
      <c r="CH59" s="34"/>
      <c r="CI59" s="34"/>
      <c r="CJ59" s="34"/>
      <c r="CK59" s="34"/>
      <c r="CL59" s="34"/>
      <c r="CM59" s="34"/>
      <c r="CN59" s="34"/>
      <c r="CO59" s="34"/>
      <c r="CP59" s="34"/>
      <c r="CQ59" s="34"/>
      <c r="CR59" s="34"/>
      <c r="CS59" s="34"/>
      <c r="CT59" s="34"/>
    </row>
    <row r="60" spans="1:98" ht="13">
      <c r="A60" s="34"/>
      <c r="B60" s="118"/>
      <c r="C60" s="118"/>
      <c r="D60" s="88"/>
      <c r="E60" s="78"/>
      <c r="F60" s="88"/>
      <c r="G60" s="74"/>
      <c r="H60" s="94" t="s">
        <v>181</v>
      </c>
      <c r="I60" s="270">
        <f>SUM(I61:I68)</f>
        <v>1448989</v>
      </c>
      <c r="J60" s="271"/>
      <c r="K60" s="131"/>
      <c r="L60" s="272" t="s">
        <v>181</v>
      </c>
      <c r="M60" s="272">
        <f>Q113</f>
        <v>289501</v>
      </c>
      <c r="N60" s="273" t="e">
        <f>(M60/K53)*100</f>
        <v>#DIV/0!</v>
      </c>
      <c r="O60" s="131"/>
      <c r="P60" s="274" t="s">
        <v>181</v>
      </c>
      <c r="Q60" s="169">
        <f>Q61+Q63+Q62</f>
        <v>20370</v>
      </c>
      <c r="R60" s="275"/>
      <c r="S60" s="131"/>
      <c r="T60" s="276" t="s">
        <v>181</v>
      </c>
      <c r="U60" s="277">
        <f>SUM(U61:U62)</f>
        <v>21075</v>
      </c>
      <c r="V60" s="278"/>
      <c r="W60" s="73"/>
      <c r="X60" s="70"/>
      <c r="Y60" s="51"/>
      <c r="Z60" s="34"/>
      <c r="AA60" s="34"/>
      <c r="AB60" s="34"/>
      <c r="AC60" s="34"/>
      <c r="AD60" s="34"/>
      <c r="AE60" s="34"/>
      <c r="AF60" s="34"/>
      <c r="AG60" s="34"/>
      <c r="AH60" s="34"/>
      <c r="AI60" s="34"/>
      <c r="AJ60" s="34"/>
      <c r="AK60" s="34"/>
      <c r="AL60" s="34"/>
      <c r="AM60" s="34"/>
      <c r="AN60" s="34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/>
      <c r="BL60" s="65"/>
      <c r="BM60" s="65"/>
      <c r="BN60" s="65"/>
      <c r="BO60" s="65"/>
      <c r="BP60" s="65"/>
      <c r="BQ60" s="65"/>
      <c r="BR60" s="65"/>
      <c r="BS60" s="65"/>
      <c r="BT60" s="65"/>
      <c r="BU60" s="65"/>
      <c r="BV60" s="65"/>
      <c r="BW60" s="65"/>
      <c r="BX60" s="65"/>
      <c r="BY60" s="65"/>
      <c r="BZ60" s="85"/>
      <c r="CA60" s="51"/>
      <c r="CB60" s="34"/>
      <c r="CC60" s="34"/>
      <c r="CD60" s="34"/>
      <c r="CE60" s="34"/>
      <c r="CF60" s="34"/>
      <c r="CG60" s="34"/>
      <c r="CH60" s="34"/>
      <c r="CI60" s="34"/>
      <c r="CJ60" s="34"/>
      <c r="CK60" s="34"/>
      <c r="CL60" s="34"/>
      <c r="CM60" s="34"/>
      <c r="CN60" s="34"/>
      <c r="CO60" s="34"/>
      <c r="CP60" s="34"/>
      <c r="CQ60" s="34"/>
      <c r="CR60" s="34"/>
      <c r="CS60" s="34"/>
      <c r="CT60" s="34"/>
    </row>
    <row r="61" spans="1:98" ht="39.75" customHeight="1">
      <c r="A61" s="34"/>
      <c r="B61" s="88"/>
      <c r="C61" s="88"/>
      <c r="D61" s="88"/>
      <c r="E61" s="78"/>
      <c r="F61" s="88"/>
      <c r="G61" s="74"/>
      <c r="H61" s="172" t="s">
        <v>203</v>
      </c>
      <c r="I61" s="104">
        <f>M113</f>
        <v>775596</v>
      </c>
      <c r="J61" s="271">
        <f>(I61/I60)*100</f>
        <v>53.526700340720325</v>
      </c>
      <c r="K61" s="131"/>
      <c r="L61" s="279"/>
      <c r="M61" s="280"/>
      <c r="N61" s="129"/>
      <c r="O61" s="131"/>
      <c r="P61" s="281" t="s">
        <v>207</v>
      </c>
      <c r="Q61" s="104">
        <f>Y113</f>
        <v>20292</v>
      </c>
      <c r="R61" s="275">
        <f>(Q61/Q60)*100</f>
        <v>99.617083946980856</v>
      </c>
      <c r="S61" s="131"/>
      <c r="T61" s="282" t="s">
        <v>204</v>
      </c>
      <c r="U61" s="166">
        <f>AG113</f>
        <v>4824</v>
      </c>
      <c r="V61" s="249">
        <f>(U61/U60)*100</f>
        <v>22.889679715302492</v>
      </c>
      <c r="W61" s="73"/>
      <c r="X61" s="70"/>
      <c r="Y61" s="51"/>
      <c r="Z61" s="34"/>
      <c r="AA61" s="34"/>
      <c r="AB61" s="34"/>
      <c r="AC61" s="34"/>
      <c r="AD61" s="34"/>
      <c r="AE61" s="34"/>
      <c r="AF61" s="34"/>
      <c r="AG61" s="34"/>
      <c r="AH61" s="34"/>
      <c r="AI61" s="34"/>
      <c r="AJ61" s="34"/>
      <c r="AK61" s="34"/>
      <c r="AL61" s="34"/>
      <c r="AM61" s="34"/>
      <c r="AN61" s="34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/>
      <c r="BL61" s="65"/>
      <c r="BM61" s="65"/>
      <c r="BN61" s="65"/>
      <c r="BO61" s="65"/>
      <c r="BP61" s="65"/>
      <c r="BQ61" s="65"/>
      <c r="BR61" s="65"/>
      <c r="BS61" s="65"/>
      <c r="BT61" s="65"/>
      <c r="BU61" s="65"/>
      <c r="BV61" s="65"/>
      <c r="BW61" s="65"/>
      <c r="BX61" s="65"/>
      <c r="BY61" s="65"/>
      <c r="BZ61" s="85"/>
      <c r="CA61" s="51"/>
      <c r="CB61" s="34"/>
      <c r="CC61" s="34"/>
      <c r="CD61" s="34"/>
      <c r="CE61" s="34"/>
      <c r="CF61" s="34"/>
      <c r="CG61" s="34"/>
      <c r="CH61" s="34"/>
      <c r="CI61" s="34"/>
      <c r="CJ61" s="34"/>
      <c r="CK61" s="34"/>
      <c r="CL61" s="34"/>
      <c r="CM61" s="34"/>
      <c r="CN61" s="34"/>
      <c r="CO61" s="34"/>
      <c r="CP61" s="34"/>
      <c r="CQ61" s="34"/>
      <c r="CR61" s="34"/>
      <c r="CS61" s="34"/>
      <c r="CT61" s="34"/>
    </row>
    <row r="62" spans="1:98" ht="30" customHeight="1">
      <c r="A62" s="34"/>
      <c r="B62" s="88"/>
      <c r="C62" s="171"/>
      <c r="D62" s="88"/>
      <c r="E62" s="78"/>
      <c r="F62" s="88"/>
      <c r="G62" s="74"/>
      <c r="H62" s="172" t="s">
        <v>205</v>
      </c>
      <c r="I62" s="104">
        <f>J113</f>
        <v>40097</v>
      </c>
      <c r="J62" s="271">
        <f>(I62/I60)*100</f>
        <v>2.7672397789079142</v>
      </c>
      <c r="K62" s="97"/>
      <c r="L62" s="420" t="s">
        <v>209</v>
      </c>
      <c r="M62" s="421"/>
      <c r="N62" s="422"/>
      <c r="O62" s="131"/>
      <c r="P62" s="281" t="s">
        <v>210</v>
      </c>
      <c r="Q62" s="104">
        <f>Z113</f>
        <v>66</v>
      </c>
      <c r="R62" s="275">
        <f>(Q62/Q60)*100</f>
        <v>0.32400589101620031</v>
      </c>
      <c r="S62" s="131"/>
      <c r="T62" s="282" t="s">
        <v>206</v>
      </c>
      <c r="U62" s="166">
        <f>AH113</f>
        <v>16251</v>
      </c>
      <c r="V62" s="249">
        <f>(U62/U60)*100</f>
        <v>77.110320284697508</v>
      </c>
      <c r="W62" s="73"/>
      <c r="X62" s="70"/>
      <c r="Y62" s="51"/>
      <c r="Z62" s="34"/>
      <c r="AA62" s="34"/>
      <c r="AB62" s="34"/>
      <c r="AC62" s="34"/>
      <c r="AD62" s="34"/>
      <c r="AE62" s="34"/>
      <c r="AF62" s="34"/>
      <c r="AG62" s="34"/>
      <c r="AH62" s="34"/>
      <c r="AI62" s="34"/>
      <c r="AJ62" s="34"/>
      <c r="AK62" s="34"/>
      <c r="AL62" s="34"/>
      <c r="AM62" s="34"/>
      <c r="AN62" s="34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/>
      <c r="BL62" s="65"/>
      <c r="BM62" s="65"/>
      <c r="BN62" s="65"/>
      <c r="BO62" s="65"/>
      <c r="BP62" s="65"/>
      <c r="BQ62" s="65"/>
      <c r="BR62" s="65"/>
      <c r="BS62" s="65"/>
      <c r="BT62" s="65"/>
      <c r="BU62" s="65"/>
      <c r="BV62" s="65"/>
      <c r="BW62" s="65"/>
      <c r="BX62" s="65"/>
      <c r="BY62" s="65"/>
      <c r="BZ62" s="85"/>
      <c r="CA62" s="51"/>
      <c r="CB62" s="34"/>
      <c r="CC62" s="34"/>
      <c r="CD62" s="34"/>
      <c r="CE62" s="34"/>
      <c r="CF62" s="34"/>
      <c r="CG62" s="34"/>
      <c r="CH62" s="34"/>
      <c r="CI62" s="34"/>
      <c r="CJ62" s="34"/>
      <c r="CK62" s="34"/>
      <c r="CL62" s="34"/>
      <c r="CM62" s="34"/>
      <c r="CN62" s="34"/>
      <c r="CO62" s="34"/>
      <c r="CP62" s="34"/>
      <c r="CQ62" s="34"/>
      <c r="CR62" s="34"/>
      <c r="CS62" s="34"/>
      <c r="CT62" s="34"/>
    </row>
    <row r="63" spans="1:98" ht="28">
      <c r="A63" s="34"/>
      <c r="B63" s="88"/>
      <c r="C63" s="171"/>
      <c r="D63" s="88"/>
      <c r="E63" s="78"/>
      <c r="F63" s="88"/>
      <c r="G63" s="74"/>
      <c r="H63" s="172" t="s">
        <v>208</v>
      </c>
      <c r="I63" s="104">
        <f>L113</f>
        <v>440694</v>
      </c>
      <c r="J63" s="271">
        <f>(I63/I60)*100</f>
        <v>30.413895481608211</v>
      </c>
      <c r="K63" s="97"/>
      <c r="L63" s="272" t="s">
        <v>181</v>
      </c>
      <c r="M63" s="272">
        <f>R113</f>
        <v>123113</v>
      </c>
      <c r="N63" s="273">
        <f>(M63/M60)*100</f>
        <v>42.525932552910007</v>
      </c>
      <c r="O63" s="131"/>
      <c r="P63" s="281" t="s">
        <v>212</v>
      </c>
      <c r="Q63" s="104">
        <f>AA113</f>
        <v>12</v>
      </c>
      <c r="R63" s="275">
        <f>(Q63/Q60)*100</f>
        <v>5.8910162002945507E-2</v>
      </c>
      <c r="S63" s="131"/>
      <c r="T63" s="185"/>
      <c r="U63" s="128"/>
      <c r="V63" s="283"/>
      <c r="W63" s="73"/>
      <c r="X63" s="70"/>
      <c r="Y63" s="51"/>
      <c r="Z63" s="34"/>
      <c r="AA63" s="34"/>
      <c r="AB63" s="34"/>
      <c r="AC63" s="34"/>
      <c r="AD63" s="34"/>
      <c r="AE63" s="34"/>
      <c r="AF63" s="34"/>
      <c r="AG63" s="34"/>
      <c r="AH63" s="34"/>
      <c r="AI63" s="34"/>
      <c r="AJ63" s="34"/>
      <c r="AK63" s="34"/>
      <c r="AL63" s="34"/>
      <c r="AM63" s="34"/>
      <c r="AN63" s="34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/>
      <c r="BL63" s="65"/>
      <c r="BM63" s="65"/>
      <c r="BN63" s="65"/>
      <c r="BO63" s="65"/>
      <c r="BP63" s="65"/>
      <c r="BQ63" s="65"/>
      <c r="BR63" s="65"/>
      <c r="BS63" s="65"/>
      <c r="BT63" s="65"/>
      <c r="BU63" s="65"/>
      <c r="BV63" s="65"/>
      <c r="BW63" s="65"/>
      <c r="BX63" s="65"/>
      <c r="BY63" s="65"/>
      <c r="BZ63" s="85"/>
      <c r="CA63" s="51"/>
      <c r="CB63" s="34"/>
      <c r="CC63" s="34"/>
      <c r="CD63" s="34"/>
      <c r="CE63" s="34"/>
      <c r="CF63" s="34"/>
      <c r="CG63" s="34"/>
      <c r="CH63" s="34"/>
      <c r="CI63" s="34"/>
      <c r="CJ63" s="34"/>
      <c r="CK63" s="34"/>
      <c r="CL63" s="34"/>
      <c r="CM63" s="34"/>
      <c r="CN63" s="34"/>
      <c r="CO63" s="34"/>
      <c r="CP63" s="34"/>
      <c r="CQ63" s="34"/>
      <c r="CR63" s="34"/>
      <c r="CS63" s="34"/>
      <c r="CT63" s="34"/>
    </row>
    <row r="64" spans="1:98" ht="14">
      <c r="A64" s="34"/>
      <c r="B64" s="88"/>
      <c r="C64" s="88"/>
      <c r="D64" s="88"/>
      <c r="E64" s="78"/>
      <c r="F64" s="88"/>
      <c r="G64" s="74"/>
      <c r="H64" s="172" t="s">
        <v>211</v>
      </c>
      <c r="I64" s="104">
        <f>K113</f>
        <v>43194</v>
      </c>
      <c r="J64" s="271">
        <f>(I64/I60)*100</f>
        <v>2.9809750108523945</v>
      </c>
      <c r="K64" s="73"/>
      <c r="L64" s="127"/>
      <c r="M64" s="127"/>
      <c r="N64" s="125"/>
      <c r="O64" s="70"/>
      <c r="P64" s="87"/>
      <c r="Q64" s="127"/>
      <c r="R64" s="125"/>
      <c r="S64" s="74"/>
      <c r="T64" s="284"/>
      <c r="U64" s="134"/>
      <c r="V64" s="135"/>
      <c r="W64" s="73"/>
      <c r="X64" s="70"/>
      <c r="Y64" s="51"/>
      <c r="Z64" s="34"/>
      <c r="AA64" s="34"/>
      <c r="AB64" s="34"/>
      <c r="AC64" s="34"/>
      <c r="AD64" s="34"/>
      <c r="AE64" s="34"/>
      <c r="AF64" s="34"/>
      <c r="AG64" s="34"/>
      <c r="AH64" s="34"/>
      <c r="AI64" s="34"/>
      <c r="AJ64" s="34"/>
      <c r="AK64" s="34"/>
      <c r="AL64" s="34"/>
      <c r="AM64" s="34"/>
      <c r="AN64" s="34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/>
      <c r="BL64" s="65"/>
      <c r="BM64" s="65"/>
      <c r="BN64" s="65"/>
      <c r="BO64" s="65"/>
      <c r="BP64" s="65"/>
      <c r="BQ64" s="65"/>
      <c r="BR64" s="65"/>
      <c r="BS64" s="65"/>
      <c r="BT64" s="65"/>
      <c r="BU64" s="65"/>
      <c r="BV64" s="65"/>
      <c r="BW64" s="65"/>
      <c r="BX64" s="65"/>
      <c r="BY64" s="65"/>
      <c r="BZ64" s="85"/>
      <c r="CA64" s="51"/>
      <c r="CB64" s="34"/>
      <c r="CC64" s="34"/>
      <c r="CD64" s="34"/>
      <c r="CE64" s="34"/>
      <c r="CF64" s="34"/>
      <c r="CG64" s="34"/>
      <c r="CH64" s="34"/>
      <c r="CI64" s="34"/>
      <c r="CJ64" s="34"/>
      <c r="CK64" s="34"/>
      <c r="CL64" s="34"/>
      <c r="CM64" s="34"/>
      <c r="CN64" s="34"/>
      <c r="CO64" s="34"/>
      <c r="CP64" s="34"/>
      <c r="CQ64" s="34"/>
      <c r="CR64" s="34"/>
      <c r="CS64" s="51"/>
      <c r="CT64" s="34"/>
    </row>
    <row r="65" spans="1:98" ht="14">
      <c r="A65" s="34"/>
      <c r="B65" s="88"/>
      <c r="C65" s="88"/>
      <c r="D65" s="88"/>
      <c r="E65" s="78"/>
      <c r="F65" s="88"/>
      <c r="G65" s="74"/>
      <c r="H65" s="180" t="s">
        <v>153</v>
      </c>
      <c r="I65" s="108">
        <f>N113</f>
        <v>111584</v>
      </c>
      <c r="J65" s="278">
        <f>(I65/I60)*100</f>
        <v>7.7008176045504833</v>
      </c>
      <c r="K65" s="73"/>
      <c r="L65" s="70"/>
      <c r="M65" s="70"/>
      <c r="N65" s="74"/>
      <c r="O65" s="70"/>
      <c r="P65" s="73"/>
      <c r="Q65" s="70"/>
      <c r="R65" s="74"/>
      <c r="S65" s="70"/>
      <c r="T65" s="182"/>
      <c r="U65" s="127"/>
      <c r="V65" s="125"/>
      <c r="W65" s="70"/>
      <c r="X65" s="70" t="s">
        <v>237</v>
      </c>
      <c r="Y65" s="51" t="s">
        <v>238</v>
      </c>
      <c r="Z65" s="34" t="s">
        <v>239</v>
      </c>
      <c r="AA65" s="34" t="s">
        <v>240</v>
      </c>
      <c r="AB65" s="34" t="s">
        <v>241</v>
      </c>
      <c r="AC65" s="34" t="s">
        <v>218</v>
      </c>
      <c r="AD65" s="34"/>
      <c r="AE65" s="34"/>
      <c r="AF65" s="34"/>
      <c r="AG65" s="34"/>
      <c r="AH65" s="34"/>
      <c r="AI65" s="34"/>
      <c r="AJ65" s="34"/>
      <c r="AK65" s="34"/>
      <c r="AL65" s="34"/>
      <c r="AM65" s="34"/>
      <c r="AN65" s="34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/>
      <c r="BL65" s="65"/>
      <c r="BM65" s="65"/>
      <c r="BN65" s="65"/>
      <c r="BO65" s="65"/>
      <c r="BP65" s="65"/>
      <c r="BQ65" s="65"/>
      <c r="BR65" s="65"/>
      <c r="BS65" s="65"/>
      <c r="BT65" s="65"/>
      <c r="BU65" s="65"/>
      <c r="BV65" s="65"/>
      <c r="BW65" s="65"/>
      <c r="BX65" s="65"/>
      <c r="BY65" s="65"/>
      <c r="BZ65" s="65"/>
      <c r="CA65" s="60"/>
      <c r="CB65" s="60"/>
      <c r="CC65" s="60"/>
      <c r="CD65" s="60"/>
      <c r="CE65" s="60"/>
      <c r="CF65" s="60"/>
      <c r="CG65" s="60"/>
      <c r="CH65" s="60"/>
      <c r="CI65" s="60"/>
      <c r="CJ65" s="60"/>
      <c r="CK65" s="60"/>
      <c r="CL65" s="60"/>
      <c r="CM65" s="60"/>
      <c r="CN65" s="60"/>
      <c r="CO65" s="60"/>
      <c r="CP65" s="60"/>
      <c r="CQ65" s="60"/>
      <c r="CR65" s="60"/>
      <c r="CS65" s="61"/>
      <c r="CT65" s="34"/>
    </row>
    <row r="66" spans="1:98" ht="14">
      <c r="A66" s="34"/>
      <c r="B66" s="88"/>
      <c r="C66" s="88"/>
      <c r="D66" s="88"/>
      <c r="E66" s="78"/>
      <c r="F66" s="88"/>
      <c r="G66" s="74"/>
      <c r="H66" s="183" t="s">
        <v>154</v>
      </c>
      <c r="I66" s="166">
        <f>O113</f>
        <v>9586</v>
      </c>
      <c r="J66" s="273">
        <f>(I66/I60)*100</f>
        <v>0.66156471857274279</v>
      </c>
      <c r="K66" s="73"/>
      <c r="L66" s="70"/>
      <c r="M66" s="70"/>
      <c r="N66" s="74"/>
      <c r="O66" s="70"/>
      <c r="P66" s="73"/>
      <c r="Q66" s="70"/>
      <c r="R66" s="74"/>
      <c r="S66" s="70"/>
      <c r="T66" s="70"/>
      <c r="U66" s="70"/>
      <c r="V66" s="74"/>
      <c r="W66" s="70"/>
      <c r="X66" s="70"/>
      <c r="Y66" s="51"/>
      <c r="Z66" s="34"/>
      <c r="AA66" s="34"/>
      <c r="AB66" s="34"/>
      <c r="AC66" s="34"/>
      <c r="AD66" s="34"/>
      <c r="AE66" s="34"/>
      <c r="AF66" s="34"/>
      <c r="AG66" s="34"/>
      <c r="AH66" s="34"/>
      <c r="AI66" s="34"/>
      <c r="AJ66" s="34"/>
      <c r="AK66" s="34"/>
      <c r="AL66" s="34"/>
      <c r="AM66" s="34"/>
      <c r="AN66" s="34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/>
      <c r="BL66" s="65"/>
      <c r="BM66" s="65"/>
      <c r="BN66" s="65"/>
      <c r="BO66" s="65"/>
      <c r="BP66" s="65"/>
      <c r="BQ66" s="65"/>
      <c r="BR66" s="65"/>
      <c r="BS66" s="65"/>
      <c r="BT66" s="65"/>
      <c r="BU66" s="65"/>
      <c r="BV66" s="65"/>
      <c r="BW66" s="65"/>
      <c r="BX66" s="65"/>
      <c r="BY66" s="65"/>
      <c r="BZ66" s="65"/>
      <c r="CA66" s="34"/>
      <c r="CB66" s="34"/>
      <c r="CC66" s="34"/>
      <c r="CD66" s="34"/>
      <c r="CE66" s="34"/>
      <c r="CF66" s="34"/>
      <c r="CG66" s="34"/>
      <c r="CH66" s="34"/>
      <c r="CI66" s="34"/>
      <c r="CJ66" s="34"/>
      <c r="CK66" s="34"/>
      <c r="CL66" s="34"/>
      <c r="CM66" s="34"/>
      <c r="CN66" s="34"/>
      <c r="CO66" s="34"/>
      <c r="CP66" s="34"/>
      <c r="CQ66" s="34"/>
      <c r="CR66" s="34"/>
      <c r="CS66" s="51"/>
      <c r="CT66" s="34"/>
    </row>
    <row r="67" spans="1:98" ht="14">
      <c r="A67" s="34"/>
      <c r="B67" s="88"/>
      <c r="C67" s="88"/>
      <c r="D67" s="88"/>
      <c r="E67" s="78"/>
      <c r="F67" s="88"/>
      <c r="G67" s="74"/>
      <c r="H67" s="183" t="s">
        <v>213</v>
      </c>
      <c r="I67" s="166">
        <f>P113</f>
        <v>28238</v>
      </c>
      <c r="J67" s="273">
        <f>(I67/I60)*100</f>
        <v>1.9488070647879316</v>
      </c>
      <c r="K67" s="73"/>
      <c r="L67" s="70"/>
      <c r="M67" s="70"/>
      <c r="N67" s="74"/>
      <c r="O67" s="70"/>
      <c r="P67" s="73"/>
      <c r="Q67" s="70"/>
      <c r="R67" s="74"/>
      <c r="S67" s="70"/>
      <c r="T67" s="70"/>
      <c r="U67" s="70"/>
      <c r="V67" s="74"/>
      <c r="W67" s="70"/>
      <c r="X67" s="70"/>
      <c r="Y67" s="51"/>
      <c r="Z67" s="34"/>
      <c r="AA67" s="34"/>
      <c r="AB67" s="34"/>
      <c r="AC67" s="34"/>
      <c r="AD67" s="34"/>
      <c r="AE67" s="34"/>
      <c r="AF67" s="34"/>
      <c r="AG67" s="34"/>
      <c r="AH67" s="34"/>
      <c r="AI67" s="34"/>
      <c r="AJ67" s="34"/>
      <c r="AK67" s="34"/>
      <c r="AL67" s="34"/>
      <c r="AM67" s="34"/>
      <c r="AN67" s="34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/>
      <c r="BL67" s="65"/>
      <c r="BM67" s="65"/>
      <c r="BN67" s="65"/>
      <c r="BO67" s="65"/>
      <c r="BP67" s="65"/>
      <c r="BQ67" s="65"/>
      <c r="BR67" s="65"/>
      <c r="BS67" s="65"/>
      <c r="BT67" s="65"/>
      <c r="BU67" s="65"/>
      <c r="BV67" s="65"/>
      <c r="BW67" s="65"/>
      <c r="BX67" s="65"/>
      <c r="BY67" s="65"/>
      <c r="BZ67" s="65"/>
      <c r="CA67" s="34"/>
      <c r="CB67" s="34"/>
      <c r="CC67" s="34"/>
      <c r="CD67" s="34"/>
      <c r="CE67" s="34"/>
      <c r="CF67" s="34"/>
      <c r="CG67" s="34"/>
      <c r="CH67" s="34"/>
      <c r="CI67" s="34"/>
      <c r="CJ67" s="34"/>
      <c r="CK67" s="34"/>
      <c r="CL67" s="34"/>
      <c r="CM67" s="34"/>
      <c r="CN67" s="34"/>
      <c r="CO67" s="34"/>
      <c r="CP67" s="34"/>
      <c r="CQ67" s="34"/>
      <c r="CR67" s="34"/>
      <c r="CS67" s="51"/>
      <c r="CT67" s="34"/>
    </row>
    <row r="68" spans="1:98" ht="13">
      <c r="A68" s="34"/>
      <c r="B68" s="88"/>
      <c r="C68" s="88"/>
      <c r="D68" s="88"/>
      <c r="E68" s="78"/>
      <c r="F68" s="88"/>
      <c r="G68" s="74"/>
      <c r="H68" s="185"/>
      <c r="I68" s="128"/>
      <c r="J68" s="129"/>
      <c r="K68" s="141"/>
      <c r="L68" s="70"/>
      <c r="M68" s="70"/>
      <c r="N68" s="70"/>
      <c r="O68" s="70"/>
      <c r="P68" s="70"/>
      <c r="Q68" s="70"/>
      <c r="R68" s="74"/>
      <c r="S68" s="70"/>
      <c r="T68" s="70"/>
      <c r="U68" s="70"/>
      <c r="V68" s="74"/>
      <c r="W68" s="70"/>
      <c r="X68" s="70"/>
      <c r="Y68" s="51"/>
      <c r="Z68" s="34"/>
      <c r="AA68" s="34"/>
      <c r="AB68" s="34"/>
      <c r="AC68" s="34"/>
      <c r="AD68" s="34"/>
      <c r="AE68" s="34"/>
      <c r="AF68" s="34"/>
      <c r="AG68" s="34"/>
      <c r="AH68" s="34"/>
      <c r="AI68" s="34"/>
      <c r="AJ68" s="34"/>
      <c r="AK68" s="34"/>
      <c r="AL68" s="34"/>
      <c r="AM68" s="34"/>
      <c r="AN68" s="34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/>
      <c r="BL68" s="65"/>
      <c r="BM68" s="65"/>
      <c r="BN68" s="65"/>
      <c r="BO68" s="65"/>
      <c r="BP68" s="65"/>
      <c r="BQ68" s="65"/>
      <c r="BR68" s="65"/>
      <c r="BS68" s="65"/>
      <c r="BT68" s="65"/>
      <c r="BU68" s="65"/>
      <c r="BV68" s="65"/>
      <c r="BW68" s="65"/>
      <c r="BX68" s="65"/>
      <c r="BY68" s="65"/>
      <c r="BZ68" s="65"/>
      <c r="CA68" s="34"/>
      <c r="CB68" s="34"/>
      <c r="CC68" s="34"/>
      <c r="CD68" s="34"/>
      <c r="CE68" s="34"/>
      <c r="CF68" s="34"/>
      <c r="CG68" s="34"/>
      <c r="CH68" s="34"/>
      <c r="CI68" s="34"/>
      <c r="CJ68" s="34"/>
      <c r="CK68" s="34"/>
      <c r="CL68" s="34"/>
      <c r="CM68" s="34"/>
      <c r="CN68" s="34"/>
      <c r="CO68" s="34"/>
      <c r="CP68" s="34"/>
      <c r="CQ68" s="34"/>
      <c r="CR68" s="34"/>
      <c r="CS68" s="51"/>
      <c r="CT68" s="34"/>
    </row>
    <row r="69" spans="1:98" ht="13">
      <c r="A69" s="34"/>
      <c r="B69" s="88"/>
      <c r="C69" s="88"/>
      <c r="D69" s="88"/>
      <c r="E69" s="78"/>
      <c r="F69" s="88"/>
      <c r="G69" s="70"/>
      <c r="H69" s="182"/>
      <c r="I69" s="127"/>
      <c r="J69" s="186"/>
      <c r="K69" s="70"/>
      <c r="L69" s="73"/>
      <c r="M69" s="70"/>
      <c r="N69" s="70"/>
      <c r="O69" s="70"/>
      <c r="P69" s="70"/>
      <c r="Q69" s="70"/>
      <c r="R69" s="74"/>
      <c r="S69" s="70"/>
      <c r="T69" s="70"/>
      <c r="U69" s="70"/>
      <c r="V69" s="74"/>
      <c r="W69" s="70"/>
      <c r="X69" s="70"/>
      <c r="Y69" s="51"/>
      <c r="Z69" s="34"/>
      <c r="AA69" s="34"/>
      <c r="AB69" s="34"/>
      <c r="AC69" s="34"/>
      <c r="AD69" s="34"/>
      <c r="AE69" s="34"/>
      <c r="AF69" s="34"/>
      <c r="AG69" s="34"/>
      <c r="AH69" s="34"/>
      <c r="AI69" s="34"/>
      <c r="AJ69" s="34"/>
      <c r="AK69" s="34"/>
      <c r="AL69" s="34"/>
      <c r="AM69" s="34"/>
      <c r="AN69" s="34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/>
      <c r="BL69" s="65"/>
      <c r="BM69" s="65"/>
      <c r="BN69" s="65"/>
      <c r="BO69" s="65"/>
      <c r="BP69" s="65"/>
      <c r="BQ69" s="65"/>
      <c r="BR69" s="65"/>
      <c r="BS69" s="65"/>
      <c r="BT69" s="65"/>
      <c r="BU69" s="65"/>
      <c r="BV69" s="65"/>
      <c r="BW69" s="65"/>
      <c r="BX69" s="65"/>
      <c r="BY69" s="65"/>
      <c r="BZ69" s="65"/>
      <c r="CA69" s="34"/>
      <c r="CB69" s="34"/>
      <c r="CC69" s="34"/>
      <c r="CD69" s="34"/>
      <c r="CE69" s="34"/>
      <c r="CF69" s="34"/>
      <c r="CG69" s="34"/>
      <c r="CH69" s="34"/>
      <c r="CI69" s="34"/>
      <c r="CJ69" s="34"/>
      <c r="CK69" s="34"/>
      <c r="CL69" s="34"/>
      <c r="CM69" s="34"/>
      <c r="CN69" s="34"/>
      <c r="CO69" s="34"/>
      <c r="CP69" s="34"/>
      <c r="CQ69" s="34"/>
      <c r="CR69" s="34"/>
      <c r="CS69" s="51"/>
      <c r="CT69" s="34"/>
    </row>
    <row r="70" spans="1:98" ht="13">
      <c r="A70" s="34"/>
      <c r="B70" s="88" t="s">
        <v>214</v>
      </c>
      <c r="C70" s="88"/>
      <c r="D70" s="88"/>
      <c r="E70" s="78"/>
      <c r="F70" s="88"/>
      <c r="G70" s="70"/>
      <c r="H70" s="70"/>
      <c r="I70" s="70"/>
      <c r="J70" s="70"/>
      <c r="K70" s="70"/>
      <c r="L70" s="73"/>
      <c r="M70" s="70"/>
      <c r="N70" s="70"/>
      <c r="O70" s="70"/>
      <c r="P70" s="70"/>
      <c r="Q70" s="71"/>
      <c r="R70" s="72"/>
      <c r="S70" s="71"/>
      <c r="T70" s="70"/>
      <c r="U70" s="70"/>
      <c r="V70" s="74"/>
      <c r="W70" s="70"/>
      <c r="X70" s="70"/>
      <c r="Y70" s="51"/>
      <c r="Z70" s="34"/>
      <c r="AA70" s="34"/>
      <c r="AB70" s="34"/>
      <c r="AC70" s="34"/>
      <c r="AD70" s="34"/>
      <c r="AE70" s="34"/>
      <c r="AF70" s="34"/>
      <c r="AG70" s="34"/>
      <c r="AH70" s="34"/>
      <c r="AI70" s="34"/>
      <c r="AJ70" s="34"/>
      <c r="AK70" s="34"/>
      <c r="AL70" s="34"/>
      <c r="AM70" s="34"/>
      <c r="AN70" s="34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/>
      <c r="BL70" s="65"/>
      <c r="BM70" s="65"/>
      <c r="BN70" s="65"/>
      <c r="BO70" s="65"/>
      <c r="BP70" s="65"/>
      <c r="BQ70" s="65"/>
      <c r="BR70" s="65"/>
      <c r="BS70" s="65"/>
      <c r="BT70" s="65"/>
      <c r="BU70" s="65"/>
      <c r="BV70" s="65"/>
      <c r="BW70" s="65"/>
      <c r="BX70" s="65"/>
      <c r="BY70" s="65"/>
      <c r="BZ70" s="65"/>
      <c r="CA70" s="34"/>
      <c r="CB70" s="34"/>
      <c r="CC70" s="34"/>
      <c r="CD70" s="34"/>
      <c r="CE70" s="34"/>
      <c r="CF70" s="34"/>
      <c r="CG70" s="34"/>
      <c r="CH70" s="34"/>
      <c r="CI70" s="34"/>
      <c r="CJ70" s="34"/>
      <c r="CK70" s="34"/>
      <c r="CL70" s="34"/>
      <c r="CM70" s="34"/>
      <c r="CN70" s="34"/>
      <c r="CO70" s="34"/>
      <c r="CP70" s="34"/>
      <c r="CQ70" s="34"/>
      <c r="CR70" s="34"/>
      <c r="CS70" s="51"/>
      <c r="CT70" s="34"/>
    </row>
    <row r="71" spans="1:98" ht="13">
      <c r="A71" s="34"/>
      <c r="B71" s="285"/>
      <c r="C71" s="88"/>
      <c r="D71" s="88"/>
      <c r="E71" s="78"/>
      <c r="F71" s="88"/>
      <c r="G71" s="70"/>
      <c r="H71" s="70"/>
      <c r="I71" s="70"/>
      <c r="J71" s="70"/>
      <c r="K71" s="70"/>
      <c r="L71" s="70"/>
      <c r="M71" s="70"/>
      <c r="N71" s="70"/>
      <c r="O71" s="70"/>
      <c r="P71" s="74"/>
      <c r="Q71" s="70"/>
      <c r="R71" s="70"/>
      <c r="S71" s="70"/>
      <c r="T71" s="70"/>
      <c r="U71" s="70"/>
      <c r="V71" s="74"/>
      <c r="W71" s="70"/>
      <c r="X71" s="70"/>
      <c r="Y71" s="51"/>
      <c r="Z71" s="34"/>
      <c r="AA71" s="34"/>
      <c r="AB71" s="34"/>
      <c r="AC71" s="34"/>
      <c r="AD71" s="34"/>
      <c r="AE71" s="34"/>
      <c r="AF71" s="34"/>
      <c r="AG71" s="34"/>
      <c r="AH71" s="34"/>
      <c r="AI71" s="34"/>
      <c r="AJ71" s="34"/>
      <c r="AK71" s="34"/>
      <c r="AL71" s="34"/>
      <c r="AM71" s="34"/>
      <c r="AN71" s="34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/>
      <c r="BL71" s="65"/>
      <c r="BM71" s="65"/>
      <c r="BN71" s="65"/>
      <c r="BO71" s="65"/>
      <c r="BP71" s="65"/>
      <c r="BQ71" s="65"/>
      <c r="BR71" s="65"/>
      <c r="BS71" s="65"/>
      <c r="BT71" s="65"/>
      <c r="BU71" s="65"/>
      <c r="BV71" s="65"/>
      <c r="BW71" s="65"/>
      <c r="BX71" s="65"/>
      <c r="BY71" s="65"/>
      <c r="BZ71" s="65"/>
      <c r="CA71" s="34"/>
      <c r="CB71" s="34"/>
      <c r="CC71" s="34"/>
      <c r="CD71" s="34"/>
      <c r="CE71" s="34"/>
      <c r="CF71" s="34"/>
      <c r="CG71" s="34"/>
      <c r="CH71" s="34"/>
      <c r="CI71" s="34"/>
      <c r="CJ71" s="34"/>
      <c r="CK71" s="34"/>
      <c r="CL71" s="34"/>
      <c r="CM71" s="34"/>
      <c r="CN71" s="34"/>
      <c r="CO71" s="34"/>
      <c r="CP71" s="34"/>
      <c r="CQ71" s="34"/>
      <c r="CR71" s="34"/>
      <c r="CS71" s="51"/>
      <c r="CT71" s="34"/>
    </row>
    <row r="72" spans="1:98" ht="13">
      <c r="A72" s="34"/>
      <c r="B72" s="34" t="s">
        <v>231</v>
      </c>
      <c r="C72" s="88"/>
      <c r="D72" s="88"/>
      <c r="E72" s="78"/>
      <c r="F72" s="88"/>
      <c r="G72" s="70"/>
      <c r="H72" s="70"/>
      <c r="I72" s="70"/>
      <c r="J72" s="70"/>
      <c r="K72" s="70"/>
      <c r="L72" s="70"/>
      <c r="M72" s="70"/>
      <c r="N72" s="70"/>
      <c r="O72" s="70"/>
      <c r="P72" s="74"/>
      <c r="Q72" s="70"/>
      <c r="R72" s="70"/>
      <c r="S72" s="70"/>
      <c r="T72" s="70"/>
      <c r="U72" s="70"/>
      <c r="V72" s="74"/>
      <c r="W72" s="70"/>
      <c r="X72" s="70"/>
      <c r="Y72" s="51"/>
      <c r="Z72" s="34"/>
      <c r="AA72" s="34"/>
      <c r="AB72" s="34"/>
      <c r="AC72" s="34"/>
      <c r="AD72" s="34"/>
      <c r="AE72" s="34"/>
      <c r="AF72" s="34"/>
      <c r="AG72" s="34"/>
      <c r="AH72" s="34"/>
      <c r="AI72" s="34"/>
      <c r="AJ72" s="34"/>
      <c r="AK72" s="34"/>
      <c r="AL72" s="34"/>
      <c r="AM72" s="34"/>
      <c r="AN72" s="34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/>
      <c r="BL72" s="65"/>
      <c r="BM72" s="65"/>
      <c r="BN72" s="65"/>
      <c r="BO72" s="65"/>
      <c r="BP72" s="65"/>
      <c r="BQ72" s="65"/>
      <c r="BR72" s="65"/>
      <c r="BS72" s="65"/>
      <c r="BT72" s="65"/>
      <c r="BU72" s="65"/>
      <c r="BV72" s="65"/>
      <c r="BW72" s="65"/>
      <c r="BX72" s="65"/>
      <c r="BY72" s="65"/>
      <c r="BZ72" s="65"/>
      <c r="CA72" s="34"/>
      <c r="CB72" s="34"/>
      <c r="CC72" s="34"/>
      <c r="CD72" s="34"/>
      <c r="CE72" s="34"/>
      <c r="CF72" s="34"/>
      <c r="CG72" s="34"/>
      <c r="CH72" s="34"/>
      <c r="CI72" s="34"/>
      <c r="CJ72" s="34"/>
      <c r="CK72" s="34"/>
      <c r="CL72" s="34"/>
      <c r="CM72" s="34"/>
      <c r="CN72" s="34"/>
      <c r="CO72" s="34"/>
      <c r="CP72" s="34"/>
      <c r="CQ72" s="34"/>
      <c r="CR72" s="34"/>
      <c r="CS72" s="51"/>
      <c r="CT72" s="34"/>
    </row>
    <row r="73" spans="1:98" ht="13">
      <c r="A73" s="34"/>
      <c r="B73" s="191" t="s">
        <v>242</v>
      </c>
      <c r="C73" s="34"/>
      <c r="D73" s="34"/>
      <c r="E73" s="51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51"/>
      <c r="Q73" s="34"/>
      <c r="R73" s="34"/>
      <c r="S73" s="34"/>
      <c r="T73" s="34"/>
      <c r="U73" s="34"/>
      <c r="V73" s="51"/>
      <c r="W73" s="34"/>
      <c r="X73" s="34"/>
      <c r="Y73" s="51"/>
      <c r="Z73" s="34"/>
      <c r="AA73" s="34"/>
      <c r="AB73" s="34"/>
      <c r="AC73" s="34"/>
      <c r="AD73" s="34"/>
      <c r="AE73" s="34"/>
      <c r="AF73" s="34"/>
      <c r="AG73" s="34"/>
      <c r="AH73" s="34"/>
      <c r="AI73" s="34"/>
      <c r="AJ73" s="34"/>
      <c r="AK73" s="34"/>
      <c r="AL73" s="34"/>
      <c r="AM73" s="34"/>
      <c r="AN73" s="34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/>
      <c r="BL73" s="65"/>
      <c r="BM73" s="65"/>
      <c r="BN73" s="65"/>
      <c r="BO73" s="65"/>
      <c r="BP73" s="65"/>
      <c r="BQ73" s="65"/>
      <c r="BR73" s="65"/>
      <c r="BS73" s="65"/>
      <c r="BT73" s="65"/>
      <c r="BU73" s="65"/>
      <c r="BV73" s="65"/>
      <c r="BW73" s="65"/>
      <c r="BX73" s="65"/>
      <c r="BY73" s="65"/>
      <c r="BZ73" s="65"/>
      <c r="CA73" s="34"/>
      <c r="CB73" s="34"/>
      <c r="CC73" s="34"/>
      <c r="CD73" s="34"/>
      <c r="CE73" s="34"/>
      <c r="CF73" s="34"/>
      <c r="CG73" s="34"/>
      <c r="CH73" s="34"/>
      <c r="CI73" s="34"/>
      <c r="CJ73" s="34"/>
      <c r="CK73" s="34"/>
      <c r="CL73" s="34"/>
      <c r="CM73" s="34"/>
      <c r="CN73" s="34"/>
      <c r="CO73" s="34"/>
      <c r="CP73" s="34"/>
      <c r="CQ73" s="34"/>
      <c r="CR73" s="34"/>
      <c r="CS73" s="51"/>
      <c r="CT73" s="34"/>
    </row>
    <row r="74" spans="1:98" ht="13">
      <c r="A74" s="34"/>
      <c r="B74" s="191"/>
      <c r="C74" s="34"/>
      <c r="D74" s="34"/>
      <c r="E74" s="51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51"/>
      <c r="Q74" s="34"/>
      <c r="R74" s="34"/>
      <c r="S74" s="34"/>
      <c r="T74" s="34"/>
      <c r="U74" s="34"/>
      <c r="V74" s="51"/>
      <c r="W74" s="34"/>
      <c r="X74" s="34"/>
      <c r="Y74" s="51"/>
      <c r="Z74" s="34"/>
      <c r="AA74" s="34"/>
      <c r="AB74" s="34"/>
      <c r="AC74" s="34"/>
      <c r="AD74" s="34"/>
      <c r="AE74" s="34"/>
      <c r="AF74" s="34"/>
      <c r="AG74" s="34"/>
      <c r="AH74" s="34"/>
      <c r="AI74" s="34"/>
      <c r="AJ74" s="34"/>
      <c r="AK74" s="34"/>
      <c r="AL74" s="34"/>
      <c r="AM74" s="34"/>
      <c r="AN74" s="34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/>
      <c r="BL74" s="65"/>
      <c r="BM74" s="65"/>
      <c r="BN74" s="65"/>
      <c r="BO74" s="65"/>
      <c r="BP74" s="65"/>
      <c r="BQ74" s="65"/>
      <c r="BR74" s="65"/>
      <c r="BS74" s="65"/>
      <c r="BT74" s="65"/>
      <c r="BU74" s="65"/>
      <c r="BV74" s="65"/>
      <c r="BW74" s="65"/>
      <c r="BX74" s="65"/>
      <c r="BY74" s="65"/>
      <c r="BZ74" s="65"/>
      <c r="CA74" s="34"/>
      <c r="CB74" s="34"/>
      <c r="CC74" s="34"/>
      <c r="CD74" s="34"/>
      <c r="CE74" s="34"/>
      <c r="CF74" s="34"/>
      <c r="CG74" s="34"/>
      <c r="CH74" s="34"/>
      <c r="CI74" s="34"/>
      <c r="CJ74" s="34"/>
      <c r="CK74" s="34"/>
      <c r="CL74" s="34"/>
      <c r="CM74" s="34"/>
      <c r="CN74" s="34"/>
      <c r="CO74" s="34"/>
      <c r="CP74" s="34"/>
      <c r="CQ74" s="34"/>
      <c r="CR74" s="34"/>
      <c r="CS74" s="51"/>
      <c r="CT74" s="34"/>
    </row>
    <row r="75" spans="1:98" ht="13">
      <c r="A75" s="34"/>
      <c r="B75" s="34"/>
      <c r="C75" s="34"/>
      <c r="D75" s="34"/>
      <c r="E75" s="51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51"/>
      <c r="Q75" s="34"/>
      <c r="R75" s="34"/>
      <c r="S75" s="34"/>
      <c r="T75" s="34"/>
      <c r="U75" s="34"/>
      <c r="V75" s="51"/>
      <c r="W75" s="34"/>
      <c r="X75" s="34"/>
      <c r="Y75" s="51"/>
      <c r="Z75" s="34"/>
      <c r="AA75" s="34"/>
      <c r="AB75" s="34"/>
      <c r="AC75" s="34"/>
      <c r="AD75" s="34"/>
      <c r="AE75" s="34"/>
      <c r="AF75" s="34"/>
      <c r="AG75" s="34"/>
      <c r="AH75" s="34"/>
      <c r="AI75" s="34"/>
      <c r="AJ75" s="34"/>
      <c r="AK75" s="34"/>
      <c r="AL75" s="34"/>
      <c r="AM75" s="34"/>
      <c r="AN75" s="34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/>
      <c r="BL75" s="65"/>
      <c r="BM75" s="65"/>
      <c r="BN75" s="65"/>
      <c r="BO75" s="65"/>
      <c r="BP75" s="65"/>
      <c r="BQ75" s="65"/>
      <c r="BR75" s="65"/>
      <c r="BS75" s="65"/>
      <c r="BT75" s="65"/>
      <c r="BU75" s="65"/>
      <c r="BV75" s="65"/>
      <c r="BW75" s="65"/>
      <c r="BX75" s="65"/>
      <c r="BY75" s="65"/>
      <c r="BZ75" s="65"/>
      <c r="CA75" s="34"/>
      <c r="CB75" s="34"/>
      <c r="CC75" s="34"/>
      <c r="CD75" s="34"/>
      <c r="CE75" s="34"/>
      <c r="CF75" s="34"/>
      <c r="CG75" s="34"/>
      <c r="CH75" s="34"/>
      <c r="CI75" s="34"/>
      <c r="CJ75" s="34"/>
      <c r="CK75" s="34"/>
      <c r="CL75" s="34"/>
      <c r="CM75" s="34"/>
      <c r="CN75" s="34"/>
      <c r="CO75" s="34"/>
      <c r="CP75" s="34"/>
      <c r="CQ75" s="34"/>
      <c r="CR75" s="34"/>
      <c r="CS75" s="51"/>
      <c r="CT75" s="34"/>
    </row>
    <row r="76" spans="1:98" ht="13">
      <c r="A76" s="34"/>
      <c r="B76" s="34" t="s">
        <v>220</v>
      </c>
      <c r="C76" s="34" t="s">
        <v>225</v>
      </c>
      <c r="D76" s="34" t="s">
        <v>226</v>
      </c>
      <c r="E76" s="51" t="s">
        <v>227</v>
      </c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423" t="s">
        <v>215</v>
      </c>
      <c r="Q76" s="327"/>
      <c r="R76" s="344"/>
      <c r="S76" s="34"/>
      <c r="T76" s="423" t="s">
        <v>174</v>
      </c>
      <c r="U76" s="327"/>
      <c r="V76" s="344"/>
      <c r="W76" s="34"/>
      <c r="X76" s="34"/>
      <c r="Y76" s="51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  <c r="AN76" s="34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/>
      <c r="BL76" s="65"/>
      <c r="BM76" s="65"/>
      <c r="BN76" s="65"/>
      <c r="BO76" s="65"/>
      <c r="BP76" s="65"/>
      <c r="BQ76" s="65"/>
      <c r="BR76" s="65"/>
      <c r="BS76" s="65"/>
      <c r="BT76" s="65"/>
      <c r="BU76" s="65"/>
      <c r="BV76" s="65"/>
      <c r="BW76" s="65"/>
      <c r="BX76" s="65"/>
      <c r="BY76" s="65"/>
      <c r="BZ76" s="65"/>
      <c r="CA76" s="34"/>
      <c r="CB76" s="34"/>
      <c r="CC76" s="34"/>
      <c r="CD76" s="34"/>
      <c r="CE76" s="34"/>
      <c r="CF76" s="34"/>
      <c r="CG76" s="34"/>
      <c r="CH76" s="34"/>
      <c r="CI76" s="34"/>
      <c r="CJ76" s="34"/>
      <c r="CK76" s="34"/>
      <c r="CL76" s="34"/>
      <c r="CM76" s="34"/>
      <c r="CN76" s="34"/>
      <c r="CO76" s="34"/>
      <c r="CP76" s="34"/>
      <c r="CQ76" s="34"/>
      <c r="CR76" s="34"/>
      <c r="CS76" s="51"/>
      <c r="CT76" s="34"/>
    </row>
    <row r="77" spans="1:98">
      <c r="A77" s="34"/>
      <c r="B77" s="21" t="s">
        <v>63</v>
      </c>
      <c r="C77" s="205">
        <v>1</v>
      </c>
      <c r="D77" s="34" t="str">
        <f t="shared" ref="D77:D109" si="1">IF($C$46=B77,C77,"")</f>
        <v/>
      </c>
      <c r="E77" s="51">
        <f t="shared" ref="E77:E109" si="2">IFERROR(SMALL($D$77:$D$109,C77),"")</f>
        <v>33</v>
      </c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6"/>
      <c r="Q77" s="346"/>
      <c r="R77" s="347"/>
      <c r="S77" s="34"/>
      <c r="T77" s="346"/>
      <c r="U77" s="346"/>
      <c r="V77" s="347"/>
      <c r="W77" s="34"/>
      <c r="X77" s="34"/>
      <c r="Y77" s="51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4"/>
      <c r="AN77" s="34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/>
      <c r="BL77" s="65"/>
      <c r="BM77" s="65"/>
      <c r="BN77" s="65"/>
      <c r="BO77" s="65"/>
      <c r="BP77" s="65"/>
      <c r="BQ77" s="65"/>
      <c r="BR77" s="65"/>
      <c r="BS77" s="65"/>
      <c r="BT77" s="65"/>
      <c r="BU77" s="65"/>
      <c r="BV77" s="65"/>
      <c r="BW77" s="65"/>
      <c r="BX77" s="65"/>
      <c r="BY77" s="65"/>
      <c r="BZ77" s="65"/>
      <c r="CA77" s="34"/>
      <c r="CB77" s="34"/>
      <c r="CC77" s="34"/>
      <c r="CD77" s="34"/>
      <c r="CE77" s="34"/>
      <c r="CF77" s="34"/>
      <c r="CG77" s="34"/>
      <c r="CH77" s="34"/>
      <c r="CI77" s="34"/>
      <c r="CJ77" s="34"/>
      <c r="CK77" s="34"/>
      <c r="CL77" s="34"/>
      <c r="CM77" s="34"/>
      <c r="CN77" s="34"/>
      <c r="CO77" s="34"/>
      <c r="CP77" s="34"/>
      <c r="CQ77" s="34"/>
      <c r="CR77" s="34"/>
      <c r="CS77" s="51"/>
      <c r="CT77" s="34"/>
    </row>
    <row r="78" spans="1:98">
      <c r="A78" s="34"/>
      <c r="B78" s="21" t="s">
        <v>66</v>
      </c>
      <c r="C78" s="205">
        <v>2</v>
      </c>
      <c r="D78" s="34" t="str">
        <f t="shared" si="1"/>
        <v/>
      </c>
      <c r="E78" s="51" t="str">
        <f t="shared" si="2"/>
        <v/>
      </c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274" t="s">
        <v>181</v>
      </c>
      <c r="Q78" s="169">
        <f>Q79+Q81+Q80</f>
        <v>10127</v>
      </c>
      <c r="R78" s="271" t="e">
        <f>((Q78/S137)*N77%)*100</f>
        <v>#DIV/0!</v>
      </c>
      <c r="S78" s="51"/>
      <c r="T78" s="286" t="s">
        <v>181</v>
      </c>
      <c r="U78" s="287">
        <f>U79+U81+U80+U82</f>
        <v>49653</v>
      </c>
      <c r="V78" s="273" t="e">
        <f>((U78/W138)*R78%)*100</f>
        <v>#DIV/0!</v>
      </c>
      <c r="W78" s="68"/>
      <c r="X78" s="34"/>
      <c r="Y78" s="51"/>
      <c r="Z78" s="34"/>
      <c r="AA78" s="34"/>
      <c r="AB78" s="34"/>
      <c r="AC78" s="34"/>
      <c r="AD78" s="34"/>
      <c r="AE78" s="34"/>
      <c r="AF78" s="34"/>
      <c r="AG78" s="34"/>
      <c r="AH78" s="34"/>
      <c r="AI78" s="34"/>
      <c r="AJ78" s="34"/>
      <c r="AK78" s="34"/>
      <c r="AL78" s="34"/>
      <c r="AM78" s="34"/>
      <c r="AN78" s="34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/>
      <c r="BL78" s="65"/>
      <c r="BM78" s="65"/>
      <c r="BN78" s="65"/>
      <c r="BO78" s="65"/>
      <c r="BP78" s="65"/>
      <c r="BQ78" s="65"/>
      <c r="BR78" s="65"/>
      <c r="BS78" s="65"/>
      <c r="BT78" s="65"/>
      <c r="BU78" s="65"/>
      <c r="BV78" s="65"/>
      <c r="BW78" s="65"/>
      <c r="BX78" s="65"/>
      <c r="BY78" s="65"/>
      <c r="BZ78" s="65"/>
      <c r="CA78" s="34"/>
      <c r="CB78" s="34"/>
      <c r="CC78" s="34"/>
      <c r="CD78" s="34"/>
      <c r="CE78" s="34"/>
      <c r="CF78" s="34"/>
      <c r="CG78" s="34"/>
      <c r="CH78" s="34"/>
      <c r="CI78" s="34"/>
      <c r="CJ78" s="34"/>
      <c r="CK78" s="34"/>
      <c r="CL78" s="34"/>
      <c r="CM78" s="34"/>
      <c r="CN78" s="34"/>
      <c r="CO78" s="34"/>
      <c r="CP78" s="34"/>
      <c r="CQ78" s="34"/>
      <c r="CR78" s="34"/>
      <c r="CS78" s="51"/>
      <c r="CT78" s="34"/>
    </row>
    <row r="79" spans="1:98">
      <c r="A79" s="34"/>
      <c r="B79" s="21" t="s">
        <v>69</v>
      </c>
      <c r="C79" s="205">
        <v>3</v>
      </c>
      <c r="D79" s="34" t="str">
        <f t="shared" si="1"/>
        <v/>
      </c>
      <c r="E79" s="51" t="str">
        <f t="shared" si="2"/>
        <v/>
      </c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281" t="s">
        <v>243</v>
      </c>
      <c r="Q79" s="104">
        <f>AD113</f>
        <v>1775</v>
      </c>
      <c r="R79" s="275">
        <f>(Q79/Q78)*100</f>
        <v>17.52740199466772</v>
      </c>
      <c r="S79" s="51"/>
      <c r="T79" s="120" t="s">
        <v>217</v>
      </c>
      <c r="U79" s="166">
        <f>AF113</f>
        <v>10065</v>
      </c>
      <c r="V79" s="249">
        <f>(U79/U78)*100</f>
        <v>20.270678508851429</v>
      </c>
      <c r="W79" s="68"/>
      <c r="X79" s="34"/>
      <c r="Y79" s="51"/>
      <c r="Z79" s="34"/>
      <c r="AA79" s="34"/>
      <c r="AB79" s="34"/>
      <c r="AC79" s="34"/>
      <c r="AD79" s="34"/>
      <c r="AE79" s="34"/>
      <c r="AF79" s="34"/>
      <c r="AG79" s="34"/>
      <c r="AH79" s="34"/>
      <c r="AI79" s="34"/>
      <c r="AJ79" s="34"/>
      <c r="AK79" s="34"/>
      <c r="AL79" s="34"/>
      <c r="AM79" s="34"/>
      <c r="AN79" s="34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/>
      <c r="BL79" s="65"/>
      <c r="BM79" s="65"/>
      <c r="BN79" s="65"/>
      <c r="BO79" s="65"/>
      <c r="BP79" s="65"/>
      <c r="BQ79" s="65"/>
      <c r="BR79" s="65"/>
      <c r="BS79" s="65"/>
      <c r="BT79" s="65"/>
      <c r="BU79" s="65"/>
      <c r="BV79" s="65"/>
      <c r="BW79" s="65"/>
      <c r="BX79" s="65"/>
      <c r="BY79" s="65"/>
      <c r="BZ79" s="65"/>
      <c r="CA79" s="34"/>
      <c r="CB79" s="34"/>
      <c r="CC79" s="34"/>
      <c r="CD79" s="34"/>
      <c r="CE79" s="34"/>
      <c r="CF79" s="34"/>
      <c r="CG79" s="34"/>
      <c r="CH79" s="34"/>
      <c r="CI79" s="34"/>
      <c r="CJ79" s="34"/>
      <c r="CK79" s="34"/>
      <c r="CL79" s="34"/>
      <c r="CM79" s="34"/>
      <c r="CN79" s="34"/>
      <c r="CO79" s="34"/>
      <c r="CP79" s="34"/>
      <c r="CQ79" s="34"/>
      <c r="CR79" s="34"/>
      <c r="CS79" s="51"/>
      <c r="CT79" s="34"/>
    </row>
    <row r="80" spans="1:98">
      <c r="A80" s="34"/>
      <c r="B80" s="21" t="s">
        <v>71</v>
      </c>
      <c r="C80" s="205">
        <v>4</v>
      </c>
      <c r="D80" s="34" t="str">
        <f t="shared" si="1"/>
        <v/>
      </c>
      <c r="E80" s="51" t="str">
        <f t="shared" si="2"/>
        <v/>
      </c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281" t="s">
        <v>244</v>
      </c>
      <c r="Q80" s="104">
        <f>AC113</f>
        <v>8210</v>
      </c>
      <c r="R80" s="275">
        <f>(Q80/Q78)*100</f>
        <v>81.07040584575887</v>
      </c>
      <c r="S80" s="51"/>
      <c r="T80" s="120" t="s">
        <v>218</v>
      </c>
      <c r="U80" s="166">
        <f>AI113</f>
        <v>14905</v>
      </c>
      <c r="V80" s="249">
        <f>(U80/U78)*100</f>
        <v>30.018327190703481</v>
      </c>
      <c r="W80" s="68"/>
      <c r="X80" s="34"/>
      <c r="Y80" s="51"/>
      <c r="Z80" s="34"/>
      <c r="AA80" s="34"/>
      <c r="AB80" s="34"/>
      <c r="AC80" s="34"/>
      <c r="AD80" s="34"/>
      <c r="AE80" s="34"/>
      <c r="AF80" s="34"/>
      <c r="AG80" s="34"/>
      <c r="AH80" s="34"/>
      <c r="AI80" s="34"/>
      <c r="AJ80" s="34"/>
      <c r="AK80" s="34"/>
      <c r="AL80" s="34"/>
      <c r="AM80" s="34"/>
      <c r="AN80" s="34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/>
      <c r="BL80" s="65"/>
      <c r="BM80" s="65"/>
      <c r="BN80" s="65"/>
      <c r="BO80" s="65"/>
      <c r="BP80" s="65"/>
      <c r="BQ80" s="65"/>
      <c r="BR80" s="65"/>
      <c r="BS80" s="65"/>
      <c r="BT80" s="65"/>
      <c r="BU80" s="65"/>
      <c r="BV80" s="65"/>
      <c r="BW80" s="65"/>
      <c r="BX80" s="65"/>
      <c r="BY80" s="65"/>
      <c r="BZ80" s="65"/>
      <c r="CA80" s="34"/>
      <c r="CB80" s="34"/>
      <c r="CC80" s="34"/>
      <c r="CD80" s="34"/>
      <c r="CE80" s="34"/>
      <c r="CF80" s="34"/>
      <c r="CG80" s="34"/>
      <c r="CH80" s="34"/>
      <c r="CI80" s="34"/>
      <c r="CJ80" s="34"/>
      <c r="CK80" s="34"/>
      <c r="CL80" s="34"/>
      <c r="CM80" s="34"/>
      <c r="CN80" s="34"/>
      <c r="CO80" s="34"/>
      <c r="CP80" s="34"/>
      <c r="CQ80" s="34"/>
      <c r="CR80" s="34"/>
      <c r="CS80" s="51"/>
      <c r="CT80" s="34"/>
    </row>
    <row r="81" spans="1:98">
      <c r="A81" s="34"/>
      <c r="B81" s="21" t="s">
        <v>73</v>
      </c>
      <c r="C81" s="205">
        <v>5</v>
      </c>
      <c r="D81" s="34" t="str">
        <f t="shared" si="1"/>
        <v/>
      </c>
      <c r="E81" s="51" t="str">
        <f t="shared" si="2"/>
        <v/>
      </c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281" t="s">
        <v>212</v>
      </c>
      <c r="Q81" s="104">
        <f>AE113</f>
        <v>142</v>
      </c>
      <c r="R81" s="275">
        <f>(Q81/Q78)*100</f>
        <v>1.4021921595734175</v>
      </c>
      <c r="S81" s="51"/>
      <c r="T81" s="288" t="s">
        <v>175</v>
      </c>
      <c r="U81" s="166">
        <f>AJ113</f>
        <v>24683</v>
      </c>
      <c r="V81" s="249">
        <f>(U81/U78)*100</f>
        <v>49.710994300445087</v>
      </c>
      <c r="W81" s="68"/>
      <c r="X81" s="34"/>
      <c r="Y81" s="51"/>
      <c r="Z81" s="34"/>
      <c r="AA81" s="34"/>
      <c r="AB81" s="34"/>
      <c r="AC81" s="34"/>
      <c r="AD81" s="34"/>
      <c r="AE81" s="34"/>
      <c r="AF81" s="34"/>
      <c r="AG81" s="34"/>
      <c r="AH81" s="34"/>
      <c r="AI81" s="34"/>
      <c r="AJ81" s="34"/>
      <c r="AK81" s="34"/>
      <c r="AL81" s="34"/>
      <c r="AM81" s="34"/>
      <c r="AN81" s="34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/>
      <c r="BL81" s="65"/>
      <c r="BM81" s="65"/>
      <c r="BN81" s="65"/>
      <c r="BO81" s="65"/>
      <c r="BP81" s="65"/>
      <c r="BQ81" s="65"/>
      <c r="BR81" s="65"/>
      <c r="BS81" s="65"/>
      <c r="BT81" s="65"/>
      <c r="BU81" s="65"/>
      <c r="BV81" s="65"/>
      <c r="BW81" s="65"/>
      <c r="BX81" s="65"/>
      <c r="BY81" s="65"/>
      <c r="BZ81" s="65"/>
      <c r="CA81" s="34"/>
      <c r="CB81" s="34"/>
      <c r="CC81" s="34"/>
      <c r="CD81" s="34"/>
      <c r="CE81" s="34"/>
      <c r="CF81" s="34"/>
      <c r="CG81" s="34"/>
      <c r="CH81" s="34"/>
      <c r="CI81" s="34"/>
      <c r="CJ81" s="34"/>
      <c r="CK81" s="34"/>
      <c r="CL81" s="34"/>
      <c r="CM81" s="34"/>
      <c r="CN81" s="34"/>
      <c r="CO81" s="34"/>
      <c r="CP81" s="34"/>
      <c r="CQ81" s="34"/>
      <c r="CR81" s="34"/>
      <c r="CS81" s="51"/>
      <c r="CT81" s="34"/>
    </row>
    <row r="82" spans="1:98">
      <c r="A82" s="34"/>
      <c r="B82" s="21" t="s">
        <v>75</v>
      </c>
      <c r="C82" s="205">
        <v>6</v>
      </c>
      <c r="D82" s="34" t="str">
        <f t="shared" si="1"/>
        <v/>
      </c>
      <c r="E82" s="51" t="str">
        <f t="shared" si="2"/>
        <v/>
      </c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51"/>
      <c r="Q82" s="34"/>
      <c r="R82" s="34"/>
      <c r="S82" s="34"/>
      <c r="T82" s="289"/>
      <c r="U82" s="128"/>
      <c r="V82" s="290"/>
      <c r="W82" s="34"/>
      <c r="X82" s="34"/>
      <c r="Y82" s="51"/>
      <c r="Z82" s="34"/>
      <c r="AA82" s="34"/>
      <c r="AB82" s="34"/>
      <c r="AC82" s="34"/>
      <c r="AD82" s="34"/>
      <c r="AE82" s="34"/>
      <c r="AF82" s="34"/>
      <c r="AG82" s="34"/>
      <c r="AH82" s="34"/>
      <c r="AI82" s="34"/>
      <c r="AJ82" s="34"/>
      <c r="AK82" s="34"/>
      <c r="AL82" s="34"/>
      <c r="AM82" s="34"/>
      <c r="AN82" s="34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/>
      <c r="BL82" s="65"/>
      <c r="BM82" s="65"/>
      <c r="BN82" s="65"/>
      <c r="BO82" s="65"/>
      <c r="BP82" s="65"/>
      <c r="BQ82" s="65"/>
      <c r="BR82" s="65"/>
      <c r="BS82" s="65"/>
      <c r="BT82" s="65"/>
      <c r="BU82" s="65"/>
      <c r="BV82" s="65"/>
      <c r="BW82" s="65"/>
      <c r="BX82" s="65"/>
      <c r="BY82" s="65"/>
      <c r="BZ82" s="65"/>
      <c r="CA82" s="34"/>
      <c r="CB82" s="34"/>
      <c r="CC82" s="34"/>
      <c r="CD82" s="34"/>
      <c r="CE82" s="34"/>
      <c r="CF82" s="34"/>
      <c r="CG82" s="34"/>
      <c r="CH82" s="34"/>
      <c r="CI82" s="34"/>
      <c r="CJ82" s="34"/>
      <c r="CK82" s="34"/>
      <c r="CL82" s="34"/>
      <c r="CM82" s="34"/>
      <c r="CN82" s="34"/>
      <c r="CO82" s="34"/>
      <c r="CP82" s="34"/>
      <c r="CQ82" s="34"/>
      <c r="CR82" s="34"/>
      <c r="CS82" s="51"/>
      <c r="CT82" s="34"/>
    </row>
    <row r="83" spans="1:98">
      <c r="A83" s="34"/>
      <c r="B83" s="21" t="s">
        <v>77</v>
      </c>
      <c r="C83" s="205">
        <v>7</v>
      </c>
      <c r="D83" s="34" t="str">
        <f t="shared" si="1"/>
        <v/>
      </c>
      <c r="E83" s="51" t="str">
        <f t="shared" si="2"/>
        <v/>
      </c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51"/>
      <c r="Q83" s="34"/>
      <c r="R83" s="34"/>
      <c r="S83" s="34"/>
      <c r="T83" s="34"/>
      <c r="U83" s="34"/>
      <c r="V83" s="51"/>
      <c r="W83" s="34"/>
      <c r="X83" s="34"/>
      <c r="Y83" s="51"/>
      <c r="Z83" s="34"/>
      <c r="AA83" s="34"/>
      <c r="AB83" s="34"/>
      <c r="AC83" s="34"/>
      <c r="AD83" s="34"/>
      <c r="AE83" s="34"/>
      <c r="AF83" s="34"/>
      <c r="AG83" s="34"/>
      <c r="AH83" s="34"/>
      <c r="AI83" s="34"/>
      <c r="AJ83" s="34"/>
      <c r="AK83" s="34"/>
      <c r="AL83" s="34"/>
      <c r="AM83" s="34"/>
      <c r="AN83" s="34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/>
      <c r="BL83" s="65"/>
      <c r="BM83" s="65"/>
      <c r="BN83" s="65"/>
      <c r="BO83" s="65"/>
      <c r="BP83" s="65"/>
      <c r="BQ83" s="65"/>
      <c r="BR83" s="65"/>
      <c r="BS83" s="65"/>
      <c r="BT83" s="65"/>
      <c r="BU83" s="65"/>
      <c r="BV83" s="65"/>
      <c r="BW83" s="65"/>
      <c r="BX83" s="65"/>
      <c r="BY83" s="65"/>
      <c r="BZ83" s="65"/>
      <c r="CA83" s="34"/>
      <c r="CB83" s="34"/>
      <c r="CC83" s="34"/>
      <c r="CD83" s="34"/>
      <c r="CE83" s="34"/>
      <c r="CF83" s="34"/>
      <c r="CG83" s="34"/>
      <c r="CH83" s="34"/>
      <c r="CI83" s="34"/>
      <c r="CJ83" s="34"/>
      <c r="CK83" s="34"/>
      <c r="CL83" s="34"/>
      <c r="CM83" s="34"/>
      <c r="CN83" s="34"/>
      <c r="CO83" s="34"/>
      <c r="CP83" s="34"/>
      <c r="CQ83" s="34"/>
      <c r="CR83" s="34"/>
      <c r="CS83" s="51"/>
      <c r="CT83" s="34"/>
    </row>
    <row r="84" spans="1:98">
      <c r="A84" s="34"/>
      <c r="B84" s="21" t="s">
        <v>79</v>
      </c>
      <c r="C84" s="205">
        <v>8</v>
      </c>
      <c r="D84" s="34" t="str">
        <f t="shared" si="1"/>
        <v/>
      </c>
      <c r="E84" s="51" t="str">
        <f t="shared" si="2"/>
        <v/>
      </c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51"/>
      <c r="Q84" s="34"/>
      <c r="R84" s="34"/>
      <c r="S84" s="34"/>
      <c r="T84" s="34"/>
      <c r="U84" s="34"/>
      <c r="V84" s="51"/>
      <c r="W84" s="34"/>
      <c r="X84" s="34"/>
      <c r="Y84" s="51"/>
      <c r="Z84" s="34"/>
      <c r="AA84" s="34"/>
      <c r="AB84" s="34"/>
      <c r="AC84" s="34"/>
      <c r="AD84" s="34"/>
      <c r="AE84" s="34"/>
      <c r="AF84" s="34"/>
      <c r="AG84" s="34"/>
      <c r="AH84" s="34"/>
      <c r="AI84" s="34"/>
      <c r="AJ84" s="34"/>
      <c r="AK84" s="34"/>
      <c r="AL84" s="34"/>
      <c r="AM84" s="34"/>
      <c r="AN84" s="34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/>
      <c r="BL84" s="65"/>
      <c r="BM84" s="65"/>
      <c r="BN84" s="65"/>
      <c r="BO84" s="65"/>
      <c r="BP84" s="65"/>
      <c r="BQ84" s="65"/>
      <c r="BR84" s="65"/>
      <c r="BS84" s="65"/>
      <c r="BT84" s="65"/>
      <c r="BU84" s="65"/>
      <c r="BV84" s="65"/>
      <c r="BW84" s="65"/>
      <c r="BX84" s="65"/>
      <c r="BY84" s="65"/>
      <c r="BZ84" s="65"/>
      <c r="CA84" s="34"/>
      <c r="CB84" s="34"/>
      <c r="CC84" s="34"/>
      <c r="CD84" s="34"/>
      <c r="CE84" s="34"/>
      <c r="CF84" s="34"/>
      <c r="CG84" s="34"/>
      <c r="CH84" s="34"/>
      <c r="CI84" s="34"/>
      <c r="CJ84" s="34"/>
      <c r="CK84" s="34"/>
      <c r="CL84" s="34"/>
      <c r="CM84" s="34"/>
      <c r="CN84" s="34"/>
      <c r="CO84" s="34"/>
      <c r="CP84" s="34"/>
      <c r="CQ84" s="34"/>
      <c r="CR84" s="34"/>
      <c r="CS84" s="51"/>
      <c r="CT84" s="34"/>
    </row>
    <row r="85" spans="1:98">
      <c r="A85" s="34"/>
      <c r="B85" s="21" t="s">
        <v>83</v>
      </c>
      <c r="C85" s="205">
        <v>9</v>
      </c>
      <c r="D85" s="34" t="str">
        <f t="shared" si="1"/>
        <v/>
      </c>
      <c r="E85" s="51" t="str">
        <f t="shared" si="2"/>
        <v/>
      </c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51"/>
      <c r="Q85" s="34"/>
      <c r="R85" s="34"/>
      <c r="S85" s="34"/>
      <c r="T85" s="34"/>
      <c r="U85" s="34"/>
      <c r="V85" s="51"/>
      <c r="W85" s="34"/>
      <c r="X85" s="34"/>
      <c r="Y85" s="51"/>
      <c r="Z85" s="34"/>
      <c r="AA85" s="34"/>
      <c r="AB85" s="34"/>
      <c r="AC85" s="34"/>
      <c r="AD85" s="34"/>
      <c r="AE85" s="34"/>
      <c r="AF85" s="34"/>
      <c r="AG85" s="34"/>
      <c r="AH85" s="34"/>
      <c r="AI85" s="34"/>
      <c r="AJ85" s="34"/>
      <c r="AK85" s="34"/>
      <c r="AL85" s="34"/>
      <c r="AM85" s="34"/>
      <c r="AN85" s="34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/>
      <c r="BL85" s="65"/>
      <c r="BM85" s="65"/>
      <c r="BN85" s="65"/>
      <c r="BO85" s="65"/>
      <c r="BP85" s="65"/>
      <c r="BQ85" s="65"/>
      <c r="BR85" s="65"/>
      <c r="BS85" s="65"/>
      <c r="BT85" s="65"/>
      <c r="BU85" s="65"/>
      <c r="BV85" s="65"/>
      <c r="BW85" s="65"/>
      <c r="BX85" s="65"/>
      <c r="BY85" s="65"/>
      <c r="BZ85" s="65"/>
      <c r="CA85" s="34"/>
      <c r="CB85" s="34"/>
      <c r="CC85" s="34"/>
      <c r="CD85" s="34"/>
      <c r="CE85" s="34"/>
      <c r="CF85" s="34"/>
      <c r="CG85" s="34"/>
      <c r="CH85" s="34"/>
      <c r="CI85" s="34"/>
      <c r="CJ85" s="34"/>
      <c r="CK85" s="34"/>
      <c r="CL85" s="34"/>
      <c r="CM85" s="34"/>
      <c r="CN85" s="34"/>
      <c r="CO85" s="34"/>
      <c r="CP85" s="34"/>
      <c r="CQ85" s="34"/>
      <c r="CR85" s="34"/>
      <c r="CS85" s="51"/>
      <c r="CT85" s="34"/>
    </row>
    <row r="86" spans="1:98">
      <c r="A86" s="34"/>
      <c r="B86" s="21" t="s">
        <v>86</v>
      </c>
      <c r="C86" s="205">
        <v>10</v>
      </c>
      <c r="D86" s="34" t="str">
        <f t="shared" si="1"/>
        <v/>
      </c>
      <c r="E86" s="51" t="str">
        <f t="shared" si="2"/>
        <v/>
      </c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51"/>
      <c r="Q86" s="34"/>
      <c r="R86" s="34"/>
      <c r="S86" s="34"/>
      <c r="T86" s="34"/>
      <c r="U86" s="34"/>
      <c r="V86" s="51"/>
      <c r="W86" s="34"/>
      <c r="X86" s="34"/>
      <c r="Y86" s="51"/>
      <c r="Z86" s="34"/>
      <c r="AA86" s="34"/>
      <c r="AB86" s="34"/>
      <c r="AC86" s="34"/>
      <c r="AD86" s="34"/>
      <c r="AE86" s="34"/>
      <c r="AF86" s="34"/>
      <c r="AG86" s="34"/>
      <c r="AH86" s="34"/>
      <c r="AI86" s="34"/>
      <c r="AJ86" s="34"/>
      <c r="AK86" s="34"/>
      <c r="AL86" s="34"/>
      <c r="AM86" s="34"/>
      <c r="AN86" s="34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/>
      <c r="BL86" s="65"/>
      <c r="BM86" s="65"/>
      <c r="BN86" s="65"/>
      <c r="BO86" s="65"/>
      <c r="BP86" s="65"/>
      <c r="BQ86" s="65"/>
      <c r="BR86" s="65"/>
      <c r="BS86" s="65"/>
      <c r="BT86" s="65"/>
      <c r="BU86" s="65"/>
      <c r="BV86" s="65"/>
      <c r="BW86" s="65"/>
      <c r="BX86" s="65"/>
      <c r="BY86" s="65"/>
      <c r="BZ86" s="65"/>
      <c r="CA86" s="34"/>
      <c r="CB86" s="34"/>
      <c r="CC86" s="34"/>
      <c r="CD86" s="34"/>
      <c r="CE86" s="34"/>
      <c r="CF86" s="34"/>
      <c r="CG86" s="34"/>
      <c r="CH86" s="34"/>
      <c r="CI86" s="34"/>
      <c r="CJ86" s="34"/>
      <c r="CK86" s="34"/>
      <c r="CL86" s="34"/>
      <c r="CM86" s="34"/>
      <c r="CN86" s="34"/>
      <c r="CO86" s="34"/>
      <c r="CP86" s="34"/>
      <c r="CQ86" s="34"/>
      <c r="CR86" s="34"/>
      <c r="CS86" s="51"/>
      <c r="CT86" s="34"/>
    </row>
    <row r="87" spans="1:98">
      <c r="A87" s="34"/>
      <c r="B87" s="21" t="s">
        <v>88</v>
      </c>
      <c r="C87" s="205">
        <v>11</v>
      </c>
      <c r="D87" s="34" t="str">
        <f t="shared" si="1"/>
        <v/>
      </c>
      <c r="E87" s="51" t="str">
        <f t="shared" si="2"/>
        <v/>
      </c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51"/>
      <c r="Q87" s="34"/>
      <c r="R87" s="34"/>
      <c r="S87" s="34"/>
      <c r="T87" s="34"/>
      <c r="U87" s="34"/>
      <c r="V87" s="51"/>
      <c r="W87" s="34"/>
      <c r="X87" s="34"/>
      <c r="Y87" s="51"/>
      <c r="Z87" s="34"/>
      <c r="AA87" s="34"/>
      <c r="AB87" s="34"/>
      <c r="AC87" s="34"/>
      <c r="AD87" s="34"/>
      <c r="AE87" s="34"/>
      <c r="AF87" s="34"/>
      <c r="AG87" s="34"/>
      <c r="AH87" s="34"/>
      <c r="AI87" s="34"/>
      <c r="AJ87" s="34"/>
      <c r="AK87" s="34"/>
      <c r="AL87" s="34"/>
      <c r="AM87" s="34"/>
      <c r="AN87" s="34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/>
      <c r="BL87" s="65"/>
      <c r="BM87" s="65"/>
      <c r="BN87" s="65"/>
      <c r="BO87" s="65"/>
      <c r="BP87" s="65"/>
      <c r="BQ87" s="65"/>
      <c r="BR87" s="65"/>
      <c r="BS87" s="65"/>
      <c r="BT87" s="65"/>
      <c r="BU87" s="65"/>
      <c r="BV87" s="65"/>
      <c r="BW87" s="65"/>
      <c r="BX87" s="65"/>
      <c r="BY87" s="65"/>
      <c r="BZ87" s="65"/>
      <c r="CA87" s="34"/>
      <c r="CB87" s="34"/>
      <c r="CC87" s="34"/>
      <c r="CD87" s="34"/>
      <c r="CE87" s="34"/>
      <c r="CF87" s="34"/>
      <c r="CG87" s="34"/>
      <c r="CH87" s="34"/>
      <c r="CI87" s="34"/>
      <c r="CJ87" s="34"/>
      <c r="CK87" s="34"/>
      <c r="CL87" s="34"/>
      <c r="CM87" s="34"/>
      <c r="CN87" s="34"/>
      <c r="CO87" s="34"/>
      <c r="CP87" s="34"/>
      <c r="CQ87" s="34"/>
      <c r="CR87" s="34"/>
      <c r="CS87" s="51"/>
      <c r="CT87" s="34"/>
    </row>
    <row r="88" spans="1:98">
      <c r="A88" s="34"/>
      <c r="B88" s="21" t="s">
        <v>90</v>
      </c>
      <c r="C88" s="205">
        <v>12</v>
      </c>
      <c r="D88" s="34" t="str">
        <f t="shared" si="1"/>
        <v/>
      </c>
      <c r="E88" s="51" t="str">
        <f t="shared" si="2"/>
        <v/>
      </c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51"/>
      <c r="Q88" s="34"/>
      <c r="R88" s="34"/>
      <c r="S88" s="34"/>
      <c r="T88" s="34"/>
      <c r="U88" s="34"/>
      <c r="V88" s="51"/>
      <c r="W88" s="34"/>
      <c r="X88" s="34"/>
      <c r="Y88" s="51"/>
      <c r="Z88" s="34"/>
      <c r="AA88" s="34"/>
      <c r="AB88" s="34"/>
      <c r="AC88" s="34"/>
      <c r="AD88" s="34"/>
      <c r="AE88" s="34"/>
      <c r="AF88" s="34"/>
      <c r="AG88" s="34"/>
      <c r="AH88" s="34"/>
      <c r="AI88" s="34"/>
      <c r="AJ88" s="34"/>
      <c r="AK88" s="34"/>
      <c r="AL88" s="34"/>
      <c r="AM88" s="34"/>
      <c r="AN88" s="34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/>
      <c r="BL88" s="65"/>
      <c r="BM88" s="65"/>
      <c r="BN88" s="65"/>
      <c r="BO88" s="65"/>
      <c r="BP88" s="65"/>
      <c r="BQ88" s="65"/>
      <c r="BR88" s="65"/>
      <c r="BS88" s="65"/>
      <c r="BT88" s="65"/>
      <c r="BU88" s="65"/>
      <c r="BV88" s="65"/>
      <c r="BW88" s="65"/>
      <c r="BX88" s="65"/>
      <c r="BY88" s="65"/>
      <c r="BZ88" s="65"/>
      <c r="CA88" s="34"/>
      <c r="CB88" s="34"/>
      <c r="CC88" s="34"/>
      <c r="CD88" s="34"/>
      <c r="CE88" s="34"/>
      <c r="CF88" s="34"/>
      <c r="CG88" s="34"/>
      <c r="CH88" s="34"/>
      <c r="CI88" s="34"/>
      <c r="CJ88" s="34"/>
      <c r="CK88" s="34"/>
      <c r="CL88" s="34"/>
      <c r="CM88" s="34"/>
      <c r="CN88" s="34"/>
      <c r="CO88" s="34"/>
      <c r="CP88" s="34"/>
      <c r="CQ88" s="34"/>
      <c r="CR88" s="34"/>
      <c r="CS88" s="51"/>
      <c r="CT88" s="34"/>
    </row>
    <row r="89" spans="1:98">
      <c r="A89" s="34"/>
      <c r="B89" s="21" t="s">
        <v>92</v>
      </c>
      <c r="C89" s="205">
        <v>13</v>
      </c>
      <c r="D89" s="34" t="str">
        <f t="shared" si="1"/>
        <v/>
      </c>
      <c r="E89" s="51" t="str">
        <f t="shared" si="2"/>
        <v/>
      </c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51"/>
      <c r="Q89" s="34"/>
      <c r="R89" s="34"/>
      <c r="S89" s="34"/>
      <c r="T89" s="34"/>
      <c r="U89" s="34"/>
      <c r="V89" s="51"/>
      <c r="W89" s="34"/>
      <c r="X89" s="34"/>
      <c r="Y89" s="51"/>
      <c r="Z89" s="34"/>
      <c r="AA89" s="34"/>
      <c r="AB89" s="34"/>
      <c r="AC89" s="34"/>
      <c r="AD89" s="34"/>
      <c r="AE89" s="34"/>
      <c r="AF89" s="34"/>
      <c r="AG89" s="34"/>
      <c r="AH89" s="34"/>
      <c r="AI89" s="34"/>
      <c r="AJ89" s="34"/>
      <c r="AK89" s="34"/>
      <c r="AL89" s="34"/>
      <c r="AM89" s="34"/>
      <c r="AN89" s="34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/>
      <c r="BL89" s="65"/>
      <c r="BM89" s="65"/>
      <c r="BN89" s="65"/>
      <c r="BO89" s="65"/>
      <c r="BP89" s="65"/>
      <c r="BQ89" s="65"/>
      <c r="BR89" s="65"/>
      <c r="BS89" s="65"/>
      <c r="BT89" s="65"/>
      <c r="BU89" s="65"/>
      <c r="BV89" s="65"/>
      <c r="BW89" s="65"/>
      <c r="BX89" s="65"/>
      <c r="BY89" s="65"/>
      <c r="BZ89" s="65"/>
      <c r="CA89" s="34"/>
      <c r="CB89" s="34"/>
      <c r="CC89" s="34"/>
      <c r="CD89" s="34"/>
      <c r="CE89" s="34"/>
      <c r="CF89" s="34"/>
      <c r="CG89" s="34"/>
      <c r="CH89" s="34"/>
      <c r="CI89" s="34"/>
      <c r="CJ89" s="34"/>
      <c r="CK89" s="34"/>
      <c r="CL89" s="34"/>
      <c r="CM89" s="34"/>
      <c r="CN89" s="34"/>
      <c r="CO89" s="34"/>
      <c r="CP89" s="34"/>
      <c r="CQ89" s="34"/>
      <c r="CR89" s="34"/>
      <c r="CS89" s="51"/>
      <c r="CT89" s="34"/>
    </row>
    <row r="90" spans="1:98">
      <c r="A90" s="34"/>
      <c r="B90" s="21" t="s">
        <v>94</v>
      </c>
      <c r="C90" s="205">
        <v>14</v>
      </c>
      <c r="D90" s="34" t="str">
        <f t="shared" si="1"/>
        <v/>
      </c>
      <c r="E90" s="51" t="str">
        <f t="shared" si="2"/>
        <v/>
      </c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51"/>
      <c r="Q90" s="34"/>
      <c r="R90" s="34"/>
      <c r="S90" s="34"/>
      <c r="T90" s="34"/>
      <c r="U90" s="34"/>
      <c r="V90" s="51"/>
      <c r="W90" s="34"/>
      <c r="X90" s="34"/>
      <c r="Y90" s="51"/>
      <c r="Z90" s="34"/>
      <c r="AA90" s="34"/>
      <c r="AB90" s="34"/>
      <c r="AC90" s="34"/>
      <c r="AD90" s="34"/>
      <c r="AE90" s="34"/>
      <c r="AF90" s="34"/>
      <c r="AG90" s="34"/>
      <c r="AH90" s="34"/>
      <c r="AI90" s="34"/>
      <c r="AJ90" s="34"/>
      <c r="AK90" s="34"/>
      <c r="AL90" s="34"/>
      <c r="AM90" s="34"/>
      <c r="AN90" s="34"/>
      <c r="AO90" s="65"/>
      <c r="AP90" s="65"/>
      <c r="AQ90" s="65"/>
      <c r="AR90" s="65"/>
      <c r="AS90" s="65"/>
      <c r="AT90" s="65"/>
      <c r="AU90" s="65"/>
      <c r="AV90" s="65"/>
      <c r="AW90" s="65"/>
      <c r="AX90" s="65"/>
      <c r="AY90" s="65"/>
      <c r="AZ90" s="65"/>
      <c r="BA90" s="65"/>
      <c r="BB90" s="65"/>
      <c r="BC90" s="65"/>
      <c r="BD90" s="65"/>
      <c r="BE90" s="65"/>
      <c r="BF90" s="65"/>
      <c r="BG90" s="65"/>
      <c r="BH90" s="65"/>
      <c r="BI90" s="65"/>
      <c r="BJ90" s="65"/>
      <c r="BK90" s="65"/>
      <c r="BL90" s="65"/>
      <c r="BM90" s="65"/>
      <c r="BN90" s="65"/>
      <c r="BO90" s="65"/>
      <c r="BP90" s="65"/>
      <c r="BQ90" s="65"/>
      <c r="BR90" s="65"/>
      <c r="BS90" s="65"/>
      <c r="BT90" s="65"/>
      <c r="BU90" s="65"/>
      <c r="BV90" s="65"/>
      <c r="BW90" s="65"/>
      <c r="BX90" s="65"/>
      <c r="BY90" s="65"/>
      <c r="BZ90" s="65"/>
      <c r="CA90" s="34"/>
      <c r="CB90" s="34"/>
      <c r="CC90" s="34"/>
      <c r="CD90" s="34"/>
      <c r="CE90" s="34"/>
      <c r="CF90" s="34"/>
      <c r="CG90" s="34"/>
      <c r="CH90" s="34"/>
      <c r="CI90" s="34"/>
      <c r="CJ90" s="34"/>
      <c r="CK90" s="34"/>
      <c r="CL90" s="34"/>
      <c r="CM90" s="34"/>
      <c r="CN90" s="34"/>
      <c r="CO90" s="34"/>
      <c r="CP90" s="34"/>
      <c r="CQ90" s="34"/>
      <c r="CR90" s="34"/>
      <c r="CS90" s="51"/>
      <c r="CT90" s="34"/>
    </row>
    <row r="91" spans="1:98">
      <c r="A91" s="34"/>
      <c r="B91" s="21" t="s">
        <v>96</v>
      </c>
      <c r="C91" s="205">
        <v>15</v>
      </c>
      <c r="D91" s="34" t="str">
        <f t="shared" si="1"/>
        <v/>
      </c>
      <c r="E91" s="51" t="str">
        <f t="shared" si="2"/>
        <v/>
      </c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51"/>
      <c r="Q91" s="34"/>
      <c r="R91" s="34"/>
      <c r="S91" s="34"/>
      <c r="T91" s="34"/>
      <c r="U91" s="34"/>
      <c r="V91" s="51"/>
      <c r="W91" s="34"/>
      <c r="X91" s="34"/>
      <c r="Y91" s="51"/>
      <c r="Z91" s="34"/>
      <c r="AA91" s="34"/>
      <c r="AB91" s="34"/>
      <c r="AC91" s="34"/>
      <c r="AD91" s="34"/>
      <c r="AE91" s="34"/>
      <c r="AF91" s="34"/>
      <c r="AG91" s="34"/>
      <c r="AH91" s="34"/>
      <c r="AI91" s="34"/>
      <c r="AJ91" s="34"/>
      <c r="AK91" s="34"/>
      <c r="AL91" s="34"/>
      <c r="AM91" s="34"/>
      <c r="AN91" s="34"/>
      <c r="AO91" s="65"/>
      <c r="AP91" s="65"/>
      <c r="AQ91" s="65"/>
      <c r="AR91" s="65"/>
      <c r="AS91" s="65"/>
      <c r="AT91" s="65"/>
      <c r="AU91" s="65"/>
      <c r="AV91" s="65"/>
      <c r="AW91" s="65"/>
      <c r="AX91" s="65"/>
      <c r="AY91" s="65"/>
      <c r="AZ91" s="65"/>
      <c r="BA91" s="65"/>
      <c r="BB91" s="65"/>
      <c r="BC91" s="65"/>
      <c r="BD91" s="65"/>
      <c r="BE91" s="65"/>
      <c r="BF91" s="65"/>
      <c r="BG91" s="65"/>
      <c r="BH91" s="65"/>
      <c r="BI91" s="65"/>
      <c r="BJ91" s="65"/>
      <c r="BK91" s="65"/>
      <c r="BL91" s="65"/>
      <c r="BM91" s="65"/>
      <c r="BN91" s="65"/>
      <c r="BO91" s="65"/>
      <c r="BP91" s="65"/>
      <c r="BQ91" s="65"/>
      <c r="BR91" s="65"/>
      <c r="BS91" s="65"/>
      <c r="BT91" s="65"/>
      <c r="BU91" s="65"/>
      <c r="BV91" s="65"/>
      <c r="BW91" s="65"/>
      <c r="BX91" s="65"/>
      <c r="BY91" s="65"/>
      <c r="BZ91" s="65"/>
      <c r="CA91" s="34"/>
      <c r="CB91" s="34"/>
      <c r="CC91" s="34"/>
      <c r="CD91" s="34"/>
      <c r="CE91" s="34"/>
      <c r="CF91" s="34"/>
      <c r="CG91" s="34"/>
      <c r="CH91" s="34"/>
      <c r="CI91" s="34"/>
      <c r="CJ91" s="34"/>
      <c r="CK91" s="34"/>
      <c r="CL91" s="34"/>
      <c r="CM91" s="34"/>
      <c r="CN91" s="34"/>
      <c r="CO91" s="34"/>
      <c r="CP91" s="34"/>
      <c r="CQ91" s="34"/>
      <c r="CR91" s="34"/>
      <c r="CS91" s="51"/>
      <c r="CT91" s="34"/>
    </row>
    <row r="92" spans="1:98">
      <c r="A92" s="34"/>
      <c r="B92" s="21" t="s">
        <v>98</v>
      </c>
      <c r="C92" s="205">
        <v>16</v>
      </c>
      <c r="D92" s="34" t="str">
        <f t="shared" si="1"/>
        <v/>
      </c>
      <c r="E92" s="51" t="str">
        <f t="shared" si="2"/>
        <v/>
      </c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51"/>
      <c r="Q92" s="34"/>
      <c r="R92" s="34"/>
      <c r="S92" s="34"/>
      <c r="T92" s="34"/>
      <c r="U92" s="34"/>
      <c r="V92" s="51"/>
      <c r="W92" s="34"/>
      <c r="X92" s="34"/>
      <c r="Y92" s="51"/>
      <c r="Z92" s="34"/>
      <c r="AA92" s="34"/>
      <c r="AB92" s="34"/>
      <c r="AC92" s="34"/>
      <c r="AD92" s="34"/>
      <c r="AE92" s="34"/>
      <c r="AF92" s="34"/>
      <c r="AG92" s="34"/>
      <c r="AH92" s="34"/>
      <c r="AI92" s="34"/>
      <c r="AJ92" s="34"/>
      <c r="AK92" s="34"/>
      <c r="AL92" s="34"/>
      <c r="AM92" s="34"/>
      <c r="AN92" s="34"/>
      <c r="AO92" s="65"/>
      <c r="AP92" s="65"/>
      <c r="AQ92" s="65"/>
      <c r="AR92" s="65"/>
      <c r="AS92" s="65"/>
      <c r="AT92" s="65"/>
      <c r="AU92" s="65"/>
      <c r="AV92" s="65"/>
      <c r="AW92" s="65"/>
      <c r="AX92" s="65"/>
      <c r="AY92" s="65"/>
      <c r="AZ92" s="65"/>
      <c r="BA92" s="65"/>
      <c r="BB92" s="65"/>
      <c r="BC92" s="65"/>
      <c r="BD92" s="65"/>
      <c r="BE92" s="65"/>
      <c r="BF92" s="65"/>
      <c r="BG92" s="65"/>
      <c r="BH92" s="65"/>
      <c r="BI92" s="65"/>
      <c r="BJ92" s="65"/>
      <c r="BK92" s="65"/>
      <c r="BL92" s="65"/>
      <c r="BM92" s="65"/>
      <c r="BN92" s="65"/>
      <c r="BO92" s="65"/>
      <c r="BP92" s="65"/>
      <c r="BQ92" s="65"/>
      <c r="BR92" s="65"/>
      <c r="BS92" s="65"/>
      <c r="BT92" s="65"/>
      <c r="BU92" s="65"/>
      <c r="BV92" s="65"/>
      <c r="BW92" s="65"/>
      <c r="BX92" s="65"/>
      <c r="BY92" s="65"/>
      <c r="BZ92" s="65"/>
      <c r="CA92" s="34"/>
      <c r="CB92" s="34"/>
      <c r="CC92" s="34"/>
      <c r="CD92" s="34"/>
      <c r="CE92" s="34"/>
      <c r="CF92" s="34"/>
      <c r="CG92" s="34"/>
      <c r="CH92" s="34"/>
      <c r="CI92" s="34"/>
      <c r="CJ92" s="34"/>
      <c r="CK92" s="34"/>
      <c r="CL92" s="34"/>
      <c r="CM92" s="34"/>
      <c r="CN92" s="34"/>
      <c r="CO92" s="34"/>
      <c r="CP92" s="34"/>
      <c r="CQ92" s="34"/>
      <c r="CR92" s="34"/>
      <c r="CS92" s="51"/>
      <c r="CT92" s="34"/>
    </row>
    <row r="93" spans="1:98">
      <c r="A93" s="34"/>
      <c r="B93" s="21" t="s">
        <v>100</v>
      </c>
      <c r="C93" s="205">
        <v>17</v>
      </c>
      <c r="D93" s="34" t="str">
        <f t="shared" si="1"/>
        <v/>
      </c>
      <c r="E93" s="51" t="str">
        <f t="shared" si="2"/>
        <v/>
      </c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51"/>
      <c r="Q93" s="34"/>
      <c r="R93" s="34"/>
      <c r="S93" s="34"/>
      <c r="T93" s="34"/>
      <c r="U93" s="34"/>
      <c r="V93" s="51"/>
      <c r="W93" s="34"/>
      <c r="X93" s="34"/>
      <c r="Y93" s="51"/>
      <c r="Z93" s="34"/>
      <c r="AA93" s="34"/>
      <c r="AB93" s="34"/>
      <c r="AC93" s="34"/>
      <c r="AD93" s="34"/>
      <c r="AE93" s="34"/>
      <c r="AF93" s="34"/>
      <c r="AG93" s="34"/>
      <c r="AH93" s="34"/>
      <c r="AI93" s="34"/>
      <c r="AJ93" s="34"/>
      <c r="AK93" s="34"/>
      <c r="AL93" s="34"/>
      <c r="AM93" s="34"/>
      <c r="AN93" s="34"/>
      <c r="AO93" s="65"/>
      <c r="AP93" s="65"/>
      <c r="AQ93" s="65"/>
      <c r="AR93" s="65"/>
      <c r="AS93" s="65"/>
      <c r="AT93" s="65"/>
      <c r="AU93" s="65"/>
      <c r="AV93" s="65"/>
      <c r="AW93" s="65"/>
      <c r="AX93" s="65"/>
      <c r="AY93" s="65"/>
      <c r="AZ93" s="65"/>
      <c r="BA93" s="65"/>
      <c r="BB93" s="65"/>
      <c r="BC93" s="65"/>
      <c r="BD93" s="65"/>
      <c r="BE93" s="65"/>
      <c r="BF93" s="65"/>
      <c r="BG93" s="65"/>
      <c r="BH93" s="65"/>
      <c r="BI93" s="65"/>
      <c r="BJ93" s="65"/>
      <c r="BK93" s="65"/>
      <c r="BL93" s="65"/>
      <c r="BM93" s="65"/>
      <c r="BN93" s="65"/>
      <c r="BO93" s="65"/>
      <c r="BP93" s="65"/>
      <c r="BQ93" s="65"/>
      <c r="BR93" s="65"/>
      <c r="BS93" s="65"/>
      <c r="BT93" s="65"/>
      <c r="BU93" s="65"/>
      <c r="BV93" s="65"/>
      <c r="BW93" s="65"/>
      <c r="BX93" s="65"/>
      <c r="BY93" s="65"/>
      <c r="BZ93" s="65"/>
      <c r="CA93" s="34"/>
      <c r="CB93" s="34"/>
      <c r="CC93" s="34"/>
      <c r="CD93" s="34"/>
      <c r="CE93" s="34"/>
      <c r="CF93" s="34"/>
      <c r="CG93" s="34"/>
      <c r="CH93" s="34"/>
      <c r="CI93" s="34"/>
      <c r="CJ93" s="34"/>
      <c r="CK93" s="34"/>
      <c r="CL93" s="34"/>
      <c r="CM93" s="34"/>
      <c r="CN93" s="34"/>
      <c r="CO93" s="34"/>
      <c r="CP93" s="34"/>
      <c r="CQ93" s="34"/>
      <c r="CR93" s="34"/>
      <c r="CS93" s="51"/>
      <c r="CT93" s="34"/>
    </row>
    <row r="94" spans="1:98">
      <c r="A94" s="34"/>
      <c r="B94" s="21" t="s">
        <v>102</v>
      </c>
      <c r="C94" s="205">
        <v>18</v>
      </c>
      <c r="D94" s="34" t="str">
        <f t="shared" si="1"/>
        <v/>
      </c>
      <c r="E94" s="51" t="str">
        <f t="shared" si="2"/>
        <v/>
      </c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51"/>
      <c r="Q94" s="34"/>
      <c r="R94" s="34"/>
      <c r="S94" s="34"/>
      <c r="T94" s="34"/>
      <c r="U94" s="34"/>
      <c r="V94" s="51"/>
      <c r="W94" s="34"/>
      <c r="X94" s="34"/>
      <c r="Y94" s="51"/>
      <c r="Z94" s="34"/>
      <c r="AA94" s="34"/>
      <c r="AB94" s="34"/>
      <c r="AC94" s="34"/>
      <c r="AD94" s="34"/>
      <c r="AE94" s="34"/>
      <c r="AF94" s="34"/>
      <c r="AG94" s="34"/>
      <c r="AH94" s="34"/>
      <c r="AI94" s="34"/>
      <c r="AJ94" s="34"/>
      <c r="AK94" s="34"/>
      <c r="AL94" s="34"/>
      <c r="AM94" s="34"/>
      <c r="AN94" s="34"/>
      <c r="AO94" s="65"/>
      <c r="AP94" s="65"/>
      <c r="AQ94" s="65"/>
      <c r="AR94" s="65"/>
      <c r="AS94" s="65"/>
      <c r="AT94" s="65"/>
      <c r="AU94" s="65"/>
      <c r="AV94" s="65"/>
      <c r="AW94" s="65"/>
      <c r="AX94" s="65"/>
      <c r="AY94" s="65"/>
      <c r="AZ94" s="65"/>
      <c r="BA94" s="65"/>
      <c r="BB94" s="65"/>
      <c r="BC94" s="65"/>
      <c r="BD94" s="65"/>
      <c r="BE94" s="65"/>
      <c r="BF94" s="65"/>
      <c r="BG94" s="65"/>
      <c r="BH94" s="65"/>
      <c r="BI94" s="65"/>
      <c r="BJ94" s="65"/>
      <c r="BK94" s="65"/>
      <c r="BL94" s="65"/>
      <c r="BM94" s="65"/>
      <c r="BN94" s="65"/>
      <c r="BO94" s="65"/>
      <c r="BP94" s="65"/>
      <c r="BQ94" s="65"/>
      <c r="BR94" s="65"/>
      <c r="BS94" s="65"/>
      <c r="BT94" s="65"/>
      <c r="BU94" s="65"/>
      <c r="BV94" s="65"/>
      <c r="BW94" s="65"/>
      <c r="BX94" s="65"/>
      <c r="BY94" s="65"/>
      <c r="BZ94" s="65"/>
      <c r="CA94" s="34"/>
      <c r="CB94" s="34"/>
      <c r="CC94" s="34"/>
      <c r="CD94" s="34"/>
      <c r="CE94" s="34"/>
      <c r="CF94" s="34"/>
      <c r="CG94" s="34"/>
      <c r="CH94" s="34"/>
      <c r="CI94" s="34"/>
      <c r="CJ94" s="34"/>
      <c r="CK94" s="34"/>
      <c r="CL94" s="34"/>
      <c r="CM94" s="34"/>
      <c r="CN94" s="34"/>
      <c r="CO94" s="34"/>
      <c r="CP94" s="34"/>
      <c r="CQ94" s="34"/>
      <c r="CR94" s="34"/>
      <c r="CS94" s="51"/>
      <c r="CT94" s="34"/>
    </row>
    <row r="95" spans="1:98">
      <c r="A95" s="34"/>
      <c r="B95" s="21" t="s">
        <v>104</v>
      </c>
      <c r="C95" s="205">
        <v>19</v>
      </c>
      <c r="D95" s="34" t="str">
        <f t="shared" si="1"/>
        <v/>
      </c>
      <c r="E95" s="51" t="str">
        <f t="shared" si="2"/>
        <v/>
      </c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51"/>
      <c r="Q95" s="34"/>
      <c r="R95" s="34"/>
      <c r="S95" s="34"/>
      <c r="T95" s="34"/>
      <c r="U95" s="34"/>
      <c r="V95" s="51"/>
      <c r="W95" s="34"/>
      <c r="X95" s="34"/>
      <c r="Y95" s="51"/>
      <c r="Z95" s="34"/>
      <c r="AA95" s="34"/>
      <c r="AB95" s="34"/>
      <c r="AC95" s="34"/>
      <c r="AD95" s="34"/>
      <c r="AE95" s="34"/>
      <c r="AF95" s="34"/>
      <c r="AG95" s="34"/>
      <c r="AH95" s="34"/>
      <c r="AI95" s="34"/>
      <c r="AJ95" s="34"/>
      <c r="AK95" s="34"/>
      <c r="AL95" s="34"/>
      <c r="AM95" s="34"/>
      <c r="AN95" s="34"/>
      <c r="AO95" s="65"/>
      <c r="AP95" s="65"/>
      <c r="AQ95" s="65"/>
      <c r="AR95" s="65"/>
      <c r="AS95" s="65"/>
      <c r="AT95" s="65"/>
      <c r="AU95" s="65"/>
      <c r="AV95" s="65"/>
      <c r="AW95" s="65"/>
      <c r="AX95" s="65"/>
      <c r="AY95" s="65"/>
      <c r="AZ95" s="65"/>
      <c r="BA95" s="65"/>
      <c r="BB95" s="65"/>
      <c r="BC95" s="65"/>
      <c r="BD95" s="65"/>
      <c r="BE95" s="65"/>
      <c r="BF95" s="65"/>
      <c r="BG95" s="65"/>
      <c r="BH95" s="65"/>
      <c r="BI95" s="65"/>
      <c r="BJ95" s="65"/>
      <c r="BK95" s="65"/>
      <c r="BL95" s="65"/>
      <c r="BM95" s="65"/>
      <c r="BN95" s="65"/>
      <c r="BO95" s="65"/>
      <c r="BP95" s="65"/>
      <c r="BQ95" s="65"/>
      <c r="BR95" s="65"/>
      <c r="BS95" s="65"/>
      <c r="BT95" s="65"/>
      <c r="BU95" s="65"/>
      <c r="BV95" s="65"/>
      <c r="BW95" s="65"/>
      <c r="BX95" s="65"/>
      <c r="BY95" s="65"/>
      <c r="BZ95" s="65"/>
      <c r="CA95" s="34"/>
      <c r="CB95" s="34"/>
      <c r="CC95" s="34"/>
      <c r="CD95" s="34"/>
      <c r="CE95" s="34"/>
      <c r="CF95" s="34"/>
      <c r="CG95" s="34"/>
      <c r="CH95" s="34"/>
      <c r="CI95" s="34"/>
      <c r="CJ95" s="34"/>
      <c r="CK95" s="34"/>
      <c r="CL95" s="34"/>
      <c r="CM95" s="34"/>
      <c r="CN95" s="34"/>
      <c r="CO95" s="34"/>
      <c r="CP95" s="34"/>
      <c r="CQ95" s="34"/>
      <c r="CR95" s="34"/>
      <c r="CS95" s="51"/>
      <c r="CT95" s="34"/>
    </row>
    <row r="96" spans="1:98">
      <c r="A96" s="34"/>
      <c r="B96" s="21" t="s">
        <v>106</v>
      </c>
      <c r="C96" s="205">
        <v>20</v>
      </c>
      <c r="D96" s="34" t="str">
        <f t="shared" si="1"/>
        <v/>
      </c>
      <c r="E96" s="51" t="str">
        <f t="shared" si="2"/>
        <v/>
      </c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51"/>
      <c r="Q96" s="34"/>
      <c r="R96" s="34"/>
      <c r="S96" s="34"/>
      <c r="T96" s="34"/>
      <c r="U96" s="34"/>
      <c r="V96" s="51"/>
      <c r="W96" s="34"/>
      <c r="X96" s="34"/>
      <c r="Y96" s="51"/>
      <c r="Z96" s="34"/>
      <c r="AA96" s="34"/>
      <c r="AB96" s="34"/>
      <c r="AC96" s="34"/>
      <c r="AD96" s="34"/>
      <c r="AE96" s="34"/>
      <c r="AF96" s="34"/>
      <c r="AG96" s="34"/>
      <c r="AH96" s="34"/>
      <c r="AI96" s="34"/>
      <c r="AJ96" s="34"/>
      <c r="AK96" s="34"/>
      <c r="AL96" s="34"/>
      <c r="AM96" s="34"/>
      <c r="AN96" s="34"/>
      <c r="AO96" s="65"/>
      <c r="AP96" s="65"/>
      <c r="AQ96" s="65"/>
      <c r="AR96" s="65"/>
      <c r="AS96" s="65"/>
      <c r="AT96" s="65"/>
      <c r="AU96" s="65"/>
      <c r="AV96" s="65"/>
      <c r="AW96" s="65"/>
      <c r="AX96" s="65"/>
      <c r="AY96" s="65"/>
      <c r="AZ96" s="65"/>
      <c r="BA96" s="65"/>
      <c r="BB96" s="65"/>
      <c r="BC96" s="65"/>
      <c r="BD96" s="65"/>
      <c r="BE96" s="65"/>
      <c r="BF96" s="65"/>
      <c r="BG96" s="65"/>
      <c r="BH96" s="65"/>
      <c r="BI96" s="65"/>
      <c r="BJ96" s="65"/>
      <c r="BK96" s="65"/>
      <c r="BL96" s="65"/>
      <c r="BM96" s="65"/>
      <c r="BN96" s="65"/>
      <c r="BO96" s="65"/>
      <c r="BP96" s="65"/>
      <c r="BQ96" s="65"/>
      <c r="BR96" s="65"/>
      <c r="BS96" s="65"/>
      <c r="BT96" s="65"/>
      <c r="BU96" s="65"/>
      <c r="BV96" s="65"/>
      <c r="BW96" s="65"/>
      <c r="BX96" s="65"/>
      <c r="BY96" s="65"/>
      <c r="BZ96" s="65"/>
      <c r="CA96" s="34"/>
      <c r="CB96" s="34"/>
      <c r="CC96" s="34"/>
      <c r="CD96" s="34"/>
      <c r="CE96" s="34"/>
      <c r="CF96" s="34"/>
      <c r="CG96" s="34"/>
      <c r="CH96" s="34"/>
      <c r="CI96" s="34"/>
      <c r="CJ96" s="34"/>
      <c r="CK96" s="34"/>
      <c r="CL96" s="34"/>
      <c r="CM96" s="34"/>
      <c r="CN96" s="34"/>
      <c r="CO96" s="34"/>
      <c r="CP96" s="34"/>
      <c r="CQ96" s="34"/>
      <c r="CR96" s="34"/>
      <c r="CS96" s="51"/>
      <c r="CT96" s="34"/>
    </row>
    <row r="97" spans="1:98">
      <c r="A97" s="34"/>
      <c r="B97" s="21" t="s">
        <v>108</v>
      </c>
      <c r="C97" s="205">
        <v>21</v>
      </c>
      <c r="D97" s="34" t="str">
        <f t="shared" si="1"/>
        <v/>
      </c>
      <c r="E97" s="51" t="str">
        <f t="shared" si="2"/>
        <v/>
      </c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51"/>
      <c r="Q97" s="34"/>
      <c r="R97" s="34"/>
      <c r="S97" s="34"/>
      <c r="T97" s="34"/>
      <c r="U97" s="34"/>
      <c r="V97" s="51"/>
      <c r="W97" s="34"/>
      <c r="X97" s="34"/>
      <c r="Y97" s="51"/>
      <c r="Z97" s="34"/>
      <c r="AA97" s="34"/>
      <c r="AB97" s="34"/>
      <c r="AC97" s="34"/>
      <c r="AD97" s="34"/>
      <c r="AE97" s="34"/>
      <c r="AF97" s="34"/>
      <c r="AG97" s="34"/>
      <c r="AH97" s="34"/>
      <c r="AI97" s="34"/>
      <c r="AJ97" s="34"/>
      <c r="AK97" s="34"/>
      <c r="AL97" s="34"/>
      <c r="AM97" s="34"/>
      <c r="AN97" s="34"/>
      <c r="AO97" s="65"/>
      <c r="AP97" s="65"/>
      <c r="AQ97" s="65"/>
      <c r="AR97" s="65"/>
      <c r="AS97" s="65"/>
      <c r="AT97" s="65"/>
      <c r="AU97" s="65"/>
      <c r="AV97" s="65"/>
      <c r="AW97" s="65"/>
      <c r="AX97" s="65"/>
      <c r="AY97" s="65"/>
      <c r="AZ97" s="65"/>
      <c r="BA97" s="65"/>
      <c r="BB97" s="65"/>
      <c r="BC97" s="65"/>
      <c r="BD97" s="65"/>
      <c r="BE97" s="65"/>
      <c r="BF97" s="65"/>
      <c r="BG97" s="65"/>
      <c r="BH97" s="65"/>
      <c r="BI97" s="65"/>
      <c r="BJ97" s="65"/>
      <c r="BK97" s="65"/>
      <c r="BL97" s="65"/>
      <c r="BM97" s="65"/>
      <c r="BN97" s="65"/>
      <c r="BO97" s="65"/>
      <c r="BP97" s="65"/>
      <c r="BQ97" s="65"/>
      <c r="BR97" s="65"/>
      <c r="BS97" s="65"/>
      <c r="BT97" s="65"/>
      <c r="BU97" s="65"/>
      <c r="BV97" s="65"/>
      <c r="BW97" s="65"/>
      <c r="BX97" s="65"/>
      <c r="BY97" s="65"/>
      <c r="BZ97" s="65"/>
      <c r="CA97" s="34"/>
      <c r="CB97" s="34"/>
      <c r="CC97" s="34"/>
      <c r="CD97" s="34"/>
      <c r="CE97" s="34"/>
      <c r="CF97" s="34"/>
      <c r="CG97" s="34"/>
      <c r="CH97" s="34"/>
      <c r="CI97" s="34"/>
      <c r="CJ97" s="34"/>
      <c r="CK97" s="34"/>
      <c r="CL97" s="34"/>
      <c r="CM97" s="34"/>
      <c r="CN97" s="34"/>
      <c r="CO97" s="34"/>
      <c r="CP97" s="34"/>
      <c r="CQ97" s="34"/>
      <c r="CR97" s="34"/>
      <c r="CS97" s="51"/>
      <c r="CT97" s="34"/>
    </row>
    <row r="98" spans="1:98">
      <c r="A98" s="34"/>
      <c r="B98" s="21" t="s">
        <v>110</v>
      </c>
      <c r="C98" s="205">
        <v>22</v>
      </c>
      <c r="D98" s="34" t="str">
        <f t="shared" si="1"/>
        <v/>
      </c>
      <c r="E98" s="51" t="str">
        <f t="shared" si="2"/>
        <v/>
      </c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51"/>
      <c r="Q98" s="34"/>
      <c r="R98" s="34"/>
      <c r="S98" s="34"/>
      <c r="T98" s="34"/>
      <c r="U98" s="34"/>
      <c r="V98" s="51"/>
      <c r="W98" s="34"/>
      <c r="X98" s="34"/>
      <c r="Y98" s="51"/>
      <c r="Z98" s="34"/>
      <c r="AA98" s="34"/>
      <c r="AB98" s="34"/>
      <c r="AC98" s="34"/>
      <c r="AD98" s="34"/>
      <c r="AE98" s="34"/>
      <c r="AF98" s="34"/>
      <c r="AG98" s="34"/>
      <c r="AH98" s="34"/>
      <c r="AI98" s="34"/>
      <c r="AJ98" s="34"/>
      <c r="AK98" s="34"/>
      <c r="AL98" s="34"/>
      <c r="AM98" s="34"/>
      <c r="AN98" s="34"/>
      <c r="AO98" s="65"/>
      <c r="AP98" s="65"/>
      <c r="AQ98" s="65"/>
      <c r="AR98" s="65"/>
      <c r="AS98" s="65"/>
      <c r="AT98" s="65"/>
      <c r="AU98" s="65"/>
      <c r="AV98" s="65"/>
      <c r="AW98" s="65"/>
      <c r="AX98" s="65"/>
      <c r="AY98" s="65"/>
      <c r="AZ98" s="65"/>
      <c r="BA98" s="65"/>
      <c r="BB98" s="65"/>
      <c r="BC98" s="65"/>
      <c r="BD98" s="65"/>
      <c r="BE98" s="65"/>
      <c r="BF98" s="65"/>
      <c r="BG98" s="65"/>
      <c r="BH98" s="65"/>
      <c r="BI98" s="65"/>
      <c r="BJ98" s="65"/>
      <c r="BK98" s="65"/>
      <c r="BL98" s="65"/>
      <c r="BM98" s="65"/>
      <c r="BN98" s="65"/>
      <c r="BO98" s="65"/>
      <c r="BP98" s="65"/>
      <c r="BQ98" s="65"/>
      <c r="BR98" s="65"/>
      <c r="BS98" s="65"/>
      <c r="BT98" s="65"/>
      <c r="BU98" s="65"/>
      <c r="BV98" s="65"/>
      <c r="BW98" s="65"/>
      <c r="BX98" s="65"/>
      <c r="BY98" s="65"/>
      <c r="BZ98" s="65"/>
      <c r="CA98" s="34"/>
      <c r="CB98" s="34"/>
      <c r="CC98" s="34"/>
      <c r="CD98" s="34"/>
      <c r="CE98" s="34"/>
      <c r="CF98" s="34"/>
      <c r="CG98" s="34"/>
      <c r="CH98" s="34"/>
      <c r="CI98" s="34"/>
      <c r="CJ98" s="34"/>
      <c r="CK98" s="34"/>
      <c r="CL98" s="34"/>
      <c r="CM98" s="34"/>
      <c r="CN98" s="34"/>
      <c r="CO98" s="34"/>
      <c r="CP98" s="34"/>
      <c r="CQ98" s="34"/>
      <c r="CR98" s="34"/>
      <c r="CS98" s="51"/>
      <c r="CT98" s="34"/>
    </row>
    <row r="99" spans="1:98">
      <c r="A99" s="34"/>
      <c r="B99" s="21" t="s">
        <v>112</v>
      </c>
      <c r="C99" s="205">
        <v>23</v>
      </c>
      <c r="D99" s="34" t="str">
        <f t="shared" si="1"/>
        <v/>
      </c>
      <c r="E99" s="51" t="str">
        <f t="shared" si="2"/>
        <v/>
      </c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51"/>
      <c r="Q99" s="34"/>
      <c r="R99" s="34"/>
      <c r="S99" s="34"/>
      <c r="T99" s="34"/>
      <c r="U99" s="34"/>
      <c r="V99" s="51"/>
      <c r="W99" s="34"/>
      <c r="X99" s="34"/>
      <c r="Y99" s="51"/>
      <c r="Z99" s="34"/>
      <c r="AA99" s="34"/>
      <c r="AB99" s="34"/>
      <c r="AC99" s="34"/>
      <c r="AD99" s="34"/>
      <c r="AE99" s="34"/>
      <c r="AF99" s="34"/>
      <c r="AG99" s="34"/>
      <c r="AH99" s="34"/>
      <c r="AI99" s="34"/>
      <c r="AJ99" s="34"/>
      <c r="AK99" s="34"/>
      <c r="AL99" s="34"/>
      <c r="AM99" s="34"/>
      <c r="AN99" s="34"/>
      <c r="AO99" s="65"/>
      <c r="AP99" s="65"/>
      <c r="AQ99" s="65"/>
      <c r="AR99" s="65"/>
      <c r="AS99" s="65"/>
      <c r="AT99" s="65"/>
      <c r="AU99" s="65"/>
      <c r="AV99" s="65"/>
      <c r="AW99" s="65"/>
      <c r="AX99" s="65"/>
      <c r="AY99" s="65"/>
      <c r="AZ99" s="65"/>
      <c r="BA99" s="65"/>
      <c r="BB99" s="65"/>
      <c r="BC99" s="65"/>
      <c r="BD99" s="65"/>
      <c r="BE99" s="65"/>
      <c r="BF99" s="65"/>
      <c r="BG99" s="65"/>
      <c r="BH99" s="65"/>
      <c r="BI99" s="65"/>
      <c r="BJ99" s="65"/>
      <c r="BK99" s="65"/>
      <c r="BL99" s="65"/>
      <c r="BM99" s="65"/>
      <c r="BN99" s="65"/>
      <c r="BO99" s="65"/>
      <c r="BP99" s="65"/>
      <c r="BQ99" s="65"/>
      <c r="BR99" s="65"/>
      <c r="BS99" s="65"/>
      <c r="BT99" s="65"/>
      <c r="BU99" s="65"/>
      <c r="BV99" s="65"/>
      <c r="BW99" s="65"/>
      <c r="BX99" s="65"/>
      <c r="BY99" s="65"/>
      <c r="BZ99" s="65"/>
      <c r="CA99" s="34"/>
      <c r="CB99" s="34"/>
      <c r="CC99" s="34"/>
      <c r="CD99" s="34"/>
      <c r="CE99" s="34"/>
      <c r="CF99" s="34"/>
      <c r="CG99" s="34"/>
      <c r="CH99" s="34"/>
      <c r="CI99" s="34"/>
      <c r="CJ99" s="34"/>
      <c r="CK99" s="34"/>
      <c r="CL99" s="34"/>
      <c r="CM99" s="34"/>
      <c r="CN99" s="34"/>
      <c r="CO99" s="34"/>
      <c r="CP99" s="34"/>
      <c r="CQ99" s="34"/>
      <c r="CR99" s="34"/>
      <c r="CS99" s="51"/>
      <c r="CT99" s="34"/>
    </row>
    <row r="100" spans="1:98">
      <c r="A100" s="34"/>
      <c r="B100" s="21" t="s">
        <v>114</v>
      </c>
      <c r="C100" s="205">
        <v>24</v>
      </c>
      <c r="D100" s="34" t="str">
        <f t="shared" si="1"/>
        <v/>
      </c>
      <c r="E100" s="51" t="str">
        <f t="shared" si="2"/>
        <v/>
      </c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51"/>
      <c r="Q100" s="34"/>
      <c r="R100" s="34"/>
      <c r="S100" s="34"/>
      <c r="T100" s="34"/>
      <c r="U100" s="34"/>
      <c r="V100" s="51"/>
      <c r="W100" s="34"/>
      <c r="X100" s="34"/>
      <c r="Y100" s="51"/>
      <c r="Z100" s="34"/>
      <c r="AA100" s="34"/>
      <c r="AB100" s="34"/>
      <c r="AC100" s="34"/>
      <c r="AD100" s="34"/>
      <c r="AE100" s="34"/>
      <c r="AF100" s="34"/>
      <c r="AG100" s="34"/>
      <c r="AH100" s="34"/>
      <c r="AI100" s="34"/>
      <c r="AJ100" s="34"/>
      <c r="AK100" s="34"/>
      <c r="AL100" s="34"/>
      <c r="AM100" s="34"/>
      <c r="AN100" s="34"/>
      <c r="AO100" s="65"/>
      <c r="AP100" s="65"/>
      <c r="AQ100" s="65"/>
      <c r="AR100" s="65"/>
      <c r="AS100" s="65"/>
      <c r="AT100" s="65"/>
      <c r="AU100" s="65"/>
      <c r="AV100" s="65"/>
      <c r="AW100" s="65"/>
      <c r="AX100" s="65"/>
      <c r="AY100" s="65"/>
      <c r="AZ100" s="65"/>
      <c r="BA100" s="65"/>
      <c r="BB100" s="65"/>
      <c r="BC100" s="65"/>
      <c r="BD100" s="65"/>
      <c r="BE100" s="65"/>
      <c r="BF100" s="65"/>
      <c r="BG100" s="65"/>
      <c r="BH100" s="65"/>
      <c r="BI100" s="65"/>
      <c r="BJ100" s="65"/>
      <c r="BK100" s="65"/>
      <c r="BL100" s="65"/>
      <c r="BM100" s="65"/>
      <c r="BN100" s="65"/>
      <c r="BO100" s="65"/>
      <c r="BP100" s="65"/>
      <c r="BQ100" s="65"/>
      <c r="BR100" s="65"/>
      <c r="BS100" s="65"/>
      <c r="BT100" s="65"/>
      <c r="BU100" s="65"/>
      <c r="BV100" s="65"/>
      <c r="BW100" s="65"/>
      <c r="BX100" s="65"/>
      <c r="BY100" s="65"/>
      <c r="BZ100" s="65"/>
      <c r="CA100" s="34"/>
      <c r="CB100" s="34"/>
      <c r="CC100" s="34"/>
      <c r="CD100" s="34"/>
      <c r="CE100" s="34"/>
      <c r="CF100" s="34"/>
      <c r="CG100" s="34"/>
      <c r="CH100" s="34"/>
      <c r="CI100" s="34"/>
      <c r="CJ100" s="34"/>
      <c r="CK100" s="34"/>
      <c r="CL100" s="34"/>
      <c r="CM100" s="34"/>
      <c r="CN100" s="34"/>
      <c r="CO100" s="34"/>
      <c r="CP100" s="34"/>
      <c r="CQ100" s="34"/>
      <c r="CR100" s="34"/>
      <c r="CS100" s="51"/>
      <c r="CT100" s="34"/>
    </row>
    <row r="101" spans="1:98">
      <c r="A101" s="34"/>
      <c r="B101" s="21" t="s">
        <v>116</v>
      </c>
      <c r="C101" s="205">
        <v>25</v>
      </c>
      <c r="D101" s="34" t="str">
        <f t="shared" si="1"/>
        <v/>
      </c>
      <c r="E101" s="51" t="str">
        <f t="shared" si="2"/>
        <v/>
      </c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51"/>
      <c r="Q101" s="34"/>
      <c r="R101" s="34"/>
      <c r="S101" s="34"/>
      <c r="T101" s="34"/>
      <c r="U101" s="34"/>
      <c r="V101" s="51"/>
      <c r="W101" s="34"/>
      <c r="X101" s="34"/>
      <c r="Y101" s="51"/>
      <c r="Z101" s="34"/>
      <c r="AA101" s="34"/>
      <c r="AB101" s="34"/>
      <c r="AC101" s="34"/>
      <c r="AD101" s="34"/>
      <c r="AE101" s="34"/>
      <c r="AF101" s="34"/>
      <c r="AG101" s="34"/>
      <c r="AH101" s="34"/>
      <c r="AI101" s="34"/>
      <c r="AJ101" s="34"/>
      <c r="AK101" s="34"/>
      <c r="AL101" s="34"/>
      <c r="AM101" s="34"/>
      <c r="AN101" s="34"/>
      <c r="AO101" s="65"/>
      <c r="AP101" s="65"/>
      <c r="AQ101" s="65"/>
      <c r="AR101" s="65"/>
      <c r="AS101" s="65"/>
      <c r="AT101" s="65"/>
      <c r="AU101" s="65"/>
      <c r="AV101" s="65"/>
      <c r="AW101" s="65"/>
      <c r="AX101" s="65"/>
      <c r="AY101" s="65"/>
      <c r="AZ101" s="65"/>
      <c r="BA101" s="65"/>
      <c r="BB101" s="65"/>
      <c r="BC101" s="65"/>
      <c r="BD101" s="65"/>
      <c r="BE101" s="65"/>
      <c r="BF101" s="65"/>
      <c r="BG101" s="65"/>
      <c r="BH101" s="65"/>
      <c r="BI101" s="65"/>
      <c r="BJ101" s="65"/>
      <c r="BK101" s="65"/>
      <c r="BL101" s="65"/>
      <c r="BM101" s="65"/>
      <c r="BN101" s="65"/>
      <c r="BO101" s="65"/>
      <c r="BP101" s="65"/>
      <c r="BQ101" s="65"/>
      <c r="BR101" s="65"/>
      <c r="BS101" s="65"/>
      <c r="BT101" s="65"/>
      <c r="BU101" s="65"/>
      <c r="BV101" s="65"/>
      <c r="BW101" s="65"/>
      <c r="BX101" s="65"/>
      <c r="BY101" s="65"/>
      <c r="BZ101" s="65"/>
      <c r="CA101" s="34"/>
      <c r="CB101" s="34"/>
      <c r="CC101" s="34"/>
      <c r="CD101" s="34"/>
      <c r="CE101" s="34"/>
      <c r="CF101" s="34"/>
      <c r="CG101" s="34"/>
      <c r="CH101" s="34"/>
      <c r="CI101" s="34"/>
      <c r="CJ101" s="34"/>
      <c r="CK101" s="34"/>
      <c r="CL101" s="34"/>
      <c r="CM101" s="34"/>
      <c r="CN101" s="34"/>
      <c r="CO101" s="34"/>
      <c r="CP101" s="34"/>
      <c r="CQ101" s="34"/>
      <c r="CR101" s="34"/>
      <c r="CS101" s="51"/>
      <c r="CT101" s="34"/>
    </row>
    <row r="102" spans="1:98">
      <c r="A102" s="34"/>
      <c r="B102" s="21" t="s">
        <v>118</v>
      </c>
      <c r="C102" s="205">
        <v>26</v>
      </c>
      <c r="D102" s="34" t="str">
        <f t="shared" si="1"/>
        <v/>
      </c>
      <c r="E102" s="51" t="str">
        <f t="shared" si="2"/>
        <v/>
      </c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51"/>
      <c r="Q102" s="34"/>
      <c r="R102" s="34"/>
      <c r="S102" s="34"/>
      <c r="T102" s="34"/>
      <c r="U102" s="34"/>
      <c r="V102" s="51"/>
      <c r="W102" s="34"/>
      <c r="X102" s="34"/>
      <c r="Y102" s="51"/>
      <c r="Z102" s="34"/>
      <c r="AA102" s="34"/>
      <c r="AB102" s="34"/>
      <c r="AC102" s="34"/>
      <c r="AD102" s="34"/>
      <c r="AE102" s="34"/>
      <c r="AF102" s="34"/>
      <c r="AG102" s="34"/>
      <c r="AH102" s="34"/>
      <c r="AI102" s="34"/>
      <c r="AJ102" s="34"/>
      <c r="AK102" s="34"/>
      <c r="AL102" s="34"/>
      <c r="AM102" s="34"/>
      <c r="AN102" s="34"/>
      <c r="AO102" s="65"/>
      <c r="AP102" s="65"/>
      <c r="AQ102" s="65"/>
      <c r="AR102" s="65"/>
      <c r="AS102" s="65"/>
      <c r="AT102" s="65"/>
      <c r="AU102" s="65"/>
      <c r="AV102" s="65"/>
      <c r="AW102" s="65"/>
      <c r="AX102" s="65"/>
      <c r="AY102" s="65"/>
      <c r="AZ102" s="65"/>
      <c r="BA102" s="65"/>
      <c r="BB102" s="65"/>
      <c r="BC102" s="65"/>
      <c r="BD102" s="65"/>
      <c r="BE102" s="65"/>
      <c r="BF102" s="65"/>
      <c r="BG102" s="65"/>
      <c r="BH102" s="65"/>
      <c r="BI102" s="65"/>
      <c r="BJ102" s="65"/>
      <c r="BK102" s="65"/>
      <c r="BL102" s="65"/>
      <c r="BM102" s="65"/>
      <c r="BN102" s="65"/>
      <c r="BO102" s="65"/>
      <c r="BP102" s="65"/>
      <c r="BQ102" s="65"/>
      <c r="BR102" s="65"/>
      <c r="BS102" s="65"/>
      <c r="BT102" s="65"/>
      <c r="BU102" s="65"/>
      <c r="BV102" s="65"/>
      <c r="BW102" s="65"/>
      <c r="BX102" s="65"/>
      <c r="BY102" s="65"/>
      <c r="BZ102" s="65"/>
      <c r="CA102" s="34"/>
      <c r="CB102" s="34"/>
      <c r="CC102" s="34"/>
      <c r="CD102" s="34"/>
      <c r="CE102" s="34"/>
      <c r="CF102" s="34"/>
      <c r="CG102" s="34"/>
      <c r="CH102" s="34"/>
      <c r="CI102" s="34"/>
      <c r="CJ102" s="34"/>
      <c r="CK102" s="34"/>
      <c r="CL102" s="34"/>
      <c r="CM102" s="34"/>
      <c r="CN102" s="34"/>
      <c r="CO102" s="34"/>
      <c r="CP102" s="34"/>
      <c r="CQ102" s="34"/>
      <c r="CR102" s="34"/>
      <c r="CS102" s="51"/>
      <c r="CT102" s="34"/>
    </row>
    <row r="103" spans="1:98">
      <c r="A103" s="34"/>
      <c r="B103" s="21" t="s">
        <v>120</v>
      </c>
      <c r="C103" s="205">
        <v>27</v>
      </c>
      <c r="D103" s="34" t="str">
        <f t="shared" si="1"/>
        <v/>
      </c>
      <c r="E103" s="51" t="str">
        <f t="shared" si="2"/>
        <v/>
      </c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51"/>
      <c r="Q103" s="34"/>
      <c r="R103" s="34"/>
      <c r="S103" s="34"/>
      <c r="T103" s="34"/>
      <c r="U103" s="34"/>
      <c r="V103" s="51"/>
      <c r="W103" s="34"/>
      <c r="X103" s="34"/>
      <c r="Y103" s="51"/>
      <c r="Z103" s="34"/>
      <c r="AA103" s="34"/>
      <c r="AB103" s="34"/>
      <c r="AC103" s="34"/>
      <c r="AD103" s="34"/>
      <c r="AE103" s="34"/>
      <c r="AF103" s="34"/>
      <c r="AG103" s="34"/>
      <c r="AH103" s="34"/>
      <c r="AI103" s="34"/>
      <c r="AJ103" s="34"/>
      <c r="AK103" s="34"/>
      <c r="AL103" s="34"/>
      <c r="AM103" s="34"/>
      <c r="AN103" s="34"/>
      <c r="AO103" s="65"/>
      <c r="AP103" s="65"/>
      <c r="AQ103" s="65"/>
      <c r="AR103" s="65"/>
      <c r="AS103" s="65"/>
      <c r="AT103" s="65"/>
      <c r="AU103" s="65"/>
      <c r="AV103" s="65"/>
      <c r="AW103" s="65"/>
      <c r="AX103" s="65"/>
      <c r="AY103" s="65"/>
      <c r="AZ103" s="65"/>
      <c r="BA103" s="65"/>
      <c r="BB103" s="65"/>
      <c r="BC103" s="65"/>
      <c r="BD103" s="65"/>
      <c r="BE103" s="65"/>
      <c r="BF103" s="65"/>
      <c r="BG103" s="65"/>
      <c r="BH103" s="65"/>
      <c r="BI103" s="65"/>
      <c r="BJ103" s="65"/>
      <c r="BK103" s="65"/>
      <c r="BL103" s="65"/>
      <c r="BM103" s="65"/>
      <c r="BN103" s="65"/>
      <c r="BO103" s="65"/>
      <c r="BP103" s="65"/>
      <c r="BQ103" s="65"/>
      <c r="BR103" s="65"/>
      <c r="BS103" s="65"/>
      <c r="BT103" s="65"/>
      <c r="BU103" s="65"/>
      <c r="BV103" s="65"/>
      <c r="BW103" s="65"/>
      <c r="BX103" s="65"/>
      <c r="BY103" s="65"/>
      <c r="BZ103" s="65"/>
      <c r="CA103" s="34"/>
      <c r="CB103" s="34"/>
      <c r="CC103" s="34"/>
      <c r="CD103" s="34"/>
      <c r="CE103" s="34"/>
      <c r="CF103" s="34"/>
      <c r="CG103" s="34"/>
      <c r="CH103" s="34"/>
      <c r="CI103" s="34"/>
      <c r="CJ103" s="34"/>
      <c r="CK103" s="34"/>
      <c r="CL103" s="34"/>
      <c r="CM103" s="34"/>
      <c r="CN103" s="34"/>
      <c r="CO103" s="34"/>
      <c r="CP103" s="34"/>
      <c r="CQ103" s="34"/>
      <c r="CR103" s="34"/>
      <c r="CS103" s="51"/>
      <c r="CT103" s="34"/>
    </row>
    <row r="104" spans="1:98">
      <c r="A104" s="34"/>
      <c r="B104" s="21" t="s">
        <v>122</v>
      </c>
      <c r="C104" s="205">
        <v>28</v>
      </c>
      <c r="D104" s="34" t="str">
        <f t="shared" si="1"/>
        <v/>
      </c>
      <c r="E104" s="51" t="str">
        <f t="shared" si="2"/>
        <v/>
      </c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51"/>
      <c r="Q104" s="34"/>
      <c r="R104" s="34"/>
      <c r="S104" s="34"/>
      <c r="T104" s="34"/>
      <c r="U104" s="34"/>
      <c r="V104" s="51"/>
      <c r="W104" s="34"/>
      <c r="X104" s="34"/>
      <c r="Y104" s="51"/>
      <c r="Z104" s="34"/>
      <c r="AA104" s="34"/>
      <c r="AB104" s="34"/>
      <c r="AC104" s="34"/>
      <c r="AD104" s="34"/>
      <c r="AE104" s="34"/>
      <c r="AF104" s="34"/>
      <c r="AG104" s="34"/>
      <c r="AH104" s="34"/>
      <c r="AI104" s="34"/>
      <c r="AJ104" s="34"/>
      <c r="AK104" s="34"/>
      <c r="AL104" s="34"/>
      <c r="AM104" s="34"/>
      <c r="AN104" s="34"/>
      <c r="AO104" s="65"/>
      <c r="AP104" s="65"/>
      <c r="AQ104" s="65"/>
      <c r="AR104" s="65"/>
      <c r="AS104" s="65"/>
      <c r="AT104" s="65"/>
      <c r="AU104" s="65"/>
      <c r="AV104" s="65"/>
      <c r="AW104" s="65"/>
      <c r="AX104" s="65"/>
      <c r="AY104" s="65"/>
      <c r="AZ104" s="65"/>
      <c r="BA104" s="65"/>
      <c r="BB104" s="65"/>
      <c r="BC104" s="65"/>
      <c r="BD104" s="65"/>
      <c r="BE104" s="65"/>
      <c r="BF104" s="65"/>
      <c r="BG104" s="65"/>
      <c r="BH104" s="65"/>
      <c r="BI104" s="65"/>
      <c r="BJ104" s="65"/>
      <c r="BK104" s="65"/>
      <c r="BL104" s="65"/>
      <c r="BM104" s="65"/>
      <c r="BN104" s="65"/>
      <c r="BO104" s="65"/>
      <c r="BP104" s="65"/>
      <c r="BQ104" s="65"/>
      <c r="BR104" s="65"/>
      <c r="BS104" s="65"/>
      <c r="BT104" s="65"/>
      <c r="BU104" s="65"/>
      <c r="BV104" s="65"/>
      <c r="BW104" s="65"/>
      <c r="BX104" s="65"/>
      <c r="BY104" s="65"/>
      <c r="BZ104" s="65"/>
      <c r="CA104" s="34"/>
      <c r="CB104" s="34"/>
      <c r="CC104" s="34"/>
      <c r="CD104" s="34"/>
      <c r="CE104" s="34"/>
      <c r="CF104" s="34"/>
      <c r="CG104" s="34"/>
      <c r="CH104" s="34"/>
      <c r="CI104" s="34"/>
      <c r="CJ104" s="34"/>
      <c r="CK104" s="34"/>
      <c r="CL104" s="34"/>
      <c r="CM104" s="34"/>
      <c r="CN104" s="34"/>
      <c r="CO104" s="34"/>
      <c r="CP104" s="34"/>
      <c r="CQ104" s="34"/>
      <c r="CR104" s="34"/>
      <c r="CS104" s="51"/>
      <c r="CT104" s="34"/>
    </row>
    <row r="105" spans="1:98">
      <c r="A105" s="34"/>
      <c r="B105" s="21" t="s">
        <v>124</v>
      </c>
      <c r="C105" s="205">
        <v>29</v>
      </c>
      <c r="D105" s="34" t="str">
        <f t="shared" si="1"/>
        <v/>
      </c>
      <c r="E105" s="51" t="str">
        <f t="shared" si="2"/>
        <v/>
      </c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51"/>
      <c r="Q105" s="34"/>
      <c r="R105" s="34"/>
      <c r="S105" s="34"/>
      <c r="T105" s="34"/>
      <c r="U105" s="34"/>
      <c r="V105" s="51"/>
      <c r="W105" s="34"/>
      <c r="X105" s="34"/>
      <c r="Y105" s="51"/>
      <c r="Z105" s="34"/>
      <c r="AA105" s="34"/>
      <c r="AB105" s="34"/>
      <c r="AC105" s="34"/>
      <c r="AD105" s="34"/>
      <c r="AE105" s="34"/>
      <c r="AF105" s="34"/>
      <c r="AG105" s="34"/>
      <c r="AH105" s="34"/>
      <c r="AI105" s="34"/>
      <c r="AJ105" s="34"/>
      <c r="AK105" s="34"/>
      <c r="AL105" s="34"/>
      <c r="AM105" s="34"/>
      <c r="AN105" s="34"/>
      <c r="AO105" s="65"/>
      <c r="AP105" s="65"/>
      <c r="AQ105" s="65"/>
      <c r="AR105" s="65"/>
      <c r="AS105" s="65"/>
      <c r="AT105" s="65"/>
      <c r="AU105" s="65"/>
      <c r="AV105" s="65"/>
      <c r="AW105" s="65"/>
      <c r="AX105" s="65"/>
      <c r="AY105" s="65"/>
      <c r="AZ105" s="65"/>
      <c r="BA105" s="65"/>
      <c r="BB105" s="65"/>
      <c r="BC105" s="65"/>
      <c r="BD105" s="65"/>
      <c r="BE105" s="65"/>
      <c r="BF105" s="65"/>
      <c r="BG105" s="65"/>
      <c r="BH105" s="65"/>
      <c r="BI105" s="65"/>
      <c r="BJ105" s="65"/>
      <c r="BK105" s="65"/>
      <c r="BL105" s="65"/>
      <c r="BM105" s="65"/>
      <c r="BN105" s="65"/>
      <c r="BO105" s="65"/>
      <c r="BP105" s="65"/>
      <c r="BQ105" s="65"/>
      <c r="BR105" s="65"/>
      <c r="BS105" s="65"/>
      <c r="BT105" s="65"/>
      <c r="BU105" s="65"/>
      <c r="BV105" s="65"/>
      <c r="BW105" s="65"/>
      <c r="BX105" s="65"/>
      <c r="BY105" s="65"/>
      <c r="BZ105" s="65"/>
      <c r="CA105" s="34"/>
      <c r="CB105" s="34"/>
      <c r="CC105" s="34"/>
      <c r="CD105" s="34"/>
      <c r="CE105" s="34"/>
      <c r="CF105" s="34"/>
      <c r="CG105" s="34"/>
      <c r="CH105" s="34"/>
      <c r="CI105" s="34"/>
      <c r="CJ105" s="34"/>
      <c r="CK105" s="34"/>
      <c r="CL105" s="34"/>
      <c r="CM105" s="34"/>
      <c r="CN105" s="34"/>
      <c r="CO105" s="34"/>
      <c r="CP105" s="34"/>
      <c r="CQ105" s="34"/>
      <c r="CR105" s="34"/>
      <c r="CS105" s="51"/>
      <c r="CT105" s="34"/>
    </row>
    <row r="106" spans="1:98">
      <c r="A106" s="34"/>
      <c r="B106" s="21" t="s">
        <v>126</v>
      </c>
      <c r="C106" s="205">
        <v>30</v>
      </c>
      <c r="D106" s="34" t="str">
        <f t="shared" si="1"/>
        <v/>
      </c>
      <c r="E106" s="51" t="str">
        <f t="shared" si="2"/>
        <v/>
      </c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51"/>
      <c r="Q106" s="34"/>
      <c r="R106" s="34"/>
      <c r="S106" s="34"/>
      <c r="T106" s="34"/>
      <c r="U106" s="34"/>
      <c r="V106" s="51"/>
      <c r="W106" s="34"/>
      <c r="X106" s="34"/>
      <c r="Y106" s="51"/>
      <c r="Z106" s="34"/>
      <c r="AA106" s="34"/>
      <c r="AB106" s="34"/>
      <c r="AC106" s="34"/>
      <c r="AD106" s="34"/>
      <c r="AE106" s="34"/>
      <c r="AF106" s="34"/>
      <c r="AG106" s="34"/>
      <c r="AH106" s="34"/>
      <c r="AI106" s="34"/>
      <c r="AJ106" s="34"/>
      <c r="AK106" s="34"/>
      <c r="AL106" s="34"/>
      <c r="AM106" s="34"/>
      <c r="AN106" s="34"/>
      <c r="AO106" s="65"/>
      <c r="AP106" s="65"/>
      <c r="AQ106" s="65"/>
      <c r="AR106" s="65"/>
      <c r="AS106" s="65"/>
      <c r="AT106" s="65"/>
      <c r="AU106" s="65"/>
      <c r="AV106" s="65"/>
      <c r="AW106" s="65"/>
      <c r="AX106" s="65"/>
      <c r="AY106" s="65"/>
      <c r="AZ106" s="65"/>
      <c r="BA106" s="65"/>
      <c r="BB106" s="65"/>
      <c r="BC106" s="65"/>
      <c r="BD106" s="65"/>
      <c r="BE106" s="65"/>
      <c r="BF106" s="65"/>
      <c r="BG106" s="65"/>
      <c r="BH106" s="65"/>
      <c r="BI106" s="65"/>
      <c r="BJ106" s="65"/>
      <c r="BK106" s="65"/>
      <c r="BL106" s="65"/>
      <c r="BM106" s="65"/>
      <c r="BN106" s="65"/>
      <c r="BO106" s="65"/>
      <c r="BP106" s="65"/>
      <c r="BQ106" s="65"/>
      <c r="BR106" s="65"/>
      <c r="BS106" s="65"/>
      <c r="BT106" s="65"/>
      <c r="BU106" s="65"/>
      <c r="BV106" s="65"/>
      <c r="BW106" s="65"/>
      <c r="BX106" s="65"/>
      <c r="BY106" s="65"/>
      <c r="BZ106" s="65"/>
      <c r="CA106" s="34"/>
      <c r="CB106" s="34"/>
      <c r="CC106" s="34"/>
      <c r="CD106" s="34"/>
      <c r="CE106" s="34"/>
      <c r="CF106" s="34"/>
      <c r="CG106" s="34"/>
      <c r="CH106" s="34"/>
      <c r="CI106" s="34"/>
      <c r="CJ106" s="34"/>
      <c r="CK106" s="34"/>
      <c r="CL106" s="34"/>
      <c r="CM106" s="34"/>
      <c r="CN106" s="34"/>
      <c r="CO106" s="34"/>
      <c r="CP106" s="34"/>
      <c r="CQ106" s="34"/>
      <c r="CR106" s="34"/>
      <c r="CS106" s="51"/>
      <c r="CT106" s="34"/>
    </row>
    <row r="107" spans="1:98">
      <c r="A107" s="34"/>
      <c r="B107" s="21" t="s">
        <v>128</v>
      </c>
      <c r="C107" s="205">
        <v>31</v>
      </c>
      <c r="D107" s="34" t="str">
        <f t="shared" si="1"/>
        <v/>
      </c>
      <c r="E107" s="51" t="str">
        <f t="shared" si="2"/>
        <v/>
      </c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51"/>
      <c r="Q107" s="34"/>
      <c r="R107" s="34"/>
      <c r="S107" s="34"/>
      <c r="T107" s="34"/>
      <c r="U107" s="34"/>
      <c r="V107" s="51"/>
      <c r="W107" s="34"/>
      <c r="X107" s="34"/>
      <c r="Y107" s="51"/>
      <c r="Z107" s="34"/>
      <c r="AA107" s="34"/>
      <c r="AB107" s="34"/>
      <c r="AC107" s="34"/>
      <c r="AD107" s="34"/>
      <c r="AE107" s="34"/>
      <c r="AF107" s="34"/>
      <c r="AG107" s="34"/>
      <c r="AH107" s="34"/>
      <c r="AI107" s="34"/>
      <c r="AJ107" s="34"/>
      <c r="AK107" s="34"/>
      <c r="AL107" s="34"/>
      <c r="AM107" s="34"/>
      <c r="AN107" s="34"/>
      <c r="AO107" s="65"/>
      <c r="AP107" s="65"/>
      <c r="AQ107" s="65"/>
      <c r="AR107" s="65"/>
      <c r="AS107" s="65"/>
      <c r="AT107" s="65"/>
      <c r="AU107" s="65"/>
      <c r="AV107" s="65"/>
      <c r="AW107" s="65"/>
      <c r="AX107" s="65"/>
      <c r="AY107" s="65"/>
      <c r="AZ107" s="65"/>
      <c r="BA107" s="65"/>
      <c r="BB107" s="65"/>
      <c r="BC107" s="65"/>
      <c r="BD107" s="65"/>
      <c r="BE107" s="65"/>
      <c r="BF107" s="65"/>
      <c r="BG107" s="65"/>
      <c r="BH107" s="65"/>
      <c r="BI107" s="65"/>
      <c r="BJ107" s="65"/>
      <c r="BK107" s="65"/>
      <c r="BL107" s="65"/>
      <c r="BM107" s="65"/>
      <c r="BN107" s="65"/>
      <c r="BO107" s="65"/>
      <c r="BP107" s="65"/>
      <c r="BQ107" s="65"/>
      <c r="BR107" s="65"/>
      <c r="BS107" s="65"/>
      <c r="BT107" s="65"/>
      <c r="BU107" s="65"/>
      <c r="BV107" s="65"/>
      <c r="BW107" s="65"/>
      <c r="BX107" s="65"/>
      <c r="BY107" s="65"/>
      <c r="BZ107" s="65"/>
      <c r="CA107" s="34"/>
      <c r="CB107" s="34"/>
      <c r="CC107" s="34"/>
      <c r="CD107" s="34"/>
      <c r="CE107" s="34"/>
      <c r="CF107" s="34"/>
      <c r="CG107" s="34"/>
      <c r="CH107" s="34"/>
      <c r="CI107" s="34"/>
      <c r="CJ107" s="34"/>
      <c r="CK107" s="34"/>
      <c r="CL107" s="34"/>
      <c r="CM107" s="34"/>
      <c r="CN107" s="34"/>
      <c r="CO107" s="34"/>
      <c r="CP107" s="34"/>
      <c r="CQ107" s="34"/>
      <c r="CR107" s="34"/>
      <c r="CS107" s="51"/>
      <c r="CT107" s="34"/>
    </row>
    <row r="108" spans="1:98">
      <c r="A108" s="34"/>
      <c r="B108" s="21" t="s">
        <v>130</v>
      </c>
      <c r="C108" s="205">
        <v>32</v>
      </c>
      <c r="D108" s="34" t="str">
        <f t="shared" si="1"/>
        <v/>
      </c>
      <c r="E108" s="51" t="str">
        <f t="shared" si="2"/>
        <v/>
      </c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51"/>
      <c r="Q108" s="34"/>
      <c r="R108" s="34"/>
      <c r="S108" s="34"/>
      <c r="T108" s="34"/>
      <c r="U108" s="34"/>
      <c r="V108" s="51"/>
      <c r="W108" s="34"/>
      <c r="X108" s="34"/>
      <c r="Y108" s="51"/>
      <c r="Z108" s="34"/>
      <c r="AA108" s="34"/>
      <c r="AB108" s="34"/>
      <c r="AC108" s="34"/>
      <c r="AD108" s="34"/>
      <c r="AE108" s="34"/>
      <c r="AF108" s="34"/>
      <c r="AG108" s="34"/>
      <c r="AH108" s="34"/>
      <c r="AI108" s="34"/>
      <c r="AJ108" s="34"/>
      <c r="AK108" s="34"/>
      <c r="AL108" s="34"/>
      <c r="AM108" s="34"/>
      <c r="AN108" s="34"/>
      <c r="AO108" s="65"/>
      <c r="AP108" s="65"/>
      <c r="AQ108" s="65"/>
      <c r="AR108" s="65"/>
      <c r="AS108" s="65"/>
      <c r="AT108" s="65"/>
      <c r="AU108" s="65"/>
      <c r="AV108" s="65"/>
      <c r="AW108" s="65"/>
      <c r="AX108" s="65"/>
      <c r="AY108" s="65"/>
      <c r="AZ108" s="65"/>
      <c r="BA108" s="65"/>
      <c r="BB108" s="65"/>
      <c r="BC108" s="65"/>
      <c r="BD108" s="65"/>
      <c r="BE108" s="65"/>
      <c r="BF108" s="65"/>
      <c r="BG108" s="65"/>
      <c r="BH108" s="65"/>
      <c r="BI108" s="65"/>
      <c r="BJ108" s="65"/>
      <c r="BK108" s="65"/>
      <c r="BL108" s="65"/>
      <c r="BM108" s="65"/>
      <c r="BN108" s="65"/>
      <c r="BO108" s="65"/>
      <c r="BP108" s="65"/>
      <c r="BQ108" s="65"/>
      <c r="BR108" s="65"/>
      <c r="BS108" s="65"/>
      <c r="BT108" s="65"/>
      <c r="BU108" s="65"/>
      <c r="BV108" s="65"/>
      <c r="BW108" s="65"/>
      <c r="BX108" s="65"/>
      <c r="BY108" s="65"/>
      <c r="BZ108" s="65"/>
      <c r="CA108" s="34"/>
      <c r="CB108" s="34"/>
      <c r="CC108" s="34"/>
      <c r="CD108" s="34"/>
      <c r="CE108" s="34"/>
      <c r="CF108" s="34"/>
      <c r="CG108" s="34"/>
      <c r="CH108" s="34"/>
      <c r="CI108" s="34"/>
      <c r="CJ108" s="34"/>
      <c r="CK108" s="34"/>
      <c r="CL108" s="34"/>
      <c r="CM108" s="34"/>
      <c r="CN108" s="34"/>
      <c r="CO108" s="34"/>
      <c r="CP108" s="34"/>
      <c r="CQ108" s="34"/>
      <c r="CR108" s="34"/>
      <c r="CS108" s="51"/>
      <c r="CT108" s="34"/>
    </row>
    <row r="109" spans="1:98" ht="13">
      <c r="A109" s="34"/>
      <c r="B109" s="34" t="s">
        <v>132</v>
      </c>
      <c r="C109" s="34">
        <f>ROWS($B$77:B109)</f>
        <v>33</v>
      </c>
      <c r="D109" s="34">
        <f t="shared" si="1"/>
        <v>33</v>
      </c>
      <c r="E109" s="51" t="str">
        <f t="shared" si="2"/>
        <v/>
      </c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51"/>
      <c r="Q109" s="34"/>
      <c r="R109" s="34"/>
      <c r="S109" s="34"/>
      <c r="T109" s="34"/>
      <c r="U109" s="34"/>
      <c r="V109" s="51"/>
      <c r="W109" s="34"/>
      <c r="X109" s="34"/>
      <c r="Y109" s="51"/>
      <c r="Z109" s="34"/>
      <c r="AA109" s="34"/>
      <c r="AB109" s="34"/>
      <c r="AC109" s="34"/>
      <c r="AD109" s="34"/>
      <c r="AE109" s="34"/>
      <c r="AF109" s="34"/>
      <c r="AG109" s="34"/>
      <c r="AH109" s="34"/>
      <c r="AI109" s="34"/>
      <c r="AJ109" s="34"/>
      <c r="AK109" s="34"/>
      <c r="AL109" s="34"/>
      <c r="AM109" s="34"/>
      <c r="AN109" s="34"/>
      <c r="AO109" s="65"/>
      <c r="AP109" s="65"/>
      <c r="AQ109" s="65"/>
      <c r="AR109" s="65"/>
      <c r="AS109" s="65"/>
      <c r="AT109" s="65"/>
      <c r="AU109" s="65"/>
      <c r="AV109" s="65"/>
      <c r="AW109" s="65"/>
      <c r="AX109" s="65"/>
      <c r="AY109" s="65"/>
      <c r="AZ109" s="65"/>
      <c r="BA109" s="65"/>
      <c r="BB109" s="65"/>
      <c r="BC109" s="65"/>
      <c r="BD109" s="65"/>
      <c r="BE109" s="65"/>
      <c r="BF109" s="65"/>
      <c r="BG109" s="65"/>
      <c r="BH109" s="65"/>
      <c r="BI109" s="65"/>
      <c r="BJ109" s="65"/>
      <c r="BK109" s="65"/>
      <c r="BL109" s="65"/>
      <c r="BM109" s="65"/>
      <c r="BN109" s="65"/>
      <c r="BO109" s="65"/>
      <c r="BP109" s="65"/>
      <c r="BQ109" s="65"/>
      <c r="BR109" s="65"/>
      <c r="BS109" s="65"/>
      <c r="BT109" s="65"/>
      <c r="BU109" s="65"/>
      <c r="BV109" s="65"/>
      <c r="BW109" s="65"/>
      <c r="BX109" s="65"/>
      <c r="BY109" s="65"/>
      <c r="BZ109" s="65"/>
      <c r="CA109" s="34"/>
      <c r="CB109" s="34"/>
      <c r="CC109" s="34"/>
      <c r="CD109" s="34"/>
      <c r="CE109" s="34"/>
      <c r="CF109" s="34"/>
      <c r="CG109" s="34"/>
      <c r="CH109" s="34"/>
      <c r="CI109" s="34"/>
      <c r="CJ109" s="34"/>
      <c r="CK109" s="34"/>
      <c r="CL109" s="34"/>
      <c r="CM109" s="34"/>
      <c r="CN109" s="34"/>
      <c r="CO109" s="34"/>
      <c r="CP109" s="34"/>
      <c r="CQ109" s="34"/>
      <c r="CR109" s="34"/>
      <c r="CS109" s="51"/>
      <c r="CT109" s="34"/>
    </row>
    <row r="110" spans="1:98" ht="13">
      <c r="A110" s="34"/>
      <c r="B110" s="34"/>
      <c r="C110" s="34"/>
      <c r="D110" s="34"/>
      <c r="E110" s="51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51"/>
      <c r="Q110" s="34"/>
      <c r="R110" s="34"/>
      <c r="S110" s="34"/>
      <c r="T110" s="34"/>
      <c r="U110" s="34"/>
      <c r="V110" s="51"/>
      <c r="W110" s="34"/>
      <c r="X110" s="34"/>
      <c r="Y110" s="51"/>
      <c r="Z110" s="34"/>
      <c r="AA110" s="34"/>
      <c r="AB110" s="34"/>
      <c r="AC110" s="34"/>
      <c r="AD110" s="34"/>
      <c r="AE110" s="34"/>
      <c r="AF110" s="34"/>
      <c r="AG110" s="34"/>
      <c r="AH110" s="34"/>
      <c r="AI110" s="34"/>
      <c r="AJ110" s="34"/>
      <c r="AK110" s="34"/>
      <c r="AL110" s="34"/>
      <c r="AM110" s="34"/>
      <c r="AN110" s="34"/>
      <c r="AO110" s="65"/>
      <c r="AP110" s="65"/>
      <c r="AQ110" s="65"/>
      <c r="AR110" s="65"/>
      <c r="AS110" s="65"/>
      <c r="AT110" s="65"/>
      <c r="AU110" s="65"/>
      <c r="AV110" s="65"/>
      <c r="AW110" s="65"/>
      <c r="AX110" s="65"/>
      <c r="AY110" s="65"/>
      <c r="AZ110" s="65"/>
      <c r="BA110" s="65"/>
      <c r="BB110" s="65"/>
      <c r="BC110" s="65"/>
      <c r="BD110" s="65"/>
      <c r="BE110" s="65"/>
      <c r="BF110" s="65"/>
      <c r="BG110" s="65"/>
      <c r="BH110" s="65"/>
      <c r="BI110" s="65"/>
      <c r="BJ110" s="65"/>
      <c r="BK110" s="65"/>
      <c r="BL110" s="65"/>
      <c r="BM110" s="65"/>
      <c r="BN110" s="65"/>
      <c r="BO110" s="65"/>
      <c r="BP110" s="65"/>
      <c r="BQ110" s="65"/>
      <c r="BR110" s="65"/>
      <c r="BS110" s="65"/>
      <c r="BT110" s="65"/>
      <c r="BU110" s="65"/>
      <c r="BV110" s="65"/>
      <c r="BW110" s="65"/>
      <c r="BX110" s="65"/>
      <c r="BY110" s="65"/>
      <c r="BZ110" s="65"/>
      <c r="CA110" s="34"/>
      <c r="CB110" s="34"/>
      <c r="CC110" s="34"/>
      <c r="CD110" s="34"/>
      <c r="CE110" s="34"/>
      <c r="CF110" s="34"/>
      <c r="CG110" s="34"/>
      <c r="CH110" s="34"/>
      <c r="CI110" s="34"/>
      <c r="CJ110" s="34"/>
      <c r="CK110" s="34"/>
      <c r="CL110" s="34"/>
      <c r="CM110" s="34"/>
      <c r="CN110" s="34"/>
      <c r="CO110" s="34"/>
      <c r="CP110" s="34"/>
      <c r="CQ110" s="34"/>
      <c r="CR110" s="34"/>
      <c r="CS110" s="51"/>
      <c r="CT110" s="34"/>
    </row>
    <row r="111" spans="1:98" ht="13">
      <c r="A111" s="34"/>
      <c r="B111" s="34"/>
      <c r="C111" s="34"/>
      <c r="D111" s="34"/>
      <c r="E111" s="51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51"/>
      <c r="Q111" s="34"/>
      <c r="R111" s="34"/>
      <c r="S111" s="34"/>
      <c r="T111" s="34"/>
      <c r="U111" s="34"/>
      <c r="V111" s="51"/>
      <c r="W111" s="34"/>
      <c r="X111" s="34"/>
      <c r="Y111" s="51"/>
      <c r="Z111" s="34"/>
      <c r="AA111" s="34"/>
      <c r="AB111" s="34"/>
      <c r="AC111" s="34"/>
      <c r="AD111" s="34"/>
      <c r="AE111" s="34"/>
      <c r="AF111" s="34"/>
      <c r="AG111" s="34"/>
      <c r="AH111" s="34"/>
      <c r="AI111" s="34"/>
      <c r="AJ111" s="34"/>
      <c r="AK111" s="34"/>
      <c r="AL111" s="34"/>
      <c r="AM111" s="34"/>
      <c r="AN111" s="34"/>
      <c r="AO111" s="65"/>
      <c r="AP111" s="65"/>
      <c r="AQ111" s="65"/>
      <c r="AR111" s="65"/>
      <c r="AS111" s="65"/>
      <c r="AT111" s="65"/>
      <c r="AU111" s="65"/>
      <c r="AV111" s="65"/>
      <c r="AW111" s="65"/>
      <c r="AX111" s="65"/>
      <c r="AY111" s="65"/>
      <c r="AZ111" s="65"/>
      <c r="BA111" s="65"/>
      <c r="BB111" s="65"/>
      <c r="BC111" s="65"/>
      <c r="BD111" s="65"/>
      <c r="BE111" s="65"/>
      <c r="BF111" s="65"/>
      <c r="BG111" s="65"/>
      <c r="BH111" s="65"/>
      <c r="BI111" s="65"/>
      <c r="BJ111" s="65"/>
      <c r="BK111" s="65"/>
      <c r="BL111" s="65"/>
      <c r="BM111" s="65"/>
      <c r="BN111" s="65"/>
      <c r="BO111" s="65"/>
      <c r="BP111" s="65"/>
      <c r="BQ111" s="65"/>
      <c r="BR111" s="65"/>
      <c r="BS111" s="65"/>
      <c r="BT111" s="65"/>
      <c r="BU111" s="65"/>
      <c r="BV111" s="65"/>
      <c r="BW111" s="65"/>
      <c r="BX111" s="65"/>
      <c r="BY111" s="65"/>
      <c r="BZ111" s="65"/>
      <c r="CA111" s="34"/>
      <c r="CB111" s="34"/>
      <c r="CC111" s="34"/>
      <c r="CD111" s="34"/>
      <c r="CE111" s="34"/>
      <c r="CF111" s="34"/>
      <c r="CG111" s="34"/>
      <c r="CH111" s="34"/>
      <c r="CI111" s="34"/>
      <c r="CJ111" s="34"/>
      <c r="CK111" s="34"/>
      <c r="CL111" s="34"/>
      <c r="CM111" s="34"/>
      <c r="CN111" s="34"/>
      <c r="CO111" s="34"/>
      <c r="CP111" s="34"/>
      <c r="CQ111" s="34"/>
      <c r="CR111" s="34"/>
      <c r="CS111" s="51"/>
      <c r="CT111" s="34"/>
    </row>
    <row r="112" spans="1:98" ht="13">
      <c r="A112" s="211"/>
      <c r="B112" s="207" t="s">
        <v>220</v>
      </c>
      <c r="C112" s="207" t="s">
        <v>142</v>
      </c>
      <c r="D112" s="207" t="s">
        <v>221</v>
      </c>
      <c r="E112" s="208" t="s">
        <v>144</v>
      </c>
      <c r="F112" s="207" t="s">
        <v>145</v>
      </c>
      <c r="G112" s="207" t="s">
        <v>146</v>
      </c>
      <c r="H112" s="207" t="s">
        <v>222</v>
      </c>
      <c r="I112" s="207" t="s">
        <v>148</v>
      </c>
      <c r="J112" s="207" t="s">
        <v>149</v>
      </c>
      <c r="K112" s="207" t="s">
        <v>150</v>
      </c>
      <c r="L112" s="207" t="s">
        <v>151</v>
      </c>
      <c r="M112" s="207" t="s">
        <v>152</v>
      </c>
      <c r="N112" s="207" t="s">
        <v>153</v>
      </c>
      <c r="O112" s="209" t="s">
        <v>154</v>
      </c>
      <c r="P112" s="210" t="s">
        <v>155</v>
      </c>
      <c r="Q112" s="209" t="s">
        <v>156</v>
      </c>
      <c r="R112" s="209" t="s">
        <v>204</v>
      </c>
      <c r="S112" s="209" t="s">
        <v>158</v>
      </c>
      <c r="T112" s="207" t="s">
        <v>234</v>
      </c>
      <c r="U112" s="207" t="s">
        <v>235</v>
      </c>
      <c r="V112" s="208" t="s">
        <v>161</v>
      </c>
      <c r="W112" s="207" t="s">
        <v>162</v>
      </c>
      <c r="X112" s="207" t="s">
        <v>163</v>
      </c>
      <c r="Y112" s="208" t="s">
        <v>164</v>
      </c>
      <c r="Z112" s="207" t="s">
        <v>165</v>
      </c>
      <c r="AA112" s="207" t="s">
        <v>166</v>
      </c>
      <c r="AB112" s="207" t="s">
        <v>167</v>
      </c>
      <c r="AC112" s="207" t="s">
        <v>168</v>
      </c>
      <c r="AD112" s="209" t="s">
        <v>169</v>
      </c>
      <c r="AE112" s="209" t="s">
        <v>170</v>
      </c>
      <c r="AF112" s="209" t="s">
        <v>171</v>
      </c>
      <c r="AG112" s="209" t="s">
        <v>172</v>
      </c>
      <c r="AH112" s="207" t="s">
        <v>173</v>
      </c>
      <c r="AI112" s="207" t="s">
        <v>174</v>
      </c>
      <c r="AJ112" s="207" t="s">
        <v>175</v>
      </c>
      <c r="AK112" s="207" t="s">
        <v>224</v>
      </c>
      <c r="AL112" s="207"/>
      <c r="AM112" s="207"/>
      <c r="AN112" s="207"/>
      <c r="AO112" s="207"/>
      <c r="AP112" s="65"/>
      <c r="AQ112" s="65"/>
      <c r="AR112" s="65"/>
      <c r="AS112" s="65"/>
      <c r="AT112" s="65"/>
      <c r="AU112" s="65"/>
      <c r="AV112" s="65"/>
      <c r="AW112" s="65"/>
      <c r="AX112" s="65"/>
      <c r="AY112" s="65"/>
      <c r="AZ112" s="65"/>
      <c r="BA112" s="65"/>
      <c r="BB112" s="65"/>
      <c r="BC112" s="65"/>
      <c r="BD112" s="65"/>
      <c r="BE112" s="65"/>
      <c r="BF112" s="65"/>
      <c r="BG112" s="65"/>
      <c r="BH112" s="65"/>
      <c r="BI112" s="65"/>
      <c r="BJ112" s="65"/>
      <c r="BK112" s="65"/>
      <c r="BL112" s="65"/>
      <c r="BM112" s="65"/>
      <c r="BN112" s="65"/>
      <c r="BO112" s="65"/>
      <c r="BP112" s="65"/>
      <c r="BQ112" s="65"/>
      <c r="BR112" s="65"/>
      <c r="BS112" s="65"/>
      <c r="BT112" s="65"/>
      <c r="BU112" s="65"/>
      <c r="BV112" s="65"/>
      <c r="BW112" s="65"/>
      <c r="BX112" s="65"/>
      <c r="BY112" s="65"/>
      <c r="BZ112" s="65"/>
      <c r="CA112" s="211"/>
      <c r="CB112" s="211"/>
      <c r="CC112" s="211"/>
      <c r="CD112" s="211"/>
      <c r="CE112" s="211"/>
      <c r="CF112" s="211"/>
      <c r="CG112" s="211"/>
      <c r="CH112" s="211"/>
      <c r="CI112" s="211"/>
      <c r="CJ112" s="211"/>
      <c r="CK112" s="211"/>
      <c r="CL112" s="211"/>
      <c r="CM112" s="211"/>
      <c r="CN112" s="211"/>
      <c r="CO112" s="211"/>
      <c r="CP112" s="211"/>
      <c r="CQ112" s="211"/>
      <c r="CR112" s="211"/>
      <c r="CS112" s="212"/>
      <c r="CT112" s="211"/>
    </row>
    <row r="113" spans="1:98" ht="13">
      <c r="A113" s="34"/>
      <c r="B113" s="34" t="str">
        <f t="array" ref="B113">IFERROR(INDEX('Censos 2023 old'!$A$2:$AN$34,$E$77,COLUMNS($A$113)),"")</f>
        <v>Nacional</v>
      </c>
      <c r="C113" s="34">
        <f t="array" ref="C113">IFERROR(INDEX('Censos 2023 old'!$A$2:$AN$34,$E$77,COLUMNS($A$113:B113)),"")</f>
        <v>2159319</v>
      </c>
      <c r="D113" s="34">
        <f t="array" ref="D113">IFERROR(INDEX('Censos 2023 old'!$A$2:$AN$34,$E$77,COLUMNS($A$113:C113)),"")</f>
        <v>2062173</v>
      </c>
      <c r="E113" s="51">
        <f t="array" ref="E113">IFERROR(INDEX('Censos 2023 old'!$A$2:$AN$34,$E$77,COLUMNS($A$113:D113)),"")</f>
        <v>563583</v>
      </c>
      <c r="F113" s="34">
        <f t="array" ref="F113">IFERROR(INDEX('Censos 2023 old'!$A$2:$AN$34,$E$77,COLUMNS($A$113:E113)),"")</f>
        <v>1279105</v>
      </c>
      <c r="G113" s="34">
        <f t="array" ref="G113">IFERROR(INDEX('Censos 2023 old'!$A$2:$AN$34,$E$77,COLUMNS($A$113:F113)),"")</f>
        <v>27694</v>
      </c>
      <c r="H113" s="34">
        <f t="array" ref="H113">IFERROR(INDEX('Censos 2023 old'!$A$2:$AN$34,$E$77,COLUMNS($A$113:G113)),"")</f>
        <v>1855710</v>
      </c>
      <c r="I113" s="34">
        <f t="array" ref="I113">IFERROR(INDEX('Censos 2023 old'!$A$2:$AN$34,$E$77,COLUMNS($A$113:H113)),"")</f>
        <v>1448989</v>
      </c>
      <c r="J113" s="34">
        <f t="array" ref="J113">IFERROR(INDEX('Censos 2023 old'!$A$2:$AN$34,$E$77,COLUMNS($A$113:I113)),"")</f>
        <v>40097</v>
      </c>
      <c r="K113" s="34">
        <f t="array" ref="K113">IFERROR(INDEX('Censos 2023 old'!$A$2:$AN$34,$E$77,COLUMNS($A$113:J113)),"")</f>
        <v>43194</v>
      </c>
      <c r="L113" s="34">
        <f t="array" ref="L113">IFERROR(INDEX('Censos 2023 old'!$A$2:$AN$34,$E$77,COLUMNS($A$113:K113)),"")</f>
        <v>440694</v>
      </c>
      <c r="M113" s="34">
        <f t="array" ref="M113">IFERROR(INDEX('Censos 2023 old'!$A$2:$AN$34,$E$77,COLUMNS($A$113:L113)),"")</f>
        <v>775596</v>
      </c>
      <c r="N113" s="34">
        <f t="array" ref="N113">IFERROR(INDEX('Censos 2023 old'!$A$2:$AN$34,$E$77,COLUMNS($A$113:M113)),"")</f>
        <v>111584</v>
      </c>
      <c r="O113" s="34">
        <f t="array" ref="O113">IFERROR(INDEX('Censos 2023 old'!$A$2:$AN$34,$E$77,COLUMNS($A$113:N113)),"")</f>
        <v>9586</v>
      </c>
      <c r="P113" s="51">
        <f t="array" ref="P113">IFERROR(INDEX('Censos 2023 old'!$A$2:$AN$34,$E$77,COLUMNS($A$113:O113)),"")</f>
        <v>28238</v>
      </c>
      <c r="Q113" s="34">
        <f t="array" ref="Q113">IFERROR(INDEX('Censos 2023 old'!$A$2:$AN$34,$E$77,COLUMNS($A$113:P113)),"")</f>
        <v>289501</v>
      </c>
      <c r="R113" s="34">
        <f t="array" ref="R113">IFERROR(INDEX('Censos 2023 old'!$A$2:$AN$34,$E$77,COLUMNS($A$113:Q113)),"")</f>
        <v>123113</v>
      </c>
      <c r="S113" s="34">
        <f t="array" ref="S113">IFERROR(INDEX('Censos 2023 old'!$A$2:$AN$34,$E$77,COLUMNS($A$113:R113)),"")</f>
        <v>2210723</v>
      </c>
      <c r="T113" s="34">
        <f t="array" ref="T113">IFERROR(INDEX('Censos 2023 old'!$A$2:$AN$34,$E$77,COLUMNS($A$113:S113)),"")</f>
        <v>143704</v>
      </c>
      <c r="U113" s="34">
        <f t="array" ref="U113">IFERROR(INDEX('Censos 2023 old'!$A$2:$AN$34,$E$77,COLUMNS($A$113:T113)),"")</f>
        <v>19493</v>
      </c>
      <c r="V113" s="51">
        <f t="array" ref="V113">IFERROR(INDEX('Censos 2023 old'!$A$2:$AN$34,$E$77,COLUMNS($A$113:U113)),"")</f>
        <v>238066</v>
      </c>
      <c r="W113" s="34">
        <f t="array" ref="W113">IFERROR(INDEX('Censos 2023 old'!$A$2:$AN$34,$E$77,COLUMNS($A$113:V113)),"")</f>
        <v>311107</v>
      </c>
      <c r="X113" s="34">
        <f t="array" ref="X113">IFERROR(INDEX('Censos 2023 old'!$A$2:$AN$34,$E$77,COLUMNS($A$113:W113)),"")</f>
        <v>20370</v>
      </c>
      <c r="Y113" s="51">
        <f t="array" ref="Y113">IFERROR(INDEX('Censos 2023 old'!$A$2:$AN$34,$E$77,COLUMNS($A$113:X113)),"")</f>
        <v>20292</v>
      </c>
      <c r="Z113" s="34">
        <f t="array" ref="Z113">IFERROR(INDEX('Censos 2023 old'!$A$2:$AN$34,$E$77,COLUMNS($A$113:Y113)),"")</f>
        <v>66</v>
      </c>
      <c r="AA113" s="34">
        <f t="array" ref="AA113">IFERROR(INDEX('Censos 2023 old'!$A$2:$AN$34,$E$77,COLUMNS($A$113:Z113)),"")</f>
        <v>12</v>
      </c>
      <c r="AB113" s="34">
        <f t="array" ref="AB113">IFERROR(INDEX('Censos 2023 old'!$A$2:$AN$34,$E$77,COLUMNS($A$113:AA113)),"")</f>
        <v>10127</v>
      </c>
      <c r="AC113" s="34">
        <f t="array" ref="AC113">IFERROR(INDEX('Censos 2023 old'!$A$2:$AN$34,$E$77,COLUMNS($A$113:AB113)),"")</f>
        <v>8210</v>
      </c>
      <c r="AD113" s="34">
        <f t="array" ref="AD113">IFERROR(INDEX('Censos 2023 old'!$A$2:$AN$34,$E$77,COLUMNS($A$113:AC113)),"")</f>
        <v>1775</v>
      </c>
      <c r="AE113" s="34">
        <f t="array" ref="AE113">IFERROR(INDEX('Censos 2023 old'!$A$2:$AN$34,$E$77,COLUMNS($A$113:AD113)),"")</f>
        <v>142</v>
      </c>
      <c r="AF113" s="34">
        <f t="array" ref="AF113">IFERROR(INDEX('Censos 2023 old'!$A$2:$AN$34,$E$77,COLUMNS($A$113:AE113)),"")</f>
        <v>10065</v>
      </c>
      <c r="AG113" s="34">
        <f t="array" ref="AG113">IFERROR(INDEX('Censos 2023 old'!$A$2:$AN$34,$E$77,COLUMNS($A$113:AF113)),"")</f>
        <v>4824</v>
      </c>
      <c r="AH113" s="34">
        <f t="array" ref="AH113">IFERROR(INDEX('Censos 2023 old'!$A$2:$AN$34,$E$77,COLUMNS($A$113:AG113)),"")</f>
        <v>16251</v>
      </c>
      <c r="AI113" s="34">
        <f t="array" ref="AI113">IFERROR(INDEX('Censos 2023 old'!$A$2:$AN$34,$E$77,COLUMNS($A$113:AH113)),"")</f>
        <v>14905</v>
      </c>
      <c r="AJ113" s="34">
        <f t="array" ref="AJ113">IFERROR(INDEX('Censos 2023 old'!$A$2:$AN$34,$E$77,COLUMNS($A$113:AI113)),"")</f>
        <v>24683</v>
      </c>
      <c r="AK113" s="34">
        <f t="array" ref="AK113">IFERROR(INDEX('Censos 2023 old'!$A$2:$AN$34,$E$77,COLUMNS($A$113:AJ113)),"")</f>
        <v>387945</v>
      </c>
      <c r="AL113" s="34"/>
      <c r="AM113" s="34"/>
      <c r="AN113" s="34"/>
      <c r="AO113" s="34"/>
      <c r="AP113" s="65"/>
      <c r="AQ113" s="65"/>
      <c r="AR113" s="65"/>
      <c r="AS113" s="65"/>
      <c r="AT113" s="65"/>
      <c r="AU113" s="65"/>
      <c r="AV113" s="65"/>
      <c r="AW113" s="65"/>
      <c r="AX113" s="65"/>
      <c r="AY113" s="65"/>
      <c r="AZ113" s="65"/>
      <c r="BA113" s="65"/>
      <c r="BB113" s="65"/>
      <c r="BC113" s="65"/>
      <c r="BD113" s="65"/>
      <c r="BE113" s="65"/>
      <c r="BF113" s="65"/>
      <c r="BG113" s="65"/>
      <c r="BH113" s="65"/>
      <c r="BI113" s="65"/>
      <c r="BJ113" s="65"/>
      <c r="BK113" s="65"/>
      <c r="BL113" s="65"/>
      <c r="BM113" s="65"/>
      <c r="BN113" s="65"/>
      <c r="BO113" s="65"/>
      <c r="BP113" s="65"/>
      <c r="BQ113" s="65"/>
      <c r="BR113" s="65"/>
      <c r="BS113" s="65"/>
      <c r="BT113" s="65"/>
      <c r="BU113" s="65"/>
      <c r="BV113" s="65"/>
      <c r="BW113" s="65"/>
      <c r="BX113" s="65"/>
      <c r="BY113" s="65"/>
      <c r="BZ113" s="65"/>
      <c r="CA113" s="34"/>
      <c r="CB113" s="34"/>
      <c r="CC113" s="34"/>
      <c r="CD113" s="34"/>
      <c r="CE113" s="34"/>
      <c r="CF113" s="34"/>
      <c r="CG113" s="34"/>
      <c r="CH113" s="34"/>
      <c r="CI113" s="34"/>
      <c r="CJ113" s="34"/>
      <c r="CK113" s="34"/>
      <c r="CL113" s="34"/>
      <c r="CM113" s="34"/>
      <c r="CN113" s="34"/>
      <c r="CO113" s="34"/>
      <c r="CP113" s="34"/>
      <c r="CQ113" s="34"/>
      <c r="CR113" s="34"/>
      <c r="CS113" s="51"/>
      <c r="CT113" s="34"/>
    </row>
    <row r="114" spans="1:98" ht="13">
      <c r="A114" s="34"/>
      <c r="B114" s="34"/>
      <c r="C114" s="34"/>
      <c r="D114" s="34"/>
      <c r="E114" s="51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51"/>
      <c r="Q114" s="34"/>
      <c r="R114" s="34"/>
      <c r="S114" s="34"/>
      <c r="T114" s="34"/>
      <c r="U114" s="34"/>
      <c r="V114" s="51"/>
      <c r="W114" s="34"/>
      <c r="X114" s="34"/>
      <c r="Y114" s="51"/>
      <c r="Z114" s="34"/>
      <c r="AA114" s="34"/>
      <c r="AB114" s="34"/>
      <c r="AC114" s="34"/>
      <c r="AD114" s="34"/>
      <c r="AE114" s="34"/>
      <c r="AF114" s="34"/>
      <c r="AG114" s="34"/>
      <c r="AH114" s="34"/>
      <c r="AI114" s="34"/>
      <c r="AJ114" s="34"/>
      <c r="AK114" s="34"/>
      <c r="AL114" s="34"/>
      <c r="AM114" s="34"/>
      <c r="AN114" s="34"/>
      <c r="AO114" s="65"/>
      <c r="AP114" s="65"/>
      <c r="AQ114" s="65"/>
      <c r="AR114" s="65"/>
      <c r="AS114" s="65"/>
      <c r="AT114" s="65"/>
      <c r="AU114" s="65"/>
      <c r="AV114" s="65"/>
      <c r="AW114" s="65"/>
      <c r="AX114" s="65"/>
      <c r="AY114" s="65"/>
      <c r="AZ114" s="65"/>
      <c r="BA114" s="65"/>
      <c r="BB114" s="65"/>
      <c r="BC114" s="65"/>
      <c r="BD114" s="65"/>
      <c r="BE114" s="65"/>
      <c r="BF114" s="65"/>
      <c r="BG114" s="65"/>
      <c r="BH114" s="65"/>
      <c r="BI114" s="65"/>
      <c r="BJ114" s="65"/>
      <c r="BK114" s="65"/>
      <c r="BL114" s="65"/>
      <c r="BM114" s="65"/>
      <c r="BN114" s="65"/>
      <c r="BO114" s="65"/>
      <c r="BP114" s="65"/>
      <c r="BQ114" s="65"/>
      <c r="BR114" s="65"/>
      <c r="BS114" s="65"/>
      <c r="BT114" s="65"/>
      <c r="BU114" s="65"/>
      <c r="BV114" s="65"/>
      <c r="BW114" s="65"/>
      <c r="BX114" s="65"/>
      <c r="BY114" s="65"/>
      <c r="BZ114" s="65"/>
      <c r="CA114" s="34"/>
      <c r="CB114" s="34"/>
      <c r="CC114" s="34"/>
      <c r="CD114" s="34"/>
      <c r="CE114" s="34"/>
      <c r="CF114" s="34"/>
      <c r="CG114" s="34"/>
      <c r="CH114" s="34"/>
      <c r="CI114" s="34"/>
      <c r="CJ114" s="34"/>
      <c r="CK114" s="34"/>
      <c r="CL114" s="34"/>
      <c r="CM114" s="34"/>
      <c r="CN114" s="34"/>
      <c r="CO114" s="34"/>
      <c r="CP114" s="34"/>
      <c r="CQ114" s="34"/>
      <c r="CR114" s="34"/>
      <c r="CS114" s="51"/>
      <c r="CT114" s="34"/>
    </row>
    <row r="115" spans="1:98" ht="13">
      <c r="A115" s="34"/>
      <c r="B115" s="34"/>
      <c r="C115" s="34"/>
      <c r="D115" s="34"/>
      <c r="E115" s="51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51"/>
      <c r="Q115" s="34"/>
      <c r="R115" s="34"/>
      <c r="S115" s="34"/>
      <c r="T115" s="34"/>
      <c r="U115" s="34"/>
      <c r="V115" s="51"/>
      <c r="W115" s="34"/>
      <c r="X115" s="34"/>
      <c r="Y115" s="51"/>
      <c r="Z115" s="34"/>
      <c r="AA115" s="34"/>
      <c r="AB115" s="34"/>
      <c r="AC115" s="34"/>
      <c r="AD115" s="34"/>
      <c r="AE115" s="34"/>
      <c r="AF115" s="34"/>
      <c r="AG115" s="34"/>
      <c r="AH115" s="34"/>
      <c r="AI115" s="34"/>
      <c r="AJ115" s="34"/>
      <c r="AK115" s="34"/>
      <c r="AL115" s="34"/>
      <c r="AM115" s="34"/>
      <c r="AN115" s="34"/>
      <c r="AO115" s="65"/>
      <c r="AP115" s="65"/>
      <c r="AQ115" s="65"/>
      <c r="AR115" s="65"/>
      <c r="AS115" s="65"/>
      <c r="AT115" s="65"/>
      <c r="AU115" s="65"/>
      <c r="AV115" s="65"/>
      <c r="AW115" s="65"/>
      <c r="AX115" s="65"/>
      <c r="AY115" s="65"/>
      <c r="AZ115" s="65"/>
      <c r="BA115" s="65"/>
      <c r="BB115" s="65"/>
      <c r="BC115" s="65"/>
      <c r="BD115" s="65"/>
      <c r="BE115" s="65"/>
      <c r="BF115" s="65"/>
      <c r="BG115" s="65"/>
      <c r="BH115" s="65"/>
      <c r="BI115" s="65"/>
      <c r="BJ115" s="65"/>
      <c r="BK115" s="65"/>
      <c r="BL115" s="65"/>
      <c r="BM115" s="65"/>
      <c r="BN115" s="65"/>
      <c r="BO115" s="65"/>
      <c r="BP115" s="65"/>
      <c r="BQ115" s="65"/>
      <c r="BR115" s="65"/>
      <c r="BS115" s="65"/>
      <c r="BT115" s="65"/>
      <c r="BU115" s="65"/>
      <c r="BV115" s="65"/>
      <c r="BW115" s="65"/>
      <c r="BX115" s="65"/>
      <c r="BY115" s="65"/>
      <c r="BZ115" s="65"/>
      <c r="CA115" s="34"/>
      <c r="CB115" s="34"/>
      <c r="CC115" s="34"/>
      <c r="CD115" s="34"/>
      <c r="CE115" s="34"/>
      <c r="CF115" s="34"/>
      <c r="CG115" s="34"/>
      <c r="CH115" s="34"/>
      <c r="CI115" s="34"/>
      <c r="CJ115" s="34"/>
      <c r="CK115" s="34"/>
      <c r="CL115" s="34"/>
      <c r="CM115" s="34"/>
      <c r="CN115" s="34"/>
      <c r="CO115" s="34"/>
      <c r="CP115" s="34"/>
      <c r="CQ115" s="34"/>
      <c r="CR115" s="34"/>
      <c r="CS115" s="51"/>
      <c r="CT115" s="34"/>
    </row>
    <row r="116" spans="1:98" ht="13">
      <c r="A116" s="34"/>
      <c r="B116" s="48"/>
      <c r="C116" s="48"/>
      <c r="D116" s="48"/>
      <c r="E116" s="143"/>
      <c r="F116" s="48"/>
      <c r="G116" s="48"/>
      <c r="H116" s="34"/>
      <c r="I116" s="34"/>
      <c r="J116" s="34"/>
      <c r="K116" s="34"/>
      <c r="L116" s="34"/>
      <c r="M116" s="34"/>
      <c r="N116" s="34"/>
      <c r="O116" s="34"/>
      <c r="P116" s="51"/>
      <c r="Q116" s="34"/>
      <c r="R116" s="34"/>
      <c r="S116" s="34"/>
      <c r="T116" s="34"/>
      <c r="U116" s="34"/>
      <c r="V116" s="51"/>
      <c r="W116" s="34"/>
      <c r="X116" s="34"/>
      <c r="Y116" s="51"/>
      <c r="Z116" s="34"/>
      <c r="AA116" s="34"/>
      <c r="AB116" s="34"/>
      <c r="AC116" s="34"/>
      <c r="AD116" s="34"/>
      <c r="AE116" s="34"/>
      <c r="AF116" s="34"/>
      <c r="AG116" s="34"/>
      <c r="AH116" s="34"/>
      <c r="AI116" s="34"/>
      <c r="AJ116" s="34"/>
      <c r="AK116" s="34"/>
      <c r="AL116" s="34"/>
      <c r="AM116" s="34"/>
      <c r="AN116" s="34"/>
      <c r="AO116" s="65"/>
      <c r="AP116" s="65"/>
      <c r="AQ116" s="65"/>
      <c r="AR116" s="65"/>
      <c r="AS116" s="65"/>
      <c r="AT116" s="65"/>
      <c r="AU116" s="65"/>
      <c r="AV116" s="65"/>
      <c r="AW116" s="65"/>
      <c r="AX116" s="65"/>
      <c r="AY116" s="65"/>
      <c r="AZ116" s="65"/>
      <c r="BA116" s="65"/>
      <c r="BB116" s="65"/>
      <c r="BC116" s="65"/>
      <c r="BD116" s="65"/>
      <c r="BE116" s="65"/>
      <c r="BF116" s="65"/>
      <c r="BG116" s="65"/>
      <c r="BH116" s="65"/>
      <c r="BI116" s="65"/>
      <c r="BJ116" s="65"/>
      <c r="BK116" s="65"/>
      <c r="BL116" s="65"/>
      <c r="BM116" s="65"/>
      <c r="BN116" s="65"/>
      <c r="BO116" s="65"/>
      <c r="BP116" s="65"/>
      <c r="BQ116" s="65"/>
      <c r="BR116" s="65"/>
      <c r="BS116" s="65"/>
      <c r="BT116" s="65"/>
      <c r="BU116" s="65"/>
      <c r="BV116" s="65"/>
      <c r="BW116" s="65"/>
      <c r="BX116" s="65"/>
      <c r="BY116" s="65"/>
      <c r="BZ116" s="65"/>
      <c r="CA116" s="34"/>
      <c r="CB116" s="34"/>
      <c r="CC116" s="34"/>
      <c r="CD116" s="34"/>
      <c r="CE116" s="34"/>
      <c r="CF116" s="34"/>
      <c r="CG116" s="34"/>
      <c r="CH116" s="34"/>
      <c r="CI116" s="34"/>
      <c r="CJ116" s="34"/>
      <c r="CK116" s="34"/>
      <c r="CL116" s="34"/>
      <c r="CM116" s="34"/>
      <c r="CN116" s="34"/>
      <c r="CO116" s="34"/>
      <c r="CP116" s="34"/>
      <c r="CQ116" s="34"/>
      <c r="CR116" s="34"/>
      <c r="CS116" s="51"/>
      <c r="CT116" s="34"/>
    </row>
    <row r="117" spans="1:98" ht="13">
      <c r="A117" s="51"/>
      <c r="B117" s="34"/>
      <c r="C117" s="34"/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51"/>
      <c r="Q117" s="34"/>
      <c r="R117" s="34"/>
      <c r="S117" s="34"/>
      <c r="T117" s="34"/>
      <c r="U117" s="34"/>
      <c r="V117" s="34"/>
      <c r="W117" s="34"/>
      <c r="X117" s="34"/>
      <c r="Y117" s="51"/>
      <c r="Z117" s="34"/>
      <c r="AA117" s="34"/>
      <c r="AB117" s="34"/>
      <c r="AC117" s="34"/>
      <c r="AD117" s="34"/>
      <c r="AE117" s="34"/>
      <c r="AF117" s="34"/>
      <c r="AG117" s="34"/>
      <c r="AH117" s="34"/>
      <c r="AI117" s="34"/>
      <c r="AJ117" s="34"/>
      <c r="AK117" s="34"/>
      <c r="AL117" s="34"/>
      <c r="AM117" s="34"/>
      <c r="AN117" s="34"/>
      <c r="AO117" s="65"/>
      <c r="AP117" s="65"/>
      <c r="AQ117" s="65"/>
      <c r="AR117" s="65"/>
      <c r="AS117" s="65"/>
      <c r="AT117" s="65"/>
      <c r="AU117" s="65"/>
      <c r="AV117" s="65"/>
      <c r="AW117" s="65"/>
      <c r="AX117" s="65"/>
      <c r="AY117" s="65"/>
      <c r="AZ117" s="65"/>
      <c r="BA117" s="65"/>
      <c r="BB117" s="65"/>
      <c r="BC117" s="65"/>
      <c r="BD117" s="65"/>
      <c r="BE117" s="65"/>
      <c r="BF117" s="65"/>
      <c r="BG117" s="65"/>
      <c r="BH117" s="65"/>
      <c r="BI117" s="65"/>
      <c r="BJ117" s="65"/>
      <c r="BK117" s="65"/>
      <c r="BL117" s="65"/>
      <c r="BM117" s="65"/>
      <c r="BN117" s="65"/>
      <c r="BO117" s="65"/>
      <c r="BP117" s="65"/>
      <c r="BQ117" s="65"/>
      <c r="BR117" s="65"/>
      <c r="BS117" s="65"/>
      <c r="BT117" s="65"/>
      <c r="BU117" s="65"/>
      <c r="BV117" s="65"/>
      <c r="BW117" s="65"/>
      <c r="BX117" s="65"/>
      <c r="BY117" s="65"/>
      <c r="BZ117" s="65"/>
      <c r="CA117" s="34"/>
      <c r="CB117" s="34"/>
      <c r="CC117" s="34"/>
      <c r="CD117" s="34"/>
      <c r="CE117" s="34"/>
      <c r="CF117" s="34"/>
      <c r="CG117" s="34"/>
      <c r="CH117" s="34"/>
      <c r="CI117" s="34"/>
      <c r="CJ117" s="34"/>
      <c r="CK117" s="34"/>
      <c r="CL117" s="34"/>
      <c r="CM117" s="34"/>
      <c r="CN117" s="34"/>
      <c r="CO117" s="34"/>
      <c r="CP117" s="34"/>
      <c r="CQ117" s="34"/>
      <c r="CR117" s="34"/>
      <c r="CS117" s="51"/>
      <c r="CT117" s="34"/>
    </row>
    <row r="118" spans="1:98" ht="13">
      <c r="A118" s="37"/>
      <c r="B118" s="34"/>
      <c r="C118" s="34"/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51"/>
      <c r="Q118" s="34"/>
      <c r="R118" s="34"/>
      <c r="S118" s="34"/>
      <c r="T118" s="34"/>
      <c r="U118" s="34"/>
      <c r="V118" s="34"/>
      <c r="W118" s="34"/>
      <c r="X118" s="34"/>
      <c r="Y118" s="51"/>
      <c r="Z118" s="34"/>
      <c r="AA118" s="34"/>
      <c r="AB118" s="34"/>
      <c r="AC118" s="34"/>
      <c r="AD118" s="34"/>
      <c r="AE118" s="34"/>
      <c r="AF118" s="34"/>
      <c r="AG118" s="34"/>
      <c r="AH118" s="34"/>
      <c r="AI118" s="34"/>
      <c r="AJ118" s="34"/>
      <c r="AK118" s="34"/>
      <c r="AL118" s="34"/>
      <c r="AM118" s="34"/>
      <c r="AN118" s="34"/>
      <c r="AO118" s="65"/>
      <c r="AP118" s="65"/>
      <c r="AQ118" s="65"/>
      <c r="AR118" s="65"/>
      <c r="AS118" s="65"/>
      <c r="AT118" s="65"/>
      <c r="AU118" s="65"/>
      <c r="AV118" s="65"/>
      <c r="AW118" s="65"/>
      <c r="AX118" s="65"/>
      <c r="AY118" s="65"/>
      <c r="AZ118" s="65"/>
      <c r="BA118" s="65"/>
      <c r="BB118" s="65"/>
      <c r="BC118" s="65"/>
      <c r="BD118" s="65"/>
      <c r="BE118" s="65"/>
      <c r="BF118" s="65"/>
      <c r="BG118" s="65"/>
      <c r="BH118" s="65"/>
      <c r="BI118" s="65"/>
      <c r="BJ118" s="65"/>
      <c r="BK118" s="65"/>
      <c r="BL118" s="65"/>
      <c r="BM118" s="65"/>
      <c r="BN118" s="65"/>
      <c r="BO118" s="65"/>
      <c r="BP118" s="65"/>
      <c r="BQ118" s="65"/>
      <c r="BR118" s="65"/>
      <c r="BS118" s="65"/>
      <c r="BT118" s="65"/>
      <c r="BU118" s="65"/>
      <c r="BV118" s="65"/>
      <c r="BW118" s="65"/>
      <c r="BX118" s="65"/>
      <c r="BY118" s="65"/>
      <c r="BZ118" s="65"/>
      <c r="CA118" s="34"/>
      <c r="CB118" s="34"/>
      <c r="CC118" s="34"/>
      <c r="CD118" s="34"/>
      <c r="CE118" s="34"/>
      <c r="CF118" s="34"/>
      <c r="CG118" s="34"/>
      <c r="CH118" s="34"/>
      <c r="CI118" s="34"/>
      <c r="CJ118" s="34"/>
      <c r="CK118" s="34"/>
      <c r="CL118" s="34"/>
      <c r="CM118" s="34"/>
      <c r="CN118" s="34"/>
      <c r="CO118" s="34"/>
      <c r="CP118" s="34"/>
      <c r="CQ118" s="34"/>
      <c r="CR118" s="34"/>
      <c r="CS118" s="51"/>
      <c r="CT118" s="34"/>
    </row>
    <row r="119" spans="1:98" ht="13">
      <c r="A119" s="37"/>
      <c r="B119" s="34"/>
      <c r="C119" s="34"/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51"/>
      <c r="Q119" s="34"/>
      <c r="R119" s="34"/>
      <c r="S119" s="34"/>
      <c r="T119" s="34"/>
      <c r="U119" s="34"/>
      <c r="V119" s="34"/>
      <c r="W119" s="34"/>
      <c r="X119" s="34"/>
      <c r="Y119" s="51"/>
      <c r="Z119" s="34"/>
      <c r="AA119" s="34"/>
      <c r="AB119" s="34"/>
      <c r="AC119" s="34"/>
      <c r="AD119" s="34"/>
      <c r="AE119" s="34"/>
      <c r="AF119" s="34"/>
      <c r="AG119" s="34"/>
      <c r="AH119" s="34"/>
      <c r="AI119" s="34"/>
      <c r="AJ119" s="34"/>
      <c r="AK119" s="34"/>
      <c r="AL119" s="34"/>
      <c r="AM119" s="34"/>
      <c r="AN119" s="34"/>
      <c r="AO119" s="65"/>
      <c r="AP119" s="65"/>
      <c r="AQ119" s="65"/>
      <c r="AR119" s="65"/>
      <c r="AS119" s="65"/>
      <c r="AT119" s="65"/>
      <c r="AU119" s="65"/>
      <c r="AV119" s="65"/>
      <c r="AW119" s="65"/>
      <c r="AX119" s="65"/>
      <c r="AY119" s="65"/>
      <c r="AZ119" s="65"/>
      <c r="BA119" s="65"/>
      <c r="BB119" s="65"/>
      <c r="BC119" s="65"/>
      <c r="BD119" s="65"/>
      <c r="BE119" s="65"/>
      <c r="BF119" s="65"/>
      <c r="BG119" s="65"/>
      <c r="BH119" s="65"/>
      <c r="BI119" s="65"/>
      <c r="BJ119" s="65"/>
      <c r="BK119" s="65"/>
      <c r="BL119" s="65"/>
      <c r="BM119" s="65"/>
      <c r="BN119" s="65"/>
      <c r="BO119" s="65"/>
      <c r="BP119" s="65"/>
      <c r="BQ119" s="65"/>
      <c r="BR119" s="65"/>
      <c r="BS119" s="65"/>
      <c r="BT119" s="65"/>
      <c r="BU119" s="65"/>
      <c r="BV119" s="65"/>
      <c r="BW119" s="65"/>
      <c r="BX119" s="65"/>
      <c r="BY119" s="65"/>
      <c r="BZ119" s="65"/>
      <c r="CA119" s="34"/>
      <c r="CB119" s="34"/>
      <c r="CC119" s="34"/>
      <c r="CD119" s="34"/>
      <c r="CE119" s="34"/>
      <c r="CF119" s="34"/>
      <c r="CG119" s="34"/>
      <c r="CH119" s="34"/>
      <c r="CI119" s="34"/>
      <c r="CJ119" s="34"/>
      <c r="CK119" s="34"/>
      <c r="CL119" s="34"/>
      <c r="CM119" s="34"/>
      <c r="CN119" s="34"/>
      <c r="CO119" s="34"/>
      <c r="CP119" s="34"/>
      <c r="CQ119" s="34"/>
      <c r="CR119" s="34"/>
      <c r="CS119" s="51"/>
      <c r="CT119" s="34"/>
    </row>
    <row r="120" spans="1:98" ht="13">
      <c r="A120" s="37"/>
      <c r="B120" s="34"/>
      <c r="C120" s="34"/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51"/>
      <c r="Q120" s="34"/>
      <c r="R120" s="34"/>
      <c r="S120" s="34"/>
      <c r="T120" s="34"/>
      <c r="U120" s="34"/>
      <c r="V120" s="34"/>
      <c r="W120" s="34"/>
      <c r="X120" s="34"/>
      <c r="Y120" s="51"/>
      <c r="Z120" s="34"/>
      <c r="AA120" s="34"/>
      <c r="AB120" s="34"/>
      <c r="AC120" s="34"/>
      <c r="AD120" s="34"/>
      <c r="AE120" s="34"/>
      <c r="AF120" s="34"/>
      <c r="AG120" s="34"/>
      <c r="AH120" s="34"/>
      <c r="AI120" s="34"/>
      <c r="AJ120" s="34"/>
      <c r="AK120" s="34"/>
      <c r="AL120" s="34"/>
      <c r="AM120" s="34"/>
      <c r="AN120" s="34"/>
      <c r="AO120" s="65"/>
      <c r="AP120" s="65"/>
      <c r="AQ120" s="65"/>
      <c r="AR120" s="65"/>
      <c r="AS120" s="65"/>
      <c r="AT120" s="65"/>
      <c r="AU120" s="65"/>
      <c r="AV120" s="65"/>
      <c r="AW120" s="65"/>
      <c r="AX120" s="65"/>
      <c r="AY120" s="65"/>
      <c r="AZ120" s="65"/>
      <c r="BA120" s="65"/>
      <c r="BB120" s="65"/>
      <c r="BC120" s="65"/>
      <c r="BD120" s="65"/>
      <c r="BE120" s="65"/>
      <c r="BF120" s="65"/>
      <c r="BG120" s="65"/>
      <c r="BH120" s="65"/>
      <c r="BI120" s="65"/>
      <c r="BJ120" s="65"/>
      <c r="BK120" s="65"/>
      <c r="BL120" s="65"/>
      <c r="BM120" s="65"/>
      <c r="BN120" s="65"/>
      <c r="BO120" s="65"/>
      <c r="BP120" s="65"/>
      <c r="BQ120" s="65"/>
      <c r="BR120" s="65"/>
      <c r="BS120" s="65"/>
      <c r="BT120" s="65"/>
      <c r="BU120" s="65"/>
      <c r="BV120" s="65"/>
      <c r="BW120" s="65"/>
      <c r="BX120" s="65"/>
      <c r="BY120" s="65"/>
      <c r="BZ120" s="65"/>
      <c r="CA120" s="34"/>
      <c r="CB120" s="34"/>
      <c r="CC120" s="34"/>
      <c r="CD120" s="34"/>
      <c r="CE120" s="34"/>
      <c r="CF120" s="34"/>
      <c r="CG120" s="34"/>
      <c r="CH120" s="34"/>
      <c r="CI120" s="34"/>
      <c r="CJ120" s="34"/>
      <c r="CK120" s="34"/>
      <c r="CL120" s="34"/>
      <c r="CM120" s="34"/>
      <c r="CN120" s="34"/>
      <c r="CO120" s="34"/>
      <c r="CP120" s="34"/>
      <c r="CQ120" s="34"/>
      <c r="CR120" s="34"/>
      <c r="CS120" s="51"/>
      <c r="CT120" s="34"/>
    </row>
    <row r="121" spans="1:98" ht="13">
      <c r="A121" s="37"/>
      <c r="B121" s="34"/>
      <c r="C121" s="34"/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51"/>
      <c r="Q121" s="34"/>
      <c r="R121" s="34"/>
      <c r="S121" s="34"/>
      <c r="T121" s="34"/>
      <c r="U121" s="34"/>
      <c r="V121" s="34"/>
      <c r="W121" s="34"/>
      <c r="X121" s="34"/>
      <c r="Y121" s="51"/>
      <c r="Z121" s="34"/>
      <c r="AA121" s="34"/>
      <c r="AB121" s="34"/>
      <c r="AC121" s="34"/>
      <c r="AD121" s="34"/>
      <c r="AE121" s="34"/>
      <c r="AF121" s="34"/>
      <c r="AG121" s="34"/>
      <c r="AH121" s="34"/>
      <c r="AI121" s="34"/>
      <c r="AJ121" s="34"/>
      <c r="AK121" s="34"/>
      <c r="AL121" s="34"/>
      <c r="AM121" s="34"/>
      <c r="AN121" s="34"/>
      <c r="AO121" s="65"/>
      <c r="AP121" s="65"/>
      <c r="AQ121" s="65"/>
      <c r="AR121" s="65"/>
      <c r="AS121" s="65"/>
      <c r="AT121" s="65"/>
      <c r="AU121" s="65"/>
      <c r="AV121" s="65"/>
      <c r="AW121" s="65"/>
      <c r="AX121" s="65"/>
      <c r="AY121" s="65"/>
      <c r="AZ121" s="65"/>
      <c r="BA121" s="65"/>
      <c r="BB121" s="65"/>
      <c r="BC121" s="65"/>
      <c r="BD121" s="65"/>
      <c r="BE121" s="65"/>
      <c r="BF121" s="65"/>
      <c r="BG121" s="65"/>
      <c r="BH121" s="65"/>
      <c r="BI121" s="65"/>
      <c r="BJ121" s="65"/>
      <c r="BK121" s="65"/>
      <c r="BL121" s="65"/>
      <c r="BM121" s="65"/>
      <c r="BN121" s="65"/>
      <c r="BO121" s="65"/>
      <c r="BP121" s="65"/>
      <c r="BQ121" s="65"/>
      <c r="BR121" s="65"/>
      <c r="BS121" s="65"/>
      <c r="BT121" s="65"/>
      <c r="BU121" s="65"/>
      <c r="BV121" s="65"/>
      <c r="BW121" s="65"/>
      <c r="BX121" s="65"/>
      <c r="BY121" s="65"/>
      <c r="BZ121" s="65"/>
      <c r="CA121" s="34"/>
      <c r="CB121" s="34"/>
      <c r="CC121" s="34"/>
      <c r="CD121" s="34"/>
      <c r="CE121" s="34"/>
      <c r="CF121" s="34"/>
      <c r="CG121" s="34"/>
      <c r="CH121" s="34"/>
      <c r="CI121" s="34"/>
      <c r="CJ121" s="34"/>
      <c r="CK121" s="34"/>
      <c r="CL121" s="34"/>
      <c r="CM121" s="34"/>
      <c r="CN121" s="34"/>
      <c r="CO121" s="34"/>
      <c r="CP121" s="34"/>
      <c r="CQ121" s="34"/>
      <c r="CR121" s="34"/>
      <c r="CS121" s="51"/>
      <c r="CT121" s="34"/>
    </row>
    <row r="122" spans="1:98" ht="13">
      <c r="A122" s="37"/>
      <c r="B122" s="34"/>
      <c r="C122" s="34"/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51"/>
      <c r="Q122" s="34"/>
      <c r="R122" s="34"/>
      <c r="S122" s="34"/>
      <c r="T122" s="34"/>
      <c r="U122" s="34"/>
      <c r="V122" s="34"/>
      <c r="W122" s="34"/>
      <c r="X122" s="34"/>
      <c r="Y122" s="51"/>
      <c r="Z122" s="34"/>
      <c r="AA122" s="34"/>
      <c r="AB122" s="34"/>
      <c r="AC122" s="34"/>
      <c r="AD122" s="34"/>
      <c r="AE122" s="34"/>
      <c r="AF122" s="34"/>
      <c r="AG122" s="34"/>
      <c r="AH122" s="34"/>
      <c r="AI122" s="34"/>
      <c r="AJ122" s="34"/>
      <c r="AK122" s="34"/>
      <c r="AL122" s="34"/>
      <c r="AM122" s="34"/>
      <c r="AN122" s="34"/>
      <c r="AO122" s="65"/>
      <c r="AP122" s="65"/>
      <c r="AQ122" s="65"/>
      <c r="AR122" s="65"/>
      <c r="AS122" s="65"/>
      <c r="AT122" s="65"/>
      <c r="AU122" s="65"/>
      <c r="AV122" s="65"/>
      <c r="AW122" s="65"/>
      <c r="AX122" s="65"/>
      <c r="AY122" s="65"/>
      <c r="AZ122" s="65"/>
      <c r="BA122" s="65"/>
      <c r="BB122" s="65"/>
      <c r="BC122" s="65"/>
      <c r="BD122" s="65"/>
      <c r="BE122" s="65"/>
      <c r="BF122" s="65"/>
      <c r="BG122" s="65"/>
      <c r="BH122" s="65"/>
      <c r="BI122" s="65"/>
      <c r="BJ122" s="65"/>
      <c r="BK122" s="65"/>
      <c r="BL122" s="65"/>
      <c r="BM122" s="65"/>
      <c r="BN122" s="65"/>
      <c r="BO122" s="65"/>
      <c r="BP122" s="65"/>
      <c r="BQ122" s="65"/>
      <c r="BR122" s="65"/>
      <c r="BS122" s="65"/>
      <c r="BT122" s="65"/>
      <c r="BU122" s="65"/>
      <c r="BV122" s="65"/>
      <c r="BW122" s="65"/>
      <c r="BX122" s="65"/>
      <c r="BY122" s="65"/>
      <c r="BZ122" s="65"/>
      <c r="CA122" s="34"/>
      <c r="CB122" s="34"/>
      <c r="CC122" s="34"/>
      <c r="CD122" s="34"/>
      <c r="CE122" s="34"/>
      <c r="CF122" s="34"/>
      <c r="CG122" s="34"/>
      <c r="CH122" s="34"/>
      <c r="CI122" s="34"/>
      <c r="CJ122" s="34"/>
      <c r="CK122" s="34"/>
      <c r="CL122" s="34"/>
      <c r="CM122" s="34"/>
      <c r="CN122" s="34"/>
      <c r="CO122" s="34"/>
      <c r="CP122" s="34"/>
      <c r="CQ122" s="34"/>
      <c r="CR122" s="34"/>
      <c r="CS122" s="51"/>
      <c r="CT122" s="34"/>
    </row>
    <row r="123" spans="1:98" ht="13">
      <c r="A123" s="37"/>
      <c r="B123" s="34"/>
      <c r="C123" s="34"/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51"/>
      <c r="Q123" s="34"/>
      <c r="R123" s="34"/>
      <c r="S123" s="34"/>
      <c r="T123" s="34"/>
      <c r="U123" s="34"/>
      <c r="V123" s="34"/>
      <c r="W123" s="34"/>
      <c r="X123" s="34"/>
      <c r="Y123" s="51"/>
      <c r="Z123" s="34"/>
      <c r="AA123" s="34"/>
      <c r="AB123" s="34"/>
      <c r="AC123" s="34"/>
      <c r="AD123" s="34"/>
      <c r="AE123" s="34"/>
      <c r="AF123" s="34"/>
      <c r="AG123" s="34"/>
      <c r="AH123" s="34"/>
      <c r="AI123" s="34"/>
      <c r="AJ123" s="34"/>
      <c r="AK123" s="34"/>
      <c r="AL123" s="34"/>
      <c r="AM123" s="34"/>
      <c r="AN123" s="34"/>
      <c r="AO123" s="65"/>
      <c r="AP123" s="65"/>
      <c r="AQ123" s="65"/>
      <c r="AR123" s="65"/>
      <c r="AS123" s="65"/>
      <c r="AT123" s="65"/>
      <c r="AU123" s="65"/>
      <c r="AV123" s="65"/>
      <c r="AW123" s="65"/>
      <c r="AX123" s="65"/>
      <c r="AY123" s="65"/>
      <c r="AZ123" s="65"/>
      <c r="BA123" s="65"/>
      <c r="BB123" s="65"/>
      <c r="BC123" s="65"/>
      <c r="BD123" s="65"/>
      <c r="BE123" s="65"/>
      <c r="BF123" s="65"/>
      <c r="BG123" s="65"/>
      <c r="BH123" s="65"/>
      <c r="BI123" s="65"/>
      <c r="BJ123" s="65"/>
      <c r="BK123" s="65"/>
      <c r="BL123" s="65"/>
      <c r="BM123" s="65"/>
      <c r="BN123" s="65"/>
      <c r="BO123" s="65"/>
      <c r="BP123" s="65"/>
      <c r="BQ123" s="65"/>
      <c r="BR123" s="65"/>
      <c r="BS123" s="65"/>
      <c r="BT123" s="65"/>
      <c r="BU123" s="65"/>
      <c r="BV123" s="65"/>
      <c r="BW123" s="65"/>
      <c r="BX123" s="65"/>
      <c r="BY123" s="65"/>
      <c r="BZ123" s="65"/>
      <c r="CA123" s="34"/>
      <c r="CB123" s="34"/>
      <c r="CC123" s="34"/>
      <c r="CD123" s="34"/>
      <c r="CE123" s="34"/>
      <c r="CF123" s="34"/>
      <c r="CG123" s="34"/>
      <c r="CH123" s="34"/>
      <c r="CI123" s="34"/>
      <c r="CJ123" s="34"/>
      <c r="CK123" s="34"/>
      <c r="CL123" s="34"/>
      <c r="CM123" s="34"/>
      <c r="CN123" s="34"/>
      <c r="CO123" s="34"/>
      <c r="CP123" s="34"/>
      <c r="CQ123" s="34"/>
      <c r="CR123" s="34"/>
      <c r="CS123" s="51"/>
      <c r="CT123" s="34"/>
    </row>
    <row r="124" spans="1:98" ht="13">
      <c r="A124" s="37"/>
      <c r="B124" s="34"/>
      <c r="C124" s="34"/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51"/>
      <c r="Q124" s="34"/>
      <c r="R124" s="34"/>
      <c r="S124" s="34"/>
      <c r="T124" s="34"/>
      <c r="U124" s="34"/>
      <c r="V124" s="34"/>
      <c r="W124" s="34"/>
      <c r="X124" s="34"/>
      <c r="Y124" s="51"/>
      <c r="Z124" s="34"/>
      <c r="AA124" s="34"/>
      <c r="AB124" s="34"/>
      <c r="AC124" s="34"/>
      <c r="AD124" s="34"/>
      <c r="AE124" s="34"/>
      <c r="AF124" s="34"/>
      <c r="AG124" s="34"/>
      <c r="AH124" s="34"/>
      <c r="AI124" s="34"/>
      <c r="AJ124" s="34"/>
      <c r="AK124" s="34"/>
      <c r="AL124" s="34"/>
      <c r="AM124" s="34"/>
      <c r="AN124" s="34"/>
      <c r="AO124" s="65"/>
      <c r="AP124" s="65"/>
      <c r="AQ124" s="65"/>
      <c r="AR124" s="65"/>
      <c r="AS124" s="65"/>
      <c r="AT124" s="65"/>
      <c r="AU124" s="65"/>
      <c r="AV124" s="65"/>
      <c r="AW124" s="65"/>
      <c r="AX124" s="65"/>
      <c r="AY124" s="65"/>
      <c r="AZ124" s="65"/>
      <c r="BA124" s="65"/>
      <c r="BB124" s="65"/>
      <c r="BC124" s="65"/>
      <c r="BD124" s="65"/>
      <c r="BE124" s="65"/>
      <c r="BF124" s="65"/>
      <c r="BG124" s="65"/>
      <c r="BH124" s="65"/>
      <c r="BI124" s="65"/>
      <c r="BJ124" s="65"/>
      <c r="BK124" s="65"/>
      <c r="BL124" s="65"/>
      <c r="BM124" s="65"/>
      <c r="BN124" s="65"/>
      <c r="BO124" s="65"/>
      <c r="BP124" s="65"/>
      <c r="BQ124" s="65"/>
      <c r="BR124" s="65"/>
      <c r="BS124" s="65"/>
      <c r="BT124" s="65"/>
      <c r="BU124" s="65"/>
      <c r="BV124" s="65"/>
      <c r="BW124" s="65"/>
      <c r="BX124" s="65"/>
      <c r="BY124" s="65"/>
      <c r="BZ124" s="65"/>
      <c r="CA124" s="34"/>
      <c r="CB124" s="34"/>
      <c r="CC124" s="34"/>
      <c r="CD124" s="34"/>
      <c r="CE124" s="34"/>
      <c r="CF124" s="34"/>
      <c r="CG124" s="34"/>
      <c r="CH124" s="34"/>
      <c r="CI124" s="34"/>
      <c r="CJ124" s="34"/>
      <c r="CK124" s="34"/>
      <c r="CL124" s="34"/>
      <c r="CM124" s="34"/>
      <c r="CN124" s="34"/>
      <c r="CO124" s="34"/>
      <c r="CP124" s="34"/>
      <c r="CQ124" s="34"/>
      <c r="CR124" s="34"/>
      <c r="CS124" s="51"/>
      <c r="CT124" s="34"/>
    </row>
    <row r="125" spans="1:98" ht="13">
      <c r="A125" s="37"/>
      <c r="B125" s="34"/>
      <c r="C125" s="34"/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51"/>
      <c r="Q125" s="34"/>
      <c r="R125" s="34"/>
      <c r="S125" s="34"/>
      <c r="T125" s="34"/>
      <c r="U125" s="34"/>
      <c r="V125" s="34"/>
      <c r="W125" s="34"/>
      <c r="X125" s="34"/>
      <c r="Y125" s="51"/>
      <c r="Z125" s="34"/>
      <c r="AA125" s="34"/>
      <c r="AB125" s="34"/>
      <c r="AC125" s="34"/>
      <c r="AD125" s="34"/>
      <c r="AE125" s="34"/>
      <c r="AF125" s="34"/>
      <c r="AG125" s="34"/>
      <c r="AH125" s="34"/>
      <c r="AI125" s="34"/>
      <c r="AJ125" s="34"/>
      <c r="AK125" s="34"/>
      <c r="AL125" s="34"/>
      <c r="AM125" s="34"/>
      <c r="AN125" s="34"/>
      <c r="AO125" s="65"/>
      <c r="AP125" s="65"/>
      <c r="AQ125" s="65"/>
      <c r="AR125" s="65"/>
      <c r="AS125" s="65"/>
      <c r="AT125" s="65"/>
      <c r="AU125" s="65"/>
      <c r="AV125" s="65"/>
      <c r="AW125" s="65"/>
      <c r="AX125" s="65"/>
      <c r="AY125" s="65"/>
      <c r="AZ125" s="65"/>
      <c r="BA125" s="65"/>
      <c r="BB125" s="65"/>
      <c r="BC125" s="65"/>
      <c r="BD125" s="65"/>
      <c r="BE125" s="65"/>
      <c r="BF125" s="65"/>
      <c r="BG125" s="65"/>
      <c r="BH125" s="65"/>
      <c r="BI125" s="65"/>
      <c r="BJ125" s="65"/>
      <c r="BK125" s="65"/>
      <c r="BL125" s="65"/>
      <c r="BM125" s="65"/>
      <c r="BN125" s="65"/>
      <c r="BO125" s="65"/>
      <c r="BP125" s="65"/>
      <c r="BQ125" s="65"/>
      <c r="BR125" s="65"/>
      <c r="BS125" s="65"/>
      <c r="BT125" s="65"/>
      <c r="BU125" s="65"/>
      <c r="BV125" s="65"/>
      <c r="BW125" s="65"/>
      <c r="BX125" s="65"/>
      <c r="BY125" s="65"/>
      <c r="BZ125" s="65"/>
      <c r="CA125" s="34"/>
      <c r="CB125" s="34"/>
      <c r="CC125" s="34"/>
      <c r="CD125" s="34"/>
      <c r="CE125" s="34"/>
      <c r="CF125" s="34"/>
      <c r="CG125" s="34"/>
      <c r="CH125" s="34"/>
      <c r="CI125" s="34"/>
      <c r="CJ125" s="34"/>
      <c r="CK125" s="34"/>
      <c r="CL125" s="34"/>
      <c r="CM125" s="34"/>
      <c r="CN125" s="34"/>
      <c r="CO125" s="34"/>
      <c r="CP125" s="34"/>
      <c r="CQ125" s="34"/>
      <c r="CR125" s="34"/>
      <c r="CS125" s="51"/>
      <c r="CT125" s="34"/>
    </row>
    <row r="126" spans="1:98" ht="13">
      <c r="A126" s="37"/>
      <c r="B126" s="34"/>
      <c r="C126" s="34"/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51"/>
      <c r="Q126" s="34"/>
      <c r="R126" s="34"/>
      <c r="S126" s="34"/>
      <c r="T126" s="34"/>
      <c r="U126" s="34"/>
      <c r="V126" s="34"/>
      <c r="W126" s="34"/>
      <c r="X126" s="34"/>
      <c r="Y126" s="51"/>
      <c r="Z126" s="34"/>
      <c r="AA126" s="34"/>
      <c r="AB126" s="34"/>
      <c r="AC126" s="34"/>
      <c r="AD126" s="34"/>
      <c r="AE126" s="34"/>
      <c r="AF126" s="34"/>
      <c r="AG126" s="34"/>
      <c r="AH126" s="34"/>
      <c r="AI126" s="34"/>
      <c r="AJ126" s="34"/>
      <c r="AK126" s="34"/>
      <c r="AL126" s="34"/>
      <c r="AM126" s="34"/>
      <c r="AN126" s="34"/>
      <c r="AO126" s="65"/>
      <c r="AP126" s="65"/>
      <c r="AQ126" s="65"/>
      <c r="AR126" s="65"/>
      <c r="AS126" s="65"/>
      <c r="AT126" s="65"/>
      <c r="AU126" s="65"/>
      <c r="AV126" s="65"/>
      <c r="AW126" s="65"/>
      <c r="AX126" s="65"/>
      <c r="AY126" s="65"/>
      <c r="AZ126" s="65"/>
      <c r="BA126" s="65"/>
      <c r="BB126" s="65"/>
      <c r="BC126" s="65"/>
      <c r="BD126" s="65"/>
      <c r="BE126" s="65"/>
      <c r="BF126" s="65"/>
      <c r="BG126" s="65"/>
      <c r="BH126" s="65"/>
      <c r="BI126" s="65"/>
      <c r="BJ126" s="65"/>
      <c r="BK126" s="65"/>
      <c r="BL126" s="65"/>
      <c r="BM126" s="65"/>
      <c r="BN126" s="65"/>
      <c r="BO126" s="65"/>
      <c r="BP126" s="65"/>
      <c r="BQ126" s="65"/>
      <c r="BR126" s="65"/>
      <c r="BS126" s="65"/>
      <c r="BT126" s="65"/>
      <c r="BU126" s="65"/>
      <c r="BV126" s="65"/>
      <c r="BW126" s="65"/>
      <c r="BX126" s="65"/>
      <c r="BY126" s="65"/>
      <c r="BZ126" s="65"/>
      <c r="CA126" s="34"/>
      <c r="CB126" s="34"/>
      <c r="CC126" s="34"/>
      <c r="CD126" s="34"/>
      <c r="CE126" s="34"/>
      <c r="CF126" s="34"/>
      <c r="CG126" s="34"/>
      <c r="CH126" s="34"/>
      <c r="CI126" s="34"/>
      <c r="CJ126" s="34"/>
      <c r="CK126" s="34"/>
      <c r="CL126" s="34"/>
      <c r="CM126" s="34"/>
      <c r="CN126" s="34"/>
      <c r="CO126" s="34"/>
      <c r="CP126" s="34"/>
      <c r="CQ126" s="34"/>
      <c r="CR126" s="34"/>
      <c r="CS126" s="51"/>
      <c r="CT126" s="34"/>
    </row>
    <row r="127" spans="1:98" ht="13">
      <c r="A127" s="37"/>
      <c r="B127" s="51"/>
      <c r="C127" s="34"/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68"/>
      <c r="R127" s="34"/>
      <c r="S127" s="34"/>
      <c r="T127" s="34"/>
      <c r="U127" s="34"/>
      <c r="V127" s="34"/>
      <c r="W127" s="34"/>
      <c r="X127" s="34"/>
      <c r="Y127" s="51"/>
      <c r="Z127" s="34"/>
      <c r="AA127" s="34"/>
      <c r="AB127" s="34"/>
      <c r="AC127" s="34"/>
      <c r="AD127" s="34"/>
      <c r="AE127" s="34"/>
      <c r="AF127" s="34"/>
      <c r="AG127" s="34"/>
      <c r="AH127" s="34"/>
      <c r="AI127" s="34"/>
      <c r="AJ127" s="34"/>
      <c r="AK127" s="34"/>
      <c r="AL127" s="34"/>
      <c r="AM127" s="34"/>
      <c r="AN127" s="34"/>
      <c r="AO127" s="65"/>
      <c r="AP127" s="65"/>
      <c r="AQ127" s="65"/>
      <c r="AR127" s="65"/>
      <c r="AS127" s="65"/>
      <c r="AT127" s="65"/>
      <c r="AU127" s="65"/>
      <c r="AV127" s="65"/>
      <c r="AW127" s="65"/>
      <c r="AX127" s="65"/>
      <c r="AY127" s="65"/>
      <c r="AZ127" s="65"/>
      <c r="BA127" s="65"/>
      <c r="BB127" s="65"/>
      <c r="BC127" s="65"/>
      <c r="BD127" s="65"/>
      <c r="BE127" s="65"/>
      <c r="BF127" s="65"/>
      <c r="BG127" s="65"/>
      <c r="BH127" s="65"/>
      <c r="BI127" s="65"/>
      <c r="BJ127" s="65"/>
      <c r="BK127" s="65"/>
      <c r="BL127" s="65"/>
      <c r="BM127" s="65"/>
      <c r="BN127" s="65"/>
      <c r="BO127" s="65"/>
      <c r="BP127" s="65"/>
      <c r="BQ127" s="65"/>
      <c r="BR127" s="65"/>
      <c r="BS127" s="65"/>
      <c r="BT127" s="65"/>
      <c r="BU127" s="65"/>
      <c r="BV127" s="65"/>
      <c r="BW127" s="65"/>
      <c r="BX127" s="65"/>
      <c r="BY127" s="65"/>
      <c r="BZ127" s="65"/>
      <c r="CA127" s="34"/>
      <c r="CB127" s="34"/>
      <c r="CC127" s="34"/>
      <c r="CD127" s="34"/>
      <c r="CE127" s="34"/>
      <c r="CF127" s="34"/>
      <c r="CG127" s="34"/>
      <c r="CH127" s="34"/>
      <c r="CI127" s="34"/>
      <c r="CJ127" s="34"/>
      <c r="CK127" s="34"/>
      <c r="CL127" s="34"/>
      <c r="CM127" s="34"/>
      <c r="CN127" s="34"/>
      <c r="CO127" s="34"/>
      <c r="CP127" s="34"/>
      <c r="CQ127" s="34"/>
      <c r="CR127" s="34"/>
      <c r="CS127" s="51"/>
      <c r="CT127" s="34"/>
    </row>
    <row r="128" spans="1:98" ht="13">
      <c r="A128" s="37"/>
      <c r="B128" s="34"/>
      <c r="C128" s="34"/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68"/>
      <c r="R128" s="34"/>
      <c r="S128" s="34"/>
      <c r="T128" s="34"/>
      <c r="U128" s="34"/>
      <c r="V128" s="34"/>
      <c r="W128" s="34"/>
      <c r="X128" s="34"/>
      <c r="Y128" s="51"/>
      <c r="Z128" s="34"/>
      <c r="AA128" s="34"/>
      <c r="AB128" s="34"/>
      <c r="AC128" s="34"/>
      <c r="AD128" s="34"/>
      <c r="AE128" s="34"/>
      <c r="AF128" s="34"/>
      <c r="AG128" s="34"/>
      <c r="AH128" s="34"/>
      <c r="AI128" s="34"/>
      <c r="AJ128" s="34"/>
      <c r="AK128" s="34"/>
      <c r="AL128" s="34"/>
      <c r="AM128" s="34"/>
      <c r="AN128" s="34"/>
      <c r="AO128" s="65"/>
      <c r="AP128" s="65"/>
      <c r="AQ128" s="65"/>
      <c r="AR128" s="65"/>
      <c r="AS128" s="65"/>
      <c r="AT128" s="65"/>
      <c r="AU128" s="65"/>
      <c r="AV128" s="65"/>
      <c r="AW128" s="65"/>
      <c r="AX128" s="65"/>
      <c r="AY128" s="65"/>
      <c r="AZ128" s="65"/>
      <c r="BA128" s="65"/>
      <c r="BB128" s="65"/>
      <c r="BC128" s="65"/>
      <c r="BD128" s="65"/>
      <c r="BE128" s="65"/>
      <c r="BF128" s="65"/>
      <c r="BG128" s="65"/>
      <c r="BH128" s="65"/>
      <c r="BI128" s="65"/>
      <c r="BJ128" s="65"/>
      <c r="BK128" s="65"/>
      <c r="BL128" s="65"/>
      <c r="BM128" s="65"/>
      <c r="BN128" s="65"/>
      <c r="BO128" s="65"/>
      <c r="BP128" s="65"/>
      <c r="BQ128" s="65"/>
      <c r="BR128" s="65"/>
      <c r="BS128" s="65"/>
      <c r="BT128" s="65"/>
      <c r="BU128" s="65"/>
      <c r="BV128" s="65"/>
      <c r="BW128" s="65"/>
      <c r="BX128" s="65"/>
      <c r="BY128" s="65"/>
      <c r="BZ128" s="65"/>
      <c r="CA128" s="34"/>
      <c r="CB128" s="34"/>
      <c r="CC128" s="34"/>
      <c r="CD128" s="34"/>
      <c r="CE128" s="34"/>
      <c r="CF128" s="34"/>
      <c r="CG128" s="34"/>
      <c r="CH128" s="34"/>
      <c r="CI128" s="34"/>
      <c r="CJ128" s="34"/>
      <c r="CK128" s="34"/>
      <c r="CL128" s="34"/>
      <c r="CM128" s="34"/>
      <c r="CN128" s="34"/>
      <c r="CO128" s="34"/>
      <c r="CP128" s="34"/>
      <c r="CQ128" s="34"/>
      <c r="CR128" s="34"/>
      <c r="CS128" s="51"/>
      <c r="CT128" s="34"/>
    </row>
    <row r="129" spans="1:98" ht="13">
      <c r="A129" s="37"/>
      <c r="B129" s="51"/>
      <c r="C129" s="34"/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  <c r="U129" s="34"/>
      <c r="V129" s="34"/>
      <c r="W129" s="34"/>
      <c r="X129" s="34"/>
      <c r="Y129" s="51"/>
      <c r="Z129" s="34"/>
      <c r="AA129" s="34"/>
      <c r="AB129" s="34"/>
      <c r="AC129" s="34"/>
      <c r="AD129" s="34"/>
      <c r="AE129" s="34"/>
      <c r="AF129" s="34"/>
      <c r="AG129" s="34"/>
      <c r="AH129" s="34"/>
      <c r="AI129" s="34"/>
      <c r="AJ129" s="34"/>
      <c r="AK129" s="34"/>
      <c r="AL129" s="34"/>
      <c r="AM129" s="34"/>
      <c r="AN129" s="34"/>
      <c r="AO129" s="65"/>
      <c r="AP129" s="65"/>
      <c r="AQ129" s="65"/>
      <c r="AR129" s="65"/>
      <c r="AS129" s="65"/>
      <c r="AT129" s="65"/>
      <c r="AU129" s="65"/>
      <c r="AV129" s="65"/>
      <c r="AW129" s="65"/>
      <c r="AX129" s="65"/>
      <c r="AY129" s="65"/>
      <c r="AZ129" s="65"/>
      <c r="BA129" s="65"/>
      <c r="BB129" s="65"/>
      <c r="BC129" s="65"/>
      <c r="BD129" s="65"/>
      <c r="BE129" s="65"/>
      <c r="BF129" s="65"/>
      <c r="BG129" s="65"/>
      <c r="BH129" s="65"/>
      <c r="BI129" s="65"/>
      <c r="BJ129" s="65"/>
      <c r="BK129" s="65"/>
      <c r="BL129" s="65"/>
      <c r="BM129" s="65"/>
      <c r="BN129" s="65"/>
      <c r="BO129" s="65"/>
      <c r="BP129" s="65"/>
      <c r="BQ129" s="65"/>
      <c r="BR129" s="65"/>
      <c r="BS129" s="65"/>
      <c r="BT129" s="65"/>
      <c r="BU129" s="65"/>
      <c r="BV129" s="65"/>
      <c r="BW129" s="65"/>
      <c r="BX129" s="65"/>
      <c r="BY129" s="65"/>
      <c r="BZ129" s="65"/>
      <c r="CA129" s="34"/>
      <c r="CB129" s="34"/>
      <c r="CC129" s="34"/>
      <c r="CD129" s="34"/>
      <c r="CE129" s="34"/>
      <c r="CF129" s="34"/>
      <c r="CG129" s="34"/>
      <c r="CH129" s="34"/>
      <c r="CI129" s="34"/>
      <c r="CJ129" s="34"/>
      <c r="CK129" s="34"/>
      <c r="CL129" s="34"/>
      <c r="CM129" s="34"/>
      <c r="CN129" s="34"/>
      <c r="CO129" s="34"/>
      <c r="CP129" s="34"/>
      <c r="CQ129" s="34"/>
      <c r="CR129" s="34"/>
      <c r="CS129" s="51"/>
      <c r="CT129" s="34"/>
    </row>
    <row r="130" spans="1:98" ht="13">
      <c r="A130" s="37"/>
      <c r="B130" s="51"/>
      <c r="C130" s="34"/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  <c r="U130" s="34"/>
      <c r="V130" s="34"/>
      <c r="W130" s="34"/>
      <c r="X130" s="34"/>
      <c r="Y130" s="51"/>
      <c r="Z130" s="34"/>
      <c r="AA130" s="34"/>
      <c r="AB130" s="34"/>
      <c r="AC130" s="34"/>
      <c r="AD130" s="34"/>
      <c r="AE130" s="34"/>
      <c r="AF130" s="34"/>
      <c r="AG130" s="34"/>
      <c r="AH130" s="34"/>
      <c r="AI130" s="34"/>
      <c r="AJ130" s="34"/>
      <c r="AK130" s="34"/>
      <c r="AL130" s="34"/>
      <c r="AM130" s="34"/>
      <c r="AN130" s="34"/>
      <c r="AO130" s="65"/>
      <c r="AP130" s="65"/>
      <c r="AQ130" s="65"/>
      <c r="AR130" s="65"/>
      <c r="AS130" s="65"/>
      <c r="AT130" s="65"/>
      <c r="AU130" s="65"/>
      <c r="AV130" s="65"/>
      <c r="AW130" s="65"/>
      <c r="AX130" s="65"/>
      <c r="AY130" s="65"/>
      <c r="AZ130" s="65"/>
      <c r="BA130" s="65"/>
      <c r="BB130" s="65"/>
      <c r="BC130" s="65"/>
      <c r="BD130" s="65"/>
      <c r="BE130" s="65"/>
      <c r="BF130" s="65"/>
      <c r="BG130" s="65"/>
      <c r="BH130" s="65"/>
      <c r="BI130" s="65"/>
      <c r="BJ130" s="65"/>
      <c r="BK130" s="65"/>
      <c r="BL130" s="65"/>
      <c r="BM130" s="65"/>
      <c r="BN130" s="65"/>
      <c r="BO130" s="65"/>
      <c r="BP130" s="65"/>
      <c r="BQ130" s="65"/>
      <c r="BR130" s="65"/>
      <c r="BS130" s="65"/>
      <c r="BT130" s="65"/>
      <c r="BU130" s="65"/>
      <c r="BV130" s="65"/>
      <c r="BW130" s="65"/>
      <c r="BX130" s="65"/>
      <c r="BY130" s="65"/>
      <c r="BZ130" s="65"/>
      <c r="CA130" s="34"/>
      <c r="CB130" s="34"/>
      <c r="CC130" s="34"/>
      <c r="CD130" s="34"/>
      <c r="CE130" s="34"/>
      <c r="CF130" s="34"/>
      <c r="CG130" s="34"/>
      <c r="CH130" s="34"/>
      <c r="CI130" s="34"/>
      <c r="CJ130" s="34"/>
      <c r="CK130" s="34"/>
      <c r="CL130" s="34"/>
      <c r="CM130" s="34"/>
      <c r="CN130" s="34"/>
      <c r="CO130" s="34"/>
      <c r="CP130" s="34"/>
      <c r="CQ130" s="34"/>
      <c r="CR130" s="34"/>
      <c r="CS130" s="51"/>
      <c r="CT130" s="34"/>
    </row>
    <row r="131" spans="1:98" ht="13">
      <c r="A131" s="37"/>
      <c r="B131" s="51"/>
      <c r="C131" s="34"/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  <c r="U131" s="34"/>
      <c r="V131" s="34"/>
      <c r="W131" s="34"/>
      <c r="X131" s="34"/>
      <c r="Y131" s="51"/>
      <c r="Z131" s="34"/>
      <c r="AA131" s="34"/>
      <c r="AB131" s="34"/>
      <c r="AC131" s="34"/>
      <c r="AD131" s="34"/>
      <c r="AE131" s="34"/>
      <c r="AF131" s="34"/>
      <c r="AG131" s="34"/>
      <c r="AH131" s="34"/>
      <c r="AI131" s="34"/>
      <c r="AJ131" s="34"/>
      <c r="AK131" s="34"/>
      <c r="AL131" s="34"/>
      <c r="AM131" s="34"/>
      <c r="AN131" s="34"/>
      <c r="AO131" s="65"/>
      <c r="AP131" s="65"/>
      <c r="AQ131" s="65"/>
      <c r="AR131" s="65"/>
      <c r="AS131" s="65"/>
      <c r="AT131" s="65"/>
      <c r="AU131" s="65"/>
      <c r="AV131" s="65"/>
      <c r="AW131" s="65"/>
      <c r="AX131" s="65"/>
      <c r="AY131" s="65"/>
      <c r="AZ131" s="65"/>
      <c r="BA131" s="65"/>
      <c r="BB131" s="65"/>
      <c r="BC131" s="65"/>
      <c r="BD131" s="65"/>
      <c r="BE131" s="65"/>
      <c r="BF131" s="65"/>
      <c r="BG131" s="65"/>
      <c r="BH131" s="65"/>
      <c r="BI131" s="65"/>
      <c r="BJ131" s="65"/>
      <c r="BK131" s="65"/>
      <c r="BL131" s="65"/>
      <c r="BM131" s="65"/>
      <c r="BN131" s="65"/>
      <c r="BO131" s="65"/>
      <c r="BP131" s="65"/>
      <c r="BQ131" s="65"/>
      <c r="BR131" s="65"/>
      <c r="BS131" s="65"/>
      <c r="BT131" s="65"/>
      <c r="BU131" s="65"/>
      <c r="BV131" s="65"/>
      <c r="BW131" s="65"/>
      <c r="BX131" s="65"/>
      <c r="BY131" s="65"/>
      <c r="BZ131" s="65"/>
      <c r="CA131" s="34"/>
      <c r="CB131" s="34"/>
      <c r="CC131" s="34"/>
      <c r="CD131" s="34"/>
      <c r="CE131" s="34"/>
      <c r="CF131" s="34"/>
      <c r="CG131" s="34"/>
      <c r="CH131" s="34"/>
      <c r="CI131" s="34"/>
      <c r="CJ131" s="34"/>
      <c r="CK131" s="34"/>
      <c r="CL131" s="34"/>
      <c r="CM131" s="34"/>
      <c r="CN131" s="34"/>
      <c r="CO131" s="34"/>
      <c r="CP131" s="34"/>
      <c r="CQ131" s="34"/>
      <c r="CR131" s="34"/>
      <c r="CS131" s="51"/>
      <c r="CT131" s="34"/>
    </row>
    <row r="132" spans="1:98" ht="13">
      <c r="A132" s="37"/>
      <c r="B132" s="51"/>
      <c r="C132" s="34"/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51"/>
      <c r="S132" s="34"/>
      <c r="T132" s="34"/>
      <c r="U132" s="34"/>
      <c r="V132" s="34"/>
      <c r="W132" s="34"/>
      <c r="X132" s="34"/>
      <c r="Y132" s="34"/>
      <c r="Z132" s="34"/>
      <c r="AA132" s="34"/>
      <c r="AB132" s="34"/>
      <c r="AC132" s="34"/>
      <c r="AD132" s="34"/>
      <c r="AE132" s="34"/>
      <c r="AF132" s="34"/>
      <c r="AG132" s="34"/>
      <c r="AH132" s="34"/>
      <c r="AI132" s="34"/>
      <c r="AJ132" s="34"/>
      <c r="AK132" s="34"/>
      <c r="AL132" s="34"/>
      <c r="AM132" s="34"/>
      <c r="AN132" s="34"/>
      <c r="AO132" s="65"/>
      <c r="AP132" s="65"/>
      <c r="AQ132" s="65"/>
      <c r="AR132" s="65"/>
      <c r="AS132" s="65"/>
      <c r="AT132" s="65"/>
      <c r="AU132" s="65"/>
      <c r="AV132" s="65"/>
      <c r="AW132" s="65"/>
      <c r="AX132" s="65"/>
      <c r="AY132" s="65"/>
      <c r="AZ132" s="65"/>
      <c r="BA132" s="65"/>
      <c r="BB132" s="65"/>
      <c r="BC132" s="65"/>
      <c r="BD132" s="65"/>
      <c r="BE132" s="65"/>
      <c r="BF132" s="65"/>
      <c r="BG132" s="65"/>
      <c r="BH132" s="65"/>
      <c r="BI132" s="65"/>
      <c r="BJ132" s="65"/>
      <c r="BK132" s="65"/>
      <c r="BL132" s="65"/>
      <c r="BM132" s="65"/>
      <c r="BN132" s="65"/>
      <c r="BO132" s="65"/>
      <c r="BP132" s="65"/>
      <c r="BQ132" s="65"/>
      <c r="BR132" s="65"/>
      <c r="BS132" s="65"/>
      <c r="BT132" s="65"/>
      <c r="BU132" s="65"/>
      <c r="BV132" s="65"/>
      <c r="BW132" s="65"/>
      <c r="BX132" s="65"/>
      <c r="BY132" s="65"/>
      <c r="BZ132" s="65"/>
      <c r="CA132" s="34"/>
      <c r="CB132" s="34"/>
      <c r="CC132" s="34"/>
      <c r="CD132" s="34"/>
      <c r="CE132" s="34"/>
      <c r="CF132" s="34"/>
      <c r="CG132" s="34"/>
      <c r="CH132" s="34"/>
      <c r="CI132" s="34"/>
      <c r="CJ132" s="34"/>
      <c r="CK132" s="34"/>
      <c r="CL132" s="34"/>
      <c r="CM132" s="34"/>
      <c r="CN132" s="34"/>
      <c r="CO132" s="34"/>
      <c r="CP132" s="34"/>
      <c r="CQ132" s="34"/>
      <c r="CR132" s="34"/>
      <c r="CS132" s="51"/>
      <c r="CT132" s="34"/>
    </row>
    <row r="133" spans="1:98" ht="13">
      <c r="A133" s="37"/>
      <c r="B133" s="51"/>
      <c r="C133" s="34"/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51"/>
      <c r="S133" s="34"/>
      <c r="T133" s="34"/>
      <c r="U133" s="34"/>
      <c r="V133" s="34"/>
      <c r="W133" s="34"/>
      <c r="X133" s="34"/>
      <c r="Y133" s="34"/>
      <c r="Z133" s="34"/>
      <c r="AA133" s="34"/>
      <c r="AB133" s="34"/>
      <c r="AC133" s="34"/>
      <c r="AD133" s="34"/>
      <c r="AE133" s="34"/>
      <c r="AF133" s="34"/>
      <c r="AG133" s="34"/>
      <c r="AH133" s="34"/>
      <c r="AI133" s="34"/>
      <c r="AJ133" s="34"/>
      <c r="AK133" s="34"/>
      <c r="AL133" s="34"/>
      <c r="AM133" s="34"/>
      <c r="AN133" s="34"/>
      <c r="AO133" s="65"/>
      <c r="AP133" s="65"/>
      <c r="AQ133" s="65"/>
      <c r="AR133" s="65"/>
      <c r="AS133" s="65"/>
      <c r="AT133" s="65"/>
      <c r="AU133" s="65"/>
      <c r="AV133" s="65"/>
      <c r="AW133" s="65"/>
      <c r="AX133" s="65"/>
      <c r="AY133" s="65"/>
      <c r="AZ133" s="65"/>
      <c r="BA133" s="65"/>
      <c r="BB133" s="65"/>
      <c r="BC133" s="65"/>
      <c r="BD133" s="65"/>
      <c r="BE133" s="65"/>
      <c r="BF133" s="65"/>
      <c r="BG133" s="65"/>
      <c r="BH133" s="65"/>
      <c r="BI133" s="65"/>
      <c r="BJ133" s="65"/>
      <c r="BK133" s="65"/>
      <c r="BL133" s="65"/>
      <c r="BM133" s="65"/>
      <c r="BN133" s="65"/>
      <c r="BO133" s="65"/>
      <c r="BP133" s="65"/>
      <c r="BQ133" s="65"/>
      <c r="BR133" s="65"/>
      <c r="BS133" s="65"/>
      <c r="BT133" s="65"/>
      <c r="BU133" s="65"/>
      <c r="BV133" s="65"/>
      <c r="BW133" s="65"/>
      <c r="BX133" s="65"/>
      <c r="BY133" s="65"/>
      <c r="BZ133" s="65"/>
      <c r="CA133" s="34"/>
      <c r="CB133" s="34"/>
      <c r="CC133" s="34"/>
      <c r="CD133" s="34"/>
      <c r="CE133" s="34"/>
      <c r="CF133" s="34"/>
      <c r="CG133" s="34"/>
      <c r="CH133" s="34"/>
      <c r="CI133" s="34"/>
      <c r="CJ133" s="34"/>
      <c r="CK133" s="34"/>
      <c r="CL133" s="34"/>
      <c r="CM133" s="34"/>
      <c r="CN133" s="34"/>
      <c r="CO133" s="34"/>
      <c r="CP133" s="34"/>
      <c r="CQ133" s="34"/>
      <c r="CR133" s="34"/>
      <c r="CS133" s="51"/>
      <c r="CT133" s="34"/>
    </row>
    <row r="134" spans="1:98" ht="13">
      <c r="A134" s="37"/>
      <c r="B134" s="51"/>
      <c r="C134" s="34"/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51"/>
      <c r="S134" s="34"/>
      <c r="T134" s="34"/>
      <c r="U134" s="34"/>
      <c r="V134" s="34"/>
      <c r="W134" s="34"/>
      <c r="X134" s="34"/>
      <c r="Y134" s="34"/>
      <c r="Z134" s="34"/>
      <c r="AA134" s="34"/>
      <c r="AB134" s="34"/>
      <c r="AC134" s="34"/>
      <c r="AD134" s="34"/>
      <c r="AE134" s="34"/>
      <c r="AF134" s="34"/>
      <c r="AG134" s="34"/>
      <c r="AH134" s="34"/>
      <c r="AI134" s="34"/>
      <c r="AJ134" s="34"/>
      <c r="AK134" s="34"/>
      <c r="AL134" s="34"/>
      <c r="AM134" s="34"/>
      <c r="AN134" s="34"/>
      <c r="AO134" s="65"/>
      <c r="AP134" s="65"/>
      <c r="AQ134" s="65"/>
      <c r="AR134" s="65"/>
      <c r="AS134" s="65"/>
      <c r="AT134" s="65"/>
      <c r="AU134" s="65"/>
      <c r="AV134" s="65"/>
      <c r="AW134" s="65"/>
      <c r="AX134" s="65"/>
      <c r="AY134" s="65"/>
      <c r="AZ134" s="65"/>
      <c r="BA134" s="65"/>
      <c r="BB134" s="65"/>
      <c r="BC134" s="65"/>
      <c r="BD134" s="65"/>
      <c r="BE134" s="65"/>
      <c r="BF134" s="65"/>
      <c r="BG134" s="65"/>
      <c r="BH134" s="65"/>
      <c r="BI134" s="65"/>
      <c r="BJ134" s="65"/>
      <c r="BK134" s="65"/>
      <c r="BL134" s="65"/>
      <c r="BM134" s="65"/>
      <c r="BN134" s="65"/>
      <c r="BO134" s="65"/>
      <c r="BP134" s="65"/>
      <c r="BQ134" s="65"/>
      <c r="BR134" s="65"/>
      <c r="BS134" s="65"/>
      <c r="BT134" s="65"/>
      <c r="BU134" s="65"/>
      <c r="BV134" s="65"/>
      <c r="BW134" s="65"/>
      <c r="BX134" s="65"/>
      <c r="BY134" s="65"/>
      <c r="BZ134" s="65"/>
      <c r="CA134" s="34"/>
      <c r="CB134" s="34"/>
      <c r="CC134" s="34"/>
      <c r="CD134" s="34"/>
      <c r="CE134" s="34"/>
      <c r="CF134" s="34"/>
      <c r="CG134" s="34"/>
      <c r="CH134" s="34"/>
      <c r="CI134" s="34"/>
      <c r="CJ134" s="34"/>
      <c r="CK134" s="34"/>
      <c r="CL134" s="34"/>
      <c r="CM134" s="34"/>
      <c r="CN134" s="34"/>
      <c r="CO134" s="34"/>
      <c r="CP134" s="34"/>
      <c r="CQ134" s="34"/>
      <c r="CR134" s="34"/>
      <c r="CS134" s="51"/>
      <c r="CT134" s="34"/>
    </row>
    <row r="135" spans="1:98" ht="13">
      <c r="A135" s="37"/>
      <c r="B135" s="51"/>
      <c r="C135" s="34"/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51"/>
      <c r="S135" s="34"/>
      <c r="T135" s="34"/>
      <c r="U135" s="34"/>
      <c r="V135" s="34"/>
      <c r="W135" s="34"/>
      <c r="X135" s="34"/>
      <c r="Y135" s="34"/>
      <c r="Z135" s="34"/>
      <c r="AA135" s="34"/>
      <c r="AB135" s="34"/>
      <c r="AC135" s="34"/>
      <c r="AD135" s="34"/>
      <c r="AE135" s="34"/>
      <c r="AF135" s="34"/>
      <c r="AG135" s="34"/>
      <c r="AH135" s="34"/>
      <c r="AI135" s="34"/>
      <c r="AJ135" s="34"/>
      <c r="AK135" s="34"/>
      <c r="AL135" s="34"/>
      <c r="AM135" s="34"/>
      <c r="AN135" s="34"/>
      <c r="AO135" s="65"/>
      <c r="AP135" s="65"/>
      <c r="AQ135" s="65"/>
      <c r="AR135" s="65"/>
      <c r="AS135" s="65"/>
      <c r="AT135" s="65"/>
      <c r="AU135" s="65"/>
      <c r="AV135" s="65"/>
      <c r="AW135" s="65"/>
      <c r="AX135" s="65"/>
      <c r="AY135" s="65"/>
      <c r="AZ135" s="65"/>
      <c r="BA135" s="65"/>
      <c r="BB135" s="65"/>
      <c r="BC135" s="65"/>
      <c r="BD135" s="65"/>
      <c r="BE135" s="65"/>
      <c r="BF135" s="65"/>
      <c r="BG135" s="65"/>
      <c r="BH135" s="65"/>
      <c r="BI135" s="65"/>
      <c r="BJ135" s="65"/>
      <c r="BK135" s="65"/>
      <c r="BL135" s="65"/>
      <c r="BM135" s="65"/>
      <c r="BN135" s="65"/>
      <c r="BO135" s="65"/>
      <c r="BP135" s="65"/>
      <c r="BQ135" s="65"/>
      <c r="BR135" s="65"/>
      <c r="BS135" s="65"/>
      <c r="BT135" s="65"/>
      <c r="BU135" s="65"/>
      <c r="BV135" s="65"/>
      <c r="BW135" s="65"/>
      <c r="BX135" s="65"/>
      <c r="BY135" s="65"/>
      <c r="BZ135" s="65"/>
      <c r="CA135" s="34"/>
      <c r="CB135" s="34"/>
      <c r="CC135" s="34"/>
      <c r="CD135" s="34"/>
      <c r="CE135" s="34"/>
      <c r="CF135" s="34"/>
      <c r="CG135" s="34"/>
      <c r="CH135" s="34"/>
      <c r="CI135" s="34"/>
      <c r="CJ135" s="34"/>
      <c r="CK135" s="34"/>
      <c r="CL135" s="34"/>
      <c r="CM135" s="34"/>
      <c r="CN135" s="34"/>
      <c r="CO135" s="34"/>
      <c r="CP135" s="34"/>
      <c r="CQ135" s="34"/>
      <c r="CR135" s="34"/>
      <c r="CS135" s="51"/>
      <c r="CT135" s="34"/>
    </row>
    <row r="136" spans="1:98" ht="13">
      <c r="A136" s="37"/>
      <c r="B136" s="51"/>
      <c r="C136" s="34"/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51"/>
      <c r="S136" s="34"/>
      <c r="T136" s="34"/>
      <c r="U136" s="34"/>
      <c r="V136" s="34"/>
      <c r="W136" s="34"/>
      <c r="X136" s="34"/>
      <c r="Y136" s="34"/>
      <c r="Z136" s="34"/>
      <c r="AA136" s="34"/>
      <c r="AB136" s="34"/>
      <c r="AC136" s="34"/>
      <c r="AD136" s="34"/>
      <c r="AE136" s="34"/>
      <c r="AF136" s="34"/>
      <c r="AG136" s="34"/>
      <c r="AH136" s="34"/>
      <c r="AI136" s="34"/>
      <c r="AJ136" s="34"/>
      <c r="AK136" s="34"/>
      <c r="AL136" s="34"/>
      <c r="AM136" s="34"/>
      <c r="AN136" s="34"/>
      <c r="AO136" s="65"/>
      <c r="AP136" s="65"/>
      <c r="AQ136" s="65"/>
      <c r="AR136" s="65"/>
      <c r="AS136" s="65"/>
      <c r="AT136" s="65"/>
      <c r="AU136" s="65"/>
      <c r="AV136" s="65"/>
      <c r="AW136" s="65"/>
      <c r="AX136" s="65"/>
      <c r="AY136" s="65"/>
      <c r="AZ136" s="65"/>
      <c r="BA136" s="65"/>
      <c r="BB136" s="65"/>
      <c r="BC136" s="65"/>
      <c r="BD136" s="65"/>
      <c r="BE136" s="65"/>
      <c r="BF136" s="65"/>
      <c r="BG136" s="65"/>
      <c r="BH136" s="65"/>
      <c r="BI136" s="65"/>
      <c r="BJ136" s="65"/>
      <c r="BK136" s="65"/>
      <c r="BL136" s="65"/>
      <c r="BM136" s="65"/>
      <c r="BN136" s="65"/>
      <c r="BO136" s="65"/>
      <c r="BP136" s="65"/>
      <c r="BQ136" s="65"/>
      <c r="BR136" s="65"/>
      <c r="BS136" s="65"/>
      <c r="BT136" s="65"/>
      <c r="BU136" s="65"/>
      <c r="BV136" s="65"/>
      <c r="BW136" s="65"/>
      <c r="BX136" s="65"/>
      <c r="BY136" s="65"/>
      <c r="BZ136" s="65"/>
      <c r="CA136" s="34"/>
      <c r="CB136" s="34"/>
      <c r="CC136" s="34"/>
      <c r="CD136" s="34"/>
      <c r="CE136" s="34"/>
      <c r="CF136" s="34"/>
      <c r="CG136" s="34"/>
      <c r="CH136" s="34"/>
      <c r="CI136" s="34"/>
      <c r="CJ136" s="34"/>
      <c r="CK136" s="34"/>
      <c r="CL136" s="34"/>
      <c r="CM136" s="34"/>
      <c r="CN136" s="34"/>
      <c r="CO136" s="34"/>
      <c r="CP136" s="34"/>
      <c r="CQ136" s="34"/>
      <c r="CR136" s="34"/>
      <c r="CS136" s="51"/>
      <c r="CT136" s="34"/>
    </row>
    <row r="137" spans="1:98" ht="13">
      <c r="A137" s="37"/>
      <c r="B137" s="37"/>
      <c r="C137" s="48"/>
      <c r="D137" s="48"/>
      <c r="E137" s="48"/>
      <c r="F137" s="48"/>
      <c r="G137" s="48"/>
      <c r="H137" s="48"/>
      <c r="I137" s="48"/>
      <c r="J137" s="48"/>
      <c r="K137" s="48"/>
      <c r="L137" s="48"/>
      <c r="M137" s="48"/>
      <c r="N137" s="48"/>
      <c r="O137" s="48"/>
      <c r="P137" s="48"/>
      <c r="Q137" s="48"/>
      <c r="R137" s="51"/>
      <c r="S137" s="34"/>
      <c r="T137" s="34"/>
      <c r="U137" s="34"/>
      <c r="V137" s="34"/>
      <c r="W137" s="34"/>
      <c r="X137" s="34"/>
      <c r="Y137" s="34"/>
      <c r="Z137" s="34"/>
      <c r="AA137" s="34"/>
      <c r="AB137" s="34"/>
      <c r="AC137" s="34"/>
      <c r="AD137" s="34"/>
      <c r="AE137" s="34"/>
      <c r="AF137" s="34"/>
      <c r="AG137" s="34"/>
      <c r="AH137" s="34"/>
      <c r="AI137" s="34"/>
      <c r="AJ137" s="34"/>
      <c r="AK137" s="34"/>
      <c r="AL137" s="34"/>
      <c r="AM137" s="34"/>
      <c r="AN137" s="34"/>
      <c r="AO137" s="65"/>
      <c r="AP137" s="65"/>
      <c r="AQ137" s="65"/>
      <c r="AR137" s="65"/>
      <c r="AS137" s="65"/>
      <c r="AT137" s="65"/>
      <c r="AU137" s="65"/>
      <c r="AV137" s="65"/>
      <c r="AW137" s="65"/>
      <c r="AX137" s="65"/>
      <c r="AY137" s="65"/>
      <c r="AZ137" s="65"/>
      <c r="BA137" s="65"/>
      <c r="BB137" s="65"/>
      <c r="BC137" s="65"/>
      <c r="BD137" s="65"/>
      <c r="BE137" s="65"/>
      <c r="BF137" s="65"/>
      <c r="BG137" s="65"/>
      <c r="BH137" s="65"/>
      <c r="BI137" s="65"/>
      <c r="BJ137" s="65"/>
      <c r="BK137" s="65"/>
      <c r="BL137" s="65"/>
      <c r="BM137" s="65"/>
      <c r="BN137" s="65"/>
      <c r="BO137" s="65"/>
      <c r="BP137" s="65"/>
      <c r="BQ137" s="65"/>
      <c r="BR137" s="65"/>
      <c r="BS137" s="65"/>
      <c r="BT137" s="65"/>
      <c r="BU137" s="65"/>
      <c r="BV137" s="65"/>
      <c r="BW137" s="65"/>
      <c r="BX137" s="65"/>
      <c r="BY137" s="65"/>
      <c r="BZ137" s="65"/>
      <c r="CA137" s="34"/>
      <c r="CB137" s="34"/>
      <c r="CC137" s="34"/>
      <c r="CD137" s="34"/>
      <c r="CE137" s="34"/>
      <c r="CF137" s="34"/>
      <c r="CG137" s="34"/>
      <c r="CH137" s="34"/>
      <c r="CI137" s="34"/>
      <c r="CJ137" s="34"/>
      <c r="CK137" s="34"/>
      <c r="CL137" s="34"/>
      <c r="CM137" s="34"/>
      <c r="CN137" s="34"/>
      <c r="CO137" s="34"/>
      <c r="CP137" s="34"/>
      <c r="CQ137" s="34"/>
      <c r="CR137" s="34"/>
      <c r="CS137" s="51"/>
      <c r="CT137" s="34"/>
    </row>
    <row r="138" spans="1:98" ht="13">
      <c r="A138" s="37"/>
      <c r="B138" s="34"/>
      <c r="C138" s="34"/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139"/>
      <c r="S138" s="34"/>
      <c r="T138" s="34"/>
      <c r="U138" s="34"/>
      <c r="V138" s="34"/>
      <c r="W138" s="34"/>
      <c r="X138" s="34"/>
      <c r="Y138" s="34"/>
      <c r="Z138" s="34"/>
      <c r="AA138" s="34"/>
      <c r="AB138" s="34"/>
      <c r="AC138" s="34"/>
      <c r="AD138" s="34"/>
      <c r="AE138" s="34"/>
      <c r="AF138" s="34"/>
      <c r="AG138" s="34"/>
      <c r="AH138" s="34"/>
      <c r="AI138" s="34"/>
      <c r="AJ138" s="34"/>
      <c r="AK138" s="34"/>
      <c r="AL138" s="34"/>
      <c r="AM138" s="34"/>
      <c r="AN138" s="34"/>
      <c r="AO138" s="65"/>
      <c r="AP138" s="65"/>
      <c r="AQ138" s="65"/>
      <c r="AR138" s="65"/>
      <c r="AS138" s="65"/>
      <c r="AT138" s="65"/>
      <c r="AU138" s="65"/>
      <c r="AV138" s="65"/>
      <c r="AW138" s="65"/>
      <c r="AX138" s="65"/>
      <c r="AY138" s="65"/>
      <c r="AZ138" s="65"/>
      <c r="BA138" s="65"/>
      <c r="BB138" s="65"/>
      <c r="BC138" s="65"/>
      <c r="BD138" s="65"/>
      <c r="BE138" s="65"/>
      <c r="BF138" s="65"/>
      <c r="BG138" s="65"/>
      <c r="BH138" s="65"/>
      <c r="BI138" s="65"/>
      <c r="BJ138" s="65"/>
      <c r="BK138" s="65"/>
      <c r="BL138" s="65"/>
      <c r="BM138" s="65"/>
      <c r="BN138" s="65"/>
      <c r="BO138" s="65"/>
      <c r="BP138" s="65"/>
      <c r="BQ138" s="65"/>
      <c r="BR138" s="65"/>
      <c r="BS138" s="65"/>
      <c r="BT138" s="65"/>
      <c r="BU138" s="65"/>
      <c r="BV138" s="65"/>
      <c r="BW138" s="65"/>
      <c r="BX138" s="65"/>
      <c r="BY138" s="65"/>
      <c r="BZ138" s="65"/>
      <c r="CA138" s="34"/>
      <c r="CB138" s="34"/>
      <c r="CC138" s="34"/>
      <c r="CD138" s="34"/>
      <c r="CE138" s="34"/>
      <c r="CF138" s="34"/>
      <c r="CG138" s="34"/>
      <c r="CH138" s="34"/>
      <c r="CI138" s="34"/>
      <c r="CJ138" s="34"/>
      <c r="CK138" s="34"/>
      <c r="CL138" s="34"/>
      <c r="CM138" s="34"/>
      <c r="CN138" s="34"/>
      <c r="CO138" s="34"/>
      <c r="CP138" s="34"/>
      <c r="CQ138" s="34"/>
      <c r="CR138" s="34"/>
      <c r="CS138" s="51"/>
      <c r="CT138" s="34"/>
    </row>
    <row r="139" spans="1:98" ht="13">
      <c r="A139" s="37"/>
      <c r="B139" s="34"/>
      <c r="C139" s="34"/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139"/>
      <c r="S139" s="34"/>
      <c r="T139" s="34"/>
      <c r="U139" s="34"/>
      <c r="V139" s="34"/>
      <c r="W139" s="34"/>
      <c r="X139" s="34"/>
      <c r="Y139" s="34"/>
      <c r="Z139" s="34"/>
      <c r="AA139" s="34"/>
      <c r="AB139" s="34"/>
      <c r="AC139" s="34"/>
      <c r="AD139" s="34"/>
      <c r="AE139" s="34"/>
      <c r="AF139" s="34"/>
      <c r="AG139" s="34"/>
      <c r="AH139" s="34"/>
      <c r="AI139" s="34"/>
      <c r="AJ139" s="34"/>
      <c r="AK139" s="34"/>
      <c r="AL139" s="34"/>
      <c r="AM139" s="34"/>
      <c r="AN139" s="34"/>
      <c r="AO139" s="65"/>
      <c r="AP139" s="65"/>
      <c r="AQ139" s="65"/>
      <c r="AR139" s="65"/>
      <c r="AS139" s="65"/>
      <c r="AT139" s="65"/>
      <c r="AU139" s="65"/>
      <c r="AV139" s="65"/>
      <c r="AW139" s="65"/>
      <c r="AX139" s="65"/>
      <c r="AY139" s="65"/>
      <c r="AZ139" s="65"/>
      <c r="BA139" s="65"/>
      <c r="BB139" s="65"/>
      <c r="BC139" s="65"/>
      <c r="BD139" s="65"/>
      <c r="BE139" s="65"/>
      <c r="BF139" s="65"/>
      <c r="BG139" s="65"/>
      <c r="BH139" s="65"/>
      <c r="BI139" s="65"/>
      <c r="BJ139" s="65"/>
      <c r="BK139" s="65"/>
      <c r="BL139" s="65"/>
      <c r="BM139" s="65"/>
      <c r="BN139" s="65"/>
      <c r="BO139" s="65"/>
      <c r="BP139" s="65"/>
      <c r="BQ139" s="65"/>
      <c r="BR139" s="65"/>
      <c r="BS139" s="65"/>
      <c r="BT139" s="65"/>
      <c r="BU139" s="65"/>
      <c r="BV139" s="65"/>
      <c r="BW139" s="65"/>
      <c r="BX139" s="65"/>
      <c r="BY139" s="65"/>
      <c r="BZ139" s="65"/>
      <c r="CA139" s="34"/>
      <c r="CB139" s="34"/>
      <c r="CC139" s="34"/>
      <c r="CD139" s="34"/>
      <c r="CE139" s="34"/>
      <c r="CF139" s="34"/>
      <c r="CG139" s="34"/>
      <c r="CH139" s="34"/>
      <c r="CI139" s="34"/>
      <c r="CJ139" s="34"/>
      <c r="CK139" s="34"/>
      <c r="CL139" s="34"/>
      <c r="CM139" s="34"/>
      <c r="CN139" s="34"/>
      <c r="CO139" s="34"/>
      <c r="CP139" s="34"/>
      <c r="CQ139" s="34"/>
      <c r="CR139" s="34"/>
      <c r="CS139" s="51"/>
      <c r="CT139" s="34"/>
    </row>
    <row r="140" spans="1:98" ht="13">
      <c r="A140" s="37"/>
      <c r="B140" s="34"/>
      <c r="C140" s="34"/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139"/>
      <c r="S140" s="34"/>
      <c r="T140" s="34"/>
      <c r="U140" s="34"/>
      <c r="V140" s="34"/>
      <c r="W140" s="34"/>
      <c r="X140" s="34"/>
      <c r="Y140" s="34"/>
      <c r="Z140" s="34"/>
      <c r="AA140" s="34"/>
      <c r="AB140" s="34"/>
      <c r="AC140" s="34"/>
      <c r="AD140" s="34"/>
      <c r="AE140" s="34"/>
      <c r="AF140" s="34"/>
      <c r="AG140" s="34"/>
      <c r="AH140" s="34"/>
      <c r="AI140" s="34"/>
      <c r="AJ140" s="34"/>
      <c r="AK140" s="34"/>
      <c r="AL140" s="34"/>
      <c r="AM140" s="34"/>
      <c r="AN140" s="34"/>
      <c r="AO140" s="65"/>
      <c r="AP140" s="65"/>
      <c r="AQ140" s="65"/>
      <c r="AR140" s="65"/>
      <c r="AS140" s="65"/>
      <c r="AT140" s="65"/>
      <c r="AU140" s="65"/>
      <c r="AV140" s="65"/>
      <c r="AW140" s="65"/>
      <c r="AX140" s="65"/>
      <c r="AY140" s="65"/>
      <c r="AZ140" s="65"/>
      <c r="BA140" s="65"/>
      <c r="BB140" s="65"/>
      <c r="BC140" s="65"/>
      <c r="BD140" s="65"/>
      <c r="BE140" s="65"/>
      <c r="BF140" s="65"/>
      <c r="BG140" s="65"/>
      <c r="BH140" s="65"/>
      <c r="BI140" s="65"/>
      <c r="BJ140" s="65"/>
      <c r="BK140" s="65"/>
      <c r="BL140" s="65"/>
      <c r="BM140" s="65"/>
      <c r="BN140" s="65"/>
      <c r="BO140" s="65"/>
      <c r="BP140" s="65"/>
      <c r="BQ140" s="65"/>
      <c r="BR140" s="65"/>
      <c r="BS140" s="65"/>
      <c r="BT140" s="65"/>
      <c r="BU140" s="65"/>
      <c r="BV140" s="65"/>
      <c r="BW140" s="65"/>
      <c r="BX140" s="65"/>
      <c r="BY140" s="65"/>
      <c r="BZ140" s="65"/>
      <c r="CA140" s="34"/>
      <c r="CB140" s="34"/>
      <c r="CC140" s="34"/>
      <c r="CD140" s="34"/>
      <c r="CE140" s="34"/>
      <c r="CF140" s="34"/>
      <c r="CG140" s="34"/>
      <c r="CH140" s="34"/>
      <c r="CI140" s="34"/>
      <c r="CJ140" s="34"/>
      <c r="CK140" s="34"/>
      <c r="CL140" s="34"/>
      <c r="CM140" s="34"/>
      <c r="CN140" s="34"/>
      <c r="CO140" s="34"/>
      <c r="CP140" s="34"/>
      <c r="CQ140" s="34"/>
      <c r="CR140" s="34"/>
      <c r="CS140" s="51"/>
      <c r="CT140" s="34"/>
    </row>
    <row r="141" spans="1:98" ht="13">
      <c r="A141" s="37"/>
      <c r="B141" s="34"/>
      <c r="C141" s="34"/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139"/>
      <c r="S141" s="34"/>
      <c r="T141" s="34"/>
      <c r="U141" s="34"/>
      <c r="V141" s="34"/>
      <c r="W141" s="34"/>
      <c r="X141" s="34"/>
      <c r="Y141" s="34"/>
      <c r="Z141" s="34"/>
      <c r="AA141" s="34"/>
      <c r="AB141" s="34"/>
      <c r="AC141" s="34"/>
      <c r="AD141" s="34"/>
      <c r="AE141" s="34"/>
      <c r="AF141" s="34"/>
      <c r="AG141" s="34"/>
      <c r="AH141" s="34"/>
      <c r="AI141" s="34"/>
      <c r="AJ141" s="34"/>
      <c r="AK141" s="34"/>
      <c r="AL141" s="34"/>
      <c r="AM141" s="34"/>
      <c r="AN141" s="34"/>
      <c r="AO141" s="65"/>
      <c r="AP141" s="65"/>
      <c r="AQ141" s="65"/>
      <c r="AR141" s="65"/>
      <c r="AS141" s="65"/>
      <c r="AT141" s="65"/>
      <c r="AU141" s="65"/>
      <c r="AV141" s="65"/>
      <c r="AW141" s="65"/>
      <c r="AX141" s="65"/>
      <c r="AY141" s="65"/>
      <c r="AZ141" s="65"/>
      <c r="BA141" s="65"/>
      <c r="BB141" s="65"/>
      <c r="BC141" s="65"/>
      <c r="BD141" s="65"/>
      <c r="BE141" s="65"/>
      <c r="BF141" s="65"/>
      <c r="BG141" s="65"/>
      <c r="BH141" s="65"/>
      <c r="BI141" s="65"/>
      <c r="BJ141" s="65"/>
      <c r="BK141" s="65"/>
      <c r="BL141" s="65"/>
      <c r="BM141" s="65"/>
      <c r="BN141" s="65"/>
      <c r="BO141" s="65"/>
      <c r="BP141" s="65"/>
      <c r="BQ141" s="65"/>
      <c r="BR141" s="65"/>
      <c r="BS141" s="65"/>
      <c r="BT141" s="65"/>
      <c r="BU141" s="65"/>
      <c r="BV141" s="65"/>
      <c r="BW141" s="65"/>
      <c r="BX141" s="65"/>
      <c r="BY141" s="65"/>
      <c r="BZ141" s="65"/>
      <c r="CA141" s="34"/>
      <c r="CB141" s="34"/>
      <c r="CC141" s="34"/>
      <c r="CD141" s="34"/>
      <c r="CE141" s="34"/>
      <c r="CF141" s="34"/>
      <c r="CG141" s="34"/>
      <c r="CH141" s="34"/>
      <c r="CI141" s="34"/>
      <c r="CJ141" s="34"/>
      <c r="CK141" s="34"/>
      <c r="CL141" s="34"/>
      <c r="CM141" s="34"/>
      <c r="CN141" s="34"/>
      <c r="CO141" s="34"/>
      <c r="CP141" s="34"/>
      <c r="CQ141" s="34"/>
      <c r="CR141" s="34"/>
      <c r="CS141" s="51"/>
      <c r="CT141" s="34"/>
    </row>
    <row r="142" spans="1:98" ht="13">
      <c r="A142" s="37"/>
      <c r="B142" s="34"/>
      <c r="C142" s="34"/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139"/>
      <c r="S142" s="34"/>
      <c r="T142" s="34"/>
      <c r="U142" s="34"/>
      <c r="V142" s="34"/>
      <c r="W142" s="34"/>
      <c r="X142" s="34"/>
      <c r="Y142" s="34"/>
      <c r="Z142" s="34"/>
      <c r="AA142" s="34"/>
      <c r="AB142" s="34"/>
      <c r="AC142" s="34"/>
      <c r="AD142" s="34"/>
      <c r="AE142" s="34"/>
      <c r="AF142" s="34"/>
      <c r="AG142" s="34"/>
      <c r="AH142" s="34"/>
      <c r="AI142" s="34"/>
      <c r="AJ142" s="34"/>
      <c r="AK142" s="34"/>
      <c r="AL142" s="34"/>
      <c r="AM142" s="34"/>
      <c r="AN142" s="34"/>
      <c r="AO142" s="65"/>
      <c r="AP142" s="65"/>
      <c r="AQ142" s="65"/>
      <c r="AR142" s="65"/>
      <c r="AS142" s="65"/>
      <c r="AT142" s="65"/>
      <c r="AU142" s="65"/>
      <c r="AV142" s="65"/>
      <c r="AW142" s="65"/>
      <c r="AX142" s="65"/>
      <c r="AY142" s="65"/>
      <c r="AZ142" s="65"/>
      <c r="BA142" s="65"/>
      <c r="BB142" s="65"/>
      <c r="BC142" s="65"/>
      <c r="BD142" s="65"/>
      <c r="BE142" s="65"/>
      <c r="BF142" s="65"/>
      <c r="BG142" s="65"/>
      <c r="BH142" s="65"/>
      <c r="BI142" s="65"/>
      <c r="BJ142" s="65"/>
      <c r="BK142" s="65"/>
      <c r="BL142" s="65"/>
      <c r="BM142" s="65"/>
      <c r="BN142" s="65"/>
      <c r="BO142" s="65"/>
      <c r="BP142" s="65"/>
      <c r="BQ142" s="65"/>
      <c r="BR142" s="65"/>
      <c r="BS142" s="65"/>
      <c r="BT142" s="65"/>
      <c r="BU142" s="65"/>
      <c r="BV142" s="65"/>
      <c r="BW142" s="65"/>
      <c r="BX142" s="65"/>
      <c r="BY142" s="65"/>
      <c r="BZ142" s="65"/>
      <c r="CA142" s="34"/>
      <c r="CB142" s="34"/>
      <c r="CC142" s="34"/>
      <c r="CD142" s="34"/>
      <c r="CE142" s="34"/>
      <c r="CF142" s="34"/>
      <c r="CG142" s="34"/>
      <c r="CH142" s="34"/>
      <c r="CI142" s="34"/>
      <c r="CJ142" s="34"/>
      <c r="CK142" s="34"/>
      <c r="CL142" s="34"/>
      <c r="CM142" s="34"/>
      <c r="CN142" s="34"/>
      <c r="CO142" s="34"/>
      <c r="CP142" s="34"/>
      <c r="CQ142" s="34"/>
      <c r="CR142" s="34"/>
      <c r="CS142" s="51"/>
      <c r="CT142" s="34"/>
    </row>
    <row r="143" spans="1:98" ht="13">
      <c r="A143" s="37"/>
      <c r="B143" s="34"/>
      <c r="C143" s="34"/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139"/>
      <c r="S143" s="34"/>
      <c r="T143" s="34"/>
      <c r="U143" s="34"/>
      <c r="V143" s="34"/>
      <c r="W143" s="34"/>
      <c r="X143" s="34"/>
      <c r="Y143" s="34"/>
      <c r="Z143" s="34"/>
      <c r="AA143" s="34"/>
      <c r="AB143" s="34"/>
      <c r="AC143" s="34"/>
      <c r="AD143" s="34"/>
      <c r="AE143" s="34"/>
      <c r="AF143" s="34"/>
      <c r="AG143" s="34"/>
      <c r="AH143" s="34"/>
      <c r="AI143" s="34"/>
      <c r="AJ143" s="34"/>
      <c r="AK143" s="34"/>
      <c r="AL143" s="34"/>
      <c r="AM143" s="34"/>
      <c r="AN143" s="34"/>
      <c r="AO143" s="65"/>
      <c r="AP143" s="65"/>
      <c r="AQ143" s="65"/>
      <c r="AR143" s="65"/>
      <c r="AS143" s="65"/>
      <c r="AT143" s="65"/>
      <c r="AU143" s="65"/>
      <c r="AV143" s="65"/>
      <c r="AW143" s="65"/>
      <c r="AX143" s="65"/>
      <c r="AY143" s="65"/>
      <c r="AZ143" s="65"/>
      <c r="BA143" s="65"/>
      <c r="BB143" s="65"/>
      <c r="BC143" s="65"/>
      <c r="BD143" s="65"/>
      <c r="BE143" s="65"/>
      <c r="BF143" s="65"/>
      <c r="BG143" s="65"/>
      <c r="BH143" s="65"/>
      <c r="BI143" s="65"/>
      <c r="BJ143" s="65"/>
      <c r="BK143" s="65"/>
      <c r="BL143" s="65"/>
      <c r="BM143" s="65"/>
      <c r="BN143" s="65"/>
      <c r="BO143" s="65"/>
      <c r="BP143" s="65"/>
      <c r="BQ143" s="65"/>
      <c r="BR143" s="65"/>
      <c r="BS143" s="65"/>
      <c r="BT143" s="65"/>
      <c r="BU143" s="65"/>
      <c r="BV143" s="65"/>
      <c r="BW143" s="65"/>
      <c r="BX143" s="65"/>
      <c r="BY143" s="65"/>
      <c r="BZ143" s="65"/>
      <c r="CA143" s="34"/>
      <c r="CB143" s="34"/>
      <c r="CC143" s="34"/>
      <c r="CD143" s="34"/>
      <c r="CE143" s="34"/>
      <c r="CF143" s="34"/>
      <c r="CG143" s="34"/>
      <c r="CH143" s="34"/>
      <c r="CI143" s="34"/>
      <c r="CJ143" s="34"/>
      <c r="CK143" s="34"/>
      <c r="CL143" s="34"/>
      <c r="CM143" s="34"/>
      <c r="CN143" s="34"/>
      <c r="CO143" s="34"/>
      <c r="CP143" s="34"/>
      <c r="CQ143" s="34"/>
      <c r="CR143" s="34"/>
      <c r="CS143" s="51"/>
      <c r="CT143" s="34"/>
    </row>
    <row r="144" spans="1:98" ht="13">
      <c r="A144" s="37"/>
      <c r="B144" s="34"/>
      <c r="C144" s="34"/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139"/>
      <c r="S144" s="34"/>
      <c r="T144" s="34"/>
      <c r="U144" s="34"/>
      <c r="V144" s="34"/>
      <c r="W144" s="34"/>
      <c r="X144" s="34"/>
      <c r="Y144" s="34"/>
      <c r="Z144" s="34"/>
      <c r="AA144" s="34"/>
      <c r="AB144" s="34"/>
      <c r="AC144" s="34"/>
      <c r="AD144" s="34"/>
      <c r="AE144" s="34"/>
      <c r="AF144" s="34"/>
      <c r="AG144" s="34"/>
      <c r="AH144" s="34"/>
      <c r="AI144" s="34"/>
      <c r="AJ144" s="34"/>
      <c r="AK144" s="34"/>
      <c r="AL144" s="34"/>
      <c r="AM144" s="34"/>
      <c r="AN144" s="34"/>
      <c r="AO144" s="65"/>
      <c r="AP144" s="65"/>
      <c r="AQ144" s="65"/>
      <c r="AR144" s="65"/>
      <c r="AS144" s="65"/>
      <c r="AT144" s="65"/>
      <c r="AU144" s="65"/>
      <c r="AV144" s="65"/>
      <c r="AW144" s="65"/>
      <c r="AX144" s="65"/>
      <c r="AY144" s="65"/>
      <c r="AZ144" s="65"/>
      <c r="BA144" s="65"/>
      <c r="BB144" s="65"/>
      <c r="BC144" s="65"/>
      <c r="BD144" s="65"/>
      <c r="BE144" s="65"/>
      <c r="BF144" s="65"/>
      <c r="BG144" s="65"/>
      <c r="BH144" s="65"/>
      <c r="BI144" s="65"/>
      <c r="BJ144" s="65"/>
      <c r="BK144" s="65"/>
      <c r="BL144" s="65"/>
      <c r="BM144" s="65"/>
      <c r="BN144" s="65"/>
      <c r="BO144" s="65"/>
      <c r="BP144" s="65"/>
      <c r="BQ144" s="65"/>
      <c r="BR144" s="65"/>
      <c r="BS144" s="65"/>
      <c r="BT144" s="65"/>
      <c r="BU144" s="65"/>
      <c r="BV144" s="65"/>
      <c r="BW144" s="65"/>
      <c r="BX144" s="65"/>
      <c r="BY144" s="65"/>
      <c r="BZ144" s="65"/>
      <c r="CA144" s="34"/>
      <c r="CB144" s="34"/>
      <c r="CC144" s="34"/>
      <c r="CD144" s="34"/>
      <c r="CE144" s="34"/>
      <c r="CF144" s="34"/>
      <c r="CG144" s="34"/>
      <c r="CH144" s="34"/>
      <c r="CI144" s="34"/>
      <c r="CJ144" s="34"/>
      <c r="CK144" s="34"/>
      <c r="CL144" s="34"/>
      <c r="CM144" s="34"/>
      <c r="CN144" s="34"/>
      <c r="CO144" s="34"/>
      <c r="CP144" s="34"/>
      <c r="CQ144" s="34"/>
      <c r="CR144" s="34"/>
      <c r="CS144" s="51"/>
      <c r="CT144" s="34"/>
    </row>
    <row r="145" spans="1:98" ht="13">
      <c r="A145" s="37"/>
      <c r="B145" s="34"/>
      <c r="C145" s="34"/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7"/>
      <c r="S145" s="48"/>
      <c r="T145" s="48"/>
      <c r="U145" s="48"/>
      <c r="V145" s="48"/>
      <c r="W145" s="48"/>
      <c r="X145" s="48"/>
      <c r="Y145" s="48"/>
      <c r="Z145" s="48"/>
      <c r="AA145" s="48"/>
      <c r="AB145" s="48"/>
      <c r="AC145" s="48"/>
      <c r="AD145" s="48"/>
      <c r="AE145" s="48"/>
      <c r="AF145" s="34"/>
      <c r="AG145" s="34"/>
      <c r="AH145" s="34"/>
      <c r="AI145" s="34"/>
      <c r="AJ145" s="34"/>
      <c r="AK145" s="34"/>
      <c r="AL145" s="34"/>
      <c r="AM145" s="34"/>
      <c r="AN145" s="34"/>
      <c r="AO145" s="65"/>
      <c r="AP145" s="65"/>
      <c r="AQ145" s="65"/>
      <c r="AR145" s="65"/>
      <c r="AS145" s="65"/>
      <c r="AT145" s="65"/>
      <c r="AU145" s="65"/>
      <c r="AV145" s="65"/>
      <c r="AW145" s="65"/>
      <c r="AX145" s="65"/>
      <c r="AY145" s="65"/>
      <c r="AZ145" s="65"/>
      <c r="BA145" s="65"/>
      <c r="BB145" s="65"/>
      <c r="BC145" s="65"/>
      <c r="BD145" s="65"/>
      <c r="BE145" s="65"/>
      <c r="BF145" s="65"/>
      <c r="BG145" s="65"/>
      <c r="BH145" s="65"/>
      <c r="BI145" s="65"/>
      <c r="BJ145" s="65"/>
      <c r="BK145" s="65"/>
      <c r="BL145" s="65"/>
      <c r="BM145" s="65"/>
      <c r="BN145" s="65"/>
      <c r="BO145" s="65"/>
      <c r="BP145" s="65"/>
      <c r="BQ145" s="65"/>
      <c r="BR145" s="65"/>
      <c r="BS145" s="65"/>
      <c r="BT145" s="65"/>
      <c r="BU145" s="65"/>
      <c r="BV145" s="65"/>
      <c r="BW145" s="65"/>
      <c r="BX145" s="65"/>
      <c r="BY145" s="65"/>
      <c r="BZ145" s="65"/>
      <c r="CA145" s="34"/>
      <c r="CB145" s="34"/>
      <c r="CC145" s="34"/>
      <c r="CD145" s="34"/>
      <c r="CE145" s="34"/>
      <c r="CF145" s="34"/>
      <c r="CG145" s="34"/>
      <c r="CH145" s="34"/>
      <c r="CI145" s="34"/>
      <c r="CJ145" s="34"/>
      <c r="CK145" s="34"/>
      <c r="CL145" s="34"/>
      <c r="CM145" s="34"/>
      <c r="CN145" s="34"/>
      <c r="CO145" s="34"/>
      <c r="CP145" s="34"/>
      <c r="CQ145" s="34"/>
      <c r="CR145" s="34"/>
      <c r="CS145" s="51"/>
      <c r="CT145" s="34"/>
    </row>
    <row r="146" spans="1:98" ht="13">
      <c r="A146" s="37"/>
      <c r="B146" s="34"/>
      <c r="C146" s="34"/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51"/>
      <c r="R146" s="34"/>
      <c r="S146" s="34"/>
      <c r="T146" s="34"/>
      <c r="U146" s="34"/>
      <c r="V146" s="34"/>
      <c r="W146" s="34"/>
      <c r="X146" s="34"/>
      <c r="Y146" s="34"/>
      <c r="Z146" s="34"/>
      <c r="AA146" s="34"/>
      <c r="AB146" s="34"/>
      <c r="AC146" s="34"/>
      <c r="AD146" s="34"/>
      <c r="AE146" s="34"/>
      <c r="AF146" s="68"/>
      <c r="AG146" s="34"/>
      <c r="AH146" s="34"/>
      <c r="AI146" s="34"/>
      <c r="AJ146" s="34"/>
      <c r="AK146" s="34"/>
      <c r="AL146" s="34"/>
      <c r="AM146" s="34"/>
      <c r="AN146" s="34"/>
      <c r="AO146" s="65"/>
      <c r="AP146" s="65"/>
      <c r="AQ146" s="65"/>
      <c r="AR146" s="65"/>
      <c r="AS146" s="65"/>
      <c r="AT146" s="65"/>
      <c r="AU146" s="65"/>
      <c r="AV146" s="65"/>
      <c r="AW146" s="65"/>
      <c r="AX146" s="65"/>
      <c r="AY146" s="65"/>
      <c r="AZ146" s="65"/>
      <c r="BA146" s="65"/>
      <c r="BB146" s="65"/>
      <c r="BC146" s="65"/>
      <c r="BD146" s="65"/>
      <c r="BE146" s="65"/>
      <c r="BF146" s="65"/>
      <c r="BG146" s="65"/>
      <c r="BH146" s="65"/>
      <c r="BI146" s="65"/>
      <c r="BJ146" s="65"/>
      <c r="BK146" s="65"/>
      <c r="BL146" s="65"/>
      <c r="BM146" s="65"/>
      <c r="BN146" s="65"/>
      <c r="BO146" s="65"/>
      <c r="BP146" s="65"/>
      <c r="BQ146" s="65"/>
      <c r="BR146" s="65"/>
      <c r="BS146" s="65"/>
      <c r="BT146" s="65"/>
      <c r="BU146" s="65"/>
      <c r="BV146" s="65"/>
      <c r="BW146" s="65"/>
      <c r="BX146" s="65"/>
      <c r="BY146" s="65"/>
      <c r="BZ146" s="65"/>
      <c r="CA146" s="34"/>
      <c r="CB146" s="34"/>
      <c r="CC146" s="34"/>
      <c r="CD146" s="34"/>
      <c r="CE146" s="34"/>
      <c r="CF146" s="34"/>
      <c r="CG146" s="34"/>
      <c r="CH146" s="34"/>
      <c r="CI146" s="34"/>
      <c r="CJ146" s="34"/>
      <c r="CK146" s="34"/>
      <c r="CL146" s="34"/>
      <c r="CM146" s="34"/>
      <c r="CN146" s="34"/>
      <c r="CO146" s="34"/>
      <c r="CP146" s="34"/>
      <c r="CQ146" s="34"/>
      <c r="CR146" s="34"/>
      <c r="CS146" s="51"/>
      <c r="CT146" s="51"/>
    </row>
    <row r="147" spans="1:98" ht="13">
      <c r="A147" s="37"/>
      <c r="B147" s="34"/>
      <c r="C147" s="34"/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51"/>
      <c r="R147" s="34"/>
      <c r="S147" s="34"/>
      <c r="T147" s="34"/>
      <c r="U147" s="34"/>
      <c r="V147" s="34"/>
      <c r="W147" s="34"/>
      <c r="X147" s="34"/>
      <c r="Y147" s="34"/>
      <c r="Z147" s="34"/>
      <c r="AA147" s="34"/>
      <c r="AB147" s="34"/>
      <c r="AC147" s="34"/>
      <c r="AD147" s="34"/>
      <c r="AE147" s="34"/>
      <c r="AF147" s="68"/>
      <c r="AG147" s="34"/>
      <c r="AH147" s="34"/>
      <c r="AI147" s="34"/>
      <c r="AJ147" s="34"/>
      <c r="AK147" s="34"/>
      <c r="AL147" s="34"/>
      <c r="AM147" s="34"/>
      <c r="AN147" s="34"/>
      <c r="AO147" s="65"/>
      <c r="AP147" s="65"/>
      <c r="AQ147" s="65"/>
      <c r="AR147" s="65"/>
      <c r="AS147" s="65"/>
      <c r="AT147" s="65"/>
      <c r="AU147" s="65"/>
      <c r="AV147" s="65"/>
      <c r="AW147" s="65"/>
      <c r="AX147" s="65"/>
      <c r="AY147" s="65"/>
      <c r="AZ147" s="65"/>
      <c r="BA147" s="65"/>
      <c r="BB147" s="65"/>
      <c r="BC147" s="65"/>
      <c r="BD147" s="65"/>
      <c r="BE147" s="65"/>
      <c r="BF147" s="65"/>
      <c r="BG147" s="65"/>
      <c r="BH147" s="65"/>
      <c r="BI147" s="65"/>
      <c r="BJ147" s="65"/>
      <c r="BK147" s="65"/>
      <c r="BL147" s="65"/>
      <c r="BM147" s="65"/>
      <c r="BN147" s="65"/>
      <c r="BO147" s="65"/>
      <c r="BP147" s="65"/>
      <c r="BQ147" s="65"/>
      <c r="BR147" s="65"/>
      <c r="BS147" s="65"/>
      <c r="BT147" s="65"/>
      <c r="BU147" s="65"/>
      <c r="BV147" s="65"/>
      <c r="BW147" s="65"/>
      <c r="BX147" s="65"/>
      <c r="BY147" s="65"/>
      <c r="BZ147" s="65"/>
      <c r="CA147" s="34"/>
      <c r="CB147" s="34"/>
      <c r="CC147" s="34"/>
      <c r="CD147" s="34"/>
      <c r="CE147" s="34"/>
      <c r="CF147" s="34"/>
      <c r="CG147" s="34"/>
      <c r="CH147" s="34"/>
      <c r="CI147" s="34"/>
      <c r="CJ147" s="34"/>
      <c r="CK147" s="34"/>
      <c r="CL147" s="34"/>
      <c r="CM147" s="34"/>
      <c r="CN147" s="34"/>
      <c r="CO147" s="34"/>
      <c r="CP147" s="34"/>
      <c r="CQ147" s="34"/>
      <c r="CR147" s="34"/>
      <c r="CS147" s="51"/>
      <c r="CT147" s="51"/>
    </row>
    <row r="148" spans="1:98" ht="13">
      <c r="A148" s="37"/>
      <c r="B148" s="34"/>
      <c r="C148" s="34"/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51"/>
      <c r="R148" s="34"/>
      <c r="S148" s="34"/>
      <c r="T148" s="34"/>
      <c r="U148" s="34"/>
      <c r="V148" s="34"/>
      <c r="W148" s="34"/>
      <c r="X148" s="34"/>
      <c r="Y148" s="34"/>
      <c r="Z148" s="34"/>
      <c r="AA148" s="34"/>
      <c r="AB148" s="34"/>
      <c r="AC148" s="34"/>
      <c r="AD148" s="34"/>
      <c r="AE148" s="34"/>
      <c r="AF148" s="68"/>
      <c r="AG148" s="34"/>
      <c r="AH148" s="34"/>
      <c r="AI148" s="34"/>
      <c r="AJ148" s="34"/>
      <c r="AK148" s="34"/>
      <c r="AL148" s="34"/>
      <c r="AM148" s="34"/>
      <c r="AN148" s="34"/>
      <c r="AO148" s="65"/>
      <c r="AP148" s="65"/>
      <c r="AQ148" s="65"/>
      <c r="AR148" s="65"/>
      <c r="AS148" s="65"/>
      <c r="AT148" s="65"/>
      <c r="AU148" s="65"/>
      <c r="AV148" s="65"/>
      <c r="AW148" s="65"/>
      <c r="AX148" s="65"/>
      <c r="AY148" s="65"/>
      <c r="AZ148" s="65"/>
      <c r="BA148" s="65"/>
      <c r="BB148" s="65"/>
      <c r="BC148" s="65"/>
      <c r="BD148" s="65"/>
      <c r="BE148" s="65"/>
      <c r="BF148" s="65"/>
      <c r="BG148" s="65"/>
      <c r="BH148" s="65"/>
      <c r="BI148" s="65"/>
      <c r="BJ148" s="65"/>
      <c r="BK148" s="65"/>
      <c r="BL148" s="65"/>
      <c r="BM148" s="65"/>
      <c r="BN148" s="65"/>
      <c r="BO148" s="65"/>
      <c r="BP148" s="65"/>
      <c r="BQ148" s="65"/>
      <c r="BR148" s="65"/>
      <c r="BS148" s="65"/>
      <c r="BT148" s="65"/>
      <c r="BU148" s="65"/>
      <c r="BV148" s="65"/>
      <c r="BW148" s="65"/>
      <c r="BX148" s="65"/>
      <c r="BY148" s="65"/>
      <c r="BZ148" s="65"/>
      <c r="CA148" s="34"/>
      <c r="CB148" s="34"/>
      <c r="CC148" s="34"/>
      <c r="CD148" s="34"/>
      <c r="CE148" s="34"/>
      <c r="CF148" s="34"/>
      <c r="CG148" s="34"/>
      <c r="CH148" s="34"/>
      <c r="CI148" s="34"/>
      <c r="CJ148" s="34"/>
      <c r="CK148" s="34"/>
      <c r="CL148" s="34"/>
      <c r="CM148" s="34"/>
      <c r="CN148" s="34"/>
      <c r="CO148" s="34"/>
      <c r="CP148" s="34"/>
      <c r="CQ148" s="34"/>
      <c r="CR148" s="34"/>
      <c r="CS148" s="51"/>
      <c r="CT148" s="51"/>
    </row>
    <row r="149" spans="1:98" ht="13">
      <c r="A149" s="37"/>
      <c r="B149" s="34"/>
      <c r="C149" s="34"/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51"/>
      <c r="R149" s="34"/>
      <c r="S149" s="34"/>
      <c r="T149" s="34"/>
      <c r="U149" s="34"/>
      <c r="V149" s="34"/>
      <c r="W149" s="34"/>
      <c r="X149" s="34"/>
      <c r="Y149" s="34"/>
      <c r="Z149" s="34"/>
      <c r="AA149" s="34"/>
      <c r="AB149" s="34"/>
      <c r="AC149" s="34"/>
      <c r="AD149" s="34"/>
      <c r="AE149" s="34"/>
      <c r="AF149" s="68"/>
      <c r="AG149" s="34"/>
      <c r="AH149" s="34"/>
      <c r="AI149" s="34"/>
      <c r="AJ149" s="34"/>
      <c r="AK149" s="34"/>
      <c r="AL149" s="34"/>
      <c r="AM149" s="34"/>
      <c r="AN149" s="34"/>
      <c r="AO149" s="65"/>
      <c r="AP149" s="65"/>
      <c r="AQ149" s="65"/>
      <c r="AR149" s="65"/>
      <c r="AS149" s="65"/>
      <c r="AT149" s="65"/>
      <c r="AU149" s="65"/>
      <c r="AV149" s="65"/>
      <c r="AW149" s="65"/>
      <c r="AX149" s="65"/>
      <c r="AY149" s="65"/>
      <c r="AZ149" s="65"/>
      <c r="BA149" s="65"/>
      <c r="BB149" s="65"/>
      <c r="BC149" s="65"/>
      <c r="BD149" s="65"/>
      <c r="BE149" s="65"/>
      <c r="BF149" s="65"/>
      <c r="BG149" s="65"/>
      <c r="BH149" s="65"/>
      <c r="BI149" s="65"/>
      <c r="BJ149" s="65"/>
      <c r="BK149" s="65"/>
      <c r="BL149" s="65"/>
      <c r="BM149" s="65"/>
      <c r="BN149" s="65"/>
      <c r="BO149" s="65"/>
      <c r="BP149" s="65"/>
      <c r="BQ149" s="65"/>
      <c r="BR149" s="65"/>
      <c r="BS149" s="65"/>
      <c r="BT149" s="65"/>
      <c r="BU149" s="65"/>
      <c r="BV149" s="65"/>
      <c r="BW149" s="65"/>
      <c r="BX149" s="65"/>
      <c r="BY149" s="65"/>
      <c r="BZ149" s="65"/>
      <c r="CA149" s="34"/>
      <c r="CB149" s="34"/>
      <c r="CC149" s="34"/>
      <c r="CD149" s="34"/>
      <c r="CE149" s="34"/>
      <c r="CF149" s="34"/>
      <c r="CG149" s="34"/>
      <c r="CH149" s="34"/>
      <c r="CI149" s="34"/>
      <c r="CJ149" s="34"/>
      <c r="CK149" s="34"/>
      <c r="CL149" s="34"/>
      <c r="CM149" s="34"/>
      <c r="CN149" s="34"/>
      <c r="CO149" s="34"/>
      <c r="CP149" s="34"/>
      <c r="CQ149" s="34"/>
      <c r="CR149" s="34"/>
      <c r="CS149" s="51"/>
      <c r="CT149" s="51"/>
    </row>
    <row r="150" spans="1:98" ht="13">
      <c r="A150" s="37"/>
      <c r="B150" s="34"/>
      <c r="C150" s="34"/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51"/>
      <c r="R150" s="34"/>
      <c r="S150" s="34"/>
      <c r="T150" s="34"/>
      <c r="U150" s="34"/>
      <c r="V150" s="34"/>
      <c r="W150" s="34"/>
      <c r="X150" s="34"/>
      <c r="Y150" s="34"/>
      <c r="Z150" s="34"/>
      <c r="AA150" s="34"/>
      <c r="AB150" s="34"/>
      <c r="AC150" s="34"/>
      <c r="AD150" s="34"/>
      <c r="AE150" s="34"/>
      <c r="AF150" s="68"/>
      <c r="AG150" s="34"/>
      <c r="AH150" s="34"/>
      <c r="AI150" s="34"/>
      <c r="AJ150" s="34"/>
      <c r="AK150" s="34"/>
      <c r="AL150" s="34"/>
      <c r="AM150" s="34"/>
      <c r="AN150" s="34"/>
      <c r="AO150" s="65"/>
      <c r="AP150" s="65"/>
      <c r="AQ150" s="65"/>
      <c r="AR150" s="65"/>
      <c r="AS150" s="65"/>
      <c r="AT150" s="65"/>
      <c r="AU150" s="65"/>
      <c r="AV150" s="65"/>
      <c r="AW150" s="65"/>
      <c r="AX150" s="65"/>
      <c r="AY150" s="65"/>
      <c r="AZ150" s="65"/>
      <c r="BA150" s="65"/>
      <c r="BB150" s="65"/>
      <c r="BC150" s="65"/>
      <c r="BD150" s="65"/>
      <c r="BE150" s="65"/>
      <c r="BF150" s="65"/>
      <c r="BG150" s="65"/>
      <c r="BH150" s="65"/>
      <c r="BI150" s="65"/>
      <c r="BJ150" s="65"/>
      <c r="BK150" s="65"/>
      <c r="BL150" s="65"/>
      <c r="BM150" s="65"/>
      <c r="BN150" s="65"/>
      <c r="BO150" s="65"/>
      <c r="BP150" s="65"/>
      <c r="BQ150" s="65"/>
      <c r="BR150" s="65"/>
      <c r="BS150" s="65"/>
      <c r="BT150" s="65"/>
      <c r="BU150" s="65"/>
      <c r="BV150" s="65"/>
      <c r="BW150" s="65"/>
      <c r="BX150" s="65"/>
      <c r="BY150" s="65"/>
      <c r="BZ150" s="65"/>
      <c r="CA150" s="34"/>
      <c r="CB150" s="34"/>
      <c r="CC150" s="34"/>
      <c r="CD150" s="34"/>
      <c r="CE150" s="34"/>
      <c r="CF150" s="34"/>
      <c r="CG150" s="34"/>
      <c r="CH150" s="34"/>
      <c r="CI150" s="34"/>
      <c r="CJ150" s="34"/>
      <c r="CK150" s="34"/>
      <c r="CL150" s="34"/>
      <c r="CM150" s="34"/>
      <c r="CN150" s="34"/>
      <c r="CO150" s="34"/>
      <c r="CP150" s="34"/>
      <c r="CQ150" s="34"/>
      <c r="CR150" s="34"/>
      <c r="CS150" s="34"/>
      <c r="CT150" s="37"/>
    </row>
    <row r="151" spans="1:98" ht="13">
      <c r="A151" s="37"/>
      <c r="B151" s="34"/>
      <c r="C151" s="34"/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51"/>
      <c r="R151" s="34"/>
      <c r="S151" s="34"/>
      <c r="T151" s="34"/>
      <c r="U151" s="34"/>
      <c r="V151" s="34"/>
      <c r="W151" s="34"/>
      <c r="X151" s="34"/>
      <c r="Y151" s="34"/>
      <c r="Z151" s="34"/>
      <c r="AA151" s="34"/>
      <c r="AB151" s="34"/>
      <c r="AC151" s="34"/>
      <c r="AD151" s="34"/>
      <c r="AE151" s="34"/>
      <c r="AF151" s="68"/>
      <c r="AG151" s="34"/>
      <c r="AH151" s="34"/>
      <c r="AI151" s="34"/>
      <c r="AJ151" s="34"/>
      <c r="AK151" s="34"/>
      <c r="AL151" s="34"/>
      <c r="AM151" s="34"/>
      <c r="AN151" s="34"/>
      <c r="AO151" s="65"/>
      <c r="AP151" s="65"/>
      <c r="AQ151" s="65"/>
      <c r="AR151" s="65"/>
      <c r="AS151" s="65"/>
      <c r="AT151" s="65"/>
      <c r="AU151" s="65"/>
      <c r="AV151" s="65"/>
      <c r="AW151" s="65"/>
      <c r="AX151" s="65"/>
      <c r="AY151" s="65"/>
      <c r="AZ151" s="65"/>
      <c r="BA151" s="65"/>
      <c r="BB151" s="65"/>
      <c r="BC151" s="65"/>
      <c r="BD151" s="65"/>
      <c r="BE151" s="65"/>
      <c r="BF151" s="65"/>
      <c r="BG151" s="65"/>
      <c r="BH151" s="65"/>
      <c r="BI151" s="65"/>
      <c r="BJ151" s="65"/>
      <c r="BK151" s="65"/>
      <c r="BL151" s="65"/>
      <c r="BM151" s="65"/>
      <c r="BN151" s="65"/>
      <c r="BO151" s="65"/>
      <c r="BP151" s="65"/>
      <c r="BQ151" s="65"/>
      <c r="BR151" s="65"/>
      <c r="BS151" s="65"/>
      <c r="BT151" s="65"/>
      <c r="BU151" s="65"/>
      <c r="BV151" s="65"/>
      <c r="BW151" s="65"/>
      <c r="BX151" s="65"/>
      <c r="BY151" s="65"/>
      <c r="BZ151" s="65"/>
      <c r="CA151" s="34"/>
      <c r="CB151" s="34"/>
      <c r="CC151" s="34"/>
      <c r="CD151" s="34"/>
      <c r="CE151" s="34"/>
      <c r="CF151" s="34"/>
      <c r="CG151" s="34"/>
      <c r="CH151" s="34"/>
      <c r="CI151" s="34"/>
      <c r="CJ151" s="34"/>
      <c r="CK151" s="34"/>
      <c r="CL151" s="34"/>
      <c r="CM151" s="34"/>
      <c r="CN151" s="34"/>
      <c r="CO151" s="34"/>
      <c r="CP151" s="34"/>
      <c r="CQ151" s="34"/>
      <c r="CR151" s="34"/>
      <c r="CS151" s="34"/>
      <c r="CT151" s="51"/>
    </row>
    <row r="152" spans="1:98" ht="13">
      <c r="A152" s="37"/>
      <c r="B152" s="34"/>
      <c r="C152" s="34"/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51"/>
      <c r="R152" s="34"/>
      <c r="S152" s="34"/>
      <c r="T152" s="34"/>
      <c r="U152" s="34"/>
      <c r="V152" s="34"/>
      <c r="W152" s="34"/>
      <c r="X152" s="34"/>
      <c r="Y152" s="34"/>
      <c r="Z152" s="34"/>
      <c r="AA152" s="34"/>
      <c r="AB152" s="34"/>
      <c r="AC152" s="34"/>
      <c r="AD152" s="34"/>
      <c r="AE152" s="34"/>
      <c r="AF152" s="68"/>
      <c r="AG152" s="34"/>
      <c r="AH152" s="34"/>
      <c r="AI152" s="34"/>
      <c r="AJ152" s="34"/>
      <c r="AK152" s="34"/>
      <c r="AL152" s="34"/>
      <c r="AM152" s="34"/>
      <c r="AN152" s="34"/>
      <c r="AO152" s="65"/>
      <c r="AP152" s="65"/>
      <c r="AQ152" s="65"/>
      <c r="AR152" s="65"/>
      <c r="AS152" s="65"/>
      <c r="AT152" s="65"/>
      <c r="AU152" s="65"/>
      <c r="AV152" s="65"/>
      <c r="AW152" s="65"/>
      <c r="AX152" s="65"/>
      <c r="AY152" s="65"/>
      <c r="AZ152" s="65"/>
      <c r="BA152" s="65"/>
      <c r="BB152" s="65"/>
      <c r="BC152" s="65"/>
      <c r="BD152" s="65"/>
      <c r="BE152" s="65"/>
      <c r="BF152" s="65"/>
      <c r="BG152" s="65"/>
      <c r="BH152" s="65"/>
      <c r="BI152" s="65"/>
      <c r="BJ152" s="65"/>
      <c r="BK152" s="65"/>
      <c r="BL152" s="65"/>
      <c r="BM152" s="65"/>
      <c r="BN152" s="65"/>
      <c r="BO152" s="65"/>
      <c r="BP152" s="65"/>
      <c r="BQ152" s="65"/>
      <c r="BR152" s="65"/>
      <c r="BS152" s="65"/>
      <c r="BT152" s="65"/>
      <c r="BU152" s="65"/>
      <c r="BV152" s="65"/>
      <c r="BW152" s="65"/>
      <c r="BX152" s="65"/>
      <c r="BY152" s="65"/>
      <c r="BZ152" s="65"/>
      <c r="CA152" s="34"/>
      <c r="CB152" s="34"/>
      <c r="CC152" s="34"/>
      <c r="CD152" s="34"/>
      <c r="CE152" s="34"/>
      <c r="CF152" s="34"/>
      <c r="CG152" s="34"/>
      <c r="CH152" s="34"/>
      <c r="CI152" s="34"/>
      <c r="CJ152" s="34"/>
      <c r="CK152" s="34"/>
      <c r="CL152" s="34"/>
      <c r="CM152" s="34"/>
      <c r="CN152" s="34"/>
      <c r="CO152" s="34"/>
      <c r="CP152" s="34"/>
      <c r="CQ152" s="34"/>
      <c r="CR152" s="34"/>
      <c r="CS152" s="34"/>
      <c r="CT152" s="51"/>
    </row>
    <row r="153" spans="1:98" ht="13">
      <c r="A153" s="37"/>
      <c r="B153" s="34"/>
      <c r="C153" s="34"/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51"/>
      <c r="R153" s="34"/>
      <c r="S153" s="34"/>
      <c r="T153" s="34"/>
      <c r="U153" s="34"/>
      <c r="V153" s="34"/>
      <c r="W153" s="34"/>
      <c r="X153" s="34"/>
      <c r="Y153" s="34"/>
      <c r="Z153" s="34"/>
      <c r="AA153" s="34"/>
      <c r="AB153" s="34"/>
      <c r="AC153" s="34"/>
      <c r="AD153" s="34"/>
      <c r="AE153" s="34"/>
      <c r="AF153" s="68"/>
      <c r="AG153" s="34"/>
      <c r="AH153" s="34"/>
      <c r="AI153" s="34"/>
      <c r="AJ153" s="34"/>
      <c r="AK153" s="34"/>
      <c r="AL153" s="34"/>
      <c r="AM153" s="34"/>
      <c r="AN153" s="34"/>
      <c r="AO153" s="65"/>
      <c r="AP153" s="65"/>
      <c r="AQ153" s="65"/>
      <c r="AR153" s="65"/>
      <c r="AS153" s="65"/>
      <c r="AT153" s="65"/>
      <c r="AU153" s="65"/>
      <c r="AV153" s="65"/>
      <c r="AW153" s="65"/>
      <c r="AX153" s="65"/>
      <c r="AY153" s="65"/>
      <c r="AZ153" s="65"/>
      <c r="BA153" s="65"/>
      <c r="BB153" s="65"/>
      <c r="BC153" s="65"/>
      <c r="BD153" s="65"/>
      <c r="BE153" s="65"/>
      <c r="BF153" s="65"/>
      <c r="BG153" s="65"/>
      <c r="BH153" s="65"/>
      <c r="BI153" s="65"/>
      <c r="BJ153" s="65"/>
      <c r="BK153" s="65"/>
      <c r="BL153" s="65"/>
      <c r="BM153" s="65"/>
      <c r="BN153" s="65"/>
      <c r="BO153" s="65"/>
      <c r="BP153" s="65"/>
      <c r="BQ153" s="65"/>
      <c r="BR153" s="65"/>
      <c r="BS153" s="65"/>
      <c r="BT153" s="65"/>
      <c r="BU153" s="65"/>
      <c r="BV153" s="65"/>
      <c r="BW153" s="65"/>
      <c r="BX153" s="65"/>
      <c r="BY153" s="65"/>
      <c r="BZ153" s="65"/>
      <c r="CA153" s="34"/>
      <c r="CB153" s="34"/>
      <c r="CC153" s="34"/>
      <c r="CD153" s="34"/>
      <c r="CE153" s="34"/>
      <c r="CF153" s="34"/>
      <c r="CG153" s="34"/>
      <c r="CH153" s="34"/>
      <c r="CI153" s="34"/>
      <c r="CJ153" s="34"/>
      <c r="CK153" s="34"/>
      <c r="CL153" s="34"/>
      <c r="CM153" s="34"/>
      <c r="CN153" s="34"/>
      <c r="CO153" s="34"/>
      <c r="CP153" s="34"/>
      <c r="CQ153" s="34"/>
      <c r="CR153" s="34"/>
      <c r="CS153" s="34"/>
      <c r="CT153" s="51"/>
    </row>
    <row r="154" spans="1:98" ht="13">
      <c r="A154" s="37"/>
      <c r="B154" s="34"/>
      <c r="C154" s="34"/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51"/>
      <c r="R154" s="34"/>
      <c r="S154" s="34"/>
      <c r="T154" s="34"/>
      <c r="U154" s="34"/>
      <c r="V154" s="34"/>
      <c r="W154" s="34"/>
      <c r="X154" s="34"/>
      <c r="Y154" s="34"/>
      <c r="Z154" s="34"/>
      <c r="AA154" s="34"/>
      <c r="AB154" s="34"/>
      <c r="AC154" s="34"/>
      <c r="AD154" s="34"/>
      <c r="AE154" s="34"/>
      <c r="AF154" s="68"/>
      <c r="AG154" s="34"/>
      <c r="AH154" s="34"/>
      <c r="AI154" s="34"/>
      <c r="AJ154" s="34"/>
      <c r="AK154" s="34"/>
      <c r="AL154" s="34"/>
      <c r="AM154" s="34"/>
      <c r="AN154" s="34"/>
      <c r="AO154" s="65"/>
      <c r="AP154" s="65"/>
      <c r="AQ154" s="65"/>
      <c r="AR154" s="65"/>
      <c r="AS154" s="65"/>
      <c r="AT154" s="65"/>
      <c r="AU154" s="65"/>
      <c r="AV154" s="65"/>
      <c r="AW154" s="65"/>
      <c r="AX154" s="65"/>
      <c r="AY154" s="65"/>
      <c r="AZ154" s="65"/>
      <c r="BA154" s="65"/>
      <c r="BB154" s="65"/>
      <c r="BC154" s="65"/>
      <c r="BD154" s="65"/>
      <c r="BE154" s="65"/>
      <c r="BF154" s="65"/>
      <c r="BG154" s="65"/>
      <c r="BH154" s="65"/>
      <c r="BI154" s="65"/>
      <c r="BJ154" s="65"/>
      <c r="BK154" s="65"/>
      <c r="BL154" s="65"/>
      <c r="BM154" s="65"/>
      <c r="BN154" s="65"/>
      <c r="BO154" s="65"/>
      <c r="BP154" s="65"/>
      <c r="BQ154" s="65"/>
      <c r="BR154" s="65"/>
      <c r="BS154" s="65"/>
      <c r="BT154" s="65"/>
      <c r="BU154" s="65"/>
      <c r="BV154" s="65"/>
      <c r="BW154" s="65"/>
      <c r="BX154" s="65"/>
      <c r="BY154" s="65"/>
      <c r="BZ154" s="65"/>
      <c r="CA154" s="34"/>
      <c r="CB154" s="34"/>
      <c r="CC154" s="34"/>
      <c r="CD154" s="34"/>
      <c r="CE154" s="34"/>
      <c r="CF154" s="34"/>
      <c r="CG154" s="34"/>
      <c r="CH154" s="34"/>
      <c r="CI154" s="34"/>
      <c r="CJ154" s="34"/>
      <c r="CK154" s="34"/>
      <c r="CL154" s="34"/>
      <c r="CM154" s="34"/>
      <c r="CN154" s="34"/>
      <c r="CO154" s="34"/>
      <c r="CP154" s="34"/>
      <c r="CQ154" s="34"/>
      <c r="CR154" s="34"/>
      <c r="CS154" s="34"/>
      <c r="CT154" s="51"/>
    </row>
    <row r="155" spans="1:98" ht="13">
      <c r="A155" s="37"/>
      <c r="B155" s="34"/>
      <c r="C155" s="34"/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51"/>
      <c r="R155" s="34"/>
      <c r="S155" s="34"/>
      <c r="T155" s="34"/>
      <c r="U155" s="34"/>
      <c r="V155" s="34"/>
      <c r="W155" s="34"/>
      <c r="X155" s="34"/>
      <c r="Y155" s="34"/>
      <c r="Z155" s="34"/>
      <c r="AA155" s="34"/>
      <c r="AB155" s="34"/>
      <c r="AC155" s="34"/>
      <c r="AD155" s="34"/>
      <c r="AE155" s="34"/>
      <c r="AF155" s="68"/>
      <c r="AG155" s="34"/>
      <c r="AH155" s="34"/>
      <c r="AI155" s="34"/>
      <c r="AJ155" s="34"/>
      <c r="AK155" s="34"/>
      <c r="AL155" s="34"/>
      <c r="AM155" s="34"/>
      <c r="AN155" s="34"/>
      <c r="AO155" s="65"/>
      <c r="AP155" s="65"/>
      <c r="AQ155" s="65"/>
      <c r="AR155" s="65"/>
      <c r="AS155" s="65"/>
      <c r="AT155" s="65"/>
      <c r="AU155" s="65"/>
      <c r="AV155" s="65"/>
      <c r="AW155" s="65"/>
      <c r="AX155" s="65"/>
      <c r="AY155" s="65"/>
      <c r="AZ155" s="65"/>
      <c r="BA155" s="65"/>
      <c r="BB155" s="65"/>
      <c r="BC155" s="65"/>
      <c r="BD155" s="65"/>
      <c r="BE155" s="65"/>
      <c r="BF155" s="65"/>
      <c r="BG155" s="65"/>
      <c r="BH155" s="65"/>
      <c r="BI155" s="65"/>
      <c r="BJ155" s="65"/>
      <c r="BK155" s="65"/>
      <c r="BL155" s="65"/>
      <c r="BM155" s="65"/>
      <c r="BN155" s="65"/>
      <c r="BO155" s="65"/>
      <c r="BP155" s="65"/>
      <c r="BQ155" s="65"/>
      <c r="BR155" s="65"/>
      <c r="BS155" s="65"/>
      <c r="BT155" s="65"/>
      <c r="BU155" s="65"/>
      <c r="BV155" s="65"/>
      <c r="BW155" s="65"/>
      <c r="BX155" s="65"/>
      <c r="BY155" s="65"/>
      <c r="BZ155" s="65"/>
      <c r="CA155" s="34"/>
      <c r="CB155" s="34"/>
      <c r="CC155" s="34"/>
      <c r="CD155" s="34"/>
      <c r="CE155" s="34"/>
      <c r="CF155" s="34"/>
      <c r="CG155" s="34"/>
      <c r="CH155" s="34"/>
      <c r="CI155" s="34"/>
      <c r="CJ155" s="34"/>
      <c r="CK155" s="34"/>
      <c r="CL155" s="34"/>
      <c r="CM155" s="34"/>
      <c r="CN155" s="34"/>
      <c r="CO155" s="34"/>
      <c r="CP155" s="34"/>
      <c r="CQ155" s="34"/>
      <c r="CR155" s="34"/>
      <c r="CS155" s="34"/>
      <c r="CT155" s="51"/>
    </row>
    <row r="156" spans="1:98" ht="13">
      <c r="A156" s="37"/>
      <c r="B156" s="34"/>
      <c r="C156" s="34"/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51"/>
      <c r="R156" s="34"/>
      <c r="S156" s="34"/>
      <c r="T156" s="34"/>
      <c r="U156" s="34"/>
      <c r="V156" s="34"/>
      <c r="W156" s="34"/>
      <c r="X156" s="34"/>
      <c r="Y156" s="34"/>
      <c r="Z156" s="34"/>
      <c r="AA156" s="34"/>
      <c r="AB156" s="34"/>
      <c r="AC156" s="34"/>
      <c r="AD156" s="34"/>
      <c r="AE156" s="34"/>
      <c r="AF156" s="68"/>
      <c r="AG156" s="34"/>
      <c r="AH156" s="34"/>
      <c r="AI156" s="34"/>
      <c r="AJ156" s="34"/>
      <c r="AK156" s="34"/>
      <c r="AL156" s="34"/>
      <c r="AM156" s="34"/>
      <c r="AN156" s="34"/>
      <c r="AO156" s="65"/>
      <c r="AP156" s="65"/>
      <c r="AQ156" s="65"/>
      <c r="AR156" s="65"/>
      <c r="AS156" s="65"/>
      <c r="AT156" s="65"/>
      <c r="AU156" s="65"/>
      <c r="AV156" s="65"/>
      <c r="AW156" s="65"/>
      <c r="AX156" s="65"/>
      <c r="AY156" s="65"/>
      <c r="AZ156" s="65"/>
      <c r="BA156" s="65"/>
      <c r="BB156" s="65"/>
      <c r="BC156" s="65"/>
      <c r="BD156" s="65"/>
      <c r="BE156" s="65"/>
      <c r="BF156" s="65"/>
      <c r="BG156" s="65"/>
      <c r="BH156" s="65"/>
      <c r="BI156" s="65"/>
      <c r="BJ156" s="65"/>
      <c r="BK156" s="65"/>
      <c r="BL156" s="65"/>
      <c r="BM156" s="65"/>
      <c r="BN156" s="65"/>
      <c r="BO156" s="65"/>
      <c r="BP156" s="65"/>
      <c r="BQ156" s="65"/>
      <c r="BR156" s="65"/>
      <c r="BS156" s="65"/>
      <c r="BT156" s="65"/>
      <c r="BU156" s="65"/>
      <c r="BV156" s="65"/>
      <c r="BW156" s="65"/>
      <c r="BX156" s="65"/>
      <c r="BY156" s="65"/>
      <c r="BZ156" s="65"/>
      <c r="CA156" s="34"/>
      <c r="CB156" s="34"/>
      <c r="CC156" s="34"/>
      <c r="CD156" s="34"/>
      <c r="CE156" s="34"/>
      <c r="CF156" s="34"/>
      <c r="CG156" s="34"/>
      <c r="CH156" s="34"/>
      <c r="CI156" s="34"/>
      <c r="CJ156" s="34"/>
      <c r="CK156" s="34"/>
      <c r="CL156" s="34"/>
      <c r="CM156" s="34"/>
      <c r="CN156" s="34"/>
      <c r="CO156" s="34"/>
      <c r="CP156" s="34"/>
      <c r="CQ156" s="34"/>
      <c r="CR156" s="34"/>
      <c r="CS156" s="34"/>
      <c r="CT156" s="51"/>
    </row>
    <row r="157" spans="1:98" ht="13">
      <c r="A157" s="37"/>
      <c r="B157" s="34"/>
      <c r="C157" s="34"/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51"/>
      <c r="R157" s="34"/>
      <c r="S157" s="34"/>
      <c r="T157" s="34"/>
      <c r="U157" s="34"/>
      <c r="V157" s="34"/>
      <c r="W157" s="34"/>
      <c r="X157" s="34"/>
      <c r="Y157" s="34"/>
      <c r="Z157" s="34"/>
      <c r="AA157" s="34"/>
      <c r="AB157" s="34"/>
      <c r="AC157" s="34"/>
      <c r="AD157" s="34"/>
      <c r="AE157" s="34"/>
      <c r="AF157" s="68"/>
      <c r="AG157" s="34"/>
      <c r="AH157" s="34"/>
      <c r="AI157" s="34"/>
      <c r="AJ157" s="34"/>
      <c r="AK157" s="34"/>
      <c r="AL157" s="34"/>
      <c r="AM157" s="34"/>
      <c r="AN157" s="34"/>
      <c r="AO157" s="65"/>
      <c r="AP157" s="65"/>
      <c r="AQ157" s="65"/>
      <c r="AR157" s="65"/>
      <c r="AS157" s="65"/>
      <c r="AT157" s="65"/>
      <c r="AU157" s="65"/>
      <c r="AV157" s="65"/>
      <c r="AW157" s="65"/>
      <c r="AX157" s="65"/>
      <c r="AY157" s="65"/>
      <c r="AZ157" s="65"/>
      <c r="BA157" s="65"/>
      <c r="BB157" s="65"/>
      <c r="BC157" s="65"/>
      <c r="BD157" s="65"/>
      <c r="BE157" s="65"/>
      <c r="BF157" s="65"/>
      <c r="BG157" s="65"/>
      <c r="BH157" s="65"/>
      <c r="BI157" s="65"/>
      <c r="BJ157" s="65"/>
      <c r="BK157" s="65"/>
      <c r="BL157" s="65"/>
      <c r="BM157" s="65"/>
      <c r="BN157" s="65"/>
      <c r="BO157" s="65"/>
      <c r="BP157" s="65"/>
      <c r="BQ157" s="65"/>
      <c r="BR157" s="65"/>
      <c r="BS157" s="65"/>
      <c r="BT157" s="65"/>
      <c r="BU157" s="65"/>
      <c r="BV157" s="65"/>
      <c r="BW157" s="65"/>
      <c r="BX157" s="65"/>
      <c r="BY157" s="65"/>
      <c r="BZ157" s="65"/>
      <c r="CA157" s="34"/>
      <c r="CB157" s="34"/>
      <c r="CC157" s="34"/>
      <c r="CD157" s="34"/>
      <c r="CE157" s="34"/>
      <c r="CF157" s="34"/>
      <c r="CG157" s="34"/>
      <c r="CH157" s="34"/>
      <c r="CI157" s="34"/>
      <c r="CJ157" s="34"/>
      <c r="CK157" s="34"/>
      <c r="CL157" s="34"/>
      <c r="CM157" s="34"/>
      <c r="CN157" s="34"/>
      <c r="CO157" s="34"/>
      <c r="CP157" s="34"/>
      <c r="CQ157" s="34"/>
      <c r="CR157" s="34"/>
      <c r="CS157" s="34"/>
      <c r="CT157" s="51"/>
    </row>
    <row r="158" spans="1:98" ht="13">
      <c r="A158" s="37"/>
      <c r="B158" s="34"/>
      <c r="C158" s="34"/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51"/>
      <c r="R158" s="34"/>
      <c r="S158" s="34"/>
      <c r="T158" s="34"/>
      <c r="U158" s="34"/>
      <c r="V158" s="34"/>
      <c r="W158" s="34"/>
      <c r="X158" s="34"/>
      <c r="Y158" s="34"/>
      <c r="Z158" s="34"/>
      <c r="AA158" s="34"/>
      <c r="AB158" s="34"/>
      <c r="AC158" s="34"/>
      <c r="AD158" s="34"/>
      <c r="AE158" s="34"/>
      <c r="AF158" s="68"/>
      <c r="AG158" s="34"/>
      <c r="AH158" s="34"/>
      <c r="AI158" s="34"/>
      <c r="AJ158" s="34"/>
      <c r="AK158" s="34"/>
      <c r="AL158" s="34"/>
      <c r="AM158" s="34"/>
      <c r="AN158" s="34"/>
      <c r="AO158" s="65"/>
      <c r="AP158" s="65"/>
      <c r="AQ158" s="65"/>
      <c r="AR158" s="65"/>
      <c r="AS158" s="65"/>
      <c r="AT158" s="65"/>
      <c r="AU158" s="65"/>
      <c r="AV158" s="65"/>
      <c r="AW158" s="65"/>
      <c r="AX158" s="65"/>
      <c r="AY158" s="65"/>
      <c r="AZ158" s="65"/>
      <c r="BA158" s="65"/>
      <c r="BB158" s="65"/>
      <c r="BC158" s="65"/>
      <c r="BD158" s="65"/>
      <c r="BE158" s="65"/>
      <c r="BF158" s="65"/>
      <c r="BG158" s="65"/>
      <c r="BH158" s="65"/>
      <c r="BI158" s="65"/>
      <c r="BJ158" s="65"/>
      <c r="BK158" s="65"/>
      <c r="BL158" s="65"/>
      <c r="BM158" s="65"/>
      <c r="BN158" s="65"/>
      <c r="BO158" s="65"/>
      <c r="BP158" s="65"/>
      <c r="BQ158" s="65"/>
      <c r="BR158" s="65"/>
      <c r="BS158" s="65"/>
      <c r="BT158" s="65"/>
      <c r="BU158" s="65"/>
      <c r="BV158" s="65"/>
      <c r="BW158" s="65"/>
      <c r="BX158" s="65"/>
      <c r="BY158" s="65"/>
      <c r="BZ158" s="65"/>
      <c r="CA158" s="34"/>
      <c r="CB158" s="34"/>
      <c r="CC158" s="34"/>
      <c r="CD158" s="34"/>
      <c r="CE158" s="34"/>
      <c r="CF158" s="34"/>
      <c r="CG158" s="34"/>
      <c r="CH158" s="34"/>
      <c r="CI158" s="34"/>
      <c r="CJ158" s="34"/>
      <c r="CK158" s="34"/>
      <c r="CL158" s="34"/>
      <c r="CM158" s="34"/>
      <c r="CN158" s="34"/>
      <c r="CO158" s="34"/>
      <c r="CP158" s="34"/>
      <c r="CQ158" s="34"/>
      <c r="CR158" s="34"/>
      <c r="CS158" s="34"/>
      <c r="CT158" s="51"/>
    </row>
    <row r="159" spans="1:98" ht="13">
      <c r="A159" s="37"/>
      <c r="B159" s="34"/>
      <c r="C159" s="34"/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51"/>
      <c r="R159" s="34"/>
      <c r="S159" s="34"/>
      <c r="T159" s="34"/>
      <c r="U159" s="34"/>
      <c r="V159" s="34"/>
      <c r="W159" s="34"/>
      <c r="X159" s="34"/>
      <c r="Y159" s="34"/>
      <c r="Z159" s="34"/>
      <c r="AA159" s="34"/>
      <c r="AB159" s="34"/>
      <c r="AC159" s="34"/>
      <c r="AD159" s="34"/>
      <c r="AE159" s="34"/>
      <c r="AF159" s="68"/>
      <c r="AG159" s="34"/>
      <c r="AH159" s="34"/>
      <c r="AI159" s="34"/>
      <c r="AJ159" s="34"/>
      <c r="AK159" s="34"/>
      <c r="AL159" s="34"/>
      <c r="AM159" s="34"/>
      <c r="AN159" s="34"/>
      <c r="AO159" s="65"/>
      <c r="AP159" s="65"/>
      <c r="AQ159" s="65"/>
      <c r="AR159" s="65"/>
      <c r="AS159" s="65"/>
      <c r="AT159" s="65"/>
      <c r="AU159" s="65"/>
      <c r="AV159" s="65"/>
      <c r="AW159" s="65"/>
      <c r="AX159" s="65"/>
      <c r="AY159" s="65"/>
      <c r="AZ159" s="65"/>
      <c r="BA159" s="65"/>
      <c r="BB159" s="65"/>
      <c r="BC159" s="65"/>
      <c r="BD159" s="65"/>
      <c r="BE159" s="65"/>
      <c r="BF159" s="65"/>
      <c r="BG159" s="65"/>
      <c r="BH159" s="65"/>
      <c r="BI159" s="65"/>
      <c r="BJ159" s="65"/>
      <c r="BK159" s="65"/>
      <c r="BL159" s="65"/>
      <c r="BM159" s="65"/>
      <c r="BN159" s="65"/>
      <c r="BO159" s="65"/>
      <c r="BP159" s="65"/>
      <c r="BQ159" s="65"/>
      <c r="BR159" s="65"/>
      <c r="BS159" s="65"/>
      <c r="BT159" s="65"/>
      <c r="BU159" s="65"/>
      <c r="BV159" s="65"/>
      <c r="BW159" s="65"/>
      <c r="BX159" s="65"/>
      <c r="BY159" s="65"/>
      <c r="BZ159" s="65"/>
      <c r="CA159" s="34"/>
      <c r="CB159" s="34"/>
      <c r="CC159" s="34"/>
      <c r="CD159" s="34"/>
      <c r="CE159" s="34"/>
      <c r="CF159" s="34"/>
      <c r="CG159" s="34"/>
      <c r="CH159" s="34"/>
      <c r="CI159" s="34"/>
      <c r="CJ159" s="34"/>
      <c r="CK159" s="34"/>
      <c r="CL159" s="34"/>
      <c r="CM159" s="34"/>
      <c r="CN159" s="34"/>
      <c r="CO159" s="34"/>
      <c r="CP159" s="34"/>
      <c r="CQ159" s="34"/>
      <c r="CR159" s="34"/>
      <c r="CS159" s="34"/>
      <c r="CT159" s="51"/>
    </row>
    <row r="160" spans="1:98" ht="13">
      <c r="A160" s="37"/>
      <c r="B160" s="34"/>
      <c r="C160" s="34"/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51"/>
      <c r="R160" s="34"/>
      <c r="S160" s="34"/>
      <c r="T160" s="34"/>
      <c r="U160" s="34"/>
      <c r="V160" s="34"/>
      <c r="W160" s="34"/>
      <c r="X160" s="34"/>
      <c r="Y160" s="34"/>
      <c r="Z160" s="34"/>
      <c r="AA160" s="34"/>
      <c r="AB160" s="34"/>
      <c r="AC160" s="34"/>
      <c r="AD160" s="34"/>
      <c r="AE160" s="34"/>
      <c r="AF160" s="68"/>
      <c r="AG160" s="34"/>
      <c r="AH160" s="34"/>
      <c r="AI160" s="34"/>
      <c r="AJ160" s="34"/>
      <c r="AK160" s="34"/>
      <c r="AL160" s="34"/>
      <c r="AM160" s="34"/>
      <c r="AN160" s="34"/>
      <c r="AO160" s="65"/>
      <c r="AP160" s="65"/>
      <c r="AQ160" s="65"/>
      <c r="AR160" s="65"/>
      <c r="AS160" s="65"/>
      <c r="AT160" s="65"/>
      <c r="AU160" s="65"/>
      <c r="AV160" s="65"/>
      <c r="AW160" s="65"/>
      <c r="AX160" s="65"/>
      <c r="AY160" s="65"/>
      <c r="AZ160" s="65"/>
      <c r="BA160" s="65"/>
      <c r="BB160" s="65"/>
      <c r="BC160" s="65"/>
      <c r="BD160" s="65"/>
      <c r="BE160" s="65"/>
      <c r="BF160" s="65"/>
      <c r="BG160" s="65"/>
      <c r="BH160" s="65"/>
      <c r="BI160" s="65"/>
      <c r="BJ160" s="65"/>
      <c r="BK160" s="65"/>
      <c r="BL160" s="65"/>
      <c r="BM160" s="65"/>
      <c r="BN160" s="65"/>
      <c r="BO160" s="65"/>
      <c r="BP160" s="65"/>
      <c r="BQ160" s="65"/>
      <c r="BR160" s="65"/>
      <c r="BS160" s="65"/>
      <c r="BT160" s="65"/>
      <c r="BU160" s="65"/>
      <c r="BV160" s="65"/>
      <c r="BW160" s="65"/>
      <c r="BX160" s="65"/>
      <c r="BY160" s="65"/>
      <c r="BZ160" s="65"/>
      <c r="CA160" s="34"/>
      <c r="CB160" s="34"/>
      <c r="CC160" s="34"/>
      <c r="CD160" s="34"/>
      <c r="CE160" s="34"/>
      <c r="CF160" s="34"/>
      <c r="CG160" s="34"/>
      <c r="CH160" s="34"/>
      <c r="CI160" s="34"/>
      <c r="CJ160" s="34"/>
      <c r="CK160" s="34"/>
      <c r="CL160" s="34"/>
      <c r="CM160" s="34"/>
      <c r="CN160" s="34"/>
      <c r="CO160" s="34"/>
      <c r="CP160" s="34"/>
      <c r="CQ160" s="34"/>
      <c r="CR160" s="34"/>
      <c r="CS160" s="34"/>
      <c r="CT160" s="51"/>
    </row>
    <row r="161" spans="1:98" ht="13">
      <c r="A161" s="37"/>
      <c r="B161" s="34"/>
      <c r="C161" s="34"/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51"/>
      <c r="R161" s="34"/>
      <c r="S161" s="34"/>
      <c r="T161" s="34"/>
      <c r="U161" s="34"/>
      <c r="V161" s="34"/>
      <c r="W161" s="34"/>
      <c r="X161" s="34"/>
      <c r="Y161" s="34"/>
      <c r="Z161" s="34"/>
      <c r="AA161" s="34"/>
      <c r="AB161" s="34"/>
      <c r="AC161" s="34"/>
      <c r="AD161" s="34"/>
      <c r="AE161" s="34"/>
      <c r="AF161" s="68"/>
      <c r="AG161" s="34"/>
      <c r="AH161" s="34"/>
      <c r="AI161" s="34"/>
      <c r="AJ161" s="34"/>
      <c r="AK161" s="34"/>
      <c r="AL161" s="34"/>
      <c r="AM161" s="34"/>
      <c r="AN161" s="34"/>
      <c r="AO161" s="65"/>
      <c r="AP161" s="65"/>
      <c r="AQ161" s="65"/>
      <c r="AR161" s="65"/>
      <c r="AS161" s="65"/>
      <c r="AT161" s="65"/>
      <c r="AU161" s="65"/>
      <c r="AV161" s="65"/>
      <c r="AW161" s="65"/>
      <c r="AX161" s="65"/>
      <c r="AY161" s="65"/>
      <c r="AZ161" s="65"/>
      <c r="BA161" s="65"/>
      <c r="BB161" s="65"/>
      <c r="BC161" s="65"/>
      <c r="BD161" s="65"/>
      <c r="BE161" s="65"/>
      <c r="BF161" s="65"/>
      <c r="BG161" s="65"/>
      <c r="BH161" s="65"/>
      <c r="BI161" s="65"/>
      <c r="BJ161" s="65"/>
      <c r="BK161" s="65"/>
      <c r="BL161" s="65"/>
      <c r="BM161" s="65"/>
      <c r="BN161" s="65"/>
      <c r="BO161" s="65"/>
      <c r="BP161" s="65"/>
      <c r="BQ161" s="65"/>
      <c r="BR161" s="65"/>
      <c r="BS161" s="65"/>
      <c r="BT161" s="65"/>
      <c r="BU161" s="65"/>
      <c r="BV161" s="65"/>
      <c r="BW161" s="65"/>
      <c r="BX161" s="65"/>
      <c r="BY161" s="65"/>
      <c r="BZ161" s="65"/>
      <c r="CA161" s="34"/>
      <c r="CB161" s="34"/>
      <c r="CC161" s="34"/>
      <c r="CD161" s="34"/>
      <c r="CE161" s="34"/>
      <c r="CF161" s="34"/>
      <c r="CG161" s="34"/>
      <c r="CH161" s="34"/>
      <c r="CI161" s="34"/>
      <c r="CJ161" s="34"/>
      <c r="CK161" s="34"/>
      <c r="CL161" s="34"/>
      <c r="CM161" s="34"/>
      <c r="CN161" s="34"/>
      <c r="CO161" s="34"/>
      <c r="CP161" s="34"/>
      <c r="CQ161" s="34"/>
      <c r="CR161" s="34"/>
      <c r="CS161" s="34"/>
      <c r="CT161" s="51"/>
    </row>
    <row r="162" spans="1:98" ht="13">
      <c r="A162" s="37"/>
      <c r="B162" s="34"/>
      <c r="C162" s="34"/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51"/>
      <c r="R162" s="34"/>
      <c r="S162" s="34"/>
      <c r="T162" s="34"/>
      <c r="U162" s="34"/>
      <c r="V162" s="34"/>
      <c r="W162" s="34"/>
      <c r="X162" s="34"/>
      <c r="Y162" s="34"/>
      <c r="Z162" s="34"/>
      <c r="AA162" s="34"/>
      <c r="AB162" s="34"/>
      <c r="AC162" s="34"/>
      <c r="AD162" s="34"/>
      <c r="AE162" s="34"/>
      <c r="AF162" s="68"/>
      <c r="AG162" s="34"/>
      <c r="AH162" s="34"/>
      <c r="AI162" s="34"/>
      <c r="AJ162" s="34"/>
      <c r="AK162" s="34"/>
      <c r="AL162" s="34"/>
      <c r="AM162" s="34"/>
      <c r="AN162" s="34"/>
      <c r="AO162" s="65"/>
      <c r="AP162" s="65"/>
      <c r="AQ162" s="65"/>
      <c r="AR162" s="65"/>
      <c r="AS162" s="65"/>
      <c r="AT162" s="65"/>
      <c r="AU162" s="65"/>
      <c r="AV162" s="65"/>
      <c r="AW162" s="65"/>
      <c r="AX162" s="65"/>
      <c r="AY162" s="65"/>
      <c r="AZ162" s="65"/>
      <c r="BA162" s="65"/>
      <c r="BB162" s="65"/>
      <c r="BC162" s="65"/>
      <c r="BD162" s="65"/>
      <c r="BE162" s="65"/>
      <c r="BF162" s="65"/>
      <c r="BG162" s="65"/>
      <c r="BH162" s="65"/>
      <c r="BI162" s="65"/>
      <c r="BJ162" s="65"/>
      <c r="BK162" s="65"/>
      <c r="BL162" s="65"/>
      <c r="BM162" s="65"/>
      <c r="BN162" s="65"/>
      <c r="BO162" s="65"/>
      <c r="BP162" s="65"/>
      <c r="BQ162" s="65"/>
      <c r="BR162" s="65"/>
      <c r="BS162" s="65"/>
      <c r="BT162" s="65"/>
      <c r="BU162" s="65"/>
      <c r="BV162" s="65"/>
      <c r="BW162" s="65"/>
      <c r="BX162" s="65"/>
      <c r="BY162" s="65"/>
      <c r="BZ162" s="65"/>
      <c r="CA162" s="34"/>
      <c r="CB162" s="34"/>
      <c r="CC162" s="34"/>
      <c r="CD162" s="34"/>
      <c r="CE162" s="34"/>
      <c r="CF162" s="34"/>
      <c r="CG162" s="34"/>
      <c r="CH162" s="34"/>
      <c r="CI162" s="34"/>
      <c r="CJ162" s="34"/>
      <c r="CK162" s="34"/>
      <c r="CL162" s="34"/>
      <c r="CM162" s="34"/>
      <c r="CN162" s="34"/>
      <c r="CO162" s="34"/>
      <c r="CP162" s="34"/>
      <c r="CQ162" s="34"/>
      <c r="CR162" s="34"/>
      <c r="CS162" s="34"/>
      <c r="CT162" s="51"/>
    </row>
    <row r="163" spans="1:98" ht="13">
      <c r="A163" s="37"/>
      <c r="B163" s="34"/>
      <c r="C163" s="34"/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51"/>
      <c r="R163" s="34"/>
      <c r="S163" s="34"/>
      <c r="T163" s="34"/>
      <c r="U163" s="34"/>
      <c r="V163" s="34"/>
      <c r="W163" s="34"/>
      <c r="X163" s="34"/>
      <c r="Y163" s="34"/>
      <c r="Z163" s="34"/>
      <c r="AA163" s="34"/>
      <c r="AB163" s="34"/>
      <c r="AC163" s="34"/>
      <c r="AD163" s="34"/>
      <c r="AE163" s="34"/>
      <c r="AF163" s="68"/>
      <c r="AG163" s="34"/>
      <c r="AH163" s="34"/>
      <c r="AI163" s="34"/>
      <c r="AJ163" s="34"/>
      <c r="AK163" s="34"/>
      <c r="AL163" s="34"/>
      <c r="AM163" s="34"/>
      <c r="AN163" s="34"/>
      <c r="AO163" s="65"/>
      <c r="AP163" s="65"/>
      <c r="AQ163" s="65"/>
      <c r="AR163" s="65"/>
      <c r="AS163" s="65"/>
      <c r="AT163" s="65"/>
      <c r="AU163" s="65"/>
      <c r="AV163" s="65"/>
      <c r="AW163" s="65"/>
      <c r="AX163" s="65"/>
      <c r="AY163" s="65"/>
      <c r="AZ163" s="65"/>
      <c r="BA163" s="65"/>
      <c r="BB163" s="65"/>
      <c r="BC163" s="65"/>
      <c r="BD163" s="65"/>
      <c r="BE163" s="65"/>
      <c r="BF163" s="65"/>
      <c r="BG163" s="65"/>
      <c r="BH163" s="65"/>
      <c r="BI163" s="65"/>
      <c r="BJ163" s="65"/>
      <c r="BK163" s="65"/>
      <c r="BL163" s="65"/>
      <c r="BM163" s="65"/>
      <c r="BN163" s="65"/>
      <c r="BO163" s="65"/>
      <c r="BP163" s="65"/>
      <c r="BQ163" s="65"/>
      <c r="BR163" s="65"/>
      <c r="BS163" s="65"/>
      <c r="BT163" s="65"/>
      <c r="BU163" s="65"/>
      <c r="BV163" s="65"/>
      <c r="BW163" s="65"/>
      <c r="BX163" s="65"/>
      <c r="BY163" s="65"/>
      <c r="BZ163" s="65"/>
      <c r="CA163" s="34"/>
      <c r="CB163" s="34"/>
      <c r="CC163" s="34"/>
      <c r="CD163" s="34"/>
      <c r="CE163" s="34"/>
      <c r="CF163" s="34"/>
      <c r="CG163" s="34"/>
      <c r="CH163" s="34"/>
      <c r="CI163" s="34"/>
      <c r="CJ163" s="34"/>
      <c r="CK163" s="34"/>
      <c r="CL163" s="34"/>
      <c r="CM163" s="34"/>
      <c r="CN163" s="34"/>
      <c r="CO163" s="34"/>
      <c r="CP163" s="34"/>
      <c r="CQ163" s="34"/>
      <c r="CR163" s="34"/>
      <c r="CS163" s="34"/>
      <c r="CT163" s="51"/>
    </row>
    <row r="164" spans="1:98" ht="13">
      <c r="A164" s="37"/>
      <c r="B164" s="34"/>
      <c r="C164" s="34"/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51"/>
      <c r="R164" s="34"/>
      <c r="S164" s="34"/>
      <c r="T164" s="34"/>
      <c r="U164" s="34"/>
      <c r="V164" s="34"/>
      <c r="W164" s="34"/>
      <c r="X164" s="34"/>
      <c r="Y164" s="34"/>
      <c r="Z164" s="34"/>
      <c r="AA164" s="34"/>
      <c r="AB164" s="34"/>
      <c r="AC164" s="34"/>
      <c r="AD164" s="34"/>
      <c r="AE164" s="34"/>
      <c r="AF164" s="68"/>
      <c r="AG164" s="34"/>
      <c r="AH164" s="34"/>
      <c r="AI164" s="34"/>
      <c r="AJ164" s="34"/>
      <c r="AK164" s="34"/>
      <c r="AL164" s="34"/>
      <c r="AM164" s="34"/>
      <c r="AN164" s="34"/>
      <c r="AO164" s="65"/>
      <c r="AP164" s="65"/>
      <c r="AQ164" s="65"/>
      <c r="AR164" s="65"/>
      <c r="AS164" s="65"/>
      <c r="AT164" s="65"/>
      <c r="AU164" s="65"/>
      <c r="AV164" s="65"/>
      <c r="AW164" s="65"/>
      <c r="AX164" s="65"/>
      <c r="AY164" s="65"/>
      <c r="AZ164" s="65"/>
      <c r="BA164" s="65"/>
      <c r="BB164" s="65"/>
      <c r="BC164" s="65"/>
      <c r="BD164" s="65"/>
      <c r="BE164" s="65"/>
      <c r="BF164" s="65"/>
      <c r="BG164" s="65"/>
      <c r="BH164" s="65"/>
      <c r="BI164" s="65"/>
      <c r="BJ164" s="65"/>
      <c r="BK164" s="65"/>
      <c r="BL164" s="65"/>
      <c r="BM164" s="65"/>
      <c r="BN164" s="65"/>
      <c r="BO164" s="65"/>
      <c r="BP164" s="65"/>
      <c r="BQ164" s="65"/>
      <c r="BR164" s="65"/>
      <c r="BS164" s="65"/>
      <c r="BT164" s="65"/>
      <c r="BU164" s="65"/>
      <c r="BV164" s="65"/>
      <c r="BW164" s="65"/>
      <c r="BX164" s="65"/>
      <c r="BY164" s="65"/>
      <c r="BZ164" s="65"/>
      <c r="CA164" s="34"/>
      <c r="CB164" s="34"/>
      <c r="CC164" s="34"/>
      <c r="CD164" s="34"/>
      <c r="CE164" s="34"/>
      <c r="CF164" s="34"/>
      <c r="CG164" s="34"/>
      <c r="CH164" s="34"/>
      <c r="CI164" s="34"/>
      <c r="CJ164" s="34"/>
      <c r="CK164" s="34"/>
      <c r="CL164" s="34"/>
      <c r="CM164" s="34"/>
      <c r="CN164" s="34"/>
      <c r="CO164" s="34"/>
      <c r="CP164" s="34"/>
      <c r="CQ164" s="34"/>
      <c r="CR164" s="34"/>
      <c r="CS164" s="34"/>
      <c r="CT164" s="51"/>
    </row>
    <row r="165" spans="1:98" ht="13">
      <c r="A165" s="37"/>
      <c r="B165" s="34"/>
      <c r="C165" s="34"/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51"/>
      <c r="R165" s="34"/>
      <c r="S165" s="34"/>
      <c r="T165" s="34"/>
      <c r="U165" s="34"/>
      <c r="V165" s="34"/>
      <c r="W165" s="34"/>
      <c r="X165" s="34"/>
      <c r="Y165" s="34"/>
      <c r="Z165" s="34"/>
      <c r="AA165" s="34"/>
      <c r="AB165" s="34"/>
      <c r="AC165" s="34"/>
      <c r="AD165" s="34"/>
      <c r="AE165" s="34"/>
      <c r="AF165" s="68"/>
      <c r="AG165" s="34"/>
      <c r="AH165" s="34"/>
      <c r="AI165" s="34"/>
      <c r="AJ165" s="34"/>
      <c r="AK165" s="34"/>
      <c r="AL165" s="34"/>
      <c r="AM165" s="34"/>
      <c r="AN165" s="34"/>
      <c r="AO165" s="65"/>
      <c r="AP165" s="65"/>
      <c r="AQ165" s="65"/>
      <c r="AR165" s="65"/>
      <c r="AS165" s="65"/>
      <c r="AT165" s="65"/>
      <c r="AU165" s="65"/>
      <c r="AV165" s="65"/>
      <c r="AW165" s="65"/>
      <c r="AX165" s="65"/>
      <c r="AY165" s="65"/>
      <c r="AZ165" s="65"/>
      <c r="BA165" s="65"/>
      <c r="BB165" s="65"/>
      <c r="BC165" s="65"/>
      <c r="BD165" s="65"/>
      <c r="BE165" s="65"/>
      <c r="BF165" s="65"/>
      <c r="BG165" s="65"/>
      <c r="BH165" s="65"/>
      <c r="BI165" s="65"/>
      <c r="BJ165" s="65"/>
      <c r="BK165" s="65"/>
      <c r="BL165" s="65"/>
      <c r="BM165" s="65"/>
      <c r="BN165" s="65"/>
      <c r="BO165" s="65"/>
      <c r="BP165" s="65"/>
      <c r="BQ165" s="65"/>
      <c r="BR165" s="65"/>
      <c r="BS165" s="65"/>
      <c r="BT165" s="65"/>
      <c r="BU165" s="65"/>
      <c r="BV165" s="65"/>
      <c r="BW165" s="65"/>
      <c r="BX165" s="65"/>
      <c r="BY165" s="65"/>
      <c r="BZ165" s="65"/>
      <c r="CA165" s="34"/>
      <c r="CB165" s="34"/>
      <c r="CC165" s="34"/>
      <c r="CD165" s="34"/>
      <c r="CE165" s="34"/>
      <c r="CF165" s="34"/>
      <c r="CG165" s="34"/>
      <c r="CH165" s="34"/>
      <c r="CI165" s="34"/>
      <c r="CJ165" s="34"/>
      <c r="CK165" s="34"/>
      <c r="CL165" s="34"/>
      <c r="CM165" s="34"/>
      <c r="CN165" s="34"/>
      <c r="CO165" s="34"/>
      <c r="CP165" s="34"/>
      <c r="CQ165" s="34"/>
      <c r="CR165" s="34"/>
      <c r="CS165" s="34"/>
      <c r="CT165" s="51"/>
    </row>
    <row r="166" spans="1:98" ht="13">
      <c r="A166" s="37"/>
      <c r="B166" s="34"/>
      <c r="C166" s="34"/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51"/>
      <c r="R166" s="34"/>
      <c r="S166" s="34"/>
      <c r="T166" s="34"/>
      <c r="U166" s="34"/>
      <c r="V166" s="34"/>
      <c r="W166" s="34"/>
      <c r="X166" s="34"/>
      <c r="Y166" s="34"/>
      <c r="Z166" s="34"/>
      <c r="AA166" s="34"/>
      <c r="AB166" s="34"/>
      <c r="AC166" s="34"/>
      <c r="AD166" s="34"/>
      <c r="AE166" s="34"/>
      <c r="AF166" s="68"/>
      <c r="AG166" s="34"/>
      <c r="AH166" s="34"/>
      <c r="AI166" s="34"/>
      <c r="AJ166" s="34"/>
      <c r="AK166" s="34"/>
      <c r="AL166" s="34"/>
      <c r="AM166" s="34"/>
      <c r="AN166" s="34"/>
      <c r="AO166" s="65"/>
      <c r="AP166" s="65"/>
      <c r="AQ166" s="65"/>
      <c r="AR166" s="65"/>
      <c r="AS166" s="65"/>
      <c r="AT166" s="65"/>
      <c r="AU166" s="65"/>
      <c r="AV166" s="65"/>
      <c r="AW166" s="65"/>
      <c r="AX166" s="65"/>
      <c r="AY166" s="65"/>
      <c r="AZ166" s="65"/>
      <c r="BA166" s="65"/>
      <c r="BB166" s="65"/>
      <c r="BC166" s="65"/>
      <c r="BD166" s="65"/>
      <c r="BE166" s="65"/>
      <c r="BF166" s="65"/>
      <c r="BG166" s="65"/>
      <c r="BH166" s="65"/>
      <c r="BI166" s="65"/>
      <c r="BJ166" s="65"/>
      <c r="BK166" s="65"/>
      <c r="BL166" s="65"/>
      <c r="BM166" s="65"/>
      <c r="BN166" s="65"/>
      <c r="BO166" s="65"/>
      <c r="BP166" s="65"/>
      <c r="BQ166" s="65"/>
      <c r="BR166" s="65"/>
      <c r="BS166" s="65"/>
      <c r="BT166" s="65"/>
      <c r="BU166" s="65"/>
      <c r="BV166" s="65"/>
      <c r="BW166" s="65"/>
      <c r="BX166" s="65"/>
      <c r="BY166" s="65"/>
      <c r="BZ166" s="65"/>
      <c r="CA166" s="34"/>
      <c r="CB166" s="34"/>
      <c r="CC166" s="34"/>
      <c r="CD166" s="34"/>
      <c r="CE166" s="34"/>
      <c r="CF166" s="34"/>
      <c r="CG166" s="34"/>
      <c r="CH166" s="34"/>
      <c r="CI166" s="34"/>
      <c r="CJ166" s="34"/>
      <c r="CK166" s="34"/>
      <c r="CL166" s="34"/>
      <c r="CM166" s="34"/>
      <c r="CN166" s="34"/>
      <c r="CO166" s="34"/>
      <c r="CP166" s="34"/>
      <c r="CQ166" s="34"/>
      <c r="CR166" s="34"/>
      <c r="CS166" s="34"/>
      <c r="CT166" s="51"/>
    </row>
    <row r="167" spans="1:98" ht="13">
      <c r="A167" s="37"/>
      <c r="B167" s="34"/>
      <c r="C167" s="34"/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51"/>
      <c r="R167" s="34"/>
      <c r="S167" s="34"/>
      <c r="T167" s="34"/>
      <c r="U167" s="34"/>
      <c r="V167" s="34"/>
      <c r="W167" s="34"/>
      <c r="X167" s="34"/>
      <c r="Y167" s="34"/>
      <c r="Z167" s="34"/>
      <c r="AA167" s="34"/>
      <c r="AB167" s="34"/>
      <c r="AC167" s="34"/>
      <c r="AD167" s="34"/>
      <c r="AE167" s="34"/>
      <c r="AF167" s="68"/>
      <c r="AG167" s="34"/>
      <c r="AH167" s="34"/>
      <c r="AI167" s="34"/>
      <c r="AJ167" s="34"/>
      <c r="AK167" s="34"/>
      <c r="AL167" s="34"/>
      <c r="AM167" s="34"/>
      <c r="AN167" s="34"/>
      <c r="AO167" s="65"/>
      <c r="AP167" s="65"/>
      <c r="AQ167" s="65"/>
      <c r="AR167" s="65"/>
      <c r="AS167" s="65"/>
      <c r="AT167" s="65"/>
      <c r="AU167" s="65"/>
      <c r="AV167" s="65"/>
      <c r="AW167" s="65"/>
      <c r="AX167" s="65"/>
      <c r="AY167" s="65"/>
      <c r="AZ167" s="65"/>
      <c r="BA167" s="65"/>
      <c r="BB167" s="65"/>
      <c r="BC167" s="65"/>
      <c r="BD167" s="65"/>
      <c r="BE167" s="65"/>
      <c r="BF167" s="65"/>
      <c r="BG167" s="65"/>
      <c r="BH167" s="65"/>
      <c r="BI167" s="65"/>
      <c r="BJ167" s="65"/>
      <c r="BK167" s="65"/>
      <c r="BL167" s="65"/>
      <c r="BM167" s="65"/>
      <c r="BN167" s="65"/>
      <c r="BO167" s="65"/>
      <c r="BP167" s="65"/>
      <c r="BQ167" s="65"/>
      <c r="BR167" s="65"/>
      <c r="BS167" s="65"/>
      <c r="BT167" s="65"/>
      <c r="BU167" s="65"/>
      <c r="BV167" s="65"/>
      <c r="BW167" s="65"/>
      <c r="BX167" s="65"/>
      <c r="BY167" s="65"/>
      <c r="BZ167" s="65"/>
      <c r="CA167" s="34"/>
      <c r="CB167" s="34"/>
      <c r="CC167" s="34"/>
      <c r="CD167" s="34"/>
      <c r="CE167" s="34"/>
      <c r="CF167" s="34"/>
      <c r="CG167" s="34"/>
      <c r="CH167" s="34"/>
      <c r="CI167" s="34"/>
      <c r="CJ167" s="34"/>
      <c r="CK167" s="34"/>
      <c r="CL167" s="34"/>
      <c r="CM167" s="34"/>
      <c r="CN167" s="34"/>
      <c r="CO167" s="34"/>
      <c r="CP167" s="34"/>
      <c r="CQ167" s="34"/>
      <c r="CR167" s="34"/>
      <c r="CS167" s="34"/>
      <c r="CT167" s="51"/>
    </row>
    <row r="168" spans="1:98" ht="13">
      <c r="A168" s="37"/>
      <c r="B168" s="34"/>
      <c r="C168" s="34"/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51"/>
      <c r="R168" s="34"/>
      <c r="S168" s="34"/>
      <c r="T168" s="34"/>
      <c r="U168" s="34"/>
      <c r="V168" s="34"/>
      <c r="W168" s="34"/>
      <c r="X168" s="34"/>
      <c r="Y168" s="34"/>
      <c r="Z168" s="34"/>
      <c r="AA168" s="34"/>
      <c r="AB168" s="34"/>
      <c r="AC168" s="34"/>
      <c r="AD168" s="34"/>
      <c r="AE168" s="34"/>
      <c r="AF168" s="68"/>
      <c r="AG168" s="34"/>
      <c r="AH168" s="34"/>
      <c r="AI168" s="34"/>
      <c r="AJ168" s="34"/>
      <c r="AK168" s="34"/>
      <c r="AL168" s="34"/>
      <c r="AM168" s="34"/>
      <c r="AN168" s="34"/>
      <c r="AO168" s="65"/>
      <c r="AP168" s="65"/>
      <c r="AQ168" s="65"/>
      <c r="AR168" s="65"/>
      <c r="AS168" s="65"/>
      <c r="AT168" s="65"/>
      <c r="AU168" s="65"/>
      <c r="AV168" s="65"/>
      <c r="AW168" s="65"/>
      <c r="AX168" s="65"/>
      <c r="AY168" s="65"/>
      <c r="AZ168" s="65"/>
      <c r="BA168" s="65"/>
      <c r="BB168" s="65"/>
      <c r="BC168" s="65"/>
      <c r="BD168" s="65"/>
      <c r="BE168" s="65"/>
      <c r="BF168" s="65"/>
      <c r="BG168" s="65"/>
      <c r="BH168" s="65"/>
      <c r="BI168" s="65"/>
      <c r="BJ168" s="65"/>
      <c r="BK168" s="65"/>
      <c r="BL168" s="65"/>
      <c r="BM168" s="65"/>
      <c r="BN168" s="65"/>
      <c r="BO168" s="65"/>
      <c r="BP168" s="65"/>
      <c r="BQ168" s="65"/>
      <c r="BR168" s="65"/>
      <c r="BS168" s="65"/>
      <c r="BT168" s="65"/>
      <c r="BU168" s="65"/>
      <c r="BV168" s="65"/>
      <c r="BW168" s="65"/>
      <c r="BX168" s="65"/>
      <c r="BY168" s="65"/>
      <c r="BZ168" s="65"/>
      <c r="CA168" s="34"/>
      <c r="CB168" s="34"/>
      <c r="CC168" s="34"/>
      <c r="CD168" s="34"/>
      <c r="CE168" s="34"/>
      <c r="CF168" s="34"/>
      <c r="CG168" s="34"/>
      <c r="CH168" s="34"/>
      <c r="CI168" s="34"/>
      <c r="CJ168" s="34"/>
      <c r="CK168" s="34"/>
      <c r="CL168" s="34"/>
      <c r="CM168" s="34"/>
      <c r="CN168" s="34"/>
      <c r="CO168" s="34"/>
      <c r="CP168" s="34"/>
      <c r="CQ168" s="34"/>
      <c r="CR168" s="34"/>
      <c r="CS168" s="34"/>
      <c r="CT168" s="51"/>
    </row>
    <row r="169" spans="1:98" ht="13">
      <c r="A169" s="37"/>
      <c r="B169" s="34"/>
      <c r="C169" s="34"/>
      <c r="D169" s="34"/>
      <c r="E169" s="34"/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51"/>
      <c r="R169" s="34"/>
      <c r="S169" s="34"/>
      <c r="T169" s="34"/>
      <c r="U169" s="34"/>
      <c r="V169" s="34"/>
      <c r="W169" s="34"/>
      <c r="X169" s="34"/>
      <c r="Y169" s="34"/>
      <c r="Z169" s="34"/>
      <c r="AA169" s="34"/>
      <c r="AB169" s="34"/>
      <c r="AC169" s="34"/>
      <c r="AD169" s="34"/>
      <c r="AE169" s="34"/>
      <c r="AF169" s="68"/>
      <c r="AG169" s="34"/>
      <c r="AH169" s="34"/>
      <c r="AI169" s="34"/>
      <c r="AJ169" s="34"/>
      <c r="AK169" s="34"/>
      <c r="AL169" s="34"/>
      <c r="AM169" s="34"/>
      <c r="AN169" s="34"/>
      <c r="AO169" s="65"/>
      <c r="AP169" s="65"/>
      <c r="AQ169" s="65"/>
      <c r="AR169" s="65"/>
      <c r="AS169" s="65"/>
      <c r="AT169" s="65"/>
      <c r="AU169" s="65"/>
      <c r="AV169" s="65"/>
      <c r="AW169" s="65"/>
      <c r="AX169" s="65"/>
      <c r="AY169" s="65"/>
      <c r="AZ169" s="65"/>
      <c r="BA169" s="65"/>
      <c r="BB169" s="65"/>
      <c r="BC169" s="65"/>
      <c r="BD169" s="65"/>
      <c r="BE169" s="65"/>
      <c r="BF169" s="65"/>
      <c r="BG169" s="65"/>
      <c r="BH169" s="65"/>
      <c r="BI169" s="65"/>
      <c r="BJ169" s="65"/>
      <c r="BK169" s="65"/>
      <c r="BL169" s="65"/>
      <c r="BM169" s="65"/>
      <c r="BN169" s="65"/>
      <c r="BO169" s="65"/>
      <c r="BP169" s="65"/>
      <c r="BQ169" s="65"/>
      <c r="BR169" s="65"/>
      <c r="BS169" s="65"/>
      <c r="BT169" s="65"/>
      <c r="BU169" s="65"/>
      <c r="BV169" s="65"/>
      <c r="BW169" s="65"/>
      <c r="BX169" s="65"/>
      <c r="BY169" s="65"/>
      <c r="BZ169" s="65"/>
      <c r="CA169" s="34"/>
      <c r="CB169" s="34"/>
      <c r="CC169" s="34"/>
      <c r="CD169" s="34"/>
      <c r="CE169" s="34"/>
      <c r="CF169" s="34"/>
      <c r="CG169" s="34"/>
      <c r="CH169" s="34"/>
      <c r="CI169" s="34"/>
      <c r="CJ169" s="34"/>
      <c r="CK169" s="34"/>
      <c r="CL169" s="34"/>
      <c r="CM169" s="34"/>
      <c r="CN169" s="34"/>
      <c r="CO169" s="34"/>
      <c r="CP169" s="34"/>
      <c r="CQ169" s="34"/>
      <c r="CR169" s="34"/>
      <c r="CS169" s="34"/>
      <c r="CT169" s="51"/>
    </row>
    <row r="170" spans="1:98" ht="13">
      <c r="A170" s="37"/>
      <c r="B170" s="34"/>
      <c r="C170" s="34"/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51"/>
      <c r="R170" s="34"/>
      <c r="S170" s="34"/>
      <c r="T170" s="34"/>
      <c r="U170" s="34"/>
      <c r="V170" s="34"/>
      <c r="W170" s="34"/>
      <c r="X170" s="34"/>
      <c r="Y170" s="34"/>
      <c r="Z170" s="34"/>
      <c r="AA170" s="34"/>
      <c r="AB170" s="34"/>
      <c r="AC170" s="34"/>
      <c r="AD170" s="34"/>
      <c r="AE170" s="34"/>
      <c r="AF170" s="68"/>
      <c r="AG170" s="34"/>
      <c r="AH170" s="34"/>
      <c r="AI170" s="34"/>
      <c r="AJ170" s="34"/>
      <c r="AK170" s="34"/>
      <c r="AL170" s="34"/>
      <c r="AM170" s="34"/>
      <c r="AN170" s="34"/>
      <c r="AO170" s="65"/>
      <c r="AP170" s="65"/>
      <c r="AQ170" s="65"/>
      <c r="AR170" s="65"/>
      <c r="AS170" s="65"/>
      <c r="AT170" s="65"/>
      <c r="AU170" s="65"/>
      <c r="AV170" s="65"/>
      <c r="AW170" s="65"/>
      <c r="AX170" s="65"/>
      <c r="AY170" s="65"/>
      <c r="AZ170" s="65"/>
      <c r="BA170" s="65"/>
      <c r="BB170" s="65"/>
      <c r="BC170" s="65"/>
      <c r="BD170" s="65"/>
      <c r="BE170" s="65"/>
      <c r="BF170" s="65"/>
      <c r="BG170" s="65"/>
      <c r="BH170" s="65"/>
      <c r="BI170" s="65"/>
      <c r="BJ170" s="65"/>
      <c r="BK170" s="65"/>
      <c r="BL170" s="65"/>
      <c r="BM170" s="65"/>
      <c r="BN170" s="65"/>
      <c r="BO170" s="65"/>
      <c r="BP170" s="65"/>
      <c r="BQ170" s="65"/>
      <c r="BR170" s="65"/>
      <c r="BS170" s="65"/>
      <c r="BT170" s="65"/>
      <c r="BU170" s="65"/>
      <c r="BV170" s="65"/>
      <c r="BW170" s="65"/>
      <c r="BX170" s="65"/>
      <c r="BY170" s="65"/>
      <c r="BZ170" s="65"/>
      <c r="CA170" s="34"/>
      <c r="CB170" s="34"/>
      <c r="CC170" s="34"/>
      <c r="CD170" s="34"/>
      <c r="CE170" s="34"/>
      <c r="CF170" s="34"/>
      <c r="CG170" s="34"/>
      <c r="CH170" s="34"/>
      <c r="CI170" s="34"/>
      <c r="CJ170" s="34"/>
      <c r="CK170" s="34"/>
      <c r="CL170" s="34"/>
      <c r="CM170" s="34"/>
      <c r="CN170" s="34"/>
      <c r="CO170" s="34"/>
      <c r="CP170" s="34"/>
      <c r="CQ170" s="34"/>
      <c r="CR170" s="34"/>
      <c r="CS170" s="34"/>
      <c r="CT170" s="51"/>
    </row>
    <row r="171" spans="1:98" ht="13">
      <c r="A171" s="37"/>
      <c r="B171" s="34"/>
      <c r="C171" s="34"/>
      <c r="D171" s="34"/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51"/>
      <c r="R171" s="34"/>
      <c r="S171" s="34"/>
      <c r="T171" s="34"/>
      <c r="U171" s="34"/>
      <c r="V171" s="34"/>
      <c r="W171" s="34"/>
      <c r="X171" s="34"/>
      <c r="Y171" s="34"/>
      <c r="Z171" s="34"/>
      <c r="AA171" s="34"/>
      <c r="AB171" s="34"/>
      <c r="AC171" s="34"/>
      <c r="AD171" s="34"/>
      <c r="AE171" s="34"/>
      <c r="AF171" s="68"/>
      <c r="AG171" s="34"/>
      <c r="AH171" s="34"/>
      <c r="AI171" s="34"/>
      <c r="AJ171" s="34"/>
      <c r="AK171" s="34"/>
      <c r="AL171" s="34"/>
      <c r="AM171" s="34"/>
      <c r="AN171" s="34"/>
      <c r="AO171" s="65"/>
      <c r="AP171" s="65"/>
      <c r="AQ171" s="65"/>
      <c r="AR171" s="65"/>
      <c r="AS171" s="65"/>
      <c r="AT171" s="65"/>
      <c r="AU171" s="65"/>
      <c r="AV171" s="65"/>
      <c r="AW171" s="65"/>
      <c r="AX171" s="65"/>
      <c r="AY171" s="65"/>
      <c r="AZ171" s="65"/>
      <c r="BA171" s="65"/>
      <c r="BB171" s="65"/>
      <c r="BC171" s="65"/>
      <c r="BD171" s="65"/>
      <c r="BE171" s="65"/>
      <c r="BF171" s="65"/>
      <c r="BG171" s="65"/>
      <c r="BH171" s="65"/>
      <c r="BI171" s="65"/>
      <c r="BJ171" s="65"/>
      <c r="BK171" s="65"/>
      <c r="BL171" s="65"/>
      <c r="BM171" s="65"/>
      <c r="BN171" s="65"/>
      <c r="BO171" s="65"/>
      <c r="BP171" s="65"/>
      <c r="BQ171" s="65"/>
      <c r="BR171" s="65"/>
      <c r="BS171" s="65"/>
      <c r="BT171" s="65"/>
      <c r="BU171" s="65"/>
      <c r="BV171" s="65"/>
      <c r="BW171" s="65"/>
      <c r="BX171" s="65"/>
      <c r="BY171" s="65"/>
      <c r="BZ171" s="65"/>
      <c r="CA171" s="34"/>
      <c r="CB171" s="34"/>
      <c r="CC171" s="34"/>
      <c r="CD171" s="34"/>
      <c r="CE171" s="34"/>
      <c r="CF171" s="34"/>
      <c r="CG171" s="34"/>
      <c r="CH171" s="34"/>
      <c r="CI171" s="34"/>
      <c r="CJ171" s="34"/>
      <c r="CK171" s="34"/>
      <c r="CL171" s="34"/>
      <c r="CM171" s="34"/>
      <c r="CN171" s="34"/>
      <c r="CO171" s="34"/>
      <c r="CP171" s="34"/>
      <c r="CQ171" s="34"/>
      <c r="CR171" s="34"/>
      <c r="CS171" s="34"/>
      <c r="CT171" s="51"/>
    </row>
    <row r="172" spans="1:98" ht="13">
      <c r="A172" s="37"/>
      <c r="B172" s="34"/>
      <c r="C172" s="34"/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51"/>
      <c r="R172" s="34"/>
      <c r="S172" s="34"/>
      <c r="T172" s="34"/>
      <c r="U172" s="34"/>
      <c r="V172" s="34"/>
      <c r="W172" s="34"/>
      <c r="X172" s="34"/>
      <c r="Y172" s="34"/>
      <c r="Z172" s="34"/>
      <c r="AA172" s="34"/>
      <c r="AB172" s="34"/>
      <c r="AC172" s="34"/>
      <c r="AD172" s="34"/>
      <c r="AE172" s="34"/>
      <c r="AF172" s="68"/>
      <c r="AG172" s="34"/>
      <c r="AH172" s="34"/>
      <c r="AI172" s="34"/>
      <c r="AJ172" s="34"/>
      <c r="AK172" s="34"/>
      <c r="AL172" s="34"/>
      <c r="AM172" s="34"/>
      <c r="AN172" s="34"/>
      <c r="AO172" s="65"/>
      <c r="AP172" s="65"/>
      <c r="AQ172" s="65"/>
      <c r="AR172" s="65"/>
      <c r="AS172" s="65"/>
      <c r="AT172" s="65"/>
      <c r="AU172" s="65"/>
      <c r="AV172" s="65"/>
      <c r="AW172" s="65"/>
      <c r="AX172" s="65"/>
      <c r="AY172" s="65"/>
      <c r="AZ172" s="65"/>
      <c r="BA172" s="65"/>
      <c r="BB172" s="65"/>
      <c r="BC172" s="65"/>
      <c r="BD172" s="65"/>
      <c r="BE172" s="65"/>
      <c r="BF172" s="65"/>
      <c r="BG172" s="65"/>
      <c r="BH172" s="65"/>
      <c r="BI172" s="65"/>
      <c r="BJ172" s="65"/>
      <c r="BK172" s="65"/>
      <c r="BL172" s="65"/>
      <c r="BM172" s="65"/>
      <c r="BN172" s="65"/>
      <c r="BO172" s="65"/>
      <c r="BP172" s="65"/>
      <c r="BQ172" s="65"/>
      <c r="BR172" s="65"/>
      <c r="BS172" s="65"/>
      <c r="BT172" s="65"/>
      <c r="BU172" s="65"/>
      <c r="BV172" s="65"/>
      <c r="BW172" s="65"/>
      <c r="BX172" s="65"/>
      <c r="BY172" s="65"/>
      <c r="BZ172" s="65"/>
      <c r="CA172" s="34"/>
      <c r="CB172" s="34"/>
      <c r="CC172" s="34"/>
      <c r="CD172" s="34"/>
      <c r="CE172" s="34"/>
      <c r="CF172" s="34"/>
      <c r="CG172" s="34"/>
      <c r="CH172" s="34"/>
      <c r="CI172" s="34"/>
      <c r="CJ172" s="34"/>
      <c r="CK172" s="34"/>
      <c r="CL172" s="34"/>
      <c r="CM172" s="34"/>
      <c r="CN172" s="34"/>
      <c r="CO172" s="34"/>
      <c r="CP172" s="34"/>
      <c r="CQ172" s="34"/>
      <c r="CR172" s="34"/>
      <c r="CS172" s="34"/>
      <c r="CT172" s="51"/>
    </row>
    <row r="173" spans="1:98" ht="13">
      <c r="A173" s="37"/>
      <c r="B173" s="34"/>
      <c r="C173" s="34"/>
      <c r="D173" s="34"/>
      <c r="E173" s="34"/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51"/>
      <c r="R173" s="34"/>
      <c r="S173" s="34"/>
      <c r="T173" s="34"/>
      <c r="U173" s="34"/>
      <c r="V173" s="34"/>
      <c r="W173" s="34"/>
      <c r="X173" s="34"/>
      <c r="Y173" s="34"/>
      <c r="Z173" s="34"/>
      <c r="AA173" s="34"/>
      <c r="AB173" s="34"/>
      <c r="AC173" s="34"/>
      <c r="AD173" s="34"/>
      <c r="AE173" s="34"/>
      <c r="AF173" s="68"/>
      <c r="AG173" s="34"/>
      <c r="AH173" s="34"/>
      <c r="AI173" s="34"/>
      <c r="AJ173" s="34"/>
      <c r="AK173" s="34"/>
      <c r="AL173" s="34"/>
      <c r="AM173" s="34"/>
      <c r="AN173" s="34"/>
      <c r="AO173" s="65"/>
      <c r="AP173" s="65"/>
      <c r="AQ173" s="65"/>
      <c r="AR173" s="65"/>
      <c r="AS173" s="65"/>
      <c r="AT173" s="65"/>
      <c r="AU173" s="65"/>
      <c r="AV173" s="65"/>
      <c r="AW173" s="65"/>
      <c r="AX173" s="65"/>
      <c r="AY173" s="65"/>
      <c r="AZ173" s="65"/>
      <c r="BA173" s="65"/>
      <c r="BB173" s="65"/>
      <c r="BC173" s="65"/>
      <c r="BD173" s="65"/>
      <c r="BE173" s="65"/>
      <c r="BF173" s="65"/>
      <c r="BG173" s="65"/>
      <c r="BH173" s="65"/>
      <c r="BI173" s="65"/>
      <c r="BJ173" s="65"/>
      <c r="BK173" s="65"/>
      <c r="BL173" s="65"/>
      <c r="BM173" s="65"/>
      <c r="BN173" s="65"/>
      <c r="BO173" s="65"/>
      <c r="BP173" s="65"/>
      <c r="BQ173" s="65"/>
      <c r="BR173" s="65"/>
      <c r="BS173" s="65"/>
      <c r="BT173" s="65"/>
      <c r="BU173" s="65"/>
      <c r="BV173" s="65"/>
      <c r="BW173" s="65"/>
      <c r="BX173" s="65"/>
      <c r="BY173" s="65"/>
      <c r="BZ173" s="65"/>
      <c r="CA173" s="34"/>
      <c r="CB173" s="34"/>
      <c r="CC173" s="34"/>
      <c r="CD173" s="34"/>
      <c r="CE173" s="34"/>
      <c r="CF173" s="34"/>
      <c r="CG173" s="34"/>
      <c r="CH173" s="34"/>
      <c r="CI173" s="34"/>
      <c r="CJ173" s="34"/>
      <c r="CK173" s="34"/>
      <c r="CL173" s="34"/>
      <c r="CM173" s="34"/>
      <c r="CN173" s="34"/>
      <c r="CO173" s="34"/>
      <c r="CP173" s="34"/>
      <c r="CQ173" s="34"/>
      <c r="CR173" s="34"/>
      <c r="CS173" s="34"/>
      <c r="CT173" s="51"/>
    </row>
    <row r="174" spans="1:98" ht="13">
      <c r="A174" s="37"/>
      <c r="B174" s="34"/>
      <c r="C174" s="34"/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51"/>
      <c r="R174" s="34"/>
      <c r="S174" s="34"/>
      <c r="T174" s="34"/>
      <c r="U174" s="34"/>
      <c r="V174" s="34"/>
      <c r="W174" s="34"/>
      <c r="X174" s="34"/>
      <c r="Y174" s="34"/>
      <c r="Z174" s="34"/>
      <c r="AA174" s="34"/>
      <c r="AB174" s="34"/>
      <c r="AC174" s="34"/>
      <c r="AD174" s="34"/>
      <c r="AE174" s="34"/>
      <c r="AF174" s="68"/>
      <c r="AG174" s="34"/>
      <c r="AH174" s="34"/>
      <c r="AI174" s="34"/>
      <c r="AJ174" s="34"/>
      <c r="AK174" s="34"/>
      <c r="AL174" s="34"/>
      <c r="AM174" s="34"/>
      <c r="AN174" s="34"/>
      <c r="AO174" s="65"/>
      <c r="AP174" s="65"/>
      <c r="AQ174" s="65"/>
      <c r="AR174" s="65"/>
      <c r="AS174" s="65"/>
      <c r="AT174" s="65"/>
      <c r="AU174" s="65"/>
      <c r="AV174" s="65"/>
      <c r="AW174" s="65"/>
      <c r="AX174" s="65"/>
      <c r="AY174" s="65"/>
      <c r="AZ174" s="65"/>
      <c r="BA174" s="65"/>
      <c r="BB174" s="65"/>
      <c r="BC174" s="65"/>
      <c r="BD174" s="65"/>
      <c r="BE174" s="65"/>
      <c r="BF174" s="65"/>
      <c r="BG174" s="65"/>
      <c r="BH174" s="65"/>
      <c r="BI174" s="65"/>
      <c r="BJ174" s="65"/>
      <c r="BK174" s="65"/>
      <c r="BL174" s="65"/>
      <c r="BM174" s="65"/>
      <c r="BN174" s="65"/>
      <c r="BO174" s="65"/>
      <c r="BP174" s="65"/>
      <c r="BQ174" s="65"/>
      <c r="BR174" s="65"/>
      <c r="BS174" s="65"/>
      <c r="BT174" s="65"/>
      <c r="BU174" s="65"/>
      <c r="BV174" s="65"/>
      <c r="BW174" s="65"/>
      <c r="BX174" s="65"/>
      <c r="BY174" s="65"/>
      <c r="BZ174" s="65"/>
      <c r="CA174" s="34"/>
      <c r="CB174" s="34"/>
      <c r="CC174" s="34"/>
      <c r="CD174" s="34"/>
      <c r="CE174" s="34"/>
      <c r="CF174" s="34"/>
      <c r="CG174" s="34"/>
      <c r="CH174" s="34"/>
      <c r="CI174" s="34"/>
      <c r="CJ174" s="34"/>
      <c r="CK174" s="34"/>
      <c r="CL174" s="34"/>
      <c r="CM174" s="34"/>
      <c r="CN174" s="34"/>
      <c r="CO174" s="34"/>
      <c r="CP174" s="34"/>
      <c r="CQ174" s="34"/>
      <c r="CR174" s="34"/>
      <c r="CS174" s="34"/>
      <c r="CT174" s="51"/>
    </row>
    <row r="175" spans="1:98" ht="13">
      <c r="A175" s="37"/>
      <c r="B175" s="34"/>
      <c r="C175" s="34"/>
      <c r="D175" s="34"/>
      <c r="E175" s="34"/>
      <c r="F175" s="34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51"/>
      <c r="R175" s="34"/>
      <c r="S175" s="34"/>
      <c r="T175" s="34"/>
      <c r="U175" s="34"/>
      <c r="V175" s="34"/>
      <c r="W175" s="34"/>
      <c r="X175" s="34"/>
      <c r="Y175" s="34"/>
      <c r="Z175" s="34"/>
      <c r="AA175" s="34"/>
      <c r="AB175" s="34"/>
      <c r="AC175" s="34"/>
      <c r="AD175" s="34"/>
      <c r="AE175" s="34"/>
      <c r="AF175" s="68"/>
      <c r="AG175" s="34"/>
      <c r="AH175" s="34"/>
      <c r="AI175" s="34"/>
      <c r="AJ175" s="34"/>
      <c r="AK175" s="34"/>
      <c r="AL175" s="34"/>
      <c r="AM175" s="34"/>
      <c r="AN175" s="34"/>
      <c r="AO175" s="65"/>
      <c r="AP175" s="65"/>
      <c r="AQ175" s="65"/>
      <c r="AR175" s="65"/>
      <c r="AS175" s="65"/>
      <c r="AT175" s="65"/>
      <c r="AU175" s="65"/>
      <c r="AV175" s="65"/>
      <c r="AW175" s="65"/>
      <c r="AX175" s="65"/>
      <c r="AY175" s="65"/>
      <c r="AZ175" s="65"/>
      <c r="BA175" s="65"/>
      <c r="BB175" s="65"/>
      <c r="BC175" s="65"/>
      <c r="BD175" s="65"/>
      <c r="BE175" s="65"/>
      <c r="BF175" s="65"/>
      <c r="BG175" s="65"/>
      <c r="BH175" s="65"/>
      <c r="BI175" s="65"/>
      <c r="BJ175" s="65"/>
      <c r="BK175" s="65"/>
      <c r="BL175" s="65"/>
      <c r="BM175" s="65"/>
      <c r="BN175" s="65"/>
      <c r="BO175" s="65"/>
      <c r="BP175" s="65"/>
      <c r="BQ175" s="65"/>
      <c r="BR175" s="65"/>
      <c r="BS175" s="65"/>
      <c r="BT175" s="65"/>
      <c r="BU175" s="65"/>
      <c r="BV175" s="65"/>
      <c r="BW175" s="65"/>
      <c r="BX175" s="65"/>
      <c r="BY175" s="65"/>
      <c r="BZ175" s="65"/>
      <c r="CA175" s="34"/>
      <c r="CB175" s="34"/>
      <c r="CC175" s="34"/>
      <c r="CD175" s="34"/>
      <c r="CE175" s="34"/>
      <c r="CF175" s="34"/>
      <c r="CG175" s="34"/>
      <c r="CH175" s="34"/>
      <c r="CI175" s="34"/>
      <c r="CJ175" s="34"/>
      <c r="CK175" s="34"/>
      <c r="CL175" s="34"/>
      <c r="CM175" s="34"/>
      <c r="CN175" s="34"/>
      <c r="CO175" s="34"/>
      <c r="CP175" s="34"/>
      <c r="CQ175" s="34"/>
      <c r="CR175" s="34"/>
      <c r="CS175" s="34"/>
      <c r="CT175" s="51"/>
    </row>
    <row r="176" spans="1:98" ht="13">
      <c r="A176" s="37"/>
      <c r="B176" s="34"/>
      <c r="C176" s="34"/>
      <c r="D176" s="34"/>
      <c r="E176" s="34"/>
      <c r="F176" s="34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51"/>
      <c r="R176" s="34"/>
      <c r="S176" s="34"/>
      <c r="T176" s="34"/>
      <c r="U176" s="34"/>
      <c r="V176" s="34"/>
      <c r="W176" s="34"/>
      <c r="X176" s="34"/>
      <c r="Y176" s="34"/>
      <c r="Z176" s="34"/>
      <c r="AA176" s="34"/>
      <c r="AB176" s="34"/>
      <c r="AC176" s="34"/>
      <c r="AD176" s="34"/>
      <c r="AE176" s="34"/>
      <c r="AF176" s="68"/>
      <c r="AG176" s="34"/>
      <c r="AH176" s="34"/>
      <c r="AI176" s="34"/>
      <c r="AJ176" s="34"/>
      <c r="AK176" s="34"/>
      <c r="AL176" s="34"/>
      <c r="AM176" s="34"/>
      <c r="AN176" s="34"/>
      <c r="AO176" s="65"/>
      <c r="AP176" s="65"/>
      <c r="AQ176" s="65"/>
      <c r="AR176" s="65"/>
      <c r="AS176" s="65"/>
      <c r="AT176" s="65"/>
      <c r="AU176" s="65"/>
      <c r="AV176" s="65"/>
      <c r="AW176" s="65"/>
      <c r="AX176" s="65"/>
      <c r="AY176" s="65"/>
      <c r="AZ176" s="65"/>
      <c r="BA176" s="65"/>
      <c r="BB176" s="65"/>
      <c r="BC176" s="65"/>
      <c r="BD176" s="65"/>
      <c r="BE176" s="65"/>
      <c r="BF176" s="65"/>
      <c r="BG176" s="65"/>
      <c r="BH176" s="65"/>
      <c r="BI176" s="65"/>
      <c r="BJ176" s="65"/>
      <c r="BK176" s="65"/>
      <c r="BL176" s="65"/>
      <c r="BM176" s="65"/>
      <c r="BN176" s="65"/>
      <c r="BO176" s="65"/>
      <c r="BP176" s="65"/>
      <c r="BQ176" s="65"/>
      <c r="BR176" s="65"/>
      <c r="BS176" s="65"/>
      <c r="BT176" s="65"/>
      <c r="BU176" s="65"/>
      <c r="BV176" s="65"/>
      <c r="BW176" s="65"/>
      <c r="BX176" s="65"/>
      <c r="BY176" s="65"/>
      <c r="BZ176" s="65"/>
      <c r="CA176" s="34"/>
      <c r="CB176" s="34"/>
      <c r="CC176" s="34"/>
      <c r="CD176" s="34"/>
      <c r="CE176" s="34"/>
      <c r="CF176" s="34"/>
      <c r="CG176" s="34"/>
      <c r="CH176" s="34"/>
      <c r="CI176" s="34"/>
      <c r="CJ176" s="34"/>
      <c r="CK176" s="34"/>
      <c r="CL176" s="34"/>
      <c r="CM176" s="34"/>
      <c r="CN176" s="34"/>
      <c r="CO176" s="34"/>
      <c r="CP176" s="34"/>
      <c r="CQ176" s="34"/>
      <c r="CR176" s="34"/>
      <c r="CS176" s="34"/>
      <c r="CT176" s="51"/>
    </row>
    <row r="177" spans="1:98" ht="13">
      <c r="A177" s="37"/>
      <c r="B177" s="34"/>
      <c r="C177" s="34"/>
      <c r="D177" s="34"/>
      <c r="E177" s="34"/>
      <c r="F177" s="34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51"/>
      <c r="R177" s="34"/>
      <c r="S177" s="34"/>
      <c r="T177" s="34"/>
      <c r="U177" s="34"/>
      <c r="V177" s="34"/>
      <c r="W177" s="34"/>
      <c r="X177" s="34"/>
      <c r="Y177" s="34"/>
      <c r="Z177" s="34"/>
      <c r="AA177" s="34"/>
      <c r="AB177" s="34"/>
      <c r="AC177" s="34"/>
      <c r="AD177" s="34"/>
      <c r="AE177" s="34"/>
      <c r="AF177" s="68"/>
      <c r="AG177" s="34"/>
      <c r="AH177" s="34"/>
      <c r="AI177" s="34"/>
      <c r="AJ177" s="34"/>
      <c r="AK177" s="34"/>
      <c r="AL177" s="34"/>
      <c r="AM177" s="34"/>
      <c r="AN177" s="34"/>
      <c r="AO177" s="65"/>
      <c r="AP177" s="65"/>
      <c r="AQ177" s="65"/>
      <c r="AR177" s="65"/>
      <c r="AS177" s="65"/>
      <c r="AT177" s="65"/>
      <c r="AU177" s="65"/>
      <c r="AV177" s="65"/>
      <c r="AW177" s="65"/>
      <c r="AX177" s="65"/>
      <c r="AY177" s="65"/>
      <c r="AZ177" s="65"/>
      <c r="BA177" s="65"/>
      <c r="BB177" s="65"/>
      <c r="BC177" s="65"/>
      <c r="BD177" s="65"/>
      <c r="BE177" s="65"/>
      <c r="BF177" s="65"/>
      <c r="BG177" s="65"/>
      <c r="BH177" s="65"/>
      <c r="BI177" s="65"/>
      <c r="BJ177" s="65"/>
      <c r="BK177" s="65"/>
      <c r="BL177" s="65"/>
      <c r="BM177" s="65"/>
      <c r="BN177" s="65"/>
      <c r="BO177" s="65"/>
      <c r="BP177" s="65"/>
      <c r="BQ177" s="65"/>
      <c r="BR177" s="65"/>
      <c r="BS177" s="65"/>
      <c r="BT177" s="65"/>
      <c r="BU177" s="65"/>
      <c r="BV177" s="65"/>
      <c r="BW177" s="65"/>
      <c r="BX177" s="65"/>
      <c r="BY177" s="65"/>
      <c r="BZ177" s="65"/>
      <c r="CA177" s="34"/>
      <c r="CB177" s="34"/>
      <c r="CC177" s="34"/>
      <c r="CD177" s="34"/>
      <c r="CE177" s="34"/>
      <c r="CF177" s="34"/>
      <c r="CG177" s="34"/>
      <c r="CH177" s="34"/>
      <c r="CI177" s="34"/>
      <c r="CJ177" s="34"/>
      <c r="CK177" s="34"/>
      <c r="CL177" s="34"/>
      <c r="CM177" s="34"/>
      <c r="CN177" s="34"/>
      <c r="CO177" s="34"/>
      <c r="CP177" s="34"/>
      <c r="CQ177" s="34"/>
      <c r="CR177" s="34"/>
      <c r="CS177" s="34"/>
      <c r="CT177" s="51"/>
    </row>
    <row r="178" spans="1:98" ht="13">
      <c r="A178" s="37"/>
      <c r="B178" s="34"/>
      <c r="C178" s="34"/>
      <c r="D178" s="34"/>
      <c r="E178" s="34"/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51"/>
      <c r="R178" s="34"/>
      <c r="S178" s="34"/>
      <c r="T178" s="34"/>
      <c r="U178" s="34"/>
      <c r="V178" s="34"/>
      <c r="W178" s="34"/>
      <c r="X178" s="34"/>
      <c r="Y178" s="34"/>
      <c r="Z178" s="34"/>
      <c r="AA178" s="34"/>
      <c r="AB178" s="34"/>
      <c r="AC178" s="34"/>
      <c r="AD178" s="34"/>
      <c r="AE178" s="34"/>
      <c r="AF178" s="68"/>
      <c r="AG178" s="34"/>
      <c r="AH178" s="34"/>
      <c r="AI178" s="34"/>
      <c r="AJ178" s="34"/>
      <c r="AK178" s="34"/>
      <c r="AL178" s="34"/>
      <c r="AM178" s="34"/>
      <c r="AN178" s="34"/>
      <c r="AO178" s="65"/>
      <c r="AP178" s="65"/>
      <c r="AQ178" s="65"/>
      <c r="AR178" s="65"/>
      <c r="AS178" s="65"/>
      <c r="AT178" s="65"/>
      <c r="AU178" s="65"/>
      <c r="AV178" s="65"/>
      <c r="AW178" s="65"/>
      <c r="AX178" s="65"/>
      <c r="AY178" s="65"/>
      <c r="AZ178" s="65"/>
      <c r="BA178" s="65"/>
      <c r="BB178" s="65"/>
      <c r="BC178" s="65"/>
      <c r="BD178" s="65"/>
      <c r="BE178" s="65"/>
      <c r="BF178" s="65"/>
      <c r="BG178" s="65"/>
      <c r="BH178" s="65"/>
      <c r="BI178" s="65"/>
      <c r="BJ178" s="65"/>
      <c r="BK178" s="65"/>
      <c r="BL178" s="65"/>
      <c r="BM178" s="65"/>
      <c r="BN178" s="65"/>
      <c r="BO178" s="65"/>
      <c r="BP178" s="65"/>
      <c r="BQ178" s="65"/>
      <c r="BR178" s="65"/>
      <c r="BS178" s="65"/>
      <c r="BT178" s="65"/>
      <c r="BU178" s="65"/>
      <c r="BV178" s="65"/>
      <c r="BW178" s="65"/>
      <c r="BX178" s="65"/>
      <c r="BY178" s="65"/>
      <c r="BZ178" s="65"/>
      <c r="CA178" s="34"/>
      <c r="CB178" s="34"/>
      <c r="CC178" s="34"/>
      <c r="CD178" s="34"/>
      <c r="CE178" s="34"/>
      <c r="CF178" s="34"/>
      <c r="CG178" s="34"/>
      <c r="CH178" s="34"/>
      <c r="CI178" s="34"/>
      <c r="CJ178" s="34"/>
      <c r="CK178" s="34"/>
      <c r="CL178" s="34"/>
      <c r="CM178" s="34"/>
      <c r="CN178" s="34"/>
      <c r="CO178" s="34"/>
      <c r="CP178" s="34"/>
      <c r="CQ178" s="34"/>
      <c r="CR178" s="34"/>
      <c r="CS178" s="34"/>
      <c r="CT178" s="51"/>
    </row>
    <row r="179" spans="1:98" ht="13">
      <c r="A179" s="37"/>
      <c r="B179" s="34"/>
      <c r="C179" s="34"/>
      <c r="D179" s="34"/>
      <c r="E179" s="34"/>
      <c r="F179" s="34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51"/>
      <c r="R179" s="34"/>
      <c r="S179" s="34"/>
      <c r="T179" s="34"/>
      <c r="U179" s="34"/>
      <c r="V179" s="34"/>
      <c r="W179" s="34"/>
      <c r="X179" s="34"/>
      <c r="Y179" s="34"/>
      <c r="Z179" s="34"/>
      <c r="AA179" s="34"/>
      <c r="AB179" s="34"/>
      <c r="AC179" s="34"/>
      <c r="AD179" s="34"/>
      <c r="AE179" s="34"/>
      <c r="AF179" s="68"/>
      <c r="AG179" s="34"/>
      <c r="AH179" s="34"/>
      <c r="AI179" s="34"/>
      <c r="AJ179" s="34"/>
      <c r="AK179" s="34"/>
      <c r="AL179" s="34"/>
      <c r="AM179" s="34"/>
      <c r="AN179" s="34"/>
      <c r="AO179" s="65"/>
      <c r="AP179" s="65"/>
      <c r="AQ179" s="65"/>
      <c r="AR179" s="65"/>
      <c r="AS179" s="65"/>
      <c r="AT179" s="65"/>
      <c r="AU179" s="65"/>
      <c r="AV179" s="65"/>
      <c r="AW179" s="65"/>
      <c r="AX179" s="65"/>
      <c r="AY179" s="65"/>
      <c r="AZ179" s="65"/>
      <c r="BA179" s="65"/>
      <c r="BB179" s="65"/>
      <c r="BC179" s="65"/>
      <c r="BD179" s="65"/>
      <c r="BE179" s="65"/>
      <c r="BF179" s="65"/>
      <c r="BG179" s="65"/>
      <c r="BH179" s="65"/>
      <c r="BI179" s="65"/>
      <c r="BJ179" s="65"/>
      <c r="BK179" s="65"/>
      <c r="BL179" s="65"/>
      <c r="BM179" s="65"/>
      <c r="BN179" s="65"/>
      <c r="BO179" s="65"/>
      <c r="BP179" s="65"/>
      <c r="BQ179" s="65"/>
      <c r="BR179" s="65"/>
      <c r="BS179" s="65"/>
      <c r="BT179" s="65"/>
      <c r="BU179" s="65"/>
      <c r="BV179" s="65"/>
      <c r="BW179" s="65"/>
      <c r="BX179" s="65"/>
      <c r="BY179" s="65"/>
      <c r="BZ179" s="65"/>
      <c r="CA179" s="34"/>
      <c r="CB179" s="34"/>
      <c r="CC179" s="34"/>
      <c r="CD179" s="34"/>
      <c r="CE179" s="34"/>
      <c r="CF179" s="34"/>
      <c r="CG179" s="34"/>
      <c r="CH179" s="34"/>
      <c r="CI179" s="34"/>
      <c r="CJ179" s="34"/>
      <c r="CK179" s="34"/>
      <c r="CL179" s="34"/>
      <c r="CM179" s="34"/>
      <c r="CN179" s="34"/>
      <c r="CO179" s="34"/>
      <c r="CP179" s="34"/>
      <c r="CQ179" s="34"/>
      <c r="CR179" s="34"/>
      <c r="CS179" s="34"/>
      <c r="CT179" s="51"/>
    </row>
    <row r="180" spans="1:98" ht="13">
      <c r="A180" s="37"/>
      <c r="B180" s="34"/>
      <c r="C180" s="34"/>
      <c r="D180" s="34"/>
      <c r="E180" s="34"/>
      <c r="F180" s="34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51"/>
      <c r="R180" s="34"/>
      <c r="S180" s="34"/>
      <c r="T180" s="34"/>
      <c r="U180" s="34"/>
      <c r="V180" s="34"/>
      <c r="W180" s="34"/>
      <c r="X180" s="34"/>
      <c r="Y180" s="34"/>
      <c r="Z180" s="34"/>
      <c r="AA180" s="34"/>
      <c r="AB180" s="34"/>
      <c r="AC180" s="34"/>
      <c r="AD180" s="34"/>
      <c r="AE180" s="34"/>
      <c r="AF180" s="68"/>
      <c r="AG180" s="34"/>
      <c r="AH180" s="34"/>
      <c r="AI180" s="34"/>
      <c r="AJ180" s="34"/>
      <c r="AK180" s="34"/>
      <c r="AL180" s="34"/>
      <c r="AM180" s="34"/>
      <c r="AN180" s="34"/>
      <c r="AO180" s="65"/>
      <c r="AP180" s="65"/>
      <c r="AQ180" s="65"/>
      <c r="AR180" s="65"/>
      <c r="AS180" s="65"/>
      <c r="AT180" s="65"/>
      <c r="AU180" s="65"/>
      <c r="AV180" s="65"/>
      <c r="AW180" s="65"/>
      <c r="AX180" s="65"/>
      <c r="AY180" s="65"/>
      <c r="AZ180" s="65"/>
      <c r="BA180" s="65"/>
      <c r="BB180" s="65"/>
      <c r="BC180" s="65"/>
      <c r="BD180" s="65"/>
      <c r="BE180" s="65"/>
      <c r="BF180" s="65"/>
      <c r="BG180" s="65"/>
      <c r="BH180" s="65"/>
      <c r="BI180" s="65"/>
      <c r="BJ180" s="65"/>
      <c r="BK180" s="65"/>
      <c r="BL180" s="65"/>
      <c r="BM180" s="65"/>
      <c r="BN180" s="65"/>
      <c r="BO180" s="65"/>
      <c r="BP180" s="65"/>
      <c r="BQ180" s="65"/>
      <c r="BR180" s="65"/>
      <c r="BS180" s="65"/>
      <c r="BT180" s="65"/>
      <c r="BU180" s="65"/>
      <c r="BV180" s="65"/>
      <c r="BW180" s="65"/>
      <c r="BX180" s="65"/>
      <c r="BY180" s="65"/>
      <c r="BZ180" s="65"/>
      <c r="CA180" s="34"/>
      <c r="CB180" s="34"/>
      <c r="CC180" s="34"/>
      <c r="CD180" s="34"/>
      <c r="CE180" s="34"/>
      <c r="CF180" s="34"/>
      <c r="CG180" s="34"/>
      <c r="CH180" s="34"/>
      <c r="CI180" s="34"/>
      <c r="CJ180" s="34"/>
      <c r="CK180" s="34"/>
      <c r="CL180" s="34"/>
      <c r="CM180" s="34"/>
      <c r="CN180" s="34"/>
      <c r="CO180" s="34"/>
      <c r="CP180" s="34"/>
      <c r="CQ180" s="34"/>
      <c r="CR180" s="34"/>
      <c r="CS180" s="34"/>
      <c r="CT180" s="51"/>
    </row>
    <row r="181" spans="1:98" ht="13">
      <c r="A181" s="37"/>
      <c r="B181" s="34"/>
      <c r="C181" s="34"/>
      <c r="D181" s="34"/>
      <c r="E181" s="34"/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51"/>
      <c r="R181" s="34"/>
      <c r="S181" s="34"/>
      <c r="T181" s="34"/>
      <c r="U181" s="34"/>
      <c r="V181" s="34"/>
      <c r="W181" s="34"/>
      <c r="X181" s="34"/>
      <c r="Y181" s="34"/>
      <c r="Z181" s="34"/>
      <c r="AA181" s="34"/>
      <c r="AB181" s="34"/>
      <c r="AC181" s="34"/>
      <c r="AD181" s="34"/>
      <c r="AE181" s="34"/>
      <c r="AF181" s="68"/>
      <c r="AG181" s="34"/>
      <c r="AH181" s="34"/>
      <c r="AI181" s="34"/>
      <c r="AJ181" s="34"/>
      <c r="AK181" s="34"/>
      <c r="AL181" s="34"/>
      <c r="AM181" s="34"/>
      <c r="AN181" s="34"/>
      <c r="AO181" s="65"/>
      <c r="AP181" s="65"/>
      <c r="AQ181" s="65"/>
      <c r="AR181" s="65"/>
      <c r="AS181" s="65"/>
      <c r="AT181" s="65"/>
      <c r="AU181" s="65"/>
      <c r="AV181" s="65"/>
      <c r="AW181" s="65"/>
      <c r="AX181" s="65"/>
      <c r="AY181" s="65"/>
      <c r="AZ181" s="65"/>
      <c r="BA181" s="65"/>
      <c r="BB181" s="65"/>
      <c r="BC181" s="65"/>
      <c r="BD181" s="65"/>
      <c r="BE181" s="65"/>
      <c r="BF181" s="65"/>
      <c r="BG181" s="65"/>
      <c r="BH181" s="65"/>
      <c r="BI181" s="65"/>
      <c r="BJ181" s="65"/>
      <c r="BK181" s="65"/>
      <c r="BL181" s="65"/>
      <c r="BM181" s="65"/>
      <c r="BN181" s="65"/>
      <c r="BO181" s="65"/>
      <c r="BP181" s="65"/>
      <c r="BQ181" s="65"/>
      <c r="BR181" s="65"/>
      <c r="BS181" s="65"/>
      <c r="BT181" s="65"/>
      <c r="BU181" s="65"/>
      <c r="BV181" s="65"/>
      <c r="BW181" s="65"/>
      <c r="BX181" s="65"/>
      <c r="BY181" s="65"/>
      <c r="BZ181" s="65"/>
      <c r="CA181" s="34"/>
      <c r="CB181" s="34"/>
      <c r="CC181" s="34"/>
      <c r="CD181" s="34"/>
      <c r="CE181" s="34"/>
      <c r="CF181" s="34"/>
      <c r="CG181" s="34"/>
      <c r="CH181" s="34"/>
      <c r="CI181" s="34"/>
      <c r="CJ181" s="34"/>
      <c r="CK181" s="34"/>
      <c r="CL181" s="34"/>
      <c r="CM181" s="34"/>
      <c r="CN181" s="34"/>
      <c r="CO181" s="34"/>
      <c r="CP181" s="34"/>
      <c r="CQ181" s="34"/>
      <c r="CR181" s="34"/>
      <c r="CS181" s="34"/>
      <c r="CT181" s="51"/>
    </row>
    <row r="182" spans="1:98" ht="13">
      <c r="A182" s="37"/>
      <c r="B182" s="34"/>
      <c r="C182" s="34"/>
      <c r="D182" s="34"/>
      <c r="E182" s="34"/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51"/>
      <c r="R182" s="34"/>
      <c r="S182" s="34"/>
      <c r="T182" s="34"/>
      <c r="U182" s="34"/>
      <c r="V182" s="34"/>
      <c r="W182" s="34"/>
      <c r="X182" s="34"/>
      <c r="Y182" s="34"/>
      <c r="Z182" s="34"/>
      <c r="AA182" s="34"/>
      <c r="AB182" s="34"/>
      <c r="AC182" s="34"/>
      <c r="AD182" s="34"/>
      <c r="AE182" s="34"/>
      <c r="AF182" s="68"/>
      <c r="AG182" s="34"/>
      <c r="AH182" s="34"/>
      <c r="AI182" s="34"/>
      <c r="AJ182" s="34"/>
      <c r="AK182" s="34"/>
      <c r="AL182" s="34"/>
      <c r="AM182" s="34"/>
      <c r="AN182" s="34"/>
      <c r="AO182" s="65"/>
      <c r="AP182" s="65"/>
      <c r="AQ182" s="65"/>
      <c r="AR182" s="65"/>
      <c r="AS182" s="65"/>
      <c r="AT182" s="65"/>
      <c r="AU182" s="65"/>
      <c r="AV182" s="65"/>
      <c r="AW182" s="65"/>
      <c r="AX182" s="65"/>
      <c r="AY182" s="65"/>
      <c r="AZ182" s="65"/>
      <c r="BA182" s="65"/>
      <c r="BB182" s="65"/>
      <c r="BC182" s="65"/>
      <c r="BD182" s="65"/>
      <c r="BE182" s="65"/>
      <c r="BF182" s="65"/>
      <c r="BG182" s="65"/>
      <c r="BH182" s="65"/>
      <c r="BI182" s="65"/>
      <c r="BJ182" s="65"/>
      <c r="BK182" s="65"/>
      <c r="BL182" s="65"/>
      <c r="BM182" s="65"/>
      <c r="BN182" s="65"/>
      <c r="BO182" s="65"/>
      <c r="BP182" s="65"/>
      <c r="BQ182" s="65"/>
      <c r="BR182" s="65"/>
      <c r="BS182" s="65"/>
      <c r="BT182" s="65"/>
      <c r="BU182" s="65"/>
      <c r="BV182" s="65"/>
      <c r="BW182" s="65"/>
      <c r="BX182" s="65"/>
      <c r="BY182" s="65"/>
      <c r="BZ182" s="65"/>
      <c r="CA182" s="34"/>
      <c r="CB182" s="34"/>
      <c r="CC182" s="34"/>
      <c r="CD182" s="34"/>
      <c r="CE182" s="34"/>
      <c r="CF182" s="34"/>
      <c r="CG182" s="34"/>
      <c r="CH182" s="34"/>
      <c r="CI182" s="34"/>
      <c r="CJ182" s="34"/>
      <c r="CK182" s="34"/>
      <c r="CL182" s="34"/>
      <c r="CM182" s="34"/>
      <c r="CN182" s="34"/>
      <c r="CO182" s="34"/>
      <c r="CP182" s="34"/>
      <c r="CQ182" s="34"/>
      <c r="CR182" s="34"/>
      <c r="CS182" s="34"/>
      <c r="CT182" s="34"/>
    </row>
    <row r="183" spans="1:98" ht="13">
      <c r="A183" s="37"/>
      <c r="B183" s="34"/>
      <c r="C183" s="34"/>
      <c r="D183" s="34"/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51"/>
      <c r="R183" s="34"/>
      <c r="S183" s="34"/>
      <c r="T183" s="34"/>
      <c r="U183" s="34"/>
      <c r="V183" s="34"/>
      <c r="W183" s="34"/>
      <c r="X183" s="34"/>
      <c r="Y183" s="34"/>
      <c r="Z183" s="34"/>
      <c r="AA183" s="34"/>
      <c r="AB183" s="34"/>
      <c r="AC183" s="34"/>
      <c r="AD183" s="34"/>
      <c r="AE183" s="34"/>
      <c r="AF183" s="68"/>
      <c r="AG183" s="34"/>
      <c r="AH183" s="34"/>
      <c r="AI183" s="34"/>
      <c r="AJ183" s="34"/>
      <c r="AK183" s="34"/>
      <c r="AL183" s="34"/>
      <c r="AM183" s="34"/>
      <c r="AN183" s="34"/>
      <c r="AO183" s="65"/>
      <c r="AP183" s="65"/>
      <c r="AQ183" s="65"/>
      <c r="AR183" s="65"/>
      <c r="AS183" s="65"/>
      <c r="AT183" s="65"/>
      <c r="AU183" s="65"/>
      <c r="AV183" s="65"/>
      <c r="AW183" s="65"/>
      <c r="AX183" s="65"/>
      <c r="AY183" s="65"/>
      <c r="AZ183" s="65"/>
      <c r="BA183" s="65"/>
      <c r="BB183" s="65"/>
      <c r="BC183" s="65"/>
      <c r="BD183" s="65"/>
      <c r="BE183" s="65"/>
      <c r="BF183" s="65"/>
      <c r="BG183" s="65"/>
      <c r="BH183" s="65"/>
      <c r="BI183" s="65"/>
      <c r="BJ183" s="65"/>
      <c r="BK183" s="65"/>
      <c r="BL183" s="65"/>
      <c r="BM183" s="65"/>
      <c r="BN183" s="65"/>
      <c r="BO183" s="65"/>
      <c r="BP183" s="65"/>
      <c r="BQ183" s="65"/>
      <c r="BR183" s="65"/>
      <c r="BS183" s="65"/>
      <c r="BT183" s="65"/>
      <c r="BU183" s="65"/>
      <c r="BV183" s="65"/>
      <c r="BW183" s="65"/>
      <c r="BX183" s="65"/>
      <c r="BY183" s="65"/>
      <c r="BZ183" s="65"/>
      <c r="CA183" s="34"/>
      <c r="CB183" s="34"/>
      <c r="CC183" s="34"/>
      <c r="CD183" s="34"/>
      <c r="CE183" s="34"/>
      <c r="CF183" s="34"/>
      <c r="CG183" s="34"/>
      <c r="CH183" s="34"/>
      <c r="CI183" s="34"/>
      <c r="CJ183" s="34"/>
      <c r="CK183" s="34"/>
      <c r="CL183" s="34"/>
      <c r="CM183" s="34"/>
      <c r="CN183" s="34"/>
      <c r="CO183" s="34"/>
      <c r="CP183" s="34"/>
      <c r="CQ183" s="34"/>
      <c r="CR183" s="34"/>
      <c r="CS183" s="34"/>
      <c r="CT183" s="34"/>
    </row>
    <row r="184" spans="1:98" ht="13">
      <c r="A184" s="37"/>
      <c r="B184" s="34"/>
      <c r="C184" s="34"/>
      <c r="D184" s="34"/>
      <c r="E184" s="34"/>
      <c r="F184" s="34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51"/>
      <c r="R184" s="34"/>
      <c r="S184" s="34"/>
      <c r="T184" s="34"/>
      <c r="U184" s="34"/>
      <c r="V184" s="34"/>
      <c r="W184" s="34"/>
      <c r="X184" s="34"/>
      <c r="Y184" s="34"/>
      <c r="Z184" s="34"/>
      <c r="AA184" s="34"/>
      <c r="AB184" s="34"/>
      <c r="AC184" s="34"/>
      <c r="AD184" s="34"/>
      <c r="AE184" s="34"/>
      <c r="AF184" s="68"/>
      <c r="AG184" s="34"/>
      <c r="AH184" s="34"/>
      <c r="AI184" s="34"/>
      <c r="AJ184" s="34"/>
      <c r="AK184" s="34"/>
      <c r="AL184" s="34"/>
      <c r="AM184" s="34"/>
      <c r="AN184" s="34"/>
      <c r="AO184" s="65"/>
      <c r="AP184" s="65"/>
      <c r="AQ184" s="65"/>
      <c r="AR184" s="65"/>
      <c r="AS184" s="65"/>
      <c r="AT184" s="65"/>
      <c r="AU184" s="65"/>
      <c r="AV184" s="65"/>
      <c r="AW184" s="65"/>
      <c r="AX184" s="65"/>
      <c r="AY184" s="65"/>
      <c r="AZ184" s="65"/>
      <c r="BA184" s="65"/>
      <c r="BB184" s="65"/>
      <c r="BC184" s="65"/>
      <c r="BD184" s="65"/>
      <c r="BE184" s="65"/>
      <c r="BF184" s="65"/>
      <c r="BG184" s="65"/>
      <c r="BH184" s="65"/>
      <c r="BI184" s="65"/>
      <c r="BJ184" s="65"/>
      <c r="BK184" s="65"/>
      <c r="BL184" s="65"/>
      <c r="BM184" s="65"/>
      <c r="BN184" s="65"/>
      <c r="BO184" s="65"/>
      <c r="BP184" s="65"/>
      <c r="BQ184" s="65"/>
      <c r="BR184" s="65"/>
      <c r="BS184" s="65"/>
      <c r="BT184" s="65"/>
      <c r="BU184" s="65"/>
      <c r="BV184" s="65"/>
      <c r="BW184" s="65"/>
      <c r="BX184" s="65"/>
      <c r="BY184" s="65"/>
      <c r="BZ184" s="65"/>
      <c r="CA184" s="34"/>
      <c r="CB184" s="34"/>
      <c r="CC184" s="34"/>
      <c r="CD184" s="34"/>
      <c r="CE184" s="34"/>
      <c r="CF184" s="34"/>
      <c r="CG184" s="34"/>
      <c r="CH184" s="34"/>
      <c r="CI184" s="34"/>
      <c r="CJ184" s="34"/>
      <c r="CK184" s="34"/>
      <c r="CL184" s="34"/>
      <c r="CM184" s="34"/>
      <c r="CN184" s="34"/>
      <c r="CO184" s="34"/>
      <c r="CP184" s="34"/>
      <c r="CQ184" s="34"/>
      <c r="CR184" s="34"/>
      <c r="CS184" s="34"/>
      <c r="CT184" s="34"/>
    </row>
    <row r="185" spans="1:98" ht="13">
      <c r="A185" s="37"/>
      <c r="B185" s="34"/>
      <c r="C185" s="34"/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51"/>
      <c r="R185" s="34"/>
      <c r="S185" s="34"/>
      <c r="T185" s="34"/>
      <c r="U185" s="34"/>
      <c r="V185" s="34"/>
      <c r="W185" s="34"/>
      <c r="X185" s="34"/>
      <c r="Y185" s="34"/>
      <c r="Z185" s="34"/>
      <c r="AA185" s="34"/>
      <c r="AB185" s="34"/>
      <c r="AC185" s="34"/>
      <c r="AD185" s="34"/>
      <c r="AE185" s="34"/>
      <c r="AF185" s="68"/>
      <c r="AG185" s="34"/>
      <c r="AH185" s="34"/>
      <c r="AI185" s="34"/>
      <c r="AJ185" s="34"/>
      <c r="AK185" s="34"/>
      <c r="AL185" s="34"/>
      <c r="AM185" s="34"/>
      <c r="AN185" s="34"/>
      <c r="AO185" s="65"/>
      <c r="AP185" s="65"/>
      <c r="AQ185" s="65"/>
      <c r="AR185" s="65"/>
      <c r="AS185" s="65"/>
      <c r="AT185" s="65"/>
      <c r="AU185" s="65"/>
      <c r="AV185" s="65"/>
      <c r="AW185" s="65"/>
      <c r="AX185" s="65"/>
      <c r="AY185" s="65"/>
      <c r="AZ185" s="65"/>
      <c r="BA185" s="65"/>
      <c r="BB185" s="65"/>
      <c r="BC185" s="65"/>
      <c r="BD185" s="65"/>
      <c r="BE185" s="65"/>
      <c r="BF185" s="65"/>
      <c r="BG185" s="65"/>
      <c r="BH185" s="65"/>
      <c r="BI185" s="65"/>
      <c r="BJ185" s="65"/>
      <c r="BK185" s="65"/>
      <c r="BL185" s="65"/>
      <c r="BM185" s="65"/>
      <c r="BN185" s="65"/>
      <c r="BO185" s="65"/>
      <c r="BP185" s="65"/>
      <c r="BQ185" s="65"/>
      <c r="BR185" s="65"/>
      <c r="BS185" s="65"/>
      <c r="BT185" s="65"/>
      <c r="BU185" s="65"/>
      <c r="BV185" s="65"/>
      <c r="BW185" s="65"/>
      <c r="BX185" s="65"/>
      <c r="BY185" s="65"/>
      <c r="BZ185" s="65"/>
      <c r="CA185" s="34"/>
      <c r="CB185" s="34"/>
      <c r="CC185" s="34"/>
      <c r="CD185" s="34"/>
      <c r="CE185" s="34"/>
      <c r="CF185" s="34"/>
      <c r="CG185" s="34"/>
      <c r="CH185" s="34"/>
      <c r="CI185" s="34"/>
      <c r="CJ185" s="34"/>
      <c r="CK185" s="34"/>
      <c r="CL185" s="34"/>
      <c r="CM185" s="34"/>
      <c r="CN185" s="34"/>
      <c r="CO185" s="34"/>
      <c r="CP185" s="34"/>
      <c r="CQ185" s="34"/>
      <c r="CR185" s="34"/>
      <c r="CS185" s="34"/>
      <c r="CT185" s="37"/>
    </row>
    <row r="186" spans="1:98" ht="13">
      <c r="A186" s="37"/>
      <c r="B186" s="34"/>
      <c r="C186" s="34"/>
      <c r="D186" s="34"/>
      <c r="E186" s="34"/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51"/>
      <c r="R186" s="34"/>
      <c r="S186" s="34"/>
      <c r="T186" s="34"/>
      <c r="U186" s="34"/>
      <c r="V186" s="34"/>
      <c r="W186" s="34"/>
      <c r="X186" s="34"/>
      <c r="Y186" s="34"/>
      <c r="Z186" s="34"/>
      <c r="AA186" s="34"/>
      <c r="AB186" s="34"/>
      <c r="AC186" s="34"/>
      <c r="AD186" s="34"/>
      <c r="AE186" s="34"/>
      <c r="AF186" s="68"/>
      <c r="AG186" s="34"/>
      <c r="AH186" s="34"/>
      <c r="AI186" s="34"/>
      <c r="AJ186" s="34"/>
      <c r="AK186" s="34"/>
      <c r="AL186" s="34"/>
      <c r="AM186" s="34"/>
      <c r="AN186" s="34"/>
      <c r="AO186" s="65"/>
      <c r="AP186" s="65"/>
      <c r="AQ186" s="65"/>
      <c r="AR186" s="65"/>
      <c r="AS186" s="65"/>
      <c r="AT186" s="65"/>
      <c r="AU186" s="65"/>
      <c r="AV186" s="65"/>
      <c r="AW186" s="65"/>
      <c r="AX186" s="65"/>
      <c r="AY186" s="65"/>
      <c r="AZ186" s="65"/>
      <c r="BA186" s="65"/>
      <c r="BB186" s="65"/>
      <c r="BC186" s="65"/>
      <c r="BD186" s="65"/>
      <c r="BE186" s="65"/>
      <c r="BF186" s="65"/>
      <c r="BG186" s="65"/>
      <c r="BH186" s="65"/>
      <c r="BI186" s="65"/>
      <c r="BJ186" s="65"/>
      <c r="BK186" s="65"/>
      <c r="BL186" s="65"/>
      <c r="BM186" s="65"/>
      <c r="BN186" s="65"/>
      <c r="BO186" s="65"/>
      <c r="BP186" s="65"/>
      <c r="BQ186" s="65"/>
      <c r="BR186" s="65"/>
      <c r="BS186" s="65"/>
      <c r="BT186" s="65"/>
      <c r="BU186" s="65"/>
      <c r="BV186" s="65"/>
      <c r="BW186" s="65"/>
      <c r="BX186" s="65"/>
      <c r="BY186" s="65"/>
      <c r="BZ186" s="65"/>
      <c r="CA186" s="34"/>
      <c r="CB186" s="34"/>
      <c r="CC186" s="34"/>
      <c r="CD186" s="34"/>
      <c r="CE186" s="34"/>
      <c r="CF186" s="34"/>
      <c r="CG186" s="34"/>
      <c r="CH186" s="34"/>
      <c r="CI186" s="34"/>
      <c r="CJ186" s="34"/>
      <c r="CK186" s="34"/>
      <c r="CL186" s="34"/>
      <c r="CM186" s="34"/>
      <c r="CN186" s="34"/>
      <c r="CO186" s="34"/>
      <c r="CP186" s="34"/>
      <c r="CQ186" s="34"/>
      <c r="CR186" s="34"/>
      <c r="CS186" s="34"/>
      <c r="CT186" s="37"/>
    </row>
    <row r="187" spans="1:98" ht="13">
      <c r="A187" s="37"/>
      <c r="B187" s="34"/>
      <c r="C187" s="34"/>
      <c r="D187" s="34"/>
      <c r="E187" s="34"/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51"/>
      <c r="R187" s="34"/>
      <c r="S187" s="34"/>
      <c r="T187" s="34"/>
      <c r="U187" s="34"/>
      <c r="V187" s="34"/>
      <c r="W187" s="34"/>
      <c r="X187" s="34"/>
      <c r="Y187" s="34"/>
      <c r="Z187" s="34"/>
      <c r="AA187" s="34"/>
      <c r="AB187" s="34"/>
      <c r="AC187" s="34"/>
      <c r="AD187" s="34"/>
      <c r="AE187" s="34"/>
      <c r="AF187" s="68"/>
      <c r="AG187" s="34"/>
      <c r="AH187" s="34"/>
      <c r="AI187" s="34"/>
      <c r="AJ187" s="34"/>
      <c r="AK187" s="34"/>
      <c r="AL187" s="34"/>
      <c r="AM187" s="34"/>
      <c r="AN187" s="34"/>
      <c r="AO187" s="65"/>
      <c r="AP187" s="65"/>
      <c r="AQ187" s="65"/>
      <c r="AR187" s="65"/>
      <c r="AS187" s="65"/>
      <c r="AT187" s="65"/>
      <c r="AU187" s="65"/>
      <c r="AV187" s="65"/>
      <c r="AW187" s="65"/>
      <c r="AX187" s="65"/>
      <c r="AY187" s="65"/>
      <c r="AZ187" s="65"/>
      <c r="BA187" s="65"/>
      <c r="BB187" s="65"/>
      <c r="BC187" s="65"/>
      <c r="BD187" s="65"/>
      <c r="BE187" s="65"/>
      <c r="BF187" s="65"/>
      <c r="BG187" s="65"/>
      <c r="BH187" s="65"/>
      <c r="BI187" s="65"/>
      <c r="BJ187" s="65"/>
      <c r="BK187" s="65"/>
      <c r="BL187" s="65"/>
      <c r="BM187" s="65"/>
      <c r="BN187" s="65"/>
      <c r="BO187" s="65"/>
      <c r="BP187" s="65"/>
      <c r="BQ187" s="65"/>
      <c r="BR187" s="65"/>
      <c r="BS187" s="65"/>
      <c r="BT187" s="65"/>
      <c r="BU187" s="65"/>
      <c r="BV187" s="65"/>
      <c r="BW187" s="65"/>
      <c r="BX187" s="65"/>
      <c r="BY187" s="65"/>
      <c r="BZ187" s="65"/>
      <c r="CA187" s="34"/>
      <c r="CB187" s="34"/>
      <c r="CC187" s="34"/>
      <c r="CD187" s="34"/>
      <c r="CE187" s="34"/>
      <c r="CF187" s="34"/>
      <c r="CG187" s="34"/>
      <c r="CH187" s="34"/>
      <c r="CI187" s="34"/>
      <c r="CJ187" s="34"/>
      <c r="CK187" s="34"/>
      <c r="CL187" s="34"/>
      <c r="CM187" s="34"/>
      <c r="CN187" s="34"/>
      <c r="CO187" s="34"/>
      <c r="CP187" s="34"/>
      <c r="CQ187" s="34"/>
      <c r="CR187" s="34"/>
      <c r="CS187" s="34"/>
      <c r="CT187" s="37"/>
    </row>
    <row r="188" spans="1:98" ht="13">
      <c r="A188" s="37"/>
      <c r="B188" s="34"/>
      <c r="C188" s="34"/>
      <c r="D188" s="34"/>
      <c r="E188" s="34"/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51"/>
      <c r="R188" s="34"/>
      <c r="S188" s="34"/>
      <c r="T188" s="34"/>
      <c r="U188" s="34"/>
      <c r="V188" s="34"/>
      <c r="W188" s="34"/>
      <c r="X188" s="34"/>
      <c r="Y188" s="34"/>
      <c r="Z188" s="34"/>
      <c r="AA188" s="34"/>
      <c r="AB188" s="34"/>
      <c r="AC188" s="34"/>
      <c r="AD188" s="34"/>
      <c r="AE188" s="34"/>
      <c r="AF188" s="68"/>
      <c r="AG188" s="34"/>
      <c r="AH188" s="34"/>
      <c r="AI188" s="34"/>
      <c r="AJ188" s="34"/>
      <c r="AK188" s="34"/>
      <c r="AL188" s="34"/>
      <c r="AM188" s="34"/>
      <c r="AN188" s="34"/>
      <c r="AO188" s="65"/>
      <c r="AP188" s="65"/>
      <c r="AQ188" s="65"/>
      <c r="AR188" s="65"/>
      <c r="AS188" s="65"/>
      <c r="AT188" s="65"/>
      <c r="AU188" s="65"/>
      <c r="AV188" s="65"/>
      <c r="AW188" s="65"/>
      <c r="AX188" s="65"/>
      <c r="AY188" s="65"/>
      <c r="AZ188" s="65"/>
      <c r="BA188" s="65"/>
      <c r="BB188" s="65"/>
      <c r="BC188" s="65"/>
      <c r="BD188" s="65"/>
      <c r="BE188" s="65"/>
      <c r="BF188" s="65"/>
      <c r="BG188" s="65"/>
      <c r="BH188" s="65"/>
      <c r="BI188" s="65"/>
      <c r="BJ188" s="65"/>
      <c r="BK188" s="65"/>
      <c r="BL188" s="65"/>
      <c r="BM188" s="65"/>
      <c r="BN188" s="65"/>
      <c r="BO188" s="65"/>
      <c r="BP188" s="65"/>
      <c r="BQ188" s="65"/>
      <c r="BR188" s="65"/>
      <c r="BS188" s="65"/>
      <c r="BT188" s="65"/>
      <c r="BU188" s="65"/>
      <c r="BV188" s="65"/>
      <c r="BW188" s="65"/>
      <c r="BX188" s="65"/>
      <c r="BY188" s="65"/>
      <c r="BZ188" s="65"/>
      <c r="CA188" s="34"/>
      <c r="CB188" s="34"/>
      <c r="CC188" s="34"/>
      <c r="CD188" s="34"/>
      <c r="CE188" s="34"/>
      <c r="CF188" s="34"/>
      <c r="CG188" s="34"/>
      <c r="CH188" s="34"/>
      <c r="CI188" s="34"/>
      <c r="CJ188" s="34"/>
      <c r="CK188" s="34"/>
      <c r="CL188" s="34"/>
      <c r="CM188" s="34"/>
      <c r="CN188" s="34"/>
      <c r="CO188" s="34"/>
      <c r="CP188" s="34"/>
      <c r="CQ188" s="34"/>
      <c r="CR188" s="34"/>
      <c r="CS188" s="34"/>
      <c r="CT188" s="37"/>
    </row>
    <row r="189" spans="1:98" ht="13">
      <c r="A189" s="37"/>
      <c r="B189" s="34"/>
      <c r="C189" s="34"/>
      <c r="D189" s="34"/>
      <c r="E189" s="34"/>
      <c r="F189" s="34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51"/>
      <c r="R189" s="34"/>
      <c r="S189" s="34"/>
      <c r="T189" s="34"/>
      <c r="U189" s="34"/>
      <c r="V189" s="34"/>
      <c r="W189" s="34"/>
      <c r="X189" s="34"/>
      <c r="Y189" s="34"/>
      <c r="Z189" s="34"/>
      <c r="AA189" s="34"/>
      <c r="AB189" s="34"/>
      <c r="AC189" s="34"/>
      <c r="AD189" s="34"/>
      <c r="AE189" s="34"/>
      <c r="AF189" s="68"/>
      <c r="AG189" s="34"/>
      <c r="AH189" s="34"/>
      <c r="AI189" s="34"/>
      <c r="AJ189" s="34"/>
      <c r="AK189" s="34"/>
      <c r="AL189" s="34"/>
      <c r="AM189" s="34"/>
      <c r="AN189" s="34"/>
      <c r="AO189" s="65"/>
      <c r="AP189" s="65"/>
      <c r="AQ189" s="65"/>
      <c r="AR189" s="65"/>
      <c r="AS189" s="65"/>
      <c r="AT189" s="65"/>
      <c r="AU189" s="65"/>
      <c r="AV189" s="65"/>
      <c r="AW189" s="65"/>
      <c r="AX189" s="65"/>
      <c r="AY189" s="65"/>
      <c r="AZ189" s="65"/>
      <c r="BA189" s="65"/>
      <c r="BB189" s="65"/>
      <c r="BC189" s="65"/>
      <c r="BD189" s="65"/>
      <c r="BE189" s="65"/>
      <c r="BF189" s="65"/>
      <c r="BG189" s="65"/>
      <c r="BH189" s="65"/>
      <c r="BI189" s="65"/>
      <c r="BJ189" s="65"/>
      <c r="BK189" s="65"/>
      <c r="BL189" s="65"/>
      <c r="BM189" s="65"/>
      <c r="BN189" s="65"/>
      <c r="BO189" s="65"/>
      <c r="BP189" s="65"/>
      <c r="BQ189" s="65"/>
      <c r="BR189" s="65"/>
      <c r="BS189" s="65"/>
      <c r="BT189" s="65"/>
      <c r="BU189" s="65"/>
      <c r="BV189" s="65"/>
      <c r="BW189" s="65"/>
      <c r="BX189" s="65"/>
      <c r="BY189" s="65"/>
      <c r="BZ189" s="65"/>
      <c r="CA189" s="34"/>
      <c r="CB189" s="34"/>
      <c r="CC189" s="34"/>
      <c r="CD189" s="34"/>
      <c r="CE189" s="34"/>
      <c r="CF189" s="34"/>
      <c r="CG189" s="34"/>
      <c r="CH189" s="34"/>
      <c r="CI189" s="34"/>
      <c r="CJ189" s="34"/>
      <c r="CK189" s="34"/>
      <c r="CL189" s="34"/>
      <c r="CM189" s="34"/>
      <c r="CN189" s="34"/>
      <c r="CO189" s="34"/>
      <c r="CP189" s="34"/>
      <c r="CQ189" s="34"/>
      <c r="CR189" s="34"/>
      <c r="CS189" s="34"/>
      <c r="CT189" s="37"/>
    </row>
    <row r="190" spans="1:98" ht="13">
      <c r="A190" s="37"/>
      <c r="B190" s="34"/>
      <c r="C190" s="34"/>
      <c r="D190" s="34"/>
      <c r="E190" s="34"/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51"/>
      <c r="R190" s="34"/>
      <c r="S190" s="34"/>
      <c r="T190" s="34"/>
      <c r="U190" s="34"/>
      <c r="V190" s="34"/>
      <c r="W190" s="34"/>
      <c r="X190" s="34"/>
      <c r="Y190" s="34"/>
      <c r="Z190" s="34"/>
      <c r="AA190" s="34"/>
      <c r="AB190" s="34"/>
      <c r="AC190" s="34"/>
      <c r="AD190" s="34"/>
      <c r="AE190" s="34"/>
      <c r="AF190" s="68"/>
      <c r="AG190" s="34"/>
      <c r="AH190" s="34"/>
      <c r="AI190" s="34"/>
      <c r="AJ190" s="34"/>
      <c r="AK190" s="34"/>
      <c r="AL190" s="34"/>
      <c r="AM190" s="34"/>
      <c r="AN190" s="34"/>
      <c r="AO190" s="65"/>
      <c r="AP190" s="65"/>
      <c r="AQ190" s="65"/>
      <c r="AR190" s="65"/>
      <c r="AS190" s="65"/>
      <c r="AT190" s="65"/>
      <c r="AU190" s="65"/>
      <c r="AV190" s="65"/>
      <c r="AW190" s="65"/>
      <c r="AX190" s="65"/>
      <c r="AY190" s="65"/>
      <c r="AZ190" s="65"/>
      <c r="BA190" s="65"/>
      <c r="BB190" s="65"/>
      <c r="BC190" s="65"/>
      <c r="BD190" s="65"/>
      <c r="BE190" s="65"/>
      <c r="BF190" s="65"/>
      <c r="BG190" s="65"/>
      <c r="BH190" s="65"/>
      <c r="BI190" s="65"/>
      <c r="BJ190" s="65"/>
      <c r="BK190" s="65"/>
      <c r="BL190" s="65"/>
      <c r="BM190" s="65"/>
      <c r="BN190" s="65"/>
      <c r="BO190" s="65"/>
      <c r="BP190" s="65"/>
      <c r="BQ190" s="65"/>
      <c r="BR190" s="65"/>
      <c r="BS190" s="65"/>
      <c r="BT190" s="65"/>
      <c r="BU190" s="65"/>
      <c r="BV190" s="65"/>
      <c r="BW190" s="65"/>
      <c r="BX190" s="65"/>
      <c r="BY190" s="65"/>
      <c r="BZ190" s="65"/>
      <c r="CA190" s="34"/>
      <c r="CB190" s="34"/>
      <c r="CC190" s="34"/>
      <c r="CD190" s="34"/>
      <c r="CE190" s="34"/>
      <c r="CF190" s="34"/>
      <c r="CG190" s="34"/>
      <c r="CH190" s="34"/>
      <c r="CI190" s="34"/>
      <c r="CJ190" s="34"/>
      <c r="CK190" s="34"/>
      <c r="CL190" s="34"/>
      <c r="CM190" s="34"/>
      <c r="CN190" s="34"/>
      <c r="CO190" s="34"/>
      <c r="CP190" s="34"/>
      <c r="CQ190" s="34"/>
      <c r="CR190" s="34"/>
      <c r="CS190" s="34"/>
      <c r="CT190" s="37"/>
    </row>
    <row r="191" spans="1:98" ht="13">
      <c r="A191" s="37"/>
      <c r="B191" s="34"/>
      <c r="C191" s="34"/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51"/>
      <c r="R191" s="34"/>
      <c r="S191" s="34"/>
      <c r="T191" s="34"/>
      <c r="U191" s="34"/>
      <c r="V191" s="34"/>
      <c r="W191" s="34"/>
      <c r="X191" s="34"/>
      <c r="Y191" s="34"/>
      <c r="Z191" s="34"/>
      <c r="AA191" s="34"/>
      <c r="AB191" s="34"/>
      <c r="AC191" s="34"/>
      <c r="AD191" s="34"/>
      <c r="AE191" s="34"/>
      <c r="AF191" s="68"/>
      <c r="AG191" s="34"/>
      <c r="AH191" s="34"/>
      <c r="AI191" s="34"/>
      <c r="AJ191" s="34"/>
      <c r="AK191" s="34"/>
      <c r="AL191" s="34"/>
      <c r="AM191" s="34"/>
      <c r="AN191" s="34"/>
      <c r="AO191" s="65"/>
      <c r="AP191" s="65"/>
      <c r="AQ191" s="65"/>
      <c r="AR191" s="65"/>
      <c r="AS191" s="65"/>
      <c r="AT191" s="65"/>
      <c r="AU191" s="65"/>
      <c r="AV191" s="65"/>
      <c r="AW191" s="65"/>
      <c r="AX191" s="65"/>
      <c r="AY191" s="65"/>
      <c r="AZ191" s="65"/>
      <c r="BA191" s="65"/>
      <c r="BB191" s="65"/>
      <c r="BC191" s="65"/>
      <c r="BD191" s="65"/>
      <c r="BE191" s="65"/>
      <c r="BF191" s="65"/>
      <c r="BG191" s="65"/>
      <c r="BH191" s="65"/>
      <c r="BI191" s="65"/>
      <c r="BJ191" s="65"/>
      <c r="BK191" s="65"/>
      <c r="BL191" s="65"/>
      <c r="BM191" s="65"/>
      <c r="BN191" s="65"/>
      <c r="BO191" s="65"/>
      <c r="BP191" s="65"/>
      <c r="BQ191" s="65"/>
      <c r="BR191" s="65"/>
      <c r="BS191" s="65"/>
      <c r="BT191" s="65"/>
      <c r="BU191" s="65"/>
      <c r="BV191" s="65"/>
      <c r="BW191" s="65"/>
      <c r="BX191" s="65"/>
      <c r="BY191" s="65"/>
      <c r="BZ191" s="65"/>
      <c r="CA191" s="34"/>
      <c r="CB191" s="34"/>
      <c r="CC191" s="34"/>
      <c r="CD191" s="34"/>
      <c r="CE191" s="34"/>
      <c r="CF191" s="34"/>
      <c r="CG191" s="34"/>
      <c r="CH191" s="34"/>
      <c r="CI191" s="34"/>
      <c r="CJ191" s="34"/>
      <c r="CK191" s="34"/>
      <c r="CL191" s="34"/>
      <c r="CM191" s="34"/>
      <c r="CN191" s="34"/>
      <c r="CO191" s="34"/>
      <c r="CP191" s="34"/>
      <c r="CQ191" s="34"/>
      <c r="CR191" s="34"/>
      <c r="CS191" s="34"/>
      <c r="CT191" s="37"/>
    </row>
    <row r="192" spans="1:98" ht="13">
      <c r="A192" s="37"/>
      <c r="B192" s="34"/>
      <c r="C192" s="34"/>
      <c r="D192" s="34"/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51"/>
      <c r="R192" s="34"/>
      <c r="S192" s="34"/>
      <c r="T192" s="34"/>
      <c r="U192" s="34"/>
      <c r="V192" s="34"/>
      <c r="W192" s="34"/>
      <c r="X192" s="34"/>
      <c r="Y192" s="34"/>
      <c r="Z192" s="34"/>
      <c r="AA192" s="34"/>
      <c r="AB192" s="34"/>
      <c r="AC192" s="34"/>
      <c r="AD192" s="34"/>
      <c r="AE192" s="34"/>
      <c r="AF192" s="68"/>
      <c r="AG192" s="34"/>
      <c r="AH192" s="34"/>
      <c r="AI192" s="34"/>
      <c r="AJ192" s="34"/>
      <c r="AK192" s="34"/>
      <c r="AL192" s="34"/>
      <c r="AM192" s="34"/>
      <c r="AN192" s="34"/>
      <c r="AO192" s="65"/>
      <c r="AP192" s="65"/>
      <c r="AQ192" s="65"/>
      <c r="AR192" s="65"/>
      <c r="AS192" s="65"/>
      <c r="AT192" s="65"/>
      <c r="AU192" s="65"/>
      <c r="AV192" s="65"/>
      <c r="AW192" s="65"/>
      <c r="AX192" s="65"/>
      <c r="AY192" s="65"/>
      <c r="AZ192" s="65"/>
      <c r="BA192" s="65"/>
      <c r="BB192" s="65"/>
      <c r="BC192" s="65"/>
      <c r="BD192" s="65"/>
      <c r="BE192" s="65"/>
      <c r="BF192" s="65"/>
      <c r="BG192" s="65"/>
      <c r="BH192" s="65"/>
      <c r="BI192" s="65"/>
      <c r="BJ192" s="65"/>
      <c r="BK192" s="65"/>
      <c r="BL192" s="65"/>
      <c r="BM192" s="65"/>
      <c r="BN192" s="65"/>
      <c r="BO192" s="65"/>
      <c r="BP192" s="65"/>
      <c r="BQ192" s="65"/>
      <c r="BR192" s="65"/>
      <c r="BS192" s="65"/>
      <c r="BT192" s="65"/>
      <c r="BU192" s="65"/>
      <c r="BV192" s="65"/>
      <c r="BW192" s="65"/>
      <c r="BX192" s="65"/>
      <c r="BY192" s="65"/>
      <c r="BZ192" s="65"/>
      <c r="CA192" s="34"/>
      <c r="CB192" s="34"/>
      <c r="CC192" s="34"/>
      <c r="CD192" s="34"/>
      <c r="CE192" s="34"/>
      <c r="CF192" s="34"/>
      <c r="CG192" s="34"/>
      <c r="CH192" s="34"/>
      <c r="CI192" s="34"/>
      <c r="CJ192" s="34"/>
      <c r="CK192" s="34"/>
      <c r="CL192" s="34"/>
      <c r="CM192" s="34"/>
      <c r="CN192" s="34"/>
      <c r="CO192" s="34"/>
      <c r="CP192" s="34"/>
      <c r="CQ192" s="34"/>
      <c r="CR192" s="34"/>
      <c r="CS192" s="34"/>
      <c r="CT192" s="37"/>
    </row>
    <row r="193" spans="1:98" ht="13">
      <c r="A193" s="37"/>
      <c r="B193" s="34"/>
      <c r="C193" s="34"/>
      <c r="D193" s="34"/>
      <c r="E193" s="34"/>
      <c r="F193" s="34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51"/>
      <c r="R193" s="34"/>
      <c r="S193" s="34"/>
      <c r="T193" s="34"/>
      <c r="U193" s="34"/>
      <c r="V193" s="34"/>
      <c r="W193" s="34"/>
      <c r="X193" s="34"/>
      <c r="Y193" s="34"/>
      <c r="Z193" s="34"/>
      <c r="AA193" s="34"/>
      <c r="AB193" s="34"/>
      <c r="AC193" s="34"/>
      <c r="AD193" s="34"/>
      <c r="AE193" s="34"/>
      <c r="AF193" s="68"/>
      <c r="AG193" s="34"/>
      <c r="AH193" s="34"/>
      <c r="AI193" s="34"/>
      <c r="AJ193" s="34"/>
      <c r="AK193" s="34"/>
      <c r="AL193" s="34"/>
      <c r="AM193" s="34"/>
      <c r="AN193" s="34"/>
      <c r="AO193" s="65"/>
      <c r="AP193" s="65"/>
      <c r="AQ193" s="65"/>
      <c r="AR193" s="65"/>
      <c r="AS193" s="65"/>
      <c r="AT193" s="65"/>
      <c r="AU193" s="65"/>
      <c r="AV193" s="65"/>
      <c r="AW193" s="65"/>
      <c r="AX193" s="65"/>
      <c r="AY193" s="65"/>
      <c r="AZ193" s="65"/>
      <c r="BA193" s="65"/>
      <c r="BB193" s="65"/>
      <c r="BC193" s="65"/>
      <c r="BD193" s="65"/>
      <c r="BE193" s="65"/>
      <c r="BF193" s="65"/>
      <c r="BG193" s="65"/>
      <c r="BH193" s="65"/>
      <c r="BI193" s="65"/>
      <c r="BJ193" s="65"/>
      <c r="BK193" s="65"/>
      <c r="BL193" s="65"/>
      <c r="BM193" s="65"/>
      <c r="BN193" s="65"/>
      <c r="BO193" s="65"/>
      <c r="BP193" s="65"/>
      <c r="BQ193" s="65"/>
      <c r="BR193" s="65"/>
      <c r="BS193" s="65"/>
      <c r="BT193" s="65"/>
      <c r="BU193" s="65"/>
      <c r="BV193" s="65"/>
      <c r="BW193" s="65"/>
      <c r="BX193" s="65"/>
      <c r="BY193" s="65"/>
      <c r="BZ193" s="65"/>
      <c r="CA193" s="34"/>
      <c r="CB193" s="34"/>
      <c r="CC193" s="34"/>
      <c r="CD193" s="34"/>
      <c r="CE193" s="34"/>
      <c r="CF193" s="34"/>
      <c r="CG193" s="34"/>
      <c r="CH193" s="34"/>
      <c r="CI193" s="34"/>
      <c r="CJ193" s="34"/>
      <c r="CK193" s="34"/>
      <c r="CL193" s="34"/>
      <c r="CM193" s="34"/>
      <c r="CN193" s="34"/>
      <c r="CO193" s="34"/>
      <c r="CP193" s="34"/>
      <c r="CQ193" s="34"/>
      <c r="CR193" s="34"/>
      <c r="CS193" s="34"/>
      <c r="CT193" s="37"/>
    </row>
    <row r="194" spans="1:98" ht="13">
      <c r="A194" s="37"/>
      <c r="B194" s="34"/>
      <c r="C194" s="34"/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51"/>
      <c r="R194" s="34"/>
      <c r="S194" s="34"/>
      <c r="T194" s="34"/>
      <c r="U194" s="34"/>
      <c r="V194" s="34"/>
      <c r="W194" s="34"/>
      <c r="X194" s="34"/>
      <c r="Y194" s="34"/>
      <c r="Z194" s="34"/>
      <c r="AA194" s="34"/>
      <c r="AB194" s="34"/>
      <c r="AC194" s="34"/>
      <c r="AD194" s="34"/>
      <c r="AE194" s="34"/>
      <c r="AF194" s="68"/>
      <c r="AG194" s="34"/>
      <c r="AH194" s="34"/>
      <c r="AI194" s="34"/>
      <c r="AJ194" s="34"/>
      <c r="AK194" s="34"/>
      <c r="AL194" s="34"/>
      <c r="AM194" s="34"/>
      <c r="AN194" s="34"/>
      <c r="AO194" s="65"/>
      <c r="AP194" s="65"/>
      <c r="AQ194" s="65"/>
      <c r="AR194" s="65"/>
      <c r="AS194" s="65"/>
      <c r="AT194" s="65"/>
      <c r="AU194" s="65"/>
      <c r="AV194" s="65"/>
      <c r="AW194" s="65"/>
      <c r="AX194" s="65"/>
      <c r="AY194" s="65"/>
      <c r="AZ194" s="65"/>
      <c r="BA194" s="65"/>
      <c r="BB194" s="65"/>
      <c r="BC194" s="65"/>
      <c r="BD194" s="65"/>
      <c r="BE194" s="65"/>
      <c r="BF194" s="65"/>
      <c r="BG194" s="65"/>
      <c r="BH194" s="65"/>
      <c r="BI194" s="65"/>
      <c r="BJ194" s="65"/>
      <c r="BK194" s="65"/>
      <c r="BL194" s="65"/>
      <c r="BM194" s="65"/>
      <c r="BN194" s="65"/>
      <c r="BO194" s="65"/>
      <c r="BP194" s="65"/>
      <c r="BQ194" s="65"/>
      <c r="BR194" s="65"/>
      <c r="BS194" s="65"/>
      <c r="BT194" s="65"/>
      <c r="BU194" s="65"/>
      <c r="BV194" s="65"/>
      <c r="BW194" s="65"/>
      <c r="BX194" s="65"/>
      <c r="BY194" s="65"/>
      <c r="BZ194" s="65"/>
      <c r="CA194" s="34"/>
      <c r="CB194" s="34"/>
      <c r="CC194" s="34"/>
      <c r="CD194" s="34"/>
      <c r="CE194" s="34"/>
      <c r="CF194" s="34"/>
      <c r="CG194" s="34"/>
      <c r="CH194" s="34"/>
      <c r="CI194" s="34"/>
      <c r="CJ194" s="34"/>
      <c r="CK194" s="34"/>
      <c r="CL194" s="34"/>
      <c r="CM194" s="34"/>
      <c r="CN194" s="34"/>
      <c r="CO194" s="34"/>
      <c r="CP194" s="34"/>
      <c r="CQ194" s="34"/>
      <c r="CR194" s="34"/>
      <c r="CS194" s="34"/>
      <c r="CT194" s="37"/>
    </row>
    <row r="195" spans="1:98" ht="13">
      <c r="A195" s="37"/>
      <c r="B195" s="34"/>
      <c r="C195" s="34"/>
      <c r="D195" s="34"/>
      <c r="E195" s="34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51"/>
      <c r="R195" s="34"/>
      <c r="S195" s="34"/>
      <c r="T195" s="34"/>
      <c r="U195" s="34"/>
      <c r="V195" s="34"/>
      <c r="W195" s="34"/>
      <c r="X195" s="34"/>
      <c r="Y195" s="34"/>
      <c r="Z195" s="34"/>
      <c r="AA195" s="34"/>
      <c r="AB195" s="34"/>
      <c r="AC195" s="34"/>
      <c r="AD195" s="34"/>
      <c r="AE195" s="34"/>
      <c r="AF195" s="68"/>
      <c r="AG195" s="34"/>
      <c r="AH195" s="34"/>
      <c r="AI195" s="34"/>
      <c r="AJ195" s="34"/>
      <c r="AK195" s="34"/>
      <c r="AL195" s="34"/>
      <c r="AM195" s="34"/>
      <c r="AN195" s="34"/>
      <c r="AO195" s="65"/>
      <c r="AP195" s="65"/>
      <c r="AQ195" s="65"/>
      <c r="AR195" s="65"/>
      <c r="AS195" s="65"/>
      <c r="AT195" s="65"/>
      <c r="AU195" s="65"/>
      <c r="AV195" s="65"/>
      <c r="AW195" s="65"/>
      <c r="AX195" s="65"/>
      <c r="AY195" s="65"/>
      <c r="AZ195" s="65"/>
      <c r="BA195" s="65"/>
      <c r="BB195" s="65"/>
      <c r="BC195" s="65"/>
      <c r="BD195" s="65"/>
      <c r="BE195" s="65"/>
      <c r="BF195" s="65"/>
      <c r="BG195" s="65"/>
      <c r="BH195" s="65"/>
      <c r="BI195" s="65"/>
      <c r="BJ195" s="65"/>
      <c r="BK195" s="65"/>
      <c r="BL195" s="65"/>
      <c r="BM195" s="65"/>
      <c r="BN195" s="65"/>
      <c r="BO195" s="65"/>
      <c r="BP195" s="65"/>
      <c r="BQ195" s="65"/>
      <c r="BR195" s="65"/>
      <c r="BS195" s="65"/>
      <c r="BT195" s="65"/>
      <c r="BU195" s="65"/>
      <c r="BV195" s="65"/>
      <c r="BW195" s="65"/>
      <c r="BX195" s="65"/>
      <c r="BY195" s="65"/>
      <c r="BZ195" s="65"/>
      <c r="CA195" s="34"/>
      <c r="CB195" s="34"/>
      <c r="CC195" s="34"/>
      <c r="CD195" s="34"/>
      <c r="CE195" s="34"/>
      <c r="CF195" s="34"/>
      <c r="CG195" s="34"/>
      <c r="CH195" s="34"/>
      <c r="CI195" s="34"/>
      <c r="CJ195" s="34"/>
      <c r="CK195" s="34"/>
      <c r="CL195" s="34"/>
      <c r="CM195" s="34"/>
      <c r="CN195" s="34"/>
      <c r="CO195" s="34"/>
      <c r="CP195" s="34"/>
      <c r="CQ195" s="34"/>
      <c r="CR195" s="34"/>
      <c r="CS195" s="34"/>
      <c r="CT195" s="37"/>
    </row>
    <row r="196" spans="1:98" ht="13">
      <c r="A196" s="37"/>
      <c r="B196" s="34"/>
      <c r="C196" s="34"/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51"/>
      <c r="R196" s="34"/>
      <c r="S196" s="34"/>
      <c r="T196" s="34"/>
      <c r="U196" s="34"/>
      <c r="V196" s="34"/>
      <c r="W196" s="34"/>
      <c r="X196" s="34"/>
      <c r="Y196" s="34"/>
      <c r="Z196" s="34"/>
      <c r="AA196" s="34"/>
      <c r="AB196" s="34"/>
      <c r="AC196" s="34"/>
      <c r="AD196" s="34"/>
      <c r="AE196" s="34"/>
      <c r="AF196" s="68"/>
      <c r="AG196" s="34"/>
      <c r="AH196" s="34"/>
      <c r="AI196" s="34"/>
      <c r="AJ196" s="34"/>
      <c r="AK196" s="34"/>
      <c r="AL196" s="34"/>
      <c r="AM196" s="34"/>
      <c r="AN196" s="34"/>
      <c r="AO196" s="65"/>
      <c r="AP196" s="65"/>
      <c r="AQ196" s="65"/>
      <c r="AR196" s="65"/>
      <c r="AS196" s="65"/>
      <c r="AT196" s="65"/>
      <c r="AU196" s="65"/>
      <c r="AV196" s="65"/>
      <c r="AW196" s="65"/>
      <c r="AX196" s="65"/>
      <c r="AY196" s="65"/>
      <c r="AZ196" s="65"/>
      <c r="BA196" s="65"/>
      <c r="BB196" s="65"/>
      <c r="BC196" s="65"/>
      <c r="BD196" s="65"/>
      <c r="BE196" s="65"/>
      <c r="BF196" s="65"/>
      <c r="BG196" s="65"/>
      <c r="BH196" s="65"/>
      <c r="BI196" s="65"/>
      <c r="BJ196" s="65"/>
      <c r="BK196" s="65"/>
      <c r="BL196" s="65"/>
      <c r="BM196" s="65"/>
      <c r="BN196" s="65"/>
      <c r="BO196" s="65"/>
      <c r="BP196" s="65"/>
      <c r="BQ196" s="65"/>
      <c r="BR196" s="65"/>
      <c r="BS196" s="65"/>
      <c r="BT196" s="65"/>
      <c r="BU196" s="65"/>
      <c r="BV196" s="65"/>
      <c r="BW196" s="65"/>
      <c r="BX196" s="65"/>
      <c r="BY196" s="65"/>
      <c r="BZ196" s="65"/>
      <c r="CA196" s="34"/>
      <c r="CB196" s="34"/>
      <c r="CC196" s="34"/>
      <c r="CD196" s="34"/>
      <c r="CE196" s="34"/>
      <c r="CF196" s="34"/>
      <c r="CG196" s="34"/>
      <c r="CH196" s="34"/>
      <c r="CI196" s="34"/>
      <c r="CJ196" s="34"/>
      <c r="CK196" s="34"/>
      <c r="CL196" s="34"/>
      <c r="CM196" s="34"/>
      <c r="CN196" s="34"/>
      <c r="CO196" s="34"/>
      <c r="CP196" s="34"/>
      <c r="CQ196" s="34"/>
      <c r="CR196" s="34"/>
      <c r="CS196" s="34"/>
      <c r="CT196" s="37"/>
    </row>
    <row r="197" spans="1:98" ht="13">
      <c r="A197" s="37"/>
      <c r="B197" s="34"/>
      <c r="C197" s="34"/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51"/>
      <c r="R197" s="34"/>
      <c r="S197" s="34"/>
      <c r="T197" s="34"/>
      <c r="U197" s="34"/>
      <c r="V197" s="34"/>
      <c r="W197" s="34"/>
      <c r="X197" s="34"/>
      <c r="Y197" s="34"/>
      <c r="Z197" s="34"/>
      <c r="AA197" s="34"/>
      <c r="AB197" s="34"/>
      <c r="AC197" s="34"/>
      <c r="AD197" s="34"/>
      <c r="AE197" s="34"/>
      <c r="AF197" s="68"/>
      <c r="AG197" s="34"/>
      <c r="AH197" s="34"/>
      <c r="AI197" s="34"/>
      <c r="AJ197" s="34"/>
      <c r="AK197" s="34"/>
      <c r="AL197" s="34"/>
      <c r="AM197" s="34"/>
      <c r="AN197" s="34"/>
      <c r="AO197" s="65"/>
      <c r="AP197" s="65"/>
      <c r="AQ197" s="65"/>
      <c r="AR197" s="65"/>
      <c r="AS197" s="65"/>
      <c r="AT197" s="65"/>
      <c r="AU197" s="65"/>
      <c r="AV197" s="65"/>
      <c r="AW197" s="65"/>
      <c r="AX197" s="65"/>
      <c r="AY197" s="65"/>
      <c r="AZ197" s="65"/>
      <c r="BA197" s="65"/>
      <c r="BB197" s="65"/>
      <c r="BC197" s="65"/>
      <c r="BD197" s="65"/>
      <c r="BE197" s="65"/>
      <c r="BF197" s="65"/>
      <c r="BG197" s="65"/>
      <c r="BH197" s="65"/>
      <c r="BI197" s="65"/>
      <c r="BJ197" s="65"/>
      <c r="BK197" s="65"/>
      <c r="BL197" s="65"/>
      <c r="BM197" s="65"/>
      <c r="BN197" s="65"/>
      <c r="BO197" s="65"/>
      <c r="BP197" s="65"/>
      <c r="BQ197" s="65"/>
      <c r="BR197" s="65"/>
      <c r="BS197" s="65"/>
      <c r="BT197" s="65"/>
      <c r="BU197" s="65"/>
      <c r="BV197" s="65"/>
      <c r="BW197" s="65"/>
      <c r="BX197" s="65"/>
      <c r="BY197" s="65"/>
      <c r="BZ197" s="65"/>
      <c r="CA197" s="34"/>
      <c r="CB197" s="34"/>
      <c r="CC197" s="34"/>
      <c r="CD197" s="34"/>
      <c r="CE197" s="34"/>
      <c r="CF197" s="34"/>
      <c r="CG197" s="34"/>
      <c r="CH197" s="34"/>
      <c r="CI197" s="34"/>
      <c r="CJ197" s="34"/>
      <c r="CK197" s="34"/>
      <c r="CL197" s="34"/>
      <c r="CM197" s="34"/>
      <c r="CN197" s="34"/>
      <c r="CO197" s="34"/>
      <c r="CP197" s="34"/>
      <c r="CQ197" s="34"/>
      <c r="CR197" s="34"/>
      <c r="CS197" s="34"/>
      <c r="CT197" s="37"/>
    </row>
    <row r="198" spans="1:98" ht="13">
      <c r="A198" s="37"/>
      <c r="B198" s="34"/>
      <c r="C198" s="34"/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51"/>
      <c r="R198" s="34"/>
      <c r="S198" s="34"/>
      <c r="T198" s="34"/>
      <c r="U198" s="34"/>
      <c r="V198" s="34"/>
      <c r="W198" s="34"/>
      <c r="X198" s="34"/>
      <c r="Y198" s="34"/>
      <c r="Z198" s="34"/>
      <c r="AA198" s="34"/>
      <c r="AB198" s="34"/>
      <c r="AC198" s="34"/>
      <c r="AD198" s="34"/>
      <c r="AE198" s="34"/>
      <c r="AF198" s="68"/>
      <c r="AG198" s="34"/>
      <c r="AH198" s="34"/>
      <c r="AI198" s="34"/>
      <c r="AJ198" s="34"/>
      <c r="AK198" s="34"/>
      <c r="AL198" s="34"/>
      <c r="AM198" s="34"/>
      <c r="AN198" s="34"/>
      <c r="AO198" s="65"/>
      <c r="AP198" s="65"/>
      <c r="AQ198" s="65"/>
      <c r="AR198" s="65"/>
      <c r="AS198" s="65"/>
      <c r="AT198" s="65"/>
      <c r="AU198" s="65"/>
      <c r="AV198" s="65"/>
      <c r="AW198" s="65"/>
      <c r="AX198" s="65"/>
      <c r="AY198" s="65"/>
      <c r="AZ198" s="65"/>
      <c r="BA198" s="65"/>
      <c r="BB198" s="65"/>
      <c r="BC198" s="65"/>
      <c r="BD198" s="65"/>
      <c r="BE198" s="65"/>
      <c r="BF198" s="65"/>
      <c r="BG198" s="65"/>
      <c r="BH198" s="65"/>
      <c r="BI198" s="65"/>
      <c r="BJ198" s="65"/>
      <c r="BK198" s="65"/>
      <c r="BL198" s="65"/>
      <c r="BM198" s="65"/>
      <c r="BN198" s="65"/>
      <c r="BO198" s="65"/>
      <c r="BP198" s="65"/>
      <c r="BQ198" s="65"/>
      <c r="BR198" s="65"/>
      <c r="BS198" s="65"/>
      <c r="BT198" s="65"/>
      <c r="BU198" s="65"/>
      <c r="BV198" s="65"/>
      <c r="BW198" s="65"/>
      <c r="BX198" s="65"/>
      <c r="BY198" s="65"/>
      <c r="BZ198" s="65"/>
      <c r="CA198" s="34"/>
      <c r="CB198" s="34"/>
      <c r="CC198" s="34"/>
      <c r="CD198" s="34"/>
      <c r="CE198" s="34"/>
      <c r="CF198" s="34"/>
      <c r="CG198" s="34"/>
      <c r="CH198" s="34"/>
      <c r="CI198" s="34"/>
      <c r="CJ198" s="34"/>
      <c r="CK198" s="34"/>
      <c r="CL198" s="34"/>
      <c r="CM198" s="34"/>
      <c r="CN198" s="34"/>
      <c r="CO198" s="34"/>
      <c r="CP198" s="34"/>
      <c r="CQ198" s="34"/>
      <c r="CR198" s="34"/>
      <c r="CS198" s="34"/>
      <c r="CT198" s="37"/>
    </row>
    <row r="199" spans="1:98" ht="13">
      <c r="A199" s="37"/>
      <c r="B199" s="34"/>
      <c r="C199" s="34"/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51"/>
      <c r="R199" s="34"/>
      <c r="S199" s="34"/>
      <c r="T199" s="34"/>
      <c r="U199" s="34"/>
      <c r="V199" s="34"/>
      <c r="W199" s="34"/>
      <c r="X199" s="34"/>
      <c r="Y199" s="34"/>
      <c r="Z199" s="34"/>
      <c r="AA199" s="34"/>
      <c r="AB199" s="34"/>
      <c r="AC199" s="34"/>
      <c r="AD199" s="34"/>
      <c r="AE199" s="34"/>
      <c r="AF199" s="68"/>
      <c r="AG199" s="34"/>
      <c r="AH199" s="34"/>
      <c r="AI199" s="34"/>
      <c r="AJ199" s="34"/>
      <c r="AK199" s="34"/>
      <c r="AL199" s="34"/>
      <c r="AM199" s="34"/>
      <c r="AN199" s="34"/>
      <c r="AO199" s="65"/>
      <c r="AP199" s="65"/>
      <c r="AQ199" s="65"/>
      <c r="AR199" s="65"/>
      <c r="AS199" s="65"/>
      <c r="AT199" s="65"/>
      <c r="AU199" s="65"/>
      <c r="AV199" s="65"/>
      <c r="AW199" s="65"/>
      <c r="AX199" s="65"/>
      <c r="AY199" s="65"/>
      <c r="AZ199" s="65"/>
      <c r="BA199" s="65"/>
      <c r="BB199" s="65"/>
      <c r="BC199" s="65"/>
      <c r="BD199" s="65"/>
      <c r="BE199" s="65"/>
      <c r="BF199" s="65"/>
      <c r="BG199" s="65"/>
      <c r="BH199" s="65"/>
      <c r="BI199" s="65"/>
      <c r="BJ199" s="65"/>
      <c r="BK199" s="65"/>
      <c r="BL199" s="65"/>
      <c r="BM199" s="65"/>
      <c r="BN199" s="65"/>
      <c r="BO199" s="65"/>
      <c r="BP199" s="65"/>
      <c r="BQ199" s="65"/>
      <c r="BR199" s="65"/>
      <c r="BS199" s="65"/>
      <c r="BT199" s="65"/>
      <c r="BU199" s="65"/>
      <c r="BV199" s="65"/>
      <c r="BW199" s="65"/>
      <c r="BX199" s="65"/>
      <c r="BY199" s="65"/>
      <c r="BZ199" s="65"/>
      <c r="CA199" s="34"/>
      <c r="CB199" s="34"/>
      <c r="CC199" s="34"/>
      <c r="CD199" s="34"/>
      <c r="CE199" s="34"/>
      <c r="CF199" s="34"/>
      <c r="CG199" s="34"/>
      <c r="CH199" s="34"/>
      <c r="CI199" s="34"/>
      <c r="CJ199" s="34"/>
      <c r="CK199" s="34"/>
      <c r="CL199" s="34"/>
      <c r="CM199" s="34"/>
      <c r="CN199" s="34"/>
      <c r="CO199" s="34"/>
      <c r="CP199" s="34"/>
      <c r="CQ199" s="34"/>
      <c r="CR199" s="34"/>
      <c r="CS199" s="34"/>
      <c r="CT199" s="37"/>
    </row>
    <row r="200" spans="1:98" ht="13">
      <c r="A200" s="37"/>
      <c r="B200" s="34"/>
      <c r="C200" s="34"/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51"/>
      <c r="R200" s="34"/>
      <c r="S200" s="34"/>
      <c r="T200" s="34"/>
      <c r="U200" s="34"/>
      <c r="V200" s="34"/>
      <c r="W200" s="34"/>
      <c r="X200" s="34"/>
      <c r="Y200" s="34"/>
      <c r="Z200" s="34"/>
      <c r="AA200" s="34"/>
      <c r="AB200" s="34"/>
      <c r="AC200" s="34"/>
      <c r="AD200" s="34"/>
      <c r="AE200" s="34"/>
      <c r="AF200" s="68"/>
      <c r="AG200" s="34"/>
      <c r="AH200" s="34"/>
      <c r="AI200" s="34"/>
      <c r="AJ200" s="34"/>
      <c r="AK200" s="34"/>
      <c r="AL200" s="34"/>
      <c r="AM200" s="34"/>
      <c r="AN200" s="34"/>
      <c r="AO200" s="65"/>
      <c r="AP200" s="65"/>
      <c r="AQ200" s="65"/>
      <c r="AR200" s="65"/>
      <c r="AS200" s="65"/>
      <c r="AT200" s="65"/>
      <c r="AU200" s="65"/>
      <c r="AV200" s="65"/>
      <c r="AW200" s="65"/>
      <c r="AX200" s="65"/>
      <c r="AY200" s="65"/>
      <c r="AZ200" s="65"/>
      <c r="BA200" s="65"/>
      <c r="BB200" s="65"/>
      <c r="BC200" s="65"/>
      <c r="BD200" s="65"/>
      <c r="BE200" s="65"/>
      <c r="BF200" s="65"/>
      <c r="BG200" s="65"/>
      <c r="BH200" s="65"/>
      <c r="BI200" s="65"/>
      <c r="BJ200" s="65"/>
      <c r="BK200" s="65"/>
      <c r="BL200" s="65"/>
      <c r="BM200" s="65"/>
      <c r="BN200" s="65"/>
      <c r="BO200" s="65"/>
      <c r="BP200" s="65"/>
      <c r="BQ200" s="65"/>
      <c r="BR200" s="65"/>
      <c r="BS200" s="65"/>
      <c r="BT200" s="65"/>
      <c r="BU200" s="65"/>
      <c r="BV200" s="65"/>
      <c r="BW200" s="65"/>
      <c r="BX200" s="65"/>
      <c r="BY200" s="65"/>
      <c r="BZ200" s="65"/>
      <c r="CA200" s="34"/>
      <c r="CB200" s="34"/>
      <c r="CC200" s="34"/>
      <c r="CD200" s="34"/>
      <c r="CE200" s="34"/>
      <c r="CF200" s="34"/>
      <c r="CG200" s="34"/>
      <c r="CH200" s="34"/>
      <c r="CI200" s="34"/>
      <c r="CJ200" s="34"/>
      <c r="CK200" s="34"/>
      <c r="CL200" s="34"/>
      <c r="CM200" s="34"/>
      <c r="CN200" s="34"/>
      <c r="CO200" s="34"/>
      <c r="CP200" s="34"/>
      <c r="CQ200" s="34"/>
      <c r="CR200" s="34"/>
      <c r="CS200" s="34"/>
      <c r="CT200" s="37"/>
    </row>
    <row r="201" spans="1:98" ht="13">
      <c r="A201" s="37"/>
      <c r="B201" s="34"/>
      <c r="C201" s="34"/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51"/>
      <c r="R201" s="34"/>
      <c r="S201" s="34"/>
      <c r="T201" s="34"/>
      <c r="U201" s="34"/>
      <c r="V201" s="34"/>
      <c r="W201" s="34"/>
      <c r="X201" s="34"/>
      <c r="Y201" s="34"/>
      <c r="Z201" s="34"/>
      <c r="AA201" s="34"/>
      <c r="AB201" s="34"/>
      <c r="AC201" s="34"/>
      <c r="AD201" s="34"/>
      <c r="AE201" s="34"/>
      <c r="AF201" s="68"/>
      <c r="AG201" s="34"/>
      <c r="AH201" s="34"/>
      <c r="AI201" s="34"/>
      <c r="AJ201" s="34"/>
      <c r="AK201" s="34"/>
      <c r="AL201" s="34"/>
      <c r="AM201" s="34"/>
      <c r="AN201" s="34"/>
      <c r="AO201" s="65"/>
      <c r="AP201" s="65"/>
      <c r="AQ201" s="65"/>
      <c r="AR201" s="65"/>
      <c r="AS201" s="65"/>
      <c r="AT201" s="65"/>
      <c r="AU201" s="65"/>
      <c r="AV201" s="65"/>
      <c r="AW201" s="65"/>
      <c r="AX201" s="65"/>
      <c r="AY201" s="65"/>
      <c r="AZ201" s="65"/>
      <c r="BA201" s="65"/>
      <c r="BB201" s="65"/>
      <c r="BC201" s="65"/>
      <c r="BD201" s="65"/>
      <c r="BE201" s="65"/>
      <c r="BF201" s="65"/>
      <c r="BG201" s="65"/>
      <c r="BH201" s="65"/>
      <c r="BI201" s="65"/>
      <c r="BJ201" s="65"/>
      <c r="BK201" s="65"/>
      <c r="BL201" s="65"/>
      <c r="BM201" s="65"/>
      <c r="BN201" s="65"/>
      <c r="BO201" s="65"/>
      <c r="BP201" s="65"/>
      <c r="BQ201" s="65"/>
      <c r="BR201" s="65"/>
      <c r="BS201" s="65"/>
      <c r="BT201" s="65"/>
      <c r="BU201" s="65"/>
      <c r="BV201" s="65"/>
      <c r="BW201" s="65"/>
      <c r="BX201" s="65"/>
      <c r="BY201" s="65"/>
      <c r="BZ201" s="65"/>
      <c r="CA201" s="34"/>
      <c r="CB201" s="34"/>
      <c r="CC201" s="34"/>
      <c r="CD201" s="34"/>
      <c r="CE201" s="34"/>
      <c r="CF201" s="34"/>
      <c r="CG201" s="34"/>
      <c r="CH201" s="34"/>
      <c r="CI201" s="34"/>
      <c r="CJ201" s="34"/>
      <c r="CK201" s="34"/>
      <c r="CL201" s="34"/>
      <c r="CM201" s="34"/>
      <c r="CN201" s="34"/>
      <c r="CO201" s="34"/>
      <c r="CP201" s="34"/>
      <c r="CQ201" s="34"/>
      <c r="CR201" s="34"/>
      <c r="CS201" s="34"/>
      <c r="CT201" s="37"/>
    </row>
    <row r="202" spans="1:98" ht="13">
      <c r="A202" s="37"/>
      <c r="B202" s="34"/>
      <c r="C202" s="34"/>
      <c r="D202" s="34"/>
      <c r="E202" s="34"/>
      <c r="F202" s="34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51"/>
      <c r="R202" s="34"/>
      <c r="S202" s="34"/>
      <c r="T202" s="34"/>
      <c r="U202" s="34"/>
      <c r="V202" s="34"/>
      <c r="W202" s="34"/>
      <c r="X202" s="34"/>
      <c r="Y202" s="34"/>
      <c r="Z202" s="34"/>
      <c r="AA202" s="34"/>
      <c r="AB202" s="34"/>
      <c r="AC202" s="34"/>
      <c r="AD202" s="34"/>
      <c r="AE202" s="34"/>
      <c r="AF202" s="68"/>
      <c r="AG202" s="34"/>
      <c r="AH202" s="34"/>
      <c r="AI202" s="34"/>
      <c r="AJ202" s="34"/>
      <c r="AK202" s="34"/>
      <c r="AL202" s="34"/>
      <c r="AM202" s="34"/>
      <c r="AN202" s="34"/>
      <c r="AO202" s="65"/>
      <c r="AP202" s="65"/>
      <c r="AQ202" s="65"/>
      <c r="AR202" s="65"/>
      <c r="AS202" s="65"/>
      <c r="AT202" s="65"/>
      <c r="AU202" s="65"/>
      <c r="AV202" s="65"/>
      <c r="AW202" s="65"/>
      <c r="AX202" s="65"/>
      <c r="AY202" s="65"/>
      <c r="AZ202" s="65"/>
      <c r="BA202" s="65"/>
      <c r="BB202" s="65"/>
      <c r="BC202" s="65"/>
      <c r="BD202" s="65"/>
      <c r="BE202" s="65"/>
      <c r="BF202" s="65"/>
      <c r="BG202" s="65"/>
      <c r="BH202" s="65"/>
      <c r="BI202" s="65"/>
      <c r="BJ202" s="65"/>
      <c r="BK202" s="65"/>
      <c r="BL202" s="65"/>
      <c r="BM202" s="65"/>
      <c r="BN202" s="65"/>
      <c r="BO202" s="65"/>
      <c r="BP202" s="65"/>
      <c r="BQ202" s="65"/>
      <c r="BR202" s="65"/>
      <c r="BS202" s="65"/>
      <c r="BT202" s="65"/>
      <c r="BU202" s="65"/>
      <c r="BV202" s="65"/>
      <c r="BW202" s="65"/>
      <c r="BX202" s="65"/>
      <c r="BY202" s="65"/>
      <c r="BZ202" s="65"/>
      <c r="CA202" s="34"/>
      <c r="CB202" s="34"/>
      <c r="CC202" s="34"/>
      <c r="CD202" s="34"/>
      <c r="CE202" s="34"/>
      <c r="CF202" s="34"/>
      <c r="CG202" s="34"/>
      <c r="CH202" s="34"/>
      <c r="CI202" s="34"/>
      <c r="CJ202" s="34"/>
      <c r="CK202" s="34"/>
      <c r="CL202" s="34"/>
      <c r="CM202" s="34"/>
      <c r="CN202" s="34"/>
      <c r="CO202" s="34"/>
      <c r="CP202" s="34"/>
      <c r="CQ202" s="34"/>
      <c r="CR202" s="34"/>
      <c r="CS202" s="34"/>
      <c r="CT202" s="37"/>
    </row>
    <row r="203" spans="1:98" ht="13">
      <c r="A203" s="37"/>
      <c r="B203" s="34"/>
      <c r="C203" s="34"/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51"/>
      <c r="R203" s="34"/>
      <c r="S203" s="34"/>
      <c r="T203" s="34"/>
      <c r="U203" s="34"/>
      <c r="V203" s="34"/>
      <c r="W203" s="34"/>
      <c r="X203" s="34"/>
      <c r="Y203" s="34"/>
      <c r="Z203" s="34"/>
      <c r="AA203" s="34"/>
      <c r="AB203" s="34"/>
      <c r="AC203" s="34"/>
      <c r="AD203" s="34"/>
      <c r="AE203" s="34"/>
      <c r="AF203" s="68"/>
      <c r="AG203" s="34"/>
      <c r="AH203" s="34"/>
      <c r="AI203" s="34"/>
      <c r="AJ203" s="34"/>
      <c r="AK203" s="34"/>
      <c r="AL203" s="34"/>
      <c r="AM203" s="34"/>
      <c r="AN203" s="34"/>
      <c r="AO203" s="65"/>
      <c r="AP203" s="65"/>
      <c r="AQ203" s="65"/>
      <c r="AR203" s="65"/>
      <c r="AS203" s="65"/>
      <c r="AT203" s="65"/>
      <c r="AU203" s="65"/>
      <c r="AV203" s="65"/>
      <c r="AW203" s="65"/>
      <c r="AX203" s="65"/>
      <c r="AY203" s="65"/>
      <c r="AZ203" s="65"/>
      <c r="BA203" s="65"/>
      <c r="BB203" s="65"/>
      <c r="BC203" s="65"/>
      <c r="BD203" s="65"/>
      <c r="BE203" s="65"/>
      <c r="BF203" s="65"/>
      <c r="BG203" s="65"/>
      <c r="BH203" s="65"/>
      <c r="BI203" s="65"/>
      <c r="BJ203" s="65"/>
      <c r="BK203" s="65"/>
      <c r="BL203" s="65"/>
      <c r="BM203" s="65"/>
      <c r="BN203" s="65"/>
      <c r="BO203" s="65"/>
      <c r="BP203" s="65"/>
      <c r="BQ203" s="65"/>
      <c r="BR203" s="65"/>
      <c r="BS203" s="65"/>
      <c r="BT203" s="65"/>
      <c r="BU203" s="65"/>
      <c r="BV203" s="65"/>
      <c r="BW203" s="65"/>
      <c r="BX203" s="65"/>
      <c r="BY203" s="65"/>
      <c r="BZ203" s="65"/>
      <c r="CA203" s="34"/>
      <c r="CB203" s="34"/>
      <c r="CC203" s="34"/>
      <c r="CD203" s="34"/>
      <c r="CE203" s="34"/>
      <c r="CF203" s="34"/>
      <c r="CG203" s="34"/>
      <c r="CH203" s="34"/>
      <c r="CI203" s="34"/>
      <c r="CJ203" s="34"/>
      <c r="CK203" s="34"/>
      <c r="CL203" s="34"/>
      <c r="CM203" s="34"/>
      <c r="CN203" s="34"/>
      <c r="CO203" s="34"/>
      <c r="CP203" s="34"/>
      <c r="CQ203" s="34"/>
      <c r="CR203" s="34"/>
      <c r="CS203" s="34"/>
      <c r="CT203" s="37"/>
    </row>
    <row r="204" spans="1:98" ht="13">
      <c r="A204" s="37"/>
      <c r="B204" s="34"/>
      <c r="C204" s="34"/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51"/>
      <c r="R204" s="34"/>
      <c r="S204" s="34"/>
      <c r="T204" s="34"/>
      <c r="U204" s="34"/>
      <c r="V204" s="34"/>
      <c r="W204" s="34"/>
      <c r="X204" s="34"/>
      <c r="Y204" s="34"/>
      <c r="Z204" s="34"/>
      <c r="AA204" s="34"/>
      <c r="AB204" s="34"/>
      <c r="AC204" s="34"/>
      <c r="AD204" s="34"/>
      <c r="AE204" s="34"/>
      <c r="AF204" s="68"/>
      <c r="AG204" s="34"/>
      <c r="AH204" s="34"/>
      <c r="AI204" s="34"/>
      <c r="AJ204" s="34"/>
      <c r="AK204" s="34"/>
      <c r="AL204" s="34"/>
      <c r="AM204" s="34"/>
      <c r="AN204" s="34"/>
      <c r="AO204" s="65"/>
      <c r="AP204" s="65"/>
      <c r="AQ204" s="65"/>
      <c r="AR204" s="65"/>
      <c r="AS204" s="65"/>
      <c r="AT204" s="65"/>
      <c r="AU204" s="65"/>
      <c r="AV204" s="65"/>
      <c r="AW204" s="65"/>
      <c r="AX204" s="65"/>
      <c r="AY204" s="65"/>
      <c r="AZ204" s="65"/>
      <c r="BA204" s="65"/>
      <c r="BB204" s="65"/>
      <c r="BC204" s="65"/>
      <c r="BD204" s="65"/>
      <c r="BE204" s="65"/>
      <c r="BF204" s="65"/>
      <c r="BG204" s="65"/>
      <c r="BH204" s="65"/>
      <c r="BI204" s="65"/>
      <c r="BJ204" s="65"/>
      <c r="BK204" s="65"/>
      <c r="BL204" s="65"/>
      <c r="BM204" s="65"/>
      <c r="BN204" s="65"/>
      <c r="BO204" s="65"/>
      <c r="BP204" s="65"/>
      <c r="BQ204" s="65"/>
      <c r="BR204" s="65"/>
      <c r="BS204" s="65"/>
      <c r="BT204" s="65"/>
      <c r="BU204" s="65"/>
      <c r="BV204" s="65"/>
      <c r="BW204" s="65"/>
      <c r="BX204" s="65"/>
      <c r="BY204" s="65"/>
      <c r="BZ204" s="65"/>
      <c r="CA204" s="34"/>
      <c r="CB204" s="34"/>
      <c r="CC204" s="34"/>
      <c r="CD204" s="34"/>
      <c r="CE204" s="34"/>
      <c r="CF204" s="34"/>
      <c r="CG204" s="34"/>
      <c r="CH204" s="34"/>
      <c r="CI204" s="34"/>
      <c r="CJ204" s="34"/>
      <c r="CK204" s="34"/>
      <c r="CL204" s="34"/>
      <c r="CM204" s="34"/>
      <c r="CN204" s="34"/>
      <c r="CO204" s="34"/>
      <c r="CP204" s="34"/>
      <c r="CQ204" s="34"/>
      <c r="CR204" s="34"/>
      <c r="CS204" s="34"/>
      <c r="CT204" s="37"/>
    </row>
    <row r="205" spans="1:98" ht="13">
      <c r="A205" s="37"/>
      <c r="B205" s="34"/>
      <c r="C205" s="34"/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51"/>
      <c r="R205" s="34"/>
      <c r="S205" s="34"/>
      <c r="T205" s="34"/>
      <c r="U205" s="34"/>
      <c r="V205" s="34"/>
      <c r="W205" s="34"/>
      <c r="X205" s="34"/>
      <c r="Y205" s="34"/>
      <c r="Z205" s="34"/>
      <c r="AA205" s="34"/>
      <c r="AB205" s="34"/>
      <c r="AC205" s="34"/>
      <c r="AD205" s="34"/>
      <c r="AE205" s="34"/>
      <c r="AF205" s="68"/>
      <c r="AG205" s="34"/>
      <c r="AH205" s="34"/>
      <c r="AI205" s="34"/>
      <c r="AJ205" s="34"/>
      <c r="AK205" s="34"/>
      <c r="AL205" s="34"/>
      <c r="AM205" s="34"/>
      <c r="AN205" s="34"/>
      <c r="AO205" s="65"/>
      <c r="AP205" s="65"/>
      <c r="AQ205" s="65"/>
      <c r="AR205" s="65"/>
      <c r="AS205" s="65"/>
      <c r="AT205" s="65"/>
      <c r="AU205" s="65"/>
      <c r="AV205" s="65"/>
      <c r="AW205" s="65"/>
      <c r="AX205" s="65"/>
      <c r="AY205" s="65"/>
      <c r="AZ205" s="65"/>
      <c r="BA205" s="65"/>
      <c r="BB205" s="65"/>
      <c r="BC205" s="65"/>
      <c r="BD205" s="65"/>
      <c r="BE205" s="65"/>
      <c r="BF205" s="65"/>
      <c r="BG205" s="65"/>
      <c r="BH205" s="65"/>
      <c r="BI205" s="65"/>
      <c r="BJ205" s="65"/>
      <c r="BK205" s="65"/>
      <c r="BL205" s="65"/>
      <c r="BM205" s="65"/>
      <c r="BN205" s="65"/>
      <c r="BO205" s="65"/>
      <c r="BP205" s="65"/>
      <c r="BQ205" s="65"/>
      <c r="BR205" s="65"/>
      <c r="BS205" s="65"/>
      <c r="BT205" s="65"/>
      <c r="BU205" s="65"/>
      <c r="BV205" s="65"/>
      <c r="BW205" s="65"/>
      <c r="BX205" s="65"/>
      <c r="BY205" s="65"/>
      <c r="BZ205" s="65"/>
      <c r="CA205" s="34"/>
      <c r="CB205" s="34"/>
      <c r="CC205" s="34"/>
      <c r="CD205" s="34"/>
      <c r="CE205" s="34"/>
      <c r="CF205" s="34"/>
      <c r="CG205" s="34"/>
      <c r="CH205" s="34"/>
      <c r="CI205" s="34"/>
      <c r="CJ205" s="34"/>
      <c r="CK205" s="34"/>
      <c r="CL205" s="34"/>
      <c r="CM205" s="34"/>
      <c r="CN205" s="34"/>
      <c r="CO205" s="34"/>
      <c r="CP205" s="34"/>
      <c r="CQ205" s="34"/>
      <c r="CR205" s="34"/>
      <c r="CS205" s="34"/>
      <c r="CT205" s="37"/>
    </row>
    <row r="206" spans="1:98" ht="13">
      <c r="A206" s="37"/>
      <c r="B206" s="34"/>
      <c r="C206" s="34"/>
      <c r="D206" s="34"/>
      <c r="E206" s="34"/>
      <c r="F206" s="34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51"/>
      <c r="R206" s="34"/>
      <c r="S206" s="34"/>
      <c r="T206" s="34"/>
      <c r="U206" s="34"/>
      <c r="V206" s="34"/>
      <c r="W206" s="34"/>
      <c r="X206" s="34"/>
      <c r="Y206" s="34"/>
      <c r="Z206" s="34"/>
      <c r="AA206" s="34"/>
      <c r="AB206" s="34"/>
      <c r="AC206" s="34"/>
      <c r="AD206" s="34"/>
      <c r="AE206" s="34"/>
      <c r="AF206" s="68"/>
      <c r="AG206" s="34"/>
      <c r="AH206" s="34"/>
      <c r="AI206" s="34"/>
      <c r="AJ206" s="34"/>
      <c r="AK206" s="34"/>
      <c r="AL206" s="34"/>
      <c r="AM206" s="34"/>
      <c r="AN206" s="34"/>
      <c r="AO206" s="65"/>
      <c r="AP206" s="65"/>
      <c r="AQ206" s="65"/>
      <c r="AR206" s="65"/>
      <c r="AS206" s="65"/>
      <c r="AT206" s="65"/>
      <c r="AU206" s="65"/>
      <c r="AV206" s="65"/>
      <c r="AW206" s="65"/>
      <c r="AX206" s="65"/>
      <c r="AY206" s="65"/>
      <c r="AZ206" s="65"/>
      <c r="BA206" s="65"/>
      <c r="BB206" s="65"/>
      <c r="BC206" s="65"/>
      <c r="BD206" s="65"/>
      <c r="BE206" s="65"/>
      <c r="BF206" s="65"/>
      <c r="BG206" s="65"/>
      <c r="BH206" s="65"/>
      <c r="BI206" s="65"/>
      <c r="BJ206" s="65"/>
      <c r="BK206" s="65"/>
      <c r="BL206" s="65"/>
      <c r="BM206" s="65"/>
      <c r="BN206" s="65"/>
      <c r="BO206" s="65"/>
      <c r="BP206" s="65"/>
      <c r="BQ206" s="65"/>
      <c r="BR206" s="65"/>
      <c r="BS206" s="65"/>
      <c r="BT206" s="65"/>
      <c r="BU206" s="65"/>
      <c r="BV206" s="65"/>
      <c r="BW206" s="65"/>
      <c r="BX206" s="65"/>
      <c r="BY206" s="65"/>
      <c r="BZ206" s="65"/>
      <c r="CA206" s="34"/>
      <c r="CB206" s="34"/>
      <c r="CC206" s="34"/>
      <c r="CD206" s="34"/>
      <c r="CE206" s="34"/>
      <c r="CF206" s="34"/>
      <c r="CG206" s="34"/>
      <c r="CH206" s="34"/>
      <c r="CI206" s="34"/>
      <c r="CJ206" s="34"/>
      <c r="CK206" s="34"/>
      <c r="CL206" s="34"/>
      <c r="CM206" s="34"/>
      <c r="CN206" s="34"/>
      <c r="CO206" s="34"/>
      <c r="CP206" s="34"/>
      <c r="CQ206" s="34"/>
      <c r="CR206" s="34"/>
      <c r="CS206" s="34"/>
      <c r="CT206" s="37"/>
    </row>
    <row r="207" spans="1:98" ht="13">
      <c r="A207" s="37"/>
      <c r="B207" s="34"/>
      <c r="C207" s="34"/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51"/>
      <c r="R207" s="34"/>
      <c r="S207" s="34"/>
      <c r="T207" s="34"/>
      <c r="U207" s="34"/>
      <c r="V207" s="34"/>
      <c r="W207" s="34"/>
      <c r="X207" s="34"/>
      <c r="Y207" s="34"/>
      <c r="Z207" s="34"/>
      <c r="AA207" s="34"/>
      <c r="AB207" s="34"/>
      <c r="AC207" s="34"/>
      <c r="AD207" s="34"/>
      <c r="AE207" s="34"/>
      <c r="AF207" s="68"/>
      <c r="AG207" s="34"/>
      <c r="AH207" s="34"/>
      <c r="AI207" s="34"/>
      <c r="AJ207" s="34"/>
      <c r="AK207" s="34"/>
      <c r="AL207" s="34"/>
      <c r="AM207" s="34"/>
      <c r="AN207" s="34"/>
      <c r="AO207" s="65"/>
      <c r="AP207" s="65"/>
      <c r="AQ207" s="65"/>
      <c r="AR207" s="65"/>
      <c r="AS207" s="65"/>
      <c r="AT207" s="65"/>
      <c r="AU207" s="65"/>
      <c r="AV207" s="65"/>
      <c r="AW207" s="65"/>
      <c r="AX207" s="65"/>
      <c r="AY207" s="65"/>
      <c r="AZ207" s="65"/>
      <c r="BA207" s="65"/>
      <c r="BB207" s="65"/>
      <c r="BC207" s="65"/>
      <c r="BD207" s="65"/>
      <c r="BE207" s="65"/>
      <c r="BF207" s="65"/>
      <c r="BG207" s="65"/>
      <c r="BH207" s="65"/>
      <c r="BI207" s="65"/>
      <c r="BJ207" s="65"/>
      <c r="BK207" s="65"/>
      <c r="BL207" s="65"/>
      <c r="BM207" s="65"/>
      <c r="BN207" s="65"/>
      <c r="BO207" s="65"/>
      <c r="BP207" s="65"/>
      <c r="BQ207" s="65"/>
      <c r="BR207" s="65"/>
      <c r="BS207" s="65"/>
      <c r="BT207" s="65"/>
      <c r="BU207" s="65"/>
      <c r="BV207" s="65"/>
      <c r="BW207" s="65"/>
      <c r="BX207" s="65"/>
      <c r="BY207" s="65"/>
      <c r="BZ207" s="65"/>
      <c r="CA207" s="34"/>
      <c r="CB207" s="34"/>
      <c r="CC207" s="34"/>
      <c r="CD207" s="34"/>
      <c r="CE207" s="34"/>
      <c r="CF207" s="34"/>
      <c r="CG207" s="34"/>
      <c r="CH207" s="34"/>
      <c r="CI207" s="34"/>
      <c r="CJ207" s="34"/>
      <c r="CK207" s="34"/>
      <c r="CL207" s="34"/>
      <c r="CM207" s="34"/>
      <c r="CN207" s="34"/>
      <c r="CO207" s="34"/>
      <c r="CP207" s="34"/>
      <c r="CQ207" s="34"/>
      <c r="CR207" s="34"/>
      <c r="CS207" s="34"/>
      <c r="CT207" s="37"/>
    </row>
    <row r="208" spans="1:98" ht="13">
      <c r="A208" s="37"/>
      <c r="B208" s="34"/>
      <c r="C208" s="34"/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51"/>
      <c r="R208" s="34"/>
      <c r="S208" s="34"/>
      <c r="T208" s="34"/>
      <c r="U208" s="34"/>
      <c r="V208" s="34"/>
      <c r="W208" s="34"/>
      <c r="X208" s="34"/>
      <c r="Y208" s="34"/>
      <c r="Z208" s="34"/>
      <c r="AA208" s="34"/>
      <c r="AB208" s="34"/>
      <c r="AC208" s="34"/>
      <c r="AD208" s="34"/>
      <c r="AE208" s="34"/>
      <c r="AF208" s="68"/>
      <c r="AG208" s="34"/>
      <c r="AH208" s="34"/>
      <c r="AI208" s="34"/>
      <c r="AJ208" s="34"/>
      <c r="AK208" s="34"/>
      <c r="AL208" s="34"/>
      <c r="AM208" s="34"/>
      <c r="AN208" s="34"/>
      <c r="AO208" s="65"/>
      <c r="AP208" s="65"/>
      <c r="AQ208" s="65"/>
      <c r="AR208" s="65"/>
      <c r="AS208" s="65"/>
      <c r="AT208" s="65"/>
      <c r="AU208" s="65"/>
      <c r="AV208" s="65"/>
      <c r="AW208" s="65"/>
      <c r="AX208" s="65"/>
      <c r="AY208" s="65"/>
      <c r="AZ208" s="65"/>
      <c r="BA208" s="65"/>
      <c r="BB208" s="65"/>
      <c r="BC208" s="65"/>
      <c r="BD208" s="65"/>
      <c r="BE208" s="65"/>
      <c r="BF208" s="65"/>
      <c r="BG208" s="65"/>
      <c r="BH208" s="65"/>
      <c r="BI208" s="65"/>
      <c r="BJ208" s="65"/>
      <c r="BK208" s="65"/>
      <c r="BL208" s="65"/>
      <c r="BM208" s="65"/>
      <c r="BN208" s="65"/>
      <c r="BO208" s="65"/>
      <c r="BP208" s="65"/>
      <c r="BQ208" s="65"/>
      <c r="BR208" s="65"/>
      <c r="BS208" s="65"/>
      <c r="BT208" s="65"/>
      <c r="BU208" s="65"/>
      <c r="BV208" s="65"/>
      <c r="BW208" s="65"/>
      <c r="BX208" s="65"/>
      <c r="BY208" s="65"/>
      <c r="BZ208" s="65"/>
      <c r="CA208" s="34"/>
      <c r="CB208" s="34"/>
      <c r="CC208" s="34"/>
      <c r="CD208" s="34"/>
      <c r="CE208" s="34"/>
      <c r="CF208" s="34"/>
      <c r="CG208" s="34"/>
      <c r="CH208" s="34"/>
      <c r="CI208" s="34"/>
      <c r="CJ208" s="34"/>
      <c r="CK208" s="34"/>
      <c r="CL208" s="34"/>
      <c r="CM208" s="34"/>
      <c r="CN208" s="34"/>
      <c r="CO208" s="34"/>
      <c r="CP208" s="34"/>
      <c r="CQ208" s="34"/>
      <c r="CR208" s="34"/>
      <c r="CS208" s="34"/>
      <c r="CT208" s="37"/>
    </row>
    <row r="209" spans="1:98" ht="13">
      <c r="A209" s="37"/>
      <c r="B209" s="34"/>
      <c r="C209" s="34"/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51"/>
      <c r="R209" s="34"/>
      <c r="S209" s="34"/>
      <c r="T209" s="34"/>
      <c r="U209" s="34"/>
      <c r="V209" s="34"/>
      <c r="W209" s="34"/>
      <c r="X209" s="34"/>
      <c r="Y209" s="34"/>
      <c r="Z209" s="34"/>
      <c r="AA209" s="34"/>
      <c r="AB209" s="34"/>
      <c r="AC209" s="34"/>
      <c r="AD209" s="34"/>
      <c r="AE209" s="34"/>
      <c r="AF209" s="68"/>
      <c r="AG209" s="34"/>
      <c r="AH209" s="34"/>
      <c r="AI209" s="34"/>
      <c r="AJ209" s="34"/>
      <c r="AK209" s="34"/>
      <c r="AL209" s="34"/>
      <c r="AM209" s="34"/>
      <c r="AN209" s="34"/>
      <c r="AO209" s="65"/>
      <c r="AP209" s="65"/>
      <c r="AQ209" s="65"/>
      <c r="AR209" s="65"/>
      <c r="AS209" s="65"/>
      <c r="AT209" s="65"/>
      <c r="AU209" s="65"/>
      <c r="AV209" s="65"/>
      <c r="AW209" s="65"/>
      <c r="AX209" s="65"/>
      <c r="AY209" s="65"/>
      <c r="AZ209" s="65"/>
      <c r="BA209" s="65"/>
      <c r="BB209" s="65"/>
      <c r="BC209" s="65"/>
      <c r="BD209" s="65"/>
      <c r="BE209" s="65"/>
      <c r="BF209" s="65"/>
      <c r="BG209" s="65"/>
      <c r="BH209" s="65"/>
      <c r="BI209" s="65"/>
      <c r="BJ209" s="65"/>
      <c r="BK209" s="65"/>
      <c r="BL209" s="65"/>
      <c r="BM209" s="65"/>
      <c r="BN209" s="65"/>
      <c r="BO209" s="65"/>
      <c r="BP209" s="65"/>
      <c r="BQ209" s="65"/>
      <c r="BR209" s="65"/>
      <c r="BS209" s="65"/>
      <c r="BT209" s="65"/>
      <c r="BU209" s="65"/>
      <c r="BV209" s="65"/>
      <c r="BW209" s="65"/>
      <c r="BX209" s="65"/>
      <c r="BY209" s="65"/>
      <c r="BZ209" s="65"/>
      <c r="CA209" s="34"/>
      <c r="CB209" s="34"/>
      <c r="CC209" s="34"/>
      <c r="CD209" s="34"/>
      <c r="CE209" s="34"/>
      <c r="CF209" s="34"/>
      <c r="CG209" s="34"/>
      <c r="CH209" s="34"/>
      <c r="CI209" s="34"/>
      <c r="CJ209" s="34"/>
      <c r="CK209" s="34"/>
      <c r="CL209" s="34"/>
      <c r="CM209" s="34"/>
      <c r="CN209" s="34"/>
      <c r="CO209" s="34"/>
      <c r="CP209" s="34"/>
      <c r="CQ209" s="34"/>
      <c r="CR209" s="34"/>
      <c r="CS209" s="34"/>
      <c r="CT209" s="37"/>
    </row>
    <row r="210" spans="1:98" ht="13">
      <c r="A210" s="37"/>
      <c r="B210" s="34"/>
      <c r="C210" s="34"/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51"/>
      <c r="R210" s="34"/>
      <c r="S210" s="34"/>
      <c r="T210" s="34"/>
      <c r="U210" s="34"/>
      <c r="V210" s="34"/>
      <c r="W210" s="34"/>
      <c r="X210" s="34"/>
      <c r="Y210" s="34"/>
      <c r="Z210" s="34"/>
      <c r="AA210" s="34"/>
      <c r="AB210" s="34"/>
      <c r="AC210" s="34"/>
      <c r="AD210" s="34"/>
      <c r="AE210" s="34"/>
      <c r="AF210" s="68"/>
      <c r="AG210" s="34"/>
      <c r="AH210" s="34"/>
      <c r="AI210" s="34"/>
      <c r="AJ210" s="34"/>
      <c r="AK210" s="34"/>
      <c r="AL210" s="34"/>
      <c r="AM210" s="34"/>
      <c r="AN210" s="34"/>
      <c r="AO210" s="65"/>
      <c r="AP210" s="65"/>
      <c r="AQ210" s="65"/>
      <c r="AR210" s="65"/>
      <c r="AS210" s="65"/>
      <c r="AT210" s="65"/>
      <c r="AU210" s="65"/>
      <c r="AV210" s="65"/>
      <c r="AW210" s="65"/>
      <c r="AX210" s="65"/>
      <c r="AY210" s="65"/>
      <c r="AZ210" s="65"/>
      <c r="BA210" s="65"/>
      <c r="BB210" s="65"/>
      <c r="BC210" s="65"/>
      <c r="BD210" s="65"/>
      <c r="BE210" s="65"/>
      <c r="BF210" s="65"/>
      <c r="BG210" s="65"/>
      <c r="BH210" s="65"/>
      <c r="BI210" s="65"/>
      <c r="BJ210" s="65"/>
      <c r="BK210" s="65"/>
      <c r="BL210" s="65"/>
      <c r="BM210" s="65"/>
      <c r="BN210" s="65"/>
      <c r="BO210" s="65"/>
      <c r="BP210" s="65"/>
      <c r="BQ210" s="65"/>
      <c r="BR210" s="65"/>
      <c r="BS210" s="65"/>
      <c r="BT210" s="65"/>
      <c r="BU210" s="65"/>
      <c r="BV210" s="65"/>
      <c r="BW210" s="65"/>
      <c r="BX210" s="65"/>
      <c r="BY210" s="65"/>
      <c r="BZ210" s="65"/>
      <c r="CA210" s="34"/>
      <c r="CB210" s="34"/>
      <c r="CC210" s="34"/>
      <c r="CD210" s="34"/>
      <c r="CE210" s="34"/>
      <c r="CF210" s="34"/>
      <c r="CG210" s="34"/>
      <c r="CH210" s="34"/>
      <c r="CI210" s="34"/>
      <c r="CJ210" s="34"/>
      <c r="CK210" s="34"/>
      <c r="CL210" s="34"/>
      <c r="CM210" s="34"/>
      <c r="CN210" s="34"/>
      <c r="CO210" s="34"/>
      <c r="CP210" s="34"/>
      <c r="CQ210" s="34"/>
      <c r="CR210" s="34"/>
      <c r="CS210" s="34"/>
      <c r="CT210" s="37"/>
    </row>
    <row r="211" spans="1:98" ht="13">
      <c r="A211" s="37"/>
      <c r="B211" s="34"/>
      <c r="C211" s="34"/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51"/>
      <c r="R211" s="34"/>
      <c r="S211" s="34"/>
      <c r="T211" s="34"/>
      <c r="U211" s="34"/>
      <c r="V211" s="34"/>
      <c r="W211" s="34"/>
      <c r="X211" s="34"/>
      <c r="Y211" s="34"/>
      <c r="Z211" s="34"/>
      <c r="AA211" s="34"/>
      <c r="AB211" s="34"/>
      <c r="AC211" s="34"/>
      <c r="AD211" s="34"/>
      <c r="AE211" s="34"/>
      <c r="AF211" s="68"/>
      <c r="AG211" s="34"/>
      <c r="AH211" s="34"/>
      <c r="AI211" s="34"/>
      <c r="AJ211" s="34"/>
      <c r="AK211" s="34"/>
      <c r="AL211" s="34"/>
      <c r="AM211" s="34"/>
      <c r="AN211" s="34"/>
      <c r="AO211" s="65"/>
      <c r="AP211" s="65"/>
      <c r="AQ211" s="65"/>
      <c r="AR211" s="65"/>
      <c r="AS211" s="65"/>
      <c r="AT211" s="65"/>
      <c r="AU211" s="65"/>
      <c r="AV211" s="65"/>
      <c r="AW211" s="65"/>
      <c r="AX211" s="65"/>
      <c r="AY211" s="65"/>
      <c r="AZ211" s="65"/>
      <c r="BA211" s="65"/>
      <c r="BB211" s="65"/>
      <c r="BC211" s="65"/>
      <c r="BD211" s="65"/>
      <c r="BE211" s="65"/>
      <c r="BF211" s="65"/>
      <c r="BG211" s="65"/>
      <c r="BH211" s="65"/>
      <c r="BI211" s="65"/>
      <c r="BJ211" s="65"/>
      <c r="BK211" s="65"/>
      <c r="BL211" s="65"/>
      <c r="BM211" s="65"/>
      <c r="BN211" s="65"/>
      <c r="BO211" s="65"/>
      <c r="BP211" s="65"/>
      <c r="BQ211" s="65"/>
      <c r="BR211" s="65"/>
      <c r="BS211" s="65"/>
      <c r="BT211" s="65"/>
      <c r="BU211" s="65"/>
      <c r="BV211" s="65"/>
      <c r="BW211" s="65"/>
      <c r="BX211" s="65"/>
      <c r="BY211" s="65"/>
      <c r="BZ211" s="65"/>
      <c r="CA211" s="34"/>
      <c r="CB211" s="34"/>
      <c r="CC211" s="34"/>
      <c r="CD211" s="34"/>
      <c r="CE211" s="34"/>
      <c r="CF211" s="34"/>
      <c r="CG211" s="34"/>
      <c r="CH211" s="34"/>
      <c r="CI211" s="34"/>
      <c r="CJ211" s="34"/>
      <c r="CK211" s="34"/>
      <c r="CL211" s="34"/>
      <c r="CM211" s="34"/>
      <c r="CN211" s="34"/>
      <c r="CO211" s="34"/>
      <c r="CP211" s="34"/>
      <c r="CQ211" s="34"/>
      <c r="CR211" s="34"/>
      <c r="CS211" s="34"/>
      <c r="CT211" s="37"/>
    </row>
    <row r="212" spans="1:98" ht="13">
      <c r="A212" s="37"/>
      <c r="B212" s="34"/>
      <c r="C212" s="34"/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51"/>
      <c r="R212" s="34"/>
      <c r="S212" s="34"/>
      <c r="T212" s="34"/>
      <c r="U212" s="34"/>
      <c r="V212" s="34"/>
      <c r="W212" s="34"/>
      <c r="X212" s="34"/>
      <c r="Y212" s="34"/>
      <c r="Z212" s="34"/>
      <c r="AA212" s="34"/>
      <c r="AB212" s="34"/>
      <c r="AC212" s="34"/>
      <c r="AD212" s="34"/>
      <c r="AE212" s="34"/>
      <c r="AF212" s="68"/>
      <c r="AG212" s="34"/>
      <c r="AH212" s="34"/>
      <c r="AI212" s="34"/>
      <c r="AJ212" s="34"/>
      <c r="AK212" s="34"/>
      <c r="AL212" s="34"/>
      <c r="AM212" s="34"/>
      <c r="AN212" s="34"/>
      <c r="AO212" s="65"/>
      <c r="AP212" s="65"/>
      <c r="AQ212" s="65"/>
      <c r="AR212" s="65"/>
      <c r="AS212" s="65"/>
      <c r="AT212" s="65"/>
      <c r="AU212" s="65"/>
      <c r="AV212" s="65"/>
      <c r="AW212" s="65"/>
      <c r="AX212" s="65"/>
      <c r="AY212" s="65"/>
      <c r="AZ212" s="65"/>
      <c r="BA212" s="65"/>
      <c r="BB212" s="65"/>
      <c r="BC212" s="65"/>
      <c r="BD212" s="65"/>
      <c r="BE212" s="65"/>
      <c r="BF212" s="65"/>
      <c r="BG212" s="65"/>
      <c r="BH212" s="65"/>
      <c r="BI212" s="65"/>
      <c r="BJ212" s="65"/>
      <c r="BK212" s="65"/>
      <c r="BL212" s="65"/>
      <c r="BM212" s="65"/>
      <c r="BN212" s="65"/>
      <c r="BO212" s="65"/>
      <c r="BP212" s="65"/>
      <c r="BQ212" s="65"/>
      <c r="BR212" s="65"/>
      <c r="BS212" s="65"/>
      <c r="BT212" s="65"/>
      <c r="BU212" s="65"/>
      <c r="BV212" s="65"/>
      <c r="BW212" s="65"/>
      <c r="BX212" s="65"/>
      <c r="BY212" s="65"/>
      <c r="BZ212" s="65"/>
      <c r="CA212" s="34"/>
      <c r="CB212" s="34"/>
      <c r="CC212" s="34"/>
      <c r="CD212" s="34"/>
      <c r="CE212" s="34"/>
      <c r="CF212" s="34"/>
      <c r="CG212" s="34"/>
      <c r="CH212" s="34"/>
      <c r="CI212" s="34"/>
      <c r="CJ212" s="34"/>
      <c r="CK212" s="34"/>
      <c r="CL212" s="34"/>
      <c r="CM212" s="34"/>
      <c r="CN212" s="34"/>
      <c r="CO212" s="34"/>
      <c r="CP212" s="34"/>
      <c r="CQ212" s="34"/>
      <c r="CR212" s="34"/>
      <c r="CS212" s="34"/>
      <c r="CT212" s="37"/>
    </row>
    <row r="213" spans="1:98" ht="13">
      <c r="A213" s="37"/>
      <c r="B213" s="34"/>
      <c r="C213" s="34"/>
      <c r="D213" s="34"/>
      <c r="E213" s="34"/>
      <c r="F213" s="34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51"/>
      <c r="R213" s="34"/>
      <c r="S213" s="34"/>
      <c r="T213" s="34"/>
      <c r="U213" s="34"/>
      <c r="V213" s="34"/>
      <c r="W213" s="34"/>
      <c r="X213" s="34"/>
      <c r="Y213" s="34"/>
      <c r="Z213" s="34"/>
      <c r="AA213" s="34"/>
      <c r="AB213" s="34"/>
      <c r="AC213" s="34"/>
      <c r="AD213" s="34"/>
      <c r="AE213" s="34"/>
      <c r="AF213" s="68"/>
      <c r="AG213" s="34"/>
      <c r="AH213" s="34"/>
      <c r="AI213" s="34"/>
      <c r="AJ213" s="34"/>
      <c r="AK213" s="34"/>
      <c r="AL213" s="34"/>
      <c r="AM213" s="34"/>
      <c r="AN213" s="34"/>
      <c r="AO213" s="65"/>
      <c r="AP213" s="65"/>
      <c r="AQ213" s="65"/>
      <c r="AR213" s="65"/>
      <c r="AS213" s="65"/>
      <c r="AT213" s="65"/>
      <c r="AU213" s="65"/>
      <c r="AV213" s="65"/>
      <c r="AW213" s="65"/>
      <c r="AX213" s="65"/>
      <c r="AY213" s="65"/>
      <c r="AZ213" s="65"/>
      <c r="BA213" s="65"/>
      <c r="BB213" s="65"/>
      <c r="BC213" s="65"/>
      <c r="BD213" s="65"/>
      <c r="BE213" s="65"/>
      <c r="BF213" s="65"/>
      <c r="BG213" s="65"/>
      <c r="BH213" s="65"/>
      <c r="BI213" s="65"/>
      <c r="BJ213" s="65"/>
      <c r="BK213" s="65"/>
      <c r="BL213" s="65"/>
      <c r="BM213" s="65"/>
      <c r="BN213" s="65"/>
      <c r="BO213" s="65"/>
      <c r="BP213" s="65"/>
      <c r="BQ213" s="65"/>
      <c r="BR213" s="65"/>
      <c r="BS213" s="65"/>
      <c r="BT213" s="65"/>
      <c r="BU213" s="65"/>
      <c r="BV213" s="65"/>
      <c r="BW213" s="65"/>
      <c r="BX213" s="65"/>
      <c r="BY213" s="65"/>
      <c r="BZ213" s="65"/>
      <c r="CA213" s="34"/>
      <c r="CB213" s="34"/>
      <c r="CC213" s="34"/>
      <c r="CD213" s="34"/>
      <c r="CE213" s="34"/>
      <c r="CF213" s="34"/>
      <c r="CG213" s="34"/>
      <c r="CH213" s="34"/>
      <c r="CI213" s="34"/>
      <c r="CJ213" s="34"/>
      <c r="CK213" s="34"/>
      <c r="CL213" s="34"/>
      <c r="CM213" s="34"/>
      <c r="CN213" s="34"/>
      <c r="CO213" s="34"/>
      <c r="CP213" s="34"/>
      <c r="CQ213" s="34"/>
      <c r="CR213" s="34"/>
      <c r="CS213" s="34"/>
      <c r="CT213" s="37"/>
    </row>
    <row r="214" spans="1:98" ht="13">
      <c r="A214" s="37"/>
      <c r="B214" s="34"/>
      <c r="C214" s="34"/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51"/>
      <c r="R214" s="34"/>
      <c r="S214" s="34"/>
      <c r="T214" s="34"/>
      <c r="U214" s="34"/>
      <c r="V214" s="34"/>
      <c r="W214" s="34"/>
      <c r="X214" s="34"/>
      <c r="Y214" s="34"/>
      <c r="Z214" s="34"/>
      <c r="AA214" s="34"/>
      <c r="AB214" s="34"/>
      <c r="AC214" s="34"/>
      <c r="AD214" s="34"/>
      <c r="AE214" s="34"/>
      <c r="AF214" s="68"/>
      <c r="AG214" s="34"/>
      <c r="AH214" s="34"/>
      <c r="AI214" s="34"/>
      <c r="AJ214" s="34"/>
      <c r="AK214" s="34"/>
      <c r="AL214" s="34"/>
      <c r="AM214" s="34"/>
      <c r="AN214" s="34"/>
      <c r="AO214" s="65"/>
      <c r="AP214" s="65"/>
      <c r="AQ214" s="65"/>
      <c r="AR214" s="65"/>
      <c r="AS214" s="65"/>
      <c r="AT214" s="65"/>
      <c r="AU214" s="65"/>
      <c r="AV214" s="65"/>
      <c r="AW214" s="65"/>
      <c r="AX214" s="65"/>
      <c r="AY214" s="65"/>
      <c r="AZ214" s="65"/>
      <c r="BA214" s="65"/>
      <c r="BB214" s="65"/>
      <c r="BC214" s="65"/>
      <c r="BD214" s="65"/>
      <c r="BE214" s="65"/>
      <c r="BF214" s="65"/>
      <c r="BG214" s="65"/>
      <c r="BH214" s="65"/>
      <c r="BI214" s="65"/>
      <c r="BJ214" s="65"/>
      <c r="BK214" s="65"/>
      <c r="BL214" s="65"/>
      <c r="BM214" s="65"/>
      <c r="BN214" s="65"/>
      <c r="BO214" s="65"/>
      <c r="BP214" s="65"/>
      <c r="BQ214" s="65"/>
      <c r="BR214" s="65"/>
      <c r="BS214" s="65"/>
      <c r="BT214" s="65"/>
      <c r="BU214" s="65"/>
      <c r="BV214" s="65"/>
      <c r="BW214" s="65"/>
      <c r="BX214" s="65"/>
      <c r="BY214" s="65"/>
      <c r="BZ214" s="65"/>
      <c r="CA214" s="34"/>
      <c r="CB214" s="34"/>
      <c r="CC214" s="34"/>
      <c r="CD214" s="34"/>
      <c r="CE214" s="34"/>
      <c r="CF214" s="34"/>
      <c r="CG214" s="34"/>
      <c r="CH214" s="34"/>
      <c r="CI214" s="34"/>
      <c r="CJ214" s="34"/>
      <c r="CK214" s="34"/>
      <c r="CL214" s="34"/>
      <c r="CM214" s="34"/>
      <c r="CN214" s="34"/>
      <c r="CO214" s="34"/>
      <c r="CP214" s="34"/>
      <c r="CQ214" s="34"/>
      <c r="CR214" s="34"/>
      <c r="CS214" s="34"/>
      <c r="CT214" s="37"/>
    </row>
    <row r="215" spans="1:98" ht="13">
      <c r="A215" s="37"/>
      <c r="B215" s="34"/>
      <c r="C215" s="34"/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51"/>
      <c r="R215" s="34"/>
      <c r="S215" s="34"/>
      <c r="T215" s="34"/>
      <c r="U215" s="34"/>
      <c r="V215" s="34"/>
      <c r="W215" s="34"/>
      <c r="X215" s="34"/>
      <c r="Y215" s="34"/>
      <c r="Z215" s="34"/>
      <c r="AA215" s="34"/>
      <c r="AB215" s="34"/>
      <c r="AC215" s="34"/>
      <c r="AD215" s="34"/>
      <c r="AE215" s="34"/>
      <c r="AF215" s="68"/>
      <c r="AG215" s="34"/>
      <c r="AH215" s="34"/>
      <c r="AI215" s="34"/>
      <c r="AJ215" s="34"/>
      <c r="AK215" s="34"/>
      <c r="AL215" s="34"/>
      <c r="AM215" s="34"/>
      <c r="AN215" s="34"/>
      <c r="AO215" s="65"/>
      <c r="AP215" s="65"/>
      <c r="AQ215" s="65"/>
      <c r="AR215" s="65"/>
      <c r="AS215" s="65"/>
      <c r="AT215" s="65"/>
      <c r="AU215" s="65"/>
      <c r="AV215" s="65"/>
      <c r="AW215" s="65"/>
      <c r="AX215" s="65"/>
      <c r="AY215" s="65"/>
      <c r="AZ215" s="65"/>
      <c r="BA215" s="65"/>
      <c r="BB215" s="65"/>
      <c r="BC215" s="65"/>
      <c r="BD215" s="65"/>
      <c r="BE215" s="65"/>
      <c r="BF215" s="65"/>
      <c r="BG215" s="65"/>
      <c r="BH215" s="65"/>
      <c r="BI215" s="65"/>
      <c r="BJ215" s="65"/>
      <c r="BK215" s="65"/>
      <c r="BL215" s="65"/>
      <c r="BM215" s="65"/>
      <c r="BN215" s="65"/>
      <c r="BO215" s="65"/>
      <c r="BP215" s="65"/>
      <c r="BQ215" s="65"/>
      <c r="BR215" s="65"/>
      <c r="BS215" s="65"/>
      <c r="BT215" s="65"/>
      <c r="BU215" s="65"/>
      <c r="BV215" s="65"/>
      <c r="BW215" s="65"/>
      <c r="BX215" s="65"/>
      <c r="BY215" s="65"/>
      <c r="BZ215" s="65"/>
      <c r="CA215" s="34"/>
      <c r="CB215" s="34"/>
      <c r="CC215" s="34"/>
      <c r="CD215" s="34"/>
      <c r="CE215" s="34"/>
      <c r="CF215" s="34"/>
      <c r="CG215" s="34"/>
      <c r="CH215" s="34"/>
      <c r="CI215" s="34"/>
      <c r="CJ215" s="34"/>
      <c r="CK215" s="34"/>
      <c r="CL215" s="34"/>
      <c r="CM215" s="34"/>
      <c r="CN215" s="34"/>
      <c r="CO215" s="34"/>
      <c r="CP215" s="34"/>
      <c r="CQ215" s="34"/>
      <c r="CR215" s="34"/>
      <c r="CS215" s="34"/>
      <c r="CT215" s="37"/>
    </row>
    <row r="216" spans="1:98" ht="13">
      <c r="A216" s="37"/>
      <c r="B216" s="34"/>
      <c r="C216" s="34"/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51"/>
      <c r="R216" s="34"/>
      <c r="S216" s="34"/>
      <c r="T216" s="34"/>
      <c r="U216" s="34"/>
      <c r="V216" s="34"/>
      <c r="W216" s="34"/>
      <c r="X216" s="34"/>
      <c r="Y216" s="34"/>
      <c r="Z216" s="34"/>
      <c r="AA216" s="34"/>
      <c r="AB216" s="34"/>
      <c r="AC216" s="34"/>
      <c r="AD216" s="34"/>
      <c r="AE216" s="34"/>
      <c r="AF216" s="68"/>
      <c r="AG216" s="34"/>
      <c r="AH216" s="34"/>
      <c r="AI216" s="34"/>
      <c r="AJ216" s="34"/>
      <c r="AK216" s="34"/>
      <c r="AL216" s="34"/>
      <c r="AM216" s="34"/>
      <c r="AN216" s="34"/>
      <c r="AO216" s="65"/>
      <c r="AP216" s="65"/>
      <c r="AQ216" s="65"/>
      <c r="AR216" s="65"/>
      <c r="AS216" s="65"/>
      <c r="AT216" s="65"/>
      <c r="AU216" s="65"/>
      <c r="AV216" s="65"/>
      <c r="AW216" s="65"/>
      <c r="AX216" s="65"/>
      <c r="AY216" s="65"/>
      <c r="AZ216" s="65"/>
      <c r="BA216" s="65"/>
      <c r="BB216" s="65"/>
      <c r="BC216" s="65"/>
      <c r="BD216" s="65"/>
      <c r="BE216" s="65"/>
      <c r="BF216" s="65"/>
      <c r="BG216" s="65"/>
      <c r="BH216" s="65"/>
      <c r="BI216" s="65"/>
      <c r="BJ216" s="65"/>
      <c r="BK216" s="65"/>
      <c r="BL216" s="65"/>
      <c r="BM216" s="65"/>
      <c r="BN216" s="65"/>
      <c r="BO216" s="65"/>
      <c r="BP216" s="65"/>
      <c r="BQ216" s="65"/>
      <c r="BR216" s="65"/>
      <c r="BS216" s="65"/>
      <c r="BT216" s="65"/>
      <c r="BU216" s="65"/>
      <c r="BV216" s="65"/>
      <c r="BW216" s="65"/>
      <c r="BX216" s="65"/>
      <c r="BY216" s="65"/>
      <c r="BZ216" s="65"/>
      <c r="CA216" s="34"/>
      <c r="CB216" s="34"/>
      <c r="CC216" s="34"/>
      <c r="CD216" s="34"/>
      <c r="CE216" s="34"/>
      <c r="CF216" s="34"/>
      <c r="CG216" s="34"/>
      <c r="CH216" s="34"/>
      <c r="CI216" s="34"/>
      <c r="CJ216" s="34"/>
      <c r="CK216" s="34"/>
      <c r="CL216" s="34"/>
      <c r="CM216" s="34"/>
      <c r="CN216" s="34"/>
      <c r="CO216" s="34"/>
      <c r="CP216" s="34"/>
      <c r="CQ216" s="34"/>
      <c r="CR216" s="34"/>
      <c r="CS216" s="34"/>
      <c r="CT216" s="37"/>
    </row>
    <row r="217" spans="1:98" ht="13">
      <c r="A217" s="37"/>
      <c r="B217" s="34"/>
      <c r="C217" s="34"/>
      <c r="D217" s="34"/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51"/>
      <c r="R217" s="34"/>
      <c r="S217" s="34"/>
      <c r="T217" s="34"/>
      <c r="U217" s="34"/>
      <c r="V217" s="34"/>
      <c r="W217" s="34"/>
      <c r="X217" s="34"/>
      <c r="Y217" s="34"/>
      <c r="Z217" s="34"/>
      <c r="AA217" s="34"/>
      <c r="AB217" s="34"/>
      <c r="AC217" s="34"/>
      <c r="AD217" s="34"/>
      <c r="AE217" s="34"/>
      <c r="AF217" s="68"/>
      <c r="AG217" s="34"/>
      <c r="AH217" s="34"/>
      <c r="AI217" s="34"/>
      <c r="AJ217" s="34"/>
      <c r="AK217" s="34"/>
      <c r="AL217" s="34"/>
      <c r="AM217" s="34"/>
      <c r="AN217" s="34"/>
      <c r="AO217" s="65"/>
      <c r="AP217" s="65"/>
      <c r="AQ217" s="65"/>
      <c r="AR217" s="65"/>
      <c r="AS217" s="65"/>
      <c r="AT217" s="65"/>
      <c r="AU217" s="65"/>
      <c r="AV217" s="65"/>
      <c r="AW217" s="65"/>
      <c r="AX217" s="65"/>
      <c r="AY217" s="65"/>
      <c r="AZ217" s="65"/>
      <c r="BA217" s="65"/>
      <c r="BB217" s="65"/>
      <c r="BC217" s="65"/>
      <c r="BD217" s="65"/>
      <c r="BE217" s="65"/>
      <c r="BF217" s="65"/>
      <c r="BG217" s="65"/>
      <c r="BH217" s="65"/>
      <c r="BI217" s="65"/>
      <c r="BJ217" s="65"/>
      <c r="BK217" s="65"/>
      <c r="BL217" s="65"/>
      <c r="BM217" s="65"/>
      <c r="BN217" s="65"/>
      <c r="BO217" s="65"/>
      <c r="BP217" s="65"/>
      <c r="BQ217" s="65"/>
      <c r="BR217" s="65"/>
      <c r="BS217" s="65"/>
      <c r="BT217" s="65"/>
      <c r="BU217" s="65"/>
      <c r="BV217" s="65"/>
      <c r="BW217" s="65"/>
      <c r="BX217" s="65"/>
      <c r="BY217" s="65"/>
      <c r="BZ217" s="65"/>
      <c r="CA217" s="34"/>
      <c r="CB217" s="34"/>
      <c r="CC217" s="34"/>
      <c r="CD217" s="34"/>
      <c r="CE217" s="34"/>
      <c r="CF217" s="34"/>
      <c r="CG217" s="34"/>
      <c r="CH217" s="34"/>
      <c r="CI217" s="34"/>
      <c r="CJ217" s="34"/>
      <c r="CK217" s="34"/>
      <c r="CL217" s="34"/>
      <c r="CM217" s="34"/>
      <c r="CN217" s="34"/>
      <c r="CO217" s="34"/>
      <c r="CP217" s="34"/>
      <c r="CQ217" s="34"/>
      <c r="CR217" s="34"/>
      <c r="CS217" s="34"/>
      <c r="CT217" s="37"/>
    </row>
    <row r="218" spans="1:98" ht="13">
      <c r="A218" s="37"/>
      <c r="B218" s="34"/>
      <c r="C218" s="34"/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51"/>
      <c r="R218" s="34"/>
      <c r="S218" s="34"/>
      <c r="T218" s="34"/>
      <c r="U218" s="34"/>
      <c r="V218" s="34"/>
      <c r="W218" s="34"/>
      <c r="X218" s="34"/>
      <c r="Y218" s="34"/>
      <c r="Z218" s="34"/>
      <c r="AA218" s="34"/>
      <c r="AB218" s="34"/>
      <c r="AC218" s="34"/>
      <c r="AD218" s="34"/>
      <c r="AE218" s="34"/>
      <c r="AF218" s="68"/>
      <c r="AG218" s="34"/>
      <c r="AH218" s="34"/>
      <c r="AI218" s="34"/>
      <c r="AJ218" s="34"/>
      <c r="AK218" s="34"/>
      <c r="AL218" s="34"/>
      <c r="AM218" s="34"/>
      <c r="AN218" s="34"/>
      <c r="AO218" s="65"/>
      <c r="AP218" s="65"/>
      <c r="AQ218" s="65"/>
      <c r="AR218" s="65"/>
      <c r="AS218" s="65"/>
      <c r="AT218" s="65"/>
      <c r="AU218" s="65"/>
      <c r="AV218" s="65"/>
      <c r="AW218" s="65"/>
      <c r="AX218" s="65"/>
      <c r="AY218" s="65"/>
      <c r="AZ218" s="65"/>
      <c r="BA218" s="65"/>
      <c r="BB218" s="65"/>
      <c r="BC218" s="65"/>
      <c r="BD218" s="65"/>
      <c r="BE218" s="65"/>
      <c r="BF218" s="65"/>
      <c r="BG218" s="65"/>
      <c r="BH218" s="65"/>
      <c r="BI218" s="65"/>
      <c r="BJ218" s="65"/>
      <c r="BK218" s="65"/>
      <c r="BL218" s="65"/>
      <c r="BM218" s="65"/>
      <c r="BN218" s="65"/>
      <c r="BO218" s="65"/>
      <c r="BP218" s="65"/>
      <c r="BQ218" s="65"/>
      <c r="BR218" s="65"/>
      <c r="BS218" s="65"/>
      <c r="BT218" s="65"/>
      <c r="BU218" s="65"/>
      <c r="BV218" s="65"/>
      <c r="BW218" s="65"/>
      <c r="BX218" s="65"/>
      <c r="BY218" s="65"/>
      <c r="BZ218" s="65"/>
      <c r="CA218" s="34"/>
      <c r="CB218" s="34"/>
      <c r="CC218" s="34"/>
      <c r="CD218" s="34"/>
      <c r="CE218" s="34"/>
      <c r="CF218" s="34"/>
      <c r="CG218" s="34"/>
      <c r="CH218" s="34"/>
      <c r="CI218" s="34"/>
      <c r="CJ218" s="34"/>
      <c r="CK218" s="34"/>
      <c r="CL218" s="34"/>
      <c r="CM218" s="34"/>
      <c r="CN218" s="34"/>
      <c r="CO218" s="34"/>
      <c r="CP218" s="34"/>
      <c r="CQ218" s="34"/>
      <c r="CR218" s="34"/>
      <c r="CS218" s="34"/>
      <c r="CT218" s="37"/>
    </row>
    <row r="219" spans="1:98" ht="13">
      <c r="A219" s="37"/>
      <c r="B219" s="34"/>
      <c r="C219" s="34"/>
      <c r="D219" s="34"/>
      <c r="E219" s="34"/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51"/>
      <c r="R219" s="34"/>
      <c r="S219" s="34"/>
      <c r="T219" s="34"/>
      <c r="U219" s="34"/>
      <c r="V219" s="34"/>
      <c r="W219" s="34"/>
      <c r="X219" s="34"/>
      <c r="Y219" s="34"/>
      <c r="Z219" s="34"/>
      <c r="AA219" s="34"/>
      <c r="AB219" s="34"/>
      <c r="AC219" s="34"/>
      <c r="AD219" s="34"/>
      <c r="AE219" s="34"/>
      <c r="AF219" s="68"/>
      <c r="AG219" s="34"/>
      <c r="AH219" s="34"/>
      <c r="AI219" s="34"/>
      <c r="AJ219" s="34"/>
      <c r="AK219" s="34"/>
      <c r="AL219" s="34"/>
      <c r="AM219" s="34"/>
      <c r="AN219" s="34"/>
      <c r="AO219" s="65"/>
      <c r="AP219" s="65"/>
      <c r="AQ219" s="65"/>
      <c r="AR219" s="65"/>
      <c r="AS219" s="65"/>
      <c r="AT219" s="65"/>
      <c r="AU219" s="65"/>
      <c r="AV219" s="65"/>
      <c r="AW219" s="65"/>
      <c r="AX219" s="65"/>
      <c r="AY219" s="65"/>
      <c r="AZ219" s="65"/>
      <c r="BA219" s="65"/>
      <c r="BB219" s="65"/>
      <c r="BC219" s="65"/>
      <c r="BD219" s="65"/>
      <c r="BE219" s="65"/>
      <c r="BF219" s="65"/>
      <c r="BG219" s="65"/>
      <c r="BH219" s="65"/>
      <c r="BI219" s="65"/>
      <c r="BJ219" s="65"/>
      <c r="BK219" s="65"/>
      <c r="BL219" s="65"/>
      <c r="BM219" s="65"/>
      <c r="BN219" s="65"/>
      <c r="BO219" s="65"/>
      <c r="BP219" s="65"/>
      <c r="BQ219" s="65"/>
      <c r="BR219" s="65"/>
      <c r="BS219" s="65"/>
      <c r="BT219" s="65"/>
      <c r="BU219" s="65"/>
      <c r="BV219" s="65"/>
      <c r="BW219" s="65"/>
      <c r="BX219" s="65"/>
      <c r="BY219" s="65"/>
      <c r="BZ219" s="65"/>
      <c r="CA219" s="34"/>
      <c r="CB219" s="34"/>
      <c r="CC219" s="34"/>
      <c r="CD219" s="34"/>
      <c r="CE219" s="34"/>
      <c r="CF219" s="34"/>
      <c r="CG219" s="34"/>
      <c r="CH219" s="34"/>
      <c r="CI219" s="34"/>
      <c r="CJ219" s="34"/>
      <c r="CK219" s="34"/>
      <c r="CL219" s="34"/>
      <c r="CM219" s="34"/>
      <c r="CN219" s="34"/>
      <c r="CO219" s="34"/>
      <c r="CP219" s="34"/>
      <c r="CQ219" s="34"/>
      <c r="CR219" s="34"/>
      <c r="CS219" s="34"/>
      <c r="CT219" s="37"/>
    </row>
    <row r="220" spans="1:98" ht="13">
      <c r="A220" s="37"/>
      <c r="B220" s="34"/>
      <c r="C220" s="34"/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51"/>
      <c r="R220" s="34"/>
      <c r="S220" s="34"/>
      <c r="T220" s="34"/>
      <c r="U220" s="34"/>
      <c r="V220" s="34"/>
      <c r="W220" s="34"/>
      <c r="X220" s="34"/>
      <c r="Y220" s="34"/>
      <c r="Z220" s="34"/>
      <c r="AA220" s="34"/>
      <c r="AB220" s="34"/>
      <c r="AC220" s="34"/>
      <c r="AD220" s="34"/>
      <c r="AE220" s="34"/>
      <c r="AF220" s="68"/>
      <c r="AG220" s="34"/>
      <c r="AH220" s="34"/>
      <c r="AI220" s="34"/>
      <c r="AJ220" s="34"/>
      <c r="AK220" s="34"/>
      <c r="AL220" s="34"/>
      <c r="AM220" s="34"/>
      <c r="AN220" s="34"/>
      <c r="AO220" s="65"/>
      <c r="AP220" s="65"/>
      <c r="AQ220" s="65"/>
      <c r="AR220" s="65"/>
      <c r="AS220" s="65"/>
      <c r="AT220" s="65"/>
      <c r="AU220" s="65"/>
      <c r="AV220" s="65"/>
      <c r="AW220" s="65"/>
      <c r="AX220" s="65"/>
      <c r="AY220" s="65"/>
      <c r="AZ220" s="65"/>
      <c r="BA220" s="65"/>
      <c r="BB220" s="65"/>
      <c r="BC220" s="65"/>
      <c r="BD220" s="65"/>
      <c r="BE220" s="65"/>
      <c r="BF220" s="65"/>
      <c r="BG220" s="65"/>
      <c r="BH220" s="65"/>
      <c r="BI220" s="65"/>
      <c r="BJ220" s="65"/>
      <c r="BK220" s="65"/>
      <c r="BL220" s="65"/>
      <c r="BM220" s="65"/>
      <c r="BN220" s="65"/>
      <c r="BO220" s="65"/>
      <c r="BP220" s="65"/>
      <c r="BQ220" s="65"/>
      <c r="BR220" s="65"/>
      <c r="BS220" s="65"/>
      <c r="BT220" s="65"/>
      <c r="BU220" s="65"/>
      <c r="BV220" s="65"/>
      <c r="BW220" s="65"/>
      <c r="BX220" s="65"/>
      <c r="BY220" s="65"/>
      <c r="BZ220" s="65"/>
      <c r="CA220" s="34"/>
      <c r="CB220" s="34"/>
      <c r="CC220" s="34"/>
      <c r="CD220" s="34"/>
      <c r="CE220" s="34"/>
      <c r="CF220" s="34"/>
      <c r="CG220" s="34"/>
      <c r="CH220" s="34"/>
      <c r="CI220" s="34"/>
      <c r="CJ220" s="34"/>
      <c r="CK220" s="34"/>
      <c r="CL220" s="34"/>
      <c r="CM220" s="34"/>
      <c r="CN220" s="34"/>
      <c r="CO220" s="34"/>
      <c r="CP220" s="34"/>
      <c r="CQ220" s="34"/>
      <c r="CR220" s="34"/>
      <c r="CS220" s="34"/>
      <c r="CT220" s="37"/>
    </row>
    <row r="221" spans="1:98" ht="13">
      <c r="A221" s="37"/>
      <c r="B221" s="34"/>
      <c r="C221" s="34"/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51"/>
      <c r="R221" s="34"/>
      <c r="S221" s="34"/>
      <c r="T221" s="34"/>
      <c r="U221" s="34"/>
      <c r="V221" s="34"/>
      <c r="W221" s="34"/>
      <c r="X221" s="34"/>
      <c r="Y221" s="34"/>
      <c r="Z221" s="34"/>
      <c r="AA221" s="34"/>
      <c r="AB221" s="34"/>
      <c r="AC221" s="34"/>
      <c r="AD221" s="34"/>
      <c r="AE221" s="34"/>
      <c r="AF221" s="68"/>
      <c r="AG221" s="34"/>
      <c r="AH221" s="34"/>
      <c r="AI221" s="34"/>
      <c r="AJ221" s="34"/>
      <c r="AK221" s="34"/>
      <c r="AL221" s="34"/>
      <c r="AM221" s="34"/>
      <c r="AN221" s="34"/>
      <c r="AO221" s="65"/>
      <c r="AP221" s="65"/>
      <c r="AQ221" s="65"/>
      <c r="AR221" s="65"/>
      <c r="AS221" s="65"/>
      <c r="AT221" s="65"/>
      <c r="AU221" s="65"/>
      <c r="AV221" s="65"/>
      <c r="AW221" s="65"/>
      <c r="AX221" s="65"/>
      <c r="AY221" s="65"/>
      <c r="AZ221" s="65"/>
      <c r="BA221" s="65"/>
      <c r="BB221" s="65"/>
      <c r="BC221" s="65"/>
      <c r="BD221" s="65"/>
      <c r="BE221" s="65"/>
      <c r="BF221" s="65"/>
      <c r="BG221" s="65"/>
      <c r="BH221" s="65"/>
      <c r="BI221" s="65"/>
      <c r="BJ221" s="65"/>
      <c r="BK221" s="65"/>
      <c r="BL221" s="65"/>
      <c r="BM221" s="65"/>
      <c r="BN221" s="65"/>
      <c r="BO221" s="65"/>
      <c r="BP221" s="65"/>
      <c r="BQ221" s="65"/>
      <c r="BR221" s="65"/>
      <c r="BS221" s="65"/>
      <c r="BT221" s="65"/>
      <c r="BU221" s="65"/>
      <c r="BV221" s="65"/>
      <c r="BW221" s="65"/>
      <c r="BX221" s="65"/>
      <c r="BY221" s="65"/>
      <c r="BZ221" s="65"/>
      <c r="CA221" s="34"/>
      <c r="CB221" s="34"/>
      <c r="CC221" s="34"/>
      <c r="CD221" s="34"/>
      <c r="CE221" s="34"/>
      <c r="CF221" s="34"/>
      <c r="CG221" s="34"/>
      <c r="CH221" s="34"/>
      <c r="CI221" s="34"/>
      <c r="CJ221" s="34"/>
      <c r="CK221" s="34"/>
      <c r="CL221" s="34"/>
      <c r="CM221" s="34"/>
      <c r="CN221" s="34"/>
      <c r="CO221" s="34"/>
      <c r="CP221" s="34"/>
      <c r="CQ221" s="34"/>
      <c r="CR221" s="34"/>
      <c r="CS221" s="34"/>
      <c r="CT221" s="37"/>
    </row>
    <row r="222" spans="1:98" ht="13">
      <c r="A222" s="37"/>
      <c r="B222" s="34"/>
      <c r="C222" s="34"/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51"/>
      <c r="R222" s="34"/>
      <c r="S222" s="34"/>
      <c r="T222" s="34"/>
      <c r="U222" s="34"/>
      <c r="V222" s="34"/>
      <c r="W222" s="34"/>
      <c r="X222" s="34"/>
      <c r="Y222" s="34"/>
      <c r="Z222" s="34"/>
      <c r="AA222" s="34"/>
      <c r="AB222" s="34"/>
      <c r="AC222" s="34"/>
      <c r="AD222" s="34"/>
      <c r="AE222" s="34"/>
      <c r="AF222" s="68"/>
      <c r="AG222" s="34"/>
      <c r="AH222" s="34"/>
      <c r="AI222" s="34"/>
      <c r="AJ222" s="34"/>
      <c r="AK222" s="34"/>
      <c r="AL222" s="34"/>
      <c r="AM222" s="34"/>
      <c r="AN222" s="34"/>
      <c r="AO222" s="65"/>
      <c r="AP222" s="65"/>
      <c r="AQ222" s="65"/>
      <c r="AR222" s="65"/>
      <c r="AS222" s="65"/>
      <c r="AT222" s="65"/>
      <c r="AU222" s="65"/>
      <c r="AV222" s="65"/>
      <c r="AW222" s="65"/>
      <c r="AX222" s="65"/>
      <c r="AY222" s="65"/>
      <c r="AZ222" s="65"/>
      <c r="BA222" s="65"/>
      <c r="BB222" s="65"/>
      <c r="BC222" s="65"/>
      <c r="BD222" s="65"/>
      <c r="BE222" s="65"/>
      <c r="BF222" s="65"/>
      <c r="BG222" s="65"/>
      <c r="BH222" s="65"/>
      <c r="BI222" s="65"/>
      <c r="BJ222" s="65"/>
      <c r="BK222" s="65"/>
      <c r="BL222" s="65"/>
      <c r="BM222" s="65"/>
      <c r="BN222" s="65"/>
      <c r="BO222" s="65"/>
      <c r="BP222" s="65"/>
      <c r="BQ222" s="65"/>
      <c r="BR222" s="65"/>
      <c r="BS222" s="65"/>
      <c r="BT222" s="65"/>
      <c r="BU222" s="65"/>
      <c r="BV222" s="65"/>
      <c r="BW222" s="65"/>
      <c r="BX222" s="65"/>
      <c r="BY222" s="65"/>
      <c r="BZ222" s="65"/>
      <c r="CA222" s="34"/>
      <c r="CB222" s="34"/>
      <c r="CC222" s="34"/>
      <c r="CD222" s="34"/>
      <c r="CE222" s="34"/>
      <c r="CF222" s="34"/>
      <c r="CG222" s="34"/>
      <c r="CH222" s="34"/>
      <c r="CI222" s="34"/>
      <c r="CJ222" s="34"/>
      <c r="CK222" s="34"/>
      <c r="CL222" s="34"/>
      <c r="CM222" s="34"/>
      <c r="CN222" s="34"/>
      <c r="CO222" s="34"/>
      <c r="CP222" s="34"/>
      <c r="CQ222" s="34"/>
      <c r="CR222" s="34"/>
      <c r="CS222" s="34"/>
      <c r="CT222" s="37"/>
    </row>
    <row r="223" spans="1:98" ht="13">
      <c r="A223" s="37"/>
      <c r="B223" s="34"/>
      <c r="C223" s="34"/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51"/>
      <c r="R223" s="34"/>
      <c r="S223" s="34"/>
      <c r="T223" s="34"/>
      <c r="U223" s="34"/>
      <c r="V223" s="34"/>
      <c r="W223" s="34"/>
      <c r="X223" s="34"/>
      <c r="Y223" s="34"/>
      <c r="Z223" s="34"/>
      <c r="AA223" s="34"/>
      <c r="AB223" s="34"/>
      <c r="AC223" s="34"/>
      <c r="AD223" s="34"/>
      <c r="AE223" s="34"/>
      <c r="AF223" s="68"/>
      <c r="AG223" s="34"/>
      <c r="AH223" s="34"/>
      <c r="AI223" s="34"/>
      <c r="AJ223" s="34"/>
      <c r="AK223" s="34"/>
      <c r="AL223" s="34"/>
      <c r="AM223" s="34"/>
      <c r="AN223" s="34"/>
      <c r="AO223" s="65"/>
      <c r="AP223" s="65"/>
      <c r="AQ223" s="65"/>
      <c r="AR223" s="65"/>
      <c r="AS223" s="65"/>
      <c r="AT223" s="65"/>
      <c r="AU223" s="65"/>
      <c r="AV223" s="65"/>
      <c r="AW223" s="65"/>
      <c r="AX223" s="65"/>
      <c r="AY223" s="65"/>
      <c r="AZ223" s="65"/>
      <c r="BA223" s="65"/>
      <c r="BB223" s="65"/>
      <c r="BC223" s="65"/>
      <c r="BD223" s="65"/>
      <c r="BE223" s="65"/>
      <c r="BF223" s="65"/>
      <c r="BG223" s="65"/>
      <c r="BH223" s="65"/>
      <c r="BI223" s="65"/>
      <c r="BJ223" s="65"/>
      <c r="BK223" s="65"/>
      <c r="BL223" s="65"/>
      <c r="BM223" s="65"/>
      <c r="BN223" s="65"/>
      <c r="BO223" s="65"/>
      <c r="BP223" s="65"/>
      <c r="BQ223" s="65"/>
      <c r="BR223" s="65"/>
      <c r="BS223" s="65"/>
      <c r="BT223" s="65"/>
      <c r="BU223" s="65"/>
      <c r="BV223" s="65"/>
      <c r="BW223" s="65"/>
      <c r="BX223" s="65"/>
      <c r="BY223" s="65"/>
      <c r="BZ223" s="65"/>
      <c r="CA223" s="34"/>
      <c r="CB223" s="34"/>
      <c r="CC223" s="34"/>
      <c r="CD223" s="34"/>
      <c r="CE223" s="34"/>
      <c r="CF223" s="34"/>
      <c r="CG223" s="34"/>
      <c r="CH223" s="34"/>
      <c r="CI223" s="34"/>
      <c r="CJ223" s="34"/>
      <c r="CK223" s="34"/>
      <c r="CL223" s="34"/>
      <c r="CM223" s="34"/>
      <c r="CN223" s="34"/>
      <c r="CO223" s="34"/>
      <c r="CP223" s="34"/>
      <c r="CQ223" s="34"/>
      <c r="CR223" s="34"/>
      <c r="CS223" s="34"/>
      <c r="CT223" s="37"/>
    </row>
    <row r="224" spans="1:98" ht="13">
      <c r="A224" s="37"/>
      <c r="B224" s="34"/>
      <c r="C224" s="34"/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51"/>
      <c r="R224" s="34"/>
      <c r="S224" s="34"/>
      <c r="T224" s="34"/>
      <c r="U224" s="34"/>
      <c r="V224" s="34"/>
      <c r="W224" s="34"/>
      <c r="X224" s="34"/>
      <c r="Y224" s="34"/>
      <c r="Z224" s="34"/>
      <c r="AA224" s="34"/>
      <c r="AB224" s="34"/>
      <c r="AC224" s="34"/>
      <c r="AD224" s="34"/>
      <c r="AE224" s="34"/>
      <c r="AF224" s="68"/>
      <c r="AG224" s="34"/>
      <c r="AH224" s="34"/>
      <c r="AI224" s="34"/>
      <c r="AJ224" s="34"/>
      <c r="AK224" s="34"/>
      <c r="AL224" s="34"/>
      <c r="AM224" s="34"/>
      <c r="AN224" s="34"/>
      <c r="AO224" s="65"/>
      <c r="AP224" s="65"/>
      <c r="AQ224" s="65"/>
      <c r="AR224" s="65"/>
      <c r="AS224" s="65"/>
      <c r="AT224" s="65"/>
      <c r="AU224" s="65"/>
      <c r="AV224" s="65"/>
      <c r="AW224" s="65"/>
      <c r="AX224" s="65"/>
      <c r="AY224" s="65"/>
      <c r="AZ224" s="65"/>
      <c r="BA224" s="65"/>
      <c r="BB224" s="65"/>
      <c r="BC224" s="65"/>
      <c r="BD224" s="65"/>
      <c r="BE224" s="65"/>
      <c r="BF224" s="65"/>
      <c r="BG224" s="65"/>
      <c r="BH224" s="65"/>
      <c r="BI224" s="65"/>
      <c r="BJ224" s="65"/>
      <c r="BK224" s="65"/>
      <c r="BL224" s="65"/>
      <c r="BM224" s="65"/>
      <c r="BN224" s="65"/>
      <c r="BO224" s="65"/>
      <c r="BP224" s="65"/>
      <c r="BQ224" s="65"/>
      <c r="BR224" s="65"/>
      <c r="BS224" s="65"/>
      <c r="BT224" s="65"/>
      <c r="BU224" s="65"/>
      <c r="BV224" s="65"/>
      <c r="BW224" s="65"/>
      <c r="BX224" s="65"/>
      <c r="BY224" s="65"/>
      <c r="BZ224" s="65"/>
      <c r="CA224" s="34"/>
      <c r="CB224" s="34"/>
      <c r="CC224" s="34"/>
      <c r="CD224" s="34"/>
      <c r="CE224" s="34"/>
      <c r="CF224" s="34"/>
      <c r="CG224" s="34"/>
      <c r="CH224" s="34"/>
      <c r="CI224" s="34"/>
      <c r="CJ224" s="34"/>
      <c r="CK224" s="34"/>
      <c r="CL224" s="34"/>
      <c r="CM224" s="34"/>
      <c r="CN224" s="34"/>
      <c r="CO224" s="34"/>
      <c r="CP224" s="34"/>
      <c r="CQ224" s="34"/>
      <c r="CR224" s="34"/>
      <c r="CS224" s="34"/>
      <c r="CT224" s="37"/>
    </row>
    <row r="225" spans="1:98" ht="13">
      <c r="A225" s="37"/>
      <c r="B225" s="34"/>
      <c r="C225" s="34"/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51"/>
      <c r="R225" s="34"/>
      <c r="S225" s="34"/>
      <c r="T225" s="34"/>
      <c r="U225" s="34"/>
      <c r="V225" s="34"/>
      <c r="W225" s="34"/>
      <c r="X225" s="34"/>
      <c r="Y225" s="34"/>
      <c r="Z225" s="34"/>
      <c r="AA225" s="34"/>
      <c r="AB225" s="34"/>
      <c r="AC225" s="34"/>
      <c r="AD225" s="34"/>
      <c r="AE225" s="34"/>
      <c r="AF225" s="68"/>
      <c r="AG225" s="34"/>
      <c r="AH225" s="34"/>
      <c r="AI225" s="34"/>
      <c r="AJ225" s="34"/>
      <c r="AK225" s="34"/>
      <c r="AL225" s="34"/>
      <c r="AM225" s="34"/>
      <c r="AN225" s="34"/>
      <c r="AO225" s="65"/>
      <c r="AP225" s="65"/>
      <c r="AQ225" s="65"/>
      <c r="AR225" s="65"/>
      <c r="AS225" s="65"/>
      <c r="AT225" s="65"/>
      <c r="AU225" s="65"/>
      <c r="AV225" s="65"/>
      <c r="AW225" s="65"/>
      <c r="AX225" s="65"/>
      <c r="AY225" s="65"/>
      <c r="AZ225" s="65"/>
      <c r="BA225" s="65"/>
      <c r="BB225" s="65"/>
      <c r="BC225" s="65"/>
      <c r="BD225" s="65"/>
      <c r="BE225" s="65"/>
      <c r="BF225" s="65"/>
      <c r="BG225" s="65"/>
      <c r="BH225" s="65"/>
      <c r="BI225" s="65"/>
      <c r="BJ225" s="65"/>
      <c r="BK225" s="65"/>
      <c r="BL225" s="65"/>
      <c r="BM225" s="65"/>
      <c r="BN225" s="65"/>
      <c r="BO225" s="65"/>
      <c r="BP225" s="65"/>
      <c r="BQ225" s="65"/>
      <c r="BR225" s="65"/>
      <c r="BS225" s="65"/>
      <c r="BT225" s="65"/>
      <c r="BU225" s="65"/>
      <c r="BV225" s="65"/>
      <c r="BW225" s="65"/>
      <c r="BX225" s="65"/>
      <c r="BY225" s="65"/>
      <c r="BZ225" s="65"/>
      <c r="CA225" s="34"/>
      <c r="CB225" s="34"/>
      <c r="CC225" s="34"/>
      <c r="CD225" s="34"/>
      <c r="CE225" s="34"/>
      <c r="CF225" s="34"/>
      <c r="CG225" s="34"/>
      <c r="CH225" s="34"/>
      <c r="CI225" s="34"/>
      <c r="CJ225" s="34"/>
      <c r="CK225" s="34"/>
      <c r="CL225" s="34"/>
      <c r="CM225" s="34"/>
      <c r="CN225" s="34"/>
      <c r="CO225" s="34"/>
      <c r="CP225" s="34"/>
      <c r="CQ225" s="34"/>
      <c r="CR225" s="34"/>
      <c r="CS225" s="34"/>
      <c r="CT225" s="37"/>
    </row>
    <row r="226" spans="1:98" ht="13">
      <c r="A226" s="37"/>
      <c r="B226" s="34"/>
      <c r="C226" s="34"/>
      <c r="D226" s="34"/>
      <c r="E226" s="34"/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51"/>
      <c r="R226" s="34"/>
      <c r="S226" s="34"/>
      <c r="T226" s="34"/>
      <c r="U226" s="34"/>
      <c r="V226" s="34"/>
      <c r="W226" s="34"/>
      <c r="X226" s="34"/>
      <c r="Y226" s="34"/>
      <c r="Z226" s="34"/>
      <c r="AA226" s="34"/>
      <c r="AB226" s="34"/>
      <c r="AC226" s="34"/>
      <c r="AD226" s="34"/>
      <c r="AE226" s="34"/>
      <c r="AF226" s="68"/>
      <c r="AG226" s="34"/>
      <c r="AH226" s="34"/>
      <c r="AI226" s="34"/>
      <c r="AJ226" s="34"/>
      <c r="AK226" s="34"/>
      <c r="AL226" s="34"/>
      <c r="AM226" s="34"/>
      <c r="AN226" s="34"/>
      <c r="AO226" s="65"/>
      <c r="AP226" s="65"/>
      <c r="AQ226" s="65"/>
      <c r="AR226" s="65"/>
      <c r="AS226" s="65"/>
      <c r="AT226" s="65"/>
      <c r="AU226" s="65"/>
      <c r="AV226" s="65"/>
      <c r="AW226" s="65"/>
      <c r="AX226" s="65"/>
      <c r="AY226" s="65"/>
      <c r="AZ226" s="65"/>
      <c r="BA226" s="65"/>
      <c r="BB226" s="65"/>
      <c r="BC226" s="65"/>
      <c r="BD226" s="65"/>
      <c r="BE226" s="65"/>
      <c r="BF226" s="65"/>
      <c r="BG226" s="65"/>
      <c r="BH226" s="65"/>
      <c r="BI226" s="65"/>
      <c r="BJ226" s="65"/>
      <c r="BK226" s="65"/>
      <c r="BL226" s="65"/>
      <c r="BM226" s="65"/>
      <c r="BN226" s="65"/>
      <c r="BO226" s="65"/>
      <c r="BP226" s="65"/>
      <c r="BQ226" s="65"/>
      <c r="BR226" s="65"/>
      <c r="BS226" s="65"/>
      <c r="BT226" s="65"/>
      <c r="BU226" s="65"/>
      <c r="BV226" s="65"/>
      <c r="BW226" s="65"/>
      <c r="BX226" s="65"/>
      <c r="BY226" s="65"/>
      <c r="BZ226" s="65"/>
      <c r="CA226" s="34"/>
      <c r="CB226" s="34"/>
      <c r="CC226" s="34"/>
      <c r="CD226" s="34"/>
      <c r="CE226" s="34"/>
      <c r="CF226" s="34"/>
      <c r="CG226" s="34"/>
      <c r="CH226" s="34"/>
      <c r="CI226" s="34"/>
      <c r="CJ226" s="34"/>
      <c r="CK226" s="34"/>
      <c r="CL226" s="34"/>
      <c r="CM226" s="34"/>
      <c r="CN226" s="34"/>
      <c r="CO226" s="34"/>
      <c r="CP226" s="34"/>
      <c r="CQ226" s="34"/>
      <c r="CR226" s="34"/>
      <c r="CS226" s="34"/>
      <c r="CT226" s="37"/>
    </row>
    <row r="227" spans="1:98" ht="13">
      <c r="A227" s="37"/>
      <c r="B227" s="34"/>
      <c r="C227" s="34"/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51"/>
      <c r="R227" s="34"/>
      <c r="S227" s="34"/>
      <c r="T227" s="34"/>
      <c r="U227" s="34"/>
      <c r="V227" s="34"/>
      <c r="W227" s="34"/>
      <c r="X227" s="34"/>
      <c r="Y227" s="34"/>
      <c r="Z227" s="34"/>
      <c r="AA227" s="34"/>
      <c r="AB227" s="34"/>
      <c r="AC227" s="34"/>
      <c r="AD227" s="34"/>
      <c r="AE227" s="34"/>
      <c r="AF227" s="68"/>
      <c r="AG227" s="34"/>
      <c r="AH227" s="34"/>
      <c r="AI227" s="34"/>
      <c r="AJ227" s="34"/>
      <c r="AK227" s="34"/>
      <c r="AL227" s="34"/>
      <c r="AM227" s="34"/>
      <c r="AN227" s="34"/>
      <c r="AO227" s="65"/>
      <c r="AP227" s="65"/>
      <c r="AQ227" s="65"/>
      <c r="AR227" s="65"/>
      <c r="AS227" s="65"/>
      <c r="AT227" s="65"/>
      <c r="AU227" s="65"/>
      <c r="AV227" s="65"/>
      <c r="AW227" s="65"/>
      <c r="AX227" s="65"/>
      <c r="AY227" s="65"/>
      <c r="AZ227" s="65"/>
      <c r="BA227" s="65"/>
      <c r="BB227" s="65"/>
      <c r="BC227" s="65"/>
      <c r="BD227" s="65"/>
      <c r="BE227" s="65"/>
      <c r="BF227" s="65"/>
      <c r="BG227" s="65"/>
      <c r="BH227" s="65"/>
      <c r="BI227" s="65"/>
      <c r="BJ227" s="65"/>
      <c r="BK227" s="65"/>
      <c r="BL227" s="65"/>
      <c r="BM227" s="65"/>
      <c r="BN227" s="65"/>
      <c r="BO227" s="65"/>
      <c r="BP227" s="65"/>
      <c r="BQ227" s="65"/>
      <c r="BR227" s="65"/>
      <c r="BS227" s="65"/>
      <c r="BT227" s="65"/>
      <c r="BU227" s="65"/>
      <c r="BV227" s="65"/>
      <c r="BW227" s="65"/>
      <c r="BX227" s="65"/>
      <c r="BY227" s="65"/>
      <c r="BZ227" s="65"/>
      <c r="CA227" s="34"/>
      <c r="CB227" s="34"/>
      <c r="CC227" s="34"/>
      <c r="CD227" s="34"/>
      <c r="CE227" s="34"/>
      <c r="CF227" s="34"/>
      <c r="CG227" s="34"/>
      <c r="CH227" s="34"/>
      <c r="CI227" s="34"/>
      <c r="CJ227" s="34"/>
      <c r="CK227" s="34"/>
      <c r="CL227" s="34"/>
      <c r="CM227" s="34"/>
      <c r="CN227" s="34"/>
      <c r="CO227" s="34"/>
      <c r="CP227" s="34"/>
      <c r="CQ227" s="34"/>
      <c r="CR227" s="34"/>
      <c r="CS227" s="34"/>
      <c r="CT227" s="37"/>
    </row>
    <row r="228" spans="1:98" ht="13">
      <c r="A228" s="37"/>
      <c r="B228" s="34"/>
      <c r="C228" s="34"/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51"/>
      <c r="R228" s="34"/>
      <c r="S228" s="34"/>
      <c r="T228" s="34"/>
      <c r="U228" s="34"/>
      <c r="V228" s="34"/>
      <c r="W228" s="34"/>
      <c r="X228" s="34"/>
      <c r="Y228" s="34"/>
      <c r="Z228" s="34"/>
      <c r="AA228" s="34"/>
      <c r="AB228" s="34"/>
      <c r="AC228" s="34"/>
      <c r="AD228" s="34"/>
      <c r="AE228" s="34"/>
      <c r="AF228" s="68"/>
      <c r="AG228" s="34"/>
      <c r="AH228" s="34"/>
      <c r="AI228" s="34"/>
      <c r="AJ228" s="34"/>
      <c r="AK228" s="34"/>
      <c r="AL228" s="34"/>
      <c r="AM228" s="34"/>
      <c r="AN228" s="34"/>
      <c r="AO228" s="65"/>
      <c r="AP228" s="65"/>
      <c r="AQ228" s="65"/>
      <c r="AR228" s="65"/>
      <c r="AS228" s="65"/>
      <c r="AT228" s="65"/>
      <c r="AU228" s="65"/>
      <c r="AV228" s="65"/>
      <c r="AW228" s="65"/>
      <c r="AX228" s="65"/>
      <c r="AY228" s="65"/>
      <c r="AZ228" s="65"/>
      <c r="BA228" s="65"/>
      <c r="BB228" s="65"/>
      <c r="BC228" s="65"/>
      <c r="BD228" s="65"/>
      <c r="BE228" s="65"/>
      <c r="BF228" s="65"/>
      <c r="BG228" s="65"/>
      <c r="BH228" s="65"/>
      <c r="BI228" s="65"/>
      <c r="BJ228" s="65"/>
      <c r="BK228" s="65"/>
      <c r="BL228" s="65"/>
      <c r="BM228" s="65"/>
      <c r="BN228" s="65"/>
      <c r="BO228" s="65"/>
      <c r="BP228" s="65"/>
      <c r="BQ228" s="65"/>
      <c r="BR228" s="65"/>
      <c r="BS228" s="65"/>
      <c r="BT228" s="65"/>
      <c r="BU228" s="65"/>
      <c r="BV228" s="65"/>
      <c r="BW228" s="65"/>
      <c r="BX228" s="65"/>
      <c r="BY228" s="65"/>
      <c r="BZ228" s="65"/>
      <c r="CA228" s="34"/>
      <c r="CB228" s="34"/>
      <c r="CC228" s="34"/>
      <c r="CD228" s="34"/>
      <c r="CE228" s="34"/>
      <c r="CF228" s="34"/>
      <c r="CG228" s="34"/>
      <c r="CH228" s="34"/>
      <c r="CI228" s="34"/>
      <c r="CJ228" s="34"/>
      <c r="CK228" s="34"/>
      <c r="CL228" s="34"/>
      <c r="CM228" s="34"/>
      <c r="CN228" s="34"/>
      <c r="CO228" s="34"/>
      <c r="CP228" s="34"/>
      <c r="CQ228" s="34"/>
      <c r="CR228" s="34"/>
      <c r="CS228" s="34"/>
      <c r="CT228" s="37"/>
    </row>
    <row r="229" spans="1:98" ht="13">
      <c r="A229" s="37"/>
      <c r="B229" s="34"/>
      <c r="C229" s="34"/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51"/>
      <c r="R229" s="34"/>
      <c r="S229" s="34"/>
      <c r="T229" s="34"/>
      <c r="U229" s="34"/>
      <c r="V229" s="34"/>
      <c r="W229" s="34"/>
      <c r="X229" s="34"/>
      <c r="Y229" s="34"/>
      <c r="Z229" s="34"/>
      <c r="AA229" s="34"/>
      <c r="AB229" s="34"/>
      <c r="AC229" s="34"/>
      <c r="AD229" s="34"/>
      <c r="AE229" s="34"/>
      <c r="AF229" s="68"/>
      <c r="AG229" s="34"/>
      <c r="AH229" s="34"/>
      <c r="AI229" s="34"/>
      <c r="AJ229" s="34"/>
      <c r="AK229" s="34"/>
      <c r="AL229" s="34"/>
      <c r="AM229" s="34"/>
      <c r="AN229" s="34"/>
      <c r="AO229" s="65"/>
      <c r="AP229" s="65"/>
      <c r="AQ229" s="65"/>
      <c r="AR229" s="65"/>
      <c r="AS229" s="65"/>
      <c r="AT229" s="65"/>
      <c r="AU229" s="65"/>
      <c r="AV229" s="65"/>
      <c r="AW229" s="65"/>
      <c r="AX229" s="65"/>
      <c r="AY229" s="65"/>
      <c r="AZ229" s="65"/>
      <c r="BA229" s="65"/>
      <c r="BB229" s="65"/>
      <c r="BC229" s="65"/>
      <c r="BD229" s="65"/>
      <c r="BE229" s="65"/>
      <c r="BF229" s="65"/>
      <c r="BG229" s="65"/>
      <c r="BH229" s="65"/>
      <c r="BI229" s="65"/>
      <c r="BJ229" s="65"/>
      <c r="BK229" s="65"/>
      <c r="BL229" s="65"/>
      <c r="BM229" s="65"/>
      <c r="BN229" s="65"/>
      <c r="BO229" s="65"/>
      <c r="BP229" s="65"/>
      <c r="BQ229" s="65"/>
      <c r="BR229" s="65"/>
      <c r="BS229" s="65"/>
      <c r="BT229" s="65"/>
      <c r="BU229" s="65"/>
      <c r="BV229" s="65"/>
      <c r="BW229" s="65"/>
      <c r="BX229" s="65"/>
      <c r="BY229" s="65"/>
      <c r="BZ229" s="65"/>
      <c r="CA229" s="34"/>
      <c r="CB229" s="34"/>
      <c r="CC229" s="34"/>
      <c r="CD229" s="34"/>
      <c r="CE229" s="34"/>
      <c r="CF229" s="34"/>
      <c r="CG229" s="34"/>
      <c r="CH229" s="34"/>
      <c r="CI229" s="34"/>
      <c r="CJ229" s="34"/>
      <c r="CK229" s="34"/>
      <c r="CL229" s="34"/>
      <c r="CM229" s="34"/>
      <c r="CN229" s="34"/>
      <c r="CO229" s="34"/>
      <c r="CP229" s="34"/>
      <c r="CQ229" s="34"/>
      <c r="CR229" s="34"/>
      <c r="CS229" s="34"/>
      <c r="CT229" s="37"/>
    </row>
    <row r="230" spans="1:98" ht="13">
      <c r="A230" s="37"/>
      <c r="B230" s="34"/>
      <c r="C230" s="34"/>
      <c r="D230" s="34"/>
      <c r="E230" s="34"/>
      <c r="F230" s="34"/>
      <c r="G230" s="34"/>
      <c r="H230" s="34"/>
      <c r="I230" s="34"/>
      <c r="J230" s="34"/>
      <c r="K230" s="34"/>
      <c r="L230" s="34"/>
      <c r="M230" s="34"/>
      <c r="N230" s="34"/>
      <c r="O230" s="34"/>
      <c r="P230" s="34"/>
      <c r="Q230" s="51"/>
      <c r="R230" s="34"/>
      <c r="S230" s="34"/>
      <c r="T230" s="34"/>
      <c r="U230" s="34"/>
      <c r="V230" s="34"/>
      <c r="W230" s="34"/>
      <c r="X230" s="34"/>
      <c r="Y230" s="34"/>
      <c r="Z230" s="34"/>
      <c r="AA230" s="34"/>
      <c r="AB230" s="34"/>
      <c r="AC230" s="34"/>
      <c r="AD230" s="34"/>
      <c r="AE230" s="34"/>
      <c r="AF230" s="68"/>
      <c r="AG230" s="34"/>
      <c r="AH230" s="34"/>
      <c r="AI230" s="34"/>
      <c r="AJ230" s="34"/>
      <c r="AK230" s="34"/>
      <c r="AL230" s="34"/>
      <c r="AM230" s="34"/>
      <c r="AN230" s="34"/>
      <c r="AO230" s="65"/>
      <c r="AP230" s="65"/>
      <c r="AQ230" s="65"/>
      <c r="AR230" s="65"/>
      <c r="AS230" s="65"/>
      <c r="AT230" s="65"/>
      <c r="AU230" s="65"/>
      <c r="AV230" s="65"/>
      <c r="AW230" s="65"/>
      <c r="AX230" s="65"/>
      <c r="AY230" s="65"/>
      <c r="AZ230" s="65"/>
      <c r="BA230" s="65"/>
      <c r="BB230" s="65"/>
      <c r="BC230" s="65"/>
      <c r="BD230" s="65"/>
      <c r="BE230" s="65"/>
      <c r="BF230" s="65"/>
      <c r="BG230" s="65"/>
      <c r="BH230" s="65"/>
      <c r="BI230" s="65"/>
      <c r="BJ230" s="65"/>
      <c r="BK230" s="65"/>
      <c r="BL230" s="65"/>
      <c r="BM230" s="65"/>
      <c r="BN230" s="65"/>
      <c r="BO230" s="65"/>
      <c r="BP230" s="65"/>
      <c r="BQ230" s="65"/>
      <c r="BR230" s="65"/>
      <c r="BS230" s="65"/>
      <c r="BT230" s="65"/>
      <c r="BU230" s="65"/>
      <c r="BV230" s="65"/>
      <c r="BW230" s="65"/>
      <c r="BX230" s="65"/>
      <c r="BY230" s="65"/>
      <c r="BZ230" s="65"/>
      <c r="CA230" s="34"/>
      <c r="CB230" s="34"/>
      <c r="CC230" s="34"/>
      <c r="CD230" s="34"/>
      <c r="CE230" s="34"/>
      <c r="CF230" s="34"/>
      <c r="CG230" s="34"/>
      <c r="CH230" s="34"/>
      <c r="CI230" s="34"/>
      <c r="CJ230" s="34"/>
      <c r="CK230" s="34"/>
      <c r="CL230" s="34"/>
      <c r="CM230" s="34"/>
      <c r="CN230" s="34"/>
      <c r="CO230" s="34"/>
      <c r="CP230" s="34"/>
      <c r="CQ230" s="34"/>
      <c r="CR230" s="34"/>
      <c r="CS230" s="34"/>
      <c r="CT230" s="37"/>
    </row>
    <row r="231" spans="1:98" ht="13">
      <c r="A231" s="37"/>
      <c r="B231" s="34"/>
      <c r="C231" s="34"/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51"/>
      <c r="R231" s="34"/>
      <c r="S231" s="34"/>
      <c r="T231" s="34"/>
      <c r="U231" s="34"/>
      <c r="V231" s="34"/>
      <c r="W231" s="34"/>
      <c r="X231" s="34"/>
      <c r="Y231" s="34"/>
      <c r="Z231" s="34"/>
      <c r="AA231" s="34"/>
      <c r="AB231" s="34"/>
      <c r="AC231" s="34"/>
      <c r="AD231" s="34"/>
      <c r="AE231" s="34"/>
      <c r="AF231" s="68"/>
      <c r="AG231" s="34"/>
      <c r="AH231" s="34"/>
      <c r="AI231" s="34"/>
      <c r="AJ231" s="34"/>
      <c r="AK231" s="34"/>
      <c r="AL231" s="34"/>
      <c r="AM231" s="34"/>
      <c r="AN231" s="34"/>
      <c r="AO231" s="65"/>
      <c r="AP231" s="65"/>
      <c r="AQ231" s="65"/>
      <c r="AR231" s="65"/>
      <c r="AS231" s="65"/>
      <c r="AT231" s="65"/>
      <c r="AU231" s="65"/>
      <c r="AV231" s="65"/>
      <c r="AW231" s="65"/>
      <c r="AX231" s="65"/>
      <c r="AY231" s="65"/>
      <c r="AZ231" s="65"/>
      <c r="BA231" s="65"/>
      <c r="BB231" s="65"/>
      <c r="BC231" s="65"/>
      <c r="BD231" s="65"/>
      <c r="BE231" s="65"/>
      <c r="BF231" s="65"/>
      <c r="BG231" s="65"/>
      <c r="BH231" s="65"/>
      <c r="BI231" s="65"/>
      <c r="BJ231" s="65"/>
      <c r="BK231" s="65"/>
      <c r="BL231" s="65"/>
      <c r="BM231" s="65"/>
      <c r="BN231" s="65"/>
      <c r="BO231" s="65"/>
      <c r="BP231" s="65"/>
      <c r="BQ231" s="65"/>
      <c r="BR231" s="65"/>
      <c r="BS231" s="65"/>
      <c r="BT231" s="65"/>
      <c r="BU231" s="65"/>
      <c r="BV231" s="65"/>
      <c r="BW231" s="65"/>
      <c r="BX231" s="65"/>
      <c r="BY231" s="65"/>
      <c r="BZ231" s="65"/>
      <c r="CA231" s="34"/>
      <c r="CB231" s="34"/>
      <c r="CC231" s="34"/>
      <c r="CD231" s="34"/>
      <c r="CE231" s="34"/>
      <c r="CF231" s="34"/>
      <c r="CG231" s="34"/>
      <c r="CH231" s="34"/>
      <c r="CI231" s="34"/>
      <c r="CJ231" s="34"/>
      <c r="CK231" s="34"/>
      <c r="CL231" s="34"/>
      <c r="CM231" s="34"/>
      <c r="CN231" s="34"/>
      <c r="CO231" s="34"/>
      <c r="CP231" s="34"/>
      <c r="CQ231" s="34"/>
      <c r="CR231" s="34"/>
      <c r="CS231" s="34"/>
      <c r="CT231" s="37"/>
    </row>
    <row r="232" spans="1:98" ht="13">
      <c r="A232" s="37"/>
      <c r="B232" s="34"/>
      <c r="C232" s="34"/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51"/>
      <c r="R232" s="34"/>
      <c r="S232" s="34"/>
      <c r="T232" s="34"/>
      <c r="U232" s="34"/>
      <c r="V232" s="34"/>
      <c r="W232" s="34"/>
      <c r="X232" s="34"/>
      <c r="Y232" s="34"/>
      <c r="Z232" s="34"/>
      <c r="AA232" s="34"/>
      <c r="AB232" s="34"/>
      <c r="AC232" s="34"/>
      <c r="AD232" s="34"/>
      <c r="AE232" s="34"/>
      <c r="AF232" s="68"/>
      <c r="AG232" s="34"/>
      <c r="AH232" s="34"/>
      <c r="AI232" s="34"/>
      <c r="AJ232" s="34"/>
      <c r="AK232" s="34"/>
      <c r="AL232" s="34"/>
      <c r="AM232" s="34"/>
      <c r="AN232" s="34"/>
      <c r="AO232" s="65"/>
      <c r="AP232" s="65"/>
      <c r="AQ232" s="65"/>
      <c r="AR232" s="65"/>
      <c r="AS232" s="65"/>
      <c r="AT232" s="65"/>
      <c r="AU232" s="65"/>
      <c r="AV232" s="65"/>
      <c r="AW232" s="65"/>
      <c r="AX232" s="65"/>
      <c r="AY232" s="65"/>
      <c r="AZ232" s="65"/>
      <c r="BA232" s="65"/>
      <c r="BB232" s="65"/>
      <c r="BC232" s="65"/>
      <c r="BD232" s="65"/>
      <c r="BE232" s="65"/>
      <c r="BF232" s="65"/>
      <c r="BG232" s="65"/>
      <c r="BH232" s="65"/>
      <c r="BI232" s="65"/>
      <c r="BJ232" s="65"/>
      <c r="BK232" s="65"/>
      <c r="BL232" s="65"/>
      <c r="BM232" s="65"/>
      <c r="BN232" s="65"/>
      <c r="BO232" s="65"/>
      <c r="BP232" s="65"/>
      <c r="BQ232" s="65"/>
      <c r="BR232" s="65"/>
      <c r="BS232" s="65"/>
      <c r="BT232" s="65"/>
      <c r="BU232" s="65"/>
      <c r="BV232" s="65"/>
      <c r="BW232" s="65"/>
      <c r="BX232" s="65"/>
      <c r="BY232" s="65"/>
      <c r="BZ232" s="65"/>
      <c r="CA232" s="34"/>
      <c r="CB232" s="34"/>
      <c r="CC232" s="34"/>
      <c r="CD232" s="34"/>
      <c r="CE232" s="34"/>
      <c r="CF232" s="34"/>
      <c r="CG232" s="34"/>
      <c r="CH232" s="34"/>
      <c r="CI232" s="34"/>
      <c r="CJ232" s="34"/>
      <c r="CK232" s="34"/>
      <c r="CL232" s="34"/>
      <c r="CM232" s="34"/>
      <c r="CN232" s="34"/>
      <c r="CO232" s="34"/>
      <c r="CP232" s="34"/>
      <c r="CQ232" s="34"/>
      <c r="CR232" s="34"/>
      <c r="CS232" s="34"/>
      <c r="CT232" s="37"/>
    </row>
    <row r="233" spans="1:98" ht="13">
      <c r="A233" s="37"/>
      <c r="B233" s="34"/>
      <c r="C233" s="34"/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51"/>
      <c r="R233" s="34"/>
      <c r="S233" s="34"/>
      <c r="T233" s="34"/>
      <c r="U233" s="34"/>
      <c r="V233" s="34"/>
      <c r="W233" s="34"/>
      <c r="X233" s="34"/>
      <c r="Y233" s="34"/>
      <c r="Z233" s="34"/>
      <c r="AA233" s="34"/>
      <c r="AB233" s="34"/>
      <c r="AC233" s="34"/>
      <c r="AD233" s="34"/>
      <c r="AE233" s="34"/>
      <c r="AF233" s="68"/>
      <c r="AG233" s="34"/>
      <c r="AH233" s="34"/>
      <c r="AI233" s="34"/>
      <c r="AJ233" s="34"/>
      <c r="AK233" s="34"/>
      <c r="AL233" s="34"/>
      <c r="AM233" s="34"/>
      <c r="AN233" s="34"/>
      <c r="AO233" s="65"/>
      <c r="AP233" s="65"/>
      <c r="AQ233" s="65"/>
      <c r="AR233" s="65"/>
      <c r="AS233" s="65"/>
      <c r="AT233" s="65"/>
      <c r="AU233" s="65"/>
      <c r="AV233" s="65"/>
      <c r="AW233" s="65"/>
      <c r="AX233" s="65"/>
      <c r="AY233" s="65"/>
      <c r="AZ233" s="65"/>
      <c r="BA233" s="65"/>
      <c r="BB233" s="65"/>
      <c r="BC233" s="65"/>
      <c r="BD233" s="65"/>
      <c r="BE233" s="65"/>
      <c r="BF233" s="65"/>
      <c r="BG233" s="65"/>
      <c r="BH233" s="65"/>
      <c r="BI233" s="65"/>
      <c r="BJ233" s="65"/>
      <c r="BK233" s="65"/>
      <c r="BL233" s="65"/>
      <c r="BM233" s="65"/>
      <c r="BN233" s="65"/>
      <c r="BO233" s="65"/>
      <c r="BP233" s="65"/>
      <c r="BQ233" s="65"/>
      <c r="BR233" s="65"/>
      <c r="BS233" s="65"/>
      <c r="BT233" s="65"/>
      <c r="BU233" s="65"/>
      <c r="BV233" s="65"/>
      <c r="BW233" s="65"/>
      <c r="BX233" s="65"/>
      <c r="BY233" s="65"/>
      <c r="BZ233" s="65"/>
      <c r="CA233" s="34"/>
      <c r="CB233" s="34"/>
      <c r="CC233" s="34"/>
      <c r="CD233" s="34"/>
      <c r="CE233" s="34"/>
      <c r="CF233" s="34"/>
      <c r="CG233" s="34"/>
      <c r="CH233" s="34"/>
      <c r="CI233" s="34"/>
      <c r="CJ233" s="34"/>
      <c r="CK233" s="34"/>
      <c r="CL233" s="34"/>
      <c r="CM233" s="34"/>
      <c r="CN233" s="34"/>
      <c r="CO233" s="34"/>
      <c r="CP233" s="34"/>
      <c r="CQ233" s="34"/>
      <c r="CR233" s="34"/>
      <c r="CS233" s="34"/>
      <c r="CT233" s="37"/>
    </row>
    <row r="234" spans="1:98" ht="13">
      <c r="A234" s="37"/>
      <c r="B234" s="34"/>
      <c r="C234" s="34"/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51"/>
      <c r="R234" s="34"/>
      <c r="S234" s="34"/>
      <c r="T234" s="34"/>
      <c r="U234" s="34"/>
      <c r="V234" s="34"/>
      <c r="W234" s="34"/>
      <c r="X234" s="34"/>
      <c r="Y234" s="34"/>
      <c r="Z234" s="34"/>
      <c r="AA234" s="34"/>
      <c r="AB234" s="34"/>
      <c r="AC234" s="34"/>
      <c r="AD234" s="34"/>
      <c r="AE234" s="34"/>
      <c r="AF234" s="68"/>
      <c r="AG234" s="34"/>
      <c r="AH234" s="34"/>
      <c r="AI234" s="34"/>
      <c r="AJ234" s="34"/>
      <c r="AK234" s="34"/>
      <c r="AL234" s="34"/>
      <c r="AM234" s="34"/>
      <c r="AN234" s="34"/>
      <c r="AO234" s="65"/>
      <c r="AP234" s="65"/>
      <c r="AQ234" s="65"/>
      <c r="AR234" s="65"/>
      <c r="AS234" s="65"/>
      <c r="AT234" s="65"/>
      <c r="AU234" s="65"/>
      <c r="AV234" s="65"/>
      <c r="AW234" s="65"/>
      <c r="AX234" s="65"/>
      <c r="AY234" s="65"/>
      <c r="AZ234" s="65"/>
      <c r="BA234" s="65"/>
      <c r="BB234" s="65"/>
      <c r="BC234" s="65"/>
      <c r="BD234" s="65"/>
      <c r="BE234" s="65"/>
      <c r="BF234" s="65"/>
      <c r="BG234" s="65"/>
      <c r="BH234" s="65"/>
      <c r="BI234" s="65"/>
      <c r="BJ234" s="65"/>
      <c r="BK234" s="65"/>
      <c r="BL234" s="65"/>
      <c r="BM234" s="65"/>
      <c r="BN234" s="65"/>
      <c r="BO234" s="65"/>
      <c r="BP234" s="65"/>
      <c r="BQ234" s="65"/>
      <c r="BR234" s="65"/>
      <c r="BS234" s="65"/>
      <c r="BT234" s="65"/>
      <c r="BU234" s="65"/>
      <c r="BV234" s="65"/>
      <c r="BW234" s="65"/>
      <c r="BX234" s="65"/>
      <c r="BY234" s="65"/>
      <c r="BZ234" s="65"/>
      <c r="CA234" s="34"/>
      <c r="CB234" s="34"/>
      <c r="CC234" s="34"/>
      <c r="CD234" s="34"/>
      <c r="CE234" s="34"/>
      <c r="CF234" s="34"/>
      <c r="CG234" s="34"/>
      <c r="CH234" s="34"/>
      <c r="CI234" s="34"/>
      <c r="CJ234" s="34"/>
      <c r="CK234" s="34"/>
      <c r="CL234" s="34"/>
      <c r="CM234" s="34"/>
      <c r="CN234" s="34"/>
      <c r="CO234" s="34"/>
      <c r="CP234" s="34"/>
      <c r="CQ234" s="34"/>
      <c r="CR234" s="34"/>
      <c r="CS234" s="34"/>
      <c r="CT234" s="37"/>
    </row>
    <row r="235" spans="1:98" ht="13">
      <c r="A235" s="37"/>
      <c r="B235" s="34"/>
      <c r="C235" s="34"/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51"/>
      <c r="R235" s="34"/>
      <c r="S235" s="34"/>
      <c r="T235" s="34"/>
      <c r="U235" s="34"/>
      <c r="V235" s="34"/>
      <c r="W235" s="34"/>
      <c r="X235" s="34"/>
      <c r="Y235" s="34"/>
      <c r="Z235" s="34"/>
      <c r="AA235" s="34"/>
      <c r="AB235" s="34"/>
      <c r="AC235" s="34"/>
      <c r="AD235" s="34"/>
      <c r="AE235" s="34"/>
      <c r="AF235" s="68"/>
      <c r="AG235" s="34"/>
      <c r="AH235" s="34"/>
      <c r="AI235" s="34"/>
      <c r="AJ235" s="34"/>
      <c r="AK235" s="34"/>
      <c r="AL235" s="34"/>
      <c r="AM235" s="34"/>
      <c r="AN235" s="34"/>
      <c r="AO235" s="65"/>
      <c r="AP235" s="65"/>
      <c r="AQ235" s="65"/>
      <c r="AR235" s="65"/>
      <c r="AS235" s="65"/>
      <c r="AT235" s="65"/>
      <c r="AU235" s="65"/>
      <c r="AV235" s="65"/>
      <c r="AW235" s="65"/>
      <c r="AX235" s="65"/>
      <c r="AY235" s="65"/>
      <c r="AZ235" s="65"/>
      <c r="BA235" s="65"/>
      <c r="BB235" s="65"/>
      <c r="BC235" s="65"/>
      <c r="BD235" s="65"/>
      <c r="BE235" s="65"/>
      <c r="BF235" s="65"/>
      <c r="BG235" s="65"/>
      <c r="BH235" s="65"/>
      <c r="BI235" s="65"/>
      <c r="BJ235" s="65"/>
      <c r="BK235" s="65"/>
      <c r="BL235" s="65"/>
      <c r="BM235" s="65"/>
      <c r="BN235" s="65"/>
      <c r="BO235" s="65"/>
      <c r="BP235" s="65"/>
      <c r="BQ235" s="65"/>
      <c r="BR235" s="65"/>
      <c r="BS235" s="65"/>
      <c r="BT235" s="65"/>
      <c r="BU235" s="65"/>
      <c r="BV235" s="65"/>
      <c r="BW235" s="65"/>
      <c r="BX235" s="65"/>
      <c r="BY235" s="65"/>
      <c r="BZ235" s="65"/>
      <c r="CA235" s="34"/>
      <c r="CB235" s="34"/>
      <c r="CC235" s="34"/>
      <c r="CD235" s="34"/>
      <c r="CE235" s="34"/>
      <c r="CF235" s="34"/>
      <c r="CG235" s="34"/>
      <c r="CH235" s="34"/>
      <c r="CI235" s="34"/>
      <c r="CJ235" s="34"/>
      <c r="CK235" s="34"/>
      <c r="CL235" s="34"/>
      <c r="CM235" s="34"/>
      <c r="CN235" s="34"/>
      <c r="CO235" s="34"/>
      <c r="CP235" s="34"/>
      <c r="CQ235" s="34"/>
      <c r="CR235" s="34"/>
      <c r="CS235" s="34"/>
      <c r="CT235" s="37"/>
    </row>
    <row r="236" spans="1:98" ht="13">
      <c r="A236" s="37"/>
      <c r="B236" s="34"/>
      <c r="C236" s="34"/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51"/>
      <c r="R236" s="34"/>
      <c r="S236" s="34"/>
      <c r="T236" s="34"/>
      <c r="U236" s="34"/>
      <c r="V236" s="34"/>
      <c r="W236" s="34"/>
      <c r="X236" s="34"/>
      <c r="Y236" s="34"/>
      <c r="Z236" s="34"/>
      <c r="AA236" s="34"/>
      <c r="AB236" s="34"/>
      <c r="AC236" s="34"/>
      <c r="AD236" s="34"/>
      <c r="AE236" s="34"/>
      <c r="AF236" s="68"/>
      <c r="AG236" s="34"/>
      <c r="AH236" s="34"/>
      <c r="AI236" s="34"/>
      <c r="AJ236" s="34"/>
      <c r="AK236" s="34"/>
      <c r="AL236" s="34"/>
      <c r="AM236" s="34"/>
      <c r="AN236" s="34"/>
      <c r="AO236" s="65"/>
      <c r="AP236" s="65"/>
      <c r="AQ236" s="65"/>
      <c r="AR236" s="65"/>
      <c r="AS236" s="65"/>
      <c r="AT236" s="65"/>
      <c r="AU236" s="65"/>
      <c r="AV236" s="65"/>
      <c r="AW236" s="65"/>
      <c r="AX236" s="65"/>
      <c r="AY236" s="65"/>
      <c r="AZ236" s="65"/>
      <c r="BA236" s="65"/>
      <c r="BB236" s="65"/>
      <c r="BC236" s="65"/>
      <c r="BD236" s="65"/>
      <c r="BE236" s="65"/>
      <c r="BF236" s="65"/>
      <c r="BG236" s="65"/>
      <c r="BH236" s="65"/>
      <c r="BI236" s="65"/>
      <c r="BJ236" s="65"/>
      <c r="BK236" s="65"/>
      <c r="BL236" s="65"/>
      <c r="BM236" s="65"/>
      <c r="BN236" s="65"/>
      <c r="BO236" s="65"/>
      <c r="BP236" s="65"/>
      <c r="BQ236" s="65"/>
      <c r="BR236" s="65"/>
      <c r="BS236" s="65"/>
      <c r="BT236" s="65"/>
      <c r="BU236" s="65"/>
      <c r="BV236" s="65"/>
      <c r="BW236" s="65"/>
      <c r="BX236" s="65"/>
      <c r="BY236" s="65"/>
      <c r="BZ236" s="65"/>
      <c r="CA236" s="34"/>
      <c r="CB236" s="34"/>
      <c r="CC236" s="34"/>
      <c r="CD236" s="34"/>
      <c r="CE236" s="34"/>
      <c r="CF236" s="34"/>
      <c r="CG236" s="34"/>
      <c r="CH236" s="34"/>
      <c r="CI236" s="34"/>
      <c r="CJ236" s="34"/>
      <c r="CK236" s="34"/>
      <c r="CL236" s="34"/>
      <c r="CM236" s="34"/>
      <c r="CN236" s="34"/>
      <c r="CO236" s="34"/>
      <c r="CP236" s="34"/>
      <c r="CQ236" s="34"/>
      <c r="CR236" s="34"/>
      <c r="CS236" s="34"/>
      <c r="CT236" s="37"/>
    </row>
    <row r="237" spans="1:98" ht="13">
      <c r="A237" s="37"/>
      <c r="B237" s="34"/>
      <c r="C237" s="34"/>
      <c r="D237" s="34"/>
      <c r="E237" s="34"/>
      <c r="F237" s="34"/>
      <c r="G237" s="34"/>
      <c r="H237" s="34"/>
      <c r="I237" s="34"/>
      <c r="J237" s="34"/>
      <c r="K237" s="34"/>
      <c r="L237" s="34"/>
      <c r="M237" s="34"/>
      <c r="N237" s="34"/>
      <c r="O237" s="34"/>
      <c r="P237" s="34"/>
      <c r="Q237" s="51"/>
      <c r="R237" s="34"/>
      <c r="S237" s="34"/>
      <c r="T237" s="34"/>
      <c r="U237" s="34"/>
      <c r="V237" s="34"/>
      <c r="W237" s="34"/>
      <c r="X237" s="34"/>
      <c r="Y237" s="34"/>
      <c r="Z237" s="34"/>
      <c r="AA237" s="34"/>
      <c r="AB237" s="34"/>
      <c r="AC237" s="34"/>
      <c r="AD237" s="34"/>
      <c r="AE237" s="34"/>
      <c r="AF237" s="68"/>
      <c r="AG237" s="34"/>
      <c r="AH237" s="34"/>
      <c r="AI237" s="34"/>
      <c r="AJ237" s="34"/>
      <c r="AK237" s="34"/>
      <c r="AL237" s="34"/>
      <c r="AM237" s="34"/>
      <c r="AN237" s="34"/>
      <c r="AO237" s="65"/>
      <c r="AP237" s="65"/>
      <c r="AQ237" s="65"/>
      <c r="AR237" s="65"/>
      <c r="AS237" s="65"/>
      <c r="AT237" s="65"/>
      <c r="AU237" s="65"/>
      <c r="AV237" s="65"/>
      <c r="AW237" s="65"/>
      <c r="AX237" s="65"/>
      <c r="AY237" s="65"/>
      <c r="AZ237" s="65"/>
      <c r="BA237" s="65"/>
      <c r="BB237" s="65"/>
      <c r="BC237" s="65"/>
      <c r="BD237" s="65"/>
      <c r="BE237" s="65"/>
      <c r="BF237" s="65"/>
      <c r="BG237" s="65"/>
      <c r="BH237" s="65"/>
      <c r="BI237" s="65"/>
      <c r="BJ237" s="65"/>
      <c r="BK237" s="65"/>
      <c r="BL237" s="65"/>
      <c r="BM237" s="65"/>
      <c r="BN237" s="65"/>
      <c r="BO237" s="65"/>
      <c r="BP237" s="65"/>
      <c r="BQ237" s="65"/>
      <c r="BR237" s="65"/>
      <c r="BS237" s="65"/>
      <c r="BT237" s="65"/>
      <c r="BU237" s="65"/>
      <c r="BV237" s="65"/>
      <c r="BW237" s="65"/>
      <c r="BX237" s="65"/>
      <c r="BY237" s="65"/>
      <c r="BZ237" s="65"/>
      <c r="CA237" s="34"/>
      <c r="CB237" s="34"/>
      <c r="CC237" s="34"/>
      <c r="CD237" s="34"/>
      <c r="CE237" s="34"/>
      <c r="CF237" s="34"/>
      <c r="CG237" s="34"/>
      <c r="CH237" s="34"/>
      <c r="CI237" s="34"/>
      <c r="CJ237" s="34"/>
      <c r="CK237" s="34"/>
      <c r="CL237" s="34"/>
      <c r="CM237" s="34"/>
      <c r="CN237" s="34"/>
      <c r="CO237" s="34"/>
      <c r="CP237" s="34"/>
      <c r="CQ237" s="34"/>
      <c r="CR237" s="34"/>
      <c r="CS237" s="34"/>
      <c r="CT237" s="37"/>
    </row>
    <row r="238" spans="1:98" ht="13">
      <c r="A238" s="37"/>
      <c r="B238" s="34"/>
      <c r="C238" s="34"/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51"/>
      <c r="R238" s="34"/>
      <c r="S238" s="34"/>
      <c r="T238" s="34"/>
      <c r="U238" s="34"/>
      <c r="V238" s="34"/>
      <c r="W238" s="34"/>
      <c r="X238" s="34"/>
      <c r="Y238" s="34"/>
      <c r="Z238" s="34"/>
      <c r="AA238" s="34"/>
      <c r="AB238" s="34"/>
      <c r="AC238" s="34"/>
      <c r="AD238" s="34"/>
      <c r="AE238" s="34"/>
      <c r="AF238" s="68"/>
      <c r="AG238" s="34"/>
      <c r="AH238" s="34"/>
      <c r="AI238" s="34"/>
      <c r="AJ238" s="34"/>
      <c r="AK238" s="34"/>
      <c r="AL238" s="34"/>
      <c r="AM238" s="34"/>
      <c r="AN238" s="34"/>
      <c r="AO238" s="65"/>
      <c r="AP238" s="65"/>
      <c r="AQ238" s="65"/>
      <c r="AR238" s="65"/>
      <c r="AS238" s="65"/>
      <c r="AT238" s="65"/>
      <c r="AU238" s="65"/>
      <c r="AV238" s="65"/>
      <c r="AW238" s="65"/>
      <c r="AX238" s="65"/>
      <c r="AY238" s="65"/>
      <c r="AZ238" s="65"/>
      <c r="BA238" s="65"/>
      <c r="BB238" s="65"/>
      <c r="BC238" s="65"/>
      <c r="BD238" s="65"/>
      <c r="BE238" s="65"/>
      <c r="BF238" s="65"/>
      <c r="BG238" s="65"/>
      <c r="BH238" s="65"/>
      <c r="BI238" s="65"/>
      <c r="BJ238" s="65"/>
      <c r="BK238" s="65"/>
      <c r="BL238" s="65"/>
      <c r="BM238" s="65"/>
      <c r="BN238" s="65"/>
      <c r="BO238" s="65"/>
      <c r="BP238" s="65"/>
      <c r="BQ238" s="65"/>
      <c r="BR238" s="65"/>
      <c r="BS238" s="65"/>
      <c r="BT238" s="65"/>
      <c r="BU238" s="65"/>
      <c r="BV238" s="65"/>
      <c r="BW238" s="65"/>
      <c r="BX238" s="65"/>
      <c r="BY238" s="65"/>
      <c r="BZ238" s="65"/>
      <c r="CA238" s="34"/>
      <c r="CB238" s="34"/>
      <c r="CC238" s="34"/>
      <c r="CD238" s="34"/>
      <c r="CE238" s="34"/>
      <c r="CF238" s="34"/>
      <c r="CG238" s="34"/>
      <c r="CH238" s="34"/>
      <c r="CI238" s="34"/>
      <c r="CJ238" s="34"/>
      <c r="CK238" s="34"/>
      <c r="CL238" s="34"/>
      <c r="CM238" s="34"/>
      <c r="CN238" s="34"/>
      <c r="CO238" s="34"/>
      <c r="CP238" s="34"/>
      <c r="CQ238" s="34"/>
      <c r="CR238" s="34"/>
      <c r="CS238" s="34"/>
      <c r="CT238" s="37"/>
    </row>
    <row r="239" spans="1:98" ht="13">
      <c r="A239" s="37"/>
      <c r="B239" s="34"/>
      <c r="C239" s="34"/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51"/>
      <c r="R239" s="34"/>
      <c r="S239" s="34"/>
      <c r="T239" s="34"/>
      <c r="U239" s="34"/>
      <c r="V239" s="34"/>
      <c r="W239" s="34"/>
      <c r="X239" s="34"/>
      <c r="Y239" s="34"/>
      <c r="Z239" s="34"/>
      <c r="AA239" s="34"/>
      <c r="AB239" s="34"/>
      <c r="AC239" s="34"/>
      <c r="AD239" s="34"/>
      <c r="AE239" s="34"/>
      <c r="AF239" s="68"/>
      <c r="AG239" s="34"/>
      <c r="AH239" s="34"/>
      <c r="AI239" s="34"/>
      <c r="AJ239" s="34"/>
      <c r="AK239" s="34"/>
      <c r="AL239" s="34"/>
      <c r="AM239" s="34"/>
      <c r="AN239" s="34"/>
      <c r="AO239" s="65"/>
      <c r="AP239" s="65"/>
      <c r="AQ239" s="65"/>
      <c r="AR239" s="65"/>
      <c r="AS239" s="65"/>
      <c r="AT239" s="65"/>
      <c r="AU239" s="65"/>
      <c r="AV239" s="65"/>
      <c r="AW239" s="65"/>
      <c r="AX239" s="65"/>
      <c r="AY239" s="65"/>
      <c r="AZ239" s="65"/>
      <c r="BA239" s="65"/>
      <c r="BB239" s="65"/>
      <c r="BC239" s="65"/>
      <c r="BD239" s="65"/>
      <c r="BE239" s="65"/>
      <c r="BF239" s="65"/>
      <c r="BG239" s="65"/>
      <c r="BH239" s="65"/>
      <c r="BI239" s="65"/>
      <c r="BJ239" s="65"/>
      <c r="BK239" s="65"/>
      <c r="BL239" s="65"/>
      <c r="BM239" s="65"/>
      <c r="BN239" s="65"/>
      <c r="BO239" s="65"/>
      <c r="BP239" s="65"/>
      <c r="BQ239" s="65"/>
      <c r="BR239" s="65"/>
      <c r="BS239" s="65"/>
      <c r="BT239" s="65"/>
      <c r="BU239" s="65"/>
      <c r="BV239" s="65"/>
      <c r="BW239" s="65"/>
      <c r="BX239" s="65"/>
      <c r="BY239" s="65"/>
      <c r="BZ239" s="65"/>
      <c r="CA239" s="34"/>
      <c r="CB239" s="34"/>
      <c r="CC239" s="34"/>
      <c r="CD239" s="34"/>
      <c r="CE239" s="34"/>
      <c r="CF239" s="34"/>
      <c r="CG239" s="34"/>
      <c r="CH239" s="34"/>
      <c r="CI239" s="34"/>
      <c r="CJ239" s="34"/>
      <c r="CK239" s="34"/>
      <c r="CL239" s="34"/>
      <c r="CM239" s="34"/>
      <c r="CN239" s="34"/>
      <c r="CO239" s="34"/>
      <c r="CP239" s="34"/>
      <c r="CQ239" s="34"/>
      <c r="CR239" s="34"/>
      <c r="CS239" s="34"/>
      <c r="CT239" s="37"/>
    </row>
    <row r="240" spans="1:98" ht="13">
      <c r="A240" s="37"/>
      <c r="B240" s="34"/>
      <c r="C240" s="34"/>
      <c r="D240" s="34"/>
      <c r="E240" s="34"/>
      <c r="F240" s="34"/>
      <c r="G240" s="34"/>
      <c r="H240" s="34"/>
      <c r="I240" s="34"/>
      <c r="J240" s="34"/>
      <c r="K240" s="34"/>
      <c r="L240" s="34"/>
      <c r="M240" s="34"/>
      <c r="N240" s="34"/>
      <c r="O240" s="34"/>
      <c r="P240" s="34"/>
      <c r="Q240" s="51"/>
      <c r="R240" s="34"/>
      <c r="S240" s="34"/>
      <c r="T240" s="34"/>
      <c r="U240" s="34"/>
      <c r="V240" s="34"/>
      <c r="W240" s="34"/>
      <c r="X240" s="34"/>
      <c r="Y240" s="34"/>
      <c r="Z240" s="34"/>
      <c r="AA240" s="34"/>
      <c r="AB240" s="34"/>
      <c r="AC240" s="34"/>
      <c r="AD240" s="34"/>
      <c r="AE240" s="34"/>
      <c r="AF240" s="68"/>
      <c r="AG240" s="34"/>
      <c r="AH240" s="34"/>
      <c r="AI240" s="34"/>
      <c r="AJ240" s="34"/>
      <c r="AK240" s="34"/>
      <c r="AL240" s="34"/>
      <c r="AM240" s="34"/>
      <c r="AN240" s="34"/>
      <c r="AO240" s="65"/>
      <c r="AP240" s="65"/>
      <c r="AQ240" s="65"/>
      <c r="AR240" s="65"/>
      <c r="AS240" s="65"/>
      <c r="AT240" s="65"/>
      <c r="AU240" s="65"/>
      <c r="AV240" s="65"/>
      <c r="AW240" s="65"/>
      <c r="AX240" s="65"/>
      <c r="AY240" s="65"/>
      <c r="AZ240" s="65"/>
      <c r="BA240" s="65"/>
      <c r="BB240" s="65"/>
      <c r="BC240" s="65"/>
      <c r="BD240" s="65"/>
      <c r="BE240" s="65"/>
      <c r="BF240" s="65"/>
      <c r="BG240" s="65"/>
      <c r="BH240" s="65"/>
      <c r="BI240" s="65"/>
      <c r="BJ240" s="65"/>
      <c r="BK240" s="65"/>
      <c r="BL240" s="65"/>
      <c r="BM240" s="65"/>
      <c r="BN240" s="65"/>
      <c r="BO240" s="65"/>
      <c r="BP240" s="65"/>
      <c r="BQ240" s="65"/>
      <c r="BR240" s="65"/>
      <c r="BS240" s="65"/>
      <c r="BT240" s="65"/>
      <c r="BU240" s="65"/>
      <c r="BV240" s="65"/>
      <c r="BW240" s="65"/>
      <c r="BX240" s="65"/>
      <c r="BY240" s="65"/>
      <c r="BZ240" s="65"/>
      <c r="CA240" s="34"/>
      <c r="CB240" s="34"/>
      <c r="CC240" s="34"/>
      <c r="CD240" s="34"/>
      <c r="CE240" s="34"/>
      <c r="CF240" s="34"/>
      <c r="CG240" s="34"/>
      <c r="CH240" s="34"/>
      <c r="CI240" s="34"/>
      <c r="CJ240" s="34"/>
      <c r="CK240" s="34"/>
      <c r="CL240" s="34"/>
      <c r="CM240" s="34"/>
      <c r="CN240" s="34"/>
      <c r="CO240" s="34"/>
      <c r="CP240" s="34"/>
      <c r="CQ240" s="34"/>
      <c r="CR240" s="34"/>
      <c r="CS240" s="34"/>
      <c r="CT240" s="37"/>
    </row>
    <row r="241" spans="1:98" ht="13">
      <c r="A241" s="37"/>
      <c r="B241" s="34"/>
      <c r="C241" s="34"/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51"/>
      <c r="R241" s="34"/>
      <c r="S241" s="34"/>
      <c r="T241" s="34"/>
      <c r="U241" s="34"/>
      <c r="V241" s="34"/>
      <c r="W241" s="34"/>
      <c r="X241" s="34"/>
      <c r="Y241" s="34"/>
      <c r="Z241" s="34"/>
      <c r="AA241" s="34"/>
      <c r="AB241" s="34"/>
      <c r="AC241" s="34"/>
      <c r="AD241" s="34"/>
      <c r="AE241" s="34"/>
      <c r="AF241" s="68"/>
      <c r="AG241" s="34"/>
      <c r="AH241" s="34"/>
      <c r="AI241" s="34"/>
      <c r="AJ241" s="34"/>
      <c r="AK241" s="34"/>
      <c r="AL241" s="34"/>
      <c r="AM241" s="34"/>
      <c r="AN241" s="34"/>
      <c r="AO241" s="65"/>
      <c r="AP241" s="65"/>
      <c r="AQ241" s="65"/>
      <c r="AR241" s="65"/>
      <c r="AS241" s="65"/>
      <c r="AT241" s="65"/>
      <c r="AU241" s="65"/>
      <c r="AV241" s="65"/>
      <c r="AW241" s="65"/>
      <c r="AX241" s="65"/>
      <c r="AY241" s="65"/>
      <c r="AZ241" s="65"/>
      <c r="BA241" s="65"/>
      <c r="BB241" s="65"/>
      <c r="BC241" s="65"/>
      <c r="BD241" s="65"/>
      <c r="BE241" s="65"/>
      <c r="BF241" s="65"/>
      <c r="BG241" s="65"/>
      <c r="BH241" s="65"/>
      <c r="BI241" s="65"/>
      <c r="BJ241" s="65"/>
      <c r="BK241" s="65"/>
      <c r="BL241" s="65"/>
      <c r="BM241" s="65"/>
      <c r="BN241" s="65"/>
      <c r="BO241" s="65"/>
      <c r="BP241" s="65"/>
      <c r="BQ241" s="65"/>
      <c r="BR241" s="65"/>
      <c r="BS241" s="65"/>
      <c r="BT241" s="65"/>
      <c r="BU241" s="65"/>
      <c r="BV241" s="65"/>
      <c r="BW241" s="65"/>
      <c r="BX241" s="65"/>
      <c r="BY241" s="65"/>
      <c r="BZ241" s="65"/>
      <c r="CA241" s="34"/>
      <c r="CB241" s="34"/>
      <c r="CC241" s="34"/>
      <c r="CD241" s="34"/>
      <c r="CE241" s="34"/>
      <c r="CF241" s="34"/>
      <c r="CG241" s="34"/>
      <c r="CH241" s="34"/>
      <c r="CI241" s="34"/>
      <c r="CJ241" s="34"/>
      <c r="CK241" s="34"/>
      <c r="CL241" s="34"/>
      <c r="CM241" s="34"/>
      <c r="CN241" s="34"/>
      <c r="CO241" s="34"/>
      <c r="CP241" s="34"/>
      <c r="CQ241" s="34"/>
      <c r="CR241" s="34"/>
      <c r="CS241" s="34"/>
      <c r="CT241" s="37"/>
    </row>
    <row r="242" spans="1:98" ht="13">
      <c r="A242" s="37"/>
      <c r="B242" s="34"/>
      <c r="C242" s="34"/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51"/>
      <c r="R242" s="34"/>
      <c r="S242" s="34"/>
      <c r="T242" s="34"/>
      <c r="U242" s="34"/>
      <c r="V242" s="34"/>
      <c r="W242" s="34"/>
      <c r="X242" s="34"/>
      <c r="Y242" s="34"/>
      <c r="Z242" s="34"/>
      <c r="AA242" s="34"/>
      <c r="AB242" s="34"/>
      <c r="AC242" s="34"/>
      <c r="AD242" s="34"/>
      <c r="AE242" s="34"/>
      <c r="AF242" s="68"/>
      <c r="AG242" s="34"/>
      <c r="AH242" s="34"/>
      <c r="AI242" s="34"/>
      <c r="AJ242" s="34"/>
      <c r="AK242" s="34"/>
      <c r="AL242" s="34"/>
      <c r="AM242" s="34"/>
      <c r="AN242" s="34"/>
      <c r="AO242" s="65"/>
      <c r="AP242" s="65"/>
      <c r="AQ242" s="65"/>
      <c r="AR242" s="65"/>
      <c r="AS242" s="65"/>
      <c r="AT242" s="65"/>
      <c r="AU242" s="65"/>
      <c r="AV242" s="65"/>
      <c r="AW242" s="65"/>
      <c r="AX242" s="65"/>
      <c r="AY242" s="65"/>
      <c r="AZ242" s="65"/>
      <c r="BA242" s="65"/>
      <c r="BB242" s="65"/>
      <c r="BC242" s="65"/>
      <c r="BD242" s="65"/>
      <c r="BE242" s="65"/>
      <c r="BF242" s="65"/>
      <c r="BG242" s="65"/>
      <c r="BH242" s="65"/>
      <c r="BI242" s="65"/>
      <c r="BJ242" s="65"/>
      <c r="BK242" s="65"/>
      <c r="BL242" s="65"/>
      <c r="BM242" s="65"/>
      <c r="BN242" s="65"/>
      <c r="BO242" s="65"/>
      <c r="BP242" s="65"/>
      <c r="BQ242" s="65"/>
      <c r="BR242" s="65"/>
      <c r="BS242" s="65"/>
      <c r="BT242" s="65"/>
      <c r="BU242" s="65"/>
      <c r="BV242" s="65"/>
      <c r="BW242" s="65"/>
      <c r="BX242" s="65"/>
      <c r="BY242" s="65"/>
      <c r="BZ242" s="65"/>
      <c r="CA242" s="34"/>
      <c r="CB242" s="34"/>
      <c r="CC242" s="34"/>
      <c r="CD242" s="34"/>
      <c r="CE242" s="34"/>
      <c r="CF242" s="34"/>
      <c r="CG242" s="34"/>
      <c r="CH242" s="34"/>
      <c r="CI242" s="34"/>
      <c r="CJ242" s="34"/>
      <c r="CK242" s="34"/>
      <c r="CL242" s="34"/>
      <c r="CM242" s="34"/>
      <c r="CN242" s="34"/>
      <c r="CO242" s="34"/>
      <c r="CP242" s="34"/>
      <c r="CQ242" s="34"/>
      <c r="CR242" s="34"/>
      <c r="CS242" s="34"/>
      <c r="CT242" s="37"/>
    </row>
    <row r="243" spans="1:98" ht="13">
      <c r="A243" s="37"/>
      <c r="B243" s="34"/>
      <c r="C243" s="34"/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51"/>
      <c r="R243" s="34"/>
      <c r="S243" s="34"/>
      <c r="T243" s="34"/>
      <c r="U243" s="34"/>
      <c r="V243" s="34"/>
      <c r="W243" s="34"/>
      <c r="X243" s="34"/>
      <c r="Y243" s="34"/>
      <c r="Z243" s="34"/>
      <c r="AA243" s="34"/>
      <c r="AB243" s="34"/>
      <c r="AC243" s="34"/>
      <c r="AD243" s="34"/>
      <c r="AE243" s="34"/>
      <c r="AF243" s="68"/>
      <c r="AG243" s="34"/>
      <c r="AH243" s="34"/>
      <c r="AI243" s="34"/>
      <c r="AJ243" s="34"/>
      <c r="AK243" s="34"/>
      <c r="AL243" s="34"/>
      <c r="AM243" s="34"/>
      <c r="AN243" s="34"/>
      <c r="AO243" s="65"/>
      <c r="AP243" s="65"/>
      <c r="AQ243" s="65"/>
      <c r="AR243" s="65"/>
      <c r="AS243" s="65"/>
      <c r="AT243" s="65"/>
      <c r="AU243" s="65"/>
      <c r="AV243" s="65"/>
      <c r="AW243" s="65"/>
      <c r="AX243" s="65"/>
      <c r="AY243" s="65"/>
      <c r="AZ243" s="65"/>
      <c r="BA243" s="65"/>
      <c r="BB243" s="65"/>
      <c r="BC243" s="65"/>
      <c r="BD243" s="65"/>
      <c r="BE243" s="65"/>
      <c r="BF243" s="65"/>
      <c r="BG243" s="65"/>
      <c r="BH243" s="65"/>
      <c r="BI243" s="65"/>
      <c r="BJ243" s="65"/>
      <c r="BK243" s="65"/>
      <c r="BL243" s="65"/>
      <c r="BM243" s="65"/>
      <c r="BN243" s="65"/>
      <c r="BO243" s="65"/>
      <c r="BP243" s="65"/>
      <c r="BQ243" s="65"/>
      <c r="BR243" s="65"/>
      <c r="BS243" s="65"/>
      <c r="BT243" s="65"/>
      <c r="BU243" s="65"/>
      <c r="BV243" s="65"/>
      <c r="BW243" s="65"/>
      <c r="BX243" s="65"/>
      <c r="BY243" s="65"/>
      <c r="BZ243" s="65"/>
      <c r="CA243" s="34"/>
      <c r="CB243" s="34"/>
      <c r="CC243" s="34"/>
      <c r="CD243" s="34"/>
      <c r="CE243" s="34"/>
      <c r="CF243" s="34"/>
      <c r="CG243" s="34"/>
      <c r="CH243" s="34"/>
      <c r="CI243" s="34"/>
      <c r="CJ243" s="34"/>
      <c r="CK243" s="34"/>
      <c r="CL243" s="34"/>
      <c r="CM243" s="34"/>
      <c r="CN243" s="34"/>
      <c r="CO243" s="34"/>
      <c r="CP243" s="34"/>
      <c r="CQ243" s="34"/>
      <c r="CR243" s="34"/>
      <c r="CS243" s="34"/>
      <c r="CT243" s="37"/>
    </row>
    <row r="244" spans="1:98" ht="13">
      <c r="A244" s="37"/>
      <c r="B244" s="34"/>
      <c r="C244" s="34"/>
      <c r="D244" s="34"/>
      <c r="E244" s="34"/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51"/>
      <c r="R244" s="34"/>
      <c r="S244" s="34"/>
      <c r="T244" s="34"/>
      <c r="U244" s="34"/>
      <c r="V244" s="34"/>
      <c r="W244" s="34"/>
      <c r="X244" s="34"/>
      <c r="Y244" s="34"/>
      <c r="Z244" s="34"/>
      <c r="AA244" s="34"/>
      <c r="AB244" s="34"/>
      <c r="AC244" s="34"/>
      <c r="AD244" s="34"/>
      <c r="AE244" s="34"/>
      <c r="AF244" s="68"/>
      <c r="AG244" s="34"/>
      <c r="AH244" s="34"/>
      <c r="AI244" s="34"/>
      <c r="AJ244" s="34"/>
      <c r="AK244" s="34"/>
      <c r="AL244" s="34"/>
      <c r="AM244" s="34"/>
      <c r="AN244" s="34"/>
      <c r="AO244" s="65"/>
      <c r="AP244" s="65"/>
      <c r="AQ244" s="65"/>
      <c r="AR244" s="65"/>
      <c r="AS244" s="65"/>
      <c r="AT244" s="65"/>
      <c r="AU244" s="65"/>
      <c r="AV244" s="65"/>
      <c r="AW244" s="65"/>
      <c r="AX244" s="65"/>
      <c r="AY244" s="65"/>
      <c r="AZ244" s="65"/>
      <c r="BA244" s="65"/>
      <c r="BB244" s="65"/>
      <c r="BC244" s="65"/>
      <c r="BD244" s="65"/>
      <c r="BE244" s="65"/>
      <c r="BF244" s="65"/>
      <c r="BG244" s="65"/>
      <c r="BH244" s="65"/>
      <c r="BI244" s="65"/>
      <c r="BJ244" s="65"/>
      <c r="BK244" s="65"/>
      <c r="BL244" s="65"/>
      <c r="BM244" s="65"/>
      <c r="BN244" s="65"/>
      <c r="BO244" s="65"/>
      <c r="BP244" s="65"/>
      <c r="BQ244" s="65"/>
      <c r="BR244" s="65"/>
      <c r="BS244" s="65"/>
      <c r="BT244" s="65"/>
      <c r="BU244" s="65"/>
      <c r="BV244" s="65"/>
      <c r="BW244" s="65"/>
      <c r="BX244" s="65"/>
      <c r="BY244" s="65"/>
      <c r="BZ244" s="65"/>
      <c r="CA244" s="34"/>
      <c r="CB244" s="34"/>
      <c r="CC244" s="34"/>
      <c r="CD244" s="34"/>
      <c r="CE244" s="34"/>
      <c r="CF244" s="34"/>
      <c r="CG244" s="34"/>
      <c r="CH244" s="34"/>
      <c r="CI244" s="34"/>
      <c r="CJ244" s="34"/>
      <c r="CK244" s="34"/>
      <c r="CL244" s="34"/>
      <c r="CM244" s="34"/>
      <c r="CN244" s="34"/>
      <c r="CO244" s="34"/>
      <c r="CP244" s="34"/>
      <c r="CQ244" s="34"/>
      <c r="CR244" s="34"/>
      <c r="CS244" s="34"/>
      <c r="CT244" s="37"/>
    </row>
    <row r="245" spans="1:98" ht="13">
      <c r="A245" s="37"/>
      <c r="B245" s="34"/>
      <c r="C245" s="34"/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51"/>
      <c r="R245" s="34"/>
      <c r="S245" s="34"/>
      <c r="T245" s="34"/>
      <c r="U245" s="34"/>
      <c r="V245" s="34"/>
      <c r="W245" s="34"/>
      <c r="X245" s="34"/>
      <c r="Y245" s="34"/>
      <c r="Z245" s="34"/>
      <c r="AA245" s="34"/>
      <c r="AB245" s="34"/>
      <c r="AC245" s="34"/>
      <c r="AD245" s="34"/>
      <c r="AE245" s="34"/>
      <c r="AF245" s="68"/>
      <c r="AG245" s="34"/>
      <c r="AH245" s="34"/>
      <c r="AI245" s="34"/>
      <c r="AJ245" s="34"/>
      <c r="AK245" s="34"/>
      <c r="AL245" s="34"/>
      <c r="AM245" s="34"/>
      <c r="AN245" s="34"/>
      <c r="AO245" s="65"/>
      <c r="AP245" s="65"/>
      <c r="AQ245" s="65"/>
      <c r="AR245" s="65"/>
      <c r="AS245" s="65"/>
      <c r="AT245" s="65"/>
      <c r="AU245" s="65"/>
      <c r="AV245" s="65"/>
      <c r="AW245" s="65"/>
      <c r="AX245" s="65"/>
      <c r="AY245" s="65"/>
      <c r="AZ245" s="65"/>
      <c r="BA245" s="65"/>
      <c r="BB245" s="65"/>
      <c r="BC245" s="65"/>
      <c r="BD245" s="65"/>
      <c r="BE245" s="65"/>
      <c r="BF245" s="65"/>
      <c r="BG245" s="65"/>
      <c r="BH245" s="65"/>
      <c r="BI245" s="65"/>
      <c r="BJ245" s="65"/>
      <c r="BK245" s="65"/>
      <c r="BL245" s="65"/>
      <c r="BM245" s="65"/>
      <c r="BN245" s="65"/>
      <c r="BO245" s="65"/>
      <c r="BP245" s="65"/>
      <c r="BQ245" s="65"/>
      <c r="BR245" s="65"/>
      <c r="BS245" s="65"/>
      <c r="BT245" s="65"/>
      <c r="BU245" s="65"/>
      <c r="BV245" s="65"/>
      <c r="BW245" s="65"/>
      <c r="BX245" s="65"/>
      <c r="BY245" s="65"/>
      <c r="BZ245" s="65"/>
      <c r="CA245" s="34"/>
      <c r="CB245" s="34"/>
      <c r="CC245" s="34"/>
      <c r="CD245" s="34"/>
      <c r="CE245" s="34"/>
      <c r="CF245" s="34"/>
      <c r="CG245" s="34"/>
      <c r="CH245" s="34"/>
      <c r="CI245" s="34"/>
      <c r="CJ245" s="34"/>
      <c r="CK245" s="34"/>
      <c r="CL245" s="34"/>
      <c r="CM245" s="34"/>
      <c r="CN245" s="34"/>
      <c r="CO245" s="34"/>
      <c r="CP245" s="34"/>
      <c r="CQ245" s="34"/>
      <c r="CR245" s="34"/>
      <c r="CS245" s="34"/>
      <c r="CT245" s="37"/>
    </row>
    <row r="246" spans="1:98" ht="13">
      <c r="A246" s="37"/>
      <c r="B246" s="34"/>
      <c r="C246" s="34"/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51"/>
      <c r="R246" s="34"/>
      <c r="S246" s="34"/>
      <c r="T246" s="34"/>
      <c r="U246" s="34"/>
      <c r="V246" s="34"/>
      <c r="W246" s="34"/>
      <c r="X246" s="34"/>
      <c r="Y246" s="34"/>
      <c r="Z246" s="34"/>
      <c r="AA246" s="34"/>
      <c r="AB246" s="34"/>
      <c r="AC246" s="34"/>
      <c r="AD246" s="34"/>
      <c r="AE246" s="34"/>
      <c r="AF246" s="68"/>
      <c r="AG246" s="34"/>
      <c r="AH246" s="34"/>
      <c r="AI246" s="34"/>
      <c r="AJ246" s="34"/>
      <c r="AK246" s="34"/>
      <c r="AL246" s="34"/>
      <c r="AM246" s="34"/>
      <c r="AN246" s="34"/>
      <c r="AO246" s="65"/>
      <c r="AP246" s="65"/>
      <c r="AQ246" s="65"/>
      <c r="AR246" s="65"/>
      <c r="AS246" s="65"/>
      <c r="AT246" s="65"/>
      <c r="AU246" s="65"/>
      <c r="AV246" s="65"/>
      <c r="AW246" s="65"/>
      <c r="AX246" s="65"/>
      <c r="AY246" s="65"/>
      <c r="AZ246" s="65"/>
      <c r="BA246" s="65"/>
      <c r="BB246" s="65"/>
      <c r="BC246" s="65"/>
      <c r="BD246" s="65"/>
      <c r="BE246" s="65"/>
      <c r="BF246" s="65"/>
      <c r="BG246" s="65"/>
      <c r="BH246" s="65"/>
      <c r="BI246" s="65"/>
      <c r="BJ246" s="65"/>
      <c r="BK246" s="65"/>
      <c r="BL246" s="65"/>
      <c r="BM246" s="65"/>
      <c r="BN246" s="65"/>
      <c r="BO246" s="65"/>
      <c r="BP246" s="65"/>
      <c r="BQ246" s="65"/>
      <c r="BR246" s="65"/>
      <c r="BS246" s="65"/>
      <c r="BT246" s="65"/>
      <c r="BU246" s="65"/>
      <c r="BV246" s="65"/>
      <c r="BW246" s="65"/>
      <c r="BX246" s="65"/>
      <c r="BY246" s="65"/>
      <c r="BZ246" s="65"/>
      <c r="CA246" s="34"/>
      <c r="CB246" s="34"/>
      <c r="CC246" s="34"/>
      <c r="CD246" s="34"/>
      <c r="CE246" s="34"/>
      <c r="CF246" s="34"/>
      <c r="CG246" s="34"/>
      <c r="CH246" s="34"/>
      <c r="CI246" s="34"/>
      <c r="CJ246" s="34"/>
      <c r="CK246" s="34"/>
      <c r="CL246" s="34"/>
      <c r="CM246" s="34"/>
      <c r="CN246" s="34"/>
      <c r="CO246" s="34"/>
      <c r="CP246" s="34"/>
      <c r="CQ246" s="34"/>
      <c r="CR246" s="34"/>
      <c r="CS246" s="34"/>
      <c r="CT246" s="37"/>
    </row>
    <row r="247" spans="1:98" ht="13">
      <c r="A247" s="37"/>
      <c r="B247" s="34"/>
      <c r="C247" s="34"/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51"/>
      <c r="R247" s="34"/>
      <c r="S247" s="34"/>
      <c r="T247" s="34"/>
      <c r="U247" s="34"/>
      <c r="V247" s="34"/>
      <c r="W247" s="34"/>
      <c r="X247" s="34"/>
      <c r="Y247" s="34"/>
      <c r="Z247" s="34"/>
      <c r="AA247" s="34"/>
      <c r="AB247" s="34"/>
      <c r="AC247" s="34"/>
      <c r="AD247" s="34"/>
      <c r="AE247" s="34"/>
      <c r="AF247" s="68"/>
      <c r="AG247" s="34"/>
      <c r="AH247" s="34"/>
      <c r="AI247" s="34"/>
      <c r="AJ247" s="34"/>
      <c r="AK247" s="34"/>
      <c r="AL247" s="34"/>
      <c r="AM247" s="34"/>
      <c r="AN247" s="34"/>
      <c r="AO247" s="65"/>
      <c r="AP247" s="65"/>
      <c r="AQ247" s="65"/>
      <c r="AR247" s="65"/>
      <c r="AS247" s="65"/>
      <c r="AT247" s="65"/>
      <c r="AU247" s="65"/>
      <c r="AV247" s="65"/>
      <c r="AW247" s="65"/>
      <c r="AX247" s="65"/>
      <c r="AY247" s="65"/>
      <c r="AZ247" s="65"/>
      <c r="BA247" s="65"/>
      <c r="BB247" s="65"/>
      <c r="BC247" s="65"/>
      <c r="BD247" s="65"/>
      <c r="BE247" s="65"/>
      <c r="BF247" s="65"/>
      <c r="BG247" s="65"/>
      <c r="BH247" s="65"/>
      <c r="BI247" s="65"/>
      <c r="BJ247" s="65"/>
      <c r="BK247" s="65"/>
      <c r="BL247" s="65"/>
      <c r="BM247" s="65"/>
      <c r="BN247" s="65"/>
      <c r="BO247" s="65"/>
      <c r="BP247" s="65"/>
      <c r="BQ247" s="65"/>
      <c r="BR247" s="65"/>
      <c r="BS247" s="65"/>
      <c r="BT247" s="65"/>
      <c r="BU247" s="65"/>
      <c r="BV247" s="65"/>
      <c r="BW247" s="65"/>
      <c r="BX247" s="65"/>
      <c r="BY247" s="65"/>
      <c r="BZ247" s="65"/>
      <c r="CA247" s="34"/>
      <c r="CB247" s="34"/>
      <c r="CC247" s="34"/>
      <c r="CD247" s="34"/>
      <c r="CE247" s="34"/>
      <c r="CF247" s="34"/>
      <c r="CG247" s="34"/>
      <c r="CH247" s="34"/>
      <c r="CI247" s="34"/>
      <c r="CJ247" s="34"/>
      <c r="CK247" s="34"/>
      <c r="CL247" s="34"/>
      <c r="CM247" s="34"/>
      <c r="CN247" s="34"/>
      <c r="CO247" s="34"/>
      <c r="CP247" s="34"/>
      <c r="CQ247" s="34"/>
      <c r="CR247" s="34"/>
      <c r="CS247" s="34"/>
      <c r="CT247" s="37"/>
    </row>
    <row r="248" spans="1:98" ht="13">
      <c r="A248" s="37"/>
      <c r="B248" s="34"/>
      <c r="C248" s="34"/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51"/>
      <c r="R248" s="34"/>
      <c r="S248" s="34"/>
      <c r="T248" s="34"/>
      <c r="U248" s="34"/>
      <c r="V248" s="34"/>
      <c r="W248" s="34"/>
      <c r="X248" s="34"/>
      <c r="Y248" s="34"/>
      <c r="Z248" s="34"/>
      <c r="AA248" s="34"/>
      <c r="AB248" s="34"/>
      <c r="AC248" s="34"/>
      <c r="AD248" s="34"/>
      <c r="AE248" s="34"/>
      <c r="AF248" s="68"/>
      <c r="AG248" s="34"/>
      <c r="AH248" s="34"/>
      <c r="AI248" s="34"/>
      <c r="AJ248" s="34"/>
      <c r="AK248" s="34"/>
      <c r="AL248" s="34"/>
      <c r="AM248" s="34"/>
      <c r="AN248" s="34"/>
      <c r="AO248" s="65"/>
      <c r="AP248" s="65"/>
      <c r="AQ248" s="65"/>
      <c r="AR248" s="65"/>
      <c r="AS248" s="65"/>
      <c r="AT248" s="65"/>
      <c r="AU248" s="65"/>
      <c r="AV248" s="65"/>
      <c r="AW248" s="65"/>
      <c r="AX248" s="65"/>
      <c r="AY248" s="65"/>
      <c r="AZ248" s="65"/>
      <c r="BA248" s="65"/>
      <c r="BB248" s="65"/>
      <c r="BC248" s="65"/>
      <c r="BD248" s="65"/>
      <c r="BE248" s="65"/>
      <c r="BF248" s="65"/>
      <c r="BG248" s="65"/>
      <c r="BH248" s="65"/>
      <c r="BI248" s="65"/>
      <c r="BJ248" s="65"/>
      <c r="BK248" s="65"/>
      <c r="BL248" s="65"/>
      <c r="BM248" s="65"/>
      <c r="BN248" s="65"/>
      <c r="BO248" s="65"/>
      <c r="BP248" s="65"/>
      <c r="BQ248" s="65"/>
      <c r="BR248" s="65"/>
      <c r="BS248" s="65"/>
      <c r="BT248" s="65"/>
      <c r="BU248" s="65"/>
      <c r="BV248" s="65"/>
      <c r="BW248" s="65"/>
      <c r="BX248" s="65"/>
      <c r="BY248" s="65"/>
      <c r="BZ248" s="65"/>
      <c r="CA248" s="34"/>
      <c r="CB248" s="34"/>
      <c r="CC248" s="34"/>
      <c r="CD248" s="34"/>
      <c r="CE248" s="34"/>
      <c r="CF248" s="34"/>
      <c r="CG248" s="34"/>
      <c r="CH248" s="34"/>
      <c r="CI248" s="34"/>
      <c r="CJ248" s="34"/>
      <c r="CK248" s="34"/>
      <c r="CL248" s="34"/>
      <c r="CM248" s="34"/>
      <c r="CN248" s="34"/>
      <c r="CO248" s="34"/>
      <c r="CP248" s="34"/>
      <c r="CQ248" s="34"/>
      <c r="CR248" s="34"/>
      <c r="CS248" s="34"/>
      <c r="CT248" s="37"/>
    </row>
    <row r="249" spans="1:98" ht="13">
      <c r="A249" s="37"/>
      <c r="B249" s="34"/>
      <c r="C249" s="34"/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51"/>
      <c r="R249" s="34"/>
      <c r="S249" s="34"/>
      <c r="T249" s="34"/>
      <c r="U249" s="34"/>
      <c r="V249" s="34"/>
      <c r="W249" s="34"/>
      <c r="X249" s="34"/>
      <c r="Y249" s="34"/>
      <c r="Z249" s="34"/>
      <c r="AA249" s="34"/>
      <c r="AB249" s="34"/>
      <c r="AC249" s="34"/>
      <c r="AD249" s="34"/>
      <c r="AE249" s="34"/>
      <c r="AF249" s="68"/>
      <c r="AG249" s="34"/>
      <c r="AH249" s="34"/>
      <c r="AI249" s="34"/>
      <c r="AJ249" s="34"/>
      <c r="AK249" s="34"/>
      <c r="AL249" s="34"/>
      <c r="AM249" s="34"/>
      <c r="AN249" s="34"/>
      <c r="AO249" s="65"/>
      <c r="AP249" s="65"/>
      <c r="AQ249" s="65"/>
      <c r="AR249" s="65"/>
      <c r="AS249" s="65"/>
      <c r="AT249" s="65"/>
      <c r="AU249" s="65"/>
      <c r="AV249" s="65"/>
      <c r="AW249" s="65"/>
      <c r="AX249" s="65"/>
      <c r="AY249" s="65"/>
      <c r="AZ249" s="65"/>
      <c r="BA249" s="65"/>
      <c r="BB249" s="65"/>
      <c r="BC249" s="65"/>
      <c r="BD249" s="65"/>
      <c r="BE249" s="65"/>
      <c r="BF249" s="65"/>
      <c r="BG249" s="65"/>
      <c r="BH249" s="65"/>
      <c r="BI249" s="65"/>
      <c r="BJ249" s="65"/>
      <c r="BK249" s="65"/>
      <c r="BL249" s="65"/>
      <c r="BM249" s="65"/>
      <c r="BN249" s="65"/>
      <c r="BO249" s="65"/>
      <c r="BP249" s="65"/>
      <c r="BQ249" s="65"/>
      <c r="BR249" s="65"/>
      <c r="BS249" s="65"/>
      <c r="BT249" s="65"/>
      <c r="BU249" s="65"/>
      <c r="BV249" s="65"/>
      <c r="BW249" s="65"/>
      <c r="BX249" s="65"/>
      <c r="BY249" s="65"/>
      <c r="BZ249" s="65"/>
      <c r="CA249" s="34"/>
      <c r="CB249" s="34"/>
      <c r="CC249" s="34"/>
      <c r="CD249" s="34"/>
      <c r="CE249" s="34"/>
      <c r="CF249" s="34"/>
      <c r="CG249" s="34"/>
      <c r="CH249" s="34"/>
      <c r="CI249" s="34"/>
      <c r="CJ249" s="34"/>
      <c r="CK249" s="34"/>
      <c r="CL249" s="34"/>
      <c r="CM249" s="34"/>
      <c r="CN249" s="34"/>
      <c r="CO249" s="34"/>
      <c r="CP249" s="34"/>
      <c r="CQ249" s="34"/>
      <c r="CR249" s="34"/>
      <c r="CS249" s="34"/>
      <c r="CT249" s="37"/>
    </row>
    <row r="250" spans="1:98" ht="13">
      <c r="A250" s="37"/>
      <c r="B250" s="34"/>
      <c r="C250" s="34"/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51"/>
      <c r="R250" s="34"/>
      <c r="S250" s="34"/>
      <c r="T250" s="34"/>
      <c r="U250" s="34"/>
      <c r="V250" s="34"/>
      <c r="W250" s="34"/>
      <c r="X250" s="34"/>
      <c r="Y250" s="34"/>
      <c r="Z250" s="34"/>
      <c r="AA250" s="34"/>
      <c r="AB250" s="34"/>
      <c r="AC250" s="34"/>
      <c r="AD250" s="34"/>
      <c r="AE250" s="34"/>
      <c r="AF250" s="68"/>
      <c r="AG250" s="34"/>
      <c r="AH250" s="34"/>
      <c r="AI250" s="34"/>
      <c r="AJ250" s="34"/>
      <c r="AK250" s="34"/>
      <c r="AL250" s="34"/>
      <c r="AM250" s="34"/>
      <c r="AN250" s="34"/>
      <c r="AO250" s="65"/>
      <c r="AP250" s="65"/>
      <c r="AQ250" s="65"/>
      <c r="AR250" s="65"/>
      <c r="AS250" s="65"/>
      <c r="AT250" s="65"/>
      <c r="AU250" s="65"/>
      <c r="AV250" s="65"/>
      <c r="AW250" s="65"/>
      <c r="AX250" s="65"/>
      <c r="AY250" s="65"/>
      <c r="AZ250" s="65"/>
      <c r="BA250" s="65"/>
      <c r="BB250" s="65"/>
      <c r="BC250" s="65"/>
      <c r="BD250" s="65"/>
      <c r="BE250" s="65"/>
      <c r="BF250" s="65"/>
      <c r="BG250" s="65"/>
      <c r="BH250" s="65"/>
      <c r="BI250" s="65"/>
      <c r="BJ250" s="65"/>
      <c r="BK250" s="65"/>
      <c r="BL250" s="65"/>
      <c r="BM250" s="65"/>
      <c r="BN250" s="65"/>
      <c r="BO250" s="65"/>
      <c r="BP250" s="65"/>
      <c r="BQ250" s="65"/>
      <c r="BR250" s="65"/>
      <c r="BS250" s="65"/>
      <c r="BT250" s="65"/>
      <c r="BU250" s="65"/>
      <c r="BV250" s="65"/>
      <c r="BW250" s="65"/>
      <c r="BX250" s="65"/>
      <c r="BY250" s="65"/>
      <c r="BZ250" s="65"/>
      <c r="CA250" s="34"/>
      <c r="CB250" s="34"/>
      <c r="CC250" s="34"/>
      <c r="CD250" s="34"/>
      <c r="CE250" s="34"/>
      <c r="CF250" s="34"/>
      <c r="CG250" s="34"/>
      <c r="CH250" s="34"/>
      <c r="CI250" s="34"/>
      <c r="CJ250" s="34"/>
      <c r="CK250" s="34"/>
      <c r="CL250" s="34"/>
      <c r="CM250" s="34"/>
      <c r="CN250" s="34"/>
      <c r="CO250" s="34"/>
      <c r="CP250" s="34"/>
      <c r="CQ250" s="34"/>
      <c r="CR250" s="34"/>
      <c r="CS250" s="34"/>
      <c r="CT250" s="37"/>
    </row>
    <row r="251" spans="1:98" ht="13">
      <c r="A251" s="37"/>
      <c r="B251" s="34"/>
      <c r="C251" s="34"/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51"/>
      <c r="R251" s="34"/>
      <c r="S251" s="34"/>
      <c r="T251" s="34"/>
      <c r="U251" s="34"/>
      <c r="V251" s="34"/>
      <c r="W251" s="34"/>
      <c r="X251" s="34"/>
      <c r="Y251" s="34"/>
      <c r="Z251" s="34"/>
      <c r="AA251" s="34"/>
      <c r="AB251" s="34"/>
      <c r="AC251" s="34"/>
      <c r="AD251" s="34"/>
      <c r="AE251" s="34"/>
      <c r="AF251" s="68"/>
      <c r="AG251" s="34"/>
      <c r="AH251" s="34"/>
      <c r="AI251" s="34"/>
      <c r="AJ251" s="34"/>
      <c r="AK251" s="34"/>
      <c r="AL251" s="34"/>
      <c r="AM251" s="34"/>
      <c r="AN251" s="34"/>
      <c r="AO251" s="65"/>
      <c r="AP251" s="65"/>
      <c r="AQ251" s="65"/>
      <c r="AR251" s="65"/>
      <c r="AS251" s="65"/>
      <c r="AT251" s="65"/>
      <c r="AU251" s="65"/>
      <c r="AV251" s="65"/>
      <c r="AW251" s="65"/>
      <c r="AX251" s="65"/>
      <c r="AY251" s="65"/>
      <c r="AZ251" s="65"/>
      <c r="BA251" s="65"/>
      <c r="BB251" s="65"/>
      <c r="BC251" s="65"/>
      <c r="BD251" s="65"/>
      <c r="BE251" s="65"/>
      <c r="BF251" s="65"/>
      <c r="BG251" s="65"/>
      <c r="BH251" s="65"/>
      <c r="BI251" s="65"/>
      <c r="BJ251" s="65"/>
      <c r="BK251" s="65"/>
      <c r="BL251" s="65"/>
      <c r="BM251" s="65"/>
      <c r="BN251" s="65"/>
      <c r="BO251" s="65"/>
      <c r="BP251" s="65"/>
      <c r="BQ251" s="65"/>
      <c r="BR251" s="65"/>
      <c r="BS251" s="65"/>
      <c r="BT251" s="65"/>
      <c r="BU251" s="65"/>
      <c r="BV251" s="65"/>
      <c r="BW251" s="65"/>
      <c r="BX251" s="65"/>
      <c r="BY251" s="65"/>
      <c r="BZ251" s="65"/>
      <c r="CA251" s="34"/>
      <c r="CB251" s="34"/>
      <c r="CC251" s="34"/>
      <c r="CD251" s="34"/>
      <c r="CE251" s="34"/>
      <c r="CF251" s="34"/>
      <c r="CG251" s="34"/>
      <c r="CH251" s="34"/>
      <c r="CI251" s="34"/>
      <c r="CJ251" s="34"/>
      <c r="CK251" s="34"/>
      <c r="CL251" s="34"/>
      <c r="CM251" s="34"/>
      <c r="CN251" s="34"/>
      <c r="CO251" s="34"/>
      <c r="CP251" s="34"/>
      <c r="CQ251" s="34"/>
      <c r="CR251" s="34"/>
      <c r="CS251" s="34"/>
      <c r="CT251" s="37"/>
    </row>
    <row r="252" spans="1:98" ht="13">
      <c r="A252" s="37"/>
      <c r="B252" s="34"/>
      <c r="C252" s="34"/>
      <c r="D252" s="34"/>
      <c r="E252" s="34"/>
      <c r="F252" s="34"/>
      <c r="G252" s="34"/>
      <c r="H252" s="34"/>
      <c r="I252" s="34"/>
      <c r="J252" s="34"/>
      <c r="K252" s="34"/>
      <c r="L252" s="34"/>
      <c r="M252" s="34"/>
      <c r="N252" s="34"/>
      <c r="O252" s="34"/>
      <c r="P252" s="34"/>
      <c r="Q252" s="51"/>
      <c r="R252" s="34"/>
      <c r="S252" s="34"/>
      <c r="T252" s="34"/>
      <c r="U252" s="34"/>
      <c r="V252" s="34"/>
      <c r="W252" s="34"/>
      <c r="X252" s="34"/>
      <c r="Y252" s="34"/>
      <c r="Z252" s="34"/>
      <c r="AA252" s="34"/>
      <c r="AB252" s="34"/>
      <c r="AC252" s="34"/>
      <c r="AD252" s="34"/>
      <c r="AE252" s="34"/>
      <c r="AF252" s="68"/>
      <c r="AG252" s="34"/>
      <c r="AH252" s="34"/>
      <c r="AI252" s="34"/>
      <c r="AJ252" s="34"/>
      <c r="AK252" s="34"/>
      <c r="AL252" s="34"/>
      <c r="AM252" s="34"/>
      <c r="AN252" s="34"/>
      <c r="AO252" s="65"/>
      <c r="AP252" s="65"/>
      <c r="AQ252" s="65"/>
      <c r="AR252" s="65"/>
      <c r="AS252" s="65"/>
      <c r="AT252" s="65"/>
      <c r="AU252" s="65"/>
      <c r="AV252" s="65"/>
      <c r="AW252" s="65"/>
      <c r="AX252" s="65"/>
      <c r="AY252" s="65"/>
      <c r="AZ252" s="65"/>
      <c r="BA252" s="65"/>
      <c r="BB252" s="65"/>
      <c r="BC252" s="65"/>
      <c r="BD252" s="65"/>
      <c r="BE252" s="65"/>
      <c r="BF252" s="65"/>
      <c r="BG252" s="65"/>
      <c r="BH252" s="65"/>
      <c r="BI252" s="65"/>
      <c r="BJ252" s="65"/>
      <c r="BK252" s="65"/>
      <c r="BL252" s="65"/>
      <c r="BM252" s="65"/>
      <c r="BN252" s="65"/>
      <c r="BO252" s="65"/>
      <c r="BP252" s="65"/>
      <c r="BQ252" s="65"/>
      <c r="BR252" s="65"/>
      <c r="BS252" s="65"/>
      <c r="BT252" s="65"/>
      <c r="BU252" s="65"/>
      <c r="BV252" s="65"/>
      <c r="BW252" s="65"/>
      <c r="BX252" s="65"/>
      <c r="BY252" s="65"/>
      <c r="BZ252" s="65"/>
      <c r="CA252" s="34"/>
      <c r="CB252" s="34"/>
      <c r="CC252" s="34"/>
      <c r="CD252" s="34"/>
      <c r="CE252" s="34"/>
      <c r="CF252" s="34"/>
      <c r="CG252" s="34"/>
      <c r="CH252" s="34"/>
      <c r="CI252" s="34"/>
      <c r="CJ252" s="34"/>
      <c r="CK252" s="34"/>
      <c r="CL252" s="34"/>
      <c r="CM252" s="34"/>
      <c r="CN252" s="34"/>
      <c r="CO252" s="34"/>
      <c r="CP252" s="34"/>
      <c r="CQ252" s="34"/>
      <c r="CR252" s="34"/>
      <c r="CS252" s="34"/>
      <c r="CT252" s="37"/>
    </row>
    <row r="253" spans="1:98" ht="13">
      <c r="A253" s="37"/>
      <c r="B253" s="34"/>
      <c r="C253" s="34"/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51"/>
      <c r="R253" s="34"/>
      <c r="S253" s="34"/>
      <c r="T253" s="34"/>
      <c r="U253" s="34"/>
      <c r="V253" s="34"/>
      <c r="W253" s="34"/>
      <c r="X253" s="34"/>
      <c r="Y253" s="34"/>
      <c r="Z253" s="34"/>
      <c r="AA253" s="34"/>
      <c r="AB253" s="34"/>
      <c r="AC253" s="34"/>
      <c r="AD253" s="34"/>
      <c r="AE253" s="34"/>
      <c r="AF253" s="68"/>
      <c r="AG253" s="34"/>
      <c r="AH253" s="34"/>
      <c r="AI253" s="34"/>
      <c r="AJ253" s="34"/>
      <c r="AK253" s="34"/>
      <c r="AL253" s="34"/>
      <c r="AM253" s="34"/>
      <c r="AN253" s="34"/>
      <c r="AO253" s="65"/>
      <c r="AP253" s="65"/>
      <c r="AQ253" s="65"/>
      <c r="AR253" s="65"/>
      <c r="AS253" s="65"/>
      <c r="AT253" s="65"/>
      <c r="AU253" s="65"/>
      <c r="AV253" s="65"/>
      <c r="AW253" s="65"/>
      <c r="AX253" s="65"/>
      <c r="AY253" s="65"/>
      <c r="AZ253" s="65"/>
      <c r="BA253" s="65"/>
      <c r="BB253" s="65"/>
      <c r="BC253" s="65"/>
      <c r="BD253" s="65"/>
      <c r="BE253" s="65"/>
      <c r="BF253" s="65"/>
      <c r="BG253" s="65"/>
      <c r="BH253" s="65"/>
      <c r="BI253" s="65"/>
      <c r="BJ253" s="65"/>
      <c r="BK253" s="65"/>
      <c r="BL253" s="65"/>
      <c r="BM253" s="65"/>
      <c r="BN253" s="65"/>
      <c r="BO253" s="65"/>
      <c r="BP253" s="65"/>
      <c r="BQ253" s="65"/>
      <c r="BR253" s="65"/>
      <c r="BS253" s="65"/>
      <c r="BT253" s="65"/>
      <c r="BU253" s="65"/>
      <c r="BV253" s="65"/>
      <c r="BW253" s="65"/>
      <c r="BX253" s="65"/>
      <c r="BY253" s="65"/>
      <c r="BZ253" s="65"/>
      <c r="CA253" s="34"/>
      <c r="CB253" s="34"/>
      <c r="CC253" s="34"/>
      <c r="CD253" s="34"/>
      <c r="CE253" s="34"/>
      <c r="CF253" s="34"/>
      <c r="CG253" s="34"/>
      <c r="CH253" s="34"/>
      <c r="CI253" s="34"/>
      <c r="CJ253" s="34"/>
      <c r="CK253" s="34"/>
      <c r="CL253" s="34"/>
      <c r="CM253" s="34"/>
      <c r="CN253" s="34"/>
      <c r="CO253" s="34"/>
      <c r="CP253" s="34"/>
      <c r="CQ253" s="34"/>
      <c r="CR253" s="34"/>
      <c r="CS253" s="34"/>
      <c r="CT253" s="37"/>
    </row>
    <row r="254" spans="1:98" ht="13">
      <c r="A254" s="37"/>
      <c r="B254" s="34"/>
      <c r="C254" s="34"/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51"/>
      <c r="R254" s="34"/>
      <c r="S254" s="34"/>
      <c r="T254" s="34"/>
      <c r="U254" s="34"/>
      <c r="V254" s="34"/>
      <c r="W254" s="34"/>
      <c r="X254" s="34"/>
      <c r="Y254" s="34"/>
      <c r="Z254" s="34"/>
      <c r="AA254" s="34"/>
      <c r="AB254" s="34"/>
      <c r="AC254" s="34"/>
      <c r="AD254" s="34"/>
      <c r="AE254" s="34"/>
      <c r="AF254" s="68"/>
      <c r="AG254" s="34"/>
      <c r="AH254" s="34"/>
      <c r="AI254" s="34"/>
      <c r="AJ254" s="34"/>
      <c r="AK254" s="34"/>
      <c r="AL254" s="34"/>
      <c r="AM254" s="34"/>
      <c r="AN254" s="34"/>
      <c r="AO254" s="65"/>
      <c r="AP254" s="65"/>
      <c r="AQ254" s="65"/>
      <c r="AR254" s="65"/>
      <c r="AS254" s="65"/>
      <c r="AT254" s="65"/>
      <c r="AU254" s="65"/>
      <c r="AV254" s="65"/>
      <c r="AW254" s="65"/>
      <c r="AX254" s="65"/>
      <c r="AY254" s="65"/>
      <c r="AZ254" s="65"/>
      <c r="BA254" s="65"/>
      <c r="BB254" s="65"/>
      <c r="BC254" s="65"/>
      <c r="BD254" s="65"/>
      <c r="BE254" s="65"/>
      <c r="BF254" s="65"/>
      <c r="BG254" s="65"/>
      <c r="BH254" s="65"/>
      <c r="BI254" s="65"/>
      <c r="BJ254" s="65"/>
      <c r="BK254" s="65"/>
      <c r="BL254" s="65"/>
      <c r="BM254" s="65"/>
      <c r="BN254" s="65"/>
      <c r="BO254" s="65"/>
      <c r="BP254" s="65"/>
      <c r="BQ254" s="65"/>
      <c r="BR254" s="65"/>
      <c r="BS254" s="65"/>
      <c r="BT254" s="65"/>
      <c r="BU254" s="65"/>
      <c r="BV254" s="65"/>
      <c r="BW254" s="65"/>
      <c r="BX254" s="65"/>
      <c r="BY254" s="65"/>
      <c r="BZ254" s="65"/>
      <c r="CA254" s="34"/>
      <c r="CB254" s="34"/>
      <c r="CC254" s="34"/>
      <c r="CD254" s="34"/>
      <c r="CE254" s="34"/>
      <c r="CF254" s="34"/>
      <c r="CG254" s="34"/>
      <c r="CH254" s="34"/>
      <c r="CI254" s="34"/>
      <c r="CJ254" s="34"/>
      <c r="CK254" s="34"/>
      <c r="CL254" s="34"/>
      <c r="CM254" s="34"/>
      <c r="CN254" s="34"/>
      <c r="CO254" s="34"/>
      <c r="CP254" s="34"/>
      <c r="CQ254" s="34"/>
      <c r="CR254" s="34"/>
      <c r="CS254" s="34"/>
      <c r="CT254" s="37"/>
    </row>
    <row r="255" spans="1:98" ht="13">
      <c r="A255" s="37"/>
      <c r="B255" s="34"/>
      <c r="C255" s="34"/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51"/>
      <c r="R255" s="34"/>
      <c r="S255" s="34"/>
      <c r="T255" s="34"/>
      <c r="U255" s="34"/>
      <c r="V255" s="34"/>
      <c r="W255" s="34"/>
      <c r="X255" s="34"/>
      <c r="Y255" s="34"/>
      <c r="Z255" s="34"/>
      <c r="AA255" s="34"/>
      <c r="AB255" s="34"/>
      <c r="AC255" s="34"/>
      <c r="AD255" s="34"/>
      <c r="AE255" s="34"/>
      <c r="AF255" s="68"/>
      <c r="AG255" s="34"/>
      <c r="AH255" s="34"/>
      <c r="AI255" s="34"/>
      <c r="AJ255" s="34"/>
      <c r="AK255" s="34"/>
      <c r="AL255" s="34"/>
      <c r="AM255" s="34"/>
      <c r="AN255" s="34"/>
      <c r="AO255" s="65"/>
      <c r="AP255" s="65"/>
      <c r="AQ255" s="65"/>
      <c r="AR255" s="65"/>
      <c r="AS255" s="65"/>
      <c r="AT255" s="65"/>
      <c r="AU255" s="65"/>
      <c r="AV255" s="65"/>
      <c r="AW255" s="65"/>
      <c r="AX255" s="65"/>
      <c r="AY255" s="65"/>
      <c r="AZ255" s="65"/>
      <c r="BA255" s="65"/>
      <c r="BB255" s="65"/>
      <c r="BC255" s="65"/>
      <c r="BD255" s="65"/>
      <c r="BE255" s="65"/>
      <c r="BF255" s="65"/>
      <c r="BG255" s="65"/>
      <c r="BH255" s="65"/>
      <c r="BI255" s="65"/>
      <c r="BJ255" s="65"/>
      <c r="BK255" s="65"/>
      <c r="BL255" s="65"/>
      <c r="BM255" s="65"/>
      <c r="BN255" s="65"/>
      <c r="BO255" s="65"/>
      <c r="BP255" s="65"/>
      <c r="BQ255" s="65"/>
      <c r="BR255" s="65"/>
      <c r="BS255" s="65"/>
      <c r="BT255" s="65"/>
      <c r="BU255" s="65"/>
      <c r="BV255" s="65"/>
      <c r="BW255" s="65"/>
      <c r="BX255" s="65"/>
      <c r="BY255" s="65"/>
      <c r="BZ255" s="65"/>
      <c r="CA255" s="34"/>
      <c r="CB255" s="34"/>
      <c r="CC255" s="34"/>
      <c r="CD255" s="34"/>
      <c r="CE255" s="34"/>
      <c r="CF255" s="34"/>
      <c r="CG255" s="34"/>
      <c r="CH255" s="34"/>
      <c r="CI255" s="34"/>
      <c r="CJ255" s="34"/>
      <c r="CK255" s="34"/>
      <c r="CL255" s="34"/>
      <c r="CM255" s="34"/>
      <c r="CN255" s="34"/>
      <c r="CO255" s="34"/>
      <c r="CP255" s="34"/>
      <c r="CQ255" s="34"/>
      <c r="CR255" s="34"/>
      <c r="CS255" s="34"/>
      <c r="CT255" s="37"/>
    </row>
    <row r="256" spans="1:98" ht="13">
      <c r="A256" s="37"/>
      <c r="B256" s="34"/>
      <c r="C256" s="34"/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51"/>
      <c r="R256" s="34"/>
      <c r="S256" s="34"/>
      <c r="T256" s="34"/>
      <c r="U256" s="34"/>
      <c r="V256" s="34"/>
      <c r="W256" s="34"/>
      <c r="X256" s="34"/>
      <c r="Y256" s="34"/>
      <c r="Z256" s="34"/>
      <c r="AA256" s="34"/>
      <c r="AB256" s="34"/>
      <c r="AC256" s="34"/>
      <c r="AD256" s="34"/>
      <c r="AE256" s="34"/>
      <c r="AF256" s="68"/>
      <c r="AG256" s="34"/>
      <c r="AH256" s="34"/>
      <c r="AI256" s="34"/>
      <c r="AJ256" s="34"/>
      <c r="AK256" s="34"/>
      <c r="AL256" s="34"/>
      <c r="AM256" s="34"/>
      <c r="AN256" s="34"/>
      <c r="AO256" s="65"/>
      <c r="AP256" s="65"/>
      <c r="AQ256" s="65"/>
      <c r="AR256" s="65"/>
      <c r="AS256" s="65"/>
      <c r="AT256" s="65"/>
      <c r="AU256" s="65"/>
      <c r="AV256" s="65"/>
      <c r="AW256" s="65"/>
      <c r="AX256" s="65"/>
      <c r="AY256" s="65"/>
      <c r="AZ256" s="65"/>
      <c r="BA256" s="65"/>
      <c r="BB256" s="65"/>
      <c r="BC256" s="65"/>
      <c r="BD256" s="65"/>
      <c r="BE256" s="65"/>
      <c r="BF256" s="65"/>
      <c r="BG256" s="65"/>
      <c r="BH256" s="65"/>
      <c r="BI256" s="65"/>
      <c r="BJ256" s="65"/>
      <c r="BK256" s="65"/>
      <c r="BL256" s="65"/>
      <c r="BM256" s="65"/>
      <c r="BN256" s="65"/>
      <c r="BO256" s="65"/>
      <c r="BP256" s="65"/>
      <c r="BQ256" s="65"/>
      <c r="BR256" s="65"/>
      <c r="BS256" s="65"/>
      <c r="BT256" s="65"/>
      <c r="BU256" s="65"/>
      <c r="BV256" s="65"/>
      <c r="BW256" s="65"/>
      <c r="BX256" s="65"/>
      <c r="BY256" s="65"/>
      <c r="BZ256" s="65"/>
      <c r="CA256" s="34"/>
      <c r="CB256" s="34"/>
      <c r="CC256" s="34"/>
      <c r="CD256" s="34"/>
      <c r="CE256" s="34"/>
      <c r="CF256" s="34"/>
      <c r="CG256" s="34"/>
      <c r="CH256" s="34"/>
      <c r="CI256" s="34"/>
      <c r="CJ256" s="34"/>
      <c r="CK256" s="34"/>
      <c r="CL256" s="34"/>
      <c r="CM256" s="34"/>
      <c r="CN256" s="34"/>
      <c r="CO256" s="34"/>
      <c r="CP256" s="34"/>
      <c r="CQ256" s="34"/>
      <c r="CR256" s="34"/>
      <c r="CS256" s="34"/>
      <c r="CT256" s="37"/>
    </row>
    <row r="257" spans="1:98" ht="13">
      <c r="A257" s="37"/>
      <c r="B257" s="34"/>
      <c r="C257" s="34"/>
      <c r="D257" s="34"/>
      <c r="E257" s="34"/>
      <c r="F257" s="34"/>
      <c r="G257" s="34"/>
      <c r="H257" s="34"/>
      <c r="I257" s="34"/>
      <c r="J257" s="34"/>
      <c r="K257" s="34"/>
      <c r="L257" s="34"/>
      <c r="M257" s="34"/>
      <c r="N257" s="34"/>
      <c r="O257" s="34"/>
      <c r="P257" s="34"/>
      <c r="Q257" s="51"/>
      <c r="R257" s="34"/>
      <c r="S257" s="34"/>
      <c r="T257" s="34"/>
      <c r="U257" s="34"/>
      <c r="V257" s="34"/>
      <c r="W257" s="34"/>
      <c r="X257" s="34"/>
      <c r="Y257" s="34"/>
      <c r="Z257" s="34"/>
      <c r="AA257" s="34"/>
      <c r="AB257" s="34"/>
      <c r="AC257" s="34"/>
      <c r="AD257" s="34"/>
      <c r="AE257" s="34"/>
      <c r="AF257" s="68"/>
      <c r="AG257" s="34"/>
      <c r="AH257" s="34"/>
      <c r="AI257" s="34"/>
      <c r="AJ257" s="34"/>
      <c r="AK257" s="34"/>
      <c r="AL257" s="34"/>
      <c r="AM257" s="34"/>
      <c r="AN257" s="34"/>
      <c r="AO257" s="65"/>
      <c r="AP257" s="65"/>
      <c r="AQ257" s="65"/>
      <c r="AR257" s="65"/>
      <c r="AS257" s="65"/>
      <c r="AT257" s="65"/>
      <c r="AU257" s="65"/>
      <c r="AV257" s="65"/>
      <c r="AW257" s="65"/>
      <c r="AX257" s="65"/>
      <c r="AY257" s="65"/>
      <c r="AZ257" s="65"/>
      <c r="BA257" s="65"/>
      <c r="BB257" s="65"/>
      <c r="BC257" s="65"/>
      <c r="BD257" s="65"/>
      <c r="BE257" s="65"/>
      <c r="BF257" s="65"/>
      <c r="BG257" s="65"/>
      <c r="BH257" s="65"/>
      <c r="BI257" s="65"/>
      <c r="BJ257" s="65"/>
      <c r="BK257" s="65"/>
      <c r="BL257" s="65"/>
      <c r="BM257" s="65"/>
      <c r="BN257" s="65"/>
      <c r="BO257" s="65"/>
      <c r="BP257" s="65"/>
      <c r="BQ257" s="65"/>
      <c r="BR257" s="65"/>
      <c r="BS257" s="65"/>
      <c r="BT257" s="65"/>
      <c r="BU257" s="65"/>
      <c r="BV257" s="65"/>
      <c r="BW257" s="65"/>
      <c r="BX257" s="65"/>
      <c r="BY257" s="65"/>
      <c r="BZ257" s="65"/>
      <c r="CA257" s="34"/>
      <c r="CB257" s="34"/>
      <c r="CC257" s="34"/>
      <c r="CD257" s="34"/>
      <c r="CE257" s="34"/>
      <c r="CF257" s="34"/>
      <c r="CG257" s="34"/>
      <c r="CH257" s="34"/>
      <c r="CI257" s="34"/>
      <c r="CJ257" s="34"/>
      <c r="CK257" s="34"/>
      <c r="CL257" s="34"/>
      <c r="CM257" s="34"/>
      <c r="CN257" s="34"/>
      <c r="CO257" s="34"/>
      <c r="CP257" s="34"/>
      <c r="CQ257" s="34"/>
      <c r="CR257" s="34"/>
      <c r="CS257" s="34"/>
      <c r="CT257" s="37"/>
    </row>
    <row r="258" spans="1:98" ht="13">
      <c r="A258" s="37"/>
      <c r="B258" s="34"/>
      <c r="C258" s="34"/>
      <c r="D258" s="34"/>
      <c r="E258" s="34"/>
      <c r="F258" s="34"/>
      <c r="G258" s="34"/>
      <c r="H258" s="34"/>
      <c r="I258" s="34"/>
      <c r="J258" s="34"/>
      <c r="K258" s="34"/>
      <c r="L258" s="34"/>
      <c r="M258" s="34"/>
      <c r="N258" s="34"/>
      <c r="O258" s="34"/>
      <c r="P258" s="34"/>
      <c r="Q258" s="51"/>
      <c r="R258" s="34"/>
      <c r="S258" s="34"/>
      <c r="T258" s="34"/>
      <c r="U258" s="34"/>
      <c r="V258" s="34"/>
      <c r="W258" s="34"/>
      <c r="X258" s="34"/>
      <c r="Y258" s="34"/>
      <c r="Z258" s="34"/>
      <c r="AA258" s="34"/>
      <c r="AB258" s="34"/>
      <c r="AC258" s="34"/>
      <c r="AD258" s="34"/>
      <c r="AE258" s="34"/>
      <c r="AF258" s="68"/>
      <c r="AG258" s="34"/>
      <c r="AH258" s="34"/>
      <c r="AI258" s="34"/>
      <c r="AJ258" s="34"/>
      <c r="AK258" s="34"/>
      <c r="AL258" s="34"/>
      <c r="AM258" s="34"/>
      <c r="AN258" s="34"/>
      <c r="AO258" s="65"/>
      <c r="AP258" s="65"/>
      <c r="AQ258" s="65"/>
      <c r="AR258" s="65"/>
      <c r="AS258" s="65"/>
      <c r="AT258" s="65"/>
      <c r="AU258" s="65"/>
      <c r="AV258" s="65"/>
      <c r="AW258" s="65"/>
      <c r="AX258" s="65"/>
      <c r="AY258" s="65"/>
      <c r="AZ258" s="65"/>
      <c r="BA258" s="65"/>
      <c r="BB258" s="65"/>
      <c r="BC258" s="65"/>
      <c r="BD258" s="65"/>
      <c r="BE258" s="65"/>
      <c r="BF258" s="65"/>
      <c r="BG258" s="65"/>
      <c r="BH258" s="65"/>
      <c r="BI258" s="65"/>
      <c r="BJ258" s="65"/>
      <c r="BK258" s="65"/>
      <c r="BL258" s="65"/>
      <c r="BM258" s="65"/>
      <c r="BN258" s="65"/>
      <c r="BO258" s="65"/>
      <c r="BP258" s="65"/>
      <c r="BQ258" s="65"/>
      <c r="BR258" s="65"/>
      <c r="BS258" s="65"/>
      <c r="BT258" s="65"/>
      <c r="BU258" s="65"/>
      <c r="BV258" s="65"/>
      <c r="BW258" s="65"/>
      <c r="BX258" s="65"/>
      <c r="BY258" s="65"/>
      <c r="BZ258" s="65"/>
      <c r="CA258" s="34"/>
      <c r="CB258" s="34"/>
      <c r="CC258" s="34"/>
      <c r="CD258" s="34"/>
      <c r="CE258" s="34"/>
      <c r="CF258" s="34"/>
      <c r="CG258" s="34"/>
      <c r="CH258" s="34"/>
      <c r="CI258" s="34"/>
      <c r="CJ258" s="34"/>
      <c r="CK258" s="34"/>
      <c r="CL258" s="34"/>
      <c r="CM258" s="34"/>
      <c r="CN258" s="34"/>
      <c r="CO258" s="34"/>
      <c r="CP258" s="34"/>
      <c r="CQ258" s="34"/>
      <c r="CR258" s="34"/>
      <c r="CS258" s="34"/>
      <c r="CT258" s="37"/>
    </row>
    <row r="259" spans="1:98" ht="13">
      <c r="A259" s="37"/>
      <c r="B259" s="34"/>
      <c r="C259" s="34"/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51"/>
      <c r="R259" s="34"/>
      <c r="S259" s="34"/>
      <c r="T259" s="34"/>
      <c r="U259" s="34"/>
      <c r="V259" s="34"/>
      <c r="W259" s="34"/>
      <c r="X259" s="34"/>
      <c r="Y259" s="34"/>
      <c r="Z259" s="34"/>
      <c r="AA259" s="34"/>
      <c r="AB259" s="34"/>
      <c r="AC259" s="34"/>
      <c r="AD259" s="34"/>
      <c r="AE259" s="34"/>
      <c r="AF259" s="68"/>
      <c r="AG259" s="34"/>
      <c r="AH259" s="34"/>
      <c r="AI259" s="34"/>
      <c r="AJ259" s="34"/>
      <c r="AK259" s="34"/>
      <c r="AL259" s="34"/>
      <c r="AM259" s="34"/>
      <c r="AN259" s="34"/>
      <c r="AO259" s="65"/>
      <c r="AP259" s="65"/>
      <c r="AQ259" s="65"/>
      <c r="AR259" s="65"/>
      <c r="AS259" s="65"/>
      <c r="AT259" s="65"/>
      <c r="AU259" s="65"/>
      <c r="AV259" s="65"/>
      <c r="AW259" s="65"/>
      <c r="AX259" s="65"/>
      <c r="AY259" s="65"/>
      <c r="AZ259" s="65"/>
      <c r="BA259" s="65"/>
      <c r="BB259" s="65"/>
      <c r="BC259" s="65"/>
      <c r="BD259" s="65"/>
      <c r="BE259" s="65"/>
      <c r="BF259" s="65"/>
      <c r="BG259" s="65"/>
      <c r="BH259" s="65"/>
      <c r="BI259" s="65"/>
      <c r="BJ259" s="65"/>
      <c r="BK259" s="65"/>
      <c r="BL259" s="65"/>
      <c r="BM259" s="65"/>
      <c r="BN259" s="65"/>
      <c r="BO259" s="65"/>
      <c r="BP259" s="65"/>
      <c r="BQ259" s="65"/>
      <c r="BR259" s="65"/>
      <c r="BS259" s="65"/>
      <c r="BT259" s="65"/>
      <c r="BU259" s="65"/>
      <c r="BV259" s="65"/>
      <c r="BW259" s="65"/>
      <c r="BX259" s="65"/>
      <c r="BY259" s="65"/>
      <c r="BZ259" s="65"/>
      <c r="CA259" s="34"/>
      <c r="CB259" s="34"/>
      <c r="CC259" s="34"/>
      <c r="CD259" s="34"/>
      <c r="CE259" s="34"/>
      <c r="CF259" s="34"/>
      <c r="CG259" s="34"/>
      <c r="CH259" s="34"/>
      <c r="CI259" s="34"/>
      <c r="CJ259" s="34"/>
      <c r="CK259" s="34"/>
      <c r="CL259" s="34"/>
      <c r="CM259" s="34"/>
      <c r="CN259" s="34"/>
      <c r="CO259" s="34"/>
      <c r="CP259" s="34"/>
      <c r="CQ259" s="34"/>
      <c r="CR259" s="34"/>
      <c r="CS259" s="34"/>
      <c r="CT259" s="37"/>
    </row>
    <row r="260" spans="1:98" ht="13">
      <c r="A260" s="37"/>
      <c r="B260" s="34"/>
      <c r="C260" s="34"/>
      <c r="D260" s="34"/>
      <c r="E260" s="34"/>
      <c r="F260" s="34"/>
      <c r="G260" s="34"/>
      <c r="H260" s="34"/>
      <c r="I260" s="34"/>
      <c r="J260" s="34"/>
      <c r="K260" s="34"/>
      <c r="L260" s="34"/>
      <c r="M260" s="34"/>
      <c r="N260" s="34"/>
      <c r="O260" s="34"/>
      <c r="P260" s="34"/>
      <c r="Q260" s="51"/>
      <c r="R260" s="34"/>
      <c r="S260" s="34"/>
      <c r="T260" s="34"/>
      <c r="U260" s="34"/>
      <c r="V260" s="34"/>
      <c r="W260" s="34"/>
      <c r="X260" s="34"/>
      <c r="Y260" s="34"/>
      <c r="Z260" s="34"/>
      <c r="AA260" s="34"/>
      <c r="AB260" s="34"/>
      <c r="AC260" s="34"/>
      <c r="AD260" s="34"/>
      <c r="AE260" s="34"/>
      <c r="AF260" s="68"/>
      <c r="AG260" s="34"/>
      <c r="AH260" s="34"/>
      <c r="AI260" s="34"/>
      <c r="AJ260" s="34"/>
      <c r="AK260" s="34"/>
      <c r="AL260" s="34"/>
      <c r="AM260" s="34"/>
      <c r="AN260" s="34"/>
      <c r="AO260" s="65"/>
      <c r="AP260" s="65"/>
      <c r="AQ260" s="65"/>
      <c r="AR260" s="65"/>
      <c r="AS260" s="65"/>
      <c r="AT260" s="65"/>
      <c r="AU260" s="65"/>
      <c r="AV260" s="65"/>
      <c r="AW260" s="65"/>
      <c r="AX260" s="65"/>
      <c r="AY260" s="65"/>
      <c r="AZ260" s="65"/>
      <c r="BA260" s="65"/>
      <c r="BB260" s="65"/>
      <c r="BC260" s="65"/>
      <c r="BD260" s="65"/>
      <c r="BE260" s="65"/>
      <c r="BF260" s="65"/>
      <c r="BG260" s="65"/>
      <c r="BH260" s="65"/>
      <c r="BI260" s="65"/>
      <c r="BJ260" s="65"/>
      <c r="BK260" s="65"/>
      <c r="BL260" s="65"/>
      <c r="BM260" s="65"/>
      <c r="BN260" s="65"/>
      <c r="BO260" s="65"/>
      <c r="BP260" s="65"/>
      <c r="BQ260" s="65"/>
      <c r="BR260" s="65"/>
      <c r="BS260" s="65"/>
      <c r="BT260" s="65"/>
      <c r="BU260" s="65"/>
      <c r="BV260" s="65"/>
      <c r="BW260" s="65"/>
      <c r="BX260" s="65"/>
      <c r="BY260" s="65"/>
      <c r="BZ260" s="65"/>
      <c r="CA260" s="34"/>
      <c r="CB260" s="34"/>
      <c r="CC260" s="34"/>
      <c r="CD260" s="34"/>
      <c r="CE260" s="34"/>
      <c r="CF260" s="34"/>
      <c r="CG260" s="34"/>
      <c r="CH260" s="34"/>
      <c r="CI260" s="34"/>
      <c r="CJ260" s="34"/>
      <c r="CK260" s="34"/>
      <c r="CL260" s="34"/>
      <c r="CM260" s="34"/>
      <c r="CN260" s="34"/>
      <c r="CO260" s="34"/>
      <c r="CP260" s="34"/>
      <c r="CQ260" s="34"/>
      <c r="CR260" s="34"/>
      <c r="CS260" s="34"/>
      <c r="CT260" s="37"/>
    </row>
    <row r="261" spans="1:98" ht="13">
      <c r="A261" s="37"/>
      <c r="B261" s="48"/>
      <c r="C261" s="48"/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51"/>
      <c r="R261" s="34"/>
      <c r="S261" s="34"/>
      <c r="T261" s="34"/>
      <c r="U261" s="34"/>
      <c r="V261" s="34"/>
      <c r="W261" s="34"/>
      <c r="X261" s="34"/>
      <c r="Y261" s="34"/>
      <c r="Z261" s="34"/>
      <c r="AA261" s="34"/>
      <c r="AB261" s="34"/>
      <c r="AC261" s="34"/>
      <c r="AD261" s="34"/>
      <c r="AE261" s="34"/>
      <c r="AF261" s="68"/>
      <c r="AG261" s="34"/>
      <c r="AH261" s="34"/>
      <c r="AI261" s="34"/>
      <c r="AJ261" s="34"/>
      <c r="AK261" s="34"/>
      <c r="AL261" s="34"/>
      <c r="AM261" s="34"/>
      <c r="AN261" s="34"/>
      <c r="AO261" s="65"/>
      <c r="AP261" s="65"/>
      <c r="AQ261" s="65"/>
      <c r="AR261" s="65"/>
      <c r="AS261" s="65"/>
      <c r="AT261" s="65"/>
      <c r="AU261" s="65"/>
      <c r="AV261" s="65"/>
      <c r="AW261" s="65"/>
      <c r="AX261" s="65"/>
      <c r="AY261" s="65"/>
      <c r="AZ261" s="65"/>
      <c r="BA261" s="65"/>
      <c r="BB261" s="65"/>
      <c r="BC261" s="65"/>
      <c r="BD261" s="65"/>
      <c r="BE261" s="65"/>
      <c r="BF261" s="65"/>
      <c r="BG261" s="65"/>
      <c r="BH261" s="65"/>
      <c r="BI261" s="65"/>
      <c r="BJ261" s="65"/>
      <c r="BK261" s="65"/>
      <c r="BL261" s="65"/>
      <c r="BM261" s="65"/>
      <c r="BN261" s="65"/>
      <c r="BO261" s="65"/>
      <c r="BP261" s="65"/>
      <c r="BQ261" s="65"/>
      <c r="BR261" s="65"/>
      <c r="BS261" s="65"/>
      <c r="BT261" s="65"/>
      <c r="BU261" s="65"/>
      <c r="BV261" s="65"/>
      <c r="BW261" s="65"/>
      <c r="BX261" s="65"/>
      <c r="BY261" s="65"/>
      <c r="BZ261" s="65"/>
      <c r="CA261" s="34"/>
      <c r="CB261" s="34"/>
      <c r="CC261" s="34"/>
      <c r="CD261" s="34"/>
      <c r="CE261" s="34"/>
      <c r="CF261" s="34"/>
      <c r="CG261" s="34"/>
      <c r="CH261" s="34"/>
      <c r="CI261" s="34"/>
      <c r="CJ261" s="34"/>
      <c r="CK261" s="34"/>
      <c r="CL261" s="34"/>
      <c r="CM261" s="34"/>
      <c r="CN261" s="34"/>
      <c r="CO261" s="34"/>
      <c r="CP261" s="34"/>
      <c r="CQ261" s="34"/>
      <c r="CR261" s="34"/>
      <c r="CS261" s="34"/>
      <c r="CT261" s="37"/>
    </row>
    <row r="262" spans="1:98" ht="13">
      <c r="A262" s="34"/>
      <c r="B262" s="34"/>
      <c r="C262" s="34"/>
      <c r="D262" s="68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51"/>
      <c r="R262" s="34"/>
      <c r="S262" s="34"/>
      <c r="T262" s="34"/>
      <c r="U262" s="34"/>
      <c r="V262" s="34"/>
      <c r="W262" s="34"/>
      <c r="X262" s="34"/>
      <c r="Y262" s="34"/>
      <c r="Z262" s="34"/>
      <c r="AA262" s="34"/>
      <c r="AB262" s="34"/>
      <c r="AC262" s="34"/>
      <c r="AD262" s="34"/>
      <c r="AE262" s="34"/>
      <c r="AF262" s="68"/>
      <c r="AG262" s="34"/>
      <c r="AH262" s="34"/>
      <c r="AI262" s="34"/>
      <c r="AJ262" s="34"/>
      <c r="AK262" s="34"/>
      <c r="AL262" s="34"/>
      <c r="AM262" s="34"/>
      <c r="AN262" s="34"/>
      <c r="AO262" s="65"/>
      <c r="AP262" s="65"/>
      <c r="AQ262" s="65"/>
      <c r="AR262" s="65"/>
      <c r="AS262" s="65"/>
      <c r="AT262" s="65"/>
      <c r="AU262" s="65"/>
      <c r="AV262" s="65"/>
      <c r="AW262" s="65"/>
      <c r="AX262" s="65"/>
      <c r="AY262" s="65"/>
      <c r="AZ262" s="65"/>
      <c r="BA262" s="65"/>
      <c r="BB262" s="65"/>
      <c r="BC262" s="65"/>
      <c r="BD262" s="65"/>
      <c r="BE262" s="65"/>
      <c r="BF262" s="65"/>
      <c r="BG262" s="65"/>
      <c r="BH262" s="65"/>
      <c r="BI262" s="65"/>
      <c r="BJ262" s="65"/>
      <c r="BK262" s="65"/>
      <c r="BL262" s="65"/>
      <c r="BM262" s="65"/>
      <c r="BN262" s="65"/>
      <c r="BO262" s="65"/>
      <c r="BP262" s="65"/>
      <c r="BQ262" s="65"/>
      <c r="BR262" s="65"/>
      <c r="BS262" s="65"/>
      <c r="BT262" s="65"/>
      <c r="BU262" s="65"/>
      <c r="BV262" s="65"/>
      <c r="BW262" s="65"/>
      <c r="BX262" s="65"/>
      <c r="BY262" s="65"/>
      <c r="BZ262" s="65"/>
      <c r="CA262" s="34"/>
      <c r="CB262" s="34"/>
      <c r="CC262" s="34"/>
      <c r="CD262" s="34"/>
      <c r="CE262" s="34"/>
      <c r="CF262" s="34"/>
      <c r="CG262" s="34"/>
      <c r="CH262" s="34"/>
      <c r="CI262" s="34"/>
      <c r="CJ262" s="34"/>
      <c r="CK262" s="34"/>
      <c r="CL262" s="34"/>
      <c r="CM262" s="34"/>
      <c r="CN262" s="34"/>
      <c r="CO262" s="34"/>
      <c r="CP262" s="34"/>
      <c r="CQ262" s="34"/>
      <c r="CR262" s="34"/>
      <c r="CS262" s="34"/>
      <c r="CT262" s="37"/>
    </row>
    <row r="263" spans="1:98" ht="13">
      <c r="A263" s="34"/>
      <c r="B263" s="34"/>
      <c r="C263" s="34"/>
      <c r="D263" s="68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51"/>
      <c r="R263" s="34"/>
      <c r="S263" s="34"/>
      <c r="T263" s="34"/>
      <c r="U263" s="34"/>
      <c r="V263" s="34"/>
      <c r="W263" s="34"/>
      <c r="X263" s="34"/>
      <c r="Y263" s="34"/>
      <c r="Z263" s="34"/>
      <c r="AA263" s="34"/>
      <c r="AB263" s="34"/>
      <c r="AC263" s="34"/>
      <c r="AD263" s="34"/>
      <c r="AE263" s="34"/>
      <c r="AF263" s="68"/>
      <c r="AG263" s="34"/>
      <c r="AH263" s="34"/>
      <c r="AI263" s="34"/>
      <c r="AJ263" s="34"/>
      <c r="AK263" s="34"/>
      <c r="AL263" s="34"/>
      <c r="AM263" s="34"/>
      <c r="AN263" s="34"/>
      <c r="AO263" s="65"/>
      <c r="AP263" s="65"/>
      <c r="AQ263" s="65"/>
      <c r="AR263" s="65"/>
      <c r="AS263" s="65"/>
      <c r="AT263" s="65"/>
      <c r="AU263" s="65"/>
      <c r="AV263" s="65"/>
      <c r="AW263" s="65"/>
      <c r="AX263" s="65"/>
      <c r="AY263" s="65"/>
      <c r="AZ263" s="65"/>
      <c r="BA263" s="65"/>
      <c r="BB263" s="65"/>
      <c r="BC263" s="65"/>
      <c r="BD263" s="65"/>
      <c r="BE263" s="65"/>
      <c r="BF263" s="65"/>
      <c r="BG263" s="65"/>
      <c r="BH263" s="65"/>
      <c r="BI263" s="65"/>
      <c r="BJ263" s="65"/>
      <c r="BK263" s="65"/>
      <c r="BL263" s="65"/>
      <c r="BM263" s="65"/>
      <c r="BN263" s="65"/>
      <c r="BO263" s="65"/>
      <c r="BP263" s="65"/>
      <c r="BQ263" s="65"/>
      <c r="BR263" s="65"/>
      <c r="BS263" s="65"/>
      <c r="BT263" s="65"/>
      <c r="BU263" s="65"/>
      <c r="BV263" s="65"/>
      <c r="BW263" s="65"/>
      <c r="BX263" s="65"/>
      <c r="BY263" s="65"/>
      <c r="BZ263" s="65"/>
      <c r="CA263" s="34"/>
      <c r="CB263" s="34"/>
      <c r="CC263" s="34"/>
      <c r="CD263" s="34"/>
      <c r="CE263" s="34"/>
      <c r="CF263" s="34"/>
      <c r="CG263" s="34"/>
      <c r="CH263" s="34"/>
      <c r="CI263" s="34"/>
      <c r="CJ263" s="34"/>
      <c r="CK263" s="34"/>
      <c r="CL263" s="34"/>
      <c r="CM263" s="34"/>
      <c r="CN263" s="34"/>
      <c r="CO263" s="34"/>
      <c r="CP263" s="34"/>
      <c r="CQ263" s="34"/>
      <c r="CR263" s="34"/>
      <c r="CS263" s="34"/>
      <c r="CT263" s="37"/>
    </row>
    <row r="264" spans="1:98" ht="13">
      <c r="A264" s="34"/>
      <c r="B264" s="34"/>
      <c r="C264" s="34"/>
      <c r="D264" s="68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51"/>
      <c r="R264" s="34"/>
      <c r="S264" s="34"/>
      <c r="T264" s="34"/>
      <c r="U264" s="34"/>
      <c r="V264" s="34"/>
      <c r="W264" s="34"/>
      <c r="X264" s="34"/>
      <c r="Y264" s="34"/>
      <c r="Z264" s="34"/>
      <c r="AA264" s="34"/>
      <c r="AB264" s="34"/>
      <c r="AC264" s="34"/>
      <c r="AD264" s="34"/>
      <c r="AE264" s="34"/>
      <c r="AF264" s="68"/>
      <c r="AG264" s="34"/>
      <c r="AH264" s="34"/>
      <c r="AI264" s="34"/>
      <c r="AJ264" s="34"/>
      <c r="AK264" s="34"/>
      <c r="AL264" s="34"/>
      <c r="AM264" s="34"/>
      <c r="AN264" s="34"/>
      <c r="AO264" s="65"/>
      <c r="AP264" s="65"/>
      <c r="AQ264" s="65"/>
      <c r="AR264" s="65"/>
      <c r="AS264" s="65"/>
      <c r="AT264" s="65"/>
      <c r="AU264" s="65"/>
      <c r="AV264" s="65"/>
      <c r="AW264" s="65"/>
      <c r="AX264" s="65"/>
      <c r="AY264" s="65"/>
      <c r="AZ264" s="65"/>
      <c r="BA264" s="65"/>
      <c r="BB264" s="65"/>
      <c r="BC264" s="65"/>
      <c r="BD264" s="65"/>
      <c r="BE264" s="65"/>
      <c r="BF264" s="65"/>
      <c r="BG264" s="65"/>
      <c r="BH264" s="65"/>
      <c r="BI264" s="65"/>
      <c r="BJ264" s="65"/>
      <c r="BK264" s="65"/>
      <c r="BL264" s="65"/>
      <c r="BM264" s="65"/>
      <c r="BN264" s="65"/>
      <c r="BO264" s="65"/>
      <c r="BP264" s="65"/>
      <c r="BQ264" s="65"/>
      <c r="BR264" s="65"/>
      <c r="BS264" s="65"/>
      <c r="BT264" s="65"/>
      <c r="BU264" s="65"/>
      <c r="BV264" s="65"/>
      <c r="BW264" s="65"/>
      <c r="BX264" s="65"/>
      <c r="BY264" s="65"/>
      <c r="BZ264" s="65"/>
      <c r="CA264" s="34"/>
      <c r="CB264" s="34"/>
      <c r="CC264" s="34"/>
      <c r="CD264" s="34"/>
      <c r="CE264" s="34"/>
      <c r="CF264" s="34"/>
      <c r="CG264" s="34"/>
      <c r="CH264" s="34"/>
      <c r="CI264" s="34"/>
      <c r="CJ264" s="34"/>
      <c r="CK264" s="34"/>
      <c r="CL264" s="34"/>
      <c r="CM264" s="34"/>
      <c r="CN264" s="34"/>
      <c r="CO264" s="34"/>
      <c r="CP264" s="34"/>
      <c r="CQ264" s="34"/>
      <c r="CR264" s="34"/>
      <c r="CS264" s="34"/>
      <c r="CT264" s="37"/>
    </row>
    <row r="265" spans="1:98" ht="13">
      <c r="A265" s="34"/>
      <c r="B265" s="34"/>
      <c r="C265" s="34"/>
      <c r="D265" s="68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51"/>
      <c r="R265" s="34"/>
      <c r="S265" s="34"/>
      <c r="T265" s="34"/>
      <c r="U265" s="34"/>
      <c r="V265" s="34"/>
      <c r="W265" s="34"/>
      <c r="X265" s="34"/>
      <c r="Y265" s="34"/>
      <c r="Z265" s="34"/>
      <c r="AA265" s="34"/>
      <c r="AB265" s="34"/>
      <c r="AC265" s="34"/>
      <c r="AD265" s="34"/>
      <c r="AE265" s="34"/>
      <c r="AF265" s="68"/>
      <c r="AG265" s="34"/>
      <c r="AH265" s="34"/>
      <c r="AI265" s="34"/>
      <c r="AJ265" s="34"/>
      <c r="AK265" s="34"/>
      <c r="AL265" s="34"/>
      <c r="AM265" s="34"/>
      <c r="AN265" s="34"/>
      <c r="AO265" s="65"/>
      <c r="AP265" s="65"/>
      <c r="AQ265" s="65"/>
      <c r="AR265" s="65"/>
      <c r="AS265" s="65"/>
      <c r="AT265" s="65"/>
      <c r="AU265" s="65"/>
      <c r="AV265" s="65"/>
      <c r="AW265" s="65"/>
      <c r="AX265" s="65"/>
      <c r="AY265" s="65"/>
      <c r="AZ265" s="65"/>
      <c r="BA265" s="65"/>
      <c r="BB265" s="65"/>
      <c r="BC265" s="65"/>
      <c r="BD265" s="65"/>
      <c r="BE265" s="65"/>
      <c r="BF265" s="65"/>
      <c r="BG265" s="65"/>
      <c r="BH265" s="65"/>
      <c r="BI265" s="65"/>
      <c r="BJ265" s="65"/>
      <c r="BK265" s="65"/>
      <c r="BL265" s="65"/>
      <c r="BM265" s="65"/>
      <c r="BN265" s="65"/>
      <c r="BO265" s="65"/>
      <c r="BP265" s="65"/>
      <c r="BQ265" s="65"/>
      <c r="BR265" s="65"/>
      <c r="BS265" s="65"/>
      <c r="BT265" s="65"/>
      <c r="BU265" s="65"/>
      <c r="BV265" s="65"/>
      <c r="BW265" s="65"/>
      <c r="BX265" s="65"/>
      <c r="BY265" s="65"/>
      <c r="BZ265" s="65"/>
      <c r="CA265" s="34"/>
      <c r="CB265" s="34"/>
      <c r="CC265" s="34"/>
      <c r="CD265" s="34"/>
      <c r="CE265" s="34"/>
      <c r="CF265" s="34"/>
      <c r="CG265" s="34"/>
      <c r="CH265" s="34"/>
      <c r="CI265" s="34"/>
      <c r="CJ265" s="34"/>
      <c r="CK265" s="34"/>
      <c r="CL265" s="34"/>
      <c r="CM265" s="34"/>
      <c r="CN265" s="34"/>
      <c r="CO265" s="34"/>
      <c r="CP265" s="34"/>
      <c r="CQ265" s="34"/>
      <c r="CR265" s="34"/>
      <c r="CS265" s="34"/>
      <c r="CT265" s="37"/>
    </row>
    <row r="266" spans="1:98" ht="13">
      <c r="A266" s="34"/>
      <c r="B266" s="34"/>
      <c r="C266" s="34"/>
      <c r="D266" s="68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51"/>
      <c r="R266" s="34"/>
      <c r="S266" s="34"/>
      <c r="T266" s="34"/>
      <c r="U266" s="34"/>
      <c r="V266" s="34"/>
      <c r="W266" s="34"/>
      <c r="X266" s="34"/>
      <c r="Y266" s="34"/>
      <c r="Z266" s="34"/>
      <c r="AA266" s="34"/>
      <c r="AB266" s="34"/>
      <c r="AC266" s="34"/>
      <c r="AD266" s="34"/>
      <c r="AE266" s="34"/>
      <c r="AF266" s="68"/>
      <c r="AG266" s="34"/>
      <c r="AH266" s="34"/>
      <c r="AI266" s="34"/>
      <c r="AJ266" s="34"/>
      <c r="AK266" s="34"/>
      <c r="AL266" s="34"/>
      <c r="AM266" s="34"/>
      <c r="AN266" s="34"/>
      <c r="AO266" s="65"/>
      <c r="AP266" s="65"/>
      <c r="AQ266" s="65"/>
      <c r="AR266" s="65"/>
      <c r="AS266" s="65"/>
      <c r="AT266" s="65"/>
      <c r="AU266" s="65"/>
      <c r="AV266" s="65"/>
      <c r="AW266" s="65"/>
      <c r="AX266" s="65"/>
      <c r="AY266" s="65"/>
      <c r="AZ266" s="65"/>
      <c r="BA266" s="65"/>
      <c r="BB266" s="65"/>
      <c r="BC266" s="65"/>
      <c r="BD266" s="65"/>
      <c r="BE266" s="65"/>
      <c r="BF266" s="65"/>
      <c r="BG266" s="65"/>
      <c r="BH266" s="65"/>
      <c r="BI266" s="65"/>
      <c r="BJ266" s="65"/>
      <c r="BK266" s="65"/>
      <c r="BL266" s="65"/>
      <c r="BM266" s="65"/>
      <c r="BN266" s="65"/>
      <c r="BO266" s="65"/>
      <c r="BP266" s="65"/>
      <c r="BQ266" s="65"/>
      <c r="BR266" s="65"/>
      <c r="BS266" s="65"/>
      <c r="BT266" s="65"/>
      <c r="BU266" s="65"/>
      <c r="BV266" s="65"/>
      <c r="BW266" s="65"/>
      <c r="BX266" s="65"/>
      <c r="BY266" s="65"/>
      <c r="BZ266" s="65"/>
      <c r="CA266" s="34"/>
      <c r="CB266" s="34"/>
      <c r="CC266" s="34"/>
      <c r="CD266" s="34"/>
      <c r="CE266" s="34"/>
      <c r="CF266" s="34"/>
      <c r="CG266" s="34"/>
      <c r="CH266" s="34"/>
      <c r="CI266" s="34"/>
      <c r="CJ266" s="34"/>
      <c r="CK266" s="34"/>
      <c r="CL266" s="34"/>
      <c r="CM266" s="34"/>
      <c r="CN266" s="34"/>
      <c r="CO266" s="34"/>
      <c r="CP266" s="34"/>
      <c r="CQ266" s="34"/>
      <c r="CR266" s="34"/>
      <c r="CS266" s="34"/>
      <c r="CT266" s="37"/>
    </row>
    <row r="267" spans="1:98" ht="13">
      <c r="A267" s="34"/>
      <c r="B267" s="34"/>
      <c r="C267" s="34"/>
      <c r="D267" s="68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51"/>
      <c r="R267" s="34"/>
      <c r="S267" s="34"/>
      <c r="T267" s="34"/>
      <c r="U267" s="34"/>
      <c r="V267" s="34"/>
      <c r="W267" s="34"/>
      <c r="X267" s="34"/>
      <c r="Y267" s="34"/>
      <c r="Z267" s="34"/>
      <c r="AA267" s="34"/>
      <c r="AB267" s="34"/>
      <c r="AC267" s="34"/>
      <c r="AD267" s="34"/>
      <c r="AE267" s="34"/>
      <c r="AF267" s="68"/>
      <c r="AG267" s="34"/>
      <c r="AH267" s="34"/>
      <c r="AI267" s="34"/>
      <c r="AJ267" s="34"/>
      <c r="AK267" s="34"/>
      <c r="AL267" s="34"/>
      <c r="AM267" s="34"/>
      <c r="AN267" s="34"/>
      <c r="AO267" s="65"/>
      <c r="AP267" s="65"/>
      <c r="AQ267" s="65"/>
      <c r="AR267" s="65"/>
      <c r="AS267" s="65"/>
      <c r="AT267" s="65"/>
      <c r="AU267" s="65"/>
      <c r="AV267" s="65"/>
      <c r="AW267" s="65"/>
      <c r="AX267" s="65"/>
      <c r="AY267" s="65"/>
      <c r="AZ267" s="65"/>
      <c r="BA267" s="65"/>
      <c r="BB267" s="65"/>
      <c r="BC267" s="65"/>
      <c r="BD267" s="65"/>
      <c r="BE267" s="65"/>
      <c r="BF267" s="65"/>
      <c r="BG267" s="65"/>
      <c r="BH267" s="65"/>
      <c r="BI267" s="65"/>
      <c r="BJ267" s="65"/>
      <c r="BK267" s="65"/>
      <c r="BL267" s="65"/>
      <c r="BM267" s="65"/>
      <c r="BN267" s="65"/>
      <c r="BO267" s="65"/>
      <c r="BP267" s="65"/>
      <c r="BQ267" s="65"/>
      <c r="BR267" s="65"/>
      <c r="BS267" s="65"/>
      <c r="BT267" s="65"/>
      <c r="BU267" s="65"/>
      <c r="BV267" s="65"/>
      <c r="BW267" s="65"/>
      <c r="BX267" s="65"/>
      <c r="BY267" s="65"/>
      <c r="BZ267" s="65"/>
      <c r="CA267" s="34"/>
      <c r="CB267" s="34"/>
      <c r="CC267" s="34"/>
      <c r="CD267" s="34"/>
      <c r="CE267" s="34"/>
      <c r="CF267" s="34"/>
      <c r="CG267" s="34"/>
      <c r="CH267" s="34"/>
      <c r="CI267" s="34"/>
      <c r="CJ267" s="34"/>
      <c r="CK267" s="34"/>
      <c r="CL267" s="34"/>
      <c r="CM267" s="34"/>
      <c r="CN267" s="34"/>
      <c r="CO267" s="34"/>
      <c r="CP267" s="34"/>
      <c r="CQ267" s="34"/>
      <c r="CR267" s="34"/>
      <c r="CS267" s="34"/>
      <c r="CT267" s="37"/>
    </row>
    <row r="268" spans="1:98" ht="13">
      <c r="A268" s="34"/>
      <c r="B268" s="34"/>
      <c r="C268" s="34"/>
      <c r="D268" s="68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51"/>
      <c r="R268" s="34"/>
      <c r="S268" s="34"/>
      <c r="T268" s="34"/>
      <c r="U268" s="34"/>
      <c r="V268" s="34"/>
      <c r="W268" s="34"/>
      <c r="X268" s="34"/>
      <c r="Y268" s="34"/>
      <c r="Z268" s="34"/>
      <c r="AA268" s="34"/>
      <c r="AB268" s="34"/>
      <c r="AC268" s="34"/>
      <c r="AD268" s="34"/>
      <c r="AE268" s="34"/>
      <c r="AF268" s="68"/>
      <c r="AG268" s="34"/>
      <c r="AH268" s="34"/>
      <c r="AI268" s="34"/>
      <c r="AJ268" s="34"/>
      <c r="AK268" s="34"/>
      <c r="AL268" s="34"/>
      <c r="AM268" s="34"/>
      <c r="AN268" s="34"/>
      <c r="AO268" s="65"/>
      <c r="AP268" s="65"/>
      <c r="AQ268" s="65"/>
      <c r="AR268" s="65"/>
      <c r="AS268" s="65"/>
      <c r="AT268" s="65"/>
      <c r="AU268" s="65"/>
      <c r="AV268" s="65"/>
      <c r="AW268" s="65"/>
      <c r="AX268" s="65"/>
      <c r="AY268" s="65"/>
      <c r="AZ268" s="65"/>
      <c r="BA268" s="65"/>
      <c r="BB268" s="65"/>
      <c r="BC268" s="65"/>
      <c r="BD268" s="65"/>
      <c r="BE268" s="65"/>
      <c r="BF268" s="65"/>
      <c r="BG268" s="65"/>
      <c r="BH268" s="65"/>
      <c r="BI268" s="65"/>
      <c r="BJ268" s="65"/>
      <c r="BK268" s="65"/>
      <c r="BL268" s="65"/>
      <c r="BM268" s="65"/>
      <c r="BN268" s="65"/>
      <c r="BO268" s="65"/>
      <c r="BP268" s="65"/>
      <c r="BQ268" s="65"/>
      <c r="BR268" s="65"/>
      <c r="BS268" s="65"/>
      <c r="BT268" s="65"/>
      <c r="BU268" s="65"/>
      <c r="BV268" s="65"/>
      <c r="BW268" s="65"/>
      <c r="BX268" s="65"/>
      <c r="BY268" s="65"/>
      <c r="BZ268" s="65"/>
      <c r="CA268" s="34"/>
      <c r="CB268" s="34"/>
      <c r="CC268" s="34"/>
      <c r="CD268" s="34"/>
      <c r="CE268" s="34"/>
      <c r="CF268" s="34"/>
      <c r="CG268" s="34"/>
      <c r="CH268" s="34"/>
      <c r="CI268" s="34"/>
      <c r="CJ268" s="34"/>
      <c r="CK268" s="34"/>
      <c r="CL268" s="34"/>
      <c r="CM268" s="34"/>
      <c r="CN268" s="34"/>
      <c r="CO268" s="34"/>
      <c r="CP268" s="34"/>
      <c r="CQ268" s="34"/>
      <c r="CR268" s="34"/>
      <c r="CS268" s="34"/>
      <c r="CT268" s="37"/>
    </row>
    <row r="269" spans="1:98" ht="13">
      <c r="A269" s="34"/>
      <c r="B269" s="34"/>
      <c r="C269" s="34"/>
      <c r="D269" s="68"/>
      <c r="E269" s="34"/>
      <c r="F269" s="34"/>
      <c r="G269" s="34"/>
      <c r="H269" s="34"/>
      <c r="I269" s="34"/>
      <c r="J269" s="34"/>
      <c r="K269" s="34"/>
      <c r="L269" s="34"/>
      <c r="M269" s="34"/>
      <c r="N269" s="34"/>
      <c r="O269" s="34"/>
      <c r="P269" s="34"/>
      <c r="Q269" s="51"/>
      <c r="R269" s="34"/>
      <c r="S269" s="34"/>
      <c r="T269" s="34"/>
      <c r="U269" s="34"/>
      <c r="V269" s="34"/>
      <c r="W269" s="34"/>
      <c r="X269" s="34"/>
      <c r="Y269" s="34"/>
      <c r="Z269" s="34"/>
      <c r="AA269" s="34"/>
      <c r="AB269" s="34"/>
      <c r="AC269" s="34"/>
      <c r="AD269" s="34"/>
      <c r="AE269" s="34"/>
      <c r="AF269" s="68"/>
      <c r="AG269" s="34"/>
      <c r="AH269" s="34"/>
      <c r="AI269" s="34"/>
      <c r="AJ269" s="34"/>
      <c r="AK269" s="34"/>
      <c r="AL269" s="34"/>
      <c r="AM269" s="34"/>
      <c r="AN269" s="34"/>
      <c r="AO269" s="65"/>
      <c r="AP269" s="65"/>
      <c r="AQ269" s="65"/>
      <c r="AR269" s="65"/>
      <c r="AS269" s="65"/>
      <c r="AT269" s="65"/>
      <c r="AU269" s="65"/>
      <c r="AV269" s="65"/>
      <c r="AW269" s="65"/>
      <c r="AX269" s="65"/>
      <c r="AY269" s="65"/>
      <c r="AZ269" s="65"/>
      <c r="BA269" s="65"/>
      <c r="BB269" s="65"/>
      <c r="BC269" s="65"/>
      <c r="BD269" s="65"/>
      <c r="BE269" s="65"/>
      <c r="BF269" s="65"/>
      <c r="BG269" s="65"/>
      <c r="BH269" s="65"/>
      <c r="BI269" s="65"/>
      <c r="BJ269" s="65"/>
      <c r="BK269" s="65"/>
      <c r="BL269" s="65"/>
      <c r="BM269" s="65"/>
      <c r="BN269" s="65"/>
      <c r="BO269" s="65"/>
      <c r="BP269" s="65"/>
      <c r="BQ269" s="65"/>
      <c r="BR269" s="65"/>
      <c r="BS269" s="65"/>
      <c r="BT269" s="65"/>
      <c r="BU269" s="65"/>
      <c r="BV269" s="65"/>
      <c r="BW269" s="65"/>
      <c r="BX269" s="65"/>
      <c r="BY269" s="65"/>
      <c r="BZ269" s="65"/>
      <c r="CA269" s="34"/>
      <c r="CB269" s="34"/>
      <c r="CC269" s="34"/>
      <c r="CD269" s="34"/>
      <c r="CE269" s="34"/>
      <c r="CF269" s="34"/>
      <c r="CG269" s="34"/>
      <c r="CH269" s="34"/>
      <c r="CI269" s="34"/>
      <c r="CJ269" s="34"/>
      <c r="CK269" s="34"/>
      <c r="CL269" s="34"/>
      <c r="CM269" s="34"/>
      <c r="CN269" s="34"/>
      <c r="CO269" s="34"/>
      <c r="CP269" s="34"/>
      <c r="CQ269" s="34"/>
      <c r="CR269" s="34"/>
      <c r="CS269" s="34"/>
      <c r="CT269" s="37"/>
    </row>
    <row r="270" spans="1:98" ht="13">
      <c r="A270" s="34"/>
      <c r="B270" s="34"/>
      <c r="C270" s="34"/>
      <c r="D270" s="68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51"/>
      <c r="R270" s="34"/>
      <c r="S270" s="34"/>
      <c r="T270" s="34"/>
      <c r="U270" s="34"/>
      <c r="V270" s="34"/>
      <c r="W270" s="34"/>
      <c r="X270" s="34"/>
      <c r="Y270" s="34"/>
      <c r="Z270" s="34"/>
      <c r="AA270" s="34"/>
      <c r="AB270" s="34"/>
      <c r="AC270" s="34"/>
      <c r="AD270" s="34"/>
      <c r="AE270" s="34"/>
      <c r="AF270" s="68"/>
      <c r="AG270" s="34"/>
      <c r="AH270" s="34"/>
      <c r="AI270" s="34"/>
      <c r="AJ270" s="34"/>
      <c r="AK270" s="34"/>
      <c r="AL270" s="34"/>
      <c r="AM270" s="34"/>
      <c r="AN270" s="34"/>
      <c r="AO270" s="65"/>
      <c r="AP270" s="65"/>
      <c r="AQ270" s="65"/>
      <c r="AR270" s="65"/>
      <c r="AS270" s="65"/>
      <c r="AT270" s="65"/>
      <c r="AU270" s="65"/>
      <c r="AV270" s="65"/>
      <c r="AW270" s="65"/>
      <c r="AX270" s="65"/>
      <c r="AY270" s="65"/>
      <c r="AZ270" s="65"/>
      <c r="BA270" s="65"/>
      <c r="BB270" s="65"/>
      <c r="BC270" s="65"/>
      <c r="BD270" s="65"/>
      <c r="BE270" s="65"/>
      <c r="BF270" s="65"/>
      <c r="BG270" s="65"/>
      <c r="BH270" s="65"/>
      <c r="BI270" s="65"/>
      <c r="BJ270" s="65"/>
      <c r="BK270" s="65"/>
      <c r="BL270" s="65"/>
      <c r="BM270" s="65"/>
      <c r="BN270" s="65"/>
      <c r="BO270" s="65"/>
      <c r="BP270" s="65"/>
      <c r="BQ270" s="65"/>
      <c r="BR270" s="65"/>
      <c r="BS270" s="65"/>
      <c r="BT270" s="65"/>
      <c r="BU270" s="65"/>
      <c r="BV270" s="65"/>
      <c r="BW270" s="65"/>
      <c r="BX270" s="65"/>
      <c r="BY270" s="65"/>
      <c r="BZ270" s="65"/>
      <c r="CA270" s="34"/>
      <c r="CB270" s="34"/>
      <c r="CC270" s="34"/>
      <c r="CD270" s="34"/>
      <c r="CE270" s="34"/>
      <c r="CF270" s="34"/>
      <c r="CG270" s="34"/>
      <c r="CH270" s="34"/>
      <c r="CI270" s="34"/>
      <c r="CJ270" s="34"/>
      <c r="CK270" s="34"/>
      <c r="CL270" s="34"/>
      <c r="CM270" s="34"/>
      <c r="CN270" s="34"/>
      <c r="CO270" s="34"/>
      <c r="CP270" s="34"/>
      <c r="CQ270" s="34"/>
      <c r="CR270" s="34"/>
      <c r="CS270" s="34"/>
      <c r="CT270" s="37"/>
    </row>
    <row r="271" spans="1:98" ht="13">
      <c r="A271" s="34"/>
      <c r="B271" s="34"/>
      <c r="C271" s="34"/>
      <c r="D271" s="68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51"/>
      <c r="R271" s="34"/>
      <c r="S271" s="34"/>
      <c r="T271" s="34"/>
      <c r="U271" s="34"/>
      <c r="V271" s="34"/>
      <c r="W271" s="34"/>
      <c r="X271" s="34"/>
      <c r="Y271" s="34"/>
      <c r="Z271" s="34"/>
      <c r="AA271" s="34"/>
      <c r="AB271" s="34"/>
      <c r="AC271" s="34"/>
      <c r="AD271" s="34"/>
      <c r="AE271" s="34"/>
      <c r="AF271" s="68"/>
      <c r="AG271" s="34"/>
      <c r="AH271" s="34"/>
      <c r="AI271" s="34"/>
      <c r="AJ271" s="34"/>
      <c r="AK271" s="34"/>
      <c r="AL271" s="34"/>
      <c r="AM271" s="34"/>
      <c r="AN271" s="34"/>
      <c r="AO271" s="65"/>
      <c r="AP271" s="65"/>
      <c r="AQ271" s="65"/>
      <c r="AR271" s="65"/>
      <c r="AS271" s="65"/>
      <c r="AT271" s="65"/>
      <c r="AU271" s="65"/>
      <c r="AV271" s="65"/>
      <c r="AW271" s="65"/>
      <c r="AX271" s="65"/>
      <c r="AY271" s="65"/>
      <c r="AZ271" s="65"/>
      <c r="BA271" s="65"/>
      <c r="BB271" s="65"/>
      <c r="BC271" s="65"/>
      <c r="BD271" s="65"/>
      <c r="BE271" s="65"/>
      <c r="BF271" s="65"/>
      <c r="BG271" s="65"/>
      <c r="BH271" s="65"/>
      <c r="BI271" s="65"/>
      <c r="BJ271" s="65"/>
      <c r="BK271" s="65"/>
      <c r="BL271" s="65"/>
      <c r="BM271" s="65"/>
      <c r="BN271" s="65"/>
      <c r="BO271" s="65"/>
      <c r="BP271" s="65"/>
      <c r="BQ271" s="65"/>
      <c r="BR271" s="65"/>
      <c r="BS271" s="65"/>
      <c r="BT271" s="65"/>
      <c r="BU271" s="65"/>
      <c r="BV271" s="65"/>
      <c r="BW271" s="65"/>
      <c r="BX271" s="65"/>
      <c r="BY271" s="65"/>
      <c r="BZ271" s="65"/>
      <c r="CA271" s="34"/>
      <c r="CB271" s="34"/>
      <c r="CC271" s="34"/>
      <c r="CD271" s="34"/>
      <c r="CE271" s="34"/>
      <c r="CF271" s="34"/>
      <c r="CG271" s="34"/>
      <c r="CH271" s="34"/>
      <c r="CI271" s="34"/>
      <c r="CJ271" s="34"/>
      <c r="CK271" s="34"/>
      <c r="CL271" s="34"/>
      <c r="CM271" s="34"/>
      <c r="CN271" s="34"/>
      <c r="CO271" s="34"/>
      <c r="CP271" s="34"/>
      <c r="CQ271" s="34"/>
      <c r="CR271" s="34"/>
      <c r="CS271" s="34"/>
      <c r="CT271" s="37"/>
    </row>
    <row r="272" spans="1:98" ht="13">
      <c r="A272" s="34"/>
      <c r="B272" s="34"/>
      <c r="C272" s="34"/>
      <c r="D272" s="68"/>
      <c r="E272" s="34"/>
      <c r="F272" s="34"/>
      <c r="G272" s="34"/>
      <c r="H272" s="34"/>
      <c r="I272" s="34"/>
      <c r="J272" s="34"/>
      <c r="K272" s="34"/>
      <c r="L272" s="34"/>
      <c r="M272" s="34"/>
      <c r="N272" s="34"/>
      <c r="O272" s="34"/>
      <c r="P272" s="34"/>
      <c r="Q272" s="51"/>
      <c r="R272" s="34"/>
      <c r="S272" s="34"/>
      <c r="T272" s="34"/>
      <c r="U272" s="34"/>
      <c r="V272" s="34"/>
      <c r="W272" s="34"/>
      <c r="X272" s="34"/>
      <c r="Y272" s="34"/>
      <c r="Z272" s="34"/>
      <c r="AA272" s="34"/>
      <c r="AB272" s="34"/>
      <c r="AC272" s="34"/>
      <c r="AD272" s="34"/>
      <c r="AE272" s="34"/>
      <c r="AF272" s="68"/>
      <c r="AG272" s="34"/>
      <c r="AH272" s="34"/>
      <c r="AI272" s="34"/>
      <c r="AJ272" s="34"/>
      <c r="AK272" s="34"/>
      <c r="AL272" s="34"/>
      <c r="AM272" s="34"/>
      <c r="AN272" s="34"/>
      <c r="AO272" s="65"/>
      <c r="AP272" s="65"/>
      <c r="AQ272" s="65"/>
      <c r="AR272" s="65"/>
      <c r="AS272" s="65"/>
      <c r="AT272" s="65"/>
      <c r="AU272" s="65"/>
      <c r="AV272" s="65"/>
      <c r="AW272" s="65"/>
      <c r="AX272" s="65"/>
      <c r="AY272" s="65"/>
      <c r="AZ272" s="65"/>
      <c r="BA272" s="65"/>
      <c r="BB272" s="65"/>
      <c r="BC272" s="65"/>
      <c r="BD272" s="65"/>
      <c r="BE272" s="65"/>
      <c r="BF272" s="65"/>
      <c r="BG272" s="65"/>
      <c r="BH272" s="65"/>
      <c r="BI272" s="65"/>
      <c r="BJ272" s="65"/>
      <c r="BK272" s="65"/>
      <c r="BL272" s="65"/>
      <c r="BM272" s="65"/>
      <c r="BN272" s="65"/>
      <c r="BO272" s="65"/>
      <c r="BP272" s="65"/>
      <c r="BQ272" s="65"/>
      <c r="BR272" s="65"/>
      <c r="BS272" s="65"/>
      <c r="BT272" s="65"/>
      <c r="BU272" s="65"/>
      <c r="BV272" s="65"/>
      <c r="BW272" s="65"/>
      <c r="BX272" s="65"/>
      <c r="BY272" s="65"/>
      <c r="BZ272" s="65"/>
      <c r="CA272" s="34"/>
      <c r="CB272" s="34"/>
      <c r="CC272" s="34"/>
      <c r="CD272" s="34"/>
      <c r="CE272" s="34"/>
      <c r="CF272" s="34"/>
      <c r="CG272" s="34"/>
      <c r="CH272" s="34"/>
      <c r="CI272" s="34"/>
      <c r="CJ272" s="34"/>
      <c r="CK272" s="34"/>
      <c r="CL272" s="34"/>
      <c r="CM272" s="34"/>
      <c r="CN272" s="34"/>
      <c r="CO272" s="34"/>
      <c r="CP272" s="34"/>
      <c r="CQ272" s="34"/>
      <c r="CR272" s="34"/>
      <c r="CS272" s="34"/>
      <c r="CT272" s="37"/>
    </row>
    <row r="273" spans="1:98" ht="13">
      <c r="A273" s="34"/>
      <c r="B273" s="34"/>
      <c r="C273" s="34"/>
      <c r="D273" s="68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51"/>
      <c r="R273" s="34"/>
      <c r="S273" s="34"/>
      <c r="T273" s="34"/>
      <c r="U273" s="34"/>
      <c r="V273" s="34"/>
      <c r="W273" s="34"/>
      <c r="X273" s="34"/>
      <c r="Y273" s="34"/>
      <c r="Z273" s="34"/>
      <c r="AA273" s="34"/>
      <c r="AB273" s="34"/>
      <c r="AC273" s="34"/>
      <c r="AD273" s="34"/>
      <c r="AE273" s="34"/>
      <c r="AF273" s="68"/>
      <c r="AG273" s="34"/>
      <c r="AH273" s="34"/>
      <c r="AI273" s="34"/>
      <c r="AJ273" s="34"/>
      <c r="AK273" s="34"/>
      <c r="AL273" s="34"/>
      <c r="AM273" s="34"/>
      <c r="AN273" s="34"/>
      <c r="AO273" s="65"/>
      <c r="AP273" s="65"/>
      <c r="AQ273" s="65"/>
      <c r="AR273" s="65"/>
      <c r="AS273" s="65"/>
      <c r="AT273" s="65"/>
      <c r="AU273" s="65"/>
      <c r="AV273" s="65"/>
      <c r="AW273" s="65"/>
      <c r="AX273" s="65"/>
      <c r="AY273" s="65"/>
      <c r="AZ273" s="65"/>
      <c r="BA273" s="65"/>
      <c r="BB273" s="65"/>
      <c r="BC273" s="65"/>
      <c r="BD273" s="65"/>
      <c r="BE273" s="65"/>
      <c r="BF273" s="65"/>
      <c r="BG273" s="65"/>
      <c r="BH273" s="65"/>
      <c r="BI273" s="65"/>
      <c r="BJ273" s="65"/>
      <c r="BK273" s="65"/>
      <c r="BL273" s="65"/>
      <c r="BM273" s="65"/>
      <c r="BN273" s="65"/>
      <c r="BO273" s="65"/>
      <c r="BP273" s="65"/>
      <c r="BQ273" s="65"/>
      <c r="BR273" s="65"/>
      <c r="BS273" s="65"/>
      <c r="BT273" s="65"/>
      <c r="BU273" s="65"/>
      <c r="BV273" s="65"/>
      <c r="BW273" s="65"/>
      <c r="BX273" s="65"/>
      <c r="BY273" s="65"/>
      <c r="BZ273" s="65"/>
      <c r="CA273" s="34"/>
      <c r="CB273" s="34"/>
      <c r="CC273" s="34"/>
      <c r="CD273" s="34"/>
      <c r="CE273" s="34"/>
      <c r="CF273" s="34"/>
      <c r="CG273" s="34"/>
      <c r="CH273" s="34"/>
      <c r="CI273" s="34"/>
      <c r="CJ273" s="34"/>
      <c r="CK273" s="34"/>
      <c r="CL273" s="34"/>
      <c r="CM273" s="34"/>
      <c r="CN273" s="34"/>
      <c r="CO273" s="34"/>
      <c r="CP273" s="34"/>
      <c r="CQ273" s="34"/>
      <c r="CR273" s="34"/>
      <c r="CS273" s="34"/>
      <c r="CT273" s="37"/>
    </row>
    <row r="274" spans="1:98" ht="13">
      <c r="A274" s="34"/>
      <c r="B274" s="34"/>
      <c r="C274" s="34"/>
      <c r="D274" s="68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51"/>
      <c r="R274" s="34"/>
      <c r="S274" s="34"/>
      <c r="T274" s="34"/>
      <c r="U274" s="34"/>
      <c r="V274" s="34"/>
      <c r="W274" s="34"/>
      <c r="X274" s="34"/>
      <c r="Y274" s="34"/>
      <c r="Z274" s="34"/>
      <c r="AA274" s="34"/>
      <c r="AB274" s="34"/>
      <c r="AC274" s="34"/>
      <c r="AD274" s="34"/>
      <c r="AE274" s="34"/>
      <c r="AF274" s="68"/>
      <c r="AG274" s="34"/>
      <c r="AH274" s="34"/>
      <c r="AI274" s="34"/>
      <c r="AJ274" s="34"/>
      <c r="AK274" s="34"/>
      <c r="AL274" s="34"/>
      <c r="AM274" s="34"/>
      <c r="AN274" s="34"/>
      <c r="AO274" s="65"/>
      <c r="AP274" s="65"/>
      <c r="AQ274" s="65"/>
      <c r="AR274" s="65"/>
      <c r="AS274" s="65"/>
      <c r="AT274" s="65"/>
      <c r="AU274" s="65"/>
      <c r="AV274" s="65"/>
      <c r="AW274" s="65"/>
      <c r="AX274" s="65"/>
      <c r="AY274" s="65"/>
      <c r="AZ274" s="65"/>
      <c r="BA274" s="65"/>
      <c r="BB274" s="65"/>
      <c r="BC274" s="65"/>
      <c r="BD274" s="65"/>
      <c r="BE274" s="65"/>
      <c r="BF274" s="65"/>
      <c r="BG274" s="65"/>
      <c r="BH274" s="65"/>
      <c r="BI274" s="65"/>
      <c r="BJ274" s="65"/>
      <c r="BK274" s="65"/>
      <c r="BL274" s="65"/>
      <c r="BM274" s="65"/>
      <c r="BN274" s="65"/>
      <c r="BO274" s="65"/>
      <c r="BP274" s="65"/>
      <c r="BQ274" s="65"/>
      <c r="BR274" s="65"/>
      <c r="BS274" s="65"/>
      <c r="BT274" s="65"/>
      <c r="BU274" s="65"/>
      <c r="BV274" s="65"/>
      <c r="BW274" s="65"/>
      <c r="BX274" s="65"/>
      <c r="BY274" s="65"/>
      <c r="BZ274" s="65"/>
      <c r="CA274" s="34"/>
      <c r="CB274" s="34"/>
      <c r="CC274" s="34"/>
      <c r="CD274" s="34"/>
      <c r="CE274" s="34"/>
      <c r="CF274" s="34"/>
      <c r="CG274" s="34"/>
      <c r="CH274" s="34"/>
      <c r="CI274" s="34"/>
      <c r="CJ274" s="34"/>
      <c r="CK274" s="34"/>
      <c r="CL274" s="34"/>
      <c r="CM274" s="34"/>
      <c r="CN274" s="34"/>
      <c r="CO274" s="34"/>
      <c r="CP274" s="34"/>
      <c r="CQ274" s="34"/>
      <c r="CR274" s="34"/>
      <c r="CS274" s="34"/>
      <c r="CT274" s="37"/>
    </row>
    <row r="275" spans="1:98" ht="13">
      <c r="A275" s="34"/>
      <c r="B275" s="34"/>
      <c r="C275" s="34"/>
      <c r="D275" s="68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51"/>
      <c r="R275" s="34"/>
      <c r="S275" s="34"/>
      <c r="T275" s="34"/>
      <c r="U275" s="34"/>
      <c r="V275" s="34"/>
      <c r="W275" s="34"/>
      <c r="X275" s="34"/>
      <c r="Y275" s="34"/>
      <c r="Z275" s="34"/>
      <c r="AA275" s="34"/>
      <c r="AB275" s="34"/>
      <c r="AC275" s="34"/>
      <c r="AD275" s="34"/>
      <c r="AE275" s="34"/>
      <c r="AF275" s="68"/>
      <c r="AG275" s="34"/>
      <c r="AH275" s="34"/>
      <c r="AI275" s="34"/>
      <c r="AJ275" s="34"/>
      <c r="AK275" s="34"/>
      <c r="AL275" s="34"/>
      <c r="AM275" s="34"/>
      <c r="AN275" s="34"/>
      <c r="AO275" s="65"/>
      <c r="AP275" s="65"/>
      <c r="AQ275" s="65"/>
      <c r="AR275" s="65"/>
      <c r="AS275" s="65"/>
      <c r="AT275" s="65"/>
      <c r="AU275" s="65"/>
      <c r="AV275" s="65"/>
      <c r="AW275" s="65"/>
      <c r="AX275" s="65"/>
      <c r="AY275" s="65"/>
      <c r="AZ275" s="65"/>
      <c r="BA275" s="65"/>
      <c r="BB275" s="65"/>
      <c r="BC275" s="65"/>
      <c r="BD275" s="65"/>
      <c r="BE275" s="65"/>
      <c r="BF275" s="65"/>
      <c r="BG275" s="65"/>
      <c r="BH275" s="65"/>
      <c r="BI275" s="65"/>
      <c r="BJ275" s="65"/>
      <c r="BK275" s="65"/>
      <c r="BL275" s="65"/>
      <c r="BM275" s="65"/>
      <c r="BN275" s="65"/>
      <c r="BO275" s="65"/>
      <c r="BP275" s="65"/>
      <c r="BQ275" s="65"/>
      <c r="BR275" s="65"/>
      <c r="BS275" s="65"/>
      <c r="BT275" s="65"/>
      <c r="BU275" s="65"/>
      <c r="BV275" s="65"/>
      <c r="BW275" s="65"/>
      <c r="BX275" s="65"/>
      <c r="BY275" s="65"/>
      <c r="BZ275" s="65"/>
      <c r="CA275" s="34"/>
      <c r="CB275" s="34"/>
      <c r="CC275" s="34"/>
      <c r="CD275" s="34"/>
      <c r="CE275" s="34"/>
      <c r="CF275" s="34"/>
      <c r="CG275" s="34"/>
      <c r="CH275" s="34"/>
      <c r="CI275" s="34"/>
      <c r="CJ275" s="34"/>
      <c r="CK275" s="34"/>
      <c r="CL275" s="34"/>
      <c r="CM275" s="34"/>
      <c r="CN275" s="34"/>
      <c r="CO275" s="34"/>
      <c r="CP275" s="34"/>
      <c r="CQ275" s="34"/>
      <c r="CR275" s="34"/>
      <c r="CS275" s="34"/>
      <c r="CT275" s="37"/>
    </row>
    <row r="276" spans="1:98" ht="13">
      <c r="A276" s="34"/>
      <c r="B276" s="34"/>
      <c r="C276" s="34"/>
      <c r="D276" s="68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51"/>
      <c r="R276" s="34"/>
      <c r="S276" s="34"/>
      <c r="T276" s="34"/>
      <c r="U276" s="34"/>
      <c r="V276" s="34"/>
      <c r="W276" s="34"/>
      <c r="X276" s="34"/>
      <c r="Y276" s="34"/>
      <c r="Z276" s="34"/>
      <c r="AA276" s="34"/>
      <c r="AB276" s="34"/>
      <c r="AC276" s="34"/>
      <c r="AD276" s="34"/>
      <c r="AE276" s="34"/>
      <c r="AF276" s="68"/>
      <c r="AG276" s="34"/>
      <c r="AH276" s="34"/>
      <c r="AI276" s="34"/>
      <c r="AJ276" s="34"/>
      <c r="AK276" s="34"/>
      <c r="AL276" s="34"/>
      <c r="AM276" s="34"/>
      <c r="AN276" s="34"/>
      <c r="AO276" s="65"/>
      <c r="AP276" s="65"/>
      <c r="AQ276" s="65"/>
      <c r="AR276" s="65"/>
      <c r="AS276" s="65"/>
      <c r="AT276" s="65"/>
      <c r="AU276" s="65"/>
      <c r="AV276" s="65"/>
      <c r="AW276" s="65"/>
      <c r="AX276" s="65"/>
      <c r="AY276" s="65"/>
      <c r="AZ276" s="65"/>
      <c r="BA276" s="65"/>
      <c r="BB276" s="65"/>
      <c r="BC276" s="65"/>
      <c r="BD276" s="65"/>
      <c r="BE276" s="65"/>
      <c r="BF276" s="65"/>
      <c r="BG276" s="65"/>
      <c r="BH276" s="65"/>
      <c r="BI276" s="65"/>
      <c r="BJ276" s="65"/>
      <c r="BK276" s="65"/>
      <c r="BL276" s="65"/>
      <c r="BM276" s="65"/>
      <c r="BN276" s="65"/>
      <c r="BO276" s="65"/>
      <c r="BP276" s="65"/>
      <c r="BQ276" s="65"/>
      <c r="BR276" s="65"/>
      <c r="BS276" s="65"/>
      <c r="BT276" s="65"/>
      <c r="BU276" s="65"/>
      <c r="BV276" s="65"/>
      <c r="BW276" s="65"/>
      <c r="BX276" s="65"/>
      <c r="BY276" s="65"/>
      <c r="BZ276" s="65"/>
      <c r="CA276" s="34"/>
      <c r="CB276" s="34"/>
      <c r="CC276" s="34"/>
      <c r="CD276" s="34"/>
      <c r="CE276" s="34"/>
      <c r="CF276" s="34"/>
      <c r="CG276" s="34"/>
      <c r="CH276" s="34"/>
      <c r="CI276" s="34"/>
      <c r="CJ276" s="34"/>
      <c r="CK276" s="34"/>
      <c r="CL276" s="34"/>
      <c r="CM276" s="34"/>
      <c r="CN276" s="34"/>
      <c r="CO276" s="34"/>
      <c r="CP276" s="34"/>
      <c r="CQ276" s="34"/>
      <c r="CR276" s="34"/>
      <c r="CS276" s="34"/>
      <c r="CT276" s="37"/>
    </row>
    <row r="277" spans="1:98" ht="13">
      <c r="A277" s="34"/>
      <c r="B277" s="34"/>
      <c r="C277" s="34"/>
      <c r="D277" s="68"/>
      <c r="E277" s="34"/>
      <c r="F277" s="34"/>
      <c r="G277" s="34"/>
      <c r="H277" s="34"/>
      <c r="I277" s="34"/>
      <c r="J277" s="34"/>
      <c r="K277" s="34"/>
      <c r="L277" s="34"/>
      <c r="M277" s="34"/>
      <c r="N277" s="34"/>
      <c r="O277" s="34"/>
      <c r="P277" s="34"/>
      <c r="Q277" s="51"/>
      <c r="R277" s="34"/>
      <c r="S277" s="34"/>
      <c r="T277" s="34"/>
      <c r="U277" s="34"/>
      <c r="V277" s="34"/>
      <c r="W277" s="34"/>
      <c r="X277" s="34"/>
      <c r="Y277" s="34"/>
      <c r="Z277" s="34"/>
      <c r="AA277" s="34"/>
      <c r="AB277" s="34"/>
      <c r="AC277" s="34"/>
      <c r="AD277" s="34"/>
      <c r="AE277" s="34"/>
      <c r="AF277" s="68"/>
      <c r="AG277" s="34"/>
      <c r="AH277" s="34"/>
      <c r="AI277" s="34"/>
      <c r="AJ277" s="34"/>
      <c r="AK277" s="34"/>
      <c r="AL277" s="34"/>
      <c r="AM277" s="34"/>
      <c r="AN277" s="34"/>
      <c r="AO277" s="65"/>
      <c r="AP277" s="65"/>
      <c r="AQ277" s="65"/>
      <c r="AR277" s="65"/>
      <c r="AS277" s="65"/>
      <c r="AT277" s="65"/>
      <c r="AU277" s="65"/>
      <c r="AV277" s="65"/>
      <c r="AW277" s="65"/>
      <c r="AX277" s="65"/>
      <c r="AY277" s="65"/>
      <c r="AZ277" s="65"/>
      <c r="BA277" s="65"/>
      <c r="BB277" s="65"/>
      <c r="BC277" s="65"/>
      <c r="BD277" s="65"/>
      <c r="BE277" s="65"/>
      <c r="BF277" s="65"/>
      <c r="BG277" s="65"/>
      <c r="BH277" s="65"/>
      <c r="BI277" s="65"/>
      <c r="BJ277" s="65"/>
      <c r="BK277" s="65"/>
      <c r="BL277" s="65"/>
      <c r="BM277" s="65"/>
      <c r="BN277" s="65"/>
      <c r="BO277" s="65"/>
      <c r="BP277" s="65"/>
      <c r="BQ277" s="65"/>
      <c r="BR277" s="65"/>
      <c r="BS277" s="65"/>
      <c r="BT277" s="65"/>
      <c r="BU277" s="65"/>
      <c r="BV277" s="65"/>
      <c r="BW277" s="65"/>
      <c r="BX277" s="65"/>
      <c r="BY277" s="65"/>
      <c r="BZ277" s="65"/>
      <c r="CA277" s="34"/>
      <c r="CB277" s="34"/>
      <c r="CC277" s="34"/>
      <c r="CD277" s="34"/>
      <c r="CE277" s="34"/>
      <c r="CF277" s="34"/>
      <c r="CG277" s="34"/>
      <c r="CH277" s="34"/>
      <c r="CI277" s="34"/>
      <c r="CJ277" s="34"/>
      <c r="CK277" s="34"/>
      <c r="CL277" s="34"/>
      <c r="CM277" s="34"/>
      <c r="CN277" s="34"/>
      <c r="CO277" s="34"/>
      <c r="CP277" s="34"/>
      <c r="CQ277" s="34"/>
      <c r="CR277" s="34"/>
      <c r="CS277" s="34"/>
      <c r="CT277" s="37"/>
    </row>
    <row r="278" spans="1:98" ht="13">
      <c r="A278" s="34"/>
      <c r="B278" s="34"/>
      <c r="C278" s="34"/>
      <c r="D278" s="68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51"/>
      <c r="R278" s="34"/>
      <c r="S278" s="34"/>
      <c r="T278" s="34"/>
      <c r="U278" s="34"/>
      <c r="V278" s="34"/>
      <c r="W278" s="34"/>
      <c r="X278" s="34"/>
      <c r="Y278" s="34"/>
      <c r="Z278" s="34"/>
      <c r="AA278" s="34"/>
      <c r="AB278" s="34"/>
      <c r="AC278" s="34"/>
      <c r="AD278" s="34"/>
      <c r="AE278" s="34"/>
      <c r="AF278" s="68"/>
      <c r="AG278" s="34"/>
      <c r="AH278" s="34"/>
      <c r="AI278" s="34"/>
      <c r="AJ278" s="34"/>
      <c r="AK278" s="34"/>
      <c r="AL278" s="34"/>
      <c r="AM278" s="34"/>
      <c r="AN278" s="34"/>
      <c r="AO278" s="65"/>
      <c r="AP278" s="65"/>
      <c r="AQ278" s="65"/>
      <c r="AR278" s="65"/>
      <c r="AS278" s="65"/>
      <c r="AT278" s="65"/>
      <c r="AU278" s="65"/>
      <c r="AV278" s="65"/>
      <c r="AW278" s="65"/>
      <c r="AX278" s="65"/>
      <c r="AY278" s="65"/>
      <c r="AZ278" s="65"/>
      <c r="BA278" s="65"/>
      <c r="BB278" s="65"/>
      <c r="BC278" s="65"/>
      <c r="BD278" s="65"/>
      <c r="BE278" s="65"/>
      <c r="BF278" s="65"/>
      <c r="BG278" s="65"/>
      <c r="BH278" s="65"/>
      <c r="BI278" s="65"/>
      <c r="BJ278" s="65"/>
      <c r="BK278" s="65"/>
      <c r="BL278" s="65"/>
      <c r="BM278" s="65"/>
      <c r="BN278" s="65"/>
      <c r="BO278" s="65"/>
      <c r="BP278" s="65"/>
      <c r="BQ278" s="65"/>
      <c r="BR278" s="65"/>
      <c r="BS278" s="65"/>
      <c r="BT278" s="65"/>
      <c r="BU278" s="65"/>
      <c r="BV278" s="65"/>
      <c r="BW278" s="65"/>
      <c r="BX278" s="65"/>
      <c r="BY278" s="65"/>
      <c r="BZ278" s="65"/>
      <c r="CA278" s="34"/>
      <c r="CB278" s="34"/>
      <c r="CC278" s="34"/>
      <c r="CD278" s="34"/>
      <c r="CE278" s="34"/>
      <c r="CF278" s="34"/>
      <c r="CG278" s="34"/>
      <c r="CH278" s="34"/>
      <c r="CI278" s="34"/>
      <c r="CJ278" s="34"/>
      <c r="CK278" s="34"/>
      <c r="CL278" s="34"/>
      <c r="CM278" s="34"/>
      <c r="CN278" s="34"/>
      <c r="CO278" s="34"/>
      <c r="CP278" s="34"/>
      <c r="CQ278" s="34"/>
      <c r="CR278" s="34"/>
      <c r="CS278" s="34"/>
      <c r="CT278" s="37"/>
    </row>
    <row r="279" spans="1:98" ht="13">
      <c r="A279" s="34"/>
      <c r="B279" s="34"/>
      <c r="C279" s="34"/>
      <c r="D279" s="68"/>
      <c r="E279" s="34"/>
      <c r="F279" s="34"/>
      <c r="G279" s="34"/>
      <c r="H279" s="34"/>
      <c r="I279" s="34"/>
      <c r="J279" s="34"/>
      <c r="K279" s="34"/>
      <c r="L279" s="34"/>
      <c r="M279" s="34"/>
      <c r="N279" s="34"/>
      <c r="O279" s="34"/>
      <c r="P279" s="34"/>
      <c r="Q279" s="51"/>
      <c r="R279" s="34"/>
      <c r="S279" s="34"/>
      <c r="T279" s="34"/>
      <c r="U279" s="34"/>
      <c r="V279" s="34"/>
      <c r="W279" s="34"/>
      <c r="X279" s="34"/>
      <c r="Y279" s="34"/>
      <c r="Z279" s="34"/>
      <c r="AA279" s="34"/>
      <c r="AB279" s="34"/>
      <c r="AC279" s="34"/>
      <c r="AD279" s="34"/>
      <c r="AE279" s="34"/>
      <c r="AF279" s="68"/>
      <c r="AG279" s="34"/>
      <c r="AH279" s="34"/>
      <c r="AI279" s="34"/>
      <c r="AJ279" s="34"/>
      <c r="AK279" s="34"/>
      <c r="AL279" s="34"/>
      <c r="AM279" s="34"/>
      <c r="AN279" s="34"/>
      <c r="AO279" s="65"/>
      <c r="AP279" s="65"/>
      <c r="AQ279" s="65"/>
      <c r="AR279" s="65"/>
      <c r="AS279" s="65"/>
      <c r="AT279" s="65"/>
      <c r="AU279" s="65"/>
      <c r="AV279" s="65"/>
      <c r="AW279" s="65"/>
      <c r="AX279" s="65"/>
      <c r="AY279" s="65"/>
      <c r="AZ279" s="65"/>
      <c r="BA279" s="65"/>
      <c r="BB279" s="65"/>
      <c r="BC279" s="65"/>
      <c r="BD279" s="65"/>
      <c r="BE279" s="65"/>
      <c r="BF279" s="65"/>
      <c r="BG279" s="65"/>
      <c r="BH279" s="65"/>
      <c r="BI279" s="65"/>
      <c r="BJ279" s="65"/>
      <c r="BK279" s="65"/>
      <c r="BL279" s="65"/>
      <c r="BM279" s="65"/>
      <c r="BN279" s="65"/>
      <c r="BO279" s="65"/>
      <c r="BP279" s="65"/>
      <c r="BQ279" s="65"/>
      <c r="BR279" s="65"/>
      <c r="BS279" s="65"/>
      <c r="BT279" s="65"/>
      <c r="BU279" s="65"/>
      <c r="BV279" s="65"/>
      <c r="BW279" s="65"/>
      <c r="BX279" s="65"/>
      <c r="BY279" s="65"/>
      <c r="BZ279" s="65"/>
      <c r="CA279" s="34"/>
      <c r="CB279" s="34"/>
      <c r="CC279" s="34"/>
      <c r="CD279" s="34"/>
      <c r="CE279" s="34"/>
      <c r="CF279" s="34"/>
      <c r="CG279" s="34"/>
      <c r="CH279" s="34"/>
      <c r="CI279" s="34"/>
      <c r="CJ279" s="34"/>
      <c r="CK279" s="34"/>
      <c r="CL279" s="34"/>
      <c r="CM279" s="34"/>
      <c r="CN279" s="34"/>
      <c r="CO279" s="34"/>
      <c r="CP279" s="34"/>
      <c r="CQ279" s="34"/>
      <c r="CR279" s="34"/>
      <c r="CS279" s="34"/>
      <c r="CT279" s="37"/>
    </row>
    <row r="280" spans="1:98" ht="13">
      <c r="A280" s="34"/>
      <c r="B280" s="34"/>
      <c r="C280" s="34"/>
      <c r="D280" s="68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51"/>
      <c r="R280" s="34"/>
      <c r="S280" s="34"/>
      <c r="T280" s="34"/>
      <c r="U280" s="34"/>
      <c r="V280" s="34"/>
      <c r="W280" s="34"/>
      <c r="X280" s="34"/>
      <c r="Y280" s="34"/>
      <c r="Z280" s="34"/>
      <c r="AA280" s="34"/>
      <c r="AB280" s="34"/>
      <c r="AC280" s="34"/>
      <c r="AD280" s="34"/>
      <c r="AE280" s="34"/>
      <c r="AF280" s="68"/>
      <c r="AG280" s="34"/>
      <c r="AH280" s="34"/>
      <c r="AI280" s="34"/>
      <c r="AJ280" s="34"/>
      <c r="AK280" s="34"/>
      <c r="AL280" s="34"/>
      <c r="AM280" s="34"/>
      <c r="AN280" s="34"/>
      <c r="AO280" s="65"/>
      <c r="AP280" s="65"/>
      <c r="AQ280" s="65"/>
      <c r="AR280" s="65"/>
      <c r="AS280" s="65"/>
      <c r="AT280" s="65"/>
      <c r="AU280" s="65"/>
      <c r="AV280" s="65"/>
      <c r="AW280" s="65"/>
      <c r="AX280" s="65"/>
      <c r="AY280" s="65"/>
      <c r="AZ280" s="65"/>
      <c r="BA280" s="65"/>
      <c r="BB280" s="65"/>
      <c r="BC280" s="65"/>
      <c r="BD280" s="65"/>
      <c r="BE280" s="65"/>
      <c r="BF280" s="65"/>
      <c r="BG280" s="65"/>
      <c r="BH280" s="65"/>
      <c r="BI280" s="65"/>
      <c r="BJ280" s="65"/>
      <c r="BK280" s="65"/>
      <c r="BL280" s="65"/>
      <c r="BM280" s="65"/>
      <c r="BN280" s="65"/>
      <c r="BO280" s="65"/>
      <c r="BP280" s="65"/>
      <c r="BQ280" s="65"/>
      <c r="BR280" s="65"/>
      <c r="BS280" s="65"/>
      <c r="BT280" s="65"/>
      <c r="BU280" s="65"/>
      <c r="BV280" s="65"/>
      <c r="BW280" s="65"/>
      <c r="BX280" s="65"/>
      <c r="BY280" s="65"/>
      <c r="BZ280" s="65"/>
      <c r="CA280" s="34"/>
      <c r="CB280" s="34"/>
      <c r="CC280" s="34"/>
      <c r="CD280" s="34"/>
      <c r="CE280" s="34"/>
      <c r="CF280" s="34"/>
      <c r="CG280" s="34"/>
      <c r="CH280" s="34"/>
      <c r="CI280" s="34"/>
      <c r="CJ280" s="34"/>
      <c r="CK280" s="34"/>
      <c r="CL280" s="34"/>
      <c r="CM280" s="34"/>
      <c r="CN280" s="34"/>
      <c r="CO280" s="34"/>
      <c r="CP280" s="34"/>
      <c r="CQ280" s="34"/>
      <c r="CR280" s="34"/>
      <c r="CS280" s="34"/>
      <c r="CT280" s="37"/>
    </row>
    <row r="281" spans="1:98" ht="13">
      <c r="A281" s="34"/>
      <c r="B281" s="34"/>
      <c r="C281" s="34"/>
      <c r="D281" s="68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51"/>
      <c r="R281" s="34"/>
      <c r="S281" s="34"/>
      <c r="T281" s="34"/>
      <c r="U281" s="34"/>
      <c r="V281" s="34"/>
      <c r="W281" s="34"/>
      <c r="X281" s="34"/>
      <c r="Y281" s="34"/>
      <c r="Z281" s="34"/>
      <c r="AA281" s="34"/>
      <c r="AB281" s="34"/>
      <c r="AC281" s="34"/>
      <c r="AD281" s="34"/>
      <c r="AE281" s="34"/>
      <c r="AF281" s="68"/>
      <c r="AG281" s="34"/>
      <c r="AH281" s="34"/>
      <c r="AI281" s="34"/>
      <c r="AJ281" s="34"/>
      <c r="AK281" s="34"/>
      <c r="AL281" s="34"/>
      <c r="AM281" s="34"/>
      <c r="AN281" s="34"/>
      <c r="AO281" s="65"/>
      <c r="AP281" s="65"/>
      <c r="AQ281" s="65"/>
      <c r="AR281" s="65"/>
      <c r="AS281" s="65"/>
      <c r="AT281" s="65"/>
      <c r="AU281" s="65"/>
      <c r="AV281" s="65"/>
      <c r="AW281" s="65"/>
      <c r="AX281" s="65"/>
      <c r="AY281" s="65"/>
      <c r="AZ281" s="65"/>
      <c r="BA281" s="65"/>
      <c r="BB281" s="65"/>
      <c r="BC281" s="65"/>
      <c r="BD281" s="65"/>
      <c r="BE281" s="65"/>
      <c r="BF281" s="65"/>
      <c r="BG281" s="65"/>
      <c r="BH281" s="65"/>
      <c r="BI281" s="65"/>
      <c r="BJ281" s="65"/>
      <c r="BK281" s="65"/>
      <c r="BL281" s="65"/>
      <c r="BM281" s="65"/>
      <c r="BN281" s="65"/>
      <c r="BO281" s="65"/>
      <c r="BP281" s="65"/>
      <c r="BQ281" s="65"/>
      <c r="BR281" s="65"/>
      <c r="BS281" s="65"/>
      <c r="BT281" s="65"/>
      <c r="BU281" s="65"/>
      <c r="BV281" s="65"/>
      <c r="BW281" s="65"/>
      <c r="BX281" s="65"/>
      <c r="BY281" s="65"/>
      <c r="BZ281" s="65"/>
      <c r="CA281" s="34"/>
      <c r="CB281" s="34"/>
      <c r="CC281" s="34"/>
      <c r="CD281" s="34"/>
      <c r="CE281" s="34"/>
      <c r="CF281" s="34"/>
      <c r="CG281" s="34"/>
      <c r="CH281" s="34"/>
      <c r="CI281" s="34"/>
      <c r="CJ281" s="34"/>
      <c r="CK281" s="34"/>
      <c r="CL281" s="34"/>
      <c r="CM281" s="34"/>
      <c r="CN281" s="34"/>
      <c r="CO281" s="34"/>
      <c r="CP281" s="34"/>
      <c r="CQ281" s="34"/>
      <c r="CR281" s="34"/>
      <c r="CS281" s="34"/>
      <c r="CT281" s="37"/>
    </row>
    <row r="282" spans="1:98" ht="13">
      <c r="A282" s="34"/>
      <c r="B282" s="34"/>
      <c r="C282" s="34"/>
      <c r="D282" s="68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51"/>
      <c r="R282" s="34"/>
      <c r="S282" s="34"/>
      <c r="T282" s="34"/>
      <c r="U282" s="34"/>
      <c r="V282" s="34"/>
      <c r="W282" s="34"/>
      <c r="X282" s="34"/>
      <c r="Y282" s="34"/>
      <c r="Z282" s="34"/>
      <c r="AA282" s="34"/>
      <c r="AB282" s="34"/>
      <c r="AC282" s="34"/>
      <c r="AD282" s="34"/>
      <c r="AE282" s="34"/>
      <c r="AF282" s="68"/>
      <c r="AG282" s="34"/>
      <c r="AH282" s="34"/>
      <c r="AI282" s="34"/>
      <c r="AJ282" s="34"/>
      <c r="AK282" s="34"/>
      <c r="AL282" s="34"/>
      <c r="AM282" s="34"/>
      <c r="AN282" s="34"/>
      <c r="AO282" s="65"/>
      <c r="AP282" s="65"/>
      <c r="AQ282" s="65"/>
      <c r="AR282" s="65"/>
      <c r="AS282" s="65"/>
      <c r="AT282" s="65"/>
      <c r="AU282" s="65"/>
      <c r="AV282" s="65"/>
      <c r="AW282" s="65"/>
      <c r="AX282" s="65"/>
      <c r="AY282" s="65"/>
      <c r="AZ282" s="65"/>
      <c r="BA282" s="65"/>
      <c r="BB282" s="65"/>
      <c r="BC282" s="65"/>
      <c r="BD282" s="65"/>
      <c r="BE282" s="65"/>
      <c r="BF282" s="65"/>
      <c r="BG282" s="65"/>
      <c r="BH282" s="65"/>
      <c r="BI282" s="65"/>
      <c r="BJ282" s="65"/>
      <c r="BK282" s="65"/>
      <c r="BL282" s="65"/>
      <c r="BM282" s="65"/>
      <c r="BN282" s="65"/>
      <c r="BO282" s="65"/>
      <c r="BP282" s="65"/>
      <c r="BQ282" s="65"/>
      <c r="BR282" s="65"/>
      <c r="BS282" s="65"/>
      <c r="BT282" s="65"/>
      <c r="BU282" s="65"/>
      <c r="BV282" s="65"/>
      <c r="BW282" s="65"/>
      <c r="BX282" s="65"/>
      <c r="BY282" s="65"/>
      <c r="BZ282" s="65"/>
      <c r="CA282" s="34"/>
      <c r="CB282" s="34"/>
      <c r="CC282" s="34"/>
      <c r="CD282" s="34"/>
      <c r="CE282" s="34"/>
      <c r="CF282" s="34"/>
      <c r="CG282" s="34"/>
      <c r="CH282" s="34"/>
      <c r="CI282" s="34"/>
      <c r="CJ282" s="34"/>
      <c r="CK282" s="34"/>
      <c r="CL282" s="34"/>
      <c r="CM282" s="34"/>
      <c r="CN282" s="34"/>
      <c r="CO282" s="34"/>
      <c r="CP282" s="34"/>
      <c r="CQ282" s="34"/>
      <c r="CR282" s="34"/>
      <c r="CS282" s="34"/>
      <c r="CT282" s="37"/>
    </row>
    <row r="283" spans="1:98" ht="13">
      <c r="A283" s="34"/>
      <c r="B283" s="34"/>
      <c r="C283" s="34"/>
      <c r="D283" s="68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51"/>
      <c r="R283" s="34"/>
      <c r="S283" s="34"/>
      <c r="T283" s="34"/>
      <c r="U283" s="34"/>
      <c r="V283" s="34"/>
      <c r="W283" s="34"/>
      <c r="X283" s="34"/>
      <c r="Y283" s="34"/>
      <c r="Z283" s="34"/>
      <c r="AA283" s="34"/>
      <c r="AB283" s="34"/>
      <c r="AC283" s="34"/>
      <c r="AD283" s="34"/>
      <c r="AE283" s="34"/>
      <c r="AF283" s="68"/>
      <c r="AG283" s="34"/>
      <c r="AH283" s="34"/>
      <c r="AI283" s="34"/>
      <c r="AJ283" s="34"/>
      <c r="AK283" s="34"/>
      <c r="AL283" s="34"/>
      <c r="AM283" s="34"/>
      <c r="AN283" s="34"/>
      <c r="AO283" s="65"/>
      <c r="AP283" s="65"/>
      <c r="AQ283" s="65"/>
      <c r="AR283" s="65"/>
      <c r="AS283" s="65"/>
      <c r="AT283" s="65"/>
      <c r="AU283" s="65"/>
      <c r="AV283" s="65"/>
      <c r="AW283" s="65"/>
      <c r="AX283" s="65"/>
      <c r="AY283" s="65"/>
      <c r="AZ283" s="65"/>
      <c r="BA283" s="65"/>
      <c r="BB283" s="65"/>
      <c r="BC283" s="65"/>
      <c r="BD283" s="65"/>
      <c r="BE283" s="65"/>
      <c r="BF283" s="65"/>
      <c r="BG283" s="65"/>
      <c r="BH283" s="65"/>
      <c r="BI283" s="65"/>
      <c r="BJ283" s="65"/>
      <c r="BK283" s="65"/>
      <c r="BL283" s="65"/>
      <c r="BM283" s="65"/>
      <c r="BN283" s="65"/>
      <c r="BO283" s="65"/>
      <c r="BP283" s="65"/>
      <c r="BQ283" s="65"/>
      <c r="BR283" s="65"/>
      <c r="BS283" s="65"/>
      <c r="BT283" s="65"/>
      <c r="BU283" s="65"/>
      <c r="BV283" s="65"/>
      <c r="BW283" s="65"/>
      <c r="BX283" s="65"/>
      <c r="BY283" s="65"/>
      <c r="BZ283" s="65"/>
      <c r="CA283" s="34"/>
      <c r="CB283" s="34"/>
      <c r="CC283" s="34"/>
      <c r="CD283" s="34"/>
      <c r="CE283" s="34"/>
      <c r="CF283" s="34"/>
      <c r="CG283" s="34"/>
      <c r="CH283" s="34"/>
      <c r="CI283" s="34"/>
      <c r="CJ283" s="34"/>
      <c r="CK283" s="34"/>
      <c r="CL283" s="34"/>
      <c r="CM283" s="34"/>
      <c r="CN283" s="34"/>
      <c r="CO283" s="34"/>
      <c r="CP283" s="34"/>
      <c r="CQ283" s="34"/>
      <c r="CR283" s="34"/>
      <c r="CS283" s="34"/>
      <c r="CT283" s="37"/>
    </row>
    <row r="284" spans="1:98" ht="13">
      <c r="A284" s="34"/>
      <c r="B284" s="34"/>
      <c r="C284" s="34"/>
      <c r="D284" s="68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51"/>
      <c r="R284" s="34"/>
      <c r="S284" s="34"/>
      <c r="T284" s="34"/>
      <c r="U284" s="34"/>
      <c r="V284" s="34"/>
      <c r="W284" s="34"/>
      <c r="X284" s="34"/>
      <c r="Y284" s="34"/>
      <c r="Z284" s="34"/>
      <c r="AA284" s="34"/>
      <c r="AB284" s="34"/>
      <c r="AC284" s="34"/>
      <c r="AD284" s="34"/>
      <c r="AE284" s="34"/>
      <c r="AF284" s="68"/>
      <c r="AG284" s="34"/>
      <c r="AH284" s="34"/>
      <c r="AI284" s="34"/>
      <c r="AJ284" s="34"/>
      <c r="AK284" s="34"/>
      <c r="AL284" s="34"/>
      <c r="AM284" s="34"/>
      <c r="AN284" s="34"/>
      <c r="AO284" s="65"/>
      <c r="AP284" s="65"/>
      <c r="AQ284" s="65"/>
      <c r="AR284" s="65"/>
      <c r="AS284" s="65"/>
      <c r="AT284" s="65"/>
      <c r="AU284" s="65"/>
      <c r="AV284" s="65"/>
      <c r="AW284" s="65"/>
      <c r="AX284" s="65"/>
      <c r="AY284" s="65"/>
      <c r="AZ284" s="65"/>
      <c r="BA284" s="65"/>
      <c r="BB284" s="65"/>
      <c r="BC284" s="65"/>
      <c r="BD284" s="65"/>
      <c r="BE284" s="65"/>
      <c r="BF284" s="65"/>
      <c r="BG284" s="65"/>
      <c r="BH284" s="65"/>
      <c r="BI284" s="65"/>
      <c r="BJ284" s="65"/>
      <c r="BK284" s="65"/>
      <c r="BL284" s="65"/>
      <c r="BM284" s="65"/>
      <c r="BN284" s="65"/>
      <c r="BO284" s="65"/>
      <c r="BP284" s="65"/>
      <c r="BQ284" s="65"/>
      <c r="BR284" s="65"/>
      <c r="BS284" s="65"/>
      <c r="BT284" s="65"/>
      <c r="BU284" s="65"/>
      <c r="BV284" s="65"/>
      <c r="BW284" s="65"/>
      <c r="BX284" s="65"/>
      <c r="BY284" s="65"/>
      <c r="BZ284" s="65"/>
      <c r="CA284" s="34"/>
      <c r="CB284" s="34"/>
      <c r="CC284" s="34"/>
      <c r="CD284" s="34"/>
      <c r="CE284" s="34"/>
      <c r="CF284" s="34"/>
      <c r="CG284" s="34"/>
      <c r="CH284" s="34"/>
      <c r="CI284" s="34"/>
      <c r="CJ284" s="34"/>
      <c r="CK284" s="34"/>
      <c r="CL284" s="34"/>
      <c r="CM284" s="34"/>
      <c r="CN284" s="34"/>
      <c r="CO284" s="34"/>
      <c r="CP284" s="34"/>
      <c r="CQ284" s="34"/>
      <c r="CR284" s="34"/>
      <c r="CS284" s="34"/>
      <c r="CT284" s="37"/>
    </row>
    <row r="285" spans="1:98" ht="13">
      <c r="A285" s="34"/>
      <c r="B285" s="34"/>
      <c r="C285" s="34"/>
      <c r="D285" s="68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51"/>
      <c r="R285" s="34"/>
      <c r="S285" s="34"/>
      <c r="T285" s="34"/>
      <c r="U285" s="34"/>
      <c r="V285" s="34"/>
      <c r="W285" s="34"/>
      <c r="X285" s="34"/>
      <c r="Y285" s="34"/>
      <c r="Z285" s="34"/>
      <c r="AA285" s="34"/>
      <c r="AB285" s="34"/>
      <c r="AC285" s="34"/>
      <c r="AD285" s="34"/>
      <c r="AE285" s="34"/>
      <c r="AF285" s="68"/>
      <c r="AG285" s="34"/>
      <c r="AH285" s="34"/>
      <c r="AI285" s="34"/>
      <c r="AJ285" s="34"/>
      <c r="AK285" s="34"/>
      <c r="AL285" s="34"/>
      <c r="AM285" s="34"/>
      <c r="AN285" s="34"/>
      <c r="AO285" s="65"/>
      <c r="AP285" s="65"/>
      <c r="AQ285" s="65"/>
      <c r="AR285" s="65"/>
      <c r="AS285" s="65"/>
      <c r="AT285" s="65"/>
      <c r="AU285" s="65"/>
      <c r="AV285" s="65"/>
      <c r="AW285" s="65"/>
      <c r="AX285" s="65"/>
      <c r="AY285" s="65"/>
      <c r="AZ285" s="65"/>
      <c r="BA285" s="65"/>
      <c r="BB285" s="65"/>
      <c r="BC285" s="65"/>
      <c r="BD285" s="65"/>
      <c r="BE285" s="65"/>
      <c r="BF285" s="65"/>
      <c r="BG285" s="65"/>
      <c r="BH285" s="65"/>
      <c r="BI285" s="65"/>
      <c r="BJ285" s="65"/>
      <c r="BK285" s="65"/>
      <c r="BL285" s="65"/>
      <c r="BM285" s="65"/>
      <c r="BN285" s="65"/>
      <c r="BO285" s="65"/>
      <c r="BP285" s="65"/>
      <c r="BQ285" s="65"/>
      <c r="BR285" s="65"/>
      <c r="BS285" s="65"/>
      <c r="BT285" s="65"/>
      <c r="BU285" s="65"/>
      <c r="BV285" s="65"/>
      <c r="BW285" s="65"/>
      <c r="BX285" s="65"/>
      <c r="BY285" s="65"/>
      <c r="BZ285" s="65"/>
      <c r="CA285" s="34"/>
      <c r="CB285" s="34"/>
      <c r="CC285" s="34"/>
      <c r="CD285" s="34"/>
      <c r="CE285" s="34"/>
      <c r="CF285" s="34"/>
      <c r="CG285" s="34"/>
      <c r="CH285" s="34"/>
      <c r="CI285" s="34"/>
      <c r="CJ285" s="34"/>
      <c r="CK285" s="34"/>
      <c r="CL285" s="34"/>
      <c r="CM285" s="34"/>
      <c r="CN285" s="34"/>
      <c r="CO285" s="34"/>
      <c r="CP285" s="34"/>
      <c r="CQ285" s="34"/>
      <c r="CR285" s="34"/>
      <c r="CS285" s="34"/>
      <c r="CT285" s="37"/>
    </row>
    <row r="286" spans="1:98" ht="13">
      <c r="A286" s="34"/>
      <c r="B286" s="34"/>
      <c r="C286" s="34"/>
      <c r="D286" s="68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51"/>
      <c r="R286" s="34"/>
      <c r="S286" s="34"/>
      <c r="T286" s="34"/>
      <c r="U286" s="34"/>
      <c r="V286" s="34"/>
      <c r="W286" s="34"/>
      <c r="X286" s="34"/>
      <c r="Y286" s="34"/>
      <c r="Z286" s="34"/>
      <c r="AA286" s="34"/>
      <c r="AB286" s="34"/>
      <c r="AC286" s="34"/>
      <c r="AD286" s="34"/>
      <c r="AE286" s="34"/>
      <c r="AF286" s="68"/>
      <c r="AG286" s="34"/>
      <c r="AH286" s="34"/>
      <c r="AI286" s="34"/>
      <c r="AJ286" s="34"/>
      <c r="AK286" s="34"/>
      <c r="AL286" s="34"/>
      <c r="AM286" s="34"/>
      <c r="AN286" s="34"/>
      <c r="AO286" s="65"/>
      <c r="AP286" s="65"/>
      <c r="AQ286" s="65"/>
      <c r="AR286" s="65"/>
      <c r="AS286" s="65"/>
      <c r="AT286" s="65"/>
      <c r="AU286" s="65"/>
      <c r="AV286" s="65"/>
      <c r="AW286" s="65"/>
      <c r="AX286" s="65"/>
      <c r="AY286" s="65"/>
      <c r="AZ286" s="65"/>
      <c r="BA286" s="65"/>
      <c r="BB286" s="65"/>
      <c r="BC286" s="65"/>
      <c r="BD286" s="65"/>
      <c r="BE286" s="65"/>
      <c r="BF286" s="65"/>
      <c r="BG286" s="65"/>
      <c r="BH286" s="65"/>
      <c r="BI286" s="65"/>
      <c r="BJ286" s="65"/>
      <c r="BK286" s="65"/>
      <c r="BL286" s="65"/>
      <c r="BM286" s="65"/>
      <c r="BN286" s="65"/>
      <c r="BO286" s="65"/>
      <c r="BP286" s="65"/>
      <c r="BQ286" s="65"/>
      <c r="BR286" s="65"/>
      <c r="BS286" s="65"/>
      <c r="BT286" s="65"/>
      <c r="BU286" s="65"/>
      <c r="BV286" s="65"/>
      <c r="BW286" s="65"/>
      <c r="BX286" s="65"/>
      <c r="BY286" s="65"/>
      <c r="BZ286" s="65"/>
      <c r="CA286" s="34"/>
      <c r="CB286" s="34"/>
      <c r="CC286" s="34"/>
      <c r="CD286" s="34"/>
      <c r="CE286" s="34"/>
      <c r="CF286" s="34"/>
      <c r="CG286" s="34"/>
      <c r="CH286" s="34"/>
      <c r="CI286" s="34"/>
      <c r="CJ286" s="34"/>
      <c r="CK286" s="34"/>
      <c r="CL286" s="34"/>
      <c r="CM286" s="34"/>
      <c r="CN286" s="34"/>
      <c r="CO286" s="34"/>
      <c r="CP286" s="34"/>
      <c r="CQ286" s="34"/>
      <c r="CR286" s="34"/>
      <c r="CS286" s="34"/>
      <c r="CT286" s="37"/>
    </row>
    <row r="287" spans="1:98" ht="13">
      <c r="A287" s="34"/>
      <c r="B287" s="34"/>
      <c r="C287" s="34"/>
      <c r="D287" s="68"/>
      <c r="E287" s="34"/>
      <c r="F287" s="34"/>
      <c r="G287" s="34"/>
      <c r="H287" s="34"/>
      <c r="I287" s="34"/>
      <c r="J287" s="34"/>
      <c r="K287" s="34"/>
      <c r="L287" s="34"/>
      <c r="M287" s="34"/>
      <c r="N287" s="34"/>
      <c r="O287" s="34"/>
      <c r="P287" s="34"/>
      <c r="Q287" s="51"/>
      <c r="R287" s="34"/>
      <c r="S287" s="34"/>
      <c r="T287" s="34"/>
      <c r="U287" s="34"/>
      <c r="V287" s="34"/>
      <c r="W287" s="34"/>
      <c r="X287" s="34"/>
      <c r="Y287" s="34"/>
      <c r="Z287" s="34"/>
      <c r="AA287" s="34"/>
      <c r="AB287" s="34"/>
      <c r="AC287" s="34"/>
      <c r="AD287" s="34"/>
      <c r="AE287" s="34"/>
      <c r="AF287" s="68"/>
      <c r="AG287" s="34"/>
      <c r="AH287" s="34"/>
      <c r="AI287" s="34"/>
      <c r="AJ287" s="34"/>
      <c r="AK287" s="34"/>
      <c r="AL287" s="34"/>
      <c r="AM287" s="34"/>
      <c r="AN287" s="34"/>
      <c r="AO287" s="65"/>
      <c r="AP287" s="65"/>
      <c r="AQ287" s="65"/>
      <c r="AR287" s="65"/>
      <c r="AS287" s="65"/>
      <c r="AT287" s="65"/>
      <c r="AU287" s="65"/>
      <c r="AV287" s="65"/>
      <c r="AW287" s="65"/>
      <c r="AX287" s="65"/>
      <c r="AY287" s="65"/>
      <c r="AZ287" s="65"/>
      <c r="BA287" s="65"/>
      <c r="BB287" s="65"/>
      <c r="BC287" s="65"/>
      <c r="BD287" s="65"/>
      <c r="BE287" s="65"/>
      <c r="BF287" s="65"/>
      <c r="BG287" s="65"/>
      <c r="BH287" s="65"/>
      <c r="BI287" s="65"/>
      <c r="BJ287" s="65"/>
      <c r="BK287" s="65"/>
      <c r="BL287" s="65"/>
      <c r="BM287" s="65"/>
      <c r="BN287" s="65"/>
      <c r="BO287" s="65"/>
      <c r="BP287" s="65"/>
      <c r="BQ287" s="65"/>
      <c r="BR287" s="65"/>
      <c r="BS287" s="65"/>
      <c r="BT287" s="65"/>
      <c r="BU287" s="65"/>
      <c r="BV287" s="65"/>
      <c r="BW287" s="65"/>
      <c r="BX287" s="65"/>
      <c r="BY287" s="65"/>
      <c r="BZ287" s="65"/>
      <c r="CA287" s="34"/>
      <c r="CB287" s="34"/>
      <c r="CC287" s="34"/>
      <c r="CD287" s="34"/>
      <c r="CE287" s="34"/>
      <c r="CF287" s="34"/>
      <c r="CG287" s="34"/>
      <c r="CH287" s="34"/>
      <c r="CI287" s="34"/>
      <c r="CJ287" s="34"/>
      <c r="CK287" s="34"/>
      <c r="CL287" s="34"/>
      <c r="CM287" s="34"/>
      <c r="CN287" s="34"/>
      <c r="CO287" s="34"/>
      <c r="CP287" s="34"/>
      <c r="CQ287" s="34"/>
      <c r="CR287" s="34"/>
      <c r="CS287" s="34"/>
      <c r="CT287" s="37"/>
    </row>
    <row r="288" spans="1:98" ht="13">
      <c r="A288" s="34"/>
      <c r="B288" s="34"/>
      <c r="C288" s="34"/>
      <c r="D288" s="68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51"/>
      <c r="R288" s="34"/>
      <c r="S288" s="34"/>
      <c r="T288" s="34"/>
      <c r="U288" s="34"/>
      <c r="V288" s="34"/>
      <c r="W288" s="34"/>
      <c r="X288" s="34"/>
      <c r="Y288" s="34"/>
      <c r="Z288" s="34"/>
      <c r="AA288" s="34"/>
      <c r="AB288" s="34"/>
      <c r="AC288" s="34"/>
      <c r="AD288" s="34"/>
      <c r="AE288" s="34"/>
      <c r="AF288" s="68"/>
      <c r="AG288" s="34"/>
      <c r="AH288" s="34"/>
      <c r="AI288" s="34"/>
      <c r="AJ288" s="34"/>
      <c r="AK288" s="34"/>
      <c r="AL288" s="34"/>
      <c r="AM288" s="34"/>
      <c r="AN288" s="34"/>
      <c r="AO288" s="65"/>
      <c r="AP288" s="65"/>
      <c r="AQ288" s="65"/>
      <c r="AR288" s="65"/>
      <c r="AS288" s="65"/>
      <c r="AT288" s="65"/>
      <c r="AU288" s="65"/>
      <c r="AV288" s="65"/>
      <c r="AW288" s="65"/>
      <c r="AX288" s="65"/>
      <c r="AY288" s="65"/>
      <c r="AZ288" s="65"/>
      <c r="BA288" s="65"/>
      <c r="BB288" s="65"/>
      <c r="BC288" s="65"/>
      <c r="BD288" s="65"/>
      <c r="BE288" s="65"/>
      <c r="BF288" s="65"/>
      <c r="BG288" s="65"/>
      <c r="BH288" s="65"/>
      <c r="BI288" s="65"/>
      <c r="BJ288" s="65"/>
      <c r="BK288" s="65"/>
      <c r="BL288" s="65"/>
      <c r="BM288" s="65"/>
      <c r="BN288" s="65"/>
      <c r="BO288" s="65"/>
      <c r="BP288" s="65"/>
      <c r="BQ288" s="65"/>
      <c r="BR288" s="65"/>
      <c r="BS288" s="65"/>
      <c r="BT288" s="65"/>
      <c r="BU288" s="65"/>
      <c r="BV288" s="65"/>
      <c r="BW288" s="65"/>
      <c r="BX288" s="65"/>
      <c r="BY288" s="65"/>
      <c r="BZ288" s="65"/>
      <c r="CA288" s="34"/>
      <c r="CB288" s="34"/>
      <c r="CC288" s="34"/>
      <c r="CD288" s="34"/>
      <c r="CE288" s="34"/>
      <c r="CF288" s="34"/>
      <c r="CG288" s="34"/>
      <c r="CH288" s="34"/>
      <c r="CI288" s="34"/>
      <c r="CJ288" s="34"/>
      <c r="CK288" s="34"/>
      <c r="CL288" s="34"/>
      <c r="CM288" s="34"/>
      <c r="CN288" s="34"/>
      <c r="CO288" s="34"/>
      <c r="CP288" s="34"/>
      <c r="CQ288" s="34"/>
      <c r="CR288" s="34"/>
      <c r="CS288" s="34"/>
      <c r="CT288" s="37"/>
    </row>
    <row r="289" spans="1:98" ht="13">
      <c r="A289" s="34"/>
      <c r="B289" s="34"/>
      <c r="C289" s="34"/>
      <c r="D289" s="68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51"/>
      <c r="R289" s="34"/>
      <c r="S289" s="34"/>
      <c r="T289" s="34"/>
      <c r="U289" s="34"/>
      <c r="V289" s="34"/>
      <c r="W289" s="34"/>
      <c r="X289" s="34"/>
      <c r="Y289" s="34"/>
      <c r="Z289" s="34"/>
      <c r="AA289" s="34"/>
      <c r="AB289" s="34"/>
      <c r="AC289" s="34"/>
      <c r="AD289" s="34"/>
      <c r="AE289" s="34"/>
      <c r="AF289" s="68"/>
      <c r="AG289" s="34"/>
      <c r="AH289" s="34"/>
      <c r="AI289" s="34"/>
      <c r="AJ289" s="34"/>
      <c r="AK289" s="34"/>
      <c r="AL289" s="34"/>
      <c r="AM289" s="34"/>
      <c r="AN289" s="34"/>
      <c r="AO289" s="65"/>
      <c r="AP289" s="65"/>
      <c r="AQ289" s="65"/>
      <c r="AR289" s="65"/>
      <c r="AS289" s="65"/>
      <c r="AT289" s="65"/>
      <c r="AU289" s="65"/>
      <c r="AV289" s="65"/>
      <c r="AW289" s="65"/>
      <c r="AX289" s="65"/>
      <c r="AY289" s="65"/>
      <c r="AZ289" s="65"/>
      <c r="BA289" s="65"/>
      <c r="BB289" s="65"/>
      <c r="BC289" s="65"/>
      <c r="BD289" s="65"/>
      <c r="BE289" s="65"/>
      <c r="BF289" s="65"/>
      <c r="BG289" s="65"/>
      <c r="BH289" s="65"/>
      <c r="BI289" s="65"/>
      <c r="BJ289" s="65"/>
      <c r="BK289" s="65"/>
      <c r="BL289" s="65"/>
      <c r="BM289" s="65"/>
      <c r="BN289" s="65"/>
      <c r="BO289" s="65"/>
      <c r="BP289" s="65"/>
      <c r="BQ289" s="65"/>
      <c r="BR289" s="65"/>
      <c r="BS289" s="65"/>
      <c r="BT289" s="65"/>
      <c r="BU289" s="65"/>
      <c r="BV289" s="65"/>
      <c r="BW289" s="65"/>
      <c r="BX289" s="65"/>
      <c r="BY289" s="65"/>
      <c r="BZ289" s="65"/>
      <c r="CA289" s="34"/>
      <c r="CB289" s="34"/>
      <c r="CC289" s="34"/>
      <c r="CD289" s="34"/>
      <c r="CE289" s="34"/>
      <c r="CF289" s="34"/>
      <c r="CG289" s="34"/>
      <c r="CH289" s="34"/>
      <c r="CI289" s="34"/>
      <c r="CJ289" s="34"/>
      <c r="CK289" s="34"/>
      <c r="CL289" s="34"/>
      <c r="CM289" s="34"/>
      <c r="CN289" s="34"/>
      <c r="CO289" s="34"/>
      <c r="CP289" s="34"/>
      <c r="CQ289" s="34"/>
      <c r="CR289" s="34"/>
      <c r="CS289" s="34"/>
      <c r="CT289" s="37"/>
    </row>
    <row r="290" spans="1:98" ht="13">
      <c r="A290" s="34"/>
      <c r="B290" s="34"/>
      <c r="C290" s="34"/>
      <c r="D290" s="68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51"/>
      <c r="R290" s="34"/>
      <c r="S290" s="34"/>
      <c r="T290" s="34"/>
      <c r="U290" s="34"/>
      <c r="V290" s="34"/>
      <c r="W290" s="34"/>
      <c r="X290" s="34"/>
      <c r="Y290" s="34"/>
      <c r="Z290" s="34"/>
      <c r="AA290" s="34"/>
      <c r="AB290" s="34"/>
      <c r="AC290" s="34"/>
      <c r="AD290" s="34"/>
      <c r="AE290" s="34"/>
      <c r="AF290" s="68"/>
      <c r="AG290" s="34"/>
      <c r="AH290" s="34"/>
      <c r="AI290" s="34"/>
      <c r="AJ290" s="34"/>
      <c r="AK290" s="34"/>
      <c r="AL290" s="34"/>
      <c r="AM290" s="34"/>
      <c r="AN290" s="34"/>
      <c r="AO290" s="65"/>
      <c r="AP290" s="65"/>
      <c r="AQ290" s="65"/>
      <c r="AR290" s="65"/>
      <c r="AS290" s="65"/>
      <c r="AT290" s="65"/>
      <c r="AU290" s="65"/>
      <c r="AV290" s="65"/>
      <c r="AW290" s="65"/>
      <c r="AX290" s="65"/>
      <c r="AY290" s="65"/>
      <c r="AZ290" s="65"/>
      <c r="BA290" s="65"/>
      <c r="BB290" s="65"/>
      <c r="BC290" s="65"/>
      <c r="BD290" s="65"/>
      <c r="BE290" s="65"/>
      <c r="BF290" s="65"/>
      <c r="BG290" s="65"/>
      <c r="BH290" s="65"/>
      <c r="BI290" s="65"/>
      <c r="BJ290" s="65"/>
      <c r="BK290" s="65"/>
      <c r="BL290" s="65"/>
      <c r="BM290" s="65"/>
      <c r="BN290" s="65"/>
      <c r="BO290" s="65"/>
      <c r="BP290" s="65"/>
      <c r="BQ290" s="65"/>
      <c r="BR290" s="65"/>
      <c r="BS290" s="65"/>
      <c r="BT290" s="65"/>
      <c r="BU290" s="65"/>
      <c r="BV290" s="65"/>
      <c r="BW290" s="65"/>
      <c r="BX290" s="65"/>
      <c r="BY290" s="65"/>
      <c r="BZ290" s="65"/>
      <c r="CA290" s="34"/>
      <c r="CB290" s="34"/>
      <c r="CC290" s="34"/>
      <c r="CD290" s="34"/>
      <c r="CE290" s="34"/>
      <c r="CF290" s="34"/>
      <c r="CG290" s="34"/>
      <c r="CH290" s="34"/>
      <c r="CI290" s="34"/>
      <c r="CJ290" s="34"/>
      <c r="CK290" s="34"/>
      <c r="CL290" s="34"/>
      <c r="CM290" s="34"/>
      <c r="CN290" s="34"/>
      <c r="CO290" s="34"/>
      <c r="CP290" s="34"/>
      <c r="CQ290" s="34"/>
      <c r="CR290" s="34"/>
      <c r="CS290" s="34"/>
      <c r="CT290" s="37"/>
    </row>
    <row r="291" spans="1:98" ht="13">
      <c r="A291" s="34"/>
      <c r="B291" s="34"/>
      <c r="C291" s="34"/>
      <c r="D291" s="68"/>
      <c r="E291" s="34"/>
      <c r="F291" s="34"/>
      <c r="G291" s="34"/>
      <c r="H291" s="34"/>
      <c r="I291" s="34"/>
      <c r="J291" s="34"/>
      <c r="K291" s="34"/>
      <c r="L291" s="34"/>
      <c r="M291" s="34"/>
      <c r="N291" s="34"/>
      <c r="O291" s="34"/>
      <c r="P291" s="34"/>
      <c r="Q291" s="51"/>
      <c r="R291" s="34"/>
      <c r="S291" s="34"/>
      <c r="T291" s="34"/>
      <c r="U291" s="34"/>
      <c r="V291" s="34"/>
      <c r="W291" s="34"/>
      <c r="X291" s="34"/>
      <c r="Y291" s="34"/>
      <c r="Z291" s="34"/>
      <c r="AA291" s="34"/>
      <c r="AB291" s="34"/>
      <c r="AC291" s="34"/>
      <c r="AD291" s="34"/>
      <c r="AE291" s="34"/>
      <c r="AF291" s="68"/>
      <c r="AG291" s="34"/>
      <c r="AH291" s="34"/>
      <c r="AI291" s="34"/>
      <c r="AJ291" s="34"/>
      <c r="AK291" s="34"/>
      <c r="AL291" s="34"/>
      <c r="AM291" s="34"/>
      <c r="AN291" s="34"/>
      <c r="AO291" s="65"/>
      <c r="AP291" s="65"/>
      <c r="AQ291" s="65"/>
      <c r="AR291" s="65"/>
      <c r="AS291" s="65"/>
      <c r="AT291" s="65"/>
      <c r="AU291" s="65"/>
      <c r="AV291" s="65"/>
      <c r="AW291" s="65"/>
      <c r="AX291" s="65"/>
      <c r="AY291" s="65"/>
      <c r="AZ291" s="65"/>
      <c r="BA291" s="65"/>
      <c r="BB291" s="65"/>
      <c r="BC291" s="65"/>
      <c r="BD291" s="65"/>
      <c r="BE291" s="65"/>
      <c r="BF291" s="65"/>
      <c r="BG291" s="65"/>
      <c r="BH291" s="65"/>
      <c r="BI291" s="65"/>
      <c r="BJ291" s="65"/>
      <c r="BK291" s="65"/>
      <c r="BL291" s="65"/>
      <c r="BM291" s="65"/>
      <c r="BN291" s="65"/>
      <c r="BO291" s="65"/>
      <c r="BP291" s="65"/>
      <c r="BQ291" s="65"/>
      <c r="BR291" s="65"/>
      <c r="BS291" s="65"/>
      <c r="BT291" s="65"/>
      <c r="BU291" s="65"/>
      <c r="BV291" s="65"/>
      <c r="BW291" s="65"/>
      <c r="BX291" s="65"/>
      <c r="BY291" s="65"/>
      <c r="BZ291" s="65"/>
      <c r="CA291" s="34"/>
      <c r="CB291" s="34"/>
      <c r="CC291" s="34"/>
      <c r="CD291" s="34"/>
      <c r="CE291" s="34"/>
      <c r="CF291" s="34"/>
      <c r="CG291" s="34"/>
      <c r="CH291" s="34"/>
      <c r="CI291" s="34"/>
      <c r="CJ291" s="34"/>
      <c r="CK291" s="34"/>
      <c r="CL291" s="34"/>
      <c r="CM291" s="34"/>
      <c r="CN291" s="34"/>
      <c r="CO291" s="34"/>
      <c r="CP291" s="34"/>
      <c r="CQ291" s="34"/>
      <c r="CR291" s="34"/>
      <c r="CS291" s="34"/>
      <c r="CT291" s="37"/>
    </row>
    <row r="292" spans="1:98" ht="13">
      <c r="A292" s="34"/>
      <c r="B292" s="34"/>
      <c r="C292" s="34"/>
      <c r="D292" s="68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51"/>
      <c r="R292" s="34"/>
      <c r="S292" s="34"/>
      <c r="T292" s="34"/>
      <c r="U292" s="34"/>
      <c r="V292" s="34"/>
      <c r="W292" s="34"/>
      <c r="X292" s="34"/>
      <c r="Y292" s="34"/>
      <c r="Z292" s="34"/>
      <c r="AA292" s="34"/>
      <c r="AB292" s="34"/>
      <c r="AC292" s="34"/>
      <c r="AD292" s="34"/>
      <c r="AE292" s="34"/>
      <c r="AF292" s="68"/>
      <c r="AG292" s="34"/>
      <c r="AH292" s="34"/>
      <c r="AI292" s="34"/>
      <c r="AJ292" s="34"/>
      <c r="AK292" s="34"/>
      <c r="AL292" s="34"/>
      <c r="AM292" s="34"/>
      <c r="AN292" s="34"/>
      <c r="AO292" s="65"/>
      <c r="AP292" s="65"/>
      <c r="AQ292" s="65"/>
      <c r="AR292" s="65"/>
      <c r="AS292" s="65"/>
      <c r="AT292" s="65"/>
      <c r="AU292" s="65"/>
      <c r="AV292" s="65"/>
      <c r="AW292" s="65"/>
      <c r="AX292" s="65"/>
      <c r="AY292" s="65"/>
      <c r="AZ292" s="65"/>
      <c r="BA292" s="65"/>
      <c r="BB292" s="65"/>
      <c r="BC292" s="65"/>
      <c r="BD292" s="65"/>
      <c r="BE292" s="65"/>
      <c r="BF292" s="65"/>
      <c r="BG292" s="65"/>
      <c r="BH292" s="65"/>
      <c r="BI292" s="65"/>
      <c r="BJ292" s="65"/>
      <c r="BK292" s="65"/>
      <c r="BL292" s="65"/>
      <c r="BM292" s="65"/>
      <c r="BN292" s="65"/>
      <c r="BO292" s="65"/>
      <c r="BP292" s="65"/>
      <c r="BQ292" s="65"/>
      <c r="BR292" s="65"/>
      <c r="BS292" s="65"/>
      <c r="BT292" s="65"/>
      <c r="BU292" s="65"/>
      <c r="BV292" s="65"/>
      <c r="BW292" s="65"/>
      <c r="BX292" s="65"/>
      <c r="BY292" s="65"/>
      <c r="BZ292" s="65"/>
      <c r="CA292" s="34"/>
      <c r="CB292" s="34"/>
      <c r="CC292" s="34"/>
      <c r="CD292" s="34"/>
      <c r="CE292" s="34"/>
      <c r="CF292" s="34"/>
      <c r="CG292" s="34"/>
      <c r="CH292" s="34"/>
      <c r="CI292" s="34"/>
      <c r="CJ292" s="34"/>
      <c r="CK292" s="34"/>
      <c r="CL292" s="34"/>
      <c r="CM292" s="34"/>
      <c r="CN292" s="34"/>
      <c r="CO292" s="34"/>
      <c r="CP292" s="34"/>
      <c r="CQ292" s="34"/>
      <c r="CR292" s="34"/>
      <c r="CS292" s="34"/>
      <c r="CT292" s="37"/>
    </row>
    <row r="293" spans="1:98" ht="13">
      <c r="A293" s="34"/>
      <c r="B293" s="34"/>
      <c r="C293" s="34"/>
      <c r="D293" s="68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51"/>
      <c r="R293" s="34"/>
      <c r="S293" s="34"/>
      <c r="T293" s="34"/>
      <c r="U293" s="34"/>
      <c r="V293" s="34"/>
      <c r="W293" s="34"/>
      <c r="X293" s="34"/>
      <c r="Y293" s="34"/>
      <c r="Z293" s="34"/>
      <c r="AA293" s="34"/>
      <c r="AB293" s="34"/>
      <c r="AC293" s="34"/>
      <c r="AD293" s="34"/>
      <c r="AE293" s="34"/>
      <c r="AF293" s="37"/>
      <c r="AG293" s="37"/>
      <c r="AH293" s="37"/>
      <c r="AI293" s="37"/>
      <c r="AJ293" s="37"/>
      <c r="AK293" s="37"/>
      <c r="AL293" s="37"/>
      <c r="AM293" s="60"/>
      <c r="AN293" s="59"/>
      <c r="AO293" s="44"/>
      <c r="AP293" s="44"/>
      <c r="AQ293" s="44"/>
      <c r="AR293" s="44"/>
      <c r="AS293" s="44"/>
      <c r="AT293" s="44"/>
      <c r="AU293" s="44"/>
      <c r="AV293" s="44"/>
      <c r="AW293" s="44"/>
      <c r="AX293" s="44"/>
      <c r="AY293" s="44"/>
      <c r="AZ293" s="44"/>
      <c r="BA293" s="44"/>
      <c r="BB293" s="44"/>
      <c r="BC293" s="44"/>
      <c r="BD293" s="44"/>
      <c r="BE293" s="44"/>
      <c r="BF293" s="44"/>
      <c r="BG293" s="44"/>
      <c r="BH293" s="44"/>
      <c r="BI293" s="44"/>
      <c r="BJ293" s="44"/>
      <c r="BK293" s="44"/>
      <c r="BL293" s="44"/>
      <c r="BM293" s="44"/>
      <c r="BN293" s="44"/>
      <c r="BO293" s="44"/>
      <c r="BP293" s="44"/>
      <c r="BQ293" s="44"/>
      <c r="BR293" s="44"/>
      <c r="BS293" s="44"/>
      <c r="BT293" s="44"/>
      <c r="BU293" s="44"/>
      <c r="BV293" s="44"/>
      <c r="BW293" s="44"/>
      <c r="BX293" s="44"/>
      <c r="BY293" s="44"/>
      <c r="BZ293" s="44"/>
      <c r="CA293" s="37"/>
      <c r="CB293" s="37"/>
      <c r="CC293" s="37"/>
      <c r="CD293" s="37"/>
      <c r="CE293" s="37"/>
      <c r="CF293" s="37"/>
      <c r="CG293" s="37"/>
      <c r="CH293" s="37"/>
      <c r="CI293" s="37"/>
      <c r="CJ293" s="37"/>
      <c r="CK293" s="37"/>
      <c r="CL293" s="37"/>
      <c r="CM293" s="37"/>
      <c r="CN293" s="37"/>
      <c r="CO293" s="37"/>
      <c r="CP293" s="37"/>
      <c r="CQ293" s="37"/>
      <c r="CR293" s="37"/>
      <c r="CS293" s="37"/>
      <c r="CT293" s="37"/>
    </row>
    <row r="294" spans="1:98" ht="13">
      <c r="A294" s="34"/>
      <c r="B294" s="34"/>
      <c r="C294" s="34"/>
      <c r="D294" s="68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51"/>
      <c r="R294" s="34"/>
      <c r="S294" s="34"/>
      <c r="T294" s="34"/>
      <c r="U294" s="34"/>
      <c r="V294" s="34"/>
      <c r="W294" s="34"/>
      <c r="X294" s="34"/>
      <c r="Y294" s="34"/>
      <c r="Z294" s="34"/>
      <c r="AA294" s="34"/>
      <c r="AB294" s="34"/>
      <c r="AC294" s="34"/>
      <c r="AD294" s="34"/>
      <c r="AE294" s="34"/>
      <c r="AF294" s="37"/>
      <c r="AG294" s="37"/>
      <c r="AH294" s="37"/>
      <c r="AI294" s="37"/>
      <c r="AJ294" s="37"/>
      <c r="AK294" s="37"/>
      <c r="AL294" s="37"/>
      <c r="AM294" s="34"/>
      <c r="AN294" s="68"/>
      <c r="AO294" s="44"/>
      <c r="AP294" s="44"/>
      <c r="AQ294" s="44"/>
      <c r="AR294" s="44"/>
      <c r="AS294" s="44"/>
      <c r="AT294" s="44"/>
      <c r="AU294" s="44"/>
      <c r="AV294" s="44"/>
      <c r="AW294" s="44"/>
      <c r="AX294" s="44"/>
      <c r="AY294" s="44"/>
      <c r="AZ294" s="44"/>
      <c r="BA294" s="44"/>
      <c r="BB294" s="44"/>
      <c r="BC294" s="44"/>
      <c r="BD294" s="44"/>
      <c r="BE294" s="44"/>
      <c r="BF294" s="44"/>
      <c r="BG294" s="44"/>
      <c r="BH294" s="44"/>
      <c r="BI294" s="44"/>
      <c r="BJ294" s="44"/>
      <c r="BK294" s="44"/>
      <c r="BL294" s="44"/>
      <c r="BM294" s="44"/>
      <c r="BN294" s="44"/>
      <c r="BO294" s="44"/>
      <c r="BP294" s="44"/>
      <c r="BQ294" s="44"/>
      <c r="BR294" s="44"/>
      <c r="BS294" s="44"/>
      <c r="BT294" s="44"/>
      <c r="BU294" s="44"/>
      <c r="BV294" s="44"/>
      <c r="BW294" s="44"/>
      <c r="BX294" s="44"/>
      <c r="BY294" s="44"/>
      <c r="BZ294" s="44"/>
      <c r="CA294" s="37"/>
      <c r="CB294" s="37"/>
      <c r="CC294" s="37"/>
      <c r="CD294" s="37"/>
      <c r="CE294" s="37"/>
      <c r="CF294" s="37"/>
      <c r="CG294" s="37"/>
      <c r="CH294" s="37"/>
      <c r="CI294" s="37"/>
      <c r="CJ294" s="37"/>
      <c r="CK294" s="37"/>
      <c r="CL294" s="37"/>
      <c r="CM294" s="37"/>
      <c r="CN294" s="37"/>
      <c r="CO294" s="37"/>
      <c r="CP294" s="37"/>
      <c r="CQ294" s="37"/>
      <c r="CR294" s="37"/>
      <c r="CS294" s="37"/>
      <c r="CT294" s="37"/>
    </row>
    <row r="295" spans="1:98" ht="13">
      <c r="A295" s="34"/>
      <c r="B295" s="34"/>
      <c r="C295" s="34"/>
      <c r="D295" s="68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51"/>
      <c r="R295" s="34"/>
      <c r="S295" s="34"/>
      <c r="T295" s="34"/>
      <c r="U295" s="34"/>
      <c r="V295" s="34"/>
      <c r="W295" s="34"/>
      <c r="X295" s="34"/>
      <c r="Y295" s="34"/>
      <c r="Z295" s="34"/>
      <c r="AA295" s="34"/>
      <c r="AB295" s="34"/>
      <c r="AC295" s="34"/>
      <c r="AD295" s="34"/>
      <c r="AE295" s="34"/>
      <c r="AF295" s="37"/>
      <c r="AG295" s="37"/>
      <c r="AH295" s="37"/>
      <c r="AI295" s="37"/>
      <c r="AJ295" s="37"/>
      <c r="AK295" s="37"/>
      <c r="AL295" s="37"/>
      <c r="AM295" s="34"/>
      <c r="AN295" s="68"/>
      <c r="AO295" s="44"/>
      <c r="AP295" s="44"/>
      <c r="AQ295" s="44"/>
      <c r="AR295" s="44"/>
      <c r="AS295" s="44"/>
      <c r="AT295" s="44"/>
      <c r="AU295" s="44"/>
      <c r="AV295" s="44"/>
      <c r="AW295" s="44"/>
      <c r="AX295" s="44"/>
      <c r="AY295" s="44"/>
      <c r="AZ295" s="44"/>
      <c r="BA295" s="44"/>
      <c r="BB295" s="44"/>
      <c r="BC295" s="44"/>
      <c r="BD295" s="44"/>
      <c r="BE295" s="44"/>
      <c r="BF295" s="44"/>
      <c r="BG295" s="44"/>
      <c r="BH295" s="44"/>
      <c r="BI295" s="44"/>
      <c r="BJ295" s="44"/>
      <c r="BK295" s="44"/>
      <c r="BL295" s="44"/>
      <c r="BM295" s="44"/>
      <c r="BN295" s="44"/>
      <c r="BO295" s="44"/>
      <c r="BP295" s="44"/>
      <c r="BQ295" s="44"/>
      <c r="BR295" s="44"/>
      <c r="BS295" s="44"/>
      <c r="BT295" s="44"/>
      <c r="BU295" s="44"/>
      <c r="BV295" s="44"/>
      <c r="BW295" s="44"/>
      <c r="BX295" s="44"/>
      <c r="BY295" s="44"/>
      <c r="BZ295" s="44"/>
      <c r="CA295" s="37"/>
      <c r="CB295" s="37"/>
      <c r="CC295" s="37"/>
      <c r="CD295" s="37"/>
      <c r="CE295" s="37"/>
      <c r="CF295" s="37"/>
      <c r="CG295" s="37"/>
      <c r="CH295" s="37"/>
      <c r="CI295" s="37"/>
      <c r="CJ295" s="37"/>
      <c r="CK295" s="37"/>
      <c r="CL295" s="37"/>
      <c r="CM295" s="37"/>
      <c r="CN295" s="37"/>
      <c r="CO295" s="37"/>
      <c r="CP295" s="37"/>
      <c r="CQ295" s="37"/>
      <c r="CR295" s="37"/>
      <c r="CS295" s="37"/>
      <c r="CT295" s="37"/>
    </row>
    <row r="296" spans="1:98" ht="13">
      <c r="A296" s="34"/>
      <c r="B296" s="34"/>
      <c r="C296" s="34"/>
      <c r="D296" s="68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51"/>
      <c r="R296" s="34"/>
      <c r="S296" s="34"/>
      <c r="T296" s="34"/>
      <c r="U296" s="34"/>
      <c r="V296" s="34"/>
      <c r="W296" s="34"/>
      <c r="X296" s="34"/>
      <c r="Y296" s="34"/>
      <c r="Z296" s="34"/>
      <c r="AA296" s="34"/>
      <c r="AB296" s="34"/>
      <c r="AC296" s="34"/>
      <c r="AD296" s="34"/>
      <c r="AE296" s="34"/>
      <c r="AF296" s="37"/>
      <c r="AG296" s="37"/>
      <c r="AH296" s="37"/>
      <c r="AI296" s="37"/>
      <c r="AJ296" s="37"/>
      <c r="AK296" s="37"/>
      <c r="AL296" s="37"/>
      <c r="AM296" s="34"/>
      <c r="AN296" s="68"/>
      <c r="AO296" s="44"/>
      <c r="AP296" s="44"/>
      <c r="AQ296" s="44"/>
      <c r="AR296" s="44"/>
      <c r="AS296" s="44"/>
      <c r="AT296" s="44"/>
      <c r="AU296" s="44"/>
      <c r="AV296" s="44"/>
      <c r="AW296" s="44"/>
      <c r="AX296" s="44"/>
      <c r="AY296" s="44"/>
      <c r="AZ296" s="44"/>
      <c r="BA296" s="44"/>
      <c r="BB296" s="44"/>
      <c r="BC296" s="44"/>
      <c r="BD296" s="44"/>
      <c r="BE296" s="44"/>
      <c r="BF296" s="44"/>
      <c r="BG296" s="44"/>
      <c r="BH296" s="44"/>
      <c r="BI296" s="44"/>
      <c r="BJ296" s="44"/>
      <c r="BK296" s="44"/>
      <c r="BL296" s="44"/>
      <c r="BM296" s="44"/>
      <c r="BN296" s="44"/>
      <c r="BO296" s="44"/>
      <c r="BP296" s="44"/>
      <c r="BQ296" s="44"/>
      <c r="BR296" s="44"/>
      <c r="BS296" s="44"/>
      <c r="BT296" s="44"/>
      <c r="BU296" s="44"/>
      <c r="BV296" s="44"/>
      <c r="BW296" s="44"/>
      <c r="BX296" s="44"/>
      <c r="BY296" s="44"/>
      <c r="BZ296" s="44"/>
      <c r="CA296" s="37"/>
      <c r="CB296" s="37"/>
      <c r="CC296" s="37"/>
      <c r="CD296" s="37"/>
      <c r="CE296" s="37"/>
      <c r="CF296" s="37"/>
      <c r="CG296" s="37"/>
      <c r="CH296" s="37"/>
      <c r="CI296" s="37"/>
      <c r="CJ296" s="37"/>
      <c r="CK296" s="37"/>
      <c r="CL296" s="37"/>
      <c r="CM296" s="37"/>
      <c r="CN296" s="37"/>
      <c r="CO296" s="37"/>
      <c r="CP296" s="37"/>
      <c r="CQ296" s="37"/>
      <c r="CR296" s="37"/>
      <c r="CS296" s="37"/>
      <c r="CT296" s="37"/>
    </row>
    <row r="297" spans="1:98" ht="13">
      <c r="A297" s="34"/>
      <c r="B297" s="34"/>
      <c r="C297" s="34"/>
      <c r="D297" s="68"/>
      <c r="E297" s="34"/>
      <c r="F297" s="34"/>
      <c r="G297" s="34"/>
      <c r="H297" s="34"/>
      <c r="I297" s="34"/>
      <c r="J297" s="34"/>
      <c r="K297" s="34"/>
      <c r="L297" s="34"/>
      <c r="M297" s="34"/>
      <c r="N297" s="34"/>
      <c r="O297" s="34"/>
      <c r="P297" s="34"/>
      <c r="Q297" s="51"/>
      <c r="R297" s="34"/>
      <c r="S297" s="34"/>
      <c r="T297" s="34"/>
      <c r="U297" s="34"/>
      <c r="V297" s="34"/>
      <c r="W297" s="34"/>
      <c r="X297" s="34"/>
      <c r="Y297" s="34"/>
      <c r="Z297" s="34"/>
      <c r="AA297" s="34"/>
      <c r="AB297" s="34"/>
      <c r="AC297" s="34"/>
      <c r="AD297" s="34"/>
      <c r="AE297" s="34"/>
      <c r="AF297" s="37"/>
      <c r="AG297" s="37"/>
      <c r="AH297" s="37"/>
      <c r="AI297" s="37"/>
      <c r="AJ297" s="37"/>
      <c r="AK297" s="37"/>
      <c r="AL297" s="37"/>
      <c r="AM297" s="34"/>
      <c r="AN297" s="68"/>
      <c r="AO297" s="44"/>
      <c r="AP297" s="44"/>
      <c r="AQ297" s="44"/>
      <c r="AR297" s="44"/>
      <c r="AS297" s="44"/>
      <c r="AT297" s="44"/>
      <c r="AU297" s="44"/>
      <c r="AV297" s="44"/>
      <c r="AW297" s="44"/>
      <c r="AX297" s="44"/>
      <c r="AY297" s="44"/>
      <c r="AZ297" s="44"/>
      <c r="BA297" s="44"/>
      <c r="BB297" s="44"/>
      <c r="BC297" s="44"/>
      <c r="BD297" s="44"/>
      <c r="BE297" s="44"/>
      <c r="BF297" s="44"/>
      <c r="BG297" s="44"/>
      <c r="BH297" s="44"/>
      <c r="BI297" s="44"/>
      <c r="BJ297" s="44"/>
      <c r="BK297" s="44"/>
      <c r="BL297" s="44"/>
      <c r="BM297" s="44"/>
      <c r="BN297" s="44"/>
      <c r="BO297" s="44"/>
      <c r="BP297" s="44"/>
      <c r="BQ297" s="44"/>
      <c r="BR297" s="44"/>
      <c r="BS297" s="44"/>
      <c r="BT297" s="44"/>
      <c r="BU297" s="44"/>
      <c r="BV297" s="44"/>
      <c r="BW297" s="44"/>
      <c r="BX297" s="44"/>
      <c r="BY297" s="44"/>
      <c r="BZ297" s="44"/>
      <c r="CA297" s="37"/>
      <c r="CB297" s="37"/>
      <c r="CC297" s="37"/>
      <c r="CD297" s="37"/>
      <c r="CE297" s="37"/>
      <c r="CF297" s="37"/>
      <c r="CG297" s="37"/>
      <c r="CH297" s="37"/>
      <c r="CI297" s="37"/>
      <c r="CJ297" s="37"/>
      <c r="CK297" s="37"/>
      <c r="CL297" s="37"/>
      <c r="CM297" s="37"/>
      <c r="CN297" s="37"/>
      <c r="CO297" s="37"/>
      <c r="CP297" s="37"/>
      <c r="CQ297" s="37"/>
      <c r="CR297" s="37"/>
      <c r="CS297" s="37"/>
      <c r="CT297" s="37"/>
    </row>
    <row r="298" spans="1:98" ht="13">
      <c r="A298" s="34"/>
      <c r="B298" s="34"/>
      <c r="C298" s="34"/>
      <c r="D298" s="68"/>
      <c r="E298" s="34"/>
      <c r="F298" s="34"/>
      <c r="G298" s="34"/>
      <c r="H298" s="34"/>
      <c r="I298" s="34"/>
      <c r="J298" s="34"/>
      <c r="K298" s="34"/>
      <c r="L298" s="34"/>
      <c r="M298" s="34"/>
      <c r="N298" s="34"/>
      <c r="O298" s="34"/>
      <c r="P298" s="34"/>
      <c r="Q298" s="51"/>
      <c r="R298" s="34"/>
      <c r="S298" s="34"/>
      <c r="T298" s="34"/>
      <c r="U298" s="34"/>
      <c r="V298" s="34"/>
      <c r="W298" s="34"/>
      <c r="X298" s="34"/>
      <c r="Y298" s="34"/>
      <c r="Z298" s="34"/>
      <c r="AA298" s="34"/>
      <c r="AB298" s="34"/>
      <c r="AC298" s="34"/>
      <c r="AD298" s="34"/>
      <c r="AE298" s="34"/>
      <c r="AF298" s="37"/>
      <c r="AG298" s="37"/>
      <c r="AH298" s="37"/>
      <c r="AI298" s="37"/>
      <c r="AJ298" s="37"/>
      <c r="AK298" s="37"/>
      <c r="AL298" s="37"/>
      <c r="AM298" s="34"/>
      <c r="AN298" s="68"/>
      <c r="AO298" s="44"/>
      <c r="AP298" s="44"/>
      <c r="AQ298" s="44"/>
      <c r="AR298" s="44"/>
      <c r="AS298" s="44"/>
      <c r="AT298" s="44"/>
      <c r="AU298" s="44"/>
      <c r="AV298" s="44"/>
      <c r="AW298" s="44"/>
      <c r="AX298" s="44"/>
      <c r="AY298" s="44"/>
      <c r="AZ298" s="44"/>
      <c r="BA298" s="44"/>
      <c r="BB298" s="44"/>
      <c r="BC298" s="44"/>
      <c r="BD298" s="44"/>
      <c r="BE298" s="44"/>
      <c r="BF298" s="44"/>
      <c r="BG298" s="44"/>
      <c r="BH298" s="44"/>
      <c r="BI298" s="44"/>
      <c r="BJ298" s="44"/>
      <c r="BK298" s="44"/>
      <c r="BL298" s="44"/>
      <c r="BM298" s="44"/>
      <c r="BN298" s="44"/>
      <c r="BO298" s="44"/>
      <c r="BP298" s="44"/>
      <c r="BQ298" s="44"/>
      <c r="BR298" s="44"/>
      <c r="BS298" s="44"/>
      <c r="BT298" s="44"/>
      <c r="BU298" s="44"/>
      <c r="BV298" s="44"/>
      <c r="BW298" s="44"/>
      <c r="BX298" s="44"/>
      <c r="BY298" s="44"/>
      <c r="BZ298" s="44"/>
      <c r="CA298" s="37"/>
      <c r="CB298" s="37"/>
      <c r="CC298" s="37"/>
      <c r="CD298" s="37"/>
      <c r="CE298" s="37"/>
      <c r="CF298" s="37"/>
      <c r="CG298" s="37"/>
      <c r="CH298" s="37"/>
      <c r="CI298" s="37"/>
      <c r="CJ298" s="37"/>
      <c r="CK298" s="37"/>
      <c r="CL298" s="37"/>
      <c r="CM298" s="37"/>
      <c r="CN298" s="37"/>
      <c r="CO298" s="37"/>
      <c r="CP298" s="37"/>
      <c r="CQ298" s="37"/>
      <c r="CR298" s="37"/>
      <c r="CS298" s="37"/>
      <c r="CT298" s="37"/>
    </row>
    <row r="299" spans="1:98" ht="13">
      <c r="A299" s="34"/>
      <c r="B299" s="34"/>
      <c r="C299" s="34"/>
      <c r="D299" s="68"/>
      <c r="E299" s="34"/>
      <c r="F299" s="34"/>
      <c r="G299" s="34"/>
      <c r="H299" s="34"/>
      <c r="I299" s="34"/>
      <c r="J299" s="34"/>
      <c r="K299" s="34"/>
      <c r="L299" s="34"/>
      <c r="M299" s="34"/>
      <c r="N299" s="34"/>
      <c r="O299" s="34"/>
      <c r="P299" s="34"/>
      <c r="Q299" s="51"/>
      <c r="R299" s="34"/>
      <c r="S299" s="34"/>
      <c r="T299" s="34"/>
      <c r="U299" s="34"/>
      <c r="V299" s="34"/>
      <c r="W299" s="34"/>
      <c r="X299" s="34"/>
      <c r="Y299" s="34"/>
      <c r="Z299" s="34"/>
      <c r="AA299" s="34"/>
      <c r="AB299" s="34"/>
      <c r="AC299" s="34"/>
      <c r="AD299" s="34"/>
      <c r="AE299" s="34"/>
      <c r="AF299" s="37"/>
      <c r="AG299" s="37"/>
      <c r="AH299" s="37"/>
      <c r="AI299" s="37"/>
      <c r="AJ299" s="37"/>
      <c r="AK299" s="37"/>
      <c r="AL299" s="37"/>
      <c r="AM299" s="34"/>
      <c r="AN299" s="68"/>
      <c r="AO299" s="44"/>
      <c r="AP299" s="44"/>
      <c r="AQ299" s="44"/>
      <c r="AR299" s="44"/>
      <c r="AS299" s="44"/>
      <c r="AT299" s="44"/>
      <c r="AU299" s="44"/>
      <c r="AV299" s="44"/>
      <c r="AW299" s="44"/>
      <c r="AX299" s="44"/>
      <c r="AY299" s="44"/>
      <c r="AZ299" s="44"/>
      <c r="BA299" s="44"/>
      <c r="BB299" s="44"/>
      <c r="BC299" s="44"/>
      <c r="BD299" s="44"/>
      <c r="BE299" s="44"/>
      <c r="BF299" s="44"/>
      <c r="BG299" s="44"/>
      <c r="BH299" s="44"/>
      <c r="BI299" s="44"/>
      <c r="BJ299" s="44"/>
      <c r="BK299" s="44"/>
      <c r="BL299" s="44"/>
      <c r="BM299" s="44"/>
      <c r="BN299" s="44"/>
      <c r="BO299" s="44"/>
      <c r="BP299" s="44"/>
      <c r="BQ299" s="44"/>
      <c r="BR299" s="44"/>
      <c r="BS299" s="44"/>
      <c r="BT299" s="44"/>
      <c r="BU299" s="44"/>
      <c r="BV299" s="44"/>
      <c r="BW299" s="44"/>
      <c r="BX299" s="44"/>
      <c r="BY299" s="44"/>
      <c r="BZ299" s="44"/>
      <c r="CA299" s="37"/>
      <c r="CB299" s="37"/>
      <c r="CC299" s="37"/>
      <c r="CD299" s="37"/>
      <c r="CE299" s="37"/>
      <c r="CF299" s="37"/>
      <c r="CG299" s="37"/>
      <c r="CH299" s="37"/>
      <c r="CI299" s="37"/>
      <c r="CJ299" s="37"/>
      <c r="CK299" s="37"/>
      <c r="CL299" s="37"/>
      <c r="CM299" s="37"/>
      <c r="CN299" s="37"/>
      <c r="CO299" s="37"/>
      <c r="CP299" s="37"/>
      <c r="CQ299" s="37"/>
      <c r="CR299" s="37"/>
      <c r="CS299" s="37"/>
      <c r="CT299" s="37"/>
    </row>
    <row r="300" spans="1:98" ht="13">
      <c r="A300" s="34"/>
      <c r="B300" s="34"/>
      <c r="C300" s="34"/>
      <c r="D300" s="68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  <c r="P300" s="34"/>
      <c r="Q300" s="51"/>
      <c r="R300" s="34"/>
      <c r="S300" s="34"/>
      <c r="T300" s="34"/>
      <c r="U300" s="34"/>
      <c r="V300" s="34"/>
      <c r="W300" s="34"/>
      <c r="X300" s="34"/>
      <c r="Y300" s="34"/>
      <c r="Z300" s="34"/>
      <c r="AA300" s="34"/>
      <c r="AB300" s="34"/>
      <c r="AC300" s="34"/>
      <c r="AD300" s="34"/>
      <c r="AE300" s="34"/>
      <c r="AF300" s="37"/>
      <c r="AG300" s="37"/>
      <c r="AH300" s="37"/>
      <c r="AI300" s="37"/>
      <c r="AJ300" s="37"/>
      <c r="AK300" s="37"/>
      <c r="AL300" s="37"/>
      <c r="AM300" s="34"/>
      <c r="AN300" s="68"/>
      <c r="AO300" s="44"/>
      <c r="AP300" s="44"/>
      <c r="AQ300" s="44"/>
      <c r="AR300" s="44"/>
      <c r="AS300" s="44"/>
      <c r="AT300" s="44"/>
      <c r="AU300" s="44"/>
      <c r="AV300" s="44"/>
      <c r="AW300" s="44"/>
      <c r="AX300" s="44"/>
      <c r="AY300" s="44"/>
      <c r="AZ300" s="44"/>
      <c r="BA300" s="44"/>
      <c r="BB300" s="44"/>
      <c r="BC300" s="44"/>
      <c r="BD300" s="44"/>
      <c r="BE300" s="44"/>
      <c r="BF300" s="44"/>
      <c r="BG300" s="44"/>
      <c r="BH300" s="44"/>
      <c r="BI300" s="44"/>
      <c r="BJ300" s="44"/>
      <c r="BK300" s="44"/>
      <c r="BL300" s="44"/>
      <c r="BM300" s="44"/>
      <c r="BN300" s="44"/>
      <c r="BO300" s="44"/>
      <c r="BP300" s="44"/>
      <c r="BQ300" s="44"/>
      <c r="BR300" s="44"/>
      <c r="BS300" s="44"/>
      <c r="BT300" s="44"/>
      <c r="BU300" s="44"/>
      <c r="BV300" s="44"/>
      <c r="BW300" s="44"/>
      <c r="BX300" s="44"/>
      <c r="BY300" s="44"/>
      <c r="BZ300" s="44"/>
      <c r="CA300" s="37"/>
      <c r="CB300" s="37"/>
      <c r="CC300" s="37"/>
      <c r="CD300" s="37"/>
      <c r="CE300" s="37"/>
      <c r="CF300" s="37"/>
      <c r="CG300" s="37"/>
      <c r="CH300" s="37"/>
      <c r="CI300" s="37"/>
      <c r="CJ300" s="37"/>
      <c r="CK300" s="37"/>
      <c r="CL300" s="37"/>
      <c r="CM300" s="37"/>
      <c r="CN300" s="37"/>
      <c r="CO300" s="37"/>
      <c r="CP300" s="37"/>
      <c r="CQ300" s="37"/>
      <c r="CR300" s="37"/>
      <c r="CS300" s="37"/>
      <c r="CT300" s="37"/>
    </row>
    <row r="301" spans="1:98" ht="13">
      <c r="A301" s="34"/>
      <c r="B301" s="34"/>
      <c r="C301" s="34"/>
      <c r="D301" s="68"/>
      <c r="E301" s="34"/>
      <c r="F301" s="34"/>
      <c r="G301" s="34"/>
      <c r="H301" s="34"/>
      <c r="I301" s="34"/>
      <c r="J301" s="34"/>
      <c r="K301" s="34"/>
      <c r="L301" s="34"/>
      <c r="M301" s="34"/>
      <c r="N301" s="34"/>
      <c r="O301" s="34"/>
      <c r="P301" s="34"/>
      <c r="Q301" s="51"/>
      <c r="R301" s="34"/>
      <c r="S301" s="34"/>
      <c r="T301" s="34"/>
      <c r="U301" s="34"/>
      <c r="V301" s="34"/>
      <c r="W301" s="34"/>
      <c r="X301" s="34"/>
      <c r="Y301" s="34"/>
      <c r="Z301" s="34"/>
      <c r="AA301" s="34"/>
      <c r="AB301" s="34"/>
      <c r="AC301" s="34"/>
      <c r="AD301" s="34"/>
      <c r="AE301" s="34"/>
      <c r="AF301" s="37"/>
      <c r="AG301" s="37"/>
      <c r="AH301" s="37"/>
      <c r="AI301" s="37"/>
      <c r="AJ301" s="37"/>
      <c r="AK301" s="37"/>
      <c r="AL301" s="37"/>
      <c r="AM301" s="34"/>
      <c r="AN301" s="68"/>
      <c r="AO301" s="44"/>
      <c r="AP301" s="44"/>
      <c r="AQ301" s="44"/>
      <c r="AR301" s="44"/>
      <c r="AS301" s="44"/>
      <c r="AT301" s="44"/>
      <c r="AU301" s="44"/>
      <c r="AV301" s="44"/>
      <c r="AW301" s="44"/>
      <c r="AX301" s="44"/>
      <c r="AY301" s="44"/>
      <c r="AZ301" s="44"/>
      <c r="BA301" s="44"/>
      <c r="BB301" s="44"/>
      <c r="BC301" s="44"/>
      <c r="BD301" s="44"/>
      <c r="BE301" s="44"/>
      <c r="BF301" s="44"/>
      <c r="BG301" s="44"/>
      <c r="BH301" s="44"/>
      <c r="BI301" s="44"/>
      <c r="BJ301" s="44"/>
      <c r="BK301" s="44"/>
      <c r="BL301" s="44"/>
      <c r="BM301" s="44"/>
      <c r="BN301" s="44"/>
      <c r="BO301" s="44"/>
      <c r="BP301" s="44"/>
      <c r="BQ301" s="44"/>
      <c r="BR301" s="44"/>
      <c r="BS301" s="44"/>
      <c r="BT301" s="44"/>
      <c r="BU301" s="44"/>
      <c r="BV301" s="44"/>
      <c r="BW301" s="44"/>
      <c r="BX301" s="44"/>
      <c r="BY301" s="44"/>
      <c r="BZ301" s="44"/>
      <c r="CA301" s="37"/>
      <c r="CB301" s="37"/>
      <c r="CC301" s="37"/>
      <c r="CD301" s="37"/>
      <c r="CE301" s="37"/>
      <c r="CF301" s="37"/>
      <c r="CG301" s="37"/>
      <c r="CH301" s="37"/>
      <c r="CI301" s="37"/>
      <c r="CJ301" s="37"/>
      <c r="CK301" s="37"/>
      <c r="CL301" s="37"/>
      <c r="CM301" s="37"/>
      <c r="CN301" s="37"/>
      <c r="CO301" s="37"/>
      <c r="CP301" s="37"/>
      <c r="CQ301" s="37"/>
      <c r="CR301" s="37"/>
      <c r="CS301" s="37"/>
      <c r="CT301" s="37"/>
    </row>
    <row r="302" spans="1:98" ht="13">
      <c r="A302" s="34"/>
      <c r="B302" s="34"/>
      <c r="C302" s="34"/>
      <c r="D302" s="68"/>
      <c r="E302" s="34"/>
      <c r="F302" s="34"/>
      <c r="G302" s="34"/>
      <c r="H302" s="34"/>
      <c r="I302" s="34"/>
      <c r="J302" s="34"/>
      <c r="K302" s="34"/>
      <c r="L302" s="34"/>
      <c r="M302" s="34"/>
      <c r="N302" s="34"/>
      <c r="O302" s="34"/>
      <c r="P302" s="34"/>
      <c r="Q302" s="51"/>
      <c r="R302" s="34"/>
      <c r="S302" s="34"/>
      <c r="T302" s="34"/>
      <c r="U302" s="34"/>
      <c r="V302" s="34"/>
      <c r="W302" s="34"/>
      <c r="X302" s="34"/>
      <c r="Y302" s="34"/>
      <c r="Z302" s="34"/>
      <c r="AA302" s="34"/>
      <c r="AB302" s="34"/>
      <c r="AC302" s="34"/>
      <c r="AD302" s="34"/>
      <c r="AE302" s="34"/>
      <c r="AF302" s="37"/>
      <c r="AG302" s="37"/>
      <c r="AH302" s="37"/>
      <c r="AI302" s="37"/>
      <c r="AJ302" s="37"/>
      <c r="AK302" s="37"/>
      <c r="AL302" s="37"/>
      <c r="AM302" s="34"/>
      <c r="AN302" s="68"/>
      <c r="AO302" s="44"/>
      <c r="AP302" s="44"/>
      <c r="AQ302" s="44"/>
      <c r="AR302" s="44"/>
      <c r="AS302" s="44"/>
      <c r="AT302" s="44"/>
      <c r="AU302" s="44"/>
      <c r="AV302" s="44"/>
      <c r="AW302" s="44"/>
      <c r="AX302" s="44"/>
      <c r="AY302" s="44"/>
      <c r="AZ302" s="44"/>
      <c r="BA302" s="44"/>
      <c r="BB302" s="44"/>
      <c r="BC302" s="44"/>
      <c r="BD302" s="44"/>
      <c r="BE302" s="44"/>
      <c r="BF302" s="44"/>
      <c r="BG302" s="44"/>
      <c r="BH302" s="44"/>
      <c r="BI302" s="44"/>
      <c r="BJ302" s="44"/>
      <c r="BK302" s="44"/>
      <c r="BL302" s="44"/>
      <c r="BM302" s="44"/>
      <c r="BN302" s="44"/>
      <c r="BO302" s="44"/>
      <c r="BP302" s="44"/>
      <c r="BQ302" s="44"/>
      <c r="BR302" s="44"/>
      <c r="BS302" s="44"/>
      <c r="BT302" s="44"/>
      <c r="BU302" s="44"/>
      <c r="BV302" s="44"/>
      <c r="BW302" s="44"/>
      <c r="BX302" s="44"/>
      <c r="BY302" s="44"/>
      <c r="BZ302" s="44"/>
      <c r="CA302" s="37"/>
      <c r="CB302" s="37"/>
      <c r="CC302" s="37"/>
      <c r="CD302" s="37"/>
      <c r="CE302" s="37"/>
      <c r="CF302" s="37"/>
      <c r="CG302" s="37"/>
      <c r="CH302" s="37"/>
      <c r="CI302" s="37"/>
      <c r="CJ302" s="37"/>
      <c r="CK302" s="37"/>
      <c r="CL302" s="37"/>
      <c r="CM302" s="37"/>
      <c r="CN302" s="37"/>
      <c r="CO302" s="37"/>
      <c r="CP302" s="37"/>
      <c r="CQ302" s="37"/>
      <c r="CR302" s="37"/>
      <c r="CS302" s="37"/>
      <c r="CT302" s="37"/>
    </row>
    <row r="303" spans="1:98" ht="13">
      <c r="A303" s="34"/>
      <c r="B303" s="34"/>
      <c r="C303" s="34"/>
      <c r="D303" s="68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51"/>
      <c r="R303" s="34"/>
      <c r="S303" s="34"/>
      <c r="T303" s="34"/>
      <c r="U303" s="34"/>
      <c r="V303" s="34"/>
      <c r="W303" s="34"/>
      <c r="X303" s="34"/>
      <c r="Y303" s="34"/>
      <c r="Z303" s="34"/>
      <c r="AA303" s="34"/>
      <c r="AB303" s="34"/>
      <c r="AC303" s="34"/>
      <c r="AD303" s="34"/>
      <c r="AE303" s="34"/>
      <c r="AF303" s="37"/>
      <c r="AG303" s="37"/>
      <c r="AH303" s="37"/>
      <c r="AI303" s="37"/>
      <c r="AJ303" s="37"/>
      <c r="AK303" s="37"/>
      <c r="AL303" s="37"/>
      <c r="AM303" s="34"/>
      <c r="AN303" s="68"/>
      <c r="AO303" s="44"/>
      <c r="AP303" s="44"/>
      <c r="AQ303" s="44"/>
      <c r="AR303" s="44"/>
      <c r="AS303" s="44"/>
      <c r="AT303" s="44"/>
      <c r="AU303" s="44"/>
      <c r="AV303" s="44"/>
      <c r="AW303" s="44"/>
      <c r="AX303" s="44"/>
      <c r="AY303" s="44"/>
      <c r="AZ303" s="44"/>
      <c r="BA303" s="44"/>
      <c r="BB303" s="44"/>
      <c r="BC303" s="44"/>
      <c r="BD303" s="44"/>
      <c r="BE303" s="44"/>
      <c r="BF303" s="44"/>
      <c r="BG303" s="44"/>
      <c r="BH303" s="44"/>
      <c r="BI303" s="44"/>
      <c r="BJ303" s="44"/>
      <c r="BK303" s="44"/>
      <c r="BL303" s="44"/>
      <c r="BM303" s="44"/>
      <c r="BN303" s="44"/>
      <c r="BO303" s="44"/>
      <c r="BP303" s="44"/>
      <c r="BQ303" s="44"/>
      <c r="BR303" s="44"/>
      <c r="BS303" s="44"/>
      <c r="BT303" s="44"/>
      <c r="BU303" s="44"/>
      <c r="BV303" s="44"/>
      <c r="BW303" s="44"/>
      <c r="BX303" s="44"/>
      <c r="BY303" s="44"/>
      <c r="BZ303" s="44"/>
      <c r="CA303" s="37"/>
      <c r="CB303" s="37"/>
      <c r="CC303" s="37"/>
      <c r="CD303" s="37"/>
      <c r="CE303" s="37"/>
      <c r="CF303" s="37"/>
      <c r="CG303" s="37"/>
      <c r="CH303" s="37"/>
      <c r="CI303" s="37"/>
      <c r="CJ303" s="37"/>
      <c r="CK303" s="37"/>
      <c r="CL303" s="37"/>
      <c r="CM303" s="37"/>
      <c r="CN303" s="37"/>
      <c r="CO303" s="37"/>
      <c r="CP303" s="37"/>
      <c r="CQ303" s="37"/>
      <c r="CR303" s="37"/>
      <c r="CS303" s="37"/>
      <c r="CT303" s="37"/>
    </row>
    <row r="304" spans="1:98" ht="13">
      <c r="A304" s="34"/>
      <c r="B304" s="34"/>
      <c r="C304" s="34"/>
      <c r="D304" s="68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51"/>
      <c r="R304" s="34"/>
      <c r="S304" s="34"/>
      <c r="T304" s="34"/>
      <c r="U304" s="34"/>
      <c r="V304" s="34"/>
      <c r="W304" s="34"/>
      <c r="X304" s="34"/>
      <c r="Y304" s="34"/>
      <c r="Z304" s="34"/>
      <c r="AA304" s="34"/>
      <c r="AB304" s="34"/>
      <c r="AC304" s="34"/>
      <c r="AD304" s="34"/>
      <c r="AE304" s="34"/>
      <c r="AF304" s="37"/>
      <c r="AG304" s="37"/>
      <c r="AH304" s="37"/>
      <c r="AI304" s="37"/>
      <c r="AJ304" s="37"/>
      <c r="AK304" s="37"/>
      <c r="AL304" s="37"/>
      <c r="AM304" s="34"/>
      <c r="AN304" s="68"/>
      <c r="AO304" s="44"/>
      <c r="AP304" s="44"/>
      <c r="AQ304" s="44"/>
      <c r="AR304" s="44"/>
      <c r="AS304" s="44"/>
      <c r="AT304" s="44"/>
      <c r="AU304" s="44"/>
      <c r="AV304" s="44"/>
      <c r="AW304" s="44"/>
      <c r="AX304" s="44"/>
      <c r="AY304" s="44"/>
      <c r="AZ304" s="44"/>
      <c r="BA304" s="44"/>
      <c r="BB304" s="44"/>
      <c r="BC304" s="44"/>
      <c r="BD304" s="44"/>
      <c r="BE304" s="44"/>
      <c r="BF304" s="44"/>
      <c r="BG304" s="44"/>
      <c r="BH304" s="44"/>
      <c r="BI304" s="44"/>
      <c r="BJ304" s="44"/>
      <c r="BK304" s="44"/>
      <c r="BL304" s="44"/>
      <c r="BM304" s="44"/>
      <c r="BN304" s="44"/>
      <c r="BO304" s="44"/>
      <c r="BP304" s="44"/>
      <c r="BQ304" s="44"/>
      <c r="BR304" s="44"/>
      <c r="BS304" s="44"/>
      <c r="BT304" s="44"/>
      <c r="BU304" s="44"/>
      <c r="BV304" s="44"/>
      <c r="BW304" s="44"/>
      <c r="BX304" s="44"/>
      <c r="BY304" s="44"/>
      <c r="BZ304" s="44"/>
      <c r="CA304" s="37"/>
      <c r="CB304" s="37"/>
      <c r="CC304" s="37"/>
      <c r="CD304" s="37"/>
      <c r="CE304" s="37"/>
      <c r="CF304" s="37"/>
      <c r="CG304" s="37"/>
      <c r="CH304" s="37"/>
      <c r="CI304" s="37"/>
      <c r="CJ304" s="37"/>
      <c r="CK304" s="37"/>
      <c r="CL304" s="37"/>
      <c r="CM304" s="37"/>
      <c r="CN304" s="37"/>
      <c r="CO304" s="37"/>
      <c r="CP304" s="37"/>
      <c r="CQ304" s="92"/>
      <c r="CR304" s="37"/>
      <c r="CS304" s="37"/>
      <c r="CT304" s="37"/>
    </row>
    <row r="305" spans="1:98" ht="13">
      <c r="A305" s="34"/>
      <c r="B305" s="34"/>
      <c r="C305" s="34"/>
      <c r="D305" s="68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51"/>
      <c r="R305" s="34"/>
      <c r="S305" s="34"/>
      <c r="T305" s="34"/>
      <c r="U305" s="34"/>
      <c r="V305" s="34"/>
      <c r="W305" s="34"/>
      <c r="X305" s="34"/>
      <c r="Y305" s="34"/>
      <c r="Z305" s="34"/>
      <c r="AA305" s="34"/>
      <c r="AB305" s="34"/>
      <c r="AC305" s="34"/>
      <c r="AD305" s="34"/>
      <c r="AE305" s="34"/>
      <c r="AF305" s="37"/>
      <c r="AG305" s="37"/>
      <c r="AH305" s="37"/>
      <c r="AI305" s="37"/>
      <c r="AJ305" s="37"/>
      <c r="AK305" s="37"/>
      <c r="AL305" s="37"/>
      <c r="AM305" s="34"/>
      <c r="AN305" s="68"/>
      <c r="AO305" s="44"/>
      <c r="AP305" s="44"/>
      <c r="AQ305" s="44"/>
      <c r="AR305" s="44"/>
      <c r="AS305" s="44"/>
      <c r="AT305" s="44"/>
      <c r="AU305" s="44"/>
      <c r="AV305" s="44"/>
      <c r="AW305" s="44"/>
      <c r="AX305" s="44"/>
      <c r="AY305" s="44"/>
      <c r="AZ305" s="44"/>
      <c r="BA305" s="44"/>
      <c r="BB305" s="44"/>
      <c r="BC305" s="44"/>
      <c r="BD305" s="44"/>
      <c r="BE305" s="44"/>
      <c r="BF305" s="44"/>
      <c r="BG305" s="44"/>
      <c r="BH305" s="44"/>
      <c r="BI305" s="44"/>
      <c r="BJ305" s="44"/>
      <c r="BK305" s="44"/>
      <c r="BL305" s="44"/>
      <c r="BM305" s="44"/>
      <c r="BN305" s="44"/>
      <c r="BO305" s="44"/>
      <c r="BP305" s="44"/>
      <c r="BQ305" s="44"/>
      <c r="BR305" s="44"/>
      <c r="BS305" s="44"/>
      <c r="BT305" s="44"/>
      <c r="BU305" s="44"/>
      <c r="BV305" s="44"/>
      <c r="BW305" s="44"/>
      <c r="BX305" s="44"/>
      <c r="BY305" s="44"/>
      <c r="BZ305" s="44"/>
      <c r="CA305" s="37"/>
      <c r="CB305" s="37"/>
      <c r="CC305" s="37"/>
      <c r="CD305" s="37"/>
      <c r="CE305" s="37"/>
      <c r="CF305" s="37"/>
      <c r="CG305" s="37"/>
      <c r="CH305" s="37"/>
      <c r="CI305" s="37"/>
      <c r="CJ305" s="37"/>
      <c r="CK305" s="37"/>
      <c r="CL305" s="37"/>
      <c r="CM305" s="37"/>
      <c r="CN305" s="37"/>
      <c r="CO305" s="37"/>
      <c r="CP305" s="37"/>
      <c r="CQ305" s="37"/>
      <c r="CR305" s="37"/>
      <c r="CS305" s="37"/>
      <c r="CT305" s="37"/>
    </row>
    <row r="306" spans="1:98" ht="13">
      <c r="A306" s="34"/>
      <c r="B306" s="34"/>
      <c r="C306" s="34"/>
      <c r="D306" s="68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51"/>
      <c r="R306" s="34"/>
      <c r="S306" s="34"/>
      <c r="T306" s="34"/>
      <c r="U306" s="34"/>
      <c r="V306" s="34"/>
      <c r="W306" s="34"/>
      <c r="X306" s="34"/>
      <c r="Y306" s="34"/>
      <c r="Z306" s="34"/>
      <c r="AA306" s="34"/>
      <c r="AB306" s="34"/>
      <c r="AC306" s="34"/>
      <c r="AD306" s="34"/>
      <c r="AE306" s="34"/>
      <c r="AF306" s="37"/>
      <c r="AG306" s="37"/>
      <c r="AH306" s="37"/>
      <c r="AI306" s="37"/>
      <c r="AJ306" s="37"/>
      <c r="AK306" s="37"/>
      <c r="AL306" s="37"/>
      <c r="AM306" s="34"/>
      <c r="AN306" s="68"/>
      <c r="AO306" s="44"/>
      <c r="AP306" s="44"/>
      <c r="AQ306" s="44"/>
      <c r="AR306" s="44"/>
      <c r="AS306" s="44"/>
      <c r="AT306" s="44"/>
      <c r="AU306" s="44"/>
      <c r="AV306" s="44"/>
      <c r="AW306" s="44"/>
      <c r="AX306" s="44"/>
      <c r="AY306" s="44"/>
      <c r="AZ306" s="44"/>
      <c r="BA306" s="44"/>
      <c r="BB306" s="44"/>
      <c r="BC306" s="44"/>
      <c r="BD306" s="44"/>
      <c r="BE306" s="44"/>
      <c r="BF306" s="44"/>
      <c r="BG306" s="44"/>
      <c r="BH306" s="44"/>
      <c r="BI306" s="44"/>
      <c r="BJ306" s="44"/>
      <c r="BK306" s="44"/>
      <c r="BL306" s="44"/>
      <c r="BM306" s="44"/>
      <c r="BN306" s="44"/>
      <c r="BO306" s="44"/>
      <c r="BP306" s="44"/>
      <c r="BQ306" s="44"/>
      <c r="BR306" s="44"/>
      <c r="BS306" s="44"/>
      <c r="BT306" s="44"/>
      <c r="BU306" s="44"/>
      <c r="BV306" s="44"/>
      <c r="BW306" s="44"/>
      <c r="BX306" s="44"/>
      <c r="BY306" s="44"/>
      <c r="BZ306" s="44"/>
      <c r="CA306" s="37"/>
      <c r="CB306" s="37"/>
      <c r="CC306" s="37"/>
      <c r="CD306" s="37"/>
      <c r="CE306" s="37"/>
      <c r="CF306" s="37"/>
      <c r="CG306" s="37"/>
      <c r="CH306" s="37"/>
      <c r="CI306" s="37"/>
      <c r="CJ306" s="37"/>
      <c r="CK306" s="37"/>
      <c r="CL306" s="37"/>
      <c r="CM306" s="37"/>
      <c r="CN306" s="37"/>
      <c r="CO306" s="37"/>
      <c r="CP306" s="37"/>
      <c r="CQ306" s="37"/>
      <c r="CR306" s="37"/>
      <c r="CS306" s="37"/>
      <c r="CT306" s="37"/>
    </row>
    <row r="307" spans="1:98" ht="13">
      <c r="A307" s="34"/>
      <c r="B307" s="34"/>
      <c r="C307" s="34"/>
      <c r="D307" s="68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51"/>
      <c r="R307" s="34"/>
      <c r="S307" s="34"/>
      <c r="T307" s="34"/>
      <c r="U307" s="34"/>
      <c r="V307" s="34"/>
      <c r="W307" s="34"/>
      <c r="X307" s="34"/>
      <c r="Y307" s="34"/>
      <c r="Z307" s="34"/>
      <c r="AA307" s="34"/>
      <c r="AB307" s="34"/>
      <c r="AC307" s="34"/>
      <c r="AD307" s="34"/>
      <c r="AE307" s="34"/>
      <c r="AF307" s="37"/>
      <c r="AG307" s="37"/>
      <c r="AH307" s="37"/>
      <c r="AI307" s="37"/>
      <c r="AJ307" s="37"/>
      <c r="AK307" s="37"/>
      <c r="AL307" s="37"/>
      <c r="AM307" s="34"/>
      <c r="AN307" s="68"/>
      <c r="AO307" s="44"/>
      <c r="AP307" s="44"/>
      <c r="AQ307" s="44"/>
      <c r="AR307" s="44"/>
      <c r="AS307" s="44"/>
      <c r="AT307" s="44"/>
      <c r="AU307" s="44"/>
      <c r="AV307" s="44"/>
      <c r="AW307" s="44"/>
      <c r="AX307" s="44"/>
      <c r="AY307" s="44"/>
      <c r="AZ307" s="44"/>
      <c r="BA307" s="44"/>
      <c r="BB307" s="44"/>
      <c r="BC307" s="44"/>
      <c r="BD307" s="44"/>
      <c r="BE307" s="44"/>
      <c r="BF307" s="44"/>
      <c r="BG307" s="44"/>
      <c r="BH307" s="44"/>
      <c r="BI307" s="44"/>
      <c r="BJ307" s="44"/>
      <c r="BK307" s="44"/>
      <c r="BL307" s="44"/>
      <c r="BM307" s="44"/>
      <c r="BN307" s="44"/>
      <c r="BO307" s="44"/>
      <c r="BP307" s="44"/>
      <c r="BQ307" s="44"/>
      <c r="BR307" s="44"/>
      <c r="BS307" s="44"/>
      <c r="BT307" s="44"/>
      <c r="BU307" s="44"/>
      <c r="BV307" s="44"/>
      <c r="BW307" s="44"/>
      <c r="BX307" s="44"/>
      <c r="BY307" s="44"/>
      <c r="BZ307" s="44"/>
      <c r="CA307" s="37"/>
      <c r="CB307" s="37"/>
      <c r="CC307" s="37"/>
      <c r="CD307" s="37"/>
      <c r="CE307" s="37"/>
      <c r="CF307" s="37"/>
      <c r="CG307" s="37"/>
      <c r="CH307" s="37"/>
      <c r="CI307" s="37"/>
      <c r="CJ307" s="37"/>
      <c r="CK307" s="37"/>
      <c r="CL307" s="37"/>
      <c r="CM307" s="37"/>
      <c r="CN307" s="37"/>
      <c r="CO307" s="37"/>
      <c r="CP307" s="37"/>
      <c r="CQ307" s="37"/>
      <c r="CR307" s="37"/>
      <c r="CS307" s="37"/>
      <c r="CT307" s="37"/>
    </row>
    <row r="308" spans="1:98" ht="13">
      <c r="A308" s="34"/>
      <c r="B308" s="34"/>
      <c r="C308" s="34"/>
      <c r="D308" s="68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51"/>
      <c r="R308" s="34"/>
      <c r="S308" s="34"/>
      <c r="T308" s="34"/>
      <c r="U308" s="34"/>
      <c r="V308" s="34"/>
      <c r="W308" s="34"/>
      <c r="X308" s="34"/>
      <c r="Y308" s="34"/>
      <c r="Z308" s="34"/>
      <c r="AA308" s="34"/>
      <c r="AB308" s="34"/>
      <c r="AC308" s="34"/>
      <c r="AD308" s="34"/>
      <c r="AE308" s="34"/>
      <c r="AF308" s="37"/>
      <c r="AG308" s="37"/>
      <c r="AH308" s="37"/>
      <c r="AI308" s="37"/>
      <c r="AJ308" s="37"/>
      <c r="AK308" s="37"/>
      <c r="AL308" s="37"/>
      <c r="AM308" s="34"/>
      <c r="AN308" s="68"/>
      <c r="AO308" s="44"/>
      <c r="AP308" s="44"/>
      <c r="AQ308" s="44"/>
      <c r="AR308" s="44"/>
      <c r="AS308" s="44"/>
      <c r="AT308" s="44"/>
      <c r="AU308" s="44"/>
      <c r="AV308" s="44"/>
      <c r="AW308" s="44"/>
      <c r="AX308" s="44"/>
      <c r="AY308" s="44"/>
      <c r="AZ308" s="44"/>
      <c r="BA308" s="44"/>
      <c r="BB308" s="44"/>
      <c r="BC308" s="44"/>
      <c r="BD308" s="44"/>
      <c r="BE308" s="44"/>
      <c r="BF308" s="44"/>
      <c r="BG308" s="44"/>
      <c r="BH308" s="44"/>
      <c r="BI308" s="44"/>
      <c r="BJ308" s="44"/>
      <c r="BK308" s="44"/>
      <c r="BL308" s="44"/>
      <c r="BM308" s="44"/>
      <c r="BN308" s="44"/>
      <c r="BO308" s="44"/>
      <c r="BP308" s="44"/>
      <c r="BQ308" s="44"/>
      <c r="BR308" s="44"/>
      <c r="BS308" s="44"/>
      <c r="BT308" s="44"/>
      <c r="BU308" s="44"/>
      <c r="BV308" s="44"/>
      <c r="BW308" s="44"/>
      <c r="BX308" s="44"/>
      <c r="BY308" s="44"/>
      <c r="BZ308" s="44"/>
      <c r="CA308" s="37"/>
      <c r="CB308" s="37"/>
      <c r="CC308" s="37"/>
      <c r="CD308" s="37"/>
      <c r="CE308" s="37"/>
      <c r="CF308" s="37"/>
      <c r="CG308" s="37"/>
      <c r="CH308" s="37"/>
      <c r="CI308" s="37"/>
      <c r="CJ308" s="37"/>
      <c r="CK308" s="37"/>
      <c r="CL308" s="37"/>
      <c r="CM308" s="37"/>
      <c r="CN308" s="37"/>
      <c r="CO308" s="37"/>
      <c r="CP308" s="37"/>
      <c r="CQ308" s="37"/>
      <c r="CR308" s="37"/>
      <c r="CS308" s="37"/>
      <c r="CT308" s="37"/>
    </row>
    <row r="309" spans="1:98" ht="13">
      <c r="A309" s="34"/>
      <c r="B309" s="34"/>
      <c r="C309" s="34"/>
      <c r="D309" s="68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51"/>
      <c r="R309" s="34"/>
      <c r="S309" s="34"/>
      <c r="T309" s="34"/>
      <c r="U309" s="34"/>
      <c r="V309" s="34"/>
      <c r="W309" s="34"/>
      <c r="X309" s="34"/>
      <c r="Y309" s="34"/>
      <c r="Z309" s="34"/>
      <c r="AA309" s="34"/>
      <c r="AB309" s="34"/>
      <c r="AC309" s="34"/>
      <c r="AD309" s="34"/>
      <c r="AE309" s="34"/>
      <c r="AF309" s="37"/>
      <c r="AG309" s="37"/>
      <c r="AH309" s="37"/>
      <c r="AI309" s="37"/>
      <c r="AJ309" s="37"/>
      <c r="AK309" s="37"/>
      <c r="AL309" s="37"/>
      <c r="AM309" s="34"/>
      <c r="AN309" s="68"/>
      <c r="AO309" s="44"/>
      <c r="AP309" s="44"/>
      <c r="AQ309" s="44"/>
      <c r="AR309" s="44"/>
      <c r="AS309" s="44"/>
      <c r="AT309" s="44"/>
      <c r="AU309" s="44"/>
      <c r="AV309" s="44"/>
      <c r="AW309" s="44"/>
      <c r="AX309" s="44"/>
      <c r="AY309" s="44"/>
      <c r="AZ309" s="44"/>
      <c r="BA309" s="44"/>
      <c r="BB309" s="44"/>
      <c r="BC309" s="44"/>
      <c r="BD309" s="44"/>
      <c r="BE309" s="44"/>
      <c r="BF309" s="44"/>
      <c r="BG309" s="44"/>
      <c r="BH309" s="44"/>
      <c r="BI309" s="44"/>
      <c r="BJ309" s="44"/>
      <c r="BK309" s="44"/>
      <c r="BL309" s="44"/>
      <c r="BM309" s="44"/>
      <c r="BN309" s="44"/>
      <c r="BO309" s="44"/>
      <c r="BP309" s="44"/>
      <c r="BQ309" s="44"/>
      <c r="BR309" s="44"/>
      <c r="BS309" s="44"/>
      <c r="BT309" s="44"/>
      <c r="BU309" s="44"/>
      <c r="BV309" s="44"/>
      <c r="BW309" s="44"/>
      <c r="BX309" s="44"/>
      <c r="BY309" s="44"/>
      <c r="BZ309" s="44"/>
      <c r="CA309" s="37"/>
      <c r="CB309" s="37"/>
      <c r="CC309" s="37"/>
      <c r="CD309" s="37"/>
      <c r="CE309" s="37"/>
      <c r="CF309" s="37"/>
      <c r="CG309" s="37"/>
      <c r="CH309" s="37"/>
      <c r="CI309" s="37"/>
      <c r="CJ309" s="37"/>
      <c r="CK309" s="37"/>
      <c r="CL309" s="37"/>
      <c r="CM309" s="37"/>
      <c r="CN309" s="37"/>
      <c r="CO309" s="37"/>
      <c r="CP309" s="37"/>
      <c r="CQ309" s="37"/>
      <c r="CR309" s="37"/>
      <c r="CS309" s="37"/>
      <c r="CT309" s="37"/>
    </row>
    <row r="310" spans="1:98" ht="13">
      <c r="A310" s="34"/>
      <c r="B310" s="34"/>
      <c r="C310" s="34"/>
      <c r="D310" s="68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51"/>
      <c r="R310" s="34"/>
      <c r="S310" s="34"/>
      <c r="T310" s="34"/>
      <c r="U310" s="34"/>
      <c r="V310" s="34"/>
      <c r="W310" s="34"/>
      <c r="X310" s="34"/>
      <c r="Y310" s="34"/>
      <c r="Z310" s="34"/>
      <c r="AA310" s="34"/>
      <c r="AB310" s="34"/>
      <c r="AC310" s="34"/>
      <c r="AD310" s="34"/>
      <c r="AE310" s="34"/>
      <c r="AF310" s="37"/>
      <c r="AG310" s="37"/>
      <c r="AH310" s="37"/>
      <c r="AI310" s="37"/>
      <c r="AJ310" s="37"/>
      <c r="AK310" s="37"/>
      <c r="AL310" s="37"/>
      <c r="AM310" s="34"/>
      <c r="AN310" s="68"/>
      <c r="AO310" s="44"/>
      <c r="AP310" s="44"/>
      <c r="AQ310" s="44"/>
      <c r="AR310" s="44"/>
      <c r="AS310" s="44"/>
      <c r="AT310" s="44"/>
      <c r="AU310" s="44"/>
      <c r="AV310" s="44"/>
      <c r="AW310" s="44"/>
      <c r="AX310" s="44"/>
      <c r="AY310" s="44"/>
      <c r="AZ310" s="44"/>
      <c r="BA310" s="44"/>
      <c r="BB310" s="44"/>
      <c r="BC310" s="44"/>
      <c r="BD310" s="44"/>
      <c r="BE310" s="44"/>
      <c r="BF310" s="44"/>
      <c r="BG310" s="44"/>
      <c r="BH310" s="44"/>
      <c r="BI310" s="44"/>
      <c r="BJ310" s="44"/>
      <c r="BK310" s="44"/>
      <c r="BL310" s="44"/>
      <c r="BM310" s="44"/>
      <c r="BN310" s="44"/>
      <c r="BO310" s="44"/>
      <c r="BP310" s="44"/>
      <c r="BQ310" s="44"/>
      <c r="BR310" s="44"/>
      <c r="BS310" s="44"/>
      <c r="BT310" s="44"/>
      <c r="BU310" s="44"/>
      <c r="BV310" s="44"/>
      <c r="BW310" s="44"/>
      <c r="BX310" s="44"/>
      <c r="BY310" s="44"/>
      <c r="BZ310" s="44"/>
      <c r="CA310" s="37"/>
      <c r="CB310" s="37"/>
      <c r="CC310" s="37"/>
      <c r="CD310" s="37"/>
      <c r="CE310" s="37"/>
      <c r="CF310" s="37"/>
      <c r="CG310" s="37"/>
      <c r="CH310" s="37"/>
      <c r="CI310" s="37"/>
      <c r="CJ310" s="37"/>
      <c r="CK310" s="37"/>
      <c r="CL310" s="37"/>
      <c r="CM310" s="37"/>
      <c r="CN310" s="37"/>
      <c r="CO310" s="37"/>
      <c r="CP310" s="37"/>
      <c r="CQ310" s="37"/>
      <c r="CR310" s="37"/>
      <c r="CS310" s="37"/>
      <c r="CT310" s="37"/>
    </row>
    <row r="311" spans="1:98" ht="13">
      <c r="A311" s="34"/>
      <c r="B311" s="34"/>
      <c r="C311" s="34"/>
      <c r="D311" s="68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51"/>
      <c r="R311" s="34"/>
      <c r="S311" s="34"/>
      <c r="T311" s="34"/>
      <c r="U311" s="34"/>
      <c r="V311" s="34"/>
      <c r="W311" s="34"/>
      <c r="X311" s="34"/>
      <c r="Y311" s="34"/>
      <c r="Z311" s="34"/>
      <c r="AA311" s="34"/>
      <c r="AB311" s="34"/>
      <c r="AC311" s="34"/>
      <c r="AD311" s="34"/>
      <c r="AE311" s="34"/>
      <c r="AF311" s="37"/>
      <c r="AG311" s="37"/>
      <c r="AH311" s="37"/>
      <c r="AI311" s="37"/>
      <c r="AJ311" s="37"/>
      <c r="AK311" s="37"/>
      <c r="AL311" s="37"/>
      <c r="AM311" s="34"/>
      <c r="AN311" s="68"/>
      <c r="AO311" s="44"/>
      <c r="AP311" s="44"/>
      <c r="AQ311" s="44"/>
      <c r="AR311" s="44"/>
      <c r="AS311" s="44"/>
      <c r="AT311" s="44"/>
      <c r="AU311" s="44"/>
      <c r="AV311" s="44"/>
      <c r="AW311" s="44"/>
      <c r="AX311" s="44"/>
      <c r="AY311" s="44"/>
      <c r="AZ311" s="44"/>
      <c r="BA311" s="44"/>
      <c r="BB311" s="44"/>
      <c r="BC311" s="44"/>
      <c r="BD311" s="44"/>
      <c r="BE311" s="44"/>
      <c r="BF311" s="44"/>
      <c r="BG311" s="44"/>
      <c r="BH311" s="44"/>
      <c r="BI311" s="44"/>
      <c r="BJ311" s="44"/>
      <c r="BK311" s="44"/>
      <c r="BL311" s="44"/>
      <c r="BM311" s="44"/>
      <c r="BN311" s="44"/>
      <c r="BO311" s="44"/>
      <c r="BP311" s="44"/>
      <c r="BQ311" s="44"/>
      <c r="BR311" s="44"/>
      <c r="BS311" s="44"/>
      <c r="BT311" s="44"/>
      <c r="BU311" s="44"/>
      <c r="BV311" s="44"/>
      <c r="BW311" s="44"/>
      <c r="BX311" s="44"/>
      <c r="BY311" s="44"/>
      <c r="BZ311" s="44"/>
      <c r="CA311" s="37"/>
      <c r="CB311" s="37"/>
      <c r="CC311" s="37"/>
      <c r="CD311" s="37"/>
      <c r="CE311" s="37"/>
      <c r="CF311" s="37"/>
      <c r="CG311" s="37"/>
      <c r="CH311" s="37"/>
      <c r="CI311" s="37"/>
      <c r="CJ311" s="37"/>
      <c r="CK311" s="37"/>
      <c r="CL311" s="37"/>
      <c r="CM311" s="37"/>
      <c r="CN311" s="37"/>
      <c r="CO311" s="37"/>
      <c r="CP311" s="37"/>
      <c r="CQ311" s="37"/>
      <c r="CR311" s="37"/>
      <c r="CS311" s="37"/>
      <c r="CT311" s="37"/>
    </row>
    <row r="312" spans="1:98" ht="13">
      <c r="A312" s="34"/>
      <c r="B312" s="34"/>
      <c r="C312" s="34"/>
      <c r="D312" s="68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51"/>
      <c r="R312" s="34"/>
      <c r="S312" s="34"/>
      <c r="T312" s="34"/>
      <c r="U312" s="34"/>
      <c r="V312" s="34"/>
      <c r="W312" s="34"/>
      <c r="X312" s="34"/>
      <c r="Y312" s="34"/>
      <c r="Z312" s="34"/>
      <c r="AA312" s="34"/>
      <c r="AB312" s="34"/>
      <c r="AC312" s="34"/>
      <c r="AD312" s="34"/>
      <c r="AE312" s="34"/>
      <c r="AF312" s="37"/>
      <c r="AG312" s="37"/>
      <c r="AH312" s="37"/>
      <c r="AI312" s="37"/>
      <c r="AJ312" s="37"/>
      <c r="AK312" s="37"/>
      <c r="AL312" s="37"/>
      <c r="AM312" s="34"/>
      <c r="AN312" s="68"/>
      <c r="AO312" s="44"/>
      <c r="AP312" s="44"/>
      <c r="AQ312" s="44"/>
      <c r="AR312" s="44"/>
      <c r="AS312" s="44"/>
      <c r="AT312" s="44"/>
      <c r="AU312" s="44"/>
      <c r="AV312" s="44"/>
      <c r="AW312" s="44"/>
      <c r="AX312" s="44"/>
      <c r="AY312" s="44"/>
      <c r="AZ312" s="44"/>
      <c r="BA312" s="44"/>
      <c r="BB312" s="44"/>
      <c r="BC312" s="44"/>
      <c r="BD312" s="44"/>
      <c r="BE312" s="44"/>
      <c r="BF312" s="44"/>
      <c r="BG312" s="44"/>
      <c r="BH312" s="44"/>
      <c r="BI312" s="44"/>
      <c r="BJ312" s="44"/>
      <c r="BK312" s="44"/>
      <c r="BL312" s="44"/>
      <c r="BM312" s="44"/>
      <c r="BN312" s="44"/>
      <c r="BO312" s="44"/>
      <c r="BP312" s="44"/>
      <c r="BQ312" s="44"/>
      <c r="BR312" s="44"/>
      <c r="BS312" s="44"/>
      <c r="BT312" s="44"/>
      <c r="BU312" s="44"/>
      <c r="BV312" s="44"/>
      <c r="BW312" s="44"/>
      <c r="BX312" s="44"/>
      <c r="BY312" s="44"/>
      <c r="BZ312" s="44"/>
      <c r="CA312" s="37"/>
      <c r="CB312" s="37"/>
      <c r="CC312" s="37"/>
      <c r="CD312" s="37"/>
      <c r="CE312" s="37"/>
      <c r="CF312" s="37"/>
      <c r="CG312" s="37"/>
      <c r="CH312" s="37"/>
      <c r="CI312" s="37"/>
      <c r="CJ312" s="37"/>
      <c r="CK312" s="37"/>
      <c r="CL312" s="37"/>
      <c r="CM312" s="37"/>
      <c r="CN312" s="37"/>
      <c r="CO312" s="37"/>
      <c r="CP312" s="37"/>
      <c r="CQ312" s="37"/>
      <c r="CR312" s="37"/>
      <c r="CS312" s="37"/>
      <c r="CT312" s="37"/>
    </row>
    <row r="313" spans="1:98" ht="13">
      <c r="A313" s="34"/>
      <c r="B313" s="34"/>
      <c r="C313" s="34"/>
      <c r="D313" s="68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51"/>
      <c r="R313" s="34"/>
      <c r="S313" s="34"/>
      <c r="T313" s="34"/>
      <c r="U313" s="34"/>
      <c r="V313" s="34"/>
      <c r="W313" s="34"/>
      <c r="X313" s="34"/>
      <c r="Y313" s="34"/>
      <c r="Z313" s="34"/>
      <c r="AA313" s="34"/>
      <c r="AB313" s="34"/>
      <c r="AC313" s="34"/>
      <c r="AD313" s="34"/>
      <c r="AE313" s="34"/>
      <c r="AF313" s="37"/>
      <c r="AG313" s="37"/>
      <c r="AH313" s="37"/>
      <c r="AI313" s="37"/>
      <c r="AJ313" s="37"/>
      <c r="AK313" s="37"/>
      <c r="AL313" s="37"/>
      <c r="AM313" s="34"/>
      <c r="AN313" s="68"/>
      <c r="AO313" s="44"/>
      <c r="AP313" s="44"/>
      <c r="AQ313" s="44"/>
      <c r="AR313" s="44"/>
      <c r="AS313" s="44"/>
      <c r="AT313" s="44"/>
      <c r="AU313" s="44"/>
      <c r="AV313" s="44"/>
      <c r="AW313" s="44"/>
      <c r="AX313" s="44"/>
      <c r="AY313" s="44"/>
      <c r="AZ313" s="44"/>
      <c r="BA313" s="44"/>
      <c r="BB313" s="44"/>
      <c r="BC313" s="44"/>
      <c r="BD313" s="44"/>
      <c r="BE313" s="44"/>
      <c r="BF313" s="44"/>
      <c r="BG313" s="44"/>
      <c r="BH313" s="44"/>
      <c r="BI313" s="44"/>
      <c r="BJ313" s="44"/>
      <c r="BK313" s="44"/>
      <c r="BL313" s="44"/>
      <c r="BM313" s="44"/>
      <c r="BN313" s="44"/>
      <c r="BO313" s="44"/>
      <c r="BP313" s="44"/>
      <c r="BQ313" s="44"/>
      <c r="BR313" s="44"/>
      <c r="BS313" s="44"/>
      <c r="BT313" s="44"/>
      <c r="BU313" s="44"/>
      <c r="BV313" s="44"/>
      <c r="BW313" s="44"/>
      <c r="BX313" s="44"/>
      <c r="BY313" s="44"/>
      <c r="BZ313" s="44"/>
      <c r="CA313" s="37"/>
      <c r="CB313" s="37"/>
      <c r="CC313" s="37"/>
      <c r="CD313" s="37"/>
      <c r="CE313" s="37"/>
      <c r="CF313" s="37"/>
      <c r="CG313" s="37"/>
      <c r="CH313" s="37"/>
      <c r="CI313" s="37"/>
      <c r="CJ313" s="37"/>
      <c r="CK313" s="37"/>
      <c r="CL313" s="37"/>
      <c r="CM313" s="37"/>
      <c r="CN313" s="37"/>
      <c r="CO313" s="37"/>
      <c r="CP313" s="37"/>
      <c r="CQ313" s="37"/>
      <c r="CR313" s="37"/>
      <c r="CS313" s="37"/>
      <c r="CT313" s="37"/>
    </row>
  </sheetData>
  <mergeCells count="31">
    <mergeCell ref="L62:N62"/>
    <mergeCell ref="P76:R77"/>
    <mergeCell ref="T76:V77"/>
    <mergeCell ref="F42:H43"/>
    <mergeCell ref="R43:T44"/>
    <mergeCell ref="S45:T45"/>
    <mergeCell ref="F49:H50"/>
    <mergeCell ref="J54:J58"/>
    <mergeCell ref="L54:L58"/>
    <mergeCell ref="R54:R58"/>
    <mergeCell ref="T54:T58"/>
    <mergeCell ref="H59:J59"/>
    <mergeCell ref="L59:N59"/>
    <mergeCell ref="P59:R59"/>
    <mergeCell ref="T59:V59"/>
    <mergeCell ref="Z49:AB50"/>
    <mergeCell ref="N51:P52"/>
    <mergeCell ref="R51:T52"/>
    <mergeCell ref="AD51:AF52"/>
    <mergeCell ref="B50:D51"/>
    <mergeCell ref="B52:B53"/>
    <mergeCell ref="C52:C53"/>
    <mergeCell ref="D52:D53"/>
    <mergeCell ref="E52:E53"/>
    <mergeCell ref="V51:X52"/>
    <mergeCell ref="U52:U53"/>
    <mergeCell ref="W53:X53"/>
    <mergeCell ref="I52:I53"/>
    <mergeCell ref="Q52:Q53"/>
    <mergeCell ref="J51:L53"/>
    <mergeCell ref="M52:M53"/>
  </mergeCells>
  <conditionalFormatting sqref="AQ2:BZ34">
    <cfRule type="cellIs" dxfId="4" priority="1" operator="greaterThan">
      <formula>1</formula>
    </cfRule>
  </conditionalFormatting>
  <dataValidations count="1">
    <dataValidation type="list" allowBlank="1" showErrorMessage="1" sqref="C46" xr:uid="{00000000-0002-0000-0800-000000000000}">
      <formula1>$B$77:$B$109</formula1>
    </dataValidation>
  </dataValidations>
  <pageMargins left="0.7" right="0.7" top="0.75" bottom="0.75" header="0" footer="0"/>
  <pageSetup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CT313"/>
  <sheetViews>
    <sheetView workbookViewId="0"/>
  </sheetViews>
  <sheetFormatPr baseColWidth="10" defaultColWidth="12.6640625" defaultRowHeight="15" customHeight="1"/>
  <cols>
    <col min="1" max="1" width="9.6640625" customWidth="1"/>
    <col min="2" max="2" width="14.5" customWidth="1"/>
    <col min="3" max="3" width="17.83203125" customWidth="1"/>
    <col min="4" max="4" width="15" customWidth="1"/>
    <col min="5" max="5" width="14.1640625" customWidth="1"/>
    <col min="6" max="6" width="13.6640625" customWidth="1"/>
    <col min="8" max="8" width="20.5" customWidth="1"/>
    <col min="9" max="9" width="17.83203125" customWidth="1"/>
    <col min="10" max="10" width="19.1640625" customWidth="1"/>
    <col min="11" max="11" width="10.83203125" customWidth="1"/>
    <col min="12" max="12" width="14.6640625" customWidth="1"/>
    <col min="13" max="13" width="11.33203125" customWidth="1"/>
    <col min="14" max="14" width="13.6640625" customWidth="1"/>
    <col min="15" max="15" width="11.6640625" customWidth="1"/>
    <col min="16" max="16" width="12.33203125" customWidth="1"/>
    <col min="17" max="17" width="16.33203125" customWidth="1"/>
    <col min="18" max="18" width="18.1640625" customWidth="1"/>
    <col min="19" max="19" width="13.6640625" customWidth="1"/>
    <col min="20" max="20" width="18.1640625" customWidth="1"/>
    <col min="21" max="21" width="17.1640625" customWidth="1"/>
    <col min="22" max="22" width="13.1640625" customWidth="1"/>
    <col min="23" max="23" width="19.83203125" customWidth="1"/>
    <col min="24" max="24" width="21" customWidth="1"/>
    <col min="25" max="26" width="22.6640625" customWidth="1"/>
    <col min="27" max="27" width="20.83203125" customWidth="1"/>
    <col min="28" max="28" width="16.6640625" customWidth="1"/>
    <col min="29" max="29" width="19.1640625" customWidth="1"/>
    <col min="30" max="30" width="19.5" customWidth="1"/>
    <col min="31" max="31" width="22.6640625" customWidth="1"/>
    <col min="32" max="32" width="18.1640625" customWidth="1"/>
    <col min="33" max="33" width="25.1640625" customWidth="1"/>
    <col min="34" max="34" width="34.6640625" customWidth="1"/>
    <col min="35" max="35" width="33.33203125" customWidth="1"/>
    <col min="36" max="36" width="32.33203125" customWidth="1"/>
    <col min="37" max="37" width="40.83203125" customWidth="1"/>
    <col min="38" max="38" width="18.1640625" customWidth="1"/>
    <col min="39" max="39" width="46.33203125" customWidth="1"/>
    <col min="40" max="40" width="30.1640625" customWidth="1"/>
    <col min="41" max="41" width="12.1640625" customWidth="1"/>
    <col min="42" max="42" width="24.33203125" customWidth="1"/>
    <col min="43" max="43" width="26.83203125" customWidth="1"/>
    <col min="44" max="44" width="20.1640625" customWidth="1"/>
    <col min="45" max="45" width="26.33203125" customWidth="1"/>
    <col min="46" max="46" width="27.33203125" customWidth="1"/>
    <col min="47" max="47" width="25.33203125" customWidth="1"/>
    <col min="48" max="48" width="17.33203125" customWidth="1"/>
    <col min="49" max="49" width="16" customWidth="1"/>
    <col min="50" max="50" width="19.1640625" customWidth="1"/>
    <col min="51" max="51" width="23.33203125" customWidth="1"/>
    <col min="52" max="52" width="32" customWidth="1"/>
    <col min="53" max="53" width="32.6640625" customWidth="1"/>
    <col min="54" max="54" width="36" customWidth="1"/>
    <col min="55" max="55" width="37.83203125" customWidth="1"/>
    <col min="56" max="56" width="43.33203125" customWidth="1"/>
    <col min="57" max="57" width="22.6640625" customWidth="1"/>
    <col min="58" max="58" width="32.33203125" customWidth="1"/>
    <col min="59" max="59" width="35.1640625" customWidth="1"/>
    <col min="60" max="60" width="29.1640625" customWidth="1"/>
    <col min="61" max="61" width="58.33203125" customWidth="1"/>
    <col min="62" max="62" width="32.1640625" customWidth="1"/>
    <col min="63" max="63" width="34.1640625" customWidth="1"/>
    <col min="64" max="64" width="43.1640625" customWidth="1"/>
    <col min="65" max="65" width="42.33203125" customWidth="1"/>
    <col min="66" max="66" width="39.1640625" customWidth="1"/>
    <col min="67" max="67" width="40" customWidth="1"/>
    <col min="68" max="68" width="40.33203125" customWidth="1"/>
    <col min="69" max="69" width="42.1640625" customWidth="1"/>
    <col min="70" max="70" width="47.83203125" customWidth="1"/>
    <col min="71" max="71" width="27.1640625" customWidth="1"/>
    <col min="72" max="72" width="36.6640625" customWidth="1"/>
    <col min="73" max="73" width="34.1640625" customWidth="1"/>
    <col min="74" max="74" width="34.33203125" customWidth="1"/>
    <col min="75" max="75" width="42.83203125" customWidth="1"/>
    <col min="76" max="76" width="20.1640625" customWidth="1"/>
    <col min="77" max="77" width="48.33203125" customWidth="1"/>
    <col min="78" max="78" width="32.1640625" customWidth="1"/>
    <col min="79" max="98" width="14.33203125" customWidth="1"/>
  </cols>
  <sheetData>
    <row r="1" spans="1:98" ht="31.5" customHeight="1">
      <c r="A1" s="10" t="s">
        <v>139</v>
      </c>
      <c r="B1" s="10" t="s">
        <v>142</v>
      </c>
      <c r="C1" s="10" t="s">
        <v>221</v>
      </c>
      <c r="D1" s="10" t="s">
        <v>144</v>
      </c>
      <c r="E1" s="10" t="s">
        <v>145</v>
      </c>
      <c r="F1" s="10" t="s">
        <v>146</v>
      </c>
      <c r="G1" s="10" t="s">
        <v>147</v>
      </c>
      <c r="H1" s="10" t="s">
        <v>148</v>
      </c>
      <c r="I1" s="10" t="s">
        <v>149</v>
      </c>
      <c r="J1" s="10" t="s">
        <v>150</v>
      </c>
      <c r="K1" s="10" t="s">
        <v>151</v>
      </c>
      <c r="L1" s="10" t="s">
        <v>152</v>
      </c>
      <c r="M1" s="10" t="s">
        <v>153</v>
      </c>
      <c r="N1" s="10" t="s">
        <v>154</v>
      </c>
      <c r="O1" s="10" t="s">
        <v>155</v>
      </c>
      <c r="P1" s="10" t="s">
        <v>156</v>
      </c>
      <c r="Q1" s="10" t="s">
        <v>204</v>
      </c>
      <c r="R1" s="10" t="s">
        <v>158</v>
      </c>
      <c r="S1" s="10" t="s">
        <v>234</v>
      </c>
      <c r="T1" s="10" t="s">
        <v>235</v>
      </c>
      <c r="U1" s="10" t="s">
        <v>161</v>
      </c>
      <c r="V1" s="10" t="s">
        <v>162</v>
      </c>
      <c r="W1" s="10" t="s">
        <v>163</v>
      </c>
      <c r="X1" s="10" t="s">
        <v>164</v>
      </c>
      <c r="Y1" s="10" t="s">
        <v>165</v>
      </c>
      <c r="Z1" s="10" t="s">
        <v>166</v>
      </c>
      <c r="AA1" s="10" t="s">
        <v>167</v>
      </c>
      <c r="AB1" s="10" t="s">
        <v>168</v>
      </c>
      <c r="AC1" s="10" t="s">
        <v>169</v>
      </c>
      <c r="AD1" s="10" t="s">
        <v>170</v>
      </c>
      <c r="AE1" s="10" t="s">
        <v>171</v>
      </c>
      <c r="AF1" s="10" t="s">
        <v>172</v>
      </c>
      <c r="AG1" s="10" t="s">
        <v>173</v>
      </c>
      <c r="AH1" s="10" t="s">
        <v>174</v>
      </c>
      <c r="AI1" s="10" t="s">
        <v>175</v>
      </c>
      <c r="AJ1" s="10" t="s">
        <v>61</v>
      </c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8"/>
      <c r="AY1" s="18"/>
      <c r="AZ1" s="19"/>
      <c r="BA1" s="19"/>
      <c r="BB1" s="19"/>
      <c r="BC1" s="19"/>
      <c r="BD1" s="19"/>
      <c r="BE1" s="18"/>
      <c r="BF1" s="18"/>
      <c r="BG1" s="18"/>
      <c r="BH1" s="18"/>
      <c r="BI1" s="18"/>
      <c r="BJ1" s="18"/>
      <c r="BK1" s="18"/>
      <c r="BL1" s="18"/>
      <c r="BM1" s="18"/>
      <c r="BN1" s="18"/>
      <c r="BO1" s="19"/>
      <c r="BP1" s="19"/>
      <c r="BQ1" s="19"/>
      <c r="BR1" s="19"/>
      <c r="BS1" s="18"/>
      <c r="BT1" s="18"/>
      <c r="BU1" s="18"/>
      <c r="BV1" s="18"/>
      <c r="BW1" s="18"/>
      <c r="BX1" s="18"/>
      <c r="BY1" s="18"/>
      <c r="BZ1" s="18"/>
      <c r="CA1" s="20"/>
      <c r="CB1" s="20"/>
      <c r="CC1" s="20"/>
      <c r="CD1" s="20"/>
      <c r="CE1" s="20"/>
      <c r="CF1" s="20"/>
      <c r="CG1" s="20"/>
      <c r="CH1" s="20"/>
      <c r="CI1" s="20"/>
      <c r="CJ1" s="20"/>
      <c r="CK1" s="20"/>
      <c r="CL1" s="20"/>
      <c r="CM1" s="20"/>
      <c r="CN1" s="20"/>
      <c r="CO1" s="20"/>
      <c r="CP1" s="20"/>
      <c r="CQ1" s="20"/>
      <c r="CR1" s="20"/>
      <c r="CS1" s="20"/>
      <c r="CT1" s="20"/>
    </row>
    <row r="2" spans="1:98">
      <c r="A2" s="21" t="s">
        <v>63</v>
      </c>
      <c r="B2" s="24">
        <v>33678</v>
      </c>
      <c r="C2" s="24">
        <v>33014</v>
      </c>
      <c r="D2" s="21">
        <v>2432</v>
      </c>
      <c r="E2" s="21">
        <v>30582</v>
      </c>
      <c r="F2" s="21">
        <v>0</v>
      </c>
      <c r="G2" s="24">
        <v>15183</v>
      </c>
      <c r="H2" s="24">
        <v>8727</v>
      </c>
      <c r="I2" s="24">
        <v>47</v>
      </c>
      <c r="J2" s="21">
        <v>23</v>
      </c>
      <c r="K2" s="24">
        <v>1121</v>
      </c>
      <c r="L2" s="24">
        <v>6072</v>
      </c>
      <c r="M2" s="24">
        <v>1354</v>
      </c>
      <c r="N2" s="21">
        <v>110</v>
      </c>
      <c r="O2" s="21"/>
      <c r="P2" s="24">
        <v>4468</v>
      </c>
      <c r="Q2" s="24">
        <v>1510</v>
      </c>
      <c r="R2" s="24">
        <v>37185</v>
      </c>
      <c r="S2" s="21">
        <v>2882</v>
      </c>
      <c r="T2" s="21">
        <v>152</v>
      </c>
      <c r="U2" s="21">
        <v>3826</v>
      </c>
      <c r="V2" s="24">
        <v>2402</v>
      </c>
      <c r="W2" s="24">
        <v>1011</v>
      </c>
      <c r="X2" s="21">
        <v>1011</v>
      </c>
      <c r="Y2" s="21">
        <v>0</v>
      </c>
      <c r="Z2" s="21">
        <v>0</v>
      </c>
      <c r="AA2" s="24">
        <v>189</v>
      </c>
      <c r="AB2" s="21">
        <v>140</v>
      </c>
      <c r="AC2" s="21">
        <v>39</v>
      </c>
      <c r="AD2" s="21">
        <v>10</v>
      </c>
      <c r="AE2" s="24">
        <v>682</v>
      </c>
      <c r="AF2" s="21">
        <v>336</v>
      </c>
      <c r="AG2" s="21">
        <v>809</v>
      </c>
      <c r="AH2" s="24">
        <v>11</v>
      </c>
      <c r="AI2" s="24" t="s">
        <v>136</v>
      </c>
      <c r="AJ2" s="24">
        <v>3691</v>
      </c>
      <c r="AL2" s="27"/>
      <c r="AM2" s="27"/>
      <c r="AN2" s="27"/>
      <c r="AO2" s="28"/>
      <c r="AP2" s="29"/>
      <c r="AQ2" s="30"/>
      <c r="AR2" s="30"/>
      <c r="AS2" s="30"/>
      <c r="AT2" s="30"/>
      <c r="AU2" s="30"/>
      <c r="AV2" s="31"/>
      <c r="AW2" s="30"/>
      <c r="AX2" s="31"/>
      <c r="AY2" s="30"/>
      <c r="AZ2" s="30"/>
      <c r="BA2" s="30"/>
      <c r="BB2" s="30"/>
      <c r="BC2" s="31"/>
      <c r="BD2" s="30"/>
      <c r="BE2" s="30"/>
      <c r="BF2" s="30"/>
      <c r="BG2" s="31"/>
      <c r="BH2" s="30"/>
      <c r="BI2" s="32"/>
      <c r="BJ2" s="31"/>
      <c r="BK2" s="33"/>
      <c r="BL2" s="31"/>
      <c r="BM2" s="30"/>
      <c r="BN2" s="31"/>
      <c r="BO2" s="31"/>
      <c r="BP2" s="31"/>
      <c r="BQ2" s="31"/>
      <c r="BR2" s="31"/>
      <c r="BS2" s="31"/>
      <c r="BT2" s="31"/>
      <c r="BU2" s="31"/>
      <c r="BV2" s="31"/>
      <c r="BW2" s="31"/>
      <c r="BX2" s="31"/>
      <c r="BY2" s="31"/>
      <c r="BZ2" s="31"/>
      <c r="CA2" s="34"/>
      <c r="CB2" s="34"/>
      <c r="CC2" s="34"/>
      <c r="CD2" s="34"/>
      <c r="CE2" s="34"/>
      <c r="CF2" s="34"/>
      <c r="CG2" s="34"/>
      <c r="CH2" s="34"/>
      <c r="CI2" s="34"/>
      <c r="CJ2" s="34"/>
      <c r="CK2" s="34"/>
      <c r="CL2" s="34"/>
      <c r="CM2" s="34"/>
      <c r="CN2" s="34"/>
      <c r="CO2" s="34"/>
      <c r="CP2" s="34"/>
      <c r="CQ2" s="34"/>
      <c r="CR2" s="34"/>
      <c r="CS2" s="34"/>
      <c r="CT2" s="34"/>
    </row>
    <row r="3" spans="1:98">
      <c r="A3" s="21" t="s">
        <v>66</v>
      </c>
      <c r="B3" s="24">
        <v>91318</v>
      </c>
      <c r="C3" s="24">
        <v>90654</v>
      </c>
      <c r="D3" s="21" t="s">
        <v>67</v>
      </c>
      <c r="E3" s="21" t="s">
        <v>67</v>
      </c>
      <c r="F3" s="21" t="s">
        <v>67</v>
      </c>
      <c r="G3" s="24">
        <v>66924</v>
      </c>
      <c r="H3" s="24">
        <v>192305</v>
      </c>
      <c r="I3" s="24">
        <v>10305</v>
      </c>
      <c r="J3" s="21">
        <v>21588</v>
      </c>
      <c r="K3" s="24">
        <v>142489</v>
      </c>
      <c r="L3" s="24">
        <v>15629</v>
      </c>
      <c r="M3" s="24">
        <v>1468</v>
      </c>
      <c r="N3" s="21">
        <v>813</v>
      </c>
      <c r="O3" s="24">
        <v>13</v>
      </c>
      <c r="P3" s="24">
        <v>12212</v>
      </c>
      <c r="Q3" s="24">
        <v>9426</v>
      </c>
      <c r="R3" s="24">
        <v>68414</v>
      </c>
      <c r="S3" s="21">
        <v>12043</v>
      </c>
      <c r="T3" s="21">
        <v>1025</v>
      </c>
      <c r="U3" s="21">
        <v>18314</v>
      </c>
      <c r="V3" s="24">
        <v>17143</v>
      </c>
      <c r="W3" s="24">
        <v>244</v>
      </c>
      <c r="X3" s="21">
        <v>242</v>
      </c>
      <c r="Y3" s="21">
        <v>2</v>
      </c>
      <c r="Z3" s="21">
        <v>0</v>
      </c>
      <c r="AA3" s="24">
        <v>82</v>
      </c>
      <c r="AB3" s="21">
        <v>56</v>
      </c>
      <c r="AC3" s="21">
        <v>26</v>
      </c>
      <c r="AD3" s="21">
        <v>0</v>
      </c>
      <c r="AE3" s="24">
        <v>94</v>
      </c>
      <c r="AF3" s="21">
        <v>94</v>
      </c>
      <c r="AG3" s="21">
        <v>35</v>
      </c>
      <c r="AH3" s="24">
        <v>0</v>
      </c>
      <c r="AI3" s="24" t="s">
        <v>136</v>
      </c>
      <c r="AJ3" s="24">
        <v>20365</v>
      </c>
      <c r="AL3" s="27"/>
      <c r="AM3" s="27"/>
      <c r="AN3" s="27"/>
      <c r="AO3" s="28"/>
      <c r="AP3" s="29"/>
      <c r="AQ3" s="30"/>
      <c r="AR3" s="30"/>
      <c r="AS3" s="30"/>
      <c r="AT3" s="30"/>
      <c r="AU3" s="30"/>
      <c r="AV3" s="30"/>
      <c r="AW3" s="31"/>
      <c r="AX3" s="31"/>
      <c r="AY3" s="30"/>
      <c r="AZ3" s="30"/>
      <c r="BA3" s="30"/>
      <c r="BB3" s="30"/>
      <c r="BC3" s="31"/>
      <c r="BD3" s="30"/>
      <c r="BE3" s="30"/>
      <c r="BF3" s="30"/>
      <c r="BG3" s="31"/>
      <c r="BH3" s="30"/>
      <c r="BI3" s="32"/>
      <c r="BJ3" s="31"/>
      <c r="BK3" s="33"/>
      <c r="BL3" s="31"/>
      <c r="BM3" s="30"/>
      <c r="BN3" s="31"/>
      <c r="BO3" s="31"/>
      <c r="BP3" s="31"/>
      <c r="BQ3" s="31"/>
      <c r="BR3" s="31"/>
      <c r="BS3" s="31"/>
      <c r="BT3" s="31"/>
      <c r="BU3" s="31"/>
      <c r="BV3" s="31"/>
      <c r="BW3" s="31"/>
      <c r="BX3" s="31"/>
      <c r="BY3" s="31"/>
      <c r="BZ3" s="31"/>
      <c r="CA3" s="34"/>
      <c r="CB3" s="34"/>
      <c r="CC3" s="34"/>
      <c r="CD3" s="34"/>
      <c r="CE3" s="34"/>
      <c r="CF3" s="34"/>
      <c r="CG3" s="34"/>
      <c r="CH3" s="34"/>
      <c r="CI3" s="34"/>
      <c r="CJ3" s="34"/>
      <c r="CK3" s="34"/>
      <c r="CL3" s="34"/>
      <c r="CM3" s="34"/>
      <c r="CN3" s="34"/>
      <c r="CO3" s="34"/>
      <c r="CP3" s="34"/>
      <c r="CQ3" s="34"/>
      <c r="CR3" s="34"/>
      <c r="CS3" s="34"/>
      <c r="CT3" s="34"/>
    </row>
    <row r="4" spans="1:98">
      <c r="A4" s="21" t="s">
        <v>69</v>
      </c>
      <c r="B4" s="24">
        <v>18620</v>
      </c>
      <c r="C4" s="24">
        <v>18484</v>
      </c>
      <c r="D4" s="21">
        <v>10327</v>
      </c>
      <c r="E4" s="21">
        <v>8157</v>
      </c>
      <c r="F4" s="21">
        <v>0</v>
      </c>
      <c r="G4" s="24">
        <v>18610</v>
      </c>
      <c r="H4" s="24">
        <v>10526</v>
      </c>
      <c r="I4" s="24">
        <v>271</v>
      </c>
      <c r="J4" s="21">
        <v>213</v>
      </c>
      <c r="K4" s="24">
        <v>1422</v>
      </c>
      <c r="L4" s="24">
        <v>8534</v>
      </c>
      <c r="M4" s="24">
        <v>43</v>
      </c>
      <c r="N4" s="21">
        <v>43</v>
      </c>
      <c r="O4" s="21"/>
      <c r="P4" s="24">
        <v>4622</v>
      </c>
      <c r="Q4" s="24">
        <v>2703</v>
      </c>
      <c r="R4" s="24">
        <v>74605</v>
      </c>
      <c r="S4" s="21">
        <v>801</v>
      </c>
      <c r="T4" s="21" t="s">
        <v>67</v>
      </c>
      <c r="U4" s="21">
        <v>3576</v>
      </c>
      <c r="V4" s="24">
        <v>2602</v>
      </c>
      <c r="W4" s="24">
        <v>13</v>
      </c>
      <c r="X4" s="21">
        <v>13</v>
      </c>
      <c r="Y4" s="21">
        <v>0</v>
      </c>
      <c r="Z4" s="21">
        <v>0</v>
      </c>
      <c r="AA4" s="24">
        <v>38</v>
      </c>
      <c r="AB4" s="21">
        <v>26</v>
      </c>
      <c r="AC4" s="21">
        <v>12</v>
      </c>
      <c r="AD4" s="21">
        <v>0</v>
      </c>
      <c r="AE4" s="24">
        <v>26</v>
      </c>
      <c r="AF4" s="21">
        <v>15</v>
      </c>
      <c r="AG4" s="21">
        <v>3</v>
      </c>
      <c r="AH4" s="24">
        <v>492</v>
      </c>
      <c r="AI4" s="24" t="s">
        <v>136</v>
      </c>
      <c r="AJ4" s="24">
        <v>3656</v>
      </c>
      <c r="AL4" s="27"/>
      <c r="AM4" s="27"/>
      <c r="AN4" s="27"/>
      <c r="AO4" s="28"/>
      <c r="AP4" s="29"/>
      <c r="AQ4" s="30"/>
      <c r="AR4" s="30"/>
      <c r="AS4" s="30"/>
      <c r="AT4" s="30"/>
      <c r="AU4" s="30"/>
      <c r="AV4" s="30"/>
      <c r="AW4" s="31"/>
      <c r="AX4" s="31"/>
      <c r="AY4" s="30"/>
      <c r="AZ4" s="30"/>
      <c r="BA4" s="30"/>
      <c r="BB4" s="30"/>
      <c r="BC4" s="31"/>
      <c r="BD4" s="30"/>
      <c r="BE4" s="30"/>
      <c r="BF4" s="30"/>
      <c r="BG4" s="31"/>
      <c r="BH4" s="30"/>
      <c r="BI4" s="32"/>
      <c r="BJ4" s="31"/>
      <c r="BK4" s="33"/>
      <c r="BL4" s="31"/>
      <c r="BM4" s="30"/>
      <c r="BN4" s="31"/>
      <c r="BO4" s="31"/>
      <c r="BP4" s="31"/>
      <c r="BQ4" s="31"/>
      <c r="BR4" s="31"/>
      <c r="BS4" s="31"/>
      <c r="BT4" s="31"/>
      <c r="BU4" s="31"/>
      <c r="BV4" s="31"/>
      <c r="BW4" s="31"/>
      <c r="BX4" s="31"/>
      <c r="BY4" s="31"/>
      <c r="BZ4" s="31"/>
      <c r="CA4" s="34"/>
      <c r="CB4" s="34"/>
      <c r="CC4" s="34"/>
      <c r="CD4" s="34"/>
      <c r="CE4" s="34"/>
      <c r="CF4" s="34"/>
      <c r="CG4" s="34"/>
      <c r="CH4" s="34"/>
      <c r="CI4" s="34"/>
      <c r="CJ4" s="34"/>
      <c r="CK4" s="34"/>
      <c r="CL4" s="34"/>
      <c r="CM4" s="34"/>
      <c r="CN4" s="34"/>
      <c r="CO4" s="34"/>
      <c r="CP4" s="34"/>
      <c r="CQ4" s="34"/>
      <c r="CR4" s="34"/>
      <c r="CS4" s="34"/>
      <c r="CT4" s="34"/>
    </row>
    <row r="5" spans="1:98">
      <c r="A5" s="21" t="s">
        <v>71</v>
      </c>
      <c r="B5" s="24">
        <v>5054</v>
      </c>
      <c r="C5" s="24">
        <v>4886</v>
      </c>
      <c r="D5" s="21">
        <v>688</v>
      </c>
      <c r="E5" s="21">
        <v>4149</v>
      </c>
      <c r="F5" s="21">
        <v>49</v>
      </c>
      <c r="G5" s="24">
        <v>1297</v>
      </c>
      <c r="H5" s="24">
        <v>815</v>
      </c>
      <c r="I5" s="24">
        <v>36</v>
      </c>
      <c r="J5" s="21">
        <v>75</v>
      </c>
      <c r="K5" s="24">
        <v>95</v>
      </c>
      <c r="L5" s="24">
        <v>318</v>
      </c>
      <c r="M5" s="24">
        <v>88</v>
      </c>
      <c r="N5" s="21">
        <v>0</v>
      </c>
      <c r="O5" s="24">
        <v>203</v>
      </c>
      <c r="P5" s="24">
        <v>2169</v>
      </c>
      <c r="Q5" s="24">
        <v>809</v>
      </c>
      <c r="R5" s="24">
        <v>3921</v>
      </c>
      <c r="S5" s="21">
        <v>476</v>
      </c>
      <c r="T5" s="21">
        <v>75</v>
      </c>
      <c r="U5" s="21">
        <v>558</v>
      </c>
      <c r="V5" s="24">
        <v>323</v>
      </c>
      <c r="W5" s="24">
        <v>15</v>
      </c>
      <c r="X5" s="21">
        <v>15</v>
      </c>
      <c r="Y5" s="21">
        <v>0</v>
      </c>
      <c r="Z5" s="21">
        <v>0</v>
      </c>
      <c r="AA5" s="24">
        <v>14</v>
      </c>
      <c r="AB5" s="21">
        <v>8</v>
      </c>
      <c r="AC5" s="21">
        <v>6</v>
      </c>
      <c r="AD5" s="21">
        <v>0</v>
      </c>
      <c r="AE5" s="24">
        <v>8</v>
      </c>
      <c r="AF5" s="21">
        <v>7</v>
      </c>
      <c r="AG5" s="21">
        <v>58</v>
      </c>
      <c r="AH5" s="24">
        <v>16</v>
      </c>
      <c r="AI5" s="24" t="s">
        <v>136</v>
      </c>
      <c r="AJ5" s="24">
        <v>390</v>
      </c>
      <c r="AL5" s="27"/>
      <c r="AM5" s="27"/>
      <c r="AN5" s="27"/>
      <c r="AO5" s="28"/>
      <c r="AP5" s="29"/>
      <c r="AQ5" s="30"/>
      <c r="AR5" s="30"/>
      <c r="AS5" s="30"/>
      <c r="AT5" s="30"/>
      <c r="AU5" s="30"/>
      <c r="AV5" s="30"/>
      <c r="AW5" s="30"/>
      <c r="AX5" s="31"/>
      <c r="AY5" s="30"/>
      <c r="AZ5" s="30"/>
      <c r="BA5" s="30"/>
      <c r="BB5" s="30"/>
      <c r="BC5" s="31"/>
      <c r="BD5" s="30"/>
      <c r="BE5" s="30"/>
      <c r="BF5" s="30"/>
      <c r="BG5" s="31"/>
      <c r="BH5" s="30"/>
      <c r="BI5" s="32"/>
      <c r="BJ5" s="31"/>
      <c r="BK5" s="33"/>
      <c r="BL5" s="31"/>
      <c r="BM5" s="30"/>
      <c r="BN5" s="31"/>
      <c r="BO5" s="31"/>
      <c r="BP5" s="31"/>
      <c r="BQ5" s="31"/>
      <c r="BR5" s="31"/>
      <c r="BS5" s="31"/>
      <c r="BT5" s="31"/>
      <c r="BU5" s="31"/>
      <c r="BV5" s="31"/>
      <c r="BW5" s="31"/>
      <c r="BX5" s="31"/>
      <c r="BY5" s="31"/>
      <c r="BZ5" s="31"/>
      <c r="CA5" s="34"/>
      <c r="CB5" s="34"/>
      <c r="CC5" s="34"/>
      <c r="CD5" s="34"/>
      <c r="CE5" s="34"/>
      <c r="CF5" s="34"/>
      <c r="CG5" s="34"/>
      <c r="CH5" s="34"/>
      <c r="CI5" s="34"/>
      <c r="CJ5" s="34"/>
      <c r="CK5" s="34"/>
      <c r="CL5" s="34"/>
      <c r="CM5" s="34"/>
      <c r="CN5" s="34"/>
      <c r="CO5" s="34"/>
      <c r="CP5" s="34"/>
      <c r="CQ5" s="34"/>
      <c r="CR5" s="34"/>
      <c r="CS5" s="34"/>
      <c r="CT5" s="34"/>
    </row>
    <row r="6" spans="1:98">
      <c r="A6" s="21" t="s">
        <v>73</v>
      </c>
      <c r="B6" s="24">
        <v>56029</v>
      </c>
      <c r="C6" s="24">
        <v>55140</v>
      </c>
      <c r="D6" s="21">
        <v>20369</v>
      </c>
      <c r="E6" s="21">
        <v>34771</v>
      </c>
      <c r="F6" s="21">
        <v>0</v>
      </c>
      <c r="G6" s="24">
        <v>36623</v>
      </c>
      <c r="H6" s="24">
        <v>11399</v>
      </c>
      <c r="I6" s="24">
        <v>65</v>
      </c>
      <c r="J6" s="21">
        <v>0</v>
      </c>
      <c r="K6" s="24">
        <v>5925</v>
      </c>
      <c r="L6" s="24">
        <v>5290</v>
      </c>
      <c r="M6" s="24">
        <v>22</v>
      </c>
      <c r="N6" s="21">
        <v>97</v>
      </c>
      <c r="O6" s="21"/>
      <c r="P6" s="24">
        <v>10248</v>
      </c>
      <c r="Q6" s="24">
        <v>4039</v>
      </c>
      <c r="R6" s="24">
        <v>43693</v>
      </c>
      <c r="S6" s="21">
        <v>8750</v>
      </c>
      <c r="T6" s="21">
        <v>521</v>
      </c>
      <c r="U6" s="21">
        <v>8457</v>
      </c>
      <c r="V6" s="24">
        <v>15143</v>
      </c>
      <c r="W6" s="24">
        <v>87</v>
      </c>
      <c r="X6" s="21">
        <v>87</v>
      </c>
      <c r="Y6" s="21">
        <v>0</v>
      </c>
      <c r="Z6" s="21">
        <v>0</v>
      </c>
      <c r="AA6" s="24">
        <v>7</v>
      </c>
      <c r="AB6" s="21">
        <v>7</v>
      </c>
      <c r="AC6" s="21">
        <v>0</v>
      </c>
      <c r="AD6" s="21">
        <v>0</v>
      </c>
      <c r="AE6" s="24">
        <v>176</v>
      </c>
      <c r="AF6" s="21">
        <v>106</v>
      </c>
      <c r="AG6" s="21">
        <v>1177</v>
      </c>
      <c r="AH6" s="24">
        <v>121</v>
      </c>
      <c r="AI6" s="24" t="s">
        <v>136</v>
      </c>
      <c r="AJ6" s="24">
        <v>12682</v>
      </c>
      <c r="AL6" s="27"/>
      <c r="AM6" s="27"/>
      <c r="AN6" s="27"/>
      <c r="AO6" s="28"/>
      <c r="AP6" s="29"/>
      <c r="AQ6" s="30"/>
      <c r="AR6" s="30"/>
      <c r="AS6" s="30"/>
      <c r="AT6" s="30"/>
      <c r="AU6" s="30"/>
      <c r="AV6" s="31"/>
      <c r="AW6" s="31"/>
      <c r="AX6" s="31"/>
      <c r="AY6" s="30"/>
      <c r="AZ6" s="30"/>
      <c r="BA6" s="30"/>
      <c r="BB6" s="30"/>
      <c r="BC6" s="31"/>
      <c r="BD6" s="30"/>
      <c r="BE6" s="30"/>
      <c r="BF6" s="30"/>
      <c r="BG6" s="31"/>
      <c r="BH6" s="30"/>
      <c r="BI6" s="32"/>
      <c r="BJ6" s="31"/>
      <c r="BK6" s="33"/>
      <c r="BL6" s="31"/>
      <c r="BM6" s="30"/>
      <c r="BN6" s="31"/>
      <c r="BO6" s="31"/>
      <c r="BP6" s="31"/>
      <c r="BQ6" s="31"/>
      <c r="BR6" s="31"/>
      <c r="BS6" s="31"/>
      <c r="BT6" s="31"/>
      <c r="BU6" s="31"/>
      <c r="BV6" s="31"/>
      <c r="BW6" s="31"/>
      <c r="BX6" s="31"/>
      <c r="BY6" s="31"/>
      <c r="BZ6" s="31"/>
      <c r="CA6" s="34"/>
      <c r="CB6" s="34"/>
      <c r="CC6" s="34"/>
      <c r="CD6" s="34"/>
      <c r="CE6" s="34"/>
      <c r="CF6" s="34"/>
      <c r="CG6" s="34"/>
      <c r="CH6" s="34"/>
      <c r="CI6" s="34"/>
      <c r="CJ6" s="34"/>
      <c r="CK6" s="34"/>
      <c r="CL6" s="34"/>
      <c r="CM6" s="34"/>
      <c r="CN6" s="34"/>
      <c r="CO6" s="34"/>
      <c r="CP6" s="34"/>
      <c r="CQ6" s="34"/>
      <c r="CR6" s="34"/>
      <c r="CS6" s="34"/>
      <c r="CT6" s="34"/>
    </row>
    <row r="7" spans="1:98">
      <c r="A7" s="21" t="s">
        <v>75</v>
      </c>
      <c r="B7" s="24">
        <v>28368</v>
      </c>
      <c r="C7" s="24">
        <v>28368</v>
      </c>
      <c r="D7" s="21">
        <v>16283</v>
      </c>
      <c r="E7" s="21">
        <v>10313</v>
      </c>
      <c r="F7" s="21">
        <v>1772</v>
      </c>
      <c r="G7" s="24">
        <v>15306</v>
      </c>
      <c r="H7" s="24">
        <v>9677</v>
      </c>
      <c r="I7" s="24">
        <v>214</v>
      </c>
      <c r="J7" s="21">
        <v>650</v>
      </c>
      <c r="K7" s="24">
        <v>906</v>
      </c>
      <c r="L7" s="24">
        <v>7033</v>
      </c>
      <c r="M7" s="24">
        <v>527</v>
      </c>
      <c r="N7" s="21">
        <v>45</v>
      </c>
      <c r="O7" s="24">
        <v>302</v>
      </c>
      <c r="P7" s="24">
        <v>1945</v>
      </c>
      <c r="Q7" s="24">
        <v>1187</v>
      </c>
      <c r="R7" s="24">
        <v>20450</v>
      </c>
      <c r="S7" s="21">
        <v>519</v>
      </c>
      <c r="T7" s="21">
        <v>1840</v>
      </c>
      <c r="U7" s="21">
        <v>1376</v>
      </c>
      <c r="V7" s="24">
        <v>1270</v>
      </c>
      <c r="W7" s="24">
        <v>0</v>
      </c>
      <c r="X7" s="21">
        <v>0</v>
      </c>
      <c r="Y7" s="21">
        <v>0</v>
      </c>
      <c r="Z7" s="21">
        <v>0</v>
      </c>
      <c r="AA7" s="24">
        <v>0</v>
      </c>
      <c r="AB7" s="21">
        <v>0</v>
      </c>
      <c r="AC7" s="21">
        <v>0</v>
      </c>
      <c r="AD7" s="21">
        <v>0</v>
      </c>
      <c r="AE7" s="24">
        <v>0</v>
      </c>
      <c r="AF7" s="21">
        <v>0</v>
      </c>
      <c r="AG7" s="21">
        <v>0</v>
      </c>
      <c r="AH7" s="24">
        <v>0</v>
      </c>
      <c r="AI7" s="24" t="s">
        <v>136</v>
      </c>
      <c r="AJ7" s="24">
        <v>0</v>
      </c>
      <c r="AL7" s="27"/>
      <c r="AM7" s="27"/>
      <c r="AN7" s="27"/>
      <c r="AO7" s="28"/>
      <c r="AP7" s="29"/>
      <c r="AQ7" s="30"/>
      <c r="AR7" s="30"/>
      <c r="AS7" s="30"/>
      <c r="AT7" s="30"/>
      <c r="AU7" s="30"/>
      <c r="AV7" s="31"/>
      <c r="AW7" s="31"/>
      <c r="AX7" s="31"/>
      <c r="AY7" s="30"/>
      <c r="AZ7" s="30"/>
      <c r="BA7" s="30"/>
      <c r="BB7" s="30"/>
      <c r="BC7" s="31"/>
      <c r="BD7" s="30"/>
      <c r="BE7" s="30"/>
      <c r="BF7" s="30"/>
      <c r="BG7" s="30"/>
      <c r="BH7" s="30"/>
      <c r="BI7" s="32"/>
      <c r="BJ7" s="31"/>
      <c r="BK7" s="33"/>
      <c r="BL7" s="31"/>
      <c r="BM7" s="30"/>
      <c r="BN7" s="31"/>
      <c r="BO7" s="31"/>
      <c r="BP7" s="31"/>
      <c r="BQ7" s="31"/>
      <c r="BR7" s="31"/>
      <c r="BS7" s="31"/>
      <c r="BT7" s="31"/>
      <c r="BU7" s="31"/>
      <c r="BV7" s="31"/>
      <c r="BW7" s="31"/>
      <c r="BX7" s="31"/>
      <c r="BY7" s="31"/>
      <c r="BZ7" s="31"/>
      <c r="CA7" s="34"/>
      <c r="CB7" s="34"/>
      <c r="CC7" s="34"/>
      <c r="CD7" s="34"/>
      <c r="CE7" s="34"/>
      <c r="CF7" s="34"/>
      <c r="CG7" s="34"/>
      <c r="CH7" s="34"/>
      <c r="CI7" s="34"/>
      <c r="CJ7" s="34"/>
      <c r="CK7" s="34"/>
      <c r="CL7" s="34"/>
      <c r="CM7" s="34"/>
      <c r="CN7" s="34"/>
      <c r="CO7" s="34"/>
      <c r="CP7" s="34"/>
      <c r="CQ7" s="34"/>
      <c r="CR7" s="34"/>
      <c r="CS7" s="34"/>
      <c r="CT7" s="34"/>
    </row>
    <row r="8" spans="1:98">
      <c r="A8" s="21" t="s">
        <v>77</v>
      </c>
      <c r="B8" s="24">
        <v>27095</v>
      </c>
      <c r="C8" s="24">
        <v>15620</v>
      </c>
      <c r="D8" s="21">
        <v>3403</v>
      </c>
      <c r="E8" s="21">
        <v>12217</v>
      </c>
      <c r="F8" s="21">
        <v>0</v>
      </c>
      <c r="G8" s="24">
        <v>5289</v>
      </c>
      <c r="H8" s="24">
        <v>8953</v>
      </c>
      <c r="I8" s="24">
        <v>2077</v>
      </c>
      <c r="J8" s="21">
        <v>985</v>
      </c>
      <c r="K8" s="24">
        <v>5265</v>
      </c>
      <c r="L8" s="24">
        <v>511</v>
      </c>
      <c r="M8" s="24">
        <v>59</v>
      </c>
      <c r="N8" s="21">
        <v>17</v>
      </c>
      <c r="O8" s="24">
        <v>39</v>
      </c>
      <c r="P8" s="24">
        <v>1285</v>
      </c>
      <c r="Q8" s="24">
        <v>549</v>
      </c>
      <c r="R8" s="24">
        <v>5672</v>
      </c>
      <c r="S8" s="21">
        <v>2646</v>
      </c>
      <c r="T8" s="21">
        <v>25</v>
      </c>
      <c r="U8" s="21">
        <v>2016</v>
      </c>
      <c r="V8" s="24">
        <v>1762</v>
      </c>
      <c r="W8" s="24">
        <v>128</v>
      </c>
      <c r="X8" s="21">
        <v>128</v>
      </c>
      <c r="Y8" s="21">
        <v>0</v>
      </c>
      <c r="Z8" s="21">
        <v>0</v>
      </c>
      <c r="AA8" s="24">
        <v>79</v>
      </c>
      <c r="AB8" s="21">
        <v>36</v>
      </c>
      <c r="AC8" s="21">
        <v>43</v>
      </c>
      <c r="AD8" s="21">
        <v>0</v>
      </c>
      <c r="AE8" s="24">
        <v>36</v>
      </c>
      <c r="AF8" s="21">
        <v>2</v>
      </c>
      <c r="AG8" s="21">
        <v>7</v>
      </c>
      <c r="AH8" s="24">
        <v>30</v>
      </c>
      <c r="AI8" s="24" t="s">
        <v>136</v>
      </c>
      <c r="AJ8" s="24">
        <v>1813</v>
      </c>
      <c r="AL8" s="27"/>
      <c r="AM8" s="27"/>
      <c r="AN8" s="27"/>
      <c r="AO8" s="28"/>
      <c r="AP8" s="29"/>
      <c r="AQ8" s="30"/>
      <c r="AR8" s="30"/>
      <c r="AS8" s="30"/>
      <c r="AT8" s="30"/>
      <c r="AU8" s="30"/>
      <c r="AV8" s="30"/>
      <c r="AW8" s="31"/>
      <c r="AX8" s="31"/>
      <c r="AY8" s="30"/>
      <c r="AZ8" s="30"/>
      <c r="BA8" s="30"/>
      <c r="BB8" s="30"/>
      <c r="BC8" s="31"/>
      <c r="BD8" s="30"/>
      <c r="BE8" s="30"/>
      <c r="BF8" s="30"/>
      <c r="BG8" s="31"/>
      <c r="BH8" s="30"/>
      <c r="BI8" s="32"/>
      <c r="BJ8" s="31"/>
      <c r="BK8" s="33"/>
      <c r="BL8" s="31"/>
      <c r="BM8" s="30"/>
      <c r="BN8" s="31"/>
      <c r="BO8" s="31"/>
      <c r="BP8" s="31"/>
      <c r="BQ8" s="31"/>
      <c r="BR8" s="31"/>
      <c r="BS8" s="31"/>
      <c r="BT8" s="31"/>
      <c r="BU8" s="31"/>
      <c r="BV8" s="31"/>
      <c r="BW8" s="31"/>
      <c r="BX8" s="31"/>
      <c r="BY8" s="31"/>
      <c r="BZ8" s="31"/>
      <c r="CA8" s="34"/>
      <c r="CB8" s="34"/>
      <c r="CC8" s="34"/>
      <c r="CD8" s="34"/>
      <c r="CE8" s="34"/>
      <c r="CF8" s="34"/>
      <c r="CG8" s="34"/>
      <c r="CH8" s="34"/>
      <c r="CI8" s="34"/>
      <c r="CJ8" s="34"/>
      <c r="CK8" s="34"/>
      <c r="CL8" s="34"/>
      <c r="CM8" s="34"/>
      <c r="CN8" s="34"/>
      <c r="CO8" s="34"/>
      <c r="CP8" s="34"/>
      <c r="CQ8" s="34"/>
      <c r="CR8" s="34"/>
      <c r="CS8" s="34"/>
      <c r="CT8" s="34"/>
    </row>
    <row r="9" spans="1:98">
      <c r="A9" s="21" t="s">
        <v>79</v>
      </c>
      <c r="B9" s="24">
        <v>69208</v>
      </c>
      <c r="C9" s="24">
        <v>67963</v>
      </c>
      <c r="D9" s="21">
        <v>47153</v>
      </c>
      <c r="E9" s="21">
        <v>20810</v>
      </c>
      <c r="F9" s="21" t="s">
        <v>67</v>
      </c>
      <c r="G9" s="24">
        <v>55345</v>
      </c>
      <c r="H9" s="24">
        <v>18347</v>
      </c>
      <c r="I9" s="24">
        <v>431</v>
      </c>
      <c r="J9" s="21">
        <v>870</v>
      </c>
      <c r="K9" s="24">
        <v>5097</v>
      </c>
      <c r="L9" s="24">
        <v>11900</v>
      </c>
      <c r="M9" s="24">
        <v>49</v>
      </c>
      <c r="N9" s="21" t="s">
        <v>67</v>
      </c>
      <c r="O9" s="21"/>
      <c r="P9" s="24">
        <v>8218</v>
      </c>
      <c r="Q9" s="24">
        <v>7111</v>
      </c>
      <c r="R9" s="24">
        <v>58509</v>
      </c>
      <c r="S9" s="21" t="s">
        <v>67</v>
      </c>
      <c r="T9" s="21" t="s">
        <v>67</v>
      </c>
      <c r="U9" s="21">
        <v>17272</v>
      </c>
      <c r="V9" s="24">
        <v>77</v>
      </c>
      <c r="W9" s="24">
        <v>0</v>
      </c>
      <c r="X9" s="21" t="s">
        <v>67</v>
      </c>
      <c r="Y9" s="21" t="s">
        <v>67</v>
      </c>
      <c r="Z9" s="21" t="s">
        <v>67</v>
      </c>
      <c r="AA9" s="24">
        <v>0</v>
      </c>
      <c r="AB9" s="21" t="s">
        <v>67</v>
      </c>
      <c r="AC9" s="21" t="s">
        <v>67</v>
      </c>
      <c r="AD9" s="21" t="s">
        <v>67</v>
      </c>
      <c r="AE9" s="24">
        <v>0</v>
      </c>
      <c r="AF9" s="21" t="s">
        <v>67</v>
      </c>
      <c r="AG9" s="21" t="s">
        <v>67</v>
      </c>
      <c r="AH9" s="24">
        <v>1113</v>
      </c>
      <c r="AI9" s="24" t="s">
        <v>136</v>
      </c>
      <c r="AJ9" s="24">
        <v>96</v>
      </c>
      <c r="AL9" s="27"/>
      <c r="AM9" s="27"/>
      <c r="AN9" s="27"/>
      <c r="AO9" s="28"/>
      <c r="AP9" s="29"/>
      <c r="AQ9" s="30"/>
      <c r="AR9" s="30"/>
      <c r="AS9" s="30"/>
      <c r="AT9" s="30"/>
      <c r="AU9" s="30"/>
      <c r="AV9" s="31"/>
      <c r="AW9" s="31"/>
      <c r="AX9" s="31"/>
      <c r="AY9" s="30"/>
      <c r="AZ9" s="30"/>
      <c r="BA9" s="30"/>
      <c r="BB9" s="30"/>
      <c r="BC9" s="31"/>
      <c r="BD9" s="30"/>
      <c r="BE9" s="30"/>
      <c r="BF9" s="30"/>
      <c r="BG9" s="31"/>
      <c r="BH9" s="30"/>
      <c r="BI9" s="32"/>
      <c r="BJ9" s="31"/>
      <c r="BK9" s="33"/>
      <c r="BL9" s="31"/>
      <c r="BM9" s="30"/>
      <c r="BN9" s="31"/>
      <c r="BO9" s="31"/>
      <c r="BP9" s="31"/>
      <c r="BQ9" s="31"/>
      <c r="BR9" s="31"/>
      <c r="BS9" s="31"/>
      <c r="BT9" s="31"/>
      <c r="BU9" s="31"/>
      <c r="BV9" s="31"/>
      <c r="BW9" s="31"/>
      <c r="BX9" s="31"/>
      <c r="BY9" s="31"/>
      <c r="BZ9" s="31"/>
      <c r="CA9" s="34"/>
      <c r="CB9" s="34"/>
      <c r="CC9" s="34"/>
      <c r="CD9" s="34"/>
      <c r="CE9" s="34"/>
      <c r="CF9" s="34"/>
      <c r="CG9" s="34"/>
      <c r="CH9" s="34"/>
      <c r="CI9" s="34"/>
      <c r="CJ9" s="34"/>
      <c r="CK9" s="34"/>
      <c r="CL9" s="34"/>
      <c r="CM9" s="34"/>
      <c r="CN9" s="34"/>
      <c r="CO9" s="34"/>
      <c r="CP9" s="34"/>
      <c r="CQ9" s="34"/>
      <c r="CR9" s="34"/>
      <c r="CS9" s="34"/>
      <c r="CT9" s="34"/>
    </row>
    <row r="10" spans="1:98">
      <c r="A10" s="21" t="s">
        <v>83</v>
      </c>
      <c r="B10" s="24">
        <v>223685</v>
      </c>
      <c r="C10" s="24">
        <v>222025</v>
      </c>
      <c r="D10" s="21">
        <v>27710</v>
      </c>
      <c r="E10" s="21">
        <v>194315</v>
      </c>
      <c r="F10" s="21">
        <v>0</v>
      </c>
      <c r="G10" s="24">
        <v>176445</v>
      </c>
      <c r="H10" s="24">
        <v>154818</v>
      </c>
      <c r="I10" s="24">
        <v>842</v>
      </c>
      <c r="J10" s="21">
        <v>311</v>
      </c>
      <c r="K10" s="24">
        <v>7837</v>
      </c>
      <c r="L10" s="24">
        <v>95201</v>
      </c>
      <c r="M10" s="24">
        <v>31086</v>
      </c>
      <c r="N10" s="21">
        <v>399</v>
      </c>
      <c r="O10" s="24">
        <v>19142</v>
      </c>
      <c r="P10" s="24">
        <v>9929</v>
      </c>
      <c r="Q10" s="24">
        <v>2242</v>
      </c>
      <c r="R10" s="24">
        <v>216651</v>
      </c>
      <c r="S10" s="21">
        <v>12926</v>
      </c>
      <c r="T10" s="21">
        <v>3390</v>
      </c>
      <c r="U10" s="21">
        <v>21381</v>
      </c>
      <c r="V10" s="24">
        <v>11535</v>
      </c>
      <c r="W10" s="24">
        <v>10161</v>
      </c>
      <c r="X10" s="21">
        <v>10161</v>
      </c>
      <c r="Y10" s="21">
        <v>0</v>
      </c>
      <c r="Z10" s="21">
        <v>0</v>
      </c>
      <c r="AA10" s="24">
        <v>1287</v>
      </c>
      <c r="AB10" s="21">
        <v>1056</v>
      </c>
      <c r="AC10" s="21">
        <v>231</v>
      </c>
      <c r="AD10" s="21">
        <v>0</v>
      </c>
      <c r="AE10" s="24">
        <v>746</v>
      </c>
      <c r="AF10" s="21">
        <v>475</v>
      </c>
      <c r="AG10" s="21">
        <v>4938</v>
      </c>
      <c r="AH10" s="24">
        <v>6380</v>
      </c>
      <c r="AI10" s="24" t="s">
        <v>136</v>
      </c>
      <c r="AJ10" s="24">
        <v>12202</v>
      </c>
      <c r="AL10" s="27"/>
      <c r="AM10" s="27"/>
      <c r="AN10" s="27"/>
      <c r="AO10" s="28"/>
      <c r="AP10" s="29"/>
      <c r="AQ10" s="30"/>
      <c r="AR10" s="30"/>
      <c r="AS10" s="30"/>
      <c r="AT10" s="30"/>
      <c r="AU10" s="30"/>
      <c r="AV10" s="30"/>
      <c r="AW10" s="31"/>
      <c r="AX10" s="31"/>
      <c r="AY10" s="30"/>
      <c r="AZ10" s="30"/>
      <c r="BA10" s="30"/>
      <c r="BB10" s="30"/>
      <c r="BC10" s="31"/>
      <c r="BD10" s="30"/>
      <c r="BE10" s="30"/>
      <c r="BF10" s="30"/>
      <c r="BG10" s="31"/>
      <c r="BH10" s="30"/>
      <c r="BI10" s="32"/>
      <c r="BJ10" s="31"/>
      <c r="BK10" s="33"/>
      <c r="BL10" s="31"/>
      <c r="BM10" s="30"/>
      <c r="BN10" s="31"/>
      <c r="BO10" s="31"/>
      <c r="BP10" s="31"/>
      <c r="BQ10" s="31"/>
      <c r="BR10" s="31"/>
      <c r="BS10" s="31"/>
      <c r="BT10" s="31"/>
      <c r="BU10" s="31"/>
      <c r="BV10" s="31"/>
      <c r="BW10" s="31"/>
      <c r="BX10" s="31"/>
      <c r="BY10" s="31"/>
      <c r="BZ10" s="31"/>
      <c r="CA10" s="34"/>
      <c r="CB10" s="34"/>
      <c r="CC10" s="34"/>
      <c r="CD10" s="34"/>
      <c r="CE10" s="34"/>
      <c r="CF10" s="34"/>
      <c r="CG10" s="34"/>
      <c r="CH10" s="34"/>
      <c r="CI10" s="34"/>
      <c r="CJ10" s="34"/>
      <c r="CK10" s="34"/>
      <c r="CL10" s="34"/>
      <c r="CM10" s="34"/>
      <c r="CN10" s="34"/>
      <c r="CO10" s="34"/>
      <c r="CP10" s="34"/>
      <c r="CQ10" s="34"/>
      <c r="CR10" s="34"/>
      <c r="CS10" s="34"/>
      <c r="CT10" s="34"/>
    </row>
    <row r="11" spans="1:98">
      <c r="A11" s="21" t="s">
        <v>86</v>
      </c>
      <c r="B11" s="24">
        <v>27741</v>
      </c>
      <c r="C11" s="24">
        <v>27233</v>
      </c>
      <c r="D11" s="21">
        <v>16561</v>
      </c>
      <c r="E11" s="21">
        <v>10593</v>
      </c>
      <c r="F11" s="21">
        <v>79</v>
      </c>
      <c r="G11" s="24">
        <v>21851</v>
      </c>
      <c r="H11" s="24">
        <v>6784</v>
      </c>
      <c r="I11" s="24">
        <v>1</v>
      </c>
      <c r="J11" s="21">
        <v>0</v>
      </c>
      <c r="K11" s="24">
        <v>1664</v>
      </c>
      <c r="L11" s="24">
        <v>5050</v>
      </c>
      <c r="M11" s="24">
        <v>69</v>
      </c>
      <c r="N11" s="21">
        <v>0</v>
      </c>
      <c r="O11" s="21"/>
      <c r="P11" s="24">
        <v>4425</v>
      </c>
      <c r="Q11" s="24">
        <v>1261</v>
      </c>
      <c r="R11" s="24">
        <v>23420</v>
      </c>
      <c r="S11" s="21">
        <v>2683</v>
      </c>
      <c r="T11" s="21">
        <v>156</v>
      </c>
      <c r="U11" s="21">
        <v>4167</v>
      </c>
      <c r="V11" s="24">
        <v>11535</v>
      </c>
      <c r="W11" s="24">
        <v>255</v>
      </c>
      <c r="X11" s="21">
        <v>255</v>
      </c>
      <c r="Y11" s="21">
        <v>0</v>
      </c>
      <c r="Z11" s="21">
        <v>0</v>
      </c>
      <c r="AA11" s="24">
        <v>29</v>
      </c>
      <c r="AB11" s="21">
        <v>16</v>
      </c>
      <c r="AC11" s="21">
        <v>13</v>
      </c>
      <c r="AD11" s="21">
        <v>0</v>
      </c>
      <c r="AE11" s="24">
        <v>162</v>
      </c>
      <c r="AF11" s="21">
        <v>160</v>
      </c>
      <c r="AG11" s="21">
        <v>446</v>
      </c>
      <c r="AH11" s="24">
        <v>149</v>
      </c>
      <c r="AI11" s="24" t="s">
        <v>136</v>
      </c>
      <c r="AJ11" s="24">
        <v>15250</v>
      </c>
      <c r="AL11" s="27"/>
      <c r="AM11" s="27"/>
      <c r="AN11" s="27"/>
      <c r="AO11" s="28"/>
      <c r="AP11" s="29"/>
      <c r="AQ11" s="30"/>
      <c r="AR11" s="30"/>
      <c r="AS11" s="30"/>
      <c r="AT11" s="30"/>
      <c r="AU11" s="30"/>
      <c r="AV11" s="30"/>
      <c r="AW11" s="31"/>
      <c r="AX11" s="31"/>
      <c r="AY11" s="30"/>
      <c r="AZ11" s="30"/>
      <c r="BA11" s="30"/>
      <c r="BB11" s="30"/>
      <c r="BC11" s="31"/>
      <c r="BD11" s="30"/>
      <c r="BE11" s="30"/>
      <c r="BF11" s="30"/>
      <c r="BG11" s="31"/>
      <c r="BH11" s="30"/>
      <c r="BI11" s="32"/>
      <c r="BJ11" s="31"/>
      <c r="BK11" s="33"/>
      <c r="BL11" s="31"/>
      <c r="BM11" s="30"/>
      <c r="BN11" s="31"/>
      <c r="BO11" s="31"/>
      <c r="BP11" s="31"/>
      <c r="BQ11" s="31"/>
      <c r="BR11" s="31"/>
      <c r="BS11" s="31"/>
      <c r="BT11" s="31"/>
      <c r="BU11" s="31"/>
      <c r="BV11" s="31"/>
      <c r="BW11" s="31"/>
      <c r="BX11" s="31"/>
      <c r="BY11" s="31"/>
      <c r="BZ11" s="31"/>
      <c r="CA11" s="34"/>
      <c r="CB11" s="34"/>
      <c r="CC11" s="34"/>
      <c r="CD11" s="34"/>
      <c r="CE11" s="34"/>
      <c r="CF11" s="34"/>
      <c r="CG11" s="34"/>
      <c r="CH11" s="34"/>
      <c r="CI11" s="34"/>
      <c r="CJ11" s="34"/>
      <c r="CK11" s="34"/>
      <c r="CL11" s="34"/>
      <c r="CM11" s="34"/>
      <c r="CN11" s="34"/>
      <c r="CO11" s="34"/>
      <c r="CP11" s="34"/>
      <c r="CQ11" s="34"/>
      <c r="CR11" s="34"/>
      <c r="CS11" s="34"/>
      <c r="CT11" s="34"/>
    </row>
    <row r="12" spans="1:98">
      <c r="A12" s="21" t="s">
        <v>88</v>
      </c>
      <c r="B12" s="24">
        <v>132799</v>
      </c>
      <c r="C12" s="24">
        <v>128732</v>
      </c>
      <c r="D12" s="21">
        <v>25434</v>
      </c>
      <c r="E12" s="21">
        <v>103298</v>
      </c>
      <c r="F12" s="21">
        <v>0</v>
      </c>
      <c r="G12" s="24">
        <v>65586</v>
      </c>
      <c r="H12" s="24">
        <v>104210</v>
      </c>
      <c r="I12" s="24">
        <v>844</v>
      </c>
      <c r="J12" s="21" t="s">
        <v>67</v>
      </c>
      <c r="K12" s="24">
        <v>58691</v>
      </c>
      <c r="L12" s="24">
        <v>38670</v>
      </c>
      <c r="M12" s="24">
        <v>1479</v>
      </c>
      <c r="N12" s="21">
        <v>1397</v>
      </c>
      <c r="O12" s="24">
        <v>3129</v>
      </c>
      <c r="P12" s="24">
        <v>35558</v>
      </c>
      <c r="Q12" s="24">
        <v>11937</v>
      </c>
      <c r="R12" s="24">
        <v>62115</v>
      </c>
      <c r="S12" s="21">
        <v>9398</v>
      </c>
      <c r="T12" s="21">
        <v>487</v>
      </c>
      <c r="U12" s="21">
        <v>12282</v>
      </c>
      <c r="V12" s="24">
        <v>16668</v>
      </c>
      <c r="W12" s="24">
        <v>489</v>
      </c>
      <c r="X12" s="21">
        <v>489</v>
      </c>
      <c r="Y12" s="21">
        <v>0</v>
      </c>
      <c r="Z12" s="21">
        <v>0</v>
      </c>
      <c r="AA12" s="24">
        <v>33</v>
      </c>
      <c r="AB12" s="21">
        <v>29</v>
      </c>
      <c r="AC12" s="21">
        <v>4</v>
      </c>
      <c r="AD12" s="21">
        <v>0</v>
      </c>
      <c r="AE12" s="24">
        <v>3</v>
      </c>
      <c r="AF12" s="21">
        <v>0</v>
      </c>
      <c r="AG12" s="21">
        <v>6</v>
      </c>
      <c r="AH12" s="24">
        <v>220</v>
      </c>
      <c r="AI12" s="24" t="s">
        <v>136</v>
      </c>
      <c r="AJ12" s="24">
        <v>239</v>
      </c>
      <c r="AL12" s="27"/>
      <c r="AM12" s="27"/>
      <c r="AN12" s="27"/>
      <c r="AO12" s="28"/>
      <c r="AP12" s="29"/>
      <c r="AQ12" s="30"/>
      <c r="AR12" s="30"/>
      <c r="AS12" s="30"/>
      <c r="AT12" s="30"/>
      <c r="AU12" s="30"/>
      <c r="AV12" s="30"/>
      <c r="AW12" s="30"/>
      <c r="AX12" s="31"/>
      <c r="AY12" s="30"/>
      <c r="AZ12" s="30"/>
      <c r="BA12" s="30"/>
      <c r="BB12" s="30"/>
      <c r="BC12" s="31"/>
      <c r="BD12" s="30"/>
      <c r="BE12" s="30"/>
      <c r="BF12" s="30"/>
      <c r="BG12" s="31"/>
      <c r="BH12" s="30"/>
      <c r="BI12" s="32"/>
      <c r="BJ12" s="31"/>
      <c r="BK12" s="33"/>
      <c r="BL12" s="31"/>
      <c r="BM12" s="30"/>
      <c r="BN12" s="31"/>
      <c r="BO12" s="31"/>
      <c r="BP12" s="31"/>
      <c r="BQ12" s="31"/>
      <c r="BR12" s="31"/>
      <c r="BS12" s="31"/>
      <c r="BT12" s="31"/>
      <c r="BU12" s="31"/>
      <c r="BV12" s="31"/>
      <c r="BW12" s="31"/>
      <c r="BX12" s="31"/>
      <c r="BY12" s="31"/>
      <c r="BZ12" s="31"/>
      <c r="CA12" s="34"/>
      <c r="CB12" s="34"/>
      <c r="CC12" s="34"/>
      <c r="CD12" s="34"/>
      <c r="CE12" s="34"/>
      <c r="CF12" s="34"/>
      <c r="CG12" s="34"/>
      <c r="CH12" s="34"/>
      <c r="CI12" s="34"/>
      <c r="CJ12" s="34"/>
      <c r="CK12" s="34"/>
      <c r="CL12" s="34"/>
      <c r="CM12" s="34"/>
      <c r="CN12" s="34"/>
      <c r="CO12" s="34"/>
      <c r="CP12" s="34"/>
      <c r="CQ12" s="34"/>
      <c r="CR12" s="34"/>
      <c r="CS12" s="34"/>
      <c r="CT12" s="34"/>
    </row>
    <row r="13" spans="1:98">
      <c r="A13" s="21" t="s">
        <v>90</v>
      </c>
      <c r="B13" s="24">
        <v>23554</v>
      </c>
      <c r="C13" s="24">
        <v>23296</v>
      </c>
      <c r="D13" s="21">
        <v>6885</v>
      </c>
      <c r="E13" s="21">
        <v>16126</v>
      </c>
      <c r="F13" s="21">
        <v>285</v>
      </c>
      <c r="G13" s="24">
        <v>68998</v>
      </c>
      <c r="H13" s="24">
        <v>15391</v>
      </c>
      <c r="I13" s="24">
        <v>680</v>
      </c>
      <c r="J13" s="21">
        <v>1213</v>
      </c>
      <c r="K13" s="24">
        <v>12370</v>
      </c>
      <c r="L13" s="24">
        <v>526</v>
      </c>
      <c r="M13" s="24">
        <v>226</v>
      </c>
      <c r="N13" s="21">
        <v>5</v>
      </c>
      <c r="O13" s="24">
        <v>371</v>
      </c>
      <c r="P13" s="24">
        <v>1653</v>
      </c>
      <c r="Q13" s="24">
        <v>1054</v>
      </c>
      <c r="R13" s="24">
        <v>61458</v>
      </c>
      <c r="S13" s="21">
        <v>1046</v>
      </c>
      <c r="T13" s="21">
        <v>270</v>
      </c>
      <c r="U13" s="21">
        <v>3157</v>
      </c>
      <c r="V13" s="24">
        <v>5492</v>
      </c>
      <c r="W13" s="24">
        <v>33</v>
      </c>
      <c r="X13" s="21">
        <v>33</v>
      </c>
      <c r="Y13" s="21">
        <v>0</v>
      </c>
      <c r="Z13" s="21">
        <v>0</v>
      </c>
      <c r="AA13" s="24">
        <v>13</v>
      </c>
      <c r="AB13" s="21">
        <v>7</v>
      </c>
      <c r="AC13" s="21">
        <v>6</v>
      </c>
      <c r="AD13" s="21">
        <v>0</v>
      </c>
      <c r="AE13" s="24">
        <v>113</v>
      </c>
      <c r="AF13" s="21">
        <v>21</v>
      </c>
      <c r="AG13" s="21">
        <v>13</v>
      </c>
      <c r="AH13" s="24">
        <v>24</v>
      </c>
      <c r="AI13" s="24" t="s">
        <v>136</v>
      </c>
      <c r="AJ13" s="24">
        <v>9035</v>
      </c>
      <c r="AL13" s="27"/>
      <c r="AM13" s="27"/>
      <c r="AN13" s="27"/>
      <c r="AO13" s="28"/>
      <c r="AP13" s="29"/>
      <c r="AQ13" s="30"/>
      <c r="AR13" s="30"/>
      <c r="AS13" s="30"/>
      <c r="AT13" s="30"/>
      <c r="AU13" s="30"/>
      <c r="AV13" s="31"/>
      <c r="AW13" s="31"/>
      <c r="AX13" s="31"/>
      <c r="AY13" s="30"/>
      <c r="AZ13" s="30"/>
      <c r="BA13" s="30"/>
      <c r="BB13" s="30"/>
      <c r="BC13" s="31"/>
      <c r="BD13" s="30"/>
      <c r="BE13" s="30"/>
      <c r="BF13" s="30"/>
      <c r="BG13" s="31"/>
      <c r="BH13" s="30"/>
      <c r="BI13" s="32"/>
      <c r="BJ13" s="31"/>
      <c r="BK13" s="33"/>
      <c r="BL13" s="31"/>
      <c r="BM13" s="30"/>
      <c r="BN13" s="31"/>
      <c r="BO13" s="31"/>
      <c r="BP13" s="31"/>
      <c r="BQ13" s="31"/>
      <c r="BR13" s="31"/>
      <c r="BS13" s="31"/>
      <c r="BT13" s="31"/>
      <c r="BU13" s="31"/>
      <c r="BV13" s="31"/>
      <c r="BW13" s="31"/>
      <c r="BX13" s="31"/>
      <c r="BY13" s="31"/>
      <c r="BZ13" s="31"/>
      <c r="CA13" s="34"/>
      <c r="CB13" s="34"/>
      <c r="CC13" s="34"/>
      <c r="CD13" s="34"/>
      <c r="CE13" s="34"/>
      <c r="CF13" s="34"/>
      <c r="CG13" s="34"/>
      <c r="CH13" s="34"/>
      <c r="CI13" s="34"/>
      <c r="CJ13" s="34"/>
      <c r="CK13" s="34"/>
      <c r="CL13" s="34"/>
      <c r="CM13" s="34"/>
      <c r="CN13" s="34"/>
      <c r="CO13" s="34"/>
      <c r="CP13" s="34"/>
      <c r="CQ13" s="34"/>
      <c r="CR13" s="34"/>
      <c r="CS13" s="34"/>
      <c r="CT13" s="34"/>
    </row>
    <row r="14" spans="1:98">
      <c r="A14" s="21" t="s">
        <v>92</v>
      </c>
      <c r="B14" s="24">
        <v>41382</v>
      </c>
      <c r="C14" s="24">
        <v>40960</v>
      </c>
      <c r="D14" s="21">
        <v>21193</v>
      </c>
      <c r="E14" s="21">
        <v>19767</v>
      </c>
      <c r="F14" s="21">
        <v>0</v>
      </c>
      <c r="G14" s="24">
        <v>159620</v>
      </c>
      <c r="H14" s="24">
        <v>4439</v>
      </c>
      <c r="I14" s="24">
        <v>0</v>
      </c>
      <c r="J14" s="21">
        <v>9</v>
      </c>
      <c r="K14" s="24">
        <v>737</v>
      </c>
      <c r="L14" s="24">
        <v>2081</v>
      </c>
      <c r="M14" s="24">
        <v>299</v>
      </c>
      <c r="N14" s="21">
        <v>222</v>
      </c>
      <c r="O14" s="24">
        <v>1091</v>
      </c>
      <c r="P14" s="24">
        <v>6055</v>
      </c>
      <c r="Q14" s="24">
        <v>1730</v>
      </c>
      <c r="R14" s="24">
        <v>162599</v>
      </c>
      <c r="S14" s="21">
        <v>4260</v>
      </c>
      <c r="T14" s="21">
        <v>284</v>
      </c>
      <c r="U14" s="21">
        <v>4839</v>
      </c>
      <c r="V14" s="24">
        <v>8650</v>
      </c>
      <c r="W14" s="24">
        <v>171</v>
      </c>
      <c r="X14" s="21">
        <v>171</v>
      </c>
      <c r="Y14" s="21">
        <v>0</v>
      </c>
      <c r="Z14" s="21">
        <v>0</v>
      </c>
      <c r="AA14" s="24">
        <v>318</v>
      </c>
      <c r="AB14" s="21">
        <v>261</v>
      </c>
      <c r="AC14" s="21">
        <v>57</v>
      </c>
      <c r="AD14" s="21">
        <v>0</v>
      </c>
      <c r="AE14" s="24">
        <v>557</v>
      </c>
      <c r="AF14" s="21">
        <v>130</v>
      </c>
      <c r="AG14" s="21">
        <v>459</v>
      </c>
      <c r="AH14" s="24">
        <v>102</v>
      </c>
      <c r="AI14" s="24" t="s">
        <v>136</v>
      </c>
      <c r="AJ14" s="24">
        <v>11077</v>
      </c>
      <c r="AL14" s="27"/>
      <c r="AM14" s="27"/>
      <c r="AN14" s="27"/>
      <c r="AO14" s="28"/>
      <c r="AP14" s="29"/>
      <c r="AQ14" s="30"/>
      <c r="AR14" s="30"/>
      <c r="AS14" s="30"/>
      <c r="AT14" s="30"/>
      <c r="AU14" s="30"/>
      <c r="AV14" s="31"/>
      <c r="AW14" s="30"/>
      <c r="AX14" s="31"/>
      <c r="AY14" s="30"/>
      <c r="AZ14" s="30"/>
      <c r="BA14" s="30"/>
      <c r="BB14" s="30"/>
      <c r="BC14" s="31"/>
      <c r="BD14" s="30"/>
      <c r="BE14" s="30"/>
      <c r="BF14" s="30"/>
      <c r="BG14" s="31"/>
      <c r="BH14" s="30"/>
      <c r="BI14" s="32"/>
      <c r="BJ14" s="31"/>
      <c r="BK14" s="33"/>
      <c r="BL14" s="31"/>
      <c r="BM14" s="30"/>
      <c r="BN14" s="31"/>
      <c r="BO14" s="31"/>
      <c r="BP14" s="31"/>
      <c r="BQ14" s="31"/>
      <c r="BR14" s="31"/>
      <c r="BS14" s="31"/>
      <c r="BT14" s="31"/>
      <c r="BU14" s="31"/>
      <c r="BV14" s="31"/>
      <c r="BW14" s="31"/>
      <c r="BX14" s="31"/>
      <c r="BY14" s="31"/>
      <c r="BZ14" s="31"/>
      <c r="CA14" s="34"/>
      <c r="CB14" s="34"/>
      <c r="CC14" s="34"/>
      <c r="CD14" s="34"/>
      <c r="CE14" s="34"/>
      <c r="CF14" s="34"/>
      <c r="CG14" s="34"/>
      <c r="CH14" s="34"/>
      <c r="CI14" s="34"/>
      <c r="CJ14" s="34"/>
      <c r="CK14" s="34"/>
      <c r="CL14" s="34"/>
      <c r="CM14" s="34"/>
      <c r="CN14" s="34"/>
      <c r="CO14" s="34"/>
      <c r="CP14" s="34"/>
      <c r="CQ14" s="34"/>
      <c r="CR14" s="34"/>
      <c r="CS14" s="34"/>
      <c r="CT14" s="34"/>
    </row>
    <row r="15" spans="1:98">
      <c r="A15" s="21" t="s">
        <v>94</v>
      </c>
      <c r="B15" s="24">
        <v>160220</v>
      </c>
      <c r="C15" s="24">
        <v>133368</v>
      </c>
      <c r="D15" s="21">
        <v>5749</v>
      </c>
      <c r="E15" s="21">
        <v>127619</v>
      </c>
      <c r="F15" s="21">
        <v>0</v>
      </c>
      <c r="G15" s="24">
        <v>128434</v>
      </c>
      <c r="H15" s="24">
        <v>98614</v>
      </c>
      <c r="I15" s="24">
        <v>5773</v>
      </c>
      <c r="J15" s="21">
        <v>0</v>
      </c>
      <c r="K15" s="24">
        <v>234</v>
      </c>
      <c r="L15" s="24">
        <v>90190</v>
      </c>
      <c r="M15" s="24">
        <v>1288</v>
      </c>
      <c r="N15" s="21">
        <v>26</v>
      </c>
      <c r="O15" s="24">
        <v>1103</v>
      </c>
      <c r="P15" s="24">
        <v>26744</v>
      </c>
      <c r="Q15" s="24">
        <v>8208</v>
      </c>
      <c r="R15" s="24">
        <v>268028</v>
      </c>
      <c r="S15" s="21">
        <v>6983</v>
      </c>
      <c r="T15" s="21">
        <v>1395</v>
      </c>
      <c r="U15" s="21">
        <v>11538</v>
      </c>
      <c r="V15" s="24">
        <v>15212</v>
      </c>
      <c r="W15" s="24">
        <v>7</v>
      </c>
      <c r="X15" s="21">
        <v>6</v>
      </c>
      <c r="Y15" s="21">
        <v>1</v>
      </c>
      <c r="Z15" s="21">
        <v>0</v>
      </c>
      <c r="AA15" s="24">
        <v>29</v>
      </c>
      <c r="AB15" s="21">
        <v>19</v>
      </c>
      <c r="AC15" s="21">
        <v>10</v>
      </c>
      <c r="AD15" s="21">
        <v>0</v>
      </c>
      <c r="AE15" s="24">
        <v>62</v>
      </c>
      <c r="AF15" s="21">
        <v>74</v>
      </c>
      <c r="AG15" s="21">
        <v>86</v>
      </c>
      <c r="AH15" s="24">
        <v>68</v>
      </c>
      <c r="AI15" s="24" t="s">
        <v>136</v>
      </c>
      <c r="AJ15" s="24">
        <v>24849</v>
      </c>
      <c r="AL15" s="27"/>
      <c r="AM15" s="27"/>
      <c r="AN15" s="27"/>
      <c r="AO15" s="28"/>
      <c r="AP15" s="29"/>
      <c r="AQ15" s="30"/>
      <c r="AR15" s="30"/>
      <c r="AS15" s="30"/>
      <c r="AT15" s="30"/>
      <c r="AU15" s="30"/>
      <c r="AV15" s="31"/>
      <c r="AW15" s="31"/>
      <c r="AX15" s="31"/>
      <c r="AY15" s="30"/>
      <c r="AZ15" s="30"/>
      <c r="BA15" s="30"/>
      <c r="BB15" s="30"/>
      <c r="BC15" s="31"/>
      <c r="BD15" s="30"/>
      <c r="BE15" s="30"/>
      <c r="BF15" s="30"/>
      <c r="BG15" s="31"/>
      <c r="BH15" s="30"/>
      <c r="BI15" s="32"/>
      <c r="BJ15" s="31"/>
      <c r="BK15" s="33"/>
      <c r="BL15" s="31"/>
      <c r="BM15" s="30"/>
      <c r="BN15" s="31"/>
      <c r="BO15" s="31"/>
      <c r="BP15" s="31"/>
      <c r="BQ15" s="31"/>
      <c r="BR15" s="31"/>
      <c r="BS15" s="31"/>
      <c r="BT15" s="31"/>
      <c r="BU15" s="31"/>
      <c r="BV15" s="31"/>
      <c r="BW15" s="31"/>
      <c r="BX15" s="31"/>
      <c r="BY15" s="31"/>
      <c r="BZ15" s="31"/>
      <c r="CA15" s="34"/>
      <c r="CB15" s="34"/>
      <c r="CC15" s="34"/>
      <c r="CD15" s="34"/>
      <c r="CE15" s="34"/>
      <c r="CF15" s="34"/>
      <c r="CG15" s="34"/>
      <c r="CH15" s="34"/>
      <c r="CI15" s="34"/>
      <c r="CJ15" s="34"/>
      <c r="CK15" s="34"/>
      <c r="CL15" s="34"/>
      <c r="CM15" s="34"/>
      <c r="CN15" s="34"/>
      <c r="CO15" s="34"/>
      <c r="CP15" s="34"/>
      <c r="CQ15" s="34"/>
      <c r="CR15" s="34"/>
      <c r="CS15" s="34"/>
      <c r="CT15" s="34"/>
    </row>
    <row r="16" spans="1:98">
      <c r="A16" s="21" t="s">
        <v>96</v>
      </c>
      <c r="B16" s="24">
        <v>346549</v>
      </c>
      <c r="C16" s="24">
        <v>344038</v>
      </c>
      <c r="D16" s="21">
        <v>143890</v>
      </c>
      <c r="E16" s="21">
        <v>198695</v>
      </c>
      <c r="F16" s="21">
        <v>1453</v>
      </c>
      <c r="G16" s="24">
        <v>139450</v>
      </c>
      <c r="H16" s="24">
        <v>52974</v>
      </c>
      <c r="I16" s="24">
        <v>23867</v>
      </c>
      <c r="J16" s="21">
        <v>511</v>
      </c>
      <c r="K16" s="24">
        <v>2493</v>
      </c>
      <c r="L16" s="24">
        <v>17827</v>
      </c>
      <c r="M16" s="24">
        <v>7319</v>
      </c>
      <c r="N16" s="21">
        <v>957</v>
      </c>
      <c r="O16" s="21"/>
      <c r="P16" s="24">
        <v>8417</v>
      </c>
      <c r="Q16" s="24">
        <v>3469</v>
      </c>
      <c r="R16" s="24">
        <v>60314</v>
      </c>
      <c r="S16" s="21">
        <v>33061</v>
      </c>
      <c r="T16" s="21">
        <v>4344</v>
      </c>
      <c r="U16" s="21">
        <v>13921</v>
      </c>
      <c r="V16" s="24">
        <v>61008</v>
      </c>
      <c r="W16" s="24">
        <v>3384</v>
      </c>
      <c r="X16" s="21">
        <v>3384</v>
      </c>
      <c r="Y16" s="21" t="s">
        <v>67</v>
      </c>
      <c r="Z16" s="21" t="s">
        <v>67</v>
      </c>
      <c r="AA16" s="24">
        <v>3376</v>
      </c>
      <c r="AB16" s="21">
        <v>3251</v>
      </c>
      <c r="AC16" s="21">
        <v>64</v>
      </c>
      <c r="AD16" s="21">
        <v>61</v>
      </c>
      <c r="AE16" s="24">
        <v>60</v>
      </c>
      <c r="AF16" s="21">
        <v>0</v>
      </c>
      <c r="AG16" s="21">
        <v>0</v>
      </c>
      <c r="AH16" s="24">
        <v>78</v>
      </c>
      <c r="AI16" s="24" t="s">
        <v>136</v>
      </c>
      <c r="AJ16" s="24">
        <v>61444</v>
      </c>
      <c r="AL16" s="27"/>
      <c r="AM16" s="27"/>
      <c r="AN16" s="27"/>
      <c r="AO16" s="28"/>
      <c r="AP16" s="29"/>
      <c r="AQ16" s="30"/>
      <c r="AR16" s="30"/>
      <c r="AS16" s="30"/>
      <c r="AT16" s="30"/>
      <c r="AU16" s="30"/>
      <c r="AV16" s="30"/>
      <c r="AW16" s="31"/>
      <c r="AX16" s="31"/>
      <c r="AY16" s="30"/>
      <c r="AZ16" s="30"/>
      <c r="BA16" s="30"/>
      <c r="BB16" s="30"/>
      <c r="BC16" s="31"/>
      <c r="BD16" s="30"/>
      <c r="BE16" s="30"/>
      <c r="BF16" s="30"/>
      <c r="BG16" s="31"/>
      <c r="BH16" s="30"/>
      <c r="BI16" s="32"/>
      <c r="BJ16" s="31"/>
      <c r="BK16" s="33"/>
      <c r="BL16" s="31"/>
      <c r="BM16" s="30"/>
      <c r="BN16" s="31"/>
      <c r="BO16" s="31"/>
      <c r="BP16" s="31"/>
      <c r="BQ16" s="31"/>
      <c r="BR16" s="31"/>
      <c r="BS16" s="31"/>
      <c r="BT16" s="31"/>
      <c r="BU16" s="31"/>
      <c r="BV16" s="31"/>
      <c r="BW16" s="31"/>
      <c r="BX16" s="31"/>
      <c r="BY16" s="31"/>
      <c r="BZ16" s="31"/>
      <c r="CA16" s="34"/>
      <c r="CB16" s="34"/>
      <c r="CC16" s="34"/>
      <c r="CD16" s="34"/>
      <c r="CE16" s="34"/>
      <c r="CF16" s="34"/>
      <c r="CG16" s="34"/>
      <c r="CH16" s="34"/>
      <c r="CI16" s="34"/>
      <c r="CJ16" s="34"/>
      <c r="CK16" s="34"/>
      <c r="CL16" s="34"/>
      <c r="CM16" s="34"/>
      <c r="CN16" s="34"/>
      <c r="CO16" s="34"/>
      <c r="CP16" s="34"/>
      <c r="CQ16" s="34"/>
      <c r="CR16" s="34"/>
      <c r="CS16" s="34"/>
      <c r="CT16" s="34"/>
    </row>
    <row r="17" spans="1:98">
      <c r="A17" s="21" t="s">
        <v>98</v>
      </c>
      <c r="B17" s="24">
        <v>46002</v>
      </c>
      <c r="C17" s="24">
        <v>45666</v>
      </c>
      <c r="D17" s="21">
        <v>3616</v>
      </c>
      <c r="E17" s="21">
        <v>42050</v>
      </c>
      <c r="F17" s="21">
        <v>0</v>
      </c>
      <c r="G17" s="24">
        <v>23483</v>
      </c>
      <c r="H17" s="24">
        <v>11214</v>
      </c>
      <c r="I17" s="24">
        <v>598</v>
      </c>
      <c r="J17" s="21">
        <v>2</v>
      </c>
      <c r="K17" s="24">
        <v>4246</v>
      </c>
      <c r="L17" s="24">
        <v>5262</v>
      </c>
      <c r="M17" s="24">
        <v>991</v>
      </c>
      <c r="N17" s="21">
        <v>115</v>
      </c>
      <c r="O17" s="21"/>
      <c r="P17" s="24">
        <v>12195</v>
      </c>
      <c r="Q17" s="24">
        <v>5782</v>
      </c>
      <c r="R17" s="24">
        <v>24437</v>
      </c>
      <c r="S17" s="21">
        <v>2239</v>
      </c>
      <c r="T17" s="21">
        <v>388</v>
      </c>
      <c r="U17" s="21">
        <v>4883</v>
      </c>
      <c r="V17" s="24">
        <v>8671</v>
      </c>
      <c r="W17" s="24">
        <v>0</v>
      </c>
      <c r="X17" s="21">
        <v>0</v>
      </c>
      <c r="Y17" s="21">
        <v>0</v>
      </c>
      <c r="Z17" s="21">
        <v>0</v>
      </c>
      <c r="AA17" s="24">
        <v>115</v>
      </c>
      <c r="AB17" s="21">
        <v>58</v>
      </c>
      <c r="AC17" s="21">
        <v>57</v>
      </c>
      <c r="AD17" s="21">
        <v>0</v>
      </c>
      <c r="AE17" s="24">
        <v>75</v>
      </c>
      <c r="AF17" s="21">
        <v>71</v>
      </c>
      <c r="AG17" s="21">
        <v>361</v>
      </c>
      <c r="AH17" s="24">
        <v>25</v>
      </c>
      <c r="AI17" s="24" t="s">
        <v>136</v>
      </c>
      <c r="AJ17" s="24">
        <v>7231</v>
      </c>
      <c r="AL17" s="27"/>
      <c r="AM17" s="27"/>
      <c r="AN17" s="27"/>
      <c r="AO17" s="28"/>
      <c r="AP17" s="29"/>
      <c r="AQ17" s="30"/>
      <c r="AR17" s="30"/>
      <c r="AS17" s="30"/>
      <c r="AT17" s="30"/>
      <c r="AU17" s="30"/>
      <c r="AV17" s="30"/>
      <c r="AW17" s="31"/>
      <c r="AX17" s="31"/>
      <c r="AY17" s="30"/>
      <c r="AZ17" s="30"/>
      <c r="BA17" s="30"/>
      <c r="BB17" s="30"/>
      <c r="BC17" s="31"/>
      <c r="BD17" s="30"/>
      <c r="BE17" s="30"/>
      <c r="BF17" s="30"/>
      <c r="BG17" s="31"/>
      <c r="BH17" s="30"/>
      <c r="BI17" s="32"/>
      <c r="BJ17" s="31"/>
      <c r="BK17" s="33"/>
      <c r="BL17" s="31"/>
      <c r="BM17" s="30"/>
      <c r="BN17" s="31"/>
      <c r="BO17" s="31"/>
      <c r="BP17" s="31"/>
      <c r="BQ17" s="31"/>
      <c r="BR17" s="31"/>
      <c r="BS17" s="31"/>
      <c r="BT17" s="31"/>
      <c r="BU17" s="31"/>
      <c r="BV17" s="31"/>
      <c r="BW17" s="31"/>
      <c r="BX17" s="31"/>
      <c r="BY17" s="31"/>
      <c r="BZ17" s="31"/>
      <c r="CA17" s="34"/>
      <c r="CB17" s="34"/>
      <c r="CC17" s="34"/>
      <c r="CD17" s="34"/>
      <c r="CE17" s="34"/>
      <c r="CF17" s="34"/>
      <c r="CG17" s="34"/>
      <c r="CH17" s="34"/>
      <c r="CI17" s="34"/>
      <c r="CJ17" s="34"/>
      <c r="CK17" s="34"/>
      <c r="CL17" s="34"/>
      <c r="CM17" s="34"/>
      <c r="CN17" s="34"/>
      <c r="CO17" s="34"/>
      <c r="CP17" s="34"/>
      <c r="CQ17" s="34"/>
      <c r="CR17" s="34"/>
      <c r="CS17" s="34"/>
      <c r="CT17" s="34"/>
    </row>
    <row r="18" spans="1:98">
      <c r="A18" s="21" t="s">
        <v>100</v>
      </c>
      <c r="B18" s="24">
        <v>43903</v>
      </c>
      <c r="C18" s="24">
        <v>43620</v>
      </c>
      <c r="D18" s="21">
        <v>10070</v>
      </c>
      <c r="E18" s="21">
        <v>33548</v>
      </c>
      <c r="F18" s="21">
        <v>2</v>
      </c>
      <c r="G18" s="24">
        <v>30514</v>
      </c>
      <c r="H18" s="24">
        <v>11704</v>
      </c>
      <c r="I18" s="24">
        <v>568</v>
      </c>
      <c r="J18" s="21">
        <v>40</v>
      </c>
      <c r="K18" s="24">
        <v>1686</v>
      </c>
      <c r="L18" s="24">
        <v>9060</v>
      </c>
      <c r="M18" s="24">
        <v>288</v>
      </c>
      <c r="N18" s="21">
        <v>62</v>
      </c>
      <c r="O18" s="21"/>
      <c r="P18" s="24">
        <v>4139</v>
      </c>
      <c r="Q18" s="24">
        <v>1643</v>
      </c>
      <c r="R18" s="24">
        <v>34674</v>
      </c>
      <c r="S18" s="21">
        <v>1911</v>
      </c>
      <c r="T18" s="21">
        <v>291</v>
      </c>
      <c r="U18" s="21">
        <v>2416</v>
      </c>
      <c r="V18" s="24">
        <v>775</v>
      </c>
      <c r="W18" s="24">
        <v>47</v>
      </c>
      <c r="X18" s="21">
        <v>47</v>
      </c>
      <c r="Y18" s="21">
        <v>0</v>
      </c>
      <c r="Z18" s="21">
        <v>0</v>
      </c>
      <c r="AA18" s="24">
        <v>161</v>
      </c>
      <c r="AB18" s="21">
        <v>87</v>
      </c>
      <c r="AC18" s="21">
        <v>73</v>
      </c>
      <c r="AD18" s="21">
        <v>1</v>
      </c>
      <c r="AE18" s="24">
        <v>632</v>
      </c>
      <c r="AF18" s="21">
        <v>90</v>
      </c>
      <c r="AG18" s="21">
        <v>204</v>
      </c>
      <c r="AH18" s="24">
        <v>402</v>
      </c>
      <c r="AI18" s="24" t="s">
        <v>136</v>
      </c>
      <c r="AJ18" s="24">
        <v>583</v>
      </c>
      <c r="AL18" s="27"/>
      <c r="AM18" s="27"/>
      <c r="AN18" s="27"/>
      <c r="AO18" s="28"/>
      <c r="AP18" s="29"/>
      <c r="AQ18" s="30"/>
      <c r="AR18" s="30"/>
      <c r="AS18" s="30"/>
      <c r="AT18" s="30"/>
      <c r="AU18" s="30"/>
      <c r="AV18" s="30"/>
      <c r="AW18" s="30"/>
      <c r="AX18" s="31"/>
      <c r="AY18" s="30"/>
      <c r="AZ18" s="30"/>
      <c r="BA18" s="30"/>
      <c r="BB18" s="30"/>
      <c r="BC18" s="31"/>
      <c r="BD18" s="30"/>
      <c r="BE18" s="30"/>
      <c r="BF18" s="30"/>
      <c r="BG18" s="31"/>
      <c r="BH18" s="30"/>
      <c r="BI18" s="32"/>
      <c r="BJ18" s="31"/>
      <c r="BK18" s="33"/>
      <c r="BL18" s="31"/>
      <c r="BM18" s="30"/>
      <c r="BN18" s="31"/>
      <c r="BO18" s="31"/>
      <c r="BP18" s="31"/>
      <c r="BQ18" s="31"/>
      <c r="BR18" s="31"/>
      <c r="BS18" s="31"/>
      <c r="BT18" s="31"/>
      <c r="BU18" s="31"/>
      <c r="BV18" s="31"/>
      <c r="BW18" s="31"/>
      <c r="BX18" s="31"/>
      <c r="BY18" s="31"/>
      <c r="BZ18" s="31"/>
      <c r="CA18" s="34"/>
      <c r="CB18" s="34"/>
      <c r="CC18" s="34"/>
      <c r="CD18" s="34"/>
      <c r="CE18" s="34"/>
      <c r="CF18" s="34"/>
      <c r="CG18" s="34"/>
      <c r="CH18" s="34"/>
      <c r="CI18" s="34"/>
      <c r="CJ18" s="34"/>
      <c r="CK18" s="34"/>
      <c r="CL18" s="34"/>
      <c r="CM18" s="34"/>
      <c r="CN18" s="34"/>
      <c r="CO18" s="34"/>
      <c r="CP18" s="34"/>
      <c r="CQ18" s="34"/>
      <c r="CR18" s="34"/>
      <c r="CS18" s="34"/>
      <c r="CT18" s="34"/>
    </row>
    <row r="19" spans="1:98">
      <c r="A19" s="21" t="s">
        <v>102</v>
      </c>
      <c r="B19" s="24">
        <v>5114</v>
      </c>
      <c r="C19" s="24">
        <v>5114</v>
      </c>
      <c r="D19" s="21">
        <v>959</v>
      </c>
      <c r="E19" s="21">
        <v>4155</v>
      </c>
      <c r="F19" s="21">
        <v>0</v>
      </c>
      <c r="G19" s="24">
        <v>3873</v>
      </c>
      <c r="H19" s="24">
        <v>1143</v>
      </c>
      <c r="I19" s="24">
        <v>0</v>
      </c>
      <c r="J19" s="21">
        <v>0</v>
      </c>
      <c r="K19" s="24">
        <v>199</v>
      </c>
      <c r="L19" s="24">
        <v>923</v>
      </c>
      <c r="M19" s="24">
        <v>0</v>
      </c>
      <c r="N19" s="21">
        <v>21</v>
      </c>
      <c r="O19" s="21"/>
      <c r="P19" s="24">
        <v>4556</v>
      </c>
      <c r="Q19" s="24">
        <v>3955</v>
      </c>
      <c r="R19" s="24">
        <v>4654</v>
      </c>
      <c r="S19" s="21">
        <v>2448</v>
      </c>
      <c r="T19" s="21">
        <v>158</v>
      </c>
      <c r="U19" s="21">
        <v>3688</v>
      </c>
      <c r="V19" s="24">
        <v>2358</v>
      </c>
      <c r="W19" s="24">
        <v>0</v>
      </c>
      <c r="X19" s="21">
        <v>0</v>
      </c>
      <c r="Y19" s="21">
        <v>0</v>
      </c>
      <c r="Z19" s="21">
        <v>0</v>
      </c>
      <c r="AA19" s="24">
        <v>21</v>
      </c>
      <c r="AB19" s="21">
        <v>21</v>
      </c>
      <c r="AC19" s="21">
        <v>0</v>
      </c>
      <c r="AD19" s="21">
        <v>0</v>
      </c>
      <c r="AE19" s="24">
        <v>0</v>
      </c>
      <c r="AF19" s="21">
        <v>0</v>
      </c>
      <c r="AG19" s="21">
        <v>0</v>
      </c>
      <c r="AH19" s="24">
        <v>633</v>
      </c>
      <c r="AI19" s="24" t="s">
        <v>136</v>
      </c>
      <c r="AJ19" s="24">
        <v>3484</v>
      </c>
      <c r="AL19" s="27"/>
      <c r="AM19" s="27"/>
      <c r="AN19" s="27"/>
      <c r="AO19" s="28"/>
      <c r="AP19" s="29"/>
      <c r="AQ19" s="30"/>
      <c r="AR19" s="30"/>
      <c r="AS19" s="30"/>
      <c r="AT19" s="30"/>
      <c r="AU19" s="30"/>
      <c r="AV19" s="30"/>
      <c r="AW19" s="30"/>
      <c r="AX19" s="31"/>
      <c r="AY19" s="30"/>
      <c r="AZ19" s="30"/>
      <c r="BA19" s="30"/>
      <c r="BB19" s="30"/>
      <c r="BC19" s="31"/>
      <c r="BD19" s="30"/>
      <c r="BE19" s="30"/>
      <c r="BF19" s="30"/>
      <c r="BG19" s="31"/>
      <c r="BH19" s="30"/>
      <c r="BI19" s="32"/>
      <c r="BJ19" s="31"/>
      <c r="BK19" s="33"/>
      <c r="BL19" s="31"/>
      <c r="BM19" s="30"/>
      <c r="BN19" s="31"/>
      <c r="BO19" s="31"/>
      <c r="BP19" s="31"/>
      <c r="BQ19" s="31"/>
      <c r="BR19" s="31"/>
      <c r="BS19" s="31"/>
      <c r="BT19" s="31"/>
      <c r="BU19" s="31"/>
      <c r="BV19" s="31"/>
      <c r="BW19" s="31"/>
      <c r="BX19" s="31"/>
      <c r="BY19" s="31"/>
      <c r="BZ19" s="31"/>
      <c r="CA19" s="34"/>
      <c r="CB19" s="34"/>
      <c r="CC19" s="34"/>
      <c r="CD19" s="34"/>
      <c r="CE19" s="34"/>
      <c r="CF19" s="34"/>
      <c r="CG19" s="34"/>
      <c r="CH19" s="34"/>
      <c r="CI19" s="34"/>
      <c r="CJ19" s="34"/>
      <c r="CK19" s="34"/>
      <c r="CL19" s="34"/>
      <c r="CM19" s="34"/>
      <c r="CN19" s="34"/>
      <c r="CO19" s="34"/>
      <c r="CP19" s="34"/>
      <c r="CQ19" s="34"/>
      <c r="CR19" s="34"/>
      <c r="CS19" s="34"/>
      <c r="CT19" s="34"/>
    </row>
    <row r="20" spans="1:98">
      <c r="A20" s="21" t="s">
        <v>104</v>
      </c>
      <c r="B20" s="24">
        <v>92170</v>
      </c>
      <c r="C20" s="24">
        <v>89804</v>
      </c>
      <c r="D20" s="21">
        <v>70782</v>
      </c>
      <c r="E20" s="21">
        <v>19022</v>
      </c>
      <c r="F20" s="21">
        <v>0</v>
      </c>
      <c r="G20" s="24">
        <v>53601</v>
      </c>
      <c r="H20" s="24">
        <v>59212</v>
      </c>
      <c r="I20" s="24">
        <v>887</v>
      </c>
      <c r="J20" s="21">
        <v>675</v>
      </c>
      <c r="K20" s="24">
        <v>8653</v>
      </c>
      <c r="L20" s="24">
        <v>43051</v>
      </c>
      <c r="M20" s="24">
        <v>4276</v>
      </c>
      <c r="N20" s="21">
        <v>1670</v>
      </c>
      <c r="O20" s="21"/>
      <c r="P20" s="24">
        <v>25917</v>
      </c>
      <c r="Q20" s="24">
        <v>6431</v>
      </c>
      <c r="R20" s="24">
        <v>213540</v>
      </c>
      <c r="S20" s="21">
        <v>14894</v>
      </c>
      <c r="T20" s="21">
        <v>585</v>
      </c>
      <c r="U20" s="21">
        <v>22844</v>
      </c>
      <c r="V20" s="24">
        <v>5785</v>
      </c>
      <c r="W20" s="24">
        <v>0</v>
      </c>
      <c r="X20" s="21">
        <v>0</v>
      </c>
      <c r="Y20" s="21">
        <v>0</v>
      </c>
      <c r="Z20" s="21">
        <v>0</v>
      </c>
      <c r="AA20" s="24">
        <v>1414</v>
      </c>
      <c r="AB20" s="21">
        <v>1023</v>
      </c>
      <c r="AC20" s="21">
        <v>391</v>
      </c>
      <c r="AD20" s="21">
        <v>0</v>
      </c>
      <c r="AE20" s="24">
        <v>102</v>
      </c>
      <c r="AF20" s="21">
        <v>0</v>
      </c>
      <c r="AG20" s="21">
        <v>0</v>
      </c>
      <c r="AH20" s="24">
        <v>20619</v>
      </c>
      <c r="AI20" s="24" t="s">
        <v>136</v>
      </c>
      <c r="AJ20" s="24">
        <v>7803</v>
      </c>
      <c r="AL20" s="27"/>
      <c r="AM20" s="27"/>
      <c r="AN20" s="27"/>
      <c r="AO20" s="28"/>
      <c r="AP20" s="29"/>
      <c r="AQ20" s="30"/>
      <c r="AR20" s="30"/>
      <c r="AS20" s="30"/>
      <c r="AT20" s="30"/>
      <c r="AU20" s="30"/>
      <c r="AV20" s="30"/>
      <c r="AW20" s="30"/>
      <c r="AX20" s="31"/>
      <c r="AY20" s="30"/>
      <c r="AZ20" s="30"/>
      <c r="BA20" s="30"/>
      <c r="BB20" s="30"/>
      <c r="BC20" s="31"/>
      <c r="BD20" s="30"/>
      <c r="BE20" s="30"/>
      <c r="BF20" s="30"/>
      <c r="BG20" s="31"/>
      <c r="BH20" s="30"/>
      <c r="BI20" s="32"/>
      <c r="BJ20" s="31"/>
      <c r="BK20" s="33"/>
      <c r="BL20" s="31"/>
      <c r="BM20" s="30"/>
      <c r="BN20" s="31"/>
      <c r="BO20" s="31"/>
      <c r="BP20" s="31"/>
      <c r="BQ20" s="31"/>
      <c r="BR20" s="31"/>
      <c r="BS20" s="31"/>
      <c r="BT20" s="31"/>
      <c r="BU20" s="31"/>
      <c r="BV20" s="31"/>
      <c r="BW20" s="31"/>
      <c r="BX20" s="31"/>
      <c r="BY20" s="31"/>
      <c r="BZ20" s="31"/>
      <c r="CA20" s="34"/>
      <c r="CB20" s="34"/>
      <c r="CC20" s="34"/>
      <c r="CD20" s="34"/>
      <c r="CE20" s="34"/>
      <c r="CF20" s="34"/>
      <c r="CG20" s="34"/>
      <c r="CH20" s="34"/>
      <c r="CI20" s="34"/>
      <c r="CJ20" s="34"/>
      <c r="CK20" s="34"/>
      <c r="CL20" s="34"/>
      <c r="CM20" s="34"/>
      <c r="CN20" s="34"/>
      <c r="CO20" s="34"/>
      <c r="CP20" s="34"/>
      <c r="CQ20" s="34"/>
      <c r="CR20" s="34"/>
      <c r="CS20" s="34"/>
      <c r="CT20" s="34"/>
    </row>
    <row r="21" spans="1:98">
      <c r="A21" s="21" t="s">
        <v>106</v>
      </c>
      <c r="B21" s="24">
        <v>43234</v>
      </c>
      <c r="C21" s="24">
        <v>43164</v>
      </c>
      <c r="D21" s="21">
        <v>3449</v>
      </c>
      <c r="E21" s="21">
        <v>39715</v>
      </c>
      <c r="F21" s="21">
        <v>0</v>
      </c>
      <c r="G21" s="24">
        <v>28119</v>
      </c>
      <c r="H21" s="24">
        <v>6898</v>
      </c>
      <c r="I21" s="24">
        <v>2271</v>
      </c>
      <c r="J21" s="21">
        <v>36</v>
      </c>
      <c r="K21" s="24">
        <v>489</v>
      </c>
      <c r="L21" s="24">
        <v>4083</v>
      </c>
      <c r="M21" s="24">
        <v>19</v>
      </c>
      <c r="N21" s="21">
        <v>0</v>
      </c>
      <c r="O21" s="21"/>
      <c r="P21" s="24">
        <v>8862</v>
      </c>
      <c r="Q21" s="24">
        <v>3397</v>
      </c>
      <c r="R21" s="24">
        <v>38869</v>
      </c>
      <c r="S21" s="21">
        <v>1190</v>
      </c>
      <c r="T21" s="21">
        <v>85</v>
      </c>
      <c r="U21" s="21">
        <v>3617</v>
      </c>
      <c r="V21" s="24">
        <v>3536</v>
      </c>
      <c r="W21" s="24">
        <v>67</v>
      </c>
      <c r="X21" s="21">
        <v>64</v>
      </c>
      <c r="Y21" s="21">
        <v>3</v>
      </c>
      <c r="Z21" s="21">
        <v>0</v>
      </c>
      <c r="AA21" s="24">
        <v>77</v>
      </c>
      <c r="AB21" s="21">
        <v>44</v>
      </c>
      <c r="AC21" s="21">
        <v>32</v>
      </c>
      <c r="AD21" s="21">
        <v>1</v>
      </c>
      <c r="AE21" s="24">
        <v>111</v>
      </c>
      <c r="AF21" s="21">
        <v>56</v>
      </c>
      <c r="AG21" s="21">
        <v>61</v>
      </c>
      <c r="AH21" s="24">
        <v>177</v>
      </c>
      <c r="AI21" s="24" t="s">
        <v>136</v>
      </c>
      <c r="AJ21" s="24">
        <v>5460</v>
      </c>
      <c r="AL21" s="27"/>
      <c r="AM21" s="27"/>
      <c r="AN21" s="27"/>
      <c r="AO21" s="28"/>
      <c r="AP21" s="29"/>
      <c r="AQ21" s="30"/>
      <c r="AR21" s="30"/>
      <c r="AS21" s="30"/>
      <c r="AT21" s="30"/>
      <c r="AU21" s="30"/>
      <c r="AV21" s="30"/>
      <c r="AW21" s="31"/>
      <c r="AX21" s="31"/>
      <c r="AY21" s="30"/>
      <c r="AZ21" s="30"/>
      <c r="BA21" s="30"/>
      <c r="BB21" s="30"/>
      <c r="BC21" s="31"/>
      <c r="BD21" s="30"/>
      <c r="BE21" s="30"/>
      <c r="BF21" s="30"/>
      <c r="BG21" s="31"/>
      <c r="BH21" s="30"/>
      <c r="BI21" s="32"/>
      <c r="BJ21" s="31"/>
      <c r="BK21" s="33"/>
      <c r="BL21" s="31"/>
      <c r="BM21" s="30"/>
      <c r="BN21" s="31"/>
      <c r="BO21" s="31"/>
      <c r="BP21" s="31"/>
      <c r="BQ21" s="31"/>
      <c r="BR21" s="31"/>
      <c r="BS21" s="31"/>
      <c r="BT21" s="31"/>
      <c r="BU21" s="31"/>
      <c r="BV21" s="31"/>
      <c r="BW21" s="31"/>
      <c r="BX21" s="31"/>
      <c r="BY21" s="31"/>
      <c r="BZ21" s="31"/>
      <c r="CA21" s="34"/>
      <c r="CB21" s="34"/>
      <c r="CC21" s="34"/>
      <c r="CD21" s="34"/>
      <c r="CE21" s="34"/>
      <c r="CF21" s="34"/>
      <c r="CG21" s="34"/>
      <c r="CH21" s="34"/>
      <c r="CI21" s="34"/>
      <c r="CJ21" s="34"/>
      <c r="CK21" s="34"/>
      <c r="CL21" s="34"/>
      <c r="CM21" s="34"/>
      <c r="CN21" s="34"/>
      <c r="CO21" s="34"/>
      <c r="CP21" s="34"/>
      <c r="CQ21" s="34"/>
      <c r="CR21" s="34"/>
      <c r="CS21" s="34"/>
      <c r="CT21" s="34"/>
    </row>
    <row r="22" spans="1:98">
      <c r="A22" s="21" t="s">
        <v>108</v>
      </c>
      <c r="B22" s="24">
        <v>74710</v>
      </c>
      <c r="C22" s="24">
        <v>74710</v>
      </c>
      <c r="D22" s="21">
        <v>25464</v>
      </c>
      <c r="E22" s="21">
        <v>48902</v>
      </c>
      <c r="F22" s="21">
        <v>344</v>
      </c>
      <c r="G22" s="24">
        <v>48826</v>
      </c>
      <c r="H22" s="24">
        <v>105344</v>
      </c>
      <c r="I22" s="24">
        <v>181</v>
      </c>
      <c r="J22" s="21">
        <v>4</v>
      </c>
      <c r="K22" s="24">
        <v>100794</v>
      </c>
      <c r="L22" s="24">
        <v>1198</v>
      </c>
      <c r="M22" s="24">
        <v>2293</v>
      </c>
      <c r="N22" s="21">
        <v>164</v>
      </c>
      <c r="O22" s="24">
        <v>710</v>
      </c>
      <c r="P22" s="24">
        <v>11767</v>
      </c>
      <c r="Q22" s="24">
        <v>6838</v>
      </c>
      <c r="R22" s="24">
        <v>53006</v>
      </c>
      <c r="S22" s="21">
        <v>2144</v>
      </c>
      <c r="T22" s="21">
        <v>175</v>
      </c>
      <c r="U22" s="21">
        <v>6320</v>
      </c>
      <c r="V22" s="24">
        <v>16135</v>
      </c>
      <c r="W22" s="24">
        <v>183</v>
      </c>
      <c r="X22" s="21">
        <v>183</v>
      </c>
      <c r="Y22" s="21">
        <v>0</v>
      </c>
      <c r="Z22" s="21">
        <v>0</v>
      </c>
      <c r="AA22" s="24">
        <v>161</v>
      </c>
      <c r="AB22" s="21">
        <v>115</v>
      </c>
      <c r="AC22" s="21">
        <v>46</v>
      </c>
      <c r="AD22" s="21">
        <v>0</v>
      </c>
      <c r="AE22" s="24">
        <v>76</v>
      </c>
      <c r="AF22" s="21">
        <v>289</v>
      </c>
      <c r="AG22" s="21">
        <v>93</v>
      </c>
      <c r="AH22" s="24">
        <v>2585</v>
      </c>
      <c r="AI22" s="24" t="s">
        <v>136</v>
      </c>
      <c r="AJ22" s="24">
        <v>15252</v>
      </c>
      <c r="AL22" s="27"/>
      <c r="AM22" s="27"/>
      <c r="AN22" s="27"/>
      <c r="AO22" s="28"/>
      <c r="AP22" s="29"/>
      <c r="AQ22" s="30"/>
      <c r="AR22" s="30"/>
      <c r="AS22" s="30"/>
      <c r="AT22" s="30"/>
      <c r="AU22" s="30"/>
      <c r="AV22" s="30"/>
      <c r="AW22" s="31"/>
      <c r="AX22" s="31"/>
      <c r="AY22" s="30"/>
      <c r="AZ22" s="30"/>
      <c r="BA22" s="30"/>
      <c r="BB22" s="30"/>
      <c r="BC22" s="31"/>
      <c r="BD22" s="30"/>
      <c r="BE22" s="30"/>
      <c r="BF22" s="30"/>
      <c r="BG22" s="31"/>
      <c r="BH22" s="30"/>
      <c r="BI22" s="32"/>
      <c r="BJ22" s="31"/>
      <c r="BK22" s="33"/>
      <c r="BL22" s="31"/>
      <c r="BM22" s="30"/>
      <c r="BN22" s="31"/>
      <c r="BO22" s="31"/>
      <c r="BP22" s="31"/>
      <c r="BQ22" s="31"/>
      <c r="BR22" s="31"/>
      <c r="BS22" s="31"/>
      <c r="BT22" s="31"/>
      <c r="BU22" s="31"/>
      <c r="BV22" s="31"/>
      <c r="BW22" s="31"/>
      <c r="BX22" s="31"/>
      <c r="BY22" s="31"/>
      <c r="BZ22" s="31"/>
      <c r="CA22" s="34"/>
      <c r="CB22" s="34"/>
      <c r="CC22" s="34"/>
      <c r="CD22" s="34"/>
      <c r="CE22" s="34"/>
      <c r="CF22" s="34"/>
      <c r="CG22" s="34"/>
      <c r="CH22" s="34"/>
      <c r="CI22" s="34"/>
      <c r="CJ22" s="34"/>
      <c r="CK22" s="34"/>
      <c r="CL22" s="34"/>
      <c r="CM22" s="34"/>
      <c r="CN22" s="34"/>
      <c r="CO22" s="34"/>
      <c r="CP22" s="34"/>
      <c r="CQ22" s="34"/>
      <c r="CR22" s="34"/>
      <c r="CS22" s="34"/>
      <c r="CT22" s="34"/>
    </row>
    <row r="23" spans="1:98">
      <c r="A23" s="21" t="s">
        <v>110</v>
      </c>
      <c r="B23" s="24">
        <v>53532</v>
      </c>
      <c r="C23" s="24">
        <v>52570</v>
      </c>
      <c r="D23" s="21">
        <v>6594</v>
      </c>
      <c r="E23" s="21">
        <v>45976</v>
      </c>
      <c r="F23" s="21">
        <v>0</v>
      </c>
      <c r="G23" s="24">
        <v>31536</v>
      </c>
      <c r="H23" s="24">
        <v>42969</v>
      </c>
      <c r="I23" s="24">
        <v>710</v>
      </c>
      <c r="J23" s="21">
        <v>1101</v>
      </c>
      <c r="K23" s="24">
        <v>12828</v>
      </c>
      <c r="L23" s="24">
        <v>25842</v>
      </c>
      <c r="M23" s="24">
        <v>1636</v>
      </c>
      <c r="N23" s="21">
        <v>233</v>
      </c>
      <c r="O23" s="24">
        <v>619</v>
      </c>
      <c r="P23" s="24">
        <v>7770</v>
      </c>
      <c r="Q23" s="24">
        <v>4856</v>
      </c>
      <c r="R23" s="24">
        <v>35730</v>
      </c>
      <c r="S23" s="21">
        <v>3084</v>
      </c>
      <c r="T23" s="21">
        <v>209</v>
      </c>
      <c r="U23" s="21">
        <v>2749</v>
      </c>
      <c r="V23" s="24">
        <v>3472</v>
      </c>
      <c r="W23" s="24">
        <v>758</v>
      </c>
      <c r="X23" s="21">
        <v>758</v>
      </c>
      <c r="Y23" s="21">
        <v>0</v>
      </c>
      <c r="Z23" s="21">
        <v>0</v>
      </c>
      <c r="AA23" s="24">
        <v>135</v>
      </c>
      <c r="AB23" s="21">
        <v>102</v>
      </c>
      <c r="AC23" s="21">
        <v>30</v>
      </c>
      <c r="AD23" s="21">
        <v>3</v>
      </c>
      <c r="AE23" s="24">
        <v>633</v>
      </c>
      <c r="AF23" s="21">
        <v>150</v>
      </c>
      <c r="AG23" s="21">
        <v>641</v>
      </c>
      <c r="AH23" s="24">
        <v>426</v>
      </c>
      <c r="AI23" s="24" t="s">
        <v>136</v>
      </c>
      <c r="AJ23" s="24">
        <v>2252</v>
      </c>
      <c r="AL23" s="27"/>
      <c r="AM23" s="27"/>
      <c r="AN23" s="27"/>
      <c r="AO23" s="28"/>
      <c r="AP23" s="29"/>
      <c r="AQ23" s="30"/>
      <c r="AR23" s="30"/>
      <c r="AS23" s="30"/>
      <c r="AT23" s="30"/>
      <c r="AU23" s="30"/>
      <c r="AV23" s="30"/>
      <c r="AW23" s="31"/>
      <c r="AX23" s="31"/>
      <c r="AY23" s="30"/>
      <c r="AZ23" s="30"/>
      <c r="BA23" s="30"/>
      <c r="BB23" s="30"/>
      <c r="BC23" s="31"/>
      <c r="BD23" s="30"/>
      <c r="BE23" s="30"/>
      <c r="BF23" s="30"/>
      <c r="BG23" s="31"/>
      <c r="BH23" s="30"/>
      <c r="BI23" s="32"/>
      <c r="BJ23" s="31"/>
      <c r="BK23" s="33"/>
      <c r="BL23" s="31"/>
      <c r="BM23" s="30"/>
      <c r="BN23" s="31"/>
      <c r="BO23" s="31"/>
      <c r="BP23" s="31"/>
      <c r="BQ23" s="31"/>
      <c r="BR23" s="31"/>
      <c r="BS23" s="31"/>
      <c r="BT23" s="31"/>
      <c r="BU23" s="31"/>
      <c r="BV23" s="31"/>
      <c r="BW23" s="31"/>
      <c r="BX23" s="31"/>
      <c r="BY23" s="31"/>
      <c r="BZ23" s="31"/>
      <c r="CA23" s="34"/>
      <c r="CB23" s="34"/>
      <c r="CC23" s="34"/>
      <c r="CD23" s="34"/>
      <c r="CE23" s="34"/>
      <c r="CF23" s="34"/>
      <c r="CG23" s="34"/>
      <c r="CH23" s="34"/>
      <c r="CI23" s="34"/>
      <c r="CJ23" s="34"/>
      <c r="CK23" s="34"/>
      <c r="CL23" s="34"/>
      <c r="CM23" s="34"/>
      <c r="CN23" s="34"/>
      <c r="CO23" s="34"/>
      <c r="CP23" s="34"/>
      <c r="CQ23" s="34"/>
      <c r="CR23" s="34"/>
      <c r="CS23" s="34"/>
      <c r="CT23" s="34"/>
    </row>
    <row r="24" spans="1:98">
      <c r="A24" s="21" t="s">
        <v>112</v>
      </c>
      <c r="B24" s="24">
        <v>47753</v>
      </c>
      <c r="C24" s="24">
        <v>47753</v>
      </c>
      <c r="D24" s="21" t="s">
        <v>67</v>
      </c>
      <c r="E24" s="21" t="s">
        <v>67</v>
      </c>
      <c r="F24" s="21" t="s">
        <v>67</v>
      </c>
      <c r="G24" s="24">
        <v>38689</v>
      </c>
      <c r="H24" s="24">
        <v>13159</v>
      </c>
      <c r="I24" s="24">
        <v>67</v>
      </c>
      <c r="J24" s="21">
        <v>116</v>
      </c>
      <c r="K24" s="24">
        <v>1461</v>
      </c>
      <c r="L24" s="24">
        <v>10390</v>
      </c>
      <c r="M24" s="24">
        <v>633</v>
      </c>
      <c r="N24" s="21">
        <v>8</v>
      </c>
      <c r="O24" s="24">
        <v>484</v>
      </c>
      <c r="P24" s="24">
        <v>4994</v>
      </c>
      <c r="Q24" s="24">
        <v>2747</v>
      </c>
      <c r="R24" s="24">
        <v>38887</v>
      </c>
      <c r="S24" s="21">
        <v>2529</v>
      </c>
      <c r="T24" s="21">
        <v>0</v>
      </c>
      <c r="U24" s="21">
        <v>2802</v>
      </c>
      <c r="V24" s="24">
        <v>5157</v>
      </c>
      <c r="W24" s="24">
        <v>53</v>
      </c>
      <c r="X24" s="21">
        <v>53</v>
      </c>
      <c r="Y24" s="21">
        <v>0</v>
      </c>
      <c r="Z24" s="21">
        <v>0</v>
      </c>
      <c r="AA24" s="24">
        <v>78</v>
      </c>
      <c r="AB24" s="21">
        <v>44</v>
      </c>
      <c r="AC24" s="21">
        <v>34</v>
      </c>
      <c r="AD24" s="21">
        <v>0</v>
      </c>
      <c r="AE24" s="24">
        <v>108</v>
      </c>
      <c r="AF24" s="21">
        <v>12</v>
      </c>
      <c r="AG24" s="21">
        <v>17</v>
      </c>
      <c r="AH24" s="24">
        <v>23</v>
      </c>
      <c r="AI24" s="24" t="s">
        <v>136</v>
      </c>
      <c r="AJ24" s="24">
        <v>6935</v>
      </c>
      <c r="AL24" s="27"/>
      <c r="AM24" s="27"/>
      <c r="AN24" s="27"/>
      <c r="AO24" s="28"/>
      <c r="AP24" s="29"/>
      <c r="AQ24" s="30"/>
      <c r="AR24" s="30"/>
      <c r="AS24" s="30"/>
      <c r="AT24" s="30"/>
      <c r="AU24" s="30"/>
      <c r="AV24" s="30"/>
      <c r="AW24" s="30"/>
      <c r="AX24" s="31"/>
      <c r="AY24" s="30"/>
      <c r="AZ24" s="30"/>
      <c r="BA24" s="30"/>
      <c r="BB24" s="30"/>
      <c r="BC24" s="31"/>
      <c r="BD24" s="30"/>
      <c r="BE24" s="30"/>
      <c r="BF24" s="30"/>
      <c r="BG24" s="31"/>
      <c r="BH24" s="30"/>
      <c r="BI24" s="32"/>
      <c r="BJ24" s="31"/>
      <c r="BK24" s="33"/>
      <c r="BL24" s="31"/>
      <c r="BM24" s="30"/>
      <c r="BN24" s="31"/>
      <c r="BO24" s="31"/>
      <c r="BP24" s="31"/>
      <c r="BQ24" s="31"/>
      <c r="BR24" s="31"/>
      <c r="BS24" s="31"/>
      <c r="BT24" s="31"/>
      <c r="BU24" s="31"/>
      <c r="BV24" s="31"/>
      <c r="BW24" s="31"/>
      <c r="BX24" s="31"/>
      <c r="BY24" s="31"/>
      <c r="BZ24" s="31"/>
      <c r="CA24" s="34"/>
      <c r="CB24" s="34"/>
      <c r="CC24" s="34"/>
      <c r="CD24" s="34"/>
      <c r="CE24" s="34"/>
      <c r="CF24" s="34"/>
      <c r="CG24" s="34"/>
      <c r="CH24" s="34"/>
      <c r="CI24" s="34"/>
      <c r="CJ24" s="34"/>
      <c r="CK24" s="34"/>
      <c r="CL24" s="34"/>
      <c r="CM24" s="34"/>
      <c r="CN24" s="34"/>
      <c r="CO24" s="34"/>
      <c r="CP24" s="34"/>
      <c r="CQ24" s="34"/>
      <c r="CR24" s="34"/>
      <c r="CS24" s="34"/>
      <c r="CT24" s="34"/>
    </row>
    <row r="25" spans="1:98">
      <c r="A25" s="21" t="s">
        <v>114</v>
      </c>
      <c r="B25" s="24">
        <v>51070</v>
      </c>
      <c r="C25" s="24">
        <v>50702</v>
      </c>
      <c r="D25" s="21">
        <v>4966</v>
      </c>
      <c r="E25" s="21">
        <v>45736</v>
      </c>
      <c r="F25" s="21">
        <v>0</v>
      </c>
      <c r="G25" s="24">
        <v>31148</v>
      </c>
      <c r="H25" s="24">
        <v>30362</v>
      </c>
      <c r="I25" s="24">
        <v>342</v>
      </c>
      <c r="J25" s="21">
        <v>110</v>
      </c>
      <c r="K25" s="24">
        <v>8310</v>
      </c>
      <c r="L25" s="24">
        <v>21396</v>
      </c>
      <c r="M25" s="24">
        <v>82</v>
      </c>
      <c r="N25" s="21">
        <v>122</v>
      </c>
      <c r="O25" s="21"/>
      <c r="P25" s="24">
        <v>6987</v>
      </c>
      <c r="Q25" s="24">
        <v>2053</v>
      </c>
      <c r="R25" s="24">
        <v>34884</v>
      </c>
      <c r="S25" s="21">
        <v>3049</v>
      </c>
      <c r="T25" s="21">
        <v>109</v>
      </c>
      <c r="U25" s="21">
        <v>1118</v>
      </c>
      <c r="V25" s="24">
        <v>757</v>
      </c>
      <c r="W25" s="24">
        <v>4</v>
      </c>
      <c r="X25" s="21">
        <v>4</v>
      </c>
      <c r="Y25" s="21">
        <v>0</v>
      </c>
      <c r="Z25" s="21">
        <v>0</v>
      </c>
      <c r="AA25" s="24">
        <v>8</v>
      </c>
      <c r="AB25" s="21">
        <v>8</v>
      </c>
      <c r="AC25" s="21">
        <v>0</v>
      </c>
      <c r="AD25" s="21">
        <v>0</v>
      </c>
      <c r="AE25" s="24">
        <v>0</v>
      </c>
      <c r="AF25" s="21">
        <v>0</v>
      </c>
      <c r="AG25" s="21">
        <v>0</v>
      </c>
      <c r="AH25" s="24">
        <v>125</v>
      </c>
      <c r="AI25" s="24" t="s">
        <v>136</v>
      </c>
      <c r="AJ25" s="24">
        <v>1749</v>
      </c>
      <c r="AL25" s="27"/>
      <c r="AM25" s="27"/>
      <c r="AN25" s="27"/>
      <c r="AO25" s="28"/>
      <c r="AP25" s="29"/>
      <c r="AQ25" s="30"/>
      <c r="AR25" s="30"/>
      <c r="AS25" s="30"/>
      <c r="AT25" s="30"/>
      <c r="AU25" s="30"/>
      <c r="AV25" s="30"/>
      <c r="AW25" s="31"/>
      <c r="AX25" s="31"/>
      <c r="AY25" s="30"/>
      <c r="AZ25" s="30"/>
      <c r="BA25" s="30"/>
      <c r="BB25" s="30"/>
      <c r="BC25" s="31"/>
      <c r="BD25" s="30"/>
      <c r="BE25" s="30"/>
      <c r="BF25" s="30"/>
      <c r="BG25" s="31"/>
      <c r="BH25" s="30"/>
      <c r="BI25" s="32"/>
      <c r="BJ25" s="31"/>
      <c r="BK25" s="33"/>
      <c r="BL25" s="31"/>
      <c r="BM25" s="30"/>
      <c r="BN25" s="31"/>
      <c r="BO25" s="31"/>
      <c r="BP25" s="31"/>
      <c r="BQ25" s="31"/>
      <c r="BR25" s="31"/>
      <c r="BS25" s="31"/>
      <c r="BT25" s="31"/>
      <c r="BU25" s="31"/>
      <c r="BV25" s="31"/>
      <c r="BW25" s="31"/>
      <c r="BX25" s="31"/>
      <c r="BY25" s="31"/>
      <c r="BZ25" s="31"/>
      <c r="CA25" s="34"/>
      <c r="CB25" s="34"/>
      <c r="CC25" s="34"/>
      <c r="CD25" s="34"/>
      <c r="CE25" s="34"/>
      <c r="CF25" s="34"/>
      <c r="CG25" s="34"/>
      <c r="CH25" s="34"/>
      <c r="CI25" s="34"/>
      <c r="CJ25" s="34"/>
      <c r="CK25" s="34"/>
      <c r="CL25" s="34"/>
      <c r="CM25" s="34"/>
      <c r="CN25" s="34"/>
      <c r="CO25" s="34"/>
      <c r="CP25" s="34"/>
      <c r="CQ25" s="34"/>
      <c r="CR25" s="34"/>
      <c r="CS25" s="34"/>
      <c r="CT25" s="34"/>
    </row>
    <row r="26" spans="1:98">
      <c r="A26" s="21" t="s">
        <v>116</v>
      </c>
      <c r="B26" s="24">
        <v>26027</v>
      </c>
      <c r="C26" s="24">
        <v>25708</v>
      </c>
      <c r="D26" s="21">
        <v>676</v>
      </c>
      <c r="E26" s="21">
        <v>25032</v>
      </c>
      <c r="F26" s="21">
        <v>0</v>
      </c>
      <c r="G26" s="24">
        <v>52700</v>
      </c>
      <c r="H26" s="24">
        <v>16530</v>
      </c>
      <c r="I26" s="24">
        <v>38</v>
      </c>
      <c r="J26" s="21">
        <v>0</v>
      </c>
      <c r="K26" s="24">
        <v>5720</v>
      </c>
      <c r="L26" s="24">
        <v>10005</v>
      </c>
      <c r="M26" s="24">
        <v>509</v>
      </c>
      <c r="N26" s="21">
        <v>258</v>
      </c>
      <c r="O26" s="21"/>
      <c r="P26" s="24">
        <v>4762</v>
      </c>
      <c r="Q26" s="24">
        <v>3049</v>
      </c>
      <c r="R26" s="24">
        <v>60488</v>
      </c>
      <c r="S26" s="21">
        <v>2900</v>
      </c>
      <c r="T26" s="21">
        <v>150</v>
      </c>
      <c r="U26" s="21">
        <v>2404</v>
      </c>
      <c r="V26" s="24">
        <v>7127</v>
      </c>
      <c r="W26" s="24">
        <v>512</v>
      </c>
      <c r="X26" s="21">
        <v>512</v>
      </c>
      <c r="Y26" s="21">
        <v>0</v>
      </c>
      <c r="Z26" s="21">
        <v>0</v>
      </c>
      <c r="AA26" s="24">
        <v>0</v>
      </c>
      <c r="AB26" s="21">
        <v>0</v>
      </c>
      <c r="AC26" s="21">
        <v>0</v>
      </c>
      <c r="AD26" s="21">
        <v>0</v>
      </c>
      <c r="AE26" s="24">
        <v>216</v>
      </c>
      <c r="AF26" s="21">
        <v>218</v>
      </c>
      <c r="AG26" s="21">
        <v>0</v>
      </c>
      <c r="AH26" s="24">
        <v>1193</v>
      </c>
      <c r="AI26" s="24" t="s">
        <v>136</v>
      </c>
      <c r="AJ26" s="24">
        <v>7490</v>
      </c>
      <c r="AL26" s="27"/>
      <c r="AM26" s="27"/>
      <c r="AN26" s="27"/>
      <c r="AO26" s="28"/>
      <c r="AP26" s="29"/>
      <c r="AQ26" s="30"/>
      <c r="AR26" s="30"/>
      <c r="AS26" s="30"/>
      <c r="AT26" s="30"/>
      <c r="AU26" s="30"/>
      <c r="AV26" s="30"/>
      <c r="AW26" s="30"/>
      <c r="AX26" s="31"/>
      <c r="AY26" s="30"/>
      <c r="AZ26" s="30"/>
      <c r="BA26" s="30"/>
      <c r="BB26" s="30"/>
      <c r="BC26" s="31"/>
      <c r="BD26" s="30"/>
      <c r="BE26" s="30"/>
      <c r="BF26" s="30"/>
      <c r="BG26" s="31"/>
      <c r="BH26" s="30"/>
      <c r="BI26" s="32"/>
      <c r="BJ26" s="31"/>
      <c r="BK26" s="33"/>
      <c r="BL26" s="31"/>
      <c r="BM26" s="30"/>
      <c r="BN26" s="31"/>
      <c r="BO26" s="31"/>
      <c r="BP26" s="31"/>
      <c r="BQ26" s="31"/>
      <c r="BR26" s="31"/>
      <c r="BS26" s="31"/>
      <c r="BT26" s="31"/>
      <c r="BU26" s="31"/>
      <c r="BV26" s="31"/>
      <c r="BW26" s="31"/>
      <c r="BX26" s="31"/>
      <c r="BY26" s="31"/>
      <c r="BZ26" s="31"/>
      <c r="CA26" s="34"/>
      <c r="CB26" s="34"/>
      <c r="CC26" s="34"/>
      <c r="CD26" s="34"/>
      <c r="CE26" s="34"/>
      <c r="CF26" s="34"/>
      <c r="CG26" s="34"/>
      <c r="CH26" s="34"/>
      <c r="CI26" s="34"/>
      <c r="CJ26" s="34"/>
      <c r="CK26" s="34"/>
      <c r="CL26" s="34"/>
      <c r="CM26" s="34"/>
      <c r="CN26" s="34"/>
      <c r="CO26" s="34"/>
      <c r="CP26" s="34"/>
      <c r="CQ26" s="34"/>
      <c r="CR26" s="34"/>
      <c r="CS26" s="34"/>
      <c r="CT26" s="34"/>
    </row>
    <row r="27" spans="1:98">
      <c r="A27" s="21" t="s">
        <v>118</v>
      </c>
      <c r="B27" s="24">
        <v>61540</v>
      </c>
      <c r="C27" s="24">
        <v>35163</v>
      </c>
      <c r="D27" s="21">
        <v>23954</v>
      </c>
      <c r="E27" s="21">
        <v>11209</v>
      </c>
      <c r="F27" s="21">
        <v>0</v>
      </c>
      <c r="G27" s="24">
        <v>0</v>
      </c>
      <c r="H27" s="24">
        <v>16290</v>
      </c>
      <c r="I27" s="24">
        <v>3</v>
      </c>
      <c r="J27" s="21">
        <v>0</v>
      </c>
      <c r="K27" s="24">
        <v>7269</v>
      </c>
      <c r="L27" s="24">
        <v>8844</v>
      </c>
      <c r="M27" s="24">
        <v>15</v>
      </c>
      <c r="N27" s="21">
        <v>159</v>
      </c>
      <c r="O27" s="21"/>
      <c r="P27" s="24">
        <v>8858</v>
      </c>
      <c r="Q27" s="24">
        <v>4623</v>
      </c>
      <c r="R27" s="24">
        <v>0</v>
      </c>
      <c r="S27" s="21" t="s">
        <v>67</v>
      </c>
      <c r="T27" s="21" t="s">
        <v>67</v>
      </c>
      <c r="U27" s="21">
        <v>12174</v>
      </c>
      <c r="V27" s="24">
        <v>4242</v>
      </c>
      <c r="W27" s="24">
        <v>3276</v>
      </c>
      <c r="X27" s="21">
        <v>3275</v>
      </c>
      <c r="Y27" s="21">
        <v>1</v>
      </c>
      <c r="Z27" s="21">
        <v>0</v>
      </c>
      <c r="AA27" s="24">
        <v>26</v>
      </c>
      <c r="AB27" s="21">
        <v>25</v>
      </c>
      <c r="AC27" s="21">
        <v>1</v>
      </c>
      <c r="AD27" s="21">
        <v>0</v>
      </c>
      <c r="AE27" s="24">
        <v>0</v>
      </c>
      <c r="AF27" s="21">
        <v>0</v>
      </c>
      <c r="AG27" s="21">
        <v>0</v>
      </c>
      <c r="AH27" s="24">
        <v>2714</v>
      </c>
      <c r="AI27" s="24" t="s">
        <v>136</v>
      </c>
      <c r="AJ27" s="24">
        <v>6158</v>
      </c>
      <c r="AL27" s="27"/>
      <c r="AM27" s="27"/>
      <c r="AN27" s="27"/>
      <c r="AO27" s="28"/>
      <c r="AP27" s="29"/>
      <c r="AQ27" s="30"/>
      <c r="AR27" s="30"/>
      <c r="AS27" s="30"/>
      <c r="AT27" s="30"/>
      <c r="AU27" s="30"/>
      <c r="AV27" s="30"/>
      <c r="AW27" s="30"/>
      <c r="AX27" s="31"/>
      <c r="AY27" s="30"/>
      <c r="AZ27" s="30"/>
      <c r="BA27" s="30"/>
      <c r="BB27" s="30"/>
      <c r="BC27" s="31"/>
      <c r="BD27" s="30"/>
      <c r="BE27" s="30"/>
      <c r="BF27" s="30"/>
      <c r="BG27" s="31"/>
      <c r="BH27" s="30"/>
      <c r="BI27" s="32"/>
      <c r="BJ27" s="31"/>
      <c r="BK27" s="33"/>
      <c r="BL27" s="31"/>
      <c r="BM27" s="30"/>
      <c r="BN27" s="31"/>
      <c r="BO27" s="31"/>
      <c r="BP27" s="31"/>
      <c r="BQ27" s="31"/>
      <c r="BR27" s="31"/>
      <c r="BS27" s="31"/>
      <c r="BT27" s="31"/>
      <c r="BU27" s="31"/>
      <c r="BV27" s="31"/>
      <c r="BW27" s="31"/>
      <c r="BX27" s="31"/>
      <c r="BY27" s="31"/>
      <c r="BZ27" s="31"/>
      <c r="CA27" s="34"/>
      <c r="CB27" s="34"/>
      <c r="CC27" s="34"/>
      <c r="CD27" s="34"/>
      <c r="CE27" s="34"/>
      <c r="CF27" s="34"/>
      <c r="CG27" s="34"/>
      <c r="CH27" s="34"/>
      <c r="CI27" s="34"/>
      <c r="CJ27" s="34"/>
      <c r="CK27" s="34"/>
      <c r="CL27" s="34"/>
      <c r="CM27" s="34"/>
      <c r="CN27" s="34"/>
      <c r="CO27" s="34"/>
      <c r="CP27" s="34"/>
      <c r="CQ27" s="34"/>
      <c r="CR27" s="34"/>
      <c r="CS27" s="34"/>
      <c r="CT27" s="34"/>
    </row>
    <row r="28" spans="1:98">
      <c r="A28" s="21" t="s">
        <v>120</v>
      </c>
      <c r="B28" s="24">
        <v>43792</v>
      </c>
      <c r="C28" s="24">
        <v>43548</v>
      </c>
      <c r="D28" s="21" t="s">
        <v>67</v>
      </c>
      <c r="E28" s="21" t="s">
        <v>67</v>
      </c>
      <c r="F28" s="21" t="s">
        <v>67</v>
      </c>
      <c r="G28" s="24">
        <v>23122</v>
      </c>
      <c r="H28" s="24">
        <v>11143</v>
      </c>
      <c r="I28" s="24">
        <v>3228</v>
      </c>
      <c r="J28" s="21">
        <v>17</v>
      </c>
      <c r="K28" s="24">
        <v>1857</v>
      </c>
      <c r="L28" s="24">
        <v>5923</v>
      </c>
      <c r="M28" s="24">
        <v>115</v>
      </c>
      <c r="N28" s="21">
        <v>3</v>
      </c>
      <c r="O28" s="21"/>
      <c r="P28" s="24">
        <v>6355</v>
      </c>
      <c r="Q28" s="24">
        <v>2451</v>
      </c>
      <c r="R28" s="24">
        <v>2657</v>
      </c>
      <c r="S28" s="21">
        <v>314</v>
      </c>
      <c r="T28" s="21">
        <v>2575</v>
      </c>
      <c r="U28" s="21">
        <v>5540</v>
      </c>
      <c r="V28" s="24">
        <v>21611</v>
      </c>
      <c r="W28" s="24">
        <v>1</v>
      </c>
      <c r="X28" s="21">
        <v>0</v>
      </c>
      <c r="Y28" s="21">
        <v>0</v>
      </c>
      <c r="Z28" s="21">
        <v>1</v>
      </c>
      <c r="AA28" s="24">
        <v>238</v>
      </c>
      <c r="AB28" s="21">
        <v>213</v>
      </c>
      <c r="AC28" s="21">
        <v>24</v>
      </c>
      <c r="AD28" s="21">
        <v>1</v>
      </c>
      <c r="AE28" s="24">
        <v>33</v>
      </c>
      <c r="AF28" s="21">
        <v>561</v>
      </c>
      <c r="AG28" s="21">
        <v>265</v>
      </c>
      <c r="AH28" s="24">
        <v>6</v>
      </c>
      <c r="AI28" s="24" t="s">
        <v>136</v>
      </c>
      <c r="AJ28" s="24">
        <v>28397</v>
      </c>
      <c r="AL28" s="27"/>
      <c r="AM28" s="27"/>
      <c r="AN28" s="27"/>
      <c r="AO28" s="28"/>
      <c r="AP28" s="29"/>
      <c r="AQ28" s="30"/>
      <c r="AR28" s="30"/>
      <c r="AS28" s="30"/>
      <c r="AT28" s="30"/>
      <c r="AU28" s="30"/>
      <c r="AV28" s="31"/>
      <c r="AW28" s="31"/>
      <c r="AX28" s="31"/>
      <c r="AY28" s="30"/>
      <c r="AZ28" s="30"/>
      <c r="BA28" s="30"/>
      <c r="BB28" s="30"/>
      <c r="BC28" s="31"/>
      <c r="BD28" s="30"/>
      <c r="BE28" s="30"/>
      <c r="BF28" s="30"/>
      <c r="BG28" s="31"/>
      <c r="BH28" s="30"/>
      <c r="BI28" s="32"/>
      <c r="BJ28" s="31"/>
      <c r="BK28" s="33"/>
      <c r="BL28" s="31"/>
      <c r="BM28" s="30"/>
      <c r="BN28" s="31"/>
      <c r="BO28" s="31"/>
      <c r="BP28" s="31"/>
      <c r="BQ28" s="31"/>
      <c r="BR28" s="31"/>
      <c r="BS28" s="31"/>
      <c r="BT28" s="31"/>
      <c r="BU28" s="31"/>
      <c r="BV28" s="31"/>
      <c r="BW28" s="31"/>
      <c r="BX28" s="31"/>
      <c r="BY28" s="31"/>
      <c r="BZ28" s="31"/>
      <c r="CA28" s="34"/>
      <c r="CB28" s="34"/>
      <c r="CC28" s="34"/>
      <c r="CD28" s="34"/>
      <c r="CE28" s="34"/>
      <c r="CF28" s="34"/>
      <c r="CG28" s="34"/>
      <c r="CH28" s="34"/>
      <c r="CI28" s="34"/>
      <c r="CJ28" s="34"/>
      <c r="CK28" s="34"/>
      <c r="CL28" s="34"/>
      <c r="CM28" s="34"/>
      <c r="CN28" s="34"/>
      <c r="CO28" s="34"/>
      <c r="CP28" s="34"/>
      <c r="CQ28" s="34"/>
      <c r="CR28" s="34"/>
      <c r="CS28" s="34"/>
      <c r="CT28" s="34"/>
    </row>
    <row r="29" spans="1:98">
      <c r="A29" s="21" t="s">
        <v>122</v>
      </c>
      <c r="B29" s="24">
        <v>36636</v>
      </c>
      <c r="C29" s="24">
        <v>36284</v>
      </c>
      <c r="D29" s="21">
        <v>1004</v>
      </c>
      <c r="E29" s="21">
        <v>35280</v>
      </c>
      <c r="F29" s="21">
        <v>0</v>
      </c>
      <c r="G29" s="24">
        <v>23718</v>
      </c>
      <c r="H29" s="24">
        <v>4824</v>
      </c>
      <c r="I29" s="24">
        <v>140</v>
      </c>
      <c r="J29" s="21">
        <v>0</v>
      </c>
      <c r="K29" s="24">
        <v>236</v>
      </c>
      <c r="L29" s="24">
        <v>3601</v>
      </c>
      <c r="M29" s="24">
        <v>771</v>
      </c>
      <c r="N29" s="21">
        <v>76</v>
      </c>
      <c r="O29" s="21"/>
      <c r="P29" s="24">
        <v>7902</v>
      </c>
      <c r="Q29" s="24">
        <v>2428</v>
      </c>
      <c r="R29" s="24">
        <v>28759</v>
      </c>
      <c r="S29" s="21">
        <v>550</v>
      </c>
      <c r="T29" s="21">
        <v>94</v>
      </c>
      <c r="U29" s="21">
        <v>2007</v>
      </c>
      <c r="V29" s="24">
        <v>6167</v>
      </c>
      <c r="W29" s="24">
        <v>130</v>
      </c>
      <c r="X29" s="21">
        <v>130</v>
      </c>
      <c r="Y29" s="21" t="s">
        <v>67</v>
      </c>
      <c r="Z29" s="21" t="s">
        <v>67</v>
      </c>
      <c r="AA29" s="24">
        <v>221</v>
      </c>
      <c r="AB29" s="21">
        <v>150</v>
      </c>
      <c r="AC29" s="21">
        <v>71</v>
      </c>
      <c r="AD29" s="21">
        <v>0</v>
      </c>
      <c r="AE29" s="24">
        <v>345</v>
      </c>
      <c r="AF29" s="21">
        <v>0</v>
      </c>
      <c r="AG29" s="21">
        <v>37</v>
      </c>
      <c r="AH29" s="24">
        <v>0</v>
      </c>
      <c r="AI29" s="24" t="s">
        <v>136</v>
      </c>
      <c r="AJ29" s="24">
        <v>8837</v>
      </c>
      <c r="AL29" s="27"/>
      <c r="AM29" s="27"/>
      <c r="AN29" s="27"/>
      <c r="AO29" s="28"/>
      <c r="AP29" s="29"/>
      <c r="AQ29" s="30"/>
      <c r="AR29" s="30"/>
      <c r="AS29" s="30"/>
      <c r="AT29" s="30"/>
      <c r="AU29" s="30"/>
      <c r="AV29" s="30"/>
      <c r="AW29" s="31"/>
      <c r="AX29" s="31"/>
      <c r="AY29" s="30"/>
      <c r="AZ29" s="30"/>
      <c r="BA29" s="30"/>
      <c r="BB29" s="30"/>
      <c r="BC29" s="31"/>
      <c r="BD29" s="30"/>
      <c r="BE29" s="30"/>
      <c r="BF29" s="30"/>
      <c r="BG29" s="31"/>
      <c r="BH29" s="30"/>
      <c r="BI29" s="32"/>
      <c r="BJ29" s="31"/>
      <c r="BK29" s="33"/>
      <c r="BL29" s="31"/>
      <c r="BM29" s="30"/>
      <c r="BN29" s="31"/>
      <c r="BO29" s="31"/>
      <c r="BP29" s="31"/>
      <c r="BQ29" s="31"/>
      <c r="BR29" s="31"/>
      <c r="BS29" s="31"/>
      <c r="BT29" s="31"/>
      <c r="BU29" s="31"/>
      <c r="BV29" s="31"/>
      <c r="BW29" s="31"/>
      <c r="BX29" s="31"/>
      <c r="BY29" s="31"/>
      <c r="BZ29" s="31"/>
      <c r="CA29" s="34"/>
      <c r="CB29" s="34"/>
      <c r="CC29" s="34"/>
      <c r="CD29" s="34"/>
      <c r="CE29" s="34"/>
      <c r="CF29" s="34"/>
      <c r="CG29" s="34"/>
      <c r="CH29" s="34"/>
      <c r="CI29" s="34"/>
      <c r="CJ29" s="34"/>
      <c r="CK29" s="34"/>
      <c r="CL29" s="34"/>
      <c r="CM29" s="34"/>
      <c r="CN29" s="34"/>
      <c r="CO29" s="34"/>
      <c r="CP29" s="34"/>
      <c r="CQ29" s="34"/>
      <c r="CR29" s="34"/>
      <c r="CS29" s="34"/>
      <c r="CT29" s="34"/>
    </row>
    <row r="30" spans="1:98">
      <c r="A30" s="21" t="s">
        <v>124</v>
      </c>
      <c r="B30" s="24">
        <v>4527</v>
      </c>
      <c r="C30" s="24">
        <v>4481</v>
      </c>
      <c r="D30" s="21">
        <v>1694</v>
      </c>
      <c r="E30" s="21">
        <v>2787</v>
      </c>
      <c r="F30" s="21">
        <v>0</v>
      </c>
      <c r="G30" s="24">
        <v>4080</v>
      </c>
      <c r="H30" s="24">
        <v>818</v>
      </c>
      <c r="I30" s="24">
        <v>9</v>
      </c>
      <c r="J30" s="21">
        <v>0</v>
      </c>
      <c r="K30" s="24">
        <v>204</v>
      </c>
      <c r="L30" s="24">
        <v>520</v>
      </c>
      <c r="M30" s="24">
        <v>77</v>
      </c>
      <c r="N30" s="21">
        <v>8</v>
      </c>
      <c r="O30" s="21"/>
      <c r="P30" s="24">
        <v>2178</v>
      </c>
      <c r="Q30" s="24">
        <v>720</v>
      </c>
      <c r="R30" s="24">
        <v>3792</v>
      </c>
      <c r="S30" s="21">
        <v>383</v>
      </c>
      <c r="T30" s="21" t="s">
        <v>67</v>
      </c>
      <c r="U30" s="21">
        <v>1186</v>
      </c>
      <c r="V30" s="24">
        <v>1248</v>
      </c>
      <c r="W30" s="24">
        <v>19</v>
      </c>
      <c r="X30" s="21">
        <v>10</v>
      </c>
      <c r="Y30" s="21">
        <v>9</v>
      </c>
      <c r="Z30" s="21">
        <v>0</v>
      </c>
      <c r="AA30" s="24">
        <v>1</v>
      </c>
      <c r="AB30" s="21">
        <v>1</v>
      </c>
      <c r="AC30" s="21">
        <v>0</v>
      </c>
      <c r="AD30" s="21">
        <v>0</v>
      </c>
      <c r="AE30" s="24">
        <v>106</v>
      </c>
      <c r="AF30" s="21">
        <v>90</v>
      </c>
      <c r="AG30" s="21">
        <v>54</v>
      </c>
      <c r="AH30" s="24">
        <v>132</v>
      </c>
      <c r="AI30" s="24" t="s">
        <v>136</v>
      </c>
      <c r="AJ30" s="24">
        <v>1873</v>
      </c>
      <c r="AL30" s="27"/>
      <c r="AM30" s="27"/>
      <c r="AN30" s="27"/>
      <c r="AO30" s="28"/>
      <c r="AP30" s="29"/>
      <c r="AQ30" s="30"/>
      <c r="AR30" s="30"/>
      <c r="AS30" s="30"/>
      <c r="AT30" s="30"/>
      <c r="AU30" s="30"/>
      <c r="AV30" s="30"/>
      <c r="AW30" s="31"/>
      <c r="AX30" s="31"/>
      <c r="AY30" s="30"/>
      <c r="AZ30" s="30"/>
      <c r="BA30" s="30"/>
      <c r="BB30" s="30"/>
      <c r="BC30" s="31"/>
      <c r="BD30" s="30"/>
      <c r="BE30" s="30"/>
      <c r="BF30" s="30"/>
      <c r="BG30" s="31"/>
      <c r="BH30" s="30"/>
      <c r="BI30" s="32"/>
      <c r="BJ30" s="31"/>
      <c r="BK30" s="33"/>
      <c r="BL30" s="31"/>
      <c r="BM30" s="30"/>
      <c r="BN30" s="31"/>
      <c r="BO30" s="31"/>
      <c r="BP30" s="31"/>
      <c r="BQ30" s="31"/>
      <c r="BR30" s="31"/>
      <c r="BS30" s="31"/>
      <c r="BT30" s="31"/>
      <c r="BU30" s="31"/>
      <c r="BV30" s="31"/>
      <c r="BW30" s="31"/>
      <c r="BX30" s="31"/>
      <c r="BY30" s="31"/>
      <c r="BZ30" s="31"/>
      <c r="CA30" s="34"/>
      <c r="CB30" s="34"/>
      <c r="CC30" s="34"/>
      <c r="CD30" s="34"/>
      <c r="CE30" s="34"/>
      <c r="CF30" s="34"/>
      <c r="CG30" s="34"/>
      <c r="CH30" s="34"/>
      <c r="CI30" s="34"/>
      <c r="CJ30" s="34"/>
      <c r="CK30" s="34"/>
      <c r="CL30" s="34"/>
      <c r="CM30" s="34"/>
      <c r="CN30" s="34"/>
      <c r="CO30" s="34"/>
      <c r="CP30" s="34"/>
      <c r="CQ30" s="34"/>
      <c r="CR30" s="34"/>
      <c r="CS30" s="34"/>
      <c r="CT30" s="34"/>
    </row>
    <row r="31" spans="1:98">
      <c r="A31" s="21" t="s">
        <v>126</v>
      </c>
      <c r="B31" s="24">
        <v>96186</v>
      </c>
      <c r="C31" s="24">
        <v>95615</v>
      </c>
      <c r="D31" s="21">
        <v>4943</v>
      </c>
      <c r="E31" s="21">
        <v>90672</v>
      </c>
      <c r="F31" s="21">
        <v>0</v>
      </c>
      <c r="G31" s="24">
        <v>31458</v>
      </c>
      <c r="H31" s="24">
        <v>51954</v>
      </c>
      <c r="I31" s="24">
        <v>106</v>
      </c>
      <c r="J31" s="21">
        <v>26</v>
      </c>
      <c r="K31" s="24">
        <v>7017</v>
      </c>
      <c r="L31" s="24">
        <v>35726</v>
      </c>
      <c r="M31" s="24">
        <v>8808</v>
      </c>
      <c r="N31" s="21">
        <v>271</v>
      </c>
      <c r="O31" s="21"/>
      <c r="P31" s="24">
        <v>13869</v>
      </c>
      <c r="Q31" s="24">
        <v>9159</v>
      </c>
      <c r="R31" s="24">
        <v>39380</v>
      </c>
      <c r="S31" s="21">
        <v>4080</v>
      </c>
      <c r="T31" s="21">
        <v>556</v>
      </c>
      <c r="U31" s="21">
        <v>6635</v>
      </c>
      <c r="V31" s="24">
        <v>12599</v>
      </c>
      <c r="W31" s="24">
        <v>20</v>
      </c>
      <c r="X31" s="21">
        <v>20</v>
      </c>
      <c r="Y31" s="21">
        <v>0</v>
      </c>
      <c r="Z31" s="21">
        <v>0</v>
      </c>
      <c r="AA31" s="24">
        <v>57</v>
      </c>
      <c r="AB31" s="21">
        <v>43</v>
      </c>
      <c r="AC31" s="21">
        <v>14</v>
      </c>
      <c r="AD31" s="21">
        <v>0</v>
      </c>
      <c r="AE31" s="24">
        <v>144</v>
      </c>
      <c r="AF31" s="21">
        <v>135</v>
      </c>
      <c r="AG31" s="21">
        <v>53</v>
      </c>
      <c r="AH31" s="24">
        <v>79</v>
      </c>
      <c r="AI31" s="24" t="s">
        <v>136</v>
      </c>
      <c r="AJ31" s="24">
        <v>19472</v>
      </c>
      <c r="AL31" s="27"/>
      <c r="AM31" s="27"/>
      <c r="AN31" s="27"/>
      <c r="AO31" s="28"/>
      <c r="AP31" s="29"/>
      <c r="AQ31" s="30"/>
      <c r="AR31" s="30"/>
      <c r="AS31" s="30"/>
      <c r="AT31" s="30"/>
      <c r="AU31" s="30"/>
      <c r="AV31" s="30"/>
      <c r="AW31" s="31"/>
      <c r="AX31" s="31"/>
      <c r="AY31" s="30"/>
      <c r="AZ31" s="30"/>
      <c r="BA31" s="30"/>
      <c r="BB31" s="30"/>
      <c r="BC31" s="31"/>
      <c r="BD31" s="30"/>
      <c r="BE31" s="30"/>
      <c r="BF31" s="30"/>
      <c r="BG31" s="31"/>
      <c r="BH31" s="30"/>
      <c r="BI31" s="32"/>
      <c r="BJ31" s="31"/>
      <c r="BK31" s="33"/>
      <c r="BL31" s="31"/>
      <c r="BM31" s="30"/>
      <c r="BN31" s="31"/>
      <c r="BO31" s="31"/>
      <c r="BP31" s="31"/>
      <c r="BQ31" s="31"/>
      <c r="BR31" s="31"/>
      <c r="BS31" s="31"/>
      <c r="BT31" s="31"/>
      <c r="BU31" s="31"/>
      <c r="BV31" s="31"/>
      <c r="BW31" s="31"/>
      <c r="BX31" s="31"/>
      <c r="BY31" s="31"/>
      <c r="BZ31" s="31"/>
      <c r="CA31" s="34"/>
      <c r="CB31" s="34"/>
      <c r="CC31" s="34"/>
      <c r="CD31" s="34"/>
      <c r="CE31" s="34"/>
      <c r="CF31" s="34"/>
      <c r="CG31" s="34"/>
      <c r="CH31" s="34"/>
      <c r="CI31" s="34"/>
      <c r="CJ31" s="34"/>
      <c r="CK31" s="34"/>
      <c r="CL31" s="34"/>
      <c r="CM31" s="34"/>
      <c r="CN31" s="34"/>
      <c r="CO31" s="34"/>
      <c r="CP31" s="34"/>
      <c r="CQ31" s="34"/>
      <c r="CR31" s="34"/>
      <c r="CS31" s="34"/>
      <c r="CT31" s="34"/>
    </row>
    <row r="32" spans="1:98">
      <c r="A32" s="21" t="s">
        <v>128</v>
      </c>
      <c r="B32" s="24">
        <v>8878</v>
      </c>
      <c r="C32" s="24">
        <v>8565</v>
      </c>
      <c r="D32" s="21">
        <v>5398</v>
      </c>
      <c r="E32" s="21">
        <v>3167</v>
      </c>
      <c r="F32" s="21">
        <v>0</v>
      </c>
      <c r="G32" s="24">
        <v>1185</v>
      </c>
      <c r="H32" s="24">
        <v>7615</v>
      </c>
      <c r="I32" s="24">
        <v>331</v>
      </c>
      <c r="J32" s="21">
        <v>4</v>
      </c>
      <c r="K32" s="24">
        <v>2111</v>
      </c>
      <c r="L32" s="24">
        <v>4167</v>
      </c>
      <c r="M32" s="24">
        <v>301</v>
      </c>
      <c r="N32" s="21">
        <v>41</v>
      </c>
      <c r="O32" s="24">
        <v>660</v>
      </c>
      <c r="P32" s="24">
        <v>8867</v>
      </c>
      <c r="Q32" s="24">
        <v>2886</v>
      </c>
      <c r="R32" s="24">
        <v>996</v>
      </c>
      <c r="S32" s="21">
        <v>583</v>
      </c>
      <c r="T32" s="21">
        <v>149</v>
      </c>
      <c r="U32" s="21">
        <v>1103</v>
      </c>
      <c r="V32" s="24">
        <v>2557</v>
      </c>
      <c r="W32" s="24">
        <v>156</v>
      </c>
      <c r="X32" s="21">
        <v>156</v>
      </c>
      <c r="Y32" s="21">
        <v>0</v>
      </c>
      <c r="Z32" s="21">
        <v>0</v>
      </c>
      <c r="AA32" s="24">
        <v>121</v>
      </c>
      <c r="AB32" s="21">
        <v>89</v>
      </c>
      <c r="AC32" s="21">
        <v>30</v>
      </c>
      <c r="AD32" s="21">
        <v>2</v>
      </c>
      <c r="AE32" s="24">
        <v>372</v>
      </c>
      <c r="AF32" s="21">
        <v>156</v>
      </c>
      <c r="AG32" s="21">
        <v>0</v>
      </c>
      <c r="AH32" s="24">
        <v>201</v>
      </c>
      <c r="AI32" s="24" t="s">
        <v>136</v>
      </c>
      <c r="AJ32" s="24">
        <v>2328</v>
      </c>
      <c r="AL32" s="27"/>
      <c r="AM32" s="27"/>
      <c r="AN32" s="27"/>
      <c r="AO32" s="28"/>
      <c r="AP32" s="29"/>
      <c r="AQ32" s="30"/>
      <c r="AR32" s="30"/>
      <c r="AS32" s="30"/>
      <c r="AT32" s="30"/>
      <c r="AU32" s="30"/>
      <c r="AV32" s="30"/>
      <c r="AW32" s="31"/>
      <c r="AX32" s="31"/>
      <c r="AY32" s="30"/>
      <c r="AZ32" s="30"/>
      <c r="BA32" s="30"/>
      <c r="BB32" s="30"/>
      <c r="BC32" s="31"/>
      <c r="BD32" s="30"/>
      <c r="BE32" s="30"/>
      <c r="BF32" s="30"/>
      <c r="BG32" s="31"/>
      <c r="BH32" s="30"/>
      <c r="BI32" s="32"/>
      <c r="BJ32" s="31"/>
      <c r="BK32" s="33"/>
      <c r="BL32" s="31"/>
      <c r="BM32" s="30"/>
      <c r="BN32" s="31"/>
      <c r="BO32" s="31"/>
      <c r="BP32" s="31"/>
      <c r="BQ32" s="31"/>
      <c r="BR32" s="31"/>
      <c r="BS32" s="31"/>
      <c r="BT32" s="31"/>
      <c r="BU32" s="31"/>
      <c r="BV32" s="31"/>
      <c r="BW32" s="31"/>
      <c r="BX32" s="31"/>
      <c r="BY32" s="31"/>
      <c r="BZ32" s="31"/>
      <c r="CA32" s="34"/>
      <c r="CB32" s="34"/>
      <c r="CC32" s="34"/>
      <c r="CD32" s="34"/>
      <c r="CE32" s="34"/>
      <c r="CF32" s="34"/>
      <c r="CG32" s="34"/>
      <c r="CH32" s="34"/>
      <c r="CI32" s="34"/>
      <c r="CJ32" s="34"/>
      <c r="CK32" s="34"/>
      <c r="CL32" s="34"/>
      <c r="CM32" s="34"/>
      <c r="CN32" s="34"/>
      <c r="CO32" s="34"/>
      <c r="CP32" s="34"/>
      <c r="CQ32" s="34"/>
      <c r="CR32" s="34"/>
      <c r="CS32" s="34"/>
      <c r="CT32" s="34"/>
    </row>
    <row r="33" spans="1:98">
      <c r="A33" s="21" t="s">
        <v>130</v>
      </c>
      <c r="B33" s="24">
        <v>25127</v>
      </c>
      <c r="C33" s="24">
        <v>24884</v>
      </c>
      <c r="D33" s="21">
        <v>11231</v>
      </c>
      <c r="E33" s="21">
        <v>12073</v>
      </c>
      <c r="F33" s="21">
        <v>1580</v>
      </c>
      <c r="G33" s="24">
        <v>59582</v>
      </c>
      <c r="H33" s="24">
        <v>17359</v>
      </c>
      <c r="I33" s="24">
        <v>7442</v>
      </c>
      <c r="J33" s="21">
        <v>9</v>
      </c>
      <c r="K33" s="24">
        <v>0</v>
      </c>
      <c r="L33" s="24">
        <v>8941</v>
      </c>
      <c r="M33" s="24">
        <v>213</v>
      </c>
      <c r="N33" s="21">
        <v>722</v>
      </c>
      <c r="O33" s="24">
        <v>32</v>
      </c>
      <c r="P33" s="24">
        <v>4405</v>
      </c>
      <c r="Q33" s="24">
        <v>2121</v>
      </c>
      <c r="R33" s="24">
        <v>73923</v>
      </c>
      <c r="S33" s="21">
        <v>2932</v>
      </c>
      <c r="T33" s="21">
        <v>5</v>
      </c>
      <c r="U33" s="21">
        <v>3803</v>
      </c>
      <c r="V33" s="24">
        <v>7330</v>
      </c>
      <c r="W33" s="24">
        <v>0</v>
      </c>
      <c r="X33" s="21">
        <v>0</v>
      </c>
      <c r="Y33" s="21">
        <v>0</v>
      </c>
      <c r="Z33" s="21">
        <v>0</v>
      </c>
      <c r="AA33" s="24">
        <v>561</v>
      </c>
      <c r="AB33" s="21">
        <v>464</v>
      </c>
      <c r="AC33" s="21">
        <v>97</v>
      </c>
      <c r="AD33" s="21">
        <v>0</v>
      </c>
      <c r="AE33" s="24">
        <v>0</v>
      </c>
      <c r="AF33" s="21">
        <v>0</v>
      </c>
      <c r="AG33" s="21">
        <v>0</v>
      </c>
      <c r="AH33" s="24">
        <v>3639</v>
      </c>
      <c r="AI33" s="24" t="s">
        <v>136</v>
      </c>
      <c r="AJ33" s="24">
        <v>9014</v>
      </c>
      <c r="AL33" s="27"/>
      <c r="AM33" s="27"/>
      <c r="AN33" s="27"/>
      <c r="AO33" s="28"/>
      <c r="AP33" s="29"/>
      <c r="AQ33" s="30"/>
      <c r="AR33" s="30"/>
      <c r="AS33" s="30"/>
      <c r="AT33" s="30"/>
      <c r="AU33" s="30"/>
      <c r="AV33" s="30"/>
      <c r="AW33" s="30"/>
      <c r="AX33" s="31"/>
      <c r="AY33" s="30"/>
      <c r="AZ33" s="30"/>
      <c r="BA33" s="30"/>
      <c r="BB33" s="30"/>
      <c r="BC33" s="31"/>
      <c r="BD33" s="30"/>
      <c r="BE33" s="30"/>
      <c r="BF33" s="30"/>
      <c r="BG33" s="31"/>
      <c r="BH33" s="30"/>
      <c r="BI33" s="32"/>
      <c r="BJ33" s="31"/>
      <c r="BK33" s="33"/>
      <c r="BL33" s="31"/>
      <c r="BM33" s="30"/>
      <c r="BN33" s="31"/>
      <c r="BO33" s="31"/>
      <c r="BP33" s="31"/>
      <c r="BQ33" s="31"/>
      <c r="BR33" s="31"/>
      <c r="BS33" s="31"/>
      <c r="BT33" s="31"/>
      <c r="BU33" s="31"/>
      <c r="BV33" s="31"/>
      <c r="BW33" s="31"/>
      <c r="BX33" s="31"/>
      <c r="BY33" s="31"/>
      <c r="BZ33" s="31"/>
      <c r="CA33" s="34"/>
      <c r="CB33" s="34"/>
      <c r="CC33" s="34"/>
      <c r="CD33" s="34"/>
      <c r="CE33" s="34"/>
      <c r="CF33" s="34"/>
      <c r="CG33" s="34"/>
      <c r="CH33" s="34"/>
      <c r="CI33" s="34"/>
      <c r="CJ33" s="34"/>
      <c r="CK33" s="34"/>
      <c r="CL33" s="34"/>
      <c r="CM33" s="34"/>
      <c r="CN33" s="34"/>
      <c r="CO33" s="34"/>
      <c r="CP33" s="34"/>
      <c r="CQ33" s="34"/>
      <c r="CR33" s="34"/>
      <c r="CS33" s="34"/>
      <c r="CT33" s="34"/>
    </row>
    <row r="34" spans="1:98" ht="13">
      <c r="A34" s="27" t="s">
        <v>132</v>
      </c>
      <c r="B34" s="27">
        <f t="shared" ref="B34:AH34" si="0">SUM(B2:B33)</f>
        <v>2045501</v>
      </c>
      <c r="C34" s="27">
        <f t="shared" si="0"/>
        <v>1961132</v>
      </c>
      <c r="D34" s="27">
        <f t="shared" si="0"/>
        <v>522877</v>
      </c>
      <c r="E34" s="27">
        <f t="shared" si="0"/>
        <v>1250736</v>
      </c>
      <c r="F34" s="27">
        <f t="shared" si="0"/>
        <v>5564</v>
      </c>
      <c r="G34" s="27">
        <f t="shared" si="0"/>
        <v>1460595</v>
      </c>
      <c r="H34" s="27">
        <f t="shared" si="0"/>
        <v>1106517</v>
      </c>
      <c r="I34" s="27">
        <f t="shared" si="0"/>
        <v>62374</v>
      </c>
      <c r="J34" s="27">
        <f t="shared" si="0"/>
        <v>28588</v>
      </c>
      <c r="K34" s="27">
        <f t="shared" si="0"/>
        <v>409426</v>
      </c>
      <c r="L34" s="27">
        <f t="shared" si="0"/>
        <v>503764</v>
      </c>
      <c r="M34" s="27">
        <f t="shared" si="0"/>
        <v>66403</v>
      </c>
      <c r="N34" s="27">
        <f t="shared" si="0"/>
        <v>8064</v>
      </c>
      <c r="O34" s="27">
        <f t="shared" si="0"/>
        <v>27898</v>
      </c>
      <c r="P34" s="27">
        <f t="shared" si="0"/>
        <v>282331</v>
      </c>
      <c r="Q34" s="27">
        <f t="shared" si="0"/>
        <v>122374</v>
      </c>
      <c r="R34" s="27">
        <f t="shared" si="0"/>
        <v>1855710</v>
      </c>
      <c r="S34" s="27">
        <f t="shared" si="0"/>
        <v>143704</v>
      </c>
      <c r="T34" s="27">
        <f t="shared" si="0"/>
        <v>19493</v>
      </c>
      <c r="U34" s="27">
        <f t="shared" si="0"/>
        <v>211969</v>
      </c>
      <c r="V34" s="27">
        <f t="shared" si="0"/>
        <v>280349</v>
      </c>
      <c r="W34" s="27">
        <f t="shared" si="0"/>
        <v>21224</v>
      </c>
      <c r="X34" s="27">
        <f t="shared" si="0"/>
        <v>21207</v>
      </c>
      <c r="Y34" s="27">
        <f t="shared" si="0"/>
        <v>16</v>
      </c>
      <c r="Z34" s="27">
        <f t="shared" si="0"/>
        <v>1</v>
      </c>
      <c r="AA34" s="27">
        <f t="shared" si="0"/>
        <v>8889</v>
      </c>
      <c r="AB34" s="27">
        <f t="shared" si="0"/>
        <v>7399</v>
      </c>
      <c r="AC34" s="27">
        <f t="shared" si="0"/>
        <v>1411</v>
      </c>
      <c r="AD34" s="27">
        <f t="shared" si="0"/>
        <v>79</v>
      </c>
      <c r="AE34" s="27">
        <f t="shared" si="0"/>
        <v>5678</v>
      </c>
      <c r="AF34" s="27">
        <f t="shared" si="0"/>
        <v>3248</v>
      </c>
      <c r="AG34" s="27">
        <f t="shared" si="0"/>
        <v>9823</v>
      </c>
      <c r="AH34" s="27">
        <f t="shared" si="0"/>
        <v>41783</v>
      </c>
      <c r="AI34" s="27" t="s">
        <v>136</v>
      </c>
      <c r="AJ34" s="27">
        <f>SUM(AJ2:AJ33)</f>
        <v>311107</v>
      </c>
      <c r="AK34" s="27"/>
      <c r="AL34" s="27"/>
      <c r="AM34" s="27"/>
      <c r="AN34" s="27"/>
      <c r="AO34" s="28"/>
      <c r="AP34" s="29"/>
      <c r="AQ34" s="30"/>
      <c r="AR34" s="30"/>
      <c r="AS34" s="30"/>
      <c r="AT34" s="30"/>
      <c r="AU34" s="30"/>
      <c r="AV34" s="30"/>
      <c r="AW34" s="31"/>
      <c r="AX34" s="31"/>
      <c r="AY34" s="30"/>
      <c r="AZ34" s="30"/>
      <c r="BA34" s="30"/>
      <c r="BB34" s="30"/>
      <c r="BC34" s="31"/>
      <c r="BD34" s="30"/>
      <c r="BE34" s="30"/>
      <c r="BF34" s="30"/>
      <c r="BG34" s="31"/>
      <c r="BH34" s="30"/>
      <c r="BI34" s="32"/>
      <c r="BJ34" s="31"/>
      <c r="BK34" s="36"/>
      <c r="BL34" s="31"/>
      <c r="BM34" s="31"/>
      <c r="BN34" s="31"/>
      <c r="BO34" s="31"/>
      <c r="BP34" s="31"/>
      <c r="BQ34" s="31"/>
      <c r="BR34" s="31"/>
      <c r="BS34" s="31"/>
      <c r="BT34" s="31"/>
      <c r="BU34" s="31"/>
      <c r="BV34" s="31"/>
      <c r="BW34" s="31"/>
      <c r="BX34" s="31"/>
      <c r="BY34" s="31"/>
      <c r="BZ34" s="31"/>
      <c r="CA34" s="34"/>
      <c r="CB34" s="34"/>
      <c r="CC34" s="34"/>
      <c r="CD34" s="34"/>
      <c r="CE34" s="34"/>
      <c r="CF34" s="34"/>
      <c r="CG34" s="34"/>
      <c r="CH34" s="34"/>
      <c r="CI34" s="34"/>
      <c r="CJ34" s="34"/>
      <c r="CK34" s="34"/>
      <c r="CL34" s="34"/>
      <c r="CM34" s="34"/>
      <c r="CN34" s="34"/>
      <c r="CO34" s="34"/>
      <c r="CP34" s="34"/>
      <c r="CQ34" s="34"/>
      <c r="CR34" s="34"/>
      <c r="CS34" s="34"/>
      <c r="CT34" s="34"/>
    </row>
    <row r="35" spans="1:98" ht="13">
      <c r="A35" s="37"/>
      <c r="B35" s="38"/>
      <c r="C35" s="39"/>
      <c r="D35" s="39"/>
      <c r="E35" s="37"/>
      <c r="F35" s="40"/>
      <c r="G35" s="41"/>
      <c r="H35" s="40"/>
      <c r="I35" s="40"/>
      <c r="J35" s="40"/>
      <c r="K35" s="40"/>
      <c r="L35" s="40"/>
      <c r="M35" s="37"/>
      <c r="N35" s="37"/>
      <c r="O35" s="37"/>
      <c r="P35" s="37"/>
      <c r="Q35" s="37"/>
      <c r="R35" s="37"/>
      <c r="S35" s="42"/>
      <c r="T35" s="37"/>
      <c r="U35" s="37"/>
      <c r="V35" s="37"/>
      <c r="W35" s="37"/>
      <c r="X35" s="37"/>
      <c r="Y35" s="42">
        <f>137957+32478</f>
        <v>170435</v>
      </c>
      <c r="Z35" s="42"/>
      <c r="AA35" s="42"/>
      <c r="AB35" s="43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44"/>
      <c r="AP35" s="44"/>
      <c r="AQ35" s="44"/>
      <c r="AR35" s="44"/>
      <c r="AS35" s="44"/>
      <c r="AT35" s="44"/>
      <c r="AU35" s="44"/>
      <c r="AV35" s="44"/>
      <c r="AW35" s="44"/>
      <c r="AX35" s="44"/>
      <c r="AY35" s="44"/>
      <c r="AZ35" s="44"/>
      <c r="BA35" s="44"/>
      <c r="BB35" s="44"/>
      <c r="BC35" s="44"/>
      <c r="BD35" s="44"/>
      <c r="BE35" s="44"/>
      <c r="BF35" s="44"/>
      <c r="BG35" s="44"/>
      <c r="BH35" s="44"/>
      <c r="BI35" s="44"/>
      <c r="BJ35" s="44"/>
      <c r="BK35" s="44"/>
      <c r="BL35" s="44"/>
      <c r="BM35" s="44"/>
      <c r="BN35" s="44"/>
      <c r="BO35" s="44"/>
      <c r="BP35" s="44"/>
      <c r="BQ35" s="44"/>
      <c r="BR35" s="44"/>
      <c r="BS35" s="44"/>
      <c r="BT35" s="44"/>
      <c r="BU35" s="44"/>
      <c r="BV35" s="44"/>
      <c r="BW35" s="44"/>
      <c r="BX35" s="44"/>
      <c r="BY35" s="44"/>
      <c r="BZ35" s="44"/>
      <c r="CA35" s="34"/>
      <c r="CB35" s="34"/>
      <c r="CC35" s="34"/>
      <c r="CD35" s="34"/>
      <c r="CE35" s="34"/>
      <c r="CF35" s="34"/>
      <c r="CG35" s="34"/>
      <c r="CH35" s="34"/>
      <c r="CI35" s="34"/>
      <c r="CJ35" s="34"/>
      <c r="CK35" s="34"/>
      <c r="CL35" s="34"/>
      <c r="CM35" s="34"/>
      <c r="CN35" s="34"/>
      <c r="CO35" s="34"/>
      <c r="CP35" s="34"/>
      <c r="CQ35" s="34"/>
      <c r="CR35" s="34"/>
      <c r="CS35" s="34"/>
      <c r="CT35" s="34"/>
    </row>
    <row r="36" spans="1:98" ht="13">
      <c r="A36" s="37"/>
      <c r="B36" s="38"/>
      <c r="C36" s="37"/>
      <c r="D36" s="37"/>
      <c r="E36" s="37"/>
      <c r="F36" s="37"/>
      <c r="G36" s="45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46"/>
      <c r="Z36" s="4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44"/>
      <c r="AP36" s="44"/>
      <c r="AQ36" s="44"/>
      <c r="AR36" s="44"/>
      <c r="AS36" s="44"/>
      <c r="AT36" s="44"/>
      <c r="AU36" s="44"/>
      <c r="AV36" s="44"/>
      <c r="AW36" s="44"/>
      <c r="AX36" s="44"/>
      <c r="AY36" s="44"/>
      <c r="AZ36" s="44"/>
      <c r="BA36" s="44"/>
      <c r="BB36" s="44"/>
      <c r="BC36" s="44"/>
      <c r="BD36" s="44"/>
      <c r="BE36" s="44"/>
      <c r="BF36" s="44"/>
      <c r="BG36" s="44"/>
      <c r="BH36" s="44"/>
      <c r="BI36" s="44"/>
      <c r="BJ36" s="44"/>
      <c r="BK36" s="44"/>
      <c r="BL36" s="44"/>
      <c r="BM36" s="44"/>
      <c r="BN36" s="44"/>
      <c r="BO36" s="44"/>
      <c r="BP36" s="44"/>
      <c r="BQ36" s="44"/>
      <c r="BR36" s="44"/>
      <c r="BS36" s="44"/>
      <c r="BT36" s="44"/>
      <c r="BU36" s="44"/>
      <c r="BV36" s="44"/>
      <c r="BW36" s="44"/>
      <c r="BX36" s="44"/>
      <c r="BY36" s="44"/>
      <c r="BZ36" s="44"/>
      <c r="CA36" s="34"/>
      <c r="CB36" s="34"/>
      <c r="CC36" s="34"/>
      <c r="CD36" s="34"/>
      <c r="CE36" s="34"/>
      <c r="CF36" s="34"/>
      <c r="CG36" s="34"/>
      <c r="CH36" s="34"/>
      <c r="CI36" s="34"/>
      <c r="CJ36" s="34"/>
      <c r="CK36" s="34"/>
      <c r="CL36" s="34"/>
      <c r="CM36" s="34"/>
      <c r="CN36" s="34"/>
      <c r="CO36" s="34"/>
      <c r="CP36" s="34"/>
      <c r="CQ36" s="34"/>
      <c r="CR36" s="34"/>
      <c r="CS36" s="34"/>
      <c r="CT36" s="34"/>
    </row>
    <row r="37" spans="1:98" ht="13">
      <c r="A37" s="37"/>
      <c r="B37" s="38"/>
      <c r="C37" s="37"/>
      <c r="D37" s="37"/>
      <c r="E37" s="37"/>
      <c r="F37" s="37"/>
      <c r="G37" s="45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46"/>
      <c r="Z37" s="4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44"/>
      <c r="AP37" s="44"/>
      <c r="AQ37" s="44"/>
      <c r="AR37" s="44"/>
      <c r="AS37" s="44"/>
      <c r="AT37" s="44"/>
      <c r="AU37" s="44"/>
      <c r="AV37" s="44"/>
      <c r="AW37" s="44"/>
      <c r="AX37" s="44"/>
      <c r="AY37" s="44"/>
      <c r="AZ37" s="44"/>
      <c r="BA37" s="44"/>
      <c r="BB37" s="44"/>
      <c r="BC37" s="44"/>
      <c r="BD37" s="44"/>
      <c r="BE37" s="44"/>
      <c r="BF37" s="44"/>
      <c r="BG37" s="44"/>
      <c r="BH37" s="44"/>
      <c r="BI37" s="44"/>
      <c r="BJ37" s="44"/>
      <c r="BK37" s="44"/>
      <c r="BL37" s="44"/>
      <c r="BM37" s="44"/>
      <c r="BN37" s="44"/>
      <c r="BO37" s="44"/>
      <c r="BP37" s="44"/>
      <c r="BQ37" s="44"/>
      <c r="BR37" s="44"/>
      <c r="BS37" s="44"/>
      <c r="BT37" s="44"/>
      <c r="BU37" s="44"/>
      <c r="BV37" s="44"/>
      <c r="BW37" s="44"/>
      <c r="BX37" s="44"/>
      <c r="BY37" s="44"/>
      <c r="BZ37" s="44"/>
      <c r="CA37" s="34"/>
      <c r="CB37" s="34"/>
      <c r="CC37" s="34"/>
      <c r="CD37" s="34"/>
      <c r="CE37" s="34"/>
      <c r="CF37" s="34"/>
      <c r="CG37" s="34"/>
      <c r="CH37" s="34"/>
      <c r="CI37" s="34"/>
      <c r="CJ37" s="34"/>
      <c r="CK37" s="34"/>
      <c r="CL37" s="34"/>
      <c r="CM37" s="34"/>
      <c r="CN37" s="34"/>
      <c r="CO37" s="34"/>
      <c r="CP37" s="34"/>
      <c r="CQ37" s="34"/>
      <c r="CR37" s="34"/>
      <c r="CS37" s="34"/>
      <c r="CT37" s="34"/>
    </row>
    <row r="38" spans="1:98" ht="13">
      <c r="A38" s="37"/>
      <c r="B38" s="38"/>
      <c r="C38" s="37"/>
      <c r="D38" s="37"/>
      <c r="E38" s="37"/>
      <c r="F38" s="37"/>
      <c r="G38" s="45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46"/>
      <c r="Z38" s="4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44"/>
      <c r="AP38" s="44"/>
      <c r="AQ38" s="44"/>
      <c r="AR38" s="44"/>
      <c r="AS38" s="44"/>
      <c r="AT38" s="44"/>
      <c r="AU38" s="44"/>
      <c r="AV38" s="44"/>
      <c r="AW38" s="44"/>
      <c r="AX38" s="44"/>
      <c r="AY38" s="44"/>
      <c r="AZ38" s="44"/>
      <c r="BA38" s="44"/>
      <c r="BB38" s="44"/>
      <c r="BC38" s="44"/>
      <c r="BD38" s="44"/>
      <c r="BE38" s="44"/>
      <c r="BF38" s="44"/>
      <c r="BG38" s="44"/>
      <c r="BH38" s="44"/>
      <c r="BI38" s="44"/>
      <c r="BJ38" s="44"/>
      <c r="BK38" s="44"/>
      <c r="BL38" s="44"/>
      <c r="BM38" s="44"/>
      <c r="BN38" s="44"/>
      <c r="BO38" s="44"/>
      <c r="BP38" s="44"/>
      <c r="BQ38" s="44"/>
      <c r="BR38" s="44"/>
      <c r="BS38" s="44"/>
      <c r="BT38" s="44"/>
      <c r="BU38" s="44"/>
      <c r="BV38" s="44"/>
      <c r="BW38" s="44"/>
      <c r="BX38" s="44"/>
      <c r="BY38" s="44"/>
      <c r="BZ38" s="44"/>
      <c r="CA38" s="34"/>
      <c r="CB38" s="34"/>
      <c r="CC38" s="34"/>
      <c r="CD38" s="34"/>
      <c r="CE38" s="34"/>
      <c r="CF38" s="34"/>
      <c r="CG38" s="34"/>
      <c r="CH38" s="34"/>
      <c r="CI38" s="34"/>
      <c r="CJ38" s="34"/>
      <c r="CK38" s="34"/>
      <c r="CL38" s="34"/>
      <c r="CM38" s="34"/>
      <c r="CN38" s="34"/>
      <c r="CO38" s="34"/>
      <c r="CP38" s="34"/>
      <c r="CQ38" s="34"/>
      <c r="CR38" s="34"/>
      <c r="CS38" s="34"/>
      <c r="CT38" s="34"/>
    </row>
    <row r="39" spans="1:98" ht="13">
      <c r="A39" s="37"/>
      <c r="B39" s="38"/>
      <c r="C39" s="37"/>
      <c r="D39" s="37"/>
      <c r="E39" s="37"/>
      <c r="F39" s="37"/>
      <c r="G39" s="45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46"/>
      <c r="Z39" s="4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44"/>
      <c r="AP39" s="44"/>
      <c r="AQ39" s="44"/>
      <c r="AR39" s="44"/>
      <c r="AS39" s="44"/>
      <c r="AT39" s="44"/>
      <c r="AU39" s="44"/>
      <c r="AV39" s="44"/>
      <c r="AW39" s="44"/>
      <c r="AX39" s="44"/>
      <c r="AY39" s="44"/>
      <c r="AZ39" s="44"/>
      <c r="BA39" s="44"/>
      <c r="BB39" s="44"/>
      <c r="BC39" s="44"/>
      <c r="BD39" s="44"/>
      <c r="BE39" s="44"/>
      <c r="BF39" s="44"/>
      <c r="BG39" s="44"/>
      <c r="BH39" s="44"/>
      <c r="BI39" s="44"/>
      <c r="BJ39" s="44"/>
      <c r="BK39" s="44"/>
      <c r="BL39" s="44"/>
      <c r="BM39" s="44"/>
      <c r="BN39" s="44"/>
      <c r="BO39" s="44"/>
      <c r="BP39" s="44"/>
      <c r="BQ39" s="44"/>
      <c r="BR39" s="44"/>
      <c r="BS39" s="44"/>
      <c r="BT39" s="44"/>
      <c r="BU39" s="44"/>
      <c r="BV39" s="44"/>
      <c r="BW39" s="44"/>
      <c r="BX39" s="44"/>
      <c r="BY39" s="44"/>
      <c r="BZ39" s="44"/>
      <c r="CA39" s="34"/>
      <c r="CB39" s="34"/>
      <c r="CC39" s="34"/>
      <c r="CD39" s="34"/>
      <c r="CE39" s="34"/>
      <c r="CF39" s="34"/>
      <c r="CG39" s="34"/>
      <c r="CH39" s="34"/>
      <c r="CI39" s="34"/>
      <c r="CJ39" s="34"/>
      <c r="CK39" s="34"/>
      <c r="CL39" s="34"/>
      <c r="CM39" s="34"/>
      <c r="CN39" s="34"/>
      <c r="CO39" s="34"/>
      <c r="CP39" s="34"/>
      <c r="CQ39" s="34"/>
      <c r="CR39" s="34"/>
      <c r="CS39" s="34"/>
      <c r="CT39" s="34"/>
    </row>
    <row r="40" spans="1:98" ht="13">
      <c r="A40" s="37"/>
      <c r="B40" s="38"/>
      <c r="C40" s="37"/>
      <c r="D40" s="37"/>
      <c r="E40" s="37"/>
      <c r="F40" s="37"/>
      <c r="G40" s="45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46"/>
      <c r="Z40" s="4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44"/>
      <c r="AP40" s="44"/>
      <c r="AQ40" s="44"/>
      <c r="AR40" s="44"/>
      <c r="AS40" s="44"/>
      <c r="AT40" s="44"/>
      <c r="AU40" s="44"/>
      <c r="AV40" s="44"/>
      <c r="AW40" s="44"/>
      <c r="AX40" s="44"/>
      <c r="AY40" s="44"/>
      <c r="AZ40" s="44"/>
      <c r="BA40" s="44"/>
      <c r="BB40" s="44"/>
      <c r="BC40" s="44"/>
      <c r="BD40" s="44"/>
      <c r="BE40" s="44"/>
      <c r="BF40" s="44"/>
      <c r="BG40" s="44"/>
      <c r="BH40" s="44"/>
      <c r="BI40" s="44"/>
      <c r="BJ40" s="44"/>
      <c r="BK40" s="44"/>
      <c r="BL40" s="44"/>
      <c r="BM40" s="44"/>
      <c r="BN40" s="44"/>
      <c r="BO40" s="44"/>
      <c r="BP40" s="44"/>
      <c r="BQ40" s="44"/>
      <c r="BR40" s="44"/>
      <c r="BS40" s="44"/>
      <c r="BT40" s="44"/>
      <c r="BU40" s="44"/>
      <c r="BV40" s="44"/>
      <c r="BW40" s="44"/>
      <c r="BX40" s="44"/>
      <c r="BY40" s="44"/>
      <c r="BZ40" s="44"/>
      <c r="CA40" s="34"/>
      <c r="CB40" s="34"/>
      <c r="CC40" s="34"/>
      <c r="CD40" s="34"/>
      <c r="CE40" s="34"/>
      <c r="CF40" s="34"/>
      <c r="CG40" s="34"/>
      <c r="CH40" s="34"/>
      <c r="CI40" s="34"/>
      <c r="CJ40" s="34"/>
      <c r="CK40" s="34"/>
      <c r="CL40" s="34"/>
      <c r="CM40" s="34"/>
      <c r="CN40" s="34"/>
      <c r="CO40" s="34"/>
      <c r="CP40" s="34"/>
      <c r="CQ40" s="34"/>
      <c r="CR40" s="34"/>
      <c r="CS40" s="34"/>
      <c r="CT40" s="34"/>
    </row>
    <row r="41" spans="1:98" ht="13">
      <c r="A41" s="37"/>
      <c r="B41" s="38"/>
      <c r="C41" s="37"/>
      <c r="D41" s="37"/>
      <c r="E41" s="37"/>
      <c r="F41" s="37"/>
      <c r="G41" s="45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46"/>
      <c r="Z41" s="4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44"/>
      <c r="AP41" s="44"/>
      <c r="AQ41" s="44"/>
      <c r="AR41" s="44"/>
      <c r="AS41" s="44"/>
      <c r="AT41" s="44"/>
      <c r="AU41" s="44"/>
      <c r="AV41" s="44"/>
      <c r="AW41" s="44"/>
      <c r="AX41" s="44"/>
      <c r="AY41" s="44"/>
      <c r="AZ41" s="44"/>
      <c r="BA41" s="44"/>
      <c r="BB41" s="44"/>
      <c r="BC41" s="44"/>
      <c r="BD41" s="44"/>
      <c r="BE41" s="44"/>
      <c r="BF41" s="44"/>
      <c r="BG41" s="44"/>
      <c r="BH41" s="44"/>
      <c r="BI41" s="44"/>
      <c r="BJ41" s="44"/>
      <c r="BK41" s="44"/>
      <c r="BL41" s="44"/>
      <c r="BM41" s="44"/>
      <c r="BN41" s="44"/>
      <c r="BO41" s="44"/>
      <c r="BP41" s="44"/>
      <c r="BQ41" s="44"/>
      <c r="BR41" s="44"/>
      <c r="BS41" s="44"/>
      <c r="BT41" s="44"/>
      <c r="BU41" s="44"/>
      <c r="BV41" s="44"/>
      <c r="BW41" s="44"/>
      <c r="BX41" s="44"/>
      <c r="BY41" s="44"/>
      <c r="BZ41" s="44"/>
      <c r="CA41" s="34"/>
      <c r="CB41" s="34"/>
      <c r="CC41" s="34"/>
      <c r="CD41" s="34"/>
      <c r="CE41" s="34"/>
      <c r="CF41" s="34"/>
      <c r="CG41" s="34"/>
      <c r="CH41" s="34"/>
      <c r="CI41" s="34"/>
      <c r="CJ41" s="34"/>
      <c r="CK41" s="34"/>
      <c r="CL41" s="34"/>
      <c r="CM41" s="34"/>
      <c r="CN41" s="34"/>
      <c r="CO41" s="34"/>
      <c r="CP41" s="34"/>
      <c r="CQ41" s="34"/>
      <c r="CR41" s="34"/>
      <c r="CS41" s="34"/>
      <c r="CT41" s="34"/>
    </row>
    <row r="42" spans="1:98" ht="13">
      <c r="A42" s="37"/>
      <c r="B42" s="38"/>
      <c r="C42" s="37"/>
      <c r="D42" s="37"/>
      <c r="E42" s="37"/>
      <c r="F42" s="424" t="s">
        <v>178</v>
      </c>
      <c r="G42" s="327"/>
      <c r="H42" s="32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46"/>
      <c r="Z42" s="4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44"/>
      <c r="AP42" s="44"/>
      <c r="AQ42" s="44"/>
      <c r="AR42" s="44"/>
      <c r="AS42" s="44"/>
      <c r="AT42" s="44"/>
      <c r="AU42" s="44"/>
      <c r="AV42" s="44"/>
      <c r="AW42" s="44"/>
      <c r="AX42" s="44"/>
      <c r="AY42" s="44"/>
      <c r="AZ42" s="44"/>
      <c r="BA42" s="44"/>
      <c r="BB42" s="44"/>
      <c r="BC42" s="44"/>
      <c r="BD42" s="44"/>
      <c r="BE42" s="44"/>
      <c r="BF42" s="44"/>
      <c r="BG42" s="44"/>
      <c r="BH42" s="44"/>
      <c r="BI42" s="44"/>
      <c r="BJ42" s="44"/>
      <c r="BK42" s="44"/>
      <c r="BL42" s="44"/>
      <c r="BM42" s="44"/>
      <c r="BN42" s="44"/>
      <c r="BO42" s="44"/>
      <c r="BP42" s="44"/>
      <c r="BQ42" s="44"/>
      <c r="BR42" s="44"/>
      <c r="BS42" s="44"/>
      <c r="BT42" s="44"/>
      <c r="BU42" s="44"/>
      <c r="BV42" s="44"/>
      <c r="BW42" s="44"/>
      <c r="BX42" s="44"/>
      <c r="BY42" s="44"/>
      <c r="BZ42" s="44"/>
      <c r="CA42" s="34"/>
      <c r="CB42" s="34"/>
      <c r="CC42" s="34"/>
      <c r="CD42" s="34"/>
      <c r="CE42" s="34"/>
      <c r="CF42" s="34"/>
      <c r="CG42" s="34"/>
      <c r="CH42" s="34"/>
      <c r="CI42" s="34"/>
      <c r="CJ42" s="34"/>
      <c r="CK42" s="34"/>
      <c r="CL42" s="34"/>
      <c r="CM42" s="34"/>
      <c r="CN42" s="34"/>
      <c r="CO42" s="34"/>
      <c r="CP42" s="34"/>
      <c r="CQ42" s="34"/>
      <c r="CR42" s="34"/>
      <c r="CS42" s="34"/>
      <c r="CT42" s="34"/>
    </row>
    <row r="43" spans="1:98" ht="13">
      <c r="A43" s="37"/>
      <c r="B43" s="38"/>
      <c r="C43" s="37"/>
      <c r="D43" s="37"/>
      <c r="E43" s="37"/>
      <c r="F43" s="405"/>
      <c r="G43" s="328"/>
      <c r="H43" s="328"/>
      <c r="I43" s="37"/>
      <c r="J43" s="37"/>
      <c r="K43" s="37"/>
      <c r="L43" s="37"/>
      <c r="M43" s="37"/>
      <c r="N43" s="37"/>
      <c r="O43" s="37"/>
      <c r="P43" s="37"/>
      <c r="Q43" s="37"/>
      <c r="R43" s="406" t="s">
        <v>180</v>
      </c>
      <c r="S43" s="327"/>
      <c r="T43" s="327"/>
      <c r="U43" s="37"/>
      <c r="V43" s="37"/>
      <c r="W43" s="37"/>
      <c r="X43" s="37"/>
      <c r="Y43" s="46"/>
      <c r="Z43" s="47">
        <f>Y34+Z34</f>
        <v>17</v>
      </c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44"/>
      <c r="AP43" s="44"/>
      <c r="AQ43" s="44"/>
      <c r="AR43" s="44"/>
      <c r="AS43" s="44"/>
      <c r="AT43" s="44"/>
      <c r="AU43" s="44"/>
      <c r="AV43" s="44"/>
      <c r="AW43" s="44"/>
      <c r="AX43" s="44"/>
      <c r="AY43" s="44"/>
      <c r="AZ43" s="44"/>
      <c r="BA43" s="44"/>
      <c r="BB43" s="44"/>
      <c r="BC43" s="44"/>
      <c r="BD43" s="44"/>
      <c r="BE43" s="44"/>
      <c r="BF43" s="44"/>
      <c r="BG43" s="44"/>
      <c r="BH43" s="44"/>
      <c r="BI43" s="44"/>
      <c r="BJ43" s="44"/>
      <c r="BK43" s="44"/>
      <c r="BL43" s="44"/>
      <c r="BM43" s="44"/>
      <c r="BN43" s="44"/>
      <c r="BO43" s="44"/>
      <c r="BP43" s="44"/>
      <c r="BQ43" s="44"/>
      <c r="BR43" s="44"/>
      <c r="BS43" s="44"/>
      <c r="BT43" s="44"/>
      <c r="BU43" s="44"/>
      <c r="BV43" s="44"/>
      <c r="BW43" s="44"/>
      <c r="BX43" s="44"/>
      <c r="BY43" s="44"/>
      <c r="BZ43" s="44"/>
      <c r="CA43" s="34"/>
      <c r="CB43" s="34"/>
      <c r="CC43" s="34"/>
      <c r="CD43" s="34"/>
      <c r="CE43" s="34"/>
      <c r="CF43" s="34"/>
      <c r="CG43" s="34"/>
      <c r="CH43" s="34"/>
      <c r="CI43" s="34"/>
      <c r="CJ43" s="34"/>
      <c r="CK43" s="34"/>
      <c r="CL43" s="34"/>
      <c r="CM43" s="34"/>
      <c r="CN43" s="34"/>
      <c r="CO43" s="34"/>
      <c r="CP43" s="34"/>
      <c r="CQ43" s="34"/>
      <c r="CR43" s="34"/>
      <c r="CS43" s="34"/>
      <c r="CT43" s="34"/>
    </row>
    <row r="44" spans="1:98" ht="13">
      <c r="A44" s="37"/>
      <c r="B44" s="38"/>
      <c r="C44" s="37"/>
      <c r="D44" s="37"/>
      <c r="E44" s="37"/>
      <c r="F44" s="120" t="s">
        <v>181</v>
      </c>
      <c r="G44" s="166">
        <f>H113</f>
        <v>1460595</v>
      </c>
      <c r="H44" s="249"/>
      <c r="I44" s="37"/>
      <c r="J44" s="37"/>
      <c r="K44" s="37"/>
      <c r="L44" s="37"/>
      <c r="M44" s="37"/>
      <c r="N44" s="37"/>
      <c r="O44" s="37"/>
      <c r="P44" s="37"/>
      <c r="Q44" s="37"/>
      <c r="R44" s="405"/>
      <c r="S44" s="328"/>
      <c r="T44" s="328"/>
      <c r="U44" s="37"/>
      <c r="V44" s="37"/>
      <c r="W44" s="37"/>
      <c r="X44" s="250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44"/>
      <c r="AP44" s="44"/>
      <c r="AQ44" s="44"/>
      <c r="AR44" s="44"/>
      <c r="AS44" s="44"/>
      <c r="AT44" s="44"/>
      <c r="AU44" s="44"/>
      <c r="AV44" s="44"/>
      <c r="AW44" s="44"/>
      <c r="AX44" s="44"/>
      <c r="AY44" s="44"/>
      <c r="AZ44" s="44"/>
      <c r="BA44" s="44"/>
      <c r="BB44" s="44"/>
      <c r="BC44" s="44"/>
      <c r="BD44" s="44"/>
      <c r="BE44" s="44"/>
      <c r="BF44" s="44"/>
      <c r="BG44" s="44"/>
      <c r="BH44" s="44"/>
      <c r="BI44" s="44"/>
      <c r="BJ44" s="44"/>
      <c r="BK44" s="44"/>
      <c r="BL44" s="44"/>
      <c r="BM44" s="44"/>
      <c r="BN44" s="44"/>
      <c r="BO44" s="44"/>
      <c r="BP44" s="44"/>
      <c r="BQ44" s="44"/>
      <c r="BR44" s="44"/>
      <c r="BS44" s="44"/>
      <c r="BT44" s="44"/>
      <c r="BU44" s="44"/>
      <c r="BV44" s="44"/>
      <c r="BW44" s="44"/>
      <c r="BX44" s="44"/>
      <c r="BY44" s="44"/>
      <c r="BZ44" s="44"/>
      <c r="CA44" s="34"/>
      <c r="CB44" s="34"/>
      <c r="CC44" s="34"/>
      <c r="CD44" s="34"/>
      <c r="CE44" s="34"/>
      <c r="CF44" s="34"/>
      <c r="CG44" s="34"/>
      <c r="CH44" s="34"/>
      <c r="CI44" s="34"/>
      <c r="CJ44" s="34"/>
      <c r="CK44" s="34"/>
      <c r="CL44" s="34"/>
      <c r="CM44" s="34"/>
      <c r="CN44" s="34"/>
      <c r="CO44" s="34"/>
      <c r="CP44" s="34"/>
      <c r="CQ44" s="34"/>
      <c r="CR44" s="34"/>
      <c r="CS44" s="34"/>
      <c r="CT44" s="34"/>
    </row>
    <row r="45" spans="1:98" ht="13">
      <c r="A45" s="37"/>
      <c r="B45" s="38"/>
      <c r="C45" s="48"/>
      <c r="D45" s="34"/>
      <c r="E45" s="34"/>
      <c r="F45" s="59"/>
      <c r="G45" s="60"/>
      <c r="H45" s="61"/>
      <c r="I45" s="34"/>
      <c r="J45" s="68"/>
      <c r="K45" s="34"/>
      <c r="L45" s="34"/>
      <c r="M45" s="34"/>
      <c r="N45" s="34"/>
      <c r="O45" s="34"/>
      <c r="P45" s="34"/>
      <c r="Q45" s="51"/>
      <c r="R45" s="120" t="s">
        <v>181</v>
      </c>
      <c r="S45" s="425">
        <f>W113</f>
        <v>280349</v>
      </c>
      <c r="T45" s="422"/>
      <c r="U45" s="68"/>
      <c r="V45" s="34"/>
      <c r="W45" s="34"/>
      <c r="X45" s="34"/>
      <c r="Y45" s="34"/>
      <c r="Z45" s="34"/>
      <c r="AA45" s="34"/>
      <c r="AB45" s="34"/>
      <c r="AC45" s="34"/>
      <c r="AD45" s="34"/>
      <c r="AE45" s="34"/>
      <c r="AF45" s="34"/>
      <c r="AG45" s="34"/>
      <c r="AH45" s="34"/>
      <c r="AI45" s="34"/>
      <c r="AJ45" s="34"/>
      <c r="AK45" s="34"/>
      <c r="AL45" s="34"/>
      <c r="AM45" s="34"/>
      <c r="AN45" s="34"/>
      <c r="AO45" s="65"/>
      <c r="AP45" s="65"/>
      <c r="AQ45" s="65"/>
      <c r="AR45" s="65"/>
      <c r="AS45" s="65"/>
      <c r="AT45" s="65"/>
      <c r="AU45" s="65"/>
      <c r="AV45" s="65"/>
      <c r="AW45" s="44"/>
      <c r="AX45" s="44"/>
      <c r="AY45" s="44"/>
      <c r="AZ45" s="44"/>
      <c r="BA45" s="44"/>
      <c r="BB45" s="44"/>
      <c r="BC45" s="44"/>
      <c r="BD45" s="44"/>
      <c r="BE45" s="44"/>
      <c r="BF45" s="44"/>
      <c r="BG45" s="44"/>
      <c r="BH45" s="44"/>
      <c r="BI45" s="44"/>
      <c r="BJ45" s="44"/>
      <c r="BK45" s="44"/>
      <c r="BL45" s="44"/>
      <c r="BM45" s="44"/>
      <c r="BN45" s="44"/>
      <c r="BO45" s="44"/>
      <c r="BP45" s="44"/>
      <c r="BQ45" s="44"/>
      <c r="BR45" s="44"/>
      <c r="BS45" s="44"/>
      <c r="BT45" s="44"/>
      <c r="BU45" s="44"/>
      <c r="BV45" s="44"/>
      <c r="BW45" s="44"/>
      <c r="BX45" s="44"/>
      <c r="BY45" s="44"/>
      <c r="BZ45" s="44"/>
      <c r="CA45" s="34"/>
      <c r="CB45" s="34"/>
      <c r="CC45" s="34"/>
      <c r="CD45" s="34"/>
      <c r="CE45" s="34"/>
      <c r="CF45" s="34"/>
      <c r="CG45" s="34"/>
      <c r="CH45" s="34"/>
      <c r="CI45" s="34"/>
      <c r="CJ45" s="34"/>
      <c r="CK45" s="34"/>
      <c r="CL45" s="34"/>
      <c r="CM45" s="34"/>
      <c r="CN45" s="34"/>
      <c r="CO45" s="34"/>
      <c r="CP45" s="34"/>
      <c r="CQ45" s="34"/>
      <c r="CR45" s="34"/>
      <c r="CS45" s="34"/>
      <c r="CT45" s="34"/>
    </row>
    <row r="46" spans="1:98" ht="13">
      <c r="A46" s="37"/>
      <c r="B46" s="232" t="s">
        <v>182</v>
      </c>
      <c r="C46" s="251" t="s">
        <v>132</v>
      </c>
      <c r="D46" s="68"/>
      <c r="E46" s="34"/>
      <c r="F46" s="34"/>
      <c r="G46" s="34"/>
      <c r="H46" s="51"/>
      <c r="I46" s="34"/>
      <c r="J46" s="68"/>
      <c r="K46" s="34"/>
      <c r="L46" s="34"/>
      <c r="M46" s="34"/>
      <c r="N46" s="34"/>
      <c r="O46" s="34"/>
      <c r="P46" s="34"/>
      <c r="Q46" s="34"/>
      <c r="R46" s="61"/>
      <c r="S46" s="252"/>
      <c r="T46" s="59"/>
      <c r="U46" s="34"/>
      <c r="V46" s="34"/>
      <c r="W46" s="34"/>
      <c r="X46" s="34"/>
      <c r="Y46" s="34"/>
      <c r="Z46" s="34"/>
      <c r="AA46" s="34"/>
      <c r="AB46" s="34"/>
      <c r="AC46" s="34"/>
      <c r="AD46" s="34"/>
      <c r="AE46" s="34"/>
      <c r="AF46" s="34"/>
      <c r="AG46" s="34"/>
      <c r="AH46" s="34"/>
      <c r="AI46" s="34"/>
      <c r="AJ46" s="34"/>
      <c r="AK46" s="34"/>
      <c r="AL46" s="34"/>
      <c r="AM46" s="34"/>
      <c r="AN46" s="59"/>
      <c r="AO46" s="44"/>
      <c r="AP46" s="44"/>
      <c r="AQ46" s="44"/>
      <c r="AR46" s="44"/>
      <c r="AS46" s="44"/>
      <c r="AT46" s="44"/>
      <c r="AU46" s="44"/>
      <c r="AV46" s="44"/>
      <c r="AW46" s="44"/>
      <c r="AX46" s="44"/>
      <c r="AY46" s="44"/>
      <c r="AZ46" s="44"/>
      <c r="BA46" s="44"/>
      <c r="BB46" s="44"/>
      <c r="BC46" s="44"/>
      <c r="BD46" s="44"/>
      <c r="BE46" s="44"/>
      <c r="BF46" s="44"/>
      <c r="BG46" s="44"/>
      <c r="BH46" s="44"/>
      <c r="BI46" s="44"/>
      <c r="BJ46" s="44"/>
      <c r="BK46" s="44"/>
      <c r="BL46" s="44"/>
      <c r="BM46" s="44"/>
      <c r="BN46" s="44"/>
      <c r="BO46" s="44"/>
      <c r="BP46" s="44"/>
      <c r="BQ46" s="44"/>
      <c r="BR46" s="44"/>
      <c r="BS46" s="44"/>
      <c r="BT46" s="44"/>
      <c r="BU46" s="44"/>
      <c r="BV46" s="44"/>
      <c r="BW46" s="44"/>
      <c r="BX46" s="44"/>
      <c r="BY46" s="44"/>
      <c r="BZ46" s="44"/>
      <c r="CA46" s="34"/>
      <c r="CB46" s="34"/>
      <c r="CC46" s="34"/>
      <c r="CD46" s="34"/>
      <c r="CE46" s="34"/>
      <c r="CF46" s="34"/>
      <c r="CG46" s="34"/>
      <c r="CH46" s="34"/>
      <c r="CI46" s="34"/>
      <c r="CJ46" s="34"/>
      <c r="CK46" s="34"/>
      <c r="CL46" s="34"/>
      <c r="CM46" s="34"/>
      <c r="CN46" s="34"/>
      <c r="CO46" s="34"/>
      <c r="CP46" s="34"/>
      <c r="CQ46" s="34"/>
      <c r="CR46" s="34"/>
      <c r="CS46" s="34"/>
      <c r="CT46" s="34"/>
    </row>
    <row r="47" spans="1:98" ht="8.25" customHeight="1">
      <c r="A47" s="37"/>
      <c r="B47" s="61"/>
      <c r="C47" s="60"/>
      <c r="D47" s="34"/>
      <c r="E47" s="34"/>
      <c r="F47" s="34"/>
      <c r="G47" s="34"/>
      <c r="H47" s="51"/>
      <c r="I47" s="34"/>
      <c r="J47" s="68" t="s">
        <v>183</v>
      </c>
      <c r="K47" s="34"/>
      <c r="L47" s="34"/>
      <c r="M47" s="34"/>
      <c r="N47" s="34"/>
      <c r="O47" s="34"/>
      <c r="P47" s="34"/>
      <c r="Q47" s="34"/>
      <c r="R47" s="51"/>
      <c r="S47" s="253"/>
      <c r="T47" s="68"/>
      <c r="U47" s="34"/>
      <c r="V47" s="34"/>
      <c r="W47" s="34"/>
      <c r="X47" s="51"/>
      <c r="Y47" s="34"/>
      <c r="Z47" s="34"/>
      <c r="AA47" s="34"/>
      <c r="AB47" s="34"/>
      <c r="AC47" s="34"/>
      <c r="AD47" s="34"/>
      <c r="AE47" s="34"/>
      <c r="AF47" s="34"/>
      <c r="AG47" s="34"/>
      <c r="AH47" s="51"/>
      <c r="AI47" s="34"/>
      <c r="AJ47" s="51"/>
      <c r="AK47" s="34"/>
      <c r="AL47" s="34"/>
      <c r="AM47" s="34"/>
      <c r="AN47" s="59"/>
      <c r="AO47" s="44"/>
      <c r="AP47" s="44"/>
      <c r="AQ47" s="44"/>
      <c r="AR47" s="44"/>
      <c r="AS47" s="44"/>
      <c r="AT47" s="44"/>
      <c r="AU47" s="44"/>
      <c r="AV47" s="44"/>
      <c r="AW47" s="44"/>
      <c r="AX47" s="44"/>
      <c r="AY47" s="44"/>
      <c r="AZ47" s="44"/>
      <c r="BA47" s="44"/>
      <c r="BB47" s="44"/>
      <c r="BC47" s="44"/>
      <c r="BD47" s="44"/>
      <c r="BE47" s="44"/>
      <c r="BF47" s="44"/>
      <c r="BG47" s="44"/>
      <c r="BH47" s="44"/>
      <c r="BI47" s="44"/>
      <c r="BJ47" s="44"/>
      <c r="BK47" s="44"/>
      <c r="BL47" s="44"/>
      <c r="BM47" s="44"/>
      <c r="BN47" s="44"/>
      <c r="BO47" s="44"/>
      <c r="BP47" s="44"/>
      <c r="BQ47" s="44"/>
      <c r="BR47" s="44"/>
      <c r="BS47" s="44"/>
      <c r="BT47" s="44"/>
      <c r="BU47" s="44"/>
      <c r="BV47" s="44"/>
      <c r="BW47" s="44"/>
      <c r="BX47" s="44"/>
      <c r="BY47" s="44"/>
      <c r="BZ47" s="44"/>
      <c r="CA47" s="34"/>
      <c r="CB47" s="34"/>
      <c r="CC47" s="34"/>
      <c r="CD47" s="34"/>
      <c r="CE47" s="34"/>
      <c r="CF47" s="34"/>
      <c r="CG47" s="34"/>
      <c r="CH47" s="34"/>
      <c r="CI47" s="34"/>
      <c r="CJ47" s="34"/>
      <c r="CK47" s="34"/>
      <c r="CL47" s="34"/>
      <c r="CM47" s="34"/>
      <c r="CN47" s="34"/>
      <c r="CO47" s="34"/>
      <c r="CP47" s="34"/>
      <c r="CQ47" s="34"/>
      <c r="CR47" s="34"/>
      <c r="CS47" s="34"/>
      <c r="CT47" s="34"/>
    </row>
    <row r="48" spans="1:98" ht="6" customHeight="1">
      <c r="A48" s="37"/>
      <c r="B48" s="70"/>
      <c r="C48" s="70"/>
      <c r="D48" s="70"/>
      <c r="E48" s="70"/>
      <c r="F48" s="71"/>
      <c r="G48" s="71"/>
      <c r="H48" s="72"/>
      <c r="I48" s="70"/>
      <c r="J48" s="73"/>
      <c r="K48" s="70"/>
      <c r="L48" s="74"/>
      <c r="M48" s="70"/>
      <c r="N48" s="70"/>
      <c r="O48" s="70"/>
      <c r="P48" s="73"/>
      <c r="Q48" s="70"/>
      <c r="R48" s="74"/>
      <c r="S48" s="254"/>
      <c r="T48" s="73"/>
      <c r="U48" s="71"/>
      <c r="V48" s="71"/>
      <c r="W48" s="71"/>
      <c r="X48" s="72"/>
      <c r="Y48" s="34"/>
      <c r="Z48" s="34"/>
      <c r="AA48" s="34"/>
      <c r="AB48" s="34"/>
      <c r="AC48" s="34"/>
      <c r="AD48" s="34"/>
      <c r="AE48" s="34"/>
      <c r="AF48" s="34"/>
      <c r="AG48" s="34"/>
      <c r="AH48" s="48"/>
      <c r="AI48" s="48"/>
      <c r="AJ48" s="48"/>
      <c r="AK48" s="76"/>
      <c r="AL48" s="48"/>
      <c r="AM48" s="48"/>
      <c r="AN48" s="76"/>
      <c r="AO48" s="44"/>
      <c r="AP48" s="44"/>
      <c r="AQ48" s="44"/>
      <c r="AR48" s="44"/>
      <c r="AS48" s="44"/>
      <c r="AT48" s="44"/>
      <c r="AU48" s="44"/>
      <c r="AV48" s="44"/>
      <c r="AW48" s="44"/>
      <c r="AX48" s="44"/>
      <c r="AY48" s="44"/>
      <c r="AZ48" s="44"/>
      <c r="BA48" s="44"/>
      <c r="BB48" s="44"/>
      <c r="BC48" s="44"/>
      <c r="BD48" s="44"/>
      <c r="BE48" s="44"/>
      <c r="BF48" s="44"/>
      <c r="BG48" s="44"/>
      <c r="BH48" s="44"/>
      <c r="BI48" s="44"/>
      <c r="BJ48" s="44"/>
      <c r="BK48" s="44"/>
      <c r="BL48" s="44"/>
      <c r="BM48" s="44"/>
      <c r="BN48" s="44"/>
      <c r="BO48" s="44"/>
      <c r="BP48" s="44"/>
      <c r="BQ48" s="44"/>
      <c r="BR48" s="44"/>
      <c r="BS48" s="44"/>
      <c r="BT48" s="44"/>
      <c r="BU48" s="44"/>
      <c r="BV48" s="44"/>
      <c r="BW48" s="44"/>
      <c r="BX48" s="44"/>
      <c r="BY48" s="44"/>
      <c r="BZ48" s="44"/>
      <c r="CA48" s="34"/>
      <c r="CB48" s="34"/>
      <c r="CC48" s="34"/>
      <c r="CD48" s="34"/>
      <c r="CE48" s="34"/>
      <c r="CF48" s="34"/>
      <c r="CG48" s="34"/>
      <c r="CH48" s="34"/>
      <c r="CI48" s="34"/>
      <c r="CJ48" s="34"/>
      <c r="CK48" s="34"/>
      <c r="CL48" s="34"/>
      <c r="CM48" s="34"/>
      <c r="CN48" s="34"/>
      <c r="CO48" s="34"/>
      <c r="CP48" s="34"/>
      <c r="CQ48" s="34"/>
      <c r="CR48" s="34"/>
      <c r="CS48" s="34"/>
      <c r="CT48" s="34"/>
    </row>
    <row r="49" spans="1:98" ht="13">
      <c r="A49" s="37"/>
      <c r="B49" s="77"/>
      <c r="C49" s="77"/>
      <c r="D49" s="77"/>
      <c r="E49" s="78"/>
      <c r="F49" s="343" t="s">
        <v>184</v>
      </c>
      <c r="G49" s="327"/>
      <c r="H49" s="344"/>
      <c r="I49" s="73"/>
      <c r="J49" s="70"/>
      <c r="K49" s="70"/>
      <c r="L49" s="79"/>
      <c r="M49" s="80"/>
      <c r="N49" s="80"/>
      <c r="O49" s="80"/>
      <c r="P49" s="80"/>
      <c r="Q49" s="80"/>
      <c r="R49" s="81"/>
      <c r="S49" s="255"/>
      <c r="T49" s="84"/>
      <c r="U49" s="80"/>
      <c r="V49" s="80"/>
      <c r="W49" s="80"/>
      <c r="X49" s="80"/>
      <c r="Y49" s="68"/>
      <c r="Z49" s="398"/>
      <c r="AA49" s="399"/>
      <c r="AB49" s="400"/>
      <c r="AC49" s="34"/>
      <c r="AD49" s="34"/>
      <c r="AE49" s="34"/>
      <c r="AF49" s="34"/>
      <c r="AG49" s="34"/>
      <c r="AH49" s="68"/>
      <c r="AI49" s="34"/>
      <c r="AJ49" s="34"/>
      <c r="AK49" s="34"/>
      <c r="AL49" s="34"/>
      <c r="AM49" s="34"/>
      <c r="AN49" s="34"/>
      <c r="AO49" s="65"/>
      <c r="AP49" s="65"/>
      <c r="AQ49" s="65"/>
      <c r="AR49" s="65"/>
      <c r="AS49" s="65"/>
      <c r="AT49" s="65"/>
      <c r="AU49" s="65"/>
      <c r="AV49" s="65"/>
      <c r="AW49" s="65"/>
      <c r="AX49" s="65"/>
      <c r="AY49" s="65"/>
      <c r="AZ49" s="65"/>
      <c r="BA49" s="65"/>
      <c r="BB49" s="65"/>
      <c r="BC49" s="65"/>
      <c r="BD49" s="65"/>
      <c r="BE49" s="65"/>
      <c r="BF49" s="65"/>
      <c r="BG49" s="65"/>
      <c r="BH49" s="65"/>
      <c r="BI49" s="65"/>
      <c r="BJ49" s="65"/>
      <c r="BK49" s="65"/>
      <c r="BL49" s="65"/>
      <c r="BM49" s="65"/>
      <c r="BN49" s="65"/>
      <c r="BO49" s="65"/>
      <c r="BP49" s="65"/>
      <c r="BQ49" s="65"/>
      <c r="BR49" s="65"/>
      <c r="BS49" s="65"/>
      <c r="BT49" s="65"/>
      <c r="BU49" s="65"/>
      <c r="BV49" s="65"/>
      <c r="BW49" s="65"/>
      <c r="BX49" s="65"/>
      <c r="BY49" s="65"/>
      <c r="BZ49" s="85"/>
      <c r="CA49" s="34"/>
      <c r="CB49" s="34"/>
      <c r="CC49" s="34"/>
      <c r="CD49" s="34"/>
      <c r="CE49" s="34"/>
      <c r="CF49" s="34"/>
      <c r="CG49" s="34"/>
      <c r="CH49" s="34"/>
      <c r="CI49" s="34"/>
      <c r="CJ49" s="34"/>
      <c r="CK49" s="34"/>
      <c r="CL49" s="34"/>
      <c r="CM49" s="34"/>
      <c r="CN49" s="34"/>
      <c r="CO49" s="34"/>
      <c r="CP49" s="34"/>
      <c r="CQ49" s="34"/>
      <c r="CR49" s="34"/>
      <c r="CS49" s="34"/>
      <c r="CT49" s="34"/>
    </row>
    <row r="50" spans="1:98" ht="13">
      <c r="A50" s="37"/>
      <c r="B50" s="408" t="s">
        <v>186</v>
      </c>
      <c r="C50" s="327"/>
      <c r="D50" s="344"/>
      <c r="E50" s="86"/>
      <c r="F50" s="345"/>
      <c r="G50" s="346"/>
      <c r="H50" s="347"/>
      <c r="I50" s="87"/>
      <c r="J50" s="77"/>
      <c r="K50" s="77"/>
      <c r="L50" s="77"/>
      <c r="M50" s="88"/>
      <c r="N50" s="89"/>
      <c r="O50" s="77"/>
      <c r="P50" s="90"/>
      <c r="Q50" s="88"/>
      <c r="R50" s="256"/>
      <c r="S50" s="257"/>
      <c r="T50" s="91"/>
      <c r="U50" s="80"/>
      <c r="V50" s="89"/>
      <c r="W50" s="89"/>
      <c r="X50" s="89"/>
      <c r="Y50" s="68"/>
      <c r="Z50" s="401"/>
      <c r="AA50" s="402"/>
      <c r="AB50" s="403"/>
      <c r="AC50" s="34"/>
      <c r="AD50" s="34"/>
      <c r="AE50" s="34"/>
      <c r="AF50" s="34"/>
      <c r="AG50" s="34"/>
      <c r="AH50" s="68"/>
      <c r="AI50" s="34"/>
      <c r="AJ50" s="34"/>
      <c r="AK50" s="34"/>
      <c r="AL50" s="34"/>
      <c r="AM50" s="34"/>
      <c r="AN50" s="34"/>
      <c r="AO50" s="65"/>
      <c r="AP50" s="65"/>
      <c r="AQ50" s="65"/>
      <c r="AR50" s="65"/>
      <c r="AS50" s="65"/>
      <c r="AT50" s="65"/>
      <c r="AU50" s="65"/>
      <c r="AV50" s="65"/>
      <c r="AW50" s="65"/>
      <c r="AX50" s="65"/>
      <c r="AY50" s="65"/>
      <c r="AZ50" s="65"/>
      <c r="BA50" s="65"/>
      <c r="BB50" s="65"/>
      <c r="BC50" s="65"/>
      <c r="BD50" s="65"/>
      <c r="BE50" s="65"/>
      <c r="BF50" s="65"/>
      <c r="BG50" s="65"/>
      <c r="BH50" s="65"/>
      <c r="BI50" s="65"/>
      <c r="BJ50" s="65"/>
      <c r="BK50" s="65"/>
      <c r="BL50" s="65"/>
      <c r="BM50" s="65"/>
      <c r="BN50" s="65"/>
      <c r="BO50" s="65"/>
      <c r="BP50" s="65"/>
      <c r="BQ50" s="65"/>
      <c r="BR50" s="65"/>
      <c r="BS50" s="65"/>
      <c r="BT50" s="65"/>
      <c r="BU50" s="65"/>
      <c r="BV50" s="65"/>
      <c r="BW50" s="65"/>
      <c r="BX50" s="65"/>
      <c r="BY50" s="65"/>
      <c r="BZ50" s="85"/>
      <c r="CA50" s="34"/>
      <c r="CB50" s="34"/>
      <c r="CC50" s="34"/>
      <c r="CD50" s="34"/>
      <c r="CE50" s="34"/>
      <c r="CF50" s="34"/>
      <c r="CG50" s="34"/>
      <c r="CH50" s="34"/>
      <c r="CI50" s="34"/>
      <c r="CJ50" s="34"/>
      <c r="CK50" s="34"/>
      <c r="CL50" s="34"/>
      <c r="CM50" s="34"/>
      <c r="CN50" s="34"/>
      <c r="CO50" s="34"/>
      <c r="CP50" s="34"/>
      <c r="CQ50" s="34"/>
      <c r="CR50" s="34"/>
      <c r="CS50" s="34"/>
      <c r="CT50" s="34"/>
    </row>
    <row r="51" spans="1:98" ht="13">
      <c r="A51" s="37"/>
      <c r="B51" s="409"/>
      <c r="C51" s="328"/>
      <c r="D51" s="410"/>
      <c r="E51" s="258"/>
      <c r="F51" s="94" t="s">
        <v>181</v>
      </c>
      <c r="G51" s="95">
        <f>D113</f>
        <v>1961132</v>
      </c>
      <c r="H51" s="96">
        <f>(G51/C52)*100</f>
        <v>95.875387007877293</v>
      </c>
      <c r="I51" s="141"/>
      <c r="J51" s="419" t="s">
        <v>188</v>
      </c>
      <c r="K51" s="327"/>
      <c r="L51" s="327"/>
      <c r="M51" s="86"/>
      <c r="N51" s="424" t="s">
        <v>179</v>
      </c>
      <c r="O51" s="327"/>
      <c r="P51" s="327"/>
      <c r="Q51" s="77"/>
      <c r="R51" s="406" t="s">
        <v>189</v>
      </c>
      <c r="S51" s="327"/>
      <c r="T51" s="327"/>
      <c r="U51" s="259"/>
      <c r="V51" s="414" t="s">
        <v>236</v>
      </c>
      <c r="W51" s="330"/>
      <c r="X51" s="331"/>
      <c r="Y51" s="68"/>
      <c r="Z51" s="70"/>
      <c r="AA51" s="134"/>
      <c r="AB51" s="260"/>
      <c r="AC51" s="34"/>
      <c r="AD51" s="407"/>
      <c r="AE51" s="399"/>
      <c r="AF51" s="400"/>
      <c r="AG51" s="34"/>
      <c r="AH51" s="68"/>
      <c r="AI51" s="34"/>
      <c r="AJ51" s="34"/>
      <c r="AK51" s="34"/>
      <c r="AL51" s="34"/>
      <c r="AM51" s="34"/>
      <c r="AN51" s="34"/>
      <c r="AO51" s="65"/>
      <c r="AP51" s="65"/>
      <c r="AQ51" s="65"/>
      <c r="AR51" s="65"/>
      <c r="AS51" s="65"/>
      <c r="AT51" s="65"/>
      <c r="AU51" s="65"/>
      <c r="AV51" s="65"/>
      <c r="AW51" s="65"/>
      <c r="AX51" s="65"/>
      <c r="AY51" s="65"/>
      <c r="AZ51" s="65"/>
      <c r="BA51" s="65"/>
      <c r="BB51" s="65"/>
      <c r="BC51" s="65"/>
      <c r="BD51" s="65"/>
      <c r="BE51" s="65"/>
      <c r="BF51" s="65"/>
      <c r="BG51" s="65"/>
      <c r="BH51" s="65"/>
      <c r="BI51" s="65"/>
      <c r="BJ51" s="65"/>
      <c r="BK51" s="65"/>
      <c r="BL51" s="65"/>
      <c r="BM51" s="65"/>
      <c r="BN51" s="65"/>
      <c r="BO51" s="65"/>
      <c r="BP51" s="65"/>
      <c r="BQ51" s="65"/>
      <c r="BR51" s="65"/>
      <c r="BS51" s="65"/>
      <c r="BT51" s="65"/>
      <c r="BU51" s="65"/>
      <c r="BV51" s="65"/>
      <c r="BW51" s="65"/>
      <c r="BX51" s="65"/>
      <c r="BY51" s="65"/>
      <c r="BZ51" s="85"/>
      <c r="CA51" s="34"/>
      <c r="CB51" s="34"/>
      <c r="CC51" s="34"/>
      <c r="CD51" s="34"/>
      <c r="CE51" s="34"/>
      <c r="CF51" s="34"/>
      <c r="CG51" s="34"/>
      <c r="CH51" s="34"/>
      <c r="CI51" s="34"/>
      <c r="CJ51" s="34"/>
      <c r="CK51" s="34"/>
      <c r="CL51" s="34"/>
      <c r="CM51" s="34"/>
      <c r="CN51" s="34"/>
      <c r="CO51" s="34"/>
      <c r="CP51" s="34"/>
      <c r="CQ51" s="34"/>
      <c r="CR51" s="34"/>
      <c r="CS51" s="34"/>
      <c r="CT51" s="34"/>
    </row>
    <row r="52" spans="1:98" ht="24.75" customHeight="1">
      <c r="A52" s="37"/>
      <c r="B52" s="411" t="s">
        <v>181</v>
      </c>
      <c r="C52" s="412">
        <f>C113</f>
        <v>2045501</v>
      </c>
      <c r="D52" s="413">
        <f>(C52/C52)*100</f>
        <v>100</v>
      </c>
      <c r="E52" s="361"/>
      <c r="F52" s="103" t="s">
        <v>193</v>
      </c>
      <c r="G52" s="104">
        <f>E113</f>
        <v>522877</v>
      </c>
      <c r="H52" s="261">
        <f>(G52/G51)*100</f>
        <v>26.661999294285138</v>
      </c>
      <c r="I52" s="417"/>
      <c r="J52" s="405"/>
      <c r="K52" s="328"/>
      <c r="L52" s="328"/>
      <c r="M52" s="361"/>
      <c r="N52" s="405"/>
      <c r="O52" s="328"/>
      <c r="P52" s="328"/>
      <c r="Q52" s="418"/>
      <c r="R52" s="405"/>
      <c r="S52" s="328"/>
      <c r="T52" s="328"/>
      <c r="U52" s="415"/>
      <c r="V52" s="335"/>
      <c r="W52" s="332"/>
      <c r="X52" s="333"/>
      <c r="Y52" s="68"/>
      <c r="Z52" s="70"/>
      <c r="AA52" s="134"/>
      <c r="AB52" s="130"/>
      <c r="AC52" s="34"/>
      <c r="AD52" s="401"/>
      <c r="AE52" s="402"/>
      <c r="AF52" s="403"/>
      <c r="AG52" s="34"/>
      <c r="AH52" s="68"/>
      <c r="AI52" s="34"/>
      <c r="AJ52" s="34"/>
      <c r="AK52" s="34"/>
      <c r="AL52" s="34"/>
      <c r="AM52" s="34"/>
      <c r="AN52" s="34"/>
      <c r="AO52" s="65"/>
      <c r="AP52" s="65"/>
      <c r="AQ52" s="65"/>
      <c r="AR52" s="65"/>
      <c r="AS52" s="65"/>
      <c r="AT52" s="65"/>
      <c r="AU52" s="65"/>
      <c r="AV52" s="65"/>
      <c r="AW52" s="65"/>
      <c r="AX52" s="65"/>
      <c r="AY52" s="65"/>
      <c r="AZ52" s="65"/>
      <c r="BA52" s="65"/>
      <c r="BB52" s="65"/>
      <c r="BC52" s="65"/>
      <c r="BD52" s="65"/>
      <c r="BE52" s="65"/>
      <c r="BF52" s="65"/>
      <c r="BG52" s="65"/>
      <c r="BH52" s="65"/>
      <c r="BI52" s="65"/>
      <c r="BJ52" s="65"/>
      <c r="BK52" s="65"/>
      <c r="BL52" s="65"/>
      <c r="BM52" s="65"/>
      <c r="BN52" s="65"/>
      <c r="BO52" s="65"/>
      <c r="BP52" s="65"/>
      <c r="BQ52" s="65"/>
      <c r="BR52" s="65"/>
      <c r="BS52" s="65"/>
      <c r="BT52" s="65"/>
      <c r="BU52" s="65"/>
      <c r="BV52" s="65"/>
      <c r="BW52" s="65"/>
      <c r="BX52" s="65"/>
      <c r="BY52" s="65"/>
      <c r="BZ52" s="85"/>
      <c r="CA52" s="34"/>
      <c r="CB52" s="34"/>
      <c r="CC52" s="34"/>
      <c r="CD52" s="34"/>
      <c r="CE52" s="34"/>
      <c r="CF52" s="34"/>
      <c r="CG52" s="34"/>
      <c r="CH52" s="34"/>
      <c r="CI52" s="34"/>
      <c r="CJ52" s="34"/>
      <c r="CK52" s="34"/>
      <c r="CL52" s="34"/>
      <c r="CM52" s="34"/>
      <c r="CN52" s="34"/>
      <c r="CO52" s="34"/>
      <c r="CP52" s="34"/>
      <c r="CQ52" s="34"/>
      <c r="CR52" s="34"/>
      <c r="CS52" s="34"/>
      <c r="CT52" s="34"/>
    </row>
    <row r="53" spans="1:98" ht="13">
      <c r="A53" s="37"/>
      <c r="B53" s="376"/>
      <c r="C53" s="376"/>
      <c r="D53" s="362"/>
      <c r="E53" s="362"/>
      <c r="F53" s="107" t="s">
        <v>194</v>
      </c>
      <c r="G53" s="108">
        <f>F113</f>
        <v>1250736</v>
      </c>
      <c r="H53" s="262">
        <f>(G53/G51)*100</f>
        <v>63.776227199392999</v>
      </c>
      <c r="I53" s="362"/>
      <c r="J53" s="405"/>
      <c r="K53" s="328"/>
      <c r="L53" s="328"/>
      <c r="M53" s="362"/>
      <c r="N53" s="263" t="s">
        <v>181</v>
      </c>
      <c r="O53" s="264">
        <f>S113</f>
        <v>1855710</v>
      </c>
      <c r="P53" s="265" t="e">
        <f>(O53/K53)*100</f>
        <v>#DIV/0!</v>
      </c>
      <c r="Q53" s="362"/>
      <c r="R53" s="266" t="s">
        <v>181</v>
      </c>
      <c r="S53" s="267">
        <f>V113</f>
        <v>211969</v>
      </c>
      <c r="T53" s="268"/>
      <c r="U53" s="416"/>
      <c r="V53" s="54" t="s">
        <v>181</v>
      </c>
      <c r="W53" s="339">
        <f>AK113</f>
        <v>311107</v>
      </c>
      <c r="X53" s="325"/>
      <c r="Y53" s="68"/>
      <c r="Z53" s="70"/>
      <c r="AA53" s="134"/>
      <c r="AB53" s="130"/>
      <c r="AC53" s="34"/>
      <c r="AD53" s="70"/>
      <c r="AE53" s="134"/>
      <c r="AF53" s="117"/>
      <c r="AG53" s="34"/>
      <c r="AH53" s="68"/>
      <c r="AI53" s="34"/>
      <c r="AJ53" s="34"/>
      <c r="AK53" s="34"/>
      <c r="AL53" s="34"/>
      <c r="AM53" s="34"/>
      <c r="AN53" s="34"/>
      <c r="AO53" s="65"/>
      <c r="AP53" s="65"/>
      <c r="AQ53" s="65"/>
      <c r="AR53" s="65"/>
      <c r="AS53" s="65"/>
      <c r="AT53" s="65"/>
      <c r="AU53" s="65"/>
      <c r="AV53" s="65"/>
      <c r="AW53" s="65"/>
      <c r="AX53" s="65"/>
      <c r="AY53" s="65"/>
      <c r="AZ53" s="65"/>
      <c r="BA53" s="65"/>
      <c r="BB53" s="65"/>
      <c r="BC53" s="65"/>
      <c r="BD53" s="65"/>
      <c r="BE53" s="65"/>
      <c r="BF53" s="65"/>
      <c r="BG53" s="65"/>
      <c r="BH53" s="65"/>
      <c r="BI53" s="65"/>
      <c r="BJ53" s="65"/>
      <c r="BK53" s="65"/>
      <c r="BL53" s="65"/>
      <c r="BM53" s="65"/>
      <c r="BN53" s="65"/>
      <c r="BO53" s="65"/>
      <c r="BP53" s="65"/>
      <c r="BQ53" s="65"/>
      <c r="BR53" s="65"/>
      <c r="BS53" s="65"/>
      <c r="BT53" s="65"/>
      <c r="BU53" s="65"/>
      <c r="BV53" s="65"/>
      <c r="BW53" s="65"/>
      <c r="BX53" s="65"/>
      <c r="BY53" s="65"/>
      <c r="BZ53" s="85"/>
      <c r="CA53" s="34"/>
      <c r="CB53" s="34"/>
      <c r="CC53" s="34"/>
      <c r="CD53" s="34"/>
      <c r="CE53" s="34"/>
      <c r="CF53" s="34"/>
      <c r="CG53" s="34"/>
      <c r="CH53" s="34"/>
      <c r="CI53" s="34"/>
      <c r="CJ53" s="34"/>
      <c r="CK53" s="34"/>
      <c r="CL53" s="34"/>
      <c r="CM53" s="34"/>
      <c r="CN53" s="34"/>
      <c r="CO53" s="34"/>
      <c r="CP53" s="34"/>
      <c r="CQ53" s="34"/>
      <c r="CR53" s="34"/>
      <c r="CS53" s="34"/>
      <c r="CT53" s="34"/>
    </row>
    <row r="54" spans="1:98" ht="13">
      <c r="A54" s="34"/>
      <c r="B54" s="118"/>
      <c r="C54" s="118"/>
      <c r="D54" s="118"/>
      <c r="E54" s="119"/>
      <c r="F54" s="120" t="s">
        <v>196</v>
      </c>
      <c r="G54" s="120">
        <f>G113</f>
        <v>5564</v>
      </c>
      <c r="H54" s="262">
        <f>(G54/G51)*100</f>
        <v>0.28371369188815437</v>
      </c>
      <c r="I54" s="122"/>
      <c r="J54" s="426"/>
      <c r="K54" s="122"/>
      <c r="L54" s="426"/>
      <c r="M54" s="124"/>
      <c r="N54" s="127"/>
      <c r="O54" s="127"/>
      <c r="P54" s="127"/>
      <c r="Q54" s="125"/>
      <c r="R54" s="428"/>
      <c r="S54" s="131"/>
      <c r="T54" s="428"/>
      <c r="U54" s="122"/>
      <c r="V54" s="127"/>
      <c r="W54" s="128"/>
      <c r="X54" s="129"/>
      <c r="Y54" s="34"/>
      <c r="Z54" s="70"/>
      <c r="AA54" s="134"/>
      <c r="AB54" s="130"/>
      <c r="AC54" s="34"/>
      <c r="AD54" s="34"/>
      <c r="AE54" s="34"/>
      <c r="AF54" s="34"/>
      <c r="AG54" s="34"/>
      <c r="AH54" s="68"/>
      <c r="AI54" s="34"/>
      <c r="AJ54" s="34"/>
      <c r="AK54" s="34"/>
      <c r="AL54" s="34"/>
      <c r="AM54" s="34"/>
      <c r="AN54" s="34"/>
      <c r="AO54" s="65"/>
      <c r="AP54" s="65"/>
      <c r="AQ54" s="65"/>
      <c r="AR54" s="65"/>
      <c r="AS54" s="65"/>
      <c r="AT54" s="65"/>
      <c r="AU54" s="65"/>
      <c r="AV54" s="65"/>
      <c r="AW54" s="65"/>
      <c r="AX54" s="65"/>
      <c r="AY54" s="65"/>
      <c r="AZ54" s="65"/>
      <c r="BA54" s="65"/>
      <c r="BB54" s="65"/>
      <c r="BC54" s="65"/>
      <c r="BD54" s="65"/>
      <c r="BE54" s="65"/>
      <c r="BF54" s="65"/>
      <c r="BG54" s="65"/>
      <c r="BH54" s="65"/>
      <c r="BI54" s="65"/>
      <c r="BJ54" s="65"/>
      <c r="BK54" s="65"/>
      <c r="BL54" s="65"/>
      <c r="BM54" s="65"/>
      <c r="BN54" s="65"/>
      <c r="BO54" s="65"/>
      <c r="BP54" s="65"/>
      <c r="BQ54" s="65"/>
      <c r="BR54" s="65"/>
      <c r="BS54" s="65"/>
      <c r="BT54" s="65"/>
      <c r="BU54" s="65"/>
      <c r="BV54" s="65"/>
      <c r="BW54" s="65"/>
      <c r="BX54" s="65"/>
      <c r="BY54" s="65"/>
      <c r="BZ54" s="85"/>
      <c r="CA54" s="34"/>
      <c r="CB54" s="34"/>
      <c r="CC54" s="34"/>
      <c r="CD54" s="34"/>
      <c r="CE54" s="34"/>
      <c r="CF54" s="34"/>
      <c r="CG54" s="34"/>
      <c r="CH54" s="34"/>
      <c r="CI54" s="34"/>
      <c r="CJ54" s="34"/>
      <c r="CK54" s="34"/>
      <c r="CL54" s="34"/>
      <c r="CM54" s="34"/>
      <c r="CN54" s="34"/>
      <c r="CO54" s="34"/>
      <c r="CP54" s="34"/>
      <c r="CQ54" s="34"/>
      <c r="CR54" s="34"/>
      <c r="CS54" s="34"/>
      <c r="CT54" s="34"/>
    </row>
    <row r="55" spans="1:98" ht="13">
      <c r="A55" s="34"/>
      <c r="B55" s="88"/>
      <c r="C55" s="88"/>
      <c r="D55" s="88"/>
      <c r="E55" s="88"/>
      <c r="F55" s="87"/>
      <c r="G55" s="127"/>
      <c r="H55" s="127"/>
      <c r="I55" s="74"/>
      <c r="J55" s="427"/>
      <c r="K55" s="131"/>
      <c r="L55" s="427"/>
      <c r="M55" s="132"/>
      <c r="N55" s="70"/>
      <c r="O55" s="70"/>
      <c r="P55" s="70"/>
      <c r="Q55" s="74"/>
      <c r="R55" s="427"/>
      <c r="S55" s="131"/>
      <c r="T55" s="427"/>
      <c r="U55" s="131"/>
      <c r="V55" s="70"/>
      <c r="W55" s="134"/>
      <c r="X55" s="135"/>
      <c r="Y55" s="34"/>
      <c r="Z55" s="136"/>
      <c r="AA55" s="137"/>
      <c r="AB55" s="138"/>
      <c r="AC55" s="34"/>
      <c r="AD55" s="34"/>
      <c r="AE55" s="34"/>
      <c r="AF55" s="34"/>
      <c r="AG55" s="34"/>
      <c r="AH55" s="34"/>
      <c r="AI55" s="34"/>
      <c r="AJ55" s="34"/>
      <c r="AK55" s="34"/>
      <c r="AL55" s="34"/>
      <c r="AM55" s="34"/>
      <c r="AN55" s="34"/>
      <c r="AO55" s="65"/>
      <c r="AP55" s="65"/>
      <c r="AQ55" s="65"/>
      <c r="AR55" s="65"/>
      <c r="AS55" s="65"/>
      <c r="AT55" s="65"/>
      <c r="AU55" s="65"/>
      <c r="AV55" s="65"/>
      <c r="AW55" s="65"/>
      <c r="AX55" s="65"/>
      <c r="AY55" s="65"/>
      <c r="AZ55" s="65"/>
      <c r="BA55" s="65"/>
      <c r="BB55" s="65"/>
      <c r="BC55" s="65"/>
      <c r="BD55" s="65"/>
      <c r="BE55" s="65"/>
      <c r="BF55" s="65"/>
      <c r="BG55" s="65"/>
      <c r="BH55" s="65"/>
      <c r="BI55" s="65"/>
      <c r="BJ55" s="65"/>
      <c r="BK55" s="65"/>
      <c r="BL55" s="65"/>
      <c r="BM55" s="65"/>
      <c r="BN55" s="65"/>
      <c r="BO55" s="65"/>
      <c r="BP55" s="65"/>
      <c r="BQ55" s="65"/>
      <c r="BR55" s="65"/>
      <c r="BS55" s="65"/>
      <c r="BT55" s="65"/>
      <c r="BU55" s="65"/>
      <c r="BV55" s="65"/>
      <c r="BW55" s="65"/>
      <c r="BX55" s="65"/>
      <c r="BY55" s="65"/>
      <c r="BZ55" s="85"/>
      <c r="CA55" s="34"/>
      <c r="CB55" s="34"/>
      <c r="CC55" s="34"/>
      <c r="CD55" s="34"/>
      <c r="CE55" s="34"/>
      <c r="CF55" s="34"/>
      <c r="CG55" s="34"/>
      <c r="CH55" s="34"/>
      <c r="CI55" s="34"/>
      <c r="CJ55" s="34"/>
      <c r="CK55" s="34"/>
      <c r="CL55" s="34"/>
      <c r="CM55" s="34"/>
      <c r="CN55" s="34"/>
      <c r="CO55" s="34"/>
      <c r="CP55" s="34"/>
      <c r="CQ55" s="34"/>
      <c r="CR55" s="34"/>
      <c r="CS55" s="34"/>
      <c r="CT55" s="34"/>
    </row>
    <row r="56" spans="1:98" ht="13">
      <c r="A56" s="34"/>
      <c r="B56" s="88"/>
      <c r="C56" s="88"/>
      <c r="D56" s="88"/>
      <c r="E56" s="88"/>
      <c r="F56" s="73"/>
      <c r="G56" s="70"/>
      <c r="H56" s="70"/>
      <c r="I56" s="74"/>
      <c r="J56" s="427"/>
      <c r="K56" s="131"/>
      <c r="L56" s="427"/>
      <c r="M56" s="73"/>
      <c r="N56" s="70"/>
      <c r="O56" s="70"/>
      <c r="P56" s="70"/>
      <c r="Q56" s="74"/>
      <c r="R56" s="427"/>
      <c r="S56" s="131"/>
      <c r="T56" s="427"/>
      <c r="U56" s="97"/>
      <c r="V56" s="70"/>
      <c r="W56" s="134"/>
      <c r="X56" s="135"/>
      <c r="Y56" s="139"/>
      <c r="Z56" s="60"/>
      <c r="AA56" s="60"/>
      <c r="AB56" s="60"/>
      <c r="AC56" s="34"/>
      <c r="AD56" s="34"/>
      <c r="AE56" s="34"/>
      <c r="AF56" s="34"/>
      <c r="AG56" s="34"/>
      <c r="AH56" s="34"/>
      <c r="AI56" s="34"/>
      <c r="AJ56" s="34"/>
      <c r="AK56" s="34"/>
      <c r="AL56" s="34"/>
      <c r="AM56" s="34"/>
      <c r="AN56" s="34"/>
      <c r="AO56" s="65"/>
      <c r="AP56" s="65"/>
      <c r="AQ56" s="65"/>
      <c r="AR56" s="65"/>
      <c r="AS56" s="65"/>
      <c r="AT56" s="65"/>
      <c r="AU56" s="65"/>
      <c r="AV56" s="65"/>
      <c r="AW56" s="65"/>
      <c r="AX56" s="65"/>
      <c r="AY56" s="65"/>
      <c r="AZ56" s="65"/>
      <c r="BA56" s="65"/>
      <c r="BB56" s="65"/>
      <c r="BC56" s="65"/>
      <c r="BD56" s="65"/>
      <c r="BE56" s="65"/>
      <c r="BF56" s="65"/>
      <c r="BG56" s="65"/>
      <c r="BH56" s="65"/>
      <c r="BI56" s="65"/>
      <c r="BJ56" s="65"/>
      <c r="BK56" s="65"/>
      <c r="BL56" s="65"/>
      <c r="BM56" s="65"/>
      <c r="BN56" s="65"/>
      <c r="BO56" s="65"/>
      <c r="BP56" s="65"/>
      <c r="BQ56" s="65"/>
      <c r="BR56" s="65"/>
      <c r="BS56" s="65"/>
      <c r="BT56" s="65"/>
      <c r="BU56" s="65"/>
      <c r="BV56" s="65"/>
      <c r="BW56" s="65"/>
      <c r="BX56" s="65"/>
      <c r="BY56" s="65"/>
      <c r="BZ56" s="85"/>
      <c r="CA56" s="34"/>
      <c r="CB56" s="34"/>
      <c r="CC56" s="34"/>
      <c r="CD56" s="34"/>
      <c r="CE56" s="34"/>
      <c r="CF56" s="34"/>
      <c r="CG56" s="34"/>
      <c r="CH56" s="34"/>
      <c r="CI56" s="34"/>
      <c r="CJ56" s="34"/>
      <c r="CK56" s="34"/>
      <c r="CL56" s="34"/>
      <c r="CM56" s="34"/>
      <c r="CN56" s="34"/>
      <c r="CO56" s="34"/>
      <c r="CP56" s="34"/>
      <c r="CQ56" s="34"/>
      <c r="CR56" s="34"/>
      <c r="CS56" s="34"/>
      <c r="CT56" s="34"/>
    </row>
    <row r="57" spans="1:98" ht="13">
      <c r="A57" s="34"/>
      <c r="B57" s="88"/>
      <c r="C57" s="88"/>
      <c r="D57" s="88"/>
      <c r="E57" s="88"/>
      <c r="F57" s="73"/>
      <c r="G57" s="70"/>
      <c r="H57" s="70"/>
      <c r="I57" s="74"/>
      <c r="J57" s="427"/>
      <c r="K57" s="131"/>
      <c r="L57" s="427"/>
      <c r="M57" s="73"/>
      <c r="N57" s="70"/>
      <c r="O57" s="70"/>
      <c r="P57" s="70"/>
      <c r="Q57" s="74"/>
      <c r="R57" s="427"/>
      <c r="S57" s="131"/>
      <c r="T57" s="427"/>
      <c r="U57" s="97"/>
      <c r="V57" s="70"/>
      <c r="W57" s="134"/>
      <c r="X57" s="135"/>
      <c r="Y57" s="139"/>
      <c r="Z57" s="34"/>
      <c r="AA57" s="34"/>
      <c r="AB57" s="34"/>
      <c r="AC57" s="34"/>
      <c r="AD57" s="34"/>
      <c r="AE57" s="34"/>
      <c r="AF57" s="34"/>
      <c r="AG57" s="34"/>
      <c r="AH57" s="34"/>
      <c r="AI57" s="34"/>
      <c r="AJ57" s="34"/>
      <c r="AK57" s="34"/>
      <c r="AL57" s="34"/>
      <c r="AM57" s="34"/>
      <c r="AN57" s="34"/>
      <c r="AO57" s="65"/>
      <c r="AP57" s="65"/>
      <c r="AQ57" s="65"/>
      <c r="AR57" s="65"/>
      <c r="AS57" s="65"/>
      <c r="AT57" s="65"/>
      <c r="AU57" s="65"/>
      <c r="AV57" s="65"/>
      <c r="AW57" s="65"/>
      <c r="AX57" s="65"/>
      <c r="AY57" s="65"/>
      <c r="AZ57" s="65"/>
      <c r="BA57" s="65"/>
      <c r="BB57" s="65"/>
      <c r="BC57" s="65"/>
      <c r="BD57" s="65"/>
      <c r="BE57" s="65"/>
      <c r="BF57" s="65"/>
      <c r="BG57" s="65"/>
      <c r="BH57" s="65"/>
      <c r="BI57" s="65"/>
      <c r="BJ57" s="65"/>
      <c r="BK57" s="65"/>
      <c r="BL57" s="65"/>
      <c r="BM57" s="65"/>
      <c r="BN57" s="65"/>
      <c r="BO57" s="65"/>
      <c r="BP57" s="65"/>
      <c r="BQ57" s="65"/>
      <c r="BR57" s="65"/>
      <c r="BS57" s="65"/>
      <c r="BT57" s="65"/>
      <c r="BU57" s="65"/>
      <c r="BV57" s="65"/>
      <c r="BW57" s="65"/>
      <c r="BX57" s="65"/>
      <c r="BY57" s="65"/>
      <c r="BZ57" s="85"/>
      <c r="CA57" s="34"/>
      <c r="CB57" s="34"/>
      <c r="CC57" s="34"/>
      <c r="CD57" s="34"/>
      <c r="CE57" s="34"/>
      <c r="CF57" s="34"/>
      <c r="CG57" s="34"/>
      <c r="CH57" s="34"/>
      <c r="CI57" s="34"/>
      <c r="CJ57" s="34"/>
      <c r="CK57" s="34"/>
      <c r="CL57" s="34"/>
      <c r="CM57" s="34"/>
      <c r="CN57" s="34"/>
      <c r="CO57" s="34"/>
      <c r="CP57" s="34"/>
      <c r="CQ57" s="34"/>
      <c r="CR57" s="34"/>
      <c r="CS57" s="34"/>
      <c r="CT57" s="34"/>
    </row>
    <row r="58" spans="1:98" ht="13">
      <c r="A58" s="34"/>
      <c r="B58" s="77"/>
      <c r="C58" s="77"/>
      <c r="D58" s="88"/>
      <c r="E58" s="78"/>
      <c r="F58" s="88"/>
      <c r="G58" s="70"/>
      <c r="H58" s="141"/>
      <c r="I58" s="72"/>
      <c r="J58" s="427"/>
      <c r="K58" s="131"/>
      <c r="L58" s="427"/>
      <c r="M58" s="141"/>
      <c r="N58" s="72"/>
      <c r="O58" s="70"/>
      <c r="P58" s="141"/>
      <c r="Q58" s="72"/>
      <c r="R58" s="429"/>
      <c r="S58" s="131"/>
      <c r="T58" s="427"/>
      <c r="U58" s="141"/>
      <c r="V58" s="123"/>
      <c r="W58" s="127"/>
      <c r="X58" s="125"/>
      <c r="Y58" s="51"/>
      <c r="Z58" s="34"/>
      <c r="AA58" s="34"/>
      <c r="AB58" s="34"/>
      <c r="AC58" s="34"/>
      <c r="AD58" s="34"/>
      <c r="AE58" s="34"/>
      <c r="AF58" s="34"/>
      <c r="AG58" s="34"/>
      <c r="AH58" s="34"/>
      <c r="AI58" s="34"/>
      <c r="AJ58" s="34"/>
      <c r="AK58" s="34"/>
      <c r="AL58" s="34"/>
      <c r="AM58" s="34"/>
      <c r="AN58" s="34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/>
      <c r="BL58" s="65"/>
      <c r="BM58" s="65"/>
      <c r="BN58" s="65"/>
      <c r="BO58" s="65"/>
      <c r="BP58" s="65"/>
      <c r="BQ58" s="65"/>
      <c r="BR58" s="65"/>
      <c r="BS58" s="65"/>
      <c r="BT58" s="65"/>
      <c r="BU58" s="65"/>
      <c r="BV58" s="65"/>
      <c r="BW58" s="65"/>
      <c r="BX58" s="65"/>
      <c r="BY58" s="65"/>
      <c r="BZ58" s="85"/>
      <c r="CA58" s="34"/>
      <c r="CB58" s="34"/>
      <c r="CC58" s="34"/>
      <c r="CD58" s="34"/>
      <c r="CE58" s="34"/>
      <c r="CF58" s="34"/>
      <c r="CG58" s="34"/>
      <c r="CH58" s="34"/>
      <c r="CI58" s="34"/>
      <c r="CJ58" s="34"/>
      <c r="CK58" s="34"/>
      <c r="CL58" s="34"/>
      <c r="CM58" s="34"/>
      <c r="CN58" s="34"/>
      <c r="CO58" s="34"/>
      <c r="CP58" s="34"/>
      <c r="CQ58" s="34"/>
      <c r="CR58" s="34"/>
      <c r="CS58" s="34"/>
      <c r="CT58" s="34"/>
    </row>
    <row r="59" spans="1:98" ht="31.5" customHeight="1">
      <c r="A59" s="34"/>
      <c r="B59" s="269"/>
      <c r="C59" s="145" t="s">
        <v>198</v>
      </c>
      <c r="D59" s="132"/>
      <c r="E59" s="78"/>
      <c r="F59" s="88"/>
      <c r="G59" s="74"/>
      <c r="H59" s="430" t="s">
        <v>199</v>
      </c>
      <c r="I59" s="386"/>
      <c r="J59" s="431"/>
      <c r="K59" s="131"/>
      <c r="L59" s="420" t="s">
        <v>201</v>
      </c>
      <c r="M59" s="421"/>
      <c r="N59" s="422"/>
      <c r="O59" s="131"/>
      <c r="P59" s="432" t="s">
        <v>202</v>
      </c>
      <c r="Q59" s="386"/>
      <c r="R59" s="431"/>
      <c r="S59" s="131"/>
      <c r="T59" s="432" t="s">
        <v>200</v>
      </c>
      <c r="U59" s="386"/>
      <c r="V59" s="431"/>
      <c r="W59" s="73"/>
      <c r="X59" s="70"/>
      <c r="Y59" s="51"/>
      <c r="Z59" s="34"/>
      <c r="AA59" s="34"/>
      <c r="AB59" s="34"/>
      <c r="AC59" s="34"/>
      <c r="AD59" s="34"/>
      <c r="AE59" s="34"/>
      <c r="AF59" s="34"/>
      <c r="AG59" s="34"/>
      <c r="AH59" s="34"/>
      <c r="AI59" s="34"/>
      <c r="AJ59" s="34"/>
      <c r="AK59" s="34"/>
      <c r="AL59" s="34"/>
      <c r="AM59" s="34"/>
      <c r="AN59" s="34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/>
      <c r="BL59" s="65"/>
      <c r="BM59" s="65"/>
      <c r="BN59" s="65"/>
      <c r="BO59" s="65"/>
      <c r="BP59" s="65"/>
      <c r="BQ59" s="65"/>
      <c r="BR59" s="65"/>
      <c r="BS59" s="65"/>
      <c r="BT59" s="65"/>
      <c r="BU59" s="65"/>
      <c r="BV59" s="65"/>
      <c r="BW59" s="65"/>
      <c r="BX59" s="65"/>
      <c r="BY59" s="65"/>
      <c r="BZ59" s="85"/>
      <c r="CA59" s="34"/>
      <c r="CB59" s="34"/>
      <c r="CC59" s="34"/>
      <c r="CD59" s="34"/>
      <c r="CE59" s="34"/>
      <c r="CF59" s="34"/>
      <c r="CG59" s="34"/>
      <c r="CH59" s="34"/>
      <c r="CI59" s="34"/>
      <c r="CJ59" s="34"/>
      <c r="CK59" s="34"/>
      <c r="CL59" s="34"/>
      <c r="CM59" s="34"/>
      <c r="CN59" s="34"/>
      <c r="CO59" s="34"/>
      <c r="CP59" s="34"/>
      <c r="CQ59" s="34"/>
      <c r="CR59" s="34"/>
      <c r="CS59" s="34"/>
      <c r="CT59" s="34"/>
    </row>
    <row r="60" spans="1:98" ht="13">
      <c r="A60" s="34"/>
      <c r="B60" s="118"/>
      <c r="C60" s="118"/>
      <c r="D60" s="88"/>
      <c r="E60" s="78"/>
      <c r="F60" s="88"/>
      <c r="G60" s="74"/>
      <c r="H60" s="94" t="s">
        <v>181</v>
      </c>
      <c r="I60" s="270">
        <f>SUM(I61:I68)</f>
        <v>1106517</v>
      </c>
      <c r="J60" s="271"/>
      <c r="K60" s="131"/>
      <c r="L60" s="272" t="s">
        <v>181</v>
      </c>
      <c r="M60" s="272">
        <f>Q113</f>
        <v>282331</v>
      </c>
      <c r="N60" s="273" t="e">
        <f>(M60/K53)*100</f>
        <v>#DIV/0!</v>
      </c>
      <c r="O60" s="131"/>
      <c r="P60" s="274" t="s">
        <v>181</v>
      </c>
      <c r="Q60" s="169">
        <f>Q61+Q63+Q62</f>
        <v>21224</v>
      </c>
      <c r="R60" s="275"/>
      <c r="S60" s="131"/>
      <c r="T60" s="276" t="s">
        <v>181</v>
      </c>
      <c r="U60" s="277">
        <f>SUM(U61:U62)</f>
        <v>13071</v>
      </c>
      <c r="V60" s="278"/>
      <c r="W60" s="73"/>
      <c r="X60" s="70"/>
      <c r="Y60" s="51"/>
      <c r="Z60" s="34"/>
      <c r="AA60" s="34"/>
      <c r="AB60" s="34"/>
      <c r="AC60" s="34"/>
      <c r="AD60" s="34"/>
      <c r="AE60" s="34"/>
      <c r="AF60" s="34"/>
      <c r="AG60" s="34"/>
      <c r="AH60" s="34"/>
      <c r="AI60" s="34"/>
      <c r="AJ60" s="34"/>
      <c r="AK60" s="34"/>
      <c r="AL60" s="34"/>
      <c r="AM60" s="34"/>
      <c r="AN60" s="34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/>
      <c r="BL60" s="65"/>
      <c r="BM60" s="65"/>
      <c r="BN60" s="65"/>
      <c r="BO60" s="65"/>
      <c r="BP60" s="65"/>
      <c r="BQ60" s="65"/>
      <c r="BR60" s="65"/>
      <c r="BS60" s="65"/>
      <c r="BT60" s="65"/>
      <c r="BU60" s="65"/>
      <c r="BV60" s="65"/>
      <c r="BW60" s="65"/>
      <c r="BX60" s="65"/>
      <c r="BY60" s="65"/>
      <c r="BZ60" s="85"/>
      <c r="CA60" s="51"/>
      <c r="CB60" s="34"/>
      <c r="CC60" s="34"/>
      <c r="CD60" s="34"/>
      <c r="CE60" s="34"/>
      <c r="CF60" s="34"/>
      <c r="CG60" s="34"/>
      <c r="CH60" s="34"/>
      <c r="CI60" s="34"/>
      <c r="CJ60" s="34"/>
      <c r="CK60" s="34"/>
      <c r="CL60" s="34"/>
      <c r="CM60" s="34"/>
      <c r="CN60" s="34"/>
      <c r="CO60" s="34"/>
      <c r="CP60" s="34"/>
      <c r="CQ60" s="34"/>
      <c r="CR60" s="34"/>
      <c r="CS60" s="34"/>
      <c r="CT60" s="34"/>
    </row>
    <row r="61" spans="1:98" ht="39.75" customHeight="1">
      <c r="A61" s="34"/>
      <c r="B61" s="88"/>
      <c r="C61" s="88"/>
      <c r="D61" s="88"/>
      <c r="E61" s="78"/>
      <c r="F61" s="88"/>
      <c r="G61" s="74"/>
      <c r="H61" s="172" t="s">
        <v>203</v>
      </c>
      <c r="I61" s="104">
        <f>M113</f>
        <v>503764</v>
      </c>
      <c r="J61" s="271">
        <f>(I61/I60)*100</f>
        <v>45.527000488921544</v>
      </c>
      <c r="K61" s="131"/>
      <c r="L61" s="279"/>
      <c r="M61" s="280"/>
      <c r="N61" s="129"/>
      <c r="O61" s="131"/>
      <c r="P61" s="281" t="s">
        <v>207</v>
      </c>
      <c r="Q61" s="104">
        <f>Y113</f>
        <v>21207</v>
      </c>
      <c r="R61" s="275">
        <f>(Q61/Q60)*100</f>
        <v>99.919901997738407</v>
      </c>
      <c r="S61" s="131"/>
      <c r="T61" s="282" t="s">
        <v>204</v>
      </c>
      <c r="U61" s="166">
        <f>AG113</f>
        <v>3248</v>
      </c>
      <c r="V61" s="249">
        <f>(U61/U60)*100</f>
        <v>24.848902149797262</v>
      </c>
      <c r="W61" s="73"/>
      <c r="X61" s="70"/>
      <c r="Y61" s="51"/>
      <c r="Z61" s="34"/>
      <c r="AA61" s="34"/>
      <c r="AB61" s="34"/>
      <c r="AC61" s="34"/>
      <c r="AD61" s="34"/>
      <c r="AE61" s="34"/>
      <c r="AF61" s="34"/>
      <c r="AG61" s="34"/>
      <c r="AH61" s="34"/>
      <c r="AI61" s="34"/>
      <c r="AJ61" s="34"/>
      <c r="AK61" s="34"/>
      <c r="AL61" s="34"/>
      <c r="AM61" s="34"/>
      <c r="AN61" s="34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/>
      <c r="BL61" s="65"/>
      <c r="BM61" s="65"/>
      <c r="BN61" s="65"/>
      <c r="BO61" s="65"/>
      <c r="BP61" s="65"/>
      <c r="BQ61" s="65"/>
      <c r="BR61" s="65"/>
      <c r="BS61" s="65"/>
      <c r="BT61" s="65"/>
      <c r="BU61" s="65"/>
      <c r="BV61" s="65"/>
      <c r="BW61" s="65"/>
      <c r="BX61" s="65"/>
      <c r="BY61" s="65"/>
      <c r="BZ61" s="85"/>
      <c r="CA61" s="51"/>
      <c r="CB61" s="34"/>
      <c r="CC61" s="34"/>
      <c r="CD61" s="34"/>
      <c r="CE61" s="34"/>
      <c r="CF61" s="34"/>
      <c r="CG61" s="34"/>
      <c r="CH61" s="34"/>
      <c r="CI61" s="34"/>
      <c r="CJ61" s="34"/>
      <c r="CK61" s="34"/>
      <c r="CL61" s="34"/>
      <c r="CM61" s="34"/>
      <c r="CN61" s="34"/>
      <c r="CO61" s="34"/>
      <c r="CP61" s="34"/>
      <c r="CQ61" s="34"/>
      <c r="CR61" s="34"/>
      <c r="CS61" s="34"/>
      <c r="CT61" s="34"/>
    </row>
    <row r="62" spans="1:98" ht="30" customHeight="1">
      <c r="A62" s="34"/>
      <c r="B62" s="88"/>
      <c r="C62" s="171"/>
      <c r="D62" s="88"/>
      <c r="E62" s="78"/>
      <c r="F62" s="88"/>
      <c r="G62" s="74"/>
      <c r="H62" s="172" t="s">
        <v>205</v>
      </c>
      <c r="I62" s="104">
        <f>J113</f>
        <v>62374</v>
      </c>
      <c r="J62" s="271">
        <f>(I62/I60)*100</f>
        <v>5.6369671681501501</v>
      </c>
      <c r="K62" s="97"/>
      <c r="L62" s="420" t="s">
        <v>209</v>
      </c>
      <c r="M62" s="421"/>
      <c r="N62" s="422"/>
      <c r="O62" s="131"/>
      <c r="P62" s="281" t="s">
        <v>210</v>
      </c>
      <c r="Q62" s="104">
        <f>Z113</f>
        <v>16</v>
      </c>
      <c r="R62" s="275">
        <f>(Q62/Q60)*100</f>
        <v>7.5386355069732375E-2</v>
      </c>
      <c r="S62" s="131"/>
      <c r="T62" s="282" t="s">
        <v>206</v>
      </c>
      <c r="U62" s="166">
        <f>AH113</f>
        <v>9823</v>
      </c>
      <c r="V62" s="249">
        <f>(U62/U60)*100</f>
        <v>75.151097850202746</v>
      </c>
      <c r="W62" s="73"/>
      <c r="X62" s="70"/>
      <c r="Y62" s="51"/>
      <c r="Z62" s="34"/>
      <c r="AA62" s="34"/>
      <c r="AB62" s="34"/>
      <c r="AC62" s="34"/>
      <c r="AD62" s="34"/>
      <c r="AE62" s="34"/>
      <c r="AF62" s="34"/>
      <c r="AG62" s="34"/>
      <c r="AH62" s="34"/>
      <c r="AI62" s="34"/>
      <c r="AJ62" s="34"/>
      <c r="AK62" s="34"/>
      <c r="AL62" s="34"/>
      <c r="AM62" s="34"/>
      <c r="AN62" s="34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/>
      <c r="BL62" s="65"/>
      <c r="BM62" s="65"/>
      <c r="BN62" s="65"/>
      <c r="BO62" s="65"/>
      <c r="BP62" s="65"/>
      <c r="BQ62" s="65"/>
      <c r="BR62" s="65"/>
      <c r="BS62" s="65"/>
      <c r="BT62" s="65"/>
      <c r="BU62" s="65"/>
      <c r="BV62" s="65"/>
      <c r="BW62" s="65"/>
      <c r="BX62" s="65"/>
      <c r="BY62" s="65"/>
      <c r="BZ62" s="85"/>
      <c r="CA62" s="51"/>
      <c r="CB62" s="34"/>
      <c r="CC62" s="34"/>
      <c r="CD62" s="34"/>
      <c r="CE62" s="34"/>
      <c r="CF62" s="34"/>
      <c r="CG62" s="34"/>
      <c r="CH62" s="34"/>
      <c r="CI62" s="34"/>
      <c r="CJ62" s="34"/>
      <c r="CK62" s="34"/>
      <c r="CL62" s="34"/>
      <c r="CM62" s="34"/>
      <c r="CN62" s="34"/>
      <c r="CO62" s="34"/>
      <c r="CP62" s="34"/>
      <c r="CQ62" s="34"/>
      <c r="CR62" s="34"/>
      <c r="CS62" s="34"/>
      <c r="CT62" s="34"/>
    </row>
    <row r="63" spans="1:98" ht="28">
      <c r="A63" s="34"/>
      <c r="B63" s="88"/>
      <c r="C63" s="171"/>
      <c r="D63" s="88"/>
      <c r="E63" s="78"/>
      <c r="F63" s="88"/>
      <c r="G63" s="74"/>
      <c r="H63" s="172" t="s">
        <v>208</v>
      </c>
      <c r="I63" s="104">
        <f>L113</f>
        <v>409426</v>
      </c>
      <c r="J63" s="271">
        <f>(I63/I60)*100</f>
        <v>37.001329396656359</v>
      </c>
      <c r="K63" s="97"/>
      <c r="L63" s="272" t="s">
        <v>181</v>
      </c>
      <c r="M63" s="272">
        <f>R113</f>
        <v>122374</v>
      </c>
      <c r="N63" s="273">
        <f>(M63/M60)*100</f>
        <v>43.344159869089829</v>
      </c>
      <c r="O63" s="131"/>
      <c r="P63" s="281" t="s">
        <v>212</v>
      </c>
      <c r="Q63" s="104">
        <f>AA113</f>
        <v>1</v>
      </c>
      <c r="R63" s="275">
        <f>(Q63/Q60)*100</f>
        <v>4.7116471918582734E-3</v>
      </c>
      <c r="S63" s="131"/>
      <c r="T63" s="185"/>
      <c r="U63" s="128"/>
      <c r="V63" s="283"/>
      <c r="W63" s="73"/>
      <c r="X63" s="70"/>
      <c r="Y63" s="51"/>
      <c r="Z63" s="34"/>
      <c r="AA63" s="34"/>
      <c r="AB63" s="34"/>
      <c r="AC63" s="34"/>
      <c r="AD63" s="34"/>
      <c r="AE63" s="34"/>
      <c r="AF63" s="34"/>
      <c r="AG63" s="34"/>
      <c r="AH63" s="34"/>
      <c r="AI63" s="34"/>
      <c r="AJ63" s="34"/>
      <c r="AK63" s="34"/>
      <c r="AL63" s="34"/>
      <c r="AM63" s="34"/>
      <c r="AN63" s="34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/>
      <c r="BL63" s="65"/>
      <c r="BM63" s="65"/>
      <c r="BN63" s="65"/>
      <c r="BO63" s="65"/>
      <c r="BP63" s="65"/>
      <c r="BQ63" s="65"/>
      <c r="BR63" s="65"/>
      <c r="BS63" s="65"/>
      <c r="BT63" s="65"/>
      <c r="BU63" s="65"/>
      <c r="BV63" s="65"/>
      <c r="BW63" s="65"/>
      <c r="BX63" s="65"/>
      <c r="BY63" s="65"/>
      <c r="BZ63" s="85"/>
      <c r="CA63" s="51"/>
      <c r="CB63" s="34"/>
      <c r="CC63" s="34"/>
      <c r="CD63" s="34"/>
      <c r="CE63" s="34"/>
      <c r="CF63" s="34"/>
      <c r="CG63" s="34"/>
      <c r="CH63" s="34"/>
      <c r="CI63" s="34"/>
      <c r="CJ63" s="34"/>
      <c r="CK63" s="34"/>
      <c r="CL63" s="34"/>
      <c r="CM63" s="34"/>
      <c r="CN63" s="34"/>
      <c r="CO63" s="34"/>
      <c r="CP63" s="34"/>
      <c r="CQ63" s="34"/>
      <c r="CR63" s="34"/>
      <c r="CS63" s="34"/>
      <c r="CT63" s="34"/>
    </row>
    <row r="64" spans="1:98" ht="14">
      <c r="A64" s="34"/>
      <c r="B64" s="88"/>
      <c r="C64" s="88"/>
      <c r="D64" s="88"/>
      <c r="E64" s="78"/>
      <c r="F64" s="88"/>
      <c r="G64" s="74"/>
      <c r="H64" s="172" t="s">
        <v>211</v>
      </c>
      <c r="I64" s="104">
        <f>K113</f>
        <v>28588</v>
      </c>
      <c r="J64" s="271">
        <f>(I64/I60)*100</f>
        <v>2.5836024209298185</v>
      </c>
      <c r="K64" s="73"/>
      <c r="L64" s="127"/>
      <c r="M64" s="127"/>
      <c r="N64" s="125"/>
      <c r="O64" s="70"/>
      <c r="P64" s="87"/>
      <c r="Q64" s="127"/>
      <c r="R64" s="125"/>
      <c r="S64" s="74"/>
      <c r="T64" s="284"/>
      <c r="U64" s="134"/>
      <c r="V64" s="135"/>
      <c r="W64" s="73"/>
      <c r="X64" s="70"/>
      <c r="Y64" s="51"/>
      <c r="Z64" s="34"/>
      <c r="AA64" s="34"/>
      <c r="AB64" s="34"/>
      <c r="AC64" s="34"/>
      <c r="AD64" s="34"/>
      <c r="AE64" s="34"/>
      <c r="AF64" s="34"/>
      <c r="AG64" s="34"/>
      <c r="AH64" s="34"/>
      <c r="AI64" s="34"/>
      <c r="AJ64" s="34"/>
      <c r="AK64" s="34"/>
      <c r="AL64" s="34"/>
      <c r="AM64" s="34"/>
      <c r="AN64" s="34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/>
      <c r="BL64" s="65"/>
      <c r="BM64" s="65"/>
      <c r="BN64" s="65"/>
      <c r="BO64" s="65"/>
      <c r="BP64" s="65"/>
      <c r="BQ64" s="65"/>
      <c r="BR64" s="65"/>
      <c r="BS64" s="65"/>
      <c r="BT64" s="65"/>
      <c r="BU64" s="65"/>
      <c r="BV64" s="65"/>
      <c r="BW64" s="65"/>
      <c r="BX64" s="65"/>
      <c r="BY64" s="65"/>
      <c r="BZ64" s="85"/>
      <c r="CA64" s="51"/>
      <c r="CB64" s="34"/>
      <c r="CC64" s="34"/>
      <c r="CD64" s="34"/>
      <c r="CE64" s="34"/>
      <c r="CF64" s="34"/>
      <c r="CG64" s="34"/>
      <c r="CH64" s="34"/>
      <c r="CI64" s="34"/>
      <c r="CJ64" s="34"/>
      <c r="CK64" s="34"/>
      <c r="CL64" s="34"/>
      <c r="CM64" s="34"/>
      <c r="CN64" s="34"/>
      <c r="CO64" s="34"/>
      <c r="CP64" s="34"/>
      <c r="CQ64" s="34"/>
      <c r="CR64" s="34"/>
      <c r="CS64" s="51"/>
      <c r="CT64" s="34"/>
    </row>
    <row r="65" spans="1:98" ht="14">
      <c r="A65" s="34"/>
      <c r="B65" s="88"/>
      <c r="C65" s="88"/>
      <c r="D65" s="88"/>
      <c r="E65" s="78"/>
      <c r="F65" s="88"/>
      <c r="G65" s="74"/>
      <c r="H65" s="180" t="s">
        <v>153</v>
      </c>
      <c r="I65" s="108">
        <f>N113</f>
        <v>66403</v>
      </c>
      <c r="J65" s="278">
        <f>(I65/I60)*100</f>
        <v>6.0010826765427012</v>
      </c>
      <c r="K65" s="73"/>
      <c r="L65" s="70"/>
      <c r="M65" s="70"/>
      <c r="N65" s="74"/>
      <c r="O65" s="70"/>
      <c r="P65" s="73"/>
      <c r="Q65" s="70"/>
      <c r="R65" s="74"/>
      <c r="S65" s="70"/>
      <c r="T65" s="182"/>
      <c r="U65" s="127"/>
      <c r="V65" s="125"/>
      <c r="W65" s="70"/>
      <c r="X65" s="70" t="s">
        <v>237</v>
      </c>
      <c r="Y65" s="51" t="s">
        <v>238</v>
      </c>
      <c r="Z65" s="34" t="s">
        <v>239</v>
      </c>
      <c r="AA65" s="34" t="s">
        <v>240</v>
      </c>
      <c r="AB65" s="34" t="s">
        <v>241</v>
      </c>
      <c r="AC65" s="34" t="s">
        <v>218</v>
      </c>
      <c r="AD65" s="34"/>
      <c r="AE65" s="34"/>
      <c r="AF65" s="34"/>
      <c r="AG65" s="34"/>
      <c r="AH65" s="34"/>
      <c r="AI65" s="34"/>
      <c r="AJ65" s="34"/>
      <c r="AK65" s="34"/>
      <c r="AL65" s="34"/>
      <c r="AM65" s="34"/>
      <c r="AN65" s="34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/>
      <c r="BL65" s="65"/>
      <c r="BM65" s="65"/>
      <c r="BN65" s="65"/>
      <c r="BO65" s="65"/>
      <c r="BP65" s="65"/>
      <c r="BQ65" s="65"/>
      <c r="BR65" s="65"/>
      <c r="BS65" s="65"/>
      <c r="BT65" s="65"/>
      <c r="BU65" s="65"/>
      <c r="BV65" s="65"/>
      <c r="BW65" s="65"/>
      <c r="BX65" s="65"/>
      <c r="BY65" s="65"/>
      <c r="BZ65" s="65"/>
      <c r="CA65" s="60"/>
      <c r="CB65" s="60"/>
      <c r="CC65" s="60"/>
      <c r="CD65" s="60"/>
      <c r="CE65" s="60"/>
      <c r="CF65" s="60"/>
      <c r="CG65" s="60"/>
      <c r="CH65" s="60"/>
      <c r="CI65" s="60"/>
      <c r="CJ65" s="60"/>
      <c r="CK65" s="60"/>
      <c r="CL65" s="60"/>
      <c r="CM65" s="60"/>
      <c r="CN65" s="60"/>
      <c r="CO65" s="60"/>
      <c r="CP65" s="60"/>
      <c r="CQ65" s="60"/>
      <c r="CR65" s="60"/>
      <c r="CS65" s="61"/>
      <c r="CT65" s="34"/>
    </row>
    <row r="66" spans="1:98" ht="14">
      <c r="A66" s="34"/>
      <c r="B66" s="88"/>
      <c r="C66" s="88"/>
      <c r="D66" s="88"/>
      <c r="E66" s="78"/>
      <c r="F66" s="88"/>
      <c r="G66" s="74"/>
      <c r="H66" s="183" t="s">
        <v>154</v>
      </c>
      <c r="I66" s="166">
        <f>O113</f>
        <v>8064</v>
      </c>
      <c r="J66" s="273">
        <f>(I66/I60)*100</f>
        <v>0.72877325879313193</v>
      </c>
      <c r="K66" s="73"/>
      <c r="L66" s="70"/>
      <c r="M66" s="70"/>
      <c r="N66" s="74"/>
      <c r="O66" s="70"/>
      <c r="P66" s="73"/>
      <c r="Q66" s="70"/>
      <c r="R66" s="74"/>
      <c r="S66" s="70"/>
      <c r="T66" s="70"/>
      <c r="U66" s="70"/>
      <c r="V66" s="74"/>
      <c r="W66" s="70"/>
      <c r="X66" s="70"/>
      <c r="Y66" s="51"/>
      <c r="Z66" s="34"/>
      <c r="AA66" s="34"/>
      <c r="AB66" s="34"/>
      <c r="AC66" s="34"/>
      <c r="AD66" s="34"/>
      <c r="AE66" s="34"/>
      <c r="AF66" s="34"/>
      <c r="AG66" s="34"/>
      <c r="AH66" s="34"/>
      <c r="AI66" s="34"/>
      <c r="AJ66" s="34"/>
      <c r="AK66" s="34"/>
      <c r="AL66" s="34"/>
      <c r="AM66" s="34"/>
      <c r="AN66" s="34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/>
      <c r="BL66" s="65"/>
      <c r="BM66" s="65"/>
      <c r="BN66" s="65"/>
      <c r="BO66" s="65"/>
      <c r="BP66" s="65"/>
      <c r="BQ66" s="65"/>
      <c r="BR66" s="65"/>
      <c r="BS66" s="65"/>
      <c r="BT66" s="65"/>
      <c r="BU66" s="65"/>
      <c r="BV66" s="65"/>
      <c r="BW66" s="65"/>
      <c r="BX66" s="65"/>
      <c r="BY66" s="65"/>
      <c r="BZ66" s="65"/>
      <c r="CA66" s="34"/>
      <c r="CB66" s="34"/>
      <c r="CC66" s="34"/>
      <c r="CD66" s="34"/>
      <c r="CE66" s="34"/>
      <c r="CF66" s="34"/>
      <c r="CG66" s="34"/>
      <c r="CH66" s="34"/>
      <c r="CI66" s="34"/>
      <c r="CJ66" s="34"/>
      <c r="CK66" s="34"/>
      <c r="CL66" s="34"/>
      <c r="CM66" s="34"/>
      <c r="CN66" s="34"/>
      <c r="CO66" s="34"/>
      <c r="CP66" s="34"/>
      <c r="CQ66" s="34"/>
      <c r="CR66" s="34"/>
      <c r="CS66" s="51"/>
      <c r="CT66" s="34"/>
    </row>
    <row r="67" spans="1:98" ht="14">
      <c r="A67" s="34"/>
      <c r="B67" s="88"/>
      <c r="C67" s="88"/>
      <c r="D67" s="88"/>
      <c r="E67" s="78"/>
      <c r="F67" s="88"/>
      <c r="G67" s="74"/>
      <c r="H67" s="183" t="s">
        <v>213</v>
      </c>
      <c r="I67" s="166">
        <f>P113</f>
        <v>27898</v>
      </c>
      <c r="J67" s="273">
        <f>(I67/I60)*100</f>
        <v>2.5212445900062987</v>
      </c>
      <c r="K67" s="73"/>
      <c r="L67" s="70"/>
      <c r="M67" s="70"/>
      <c r="N67" s="74"/>
      <c r="O67" s="70"/>
      <c r="P67" s="73"/>
      <c r="Q67" s="70"/>
      <c r="R67" s="74"/>
      <c r="S67" s="70"/>
      <c r="T67" s="70"/>
      <c r="U67" s="70"/>
      <c r="V67" s="74"/>
      <c r="W67" s="70"/>
      <c r="X67" s="70"/>
      <c r="Y67" s="51"/>
      <c r="Z67" s="34"/>
      <c r="AA67" s="34"/>
      <c r="AB67" s="34"/>
      <c r="AC67" s="34"/>
      <c r="AD67" s="34"/>
      <c r="AE67" s="34"/>
      <c r="AF67" s="34"/>
      <c r="AG67" s="34"/>
      <c r="AH67" s="34"/>
      <c r="AI67" s="34"/>
      <c r="AJ67" s="34"/>
      <c r="AK67" s="34"/>
      <c r="AL67" s="34"/>
      <c r="AM67" s="34"/>
      <c r="AN67" s="34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/>
      <c r="BL67" s="65"/>
      <c r="BM67" s="65"/>
      <c r="BN67" s="65"/>
      <c r="BO67" s="65"/>
      <c r="BP67" s="65"/>
      <c r="BQ67" s="65"/>
      <c r="BR67" s="65"/>
      <c r="BS67" s="65"/>
      <c r="BT67" s="65"/>
      <c r="BU67" s="65"/>
      <c r="BV67" s="65"/>
      <c r="BW67" s="65"/>
      <c r="BX67" s="65"/>
      <c r="BY67" s="65"/>
      <c r="BZ67" s="65"/>
      <c r="CA67" s="34"/>
      <c r="CB67" s="34"/>
      <c r="CC67" s="34"/>
      <c r="CD67" s="34"/>
      <c r="CE67" s="34"/>
      <c r="CF67" s="34"/>
      <c r="CG67" s="34"/>
      <c r="CH67" s="34"/>
      <c r="CI67" s="34"/>
      <c r="CJ67" s="34"/>
      <c r="CK67" s="34"/>
      <c r="CL67" s="34"/>
      <c r="CM67" s="34"/>
      <c r="CN67" s="34"/>
      <c r="CO67" s="34"/>
      <c r="CP67" s="34"/>
      <c r="CQ67" s="34"/>
      <c r="CR67" s="34"/>
      <c r="CS67" s="51"/>
      <c r="CT67" s="34"/>
    </row>
    <row r="68" spans="1:98" ht="13">
      <c r="A68" s="34"/>
      <c r="B68" s="88"/>
      <c r="C68" s="88"/>
      <c r="D68" s="88"/>
      <c r="E68" s="78"/>
      <c r="F68" s="88"/>
      <c r="G68" s="74"/>
      <c r="H68" s="185"/>
      <c r="I68" s="128"/>
      <c r="J68" s="129"/>
      <c r="K68" s="141"/>
      <c r="L68" s="70"/>
      <c r="M68" s="70"/>
      <c r="N68" s="70"/>
      <c r="O68" s="70"/>
      <c r="P68" s="70"/>
      <c r="Q68" s="70"/>
      <c r="R68" s="74"/>
      <c r="S68" s="70"/>
      <c r="T68" s="70"/>
      <c r="U68" s="70"/>
      <c r="V68" s="74"/>
      <c r="W68" s="70"/>
      <c r="X68" s="70"/>
      <c r="Y68" s="51"/>
      <c r="Z68" s="34"/>
      <c r="AA68" s="34"/>
      <c r="AB68" s="34"/>
      <c r="AC68" s="34"/>
      <c r="AD68" s="34"/>
      <c r="AE68" s="34"/>
      <c r="AF68" s="34"/>
      <c r="AG68" s="34"/>
      <c r="AH68" s="34"/>
      <c r="AI68" s="34"/>
      <c r="AJ68" s="34"/>
      <c r="AK68" s="34"/>
      <c r="AL68" s="34"/>
      <c r="AM68" s="34"/>
      <c r="AN68" s="34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/>
      <c r="BL68" s="65"/>
      <c r="BM68" s="65"/>
      <c r="BN68" s="65"/>
      <c r="BO68" s="65"/>
      <c r="BP68" s="65"/>
      <c r="BQ68" s="65"/>
      <c r="BR68" s="65"/>
      <c r="BS68" s="65"/>
      <c r="BT68" s="65"/>
      <c r="BU68" s="65"/>
      <c r="BV68" s="65"/>
      <c r="BW68" s="65"/>
      <c r="BX68" s="65"/>
      <c r="BY68" s="65"/>
      <c r="BZ68" s="65"/>
      <c r="CA68" s="34"/>
      <c r="CB68" s="34"/>
      <c r="CC68" s="34"/>
      <c r="CD68" s="34"/>
      <c r="CE68" s="34"/>
      <c r="CF68" s="34"/>
      <c r="CG68" s="34"/>
      <c r="CH68" s="34"/>
      <c r="CI68" s="34"/>
      <c r="CJ68" s="34"/>
      <c r="CK68" s="34"/>
      <c r="CL68" s="34"/>
      <c r="CM68" s="34"/>
      <c r="CN68" s="34"/>
      <c r="CO68" s="34"/>
      <c r="CP68" s="34"/>
      <c r="CQ68" s="34"/>
      <c r="CR68" s="34"/>
      <c r="CS68" s="51"/>
      <c r="CT68" s="34"/>
    </row>
    <row r="69" spans="1:98" ht="13">
      <c r="A69" s="34"/>
      <c r="B69" s="88"/>
      <c r="C69" s="88"/>
      <c r="D69" s="88"/>
      <c r="E69" s="78"/>
      <c r="F69" s="88"/>
      <c r="G69" s="70"/>
      <c r="H69" s="182"/>
      <c r="I69" s="127"/>
      <c r="J69" s="186"/>
      <c r="K69" s="70"/>
      <c r="L69" s="73"/>
      <c r="M69" s="70"/>
      <c r="N69" s="70"/>
      <c r="O69" s="70"/>
      <c r="P69" s="70"/>
      <c r="Q69" s="70"/>
      <c r="R69" s="74"/>
      <c r="S69" s="70"/>
      <c r="T69" s="70"/>
      <c r="U69" s="70"/>
      <c r="V69" s="74"/>
      <c r="W69" s="70"/>
      <c r="X69" s="70"/>
      <c r="Y69" s="51"/>
      <c r="Z69" s="34"/>
      <c r="AA69" s="34"/>
      <c r="AB69" s="34"/>
      <c r="AC69" s="34"/>
      <c r="AD69" s="34"/>
      <c r="AE69" s="34"/>
      <c r="AF69" s="34"/>
      <c r="AG69" s="34"/>
      <c r="AH69" s="34"/>
      <c r="AI69" s="34"/>
      <c r="AJ69" s="34"/>
      <c r="AK69" s="34"/>
      <c r="AL69" s="34"/>
      <c r="AM69" s="34"/>
      <c r="AN69" s="34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/>
      <c r="BL69" s="65"/>
      <c r="BM69" s="65"/>
      <c r="BN69" s="65"/>
      <c r="BO69" s="65"/>
      <c r="BP69" s="65"/>
      <c r="BQ69" s="65"/>
      <c r="BR69" s="65"/>
      <c r="BS69" s="65"/>
      <c r="BT69" s="65"/>
      <c r="BU69" s="65"/>
      <c r="BV69" s="65"/>
      <c r="BW69" s="65"/>
      <c r="BX69" s="65"/>
      <c r="BY69" s="65"/>
      <c r="BZ69" s="65"/>
      <c r="CA69" s="34"/>
      <c r="CB69" s="34"/>
      <c r="CC69" s="34"/>
      <c r="CD69" s="34"/>
      <c r="CE69" s="34"/>
      <c r="CF69" s="34"/>
      <c r="CG69" s="34"/>
      <c r="CH69" s="34"/>
      <c r="CI69" s="34"/>
      <c r="CJ69" s="34"/>
      <c r="CK69" s="34"/>
      <c r="CL69" s="34"/>
      <c r="CM69" s="34"/>
      <c r="CN69" s="34"/>
      <c r="CO69" s="34"/>
      <c r="CP69" s="34"/>
      <c r="CQ69" s="34"/>
      <c r="CR69" s="34"/>
      <c r="CS69" s="51"/>
      <c r="CT69" s="34"/>
    </row>
    <row r="70" spans="1:98" ht="13">
      <c r="A70" s="34"/>
      <c r="B70" s="88" t="s">
        <v>214</v>
      </c>
      <c r="C70" s="88"/>
      <c r="D70" s="88"/>
      <c r="E70" s="78"/>
      <c r="F70" s="88"/>
      <c r="G70" s="70"/>
      <c r="H70" s="70"/>
      <c r="I70" s="70"/>
      <c r="J70" s="70"/>
      <c r="K70" s="70"/>
      <c r="L70" s="73"/>
      <c r="M70" s="70"/>
      <c r="N70" s="70"/>
      <c r="O70" s="70"/>
      <c r="P70" s="70"/>
      <c r="Q70" s="71"/>
      <c r="R70" s="72"/>
      <c r="S70" s="71"/>
      <c r="T70" s="70"/>
      <c r="U70" s="70"/>
      <c r="V70" s="74"/>
      <c r="W70" s="70"/>
      <c r="X70" s="70"/>
      <c r="Y70" s="51"/>
      <c r="Z70" s="34"/>
      <c r="AA70" s="34"/>
      <c r="AB70" s="34"/>
      <c r="AC70" s="34"/>
      <c r="AD70" s="34"/>
      <c r="AE70" s="34"/>
      <c r="AF70" s="34"/>
      <c r="AG70" s="34"/>
      <c r="AH70" s="34"/>
      <c r="AI70" s="34"/>
      <c r="AJ70" s="34"/>
      <c r="AK70" s="34"/>
      <c r="AL70" s="34"/>
      <c r="AM70" s="34"/>
      <c r="AN70" s="34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/>
      <c r="BL70" s="65"/>
      <c r="BM70" s="65"/>
      <c r="BN70" s="65"/>
      <c r="BO70" s="65"/>
      <c r="BP70" s="65"/>
      <c r="BQ70" s="65"/>
      <c r="BR70" s="65"/>
      <c r="BS70" s="65"/>
      <c r="BT70" s="65"/>
      <c r="BU70" s="65"/>
      <c r="BV70" s="65"/>
      <c r="BW70" s="65"/>
      <c r="BX70" s="65"/>
      <c r="BY70" s="65"/>
      <c r="BZ70" s="65"/>
      <c r="CA70" s="34"/>
      <c r="CB70" s="34"/>
      <c r="CC70" s="34"/>
      <c r="CD70" s="34"/>
      <c r="CE70" s="34"/>
      <c r="CF70" s="34"/>
      <c r="CG70" s="34"/>
      <c r="CH70" s="34"/>
      <c r="CI70" s="34"/>
      <c r="CJ70" s="34"/>
      <c r="CK70" s="34"/>
      <c r="CL70" s="34"/>
      <c r="CM70" s="34"/>
      <c r="CN70" s="34"/>
      <c r="CO70" s="34"/>
      <c r="CP70" s="34"/>
      <c r="CQ70" s="34"/>
      <c r="CR70" s="34"/>
      <c r="CS70" s="51"/>
      <c r="CT70" s="34"/>
    </row>
    <row r="71" spans="1:98" ht="13">
      <c r="A71" s="34"/>
      <c r="B71" s="285"/>
      <c r="C71" s="88"/>
      <c r="D71" s="88"/>
      <c r="E71" s="78"/>
      <c r="F71" s="88"/>
      <c r="G71" s="70"/>
      <c r="H71" s="70"/>
      <c r="I71" s="70"/>
      <c r="J71" s="70"/>
      <c r="K71" s="70"/>
      <c r="L71" s="70"/>
      <c r="M71" s="70"/>
      <c r="N71" s="70"/>
      <c r="O71" s="70"/>
      <c r="P71" s="74"/>
      <c r="Q71" s="70"/>
      <c r="R71" s="70"/>
      <c r="S71" s="70"/>
      <c r="T71" s="70"/>
      <c r="U71" s="70"/>
      <c r="V71" s="74"/>
      <c r="W71" s="70"/>
      <c r="X71" s="70"/>
      <c r="Y71" s="51"/>
      <c r="Z71" s="34"/>
      <c r="AA71" s="34"/>
      <c r="AB71" s="34"/>
      <c r="AC71" s="34"/>
      <c r="AD71" s="34"/>
      <c r="AE71" s="34"/>
      <c r="AF71" s="34"/>
      <c r="AG71" s="34"/>
      <c r="AH71" s="34"/>
      <c r="AI71" s="34"/>
      <c r="AJ71" s="34"/>
      <c r="AK71" s="34"/>
      <c r="AL71" s="34"/>
      <c r="AM71" s="34"/>
      <c r="AN71" s="34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/>
      <c r="BL71" s="65"/>
      <c r="BM71" s="65"/>
      <c r="BN71" s="65"/>
      <c r="BO71" s="65"/>
      <c r="BP71" s="65"/>
      <c r="BQ71" s="65"/>
      <c r="BR71" s="65"/>
      <c r="BS71" s="65"/>
      <c r="BT71" s="65"/>
      <c r="BU71" s="65"/>
      <c r="BV71" s="65"/>
      <c r="BW71" s="65"/>
      <c r="BX71" s="65"/>
      <c r="BY71" s="65"/>
      <c r="BZ71" s="65"/>
      <c r="CA71" s="34"/>
      <c r="CB71" s="34"/>
      <c r="CC71" s="34"/>
      <c r="CD71" s="34"/>
      <c r="CE71" s="34"/>
      <c r="CF71" s="34"/>
      <c r="CG71" s="34"/>
      <c r="CH71" s="34"/>
      <c r="CI71" s="34"/>
      <c r="CJ71" s="34"/>
      <c r="CK71" s="34"/>
      <c r="CL71" s="34"/>
      <c r="CM71" s="34"/>
      <c r="CN71" s="34"/>
      <c r="CO71" s="34"/>
      <c r="CP71" s="34"/>
      <c r="CQ71" s="34"/>
      <c r="CR71" s="34"/>
      <c r="CS71" s="51"/>
      <c r="CT71" s="34"/>
    </row>
    <row r="72" spans="1:98" ht="13">
      <c r="A72" s="34"/>
      <c r="B72" s="34" t="s">
        <v>232</v>
      </c>
      <c r="C72" s="88"/>
      <c r="D72" s="88"/>
      <c r="E72" s="78"/>
      <c r="F72" s="88"/>
      <c r="G72" s="70"/>
      <c r="H72" s="70"/>
      <c r="I72" s="70"/>
      <c r="J72" s="70"/>
      <c r="K72" s="70"/>
      <c r="L72" s="70"/>
      <c r="M72" s="70"/>
      <c r="N72" s="70"/>
      <c r="O72" s="70"/>
      <c r="P72" s="74"/>
      <c r="Q72" s="70"/>
      <c r="R72" s="70"/>
      <c r="S72" s="70"/>
      <c r="T72" s="70"/>
      <c r="U72" s="70"/>
      <c r="V72" s="74"/>
      <c r="W72" s="70"/>
      <c r="X72" s="70"/>
      <c r="Y72" s="51"/>
      <c r="Z72" s="34"/>
      <c r="AA72" s="34"/>
      <c r="AB72" s="34"/>
      <c r="AC72" s="34"/>
      <c r="AD72" s="34"/>
      <c r="AE72" s="34"/>
      <c r="AF72" s="34"/>
      <c r="AG72" s="34"/>
      <c r="AH72" s="34"/>
      <c r="AI72" s="34"/>
      <c r="AJ72" s="34"/>
      <c r="AK72" s="34"/>
      <c r="AL72" s="34"/>
      <c r="AM72" s="34"/>
      <c r="AN72" s="34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/>
      <c r="BL72" s="65"/>
      <c r="BM72" s="65"/>
      <c r="BN72" s="65"/>
      <c r="BO72" s="65"/>
      <c r="BP72" s="65"/>
      <c r="BQ72" s="65"/>
      <c r="BR72" s="65"/>
      <c r="BS72" s="65"/>
      <c r="BT72" s="65"/>
      <c r="BU72" s="65"/>
      <c r="BV72" s="65"/>
      <c r="BW72" s="65"/>
      <c r="BX72" s="65"/>
      <c r="BY72" s="65"/>
      <c r="BZ72" s="65"/>
      <c r="CA72" s="34"/>
      <c r="CB72" s="34"/>
      <c r="CC72" s="34"/>
      <c r="CD72" s="34"/>
      <c r="CE72" s="34"/>
      <c r="CF72" s="34"/>
      <c r="CG72" s="34"/>
      <c r="CH72" s="34"/>
      <c r="CI72" s="34"/>
      <c r="CJ72" s="34"/>
      <c r="CK72" s="34"/>
      <c r="CL72" s="34"/>
      <c r="CM72" s="34"/>
      <c r="CN72" s="34"/>
      <c r="CO72" s="34"/>
      <c r="CP72" s="34"/>
      <c r="CQ72" s="34"/>
      <c r="CR72" s="34"/>
      <c r="CS72" s="51"/>
      <c r="CT72" s="34"/>
    </row>
    <row r="73" spans="1:98" ht="13">
      <c r="A73" s="34"/>
      <c r="B73" s="191" t="s">
        <v>242</v>
      </c>
      <c r="C73" s="34"/>
      <c r="D73" s="34"/>
      <c r="E73" s="51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51"/>
      <c r="Q73" s="34"/>
      <c r="R73" s="34"/>
      <c r="S73" s="34"/>
      <c r="T73" s="34"/>
      <c r="U73" s="34"/>
      <c r="V73" s="51"/>
      <c r="W73" s="34"/>
      <c r="X73" s="34"/>
      <c r="Y73" s="51"/>
      <c r="Z73" s="34"/>
      <c r="AA73" s="34"/>
      <c r="AB73" s="34"/>
      <c r="AC73" s="34"/>
      <c r="AD73" s="34"/>
      <c r="AE73" s="34"/>
      <c r="AF73" s="34"/>
      <c r="AG73" s="34"/>
      <c r="AH73" s="34"/>
      <c r="AI73" s="34"/>
      <c r="AJ73" s="34"/>
      <c r="AK73" s="34"/>
      <c r="AL73" s="34"/>
      <c r="AM73" s="34"/>
      <c r="AN73" s="34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/>
      <c r="BL73" s="65"/>
      <c r="BM73" s="65"/>
      <c r="BN73" s="65"/>
      <c r="BO73" s="65"/>
      <c r="BP73" s="65"/>
      <c r="BQ73" s="65"/>
      <c r="BR73" s="65"/>
      <c r="BS73" s="65"/>
      <c r="BT73" s="65"/>
      <c r="BU73" s="65"/>
      <c r="BV73" s="65"/>
      <c r="BW73" s="65"/>
      <c r="BX73" s="65"/>
      <c r="BY73" s="65"/>
      <c r="BZ73" s="65"/>
      <c r="CA73" s="34"/>
      <c r="CB73" s="34"/>
      <c r="CC73" s="34"/>
      <c r="CD73" s="34"/>
      <c r="CE73" s="34"/>
      <c r="CF73" s="34"/>
      <c r="CG73" s="34"/>
      <c r="CH73" s="34"/>
      <c r="CI73" s="34"/>
      <c r="CJ73" s="34"/>
      <c r="CK73" s="34"/>
      <c r="CL73" s="34"/>
      <c r="CM73" s="34"/>
      <c r="CN73" s="34"/>
      <c r="CO73" s="34"/>
      <c r="CP73" s="34"/>
      <c r="CQ73" s="34"/>
      <c r="CR73" s="34"/>
      <c r="CS73" s="51"/>
      <c r="CT73" s="34"/>
    </row>
    <row r="74" spans="1:98" ht="13">
      <c r="A74" s="34"/>
      <c r="B74" s="191"/>
      <c r="C74" s="34"/>
      <c r="D74" s="34"/>
      <c r="E74" s="51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51"/>
      <c r="Q74" s="34"/>
      <c r="R74" s="34"/>
      <c r="S74" s="34"/>
      <c r="T74" s="34"/>
      <c r="U74" s="34"/>
      <c r="V74" s="51"/>
      <c r="W74" s="34"/>
      <c r="X74" s="34"/>
      <c r="Y74" s="51"/>
      <c r="Z74" s="34"/>
      <c r="AA74" s="34"/>
      <c r="AB74" s="34"/>
      <c r="AC74" s="34"/>
      <c r="AD74" s="34"/>
      <c r="AE74" s="34"/>
      <c r="AF74" s="34"/>
      <c r="AG74" s="34"/>
      <c r="AH74" s="34"/>
      <c r="AI74" s="34"/>
      <c r="AJ74" s="34"/>
      <c r="AK74" s="34"/>
      <c r="AL74" s="34"/>
      <c r="AM74" s="34"/>
      <c r="AN74" s="34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/>
      <c r="BL74" s="65"/>
      <c r="BM74" s="65"/>
      <c r="BN74" s="65"/>
      <c r="BO74" s="65"/>
      <c r="BP74" s="65"/>
      <c r="BQ74" s="65"/>
      <c r="BR74" s="65"/>
      <c r="BS74" s="65"/>
      <c r="BT74" s="65"/>
      <c r="BU74" s="65"/>
      <c r="BV74" s="65"/>
      <c r="BW74" s="65"/>
      <c r="BX74" s="65"/>
      <c r="BY74" s="65"/>
      <c r="BZ74" s="65"/>
      <c r="CA74" s="34"/>
      <c r="CB74" s="34"/>
      <c r="CC74" s="34"/>
      <c r="CD74" s="34"/>
      <c r="CE74" s="34"/>
      <c r="CF74" s="34"/>
      <c r="CG74" s="34"/>
      <c r="CH74" s="34"/>
      <c r="CI74" s="34"/>
      <c r="CJ74" s="34"/>
      <c r="CK74" s="34"/>
      <c r="CL74" s="34"/>
      <c r="CM74" s="34"/>
      <c r="CN74" s="34"/>
      <c r="CO74" s="34"/>
      <c r="CP74" s="34"/>
      <c r="CQ74" s="34"/>
      <c r="CR74" s="34"/>
      <c r="CS74" s="51"/>
      <c r="CT74" s="34"/>
    </row>
    <row r="75" spans="1:98" ht="13">
      <c r="A75" s="34"/>
      <c r="B75" s="34"/>
      <c r="C75" s="34"/>
      <c r="D75" s="34"/>
      <c r="E75" s="51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51"/>
      <c r="Q75" s="34"/>
      <c r="R75" s="34"/>
      <c r="S75" s="34"/>
      <c r="T75" s="34"/>
      <c r="U75" s="34"/>
      <c r="V75" s="51"/>
      <c r="W75" s="34"/>
      <c r="X75" s="34"/>
      <c r="Y75" s="51"/>
      <c r="Z75" s="34"/>
      <c r="AA75" s="34"/>
      <c r="AB75" s="34"/>
      <c r="AC75" s="34"/>
      <c r="AD75" s="34"/>
      <c r="AE75" s="34"/>
      <c r="AF75" s="34"/>
      <c r="AG75" s="34"/>
      <c r="AH75" s="34"/>
      <c r="AI75" s="34"/>
      <c r="AJ75" s="34"/>
      <c r="AK75" s="34"/>
      <c r="AL75" s="34"/>
      <c r="AM75" s="34"/>
      <c r="AN75" s="34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/>
      <c r="BL75" s="65"/>
      <c r="BM75" s="65"/>
      <c r="BN75" s="65"/>
      <c r="BO75" s="65"/>
      <c r="BP75" s="65"/>
      <c r="BQ75" s="65"/>
      <c r="BR75" s="65"/>
      <c r="BS75" s="65"/>
      <c r="BT75" s="65"/>
      <c r="BU75" s="65"/>
      <c r="BV75" s="65"/>
      <c r="BW75" s="65"/>
      <c r="BX75" s="65"/>
      <c r="BY75" s="65"/>
      <c r="BZ75" s="65"/>
      <c r="CA75" s="34"/>
      <c r="CB75" s="34"/>
      <c r="CC75" s="34"/>
      <c r="CD75" s="34"/>
      <c r="CE75" s="34"/>
      <c r="CF75" s="34"/>
      <c r="CG75" s="34"/>
      <c r="CH75" s="34"/>
      <c r="CI75" s="34"/>
      <c r="CJ75" s="34"/>
      <c r="CK75" s="34"/>
      <c r="CL75" s="34"/>
      <c r="CM75" s="34"/>
      <c r="CN75" s="34"/>
      <c r="CO75" s="34"/>
      <c r="CP75" s="34"/>
      <c r="CQ75" s="34"/>
      <c r="CR75" s="34"/>
      <c r="CS75" s="51"/>
      <c r="CT75" s="34"/>
    </row>
    <row r="76" spans="1:98" ht="13">
      <c r="A76" s="34"/>
      <c r="B76" s="34" t="s">
        <v>220</v>
      </c>
      <c r="C76" s="34" t="s">
        <v>225</v>
      </c>
      <c r="D76" s="34" t="s">
        <v>226</v>
      </c>
      <c r="E76" s="51" t="s">
        <v>227</v>
      </c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423" t="s">
        <v>215</v>
      </c>
      <c r="Q76" s="327"/>
      <c r="R76" s="344"/>
      <c r="S76" s="34"/>
      <c r="T76" s="423" t="s">
        <v>174</v>
      </c>
      <c r="U76" s="327"/>
      <c r="V76" s="344"/>
      <c r="W76" s="34"/>
      <c r="X76" s="34"/>
      <c r="Y76" s="51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  <c r="AN76" s="34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/>
      <c r="BL76" s="65"/>
      <c r="BM76" s="65"/>
      <c r="BN76" s="65"/>
      <c r="BO76" s="65"/>
      <c r="BP76" s="65"/>
      <c r="BQ76" s="65"/>
      <c r="BR76" s="65"/>
      <c r="BS76" s="65"/>
      <c r="BT76" s="65"/>
      <c r="BU76" s="65"/>
      <c r="BV76" s="65"/>
      <c r="BW76" s="65"/>
      <c r="BX76" s="65"/>
      <c r="BY76" s="65"/>
      <c r="BZ76" s="65"/>
      <c r="CA76" s="34"/>
      <c r="CB76" s="34"/>
      <c r="CC76" s="34"/>
      <c r="CD76" s="34"/>
      <c r="CE76" s="34"/>
      <c r="CF76" s="34"/>
      <c r="CG76" s="34"/>
      <c r="CH76" s="34"/>
      <c r="CI76" s="34"/>
      <c r="CJ76" s="34"/>
      <c r="CK76" s="34"/>
      <c r="CL76" s="34"/>
      <c r="CM76" s="34"/>
      <c r="CN76" s="34"/>
      <c r="CO76" s="34"/>
      <c r="CP76" s="34"/>
      <c r="CQ76" s="34"/>
      <c r="CR76" s="34"/>
      <c r="CS76" s="51"/>
      <c r="CT76" s="34"/>
    </row>
    <row r="77" spans="1:98">
      <c r="A77" s="34"/>
      <c r="B77" s="21" t="s">
        <v>63</v>
      </c>
      <c r="C77" s="205">
        <v>1</v>
      </c>
      <c r="D77" s="34" t="str">
        <f t="shared" ref="D77:D109" si="1">IF($C$46=B77,C77,"")</f>
        <v/>
      </c>
      <c r="E77" s="51">
        <f t="shared" ref="E77:E109" si="2">IFERROR(SMALL($D$77:$D$109,C77),"")</f>
        <v>33</v>
      </c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6"/>
      <c r="Q77" s="346"/>
      <c r="R77" s="347"/>
      <c r="S77" s="34"/>
      <c r="T77" s="346"/>
      <c r="U77" s="346"/>
      <c r="V77" s="347"/>
      <c r="W77" s="34"/>
      <c r="X77" s="34"/>
      <c r="Y77" s="51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4"/>
      <c r="AN77" s="34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/>
      <c r="BL77" s="65"/>
      <c r="BM77" s="65"/>
      <c r="BN77" s="65"/>
      <c r="BO77" s="65"/>
      <c r="BP77" s="65"/>
      <c r="BQ77" s="65"/>
      <c r="BR77" s="65"/>
      <c r="BS77" s="65"/>
      <c r="BT77" s="65"/>
      <c r="BU77" s="65"/>
      <c r="BV77" s="65"/>
      <c r="BW77" s="65"/>
      <c r="BX77" s="65"/>
      <c r="BY77" s="65"/>
      <c r="BZ77" s="65"/>
      <c r="CA77" s="34"/>
      <c r="CB77" s="34"/>
      <c r="CC77" s="34"/>
      <c r="CD77" s="34"/>
      <c r="CE77" s="34"/>
      <c r="CF77" s="34"/>
      <c r="CG77" s="34"/>
      <c r="CH77" s="34"/>
      <c r="CI77" s="34"/>
      <c r="CJ77" s="34"/>
      <c r="CK77" s="34"/>
      <c r="CL77" s="34"/>
      <c r="CM77" s="34"/>
      <c r="CN77" s="34"/>
      <c r="CO77" s="34"/>
      <c r="CP77" s="34"/>
      <c r="CQ77" s="34"/>
      <c r="CR77" s="34"/>
      <c r="CS77" s="51"/>
      <c r="CT77" s="34"/>
    </row>
    <row r="78" spans="1:98">
      <c r="A78" s="34"/>
      <c r="B78" s="21" t="s">
        <v>66</v>
      </c>
      <c r="C78" s="205">
        <v>2</v>
      </c>
      <c r="D78" s="34" t="str">
        <f t="shared" si="1"/>
        <v/>
      </c>
      <c r="E78" s="51" t="str">
        <f t="shared" si="2"/>
        <v/>
      </c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274" t="s">
        <v>181</v>
      </c>
      <c r="Q78" s="169">
        <f>Q79+Q81+Q80</f>
        <v>8889</v>
      </c>
      <c r="R78" s="271" t="e">
        <f>((Q78/S137)*N77%)*100</f>
        <v>#DIV/0!</v>
      </c>
      <c r="S78" s="51"/>
      <c r="T78" s="286" t="s">
        <v>181</v>
      </c>
      <c r="U78" s="287">
        <f>SUM(U79:U81)</f>
        <v>47461</v>
      </c>
      <c r="V78" s="273" t="e">
        <f>((U78/W138)*R78%)*100</f>
        <v>#DIV/0!</v>
      </c>
      <c r="W78" s="68"/>
      <c r="X78" s="34"/>
      <c r="Y78" s="51"/>
      <c r="Z78" s="34"/>
      <c r="AA78" s="34"/>
      <c r="AB78" s="34"/>
      <c r="AC78" s="34"/>
      <c r="AD78" s="34"/>
      <c r="AE78" s="34"/>
      <c r="AF78" s="34"/>
      <c r="AG78" s="34"/>
      <c r="AH78" s="34"/>
      <c r="AI78" s="34"/>
      <c r="AJ78" s="34"/>
      <c r="AK78" s="34"/>
      <c r="AL78" s="34"/>
      <c r="AM78" s="34"/>
      <c r="AN78" s="34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/>
      <c r="BL78" s="65"/>
      <c r="BM78" s="65"/>
      <c r="BN78" s="65"/>
      <c r="BO78" s="65"/>
      <c r="BP78" s="65"/>
      <c r="BQ78" s="65"/>
      <c r="BR78" s="65"/>
      <c r="BS78" s="65"/>
      <c r="BT78" s="65"/>
      <c r="BU78" s="65"/>
      <c r="BV78" s="65"/>
      <c r="BW78" s="65"/>
      <c r="BX78" s="65"/>
      <c r="BY78" s="65"/>
      <c r="BZ78" s="65"/>
      <c r="CA78" s="34"/>
      <c r="CB78" s="34"/>
      <c r="CC78" s="34"/>
      <c r="CD78" s="34"/>
      <c r="CE78" s="34"/>
      <c r="CF78" s="34"/>
      <c r="CG78" s="34"/>
      <c r="CH78" s="34"/>
      <c r="CI78" s="34"/>
      <c r="CJ78" s="34"/>
      <c r="CK78" s="34"/>
      <c r="CL78" s="34"/>
      <c r="CM78" s="34"/>
      <c r="CN78" s="34"/>
      <c r="CO78" s="34"/>
      <c r="CP78" s="34"/>
      <c r="CQ78" s="34"/>
      <c r="CR78" s="34"/>
      <c r="CS78" s="51"/>
      <c r="CT78" s="34"/>
    </row>
    <row r="79" spans="1:98">
      <c r="A79" s="34"/>
      <c r="B79" s="21" t="s">
        <v>69</v>
      </c>
      <c r="C79" s="205">
        <v>3</v>
      </c>
      <c r="D79" s="34" t="str">
        <f t="shared" si="1"/>
        <v/>
      </c>
      <c r="E79" s="51" t="str">
        <f t="shared" si="2"/>
        <v/>
      </c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281" t="s">
        <v>243</v>
      </c>
      <c r="Q79" s="104">
        <f>AD113</f>
        <v>1411</v>
      </c>
      <c r="R79" s="275">
        <f>(Q79/Q78)*100</f>
        <v>15.873551580605241</v>
      </c>
      <c r="S79" s="51"/>
      <c r="T79" s="120" t="s">
        <v>217</v>
      </c>
      <c r="U79" s="166">
        <f>AF113</f>
        <v>5678</v>
      </c>
      <c r="V79" s="249">
        <f>(U79/U78)*100</f>
        <v>11.963506879332504</v>
      </c>
      <c r="W79" s="68"/>
      <c r="X79" s="34"/>
      <c r="Y79" s="51"/>
      <c r="Z79" s="34"/>
      <c r="AA79" s="34"/>
      <c r="AB79" s="34"/>
      <c r="AC79" s="34"/>
      <c r="AD79" s="34"/>
      <c r="AE79" s="34"/>
      <c r="AF79" s="34"/>
      <c r="AG79" s="34"/>
      <c r="AH79" s="34"/>
      <c r="AI79" s="34"/>
      <c r="AJ79" s="34"/>
      <c r="AK79" s="34"/>
      <c r="AL79" s="34"/>
      <c r="AM79" s="34"/>
      <c r="AN79" s="34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/>
      <c r="BL79" s="65"/>
      <c r="BM79" s="65"/>
      <c r="BN79" s="65"/>
      <c r="BO79" s="65"/>
      <c r="BP79" s="65"/>
      <c r="BQ79" s="65"/>
      <c r="BR79" s="65"/>
      <c r="BS79" s="65"/>
      <c r="BT79" s="65"/>
      <c r="BU79" s="65"/>
      <c r="BV79" s="65"/>
      <c r="BW79" s="65"/>
      <c r="BX79" s="65"/>
      <c r="BY79" s="65"/>
      <c r="BZ79" s="65"/>
      <c r="CA79" s="34"/>
      <c r="CB79" s="34"/>
      <c r="CC79" s="34"/>
      <c r="CD79" s="34"/>
      <c r="CE79" s="34"/>
      <c r="CF79" s="34"/>
      <c r="CG79" s="34"/>
      <c r="CH79" s="34"/>
      <c r="CI79" s="34"/>
      <c r="CJ79" s="34"/>
      <c r="CK79" s="34"/>
      <c r="CL79" s="34"/>
      <c r="CM79" s="34"/>
      <c r="CN79" s="34"/>
      <c r="CO79" s="34"/>
      <c r="CP79" s="34"/>
      <c r="CQ79" s="34"/>
      <c r="CR79" s="34"/>
      <c r="CS79" s="51"/>
      <c r="CT79" s="34"/>
    </row>
    <row r="80" spans="1:98">
      <c r="A80" s="34"/>
      <c r="B80" s="21" t="s">
        <v>71</v>
      </c>
      <c r="C80" s="205">
        <v>4</v>
      </c>
      <c r="D80" s="34" t="str">
        <f t="shared" si="1"/>
        <v/>
      </c>
      <c r="E80" s="51" t="str">
        <f t="shared" si="2"/>
        <v/>
      </c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281" t="s">
        <v>244</v>
      </c>
      <c r="Q80" s="104">
        <f>AC113</f>
        <v>7399</v>
      </c>
      <c r="R80" s="275">
        <f>(Q80/Q78)*100</f>
        <v>83.237709528630887</v>
      </c>
      <c r="S80" s="51"/>
      <c r="T80" s="120" t="s">
        <v>218</v>
      </c>
      <c r="U80" s="166">
        <f>AI113</f>
        <v>41783</v>
      </c>
      <c r="V80" s="249">
        <f>(U80/U78)*100</f>
        <v>88.036493120667487</v>
      </c>
      <c r="W80" s="68"/>
      <c r="X80" s="34"/>
      <c r="Y80" s="51"/>
      <c r="Z80" s="34"/>
      <c r="AA80" s="34"/>
      <c r="AB80" s="34"/>
      <c r="AC80" s="34"/>
      <c r="AD80" s="34"/>
      <c r="AE80" s="34"/>
      <c r="AF80" s="34"/>
      <c r="AG80" s="34"/>
      <c r="AH80" s="34"/>
      <c r="AI80" s="34"/>
      <c r="AJ80" s="34"/>
      <c r="AK80" s="34"/>
      <c r="AL80" s="34"/>
      <c r="AM80" s="34"/>
      <c r="AN80" s="34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/>
      <c r="BL80" s="65"/>
      <c r="BM80" s="65"/>
      <c r="BN80" s="65"/>
      <c r="BO80" s="65"/>
      <c r="BP80" s="65"/>
      <c r="BQ80" s="65"/>
      <c r="BR80" s="65"/>
      <c r="BS80" s="65"/>
      <c r="BT80" s="65"/>
      <c r="BU80" s="65"/>
      <c r="BV80" s="65"/>
      <c r="BW80" s="65"/>
      <c r="BX80" s="65"/>
      <c r="BY80" s="65"/>
      <c r="BZ80" s="65"/>
      <c r="CA80" s="34"/>
      <c r="CB80" s="34"/>
      <c r="CC80" s="34"/>
      <c r="CD80" s="34"/>
      <c r="CE80" s="34"/>
      <c r="CF80" s="34"/>
      <c r="CG80" s="34"/>
      <c r="CH80" s="34"/>
      <c r="CI80" s="34"/>
      <c r="CJ80" s="34"/>
      <c r="CK80" s="34"/>
      <c r="CL80" s="34"/>
      <c r="CM80" s="34"/>
      <c r="CN80" s="34"/>
      <c r="CO80" s="34"/>
      <c r="CP80" s="34"/>
      <c r="CQ80" s="34"/>
      <c r="CR80" s="34"/>
      <c r="CS80" s="51"/>
      <c r="CT80" s="34"/>
    </row>
    <row r="81" spans="1:98">
      <c r="A81" s="34"/>
      <c r="B81" s="21" t="s">
        <v>73</v>
      </c>
      <c r="C81" s="205">
        <v>5</v>
      </c>
      <c r="D81" s="34" t="str">
        <f t="shared" si="1"/>
        <v/>
      </c>
      <c r="E81" s="51" t="str">
        <f t="shared" si="2"/>
        <v/>
      </c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281" t="s">
        <v>212</v>
      </c>
      <c r="Q81" s="104">
        <f>AE113</f>
        <v>79</v>
      </c>
      <c r="R81" s="275">
        <f>(Q81/Q78)*100</f>
        <v>0.88873889076386547</v>
      </c>
      <c r="S81" s="51"/>
      <c r="T81" s="288" t="s">
        <v>175</v>
      </c>
      <c r="U81" s="166" t="str">
        <f>AJ113</f>
        <v>S/R</v>
      </c>
      <c r="V81" s="249" t="e">
        <f>(U81/U78)*100</f>
        <v>#VALUE!</v>
      </c>
      <c r="W81" s="68"/>
      <c r="X81" s="34"/>
      <c r="Y81" s="51"/>
      <c r="Z81" s="34"/>
      <c r="AA81" s="34"/>
      <c r="AB81" s="34"/>
      <c r="AC81" s="34"/>
      <c r="AD81" s="34"/>
      <c r="AE81" s="34"/>
      <c r="AF81" s="34"/>
      <c r="AG81" s="34"/>
      <c r="AH81" s="34"/>
      <c r="AI81" s="34"/>
      <c r="AJ81" s="34"/>
      <c r="AK81" s="34"/>
      <c r="AL81" s="34"/>
      <c r="AM81" s="34"/>
      <c r="AN81" s="34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/>
      <c r="BL81" s="65"/>
      <c r="BM81" s="65"/>
      <c r="BN81" s="65"/>
      <c r="BO81" s="65"/>
      <c r="BP81" s="65"/>
      <c r="BQ81" s="65"/>
      <c r="BR81" s="65"/>
      <c r="BS81" s="65"/>
      <c r="BT81" s="65"/>
      <c r="BU81" s="65"/>
      <c r="BV81" s="65"/>
      <c r="BW81" s="65"/>
      <c r="BX81" s="65"/>
      <c r="BY81" s="65"/>
      <c r="BZ81" s="65"/>
      <c r="CA81" s="34"/>
      <c r="CB81" s="34"/>
      <c r="CC81" s="34"/>
      <c r="CD81" s="34"/>
      <c r="CE81" s="34"/>
      <c r="CF81" s="34"/>
      <c r="CG81" s="34"/>
      <c r="CH81" s="34"/>
      <c r="CI81" s="34"/>
      <c r="CJ81" s="34"/>
      <c r="CK81" s="34"/>
      <c r="CL81" s="34"/>
      <c r="CM81" s="34"/>
      <c r="CN81" s="34"/>
      <c r="CO81" s="34"/>
      <c r="CP81" s="34"/>
      <c r="CQ81" s="34"/>
      <c r="CR81" s="34"/>
      <c r="CS81" s="51"/>
      <c r="CT81" s="34"/>
    </row>
    <row r="82" spans="1:98">
      <c r="A82" s="34"/>
      <c r="B82" s="21" t="s">
        <v>75</v>
      </c>
      <c r="C82" s="205">
        <v>6</v>
      </c>
      <c r="D82" s="34" t="str">
        <f t="shared" si="1"/>
        <v/>
      </c>
      <c r="E82" s="51" t="str">
        <f t="shared" si="2"/>
        <v/>
      </c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51"/>
      <c r="Q82" s="34"/>
      <c r="R82" s="34"/>
      <c r="S82" s="34"/>
      <c r="T82" s="289"/>
      <c r="U82" s="128"/>
      <c r="V82" s="290"/>
      <c r="W82" s="34"/>
      <c r="X82" s="34"/>
      <c r="Y82" s="51"/>
      <c r="Z82" s="34"/>
      <c r="AA82" s="34"/>
      <c r="AB82" s="34"/>
      <c r="AC82" s="34"/>
      <c r="AD82" s="34"/>
      <c r="AE82" s="34"/>
      <c r="AF82" s="34"/>
      <c r="AG82" s="34"/>
      <c r="AH82" s="34"/>
      <c r="AI82" s="34"/>
      <c r="AJ82" s="34"/>
      <c r="AK82" s="34"/>
      <c r="AL82" s="34"/>
      <c r="AM82" s="34"/>
      <c r="AN82" s="34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/>
      <c r="BL82" s="65"/>
      <c r="BM82" s="65"/>
      <c r="BN82" s="65"/>
      <c r="BO82" s="65"/>
      <c r="BP82" s="65"/>
      <c r="BQ82" s="65"/>
      <c r="BR82" s="65"/>
      <c r="BS82" s="65"/>
      <c r="BT82" s="65"/>
      <c r="BU82" s="65"/>
      <c r="BV82" s="65"/>
      <c r="BW82" s="65"/>
      <c r="BX82" s="65"/>
      <c r="BY82" s="65"/>
      <c r="BZ82" s="65"/>
      <c r="CA82" s="34"/>
      <c r="CB82" s="34"/>
      <c r="CC82" s="34"/>
      <c r="CD82" s="34"/>
      <c r="CE82" s="34"/>
      <c r="CF82" s="34"/>
      <c r="CG82" s="34"/>
      <c r="CH82" s="34"/>
      <c r="CI82" s="34"/>
      <c r="CJ82" s="34"/>
      <c r="CK82" s="34"/>
      <c r="CL82" s="34"/>
      <c r="CM82" s="34"/>
      <c r="CN82" s="34"/>
      <c r="CO82" s="34"/>
      <c r="CP82" s="34"/>
      <c r="CQ82" s="34"/>
      <c r="CR82" s="34"/>
      <c r="CS82" s="51"/>
      <c r="CT82" s="34"/>
    </row>
    <row r="83" spans="1:98">
      <c r="A83" s="34"/>
      <c r="B83" s="21" t="s">
        <v>77</v>
      </c>
      <c r="C83" s="205">
        <v>7</v>
      </c>
      <c r="D83" s="34" t="str">
        <f t="shared" si="1"/>
        <v/>
      </c>
      <c r="E83" s="51" t="str">
        <f t="shared" si="2"/>
        <v/>
      </c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51"/>
      <c r="Q83" s="34"/>
      <c r="R83" s="34"/>
      <c r="S83" s="34"/>
      <c r="T83" s="34"/>
      <c r="U83" s="34"/>
      <c r="V83" s="51"/>
      <c r="W83" s="34"/>
      <c r="X83" s="34"/>
      <c r="Y83" s="51"/>
      <c r="Z83" s="34"/>
      <c r="AA83" s="34"/>
      <c r="AB83" s="34"/>
      <c r="AC83" s="34"/>
      <c r="AD83" s="34"/>
      <c r="AE83" s="34"/>
      <c r="AF83" s="34"/>
      <c r="AG83" s="34"/>
      <c r="AH83" s="34"/>
      <c r="AI83" s="34"/>
      <c r="AJ83" s="34"/>
      <c r="AK83" s="34"/>
      <c r="AL83" s="34"/>
      <c r="AM83" s="34"/>
      <c r="AN83" s="34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/>
      <c r="BL83" s="65"/>
      <c r="BM83" s="65"/>
      <c r="BN83" s="65"/>
      <c r="BO83" s="65"/>
      <c r="BP83" s="65"/>
      <c r="BQ83" s="65"/>
      <c r="BR83" s="65"/>
      <c r="BS83" s="65"/>
      <c r="BT83" s="65"/>
      <c r="BU83" s="65"/>
      <c r="BV83" s="65"/>
      <c r="BW83" s="65"/>
      <c r="BX83" s="65"/>
      <c r="BY83" s="65"/>
      <c r="BZ83" s="65"/>
      <c r="CA83" s="34"/>
      <c r="CB83" s="34"/>
      <c r="CC83" s="34"/>
      <c r="CD83" s="34"/>
      <c r="CE83" s="34"/>
      <c r="CF83" s="34"/>
      <c r="CG83" s="34"/>
      <c r="CH83" s="34"/>
      <c r="CI83" s="34"/>
      <c r="CJ83" s="34"/>
      <c r="CK83" s="34"/>
      <c r="CL83" s="34"/>
      <c r="CM83" s="34"/>
      <c r="CN83" s="34"/>
      <c r="CO83" s="34"/>
      <c r="CP83" s="34"/>
      <c r="CQ83" s="34"/>
      <c r="CR83" s="34"/>
      <c r="CS83" s="51"/>
      <c r="CT83" s="34"/>
    </row>
    <row r="84" spans="1:98">
      <c r="A84" s="34"/>
      <c r="B84" s="21" t="s">
        <v>79</v>
      </c>
      <c r="C84" s="205">
        <v>8</v>
      </c>
      <c r="D84" s="34" t="str">
        <f t="shared" si="1"/>
        <v/>
      </c>
      <c r="E84" s="51" t="str">
        <f t="shared" si="2"/>
        <v/>
      </c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51"/>
      <c r="Q84" s="34"/>
      <c r="R84" s="34"/>
      <c r="S84" s="34"/>
      <c r="T84" s="34"/>
      <c r="U84" s="34"/>
      <c r="V84" s="51"/>
      <c r="W84" s="34"/>
      <c r="X84" s="34"/>
      <c r="Y84" s="51"/>
      <c r="Z84" s="34"/>
      <c r="AA84" s="34"/>
      <c r="AB84" s="34"/>
      <c r="AC84" s="34"/>
      <c r="AD84" s="34"/>
      <c r="AE84" s="34"/>
      <c r="AF84" s="34"/>
      <c r="AG84" s="34"/>
      <c r="AH84" s="34"/>
      <c r="AI84" s="34"/>
      <c r="AJ84" s="34"/>
      <c r="AK84" s="34"/>
      <c r="AL84" s="34"/>
      <c r="AM84" s="34"/>
      <c r="AN84" s="34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/>
      <c r="BL84" s="65"/>
      <c r="BM84" s="65"/>
      <c r="BN84" s="65"/>
      <c r="BO84" s="65"/>
      <c r="BP84" s="65"/>
      <c r="BQ84" s="65"/>
      <c r="BR84" s="65"/>
      <c r="BS84" s="65"/>
      <c r="BT84" s="65"/>
      <c r="BU84" s="65"/>
      <c r="BV84" s="65"/>
      <c r="BW84" s="65"/>
      <c r="BX84" s="65"/>
      <c r="BY84" s="65"/>
      <c r="BZ84" s="65"/>
      <c r="CA84" s="34"/>
      <c r="CB84" s="34"/>
      <c r="CC84" s="34"/>
      <c r="CD84" s="34"/>
      <c r="CE84" s="34"/>
      <c r="CF84" s="34"/>
      <c r="CG84" s="34"/>
      <c r="CH84" s="34"/>
      <c r="CI84" s="34"/>
      <c r="CJ84" s="34"/>
      <c r="CK84" s="34"/>
      <c r="CL84" s="34"/>
      <c r="CM84" s="34"/>
      <c r="CN84" s="34"/>
      <c r="CO84" s="34"/>
      <c r="CP84" s="34"/>
      <c r="CQ84" s="34"/>
      <c r="CR84" s="34"/>
      <c r="CS84" s="51"/>
      <c r="CT84" s="34"/>
    </row>
    <row r="85" spans="1:98">
      <c r="A85" s="34"/>
      <c r="B85" s="21" t="s">
        <v>83</v>
      </c>
      <c r="C85" s="205">
        <v>9</v>
      </c>
      <c r="D85" s="34" t="str">
        <f t="shared" si="1"/>
        <v/>
      </c>
      <c r="E85" s="51" t="str">
        <f t="shared" si="2"/>
        <v/>
      </c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51"/>
      <c r="Q85" s="34"/>
      <c r="R85" s="34"/>
      <c r="S85" s="34"/>
      <c r="T85" s="34"/>
      <c r="U85" s="34"/>
      <c r="V85" s="51"/>
      <c r="W85" s="34"/>
      <c r="X85" s="34"/>
      <c r="Y85" s="51"/>
      <c r="Z85" s="34"/>
      <c r="AA85" s="34"/>
      <c r="AB85" s="34"/>
      <c r="AC85" s="34"/>
      <c r="AD85" s="34"/>
      <c r="AE85" s="34"/>
      <c r="AF85" s="34"/>
      <c r="AG85" s="34"/>
      <c r="AH85" s="34"/>
      <c r="AI85" s="34"/>
      <c r="AJ85" s="34"/>
      <c r="AK85" s="34"/>
      <c r="AL85" s="34"/>
      <c r="AM85" s="34"/>
      <c r="AN85" s="34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/>
      <c r="BL85" s="65"/>
      <c r="BM85" s="65"/>
      <c r="BN85" s="65"/>
      <c r="BO85" s="65"/>
      <c r="BP85" s="65"/>
      <c r="BQ85" s="65"/>
      <c r="BR85" s="65"/>
      <c r="BS85" s="65"/>
      <c r="BT85" s="65"/>
      <c r="BU85" s="65"/>
      <c r="BV85" s="65"/>
      <c r="BW85" s="65"/>
      <c r="BX85" s="65"/>
      <c r="BY85" s="65"/>
      <c r="BZ85" s="65"/>
      <c r="CA85" s="34"/>
      <c r="CB85" s="34"/>
      <c r="CC85" s="34"/>
      <c r="CD85" s="34"/>
      <c r="CE85" s="34"/>
      <c r="CF85" s="34"/>
      <c r="CG85" s="34"/>
      <c r="CH85" s="34"/>
      <c r="CI85" s="34"/>
      <c r="CJ85" s="34"/>
      <c r="CK85" s="34"/>
      <c r="CL85" s="34"/>
      <c r="CM85" s="34"/>
      <c r="CN85" s="34"/>
      <c r="CO85" s="34"/>
      <c r="CP85" s="34"/>
      <c r="CQ85" s="34"/>
      <c r="CR85" s="34"/>
      <c r="CS85" s="51"/>
      <c r="CT85" s="34"/>
    </row>
    <row r="86" spans="1:98">
      <c r="A86" s="34"/>
      <c r="B86" s="21" t="s">
        <v>86</v>
      </c>
      <c r="C86" s="205">
        <v>10</v>
      </c>
      <c r="D86" s="34" t="str">
        <f t="shared" si="1"/>
        <v/>
      </c>
      <c r="E86" s="51" t="str">
        <f t="shared" si="2"/>
        <v/>
      </c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51"/>
      <c r="Q86" s="34"/>
      <c r="R86" s="34"/>
      <c r="S86" s="34"/>
      <c r="T86" s="34"/>
      <c r="U86" s="34"/>
      <c r="V86" s="51"/>
      <c r="W86" s="34"/>
      <c r="X86" s="34"/>
      <c r="Y86" s="51"/>
      <c r="Z86" s="34"/>
      <c r="AA86" s="34"/>
      <c r="AB86" s="34"/>
      <c r="AC86" s="34"/>
      <c r="AD86" s="34"/>
      <c r="AE86" s="34"/>
      <c r="AF86" s="34"/>
      <c r="AG86" s="34"/>
      <c r="AH86" s="34"/>
      <c r="AI86" s="34"/>
      <c r="AJ86" s="34"/>
      <c r="AK86" s="34"/>
      <c r="AL86" s="34"/>
      <c r="AM86" s="34"/>
      <c r="AN86" s="34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/>
      <c r="BL86" s="65"/>
      <c r="BM86" s="65"/>
      <c r="BN86" s="65"/>
      <c r="BO86" s="65"/>
      <c r="BP86" s="65"/>
      <c r="BQ86" s="65"/>
      <c r="BR86" s="65"/>
      <c r="BS86" s="65"/>
      <c r="BT86" s="65"/>
      <c r="BU86" s="65"/>
      <c r="BV86" s="65"/>
      <c r="BW86" s="65"/>
      <c r="BX86" s="65"/>
      <c r="BY86" s="65"/>
      <c r="BZ86" s="65"/>
      <c r="CA86" s="34"/>
      <c r="CB86" s="34"/>
      <c r="CC86" s="34"/>
      <c r="CD86" s="34"/>
      <c r="CE86" s="34"/>
      <c r="CF86" s="34"/>
      <c r="CG86" s="34"/>
      <c r="CH86" s="34"/>
      <c r="CI86" s="34"/>
      <c r="CJ86" s="34"/>
      <c r="CK86" s="34"/>
      <c r="CL86" s="34"/>
      <c r="CM86" s="34"/>
      <c r="CN86" s="34"/>
      <c r="CO86" s="34"/>
      <c r="CP86" s="34"/>
      <c r="CQ86" s="34"/>
      <c r="CR86" s="34"/>
      <c r="CS86" s="51"/>
      <c r="CT86" s="34"/>
    </row>
    <row r="87" spans="1:98">
      <c r="A87" s="34"/>
      <c r="B87" s="21" t="s">
        <v>88</v>
      </c>
      <c r="C87" s="205">
        <v>11</v>
      </c>
      <c r="D87" s="34" t="str">
        <f t="shared" si="1"/>
        <v/>
      </c>
      <c r="E87" s="51" t="str">
        <f t="shared" si="2"/>
        <v/>
      </c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51"/>
      <c r="Q87" s="34"/>
      <c r="R87" s="34"/>
      <c r="S87" s="34"/>
      <c r="T87" s="34"/>
      <c r="U87" s="34"/>
      <c r="V87" s="51"/>
      <c r="W87" s="34"/>
      <c r="X87" s="34"/>
      <c r="Y87" s="51"/>
      <c r="Z87" s="34"/>
      <c r="AA87" s="34"/>
      <c r="AB87" s="34"/>
      <c r="AC87" s="34"/>
      <c r="AD87" s="34"/>
      <c r="AE87" s="34"/>
      <c r="AF87" s="34"/>
      <c r="AG87" s="34"/>
      <c r="AH87" s="34"/>
      <c r="AI87" s="34"/>
      <c r="AJ87" s="34"/>
      <c r="AK87" s="34"/>
      <c r="AL87" s="34"/>
      <c r="AM87" s="34"/>
      <c r="AN87" s="34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/>
      <c r="BL87" s="65"/>
      <c r="BM87" s="65"/>
      <c r="BN87" s="65"/>
      <c r="BO87" s="65"/>
      <c r="BP87" s="65"/>
      <c r="BQ87" s="65"/>
      <c r="BR87" s="65"/>
      <c r="BS87" s="65"/>
      <c r="BT87" s="65"/>
      <c r="BU87" s="65"/>
      <c r="BV87" s="65"/>
      <c r="BW87" s="65"/>
      <c r="BX87" s="65"/>
      <c r="BY87" s="65"/>
      <c r="BZ87" s="65"/>
      <c r="CA87" s="34"/>
      <c r="CB87" s="34"/>
      <c r="CC87" s="34"/>
      <c r="CD87" s="34"/>
      <c r="CE87" s="34"/>
      <c r="CF87" s="34"/>
      <c r="CG87" s="34"/>
      <c r="CH87" s="34"/>
      <c r="CI87" s="34"/>
      <c r="CJ87" s="34"/>
      <c r="CK87" s="34"/>
      <c r="CL87" s="34"/>
      <c r="CM87" s="34"/>
      <c r="CN87" s="34"/>
      <c r="CO87" s="34"/>
      <c r="CP87" s="34"/>
      <c r="CQ87" s="34"/>
      <c r="CR87" s="34"/>
      <c r="CS87" s="51"/>
      <c r="CT87" s="34"/>
    </row>
    <row r="88" spans="1:98">
      <c r="A88" s="34"/>
      <c r="B88" s="21" t="s">
        <v>90</v>
      </c>
      <c r="C88" s="205">
        <v>12</v>
      </c>
      <c r="D88" s="34" t="str">
        <f t="shared" si="1"/>
        <v/>
      </c>
      <c r="E88" s="51" t="str">
        <f t="shared" si="2"/>
        <v/>
      </c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51"/>
      <c r="Q88" s="34"/>
      <c r="R88" s="34"/>
      <c r="S88" s="34"/>
      <c r="T88" s="34"/>
      <c r="U88" s="34"/>
      <c r="V88" s="51"/>
      <c r="W88" s="34"/>
      <c r="X88" s="34"/>
      <c r="Y88" s="51"/>
      <c r="Z88" s="34"/>
      <c r="AA88" s="34"/>
      <c r="AB88" s="34"/>
      <c r="AC88" s="34"/>
      <c r="AD88" s="34"/>
      <c r="AE88" s="34"/>
      <c r="AF88" s="34"/>
      <c r="AG88" s="34"/>
      <c r="AH88" s="34"/>
      <c r="AI88" s="34"/>
      <c r="AJ88" s="34"/>
      <c r="AK88" s="34"/>
      <c r="AL88" s="34"/>
      <c r="AM88" s="34"/>
      <c r="AN88" s="34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/>
      <c r="BL88" s="65"/>
      <c r="BM88" s="65"/>
      <c r="BN88" s="65"/>
      <c r="BO88" s="65"/>
      <c r="BP88" s="65"/>
      <c r="BQ88" s="65"/>
      <c r="BR88" s="65"/>
      <c r="BS88" s="65"/>
      <c r="BT88" s="65"/>
      <c r="BU88" s="65"/>
      <c r="BV88" s="65"/>
      <c r="BW88" s="65"/>
      <c r="BX88" s="65"/>
      <c r="BY88" s="65"/>
      <c r="BZ88" s="65"/>
      <c r="CA88" s="34"/>
      <c r="CB88" s="34"/>
      <c r="CC88" s="34"/>
      <c r="CD88" s="34"/>
      <c r="CE88" s="34"/>
      <c r="CF88" s="34"/>
      <c r="CG88" s="34"/>
      <c r="CH88" s="34"/>
      <c r="CI88" s="34"/>
      <c r="CJ88" s="34"/>
      <c r="CK88" s="34"/>
      <c r="CL88" s="34"/>
      <c r="CM88" s="34"/>
      <c r="CN88" s="34"/>
      <c r="CO88" s="34"/>
      <c r="CP88" s="34"/>
      <c r="CQ88" s="34"/>
      <c r="CR88" s="34"/>
      <c r="CS88" s="51"/>
      <c r="CT88" s="34"/>
    </row>
    <row r="89" spans="1:98">
      <c r="A89" s="34"/>
      <c r="B89" s="21" t="s">
        <v>92</v>
      </c>
      <c r="C89" s="205">
        <v>13</v>
      </c>
      <c r="D89" s="34" t="str">
        <f t="shared" si="1"/>
        <v/>
      </c>
      <c r="E89" s="51" t="str">
        <f t="shared" si="2"/>
        <v/>
      </c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51"/>
      <c r="Q89" s="34"/>
      <c r="R89" s="34"/>
      <c r="S89" s="34"/>
      <c r="T89" s="34"/>
      <c r="U89" s="34"/>
      <c r="V89" s="51"/>
      <c r="W89" s="34"/>
      <c r="X89" s="34"/>
      <c r="Y89" s="51"/>
      <c r="Z89" s="34"/>
      <c r="AA89" s="34"/>
      <c r="AB89" s="34"/>
      <c r="AC89" s="34"/>
      <c r="AD89" s="34"/>
      <c r="AE89" s="34"/>
      <c r="AF89" s="34"/>
      <c r="AG89" s="34"/>
      <c r="AH89" s="34"/>
      <c r="AI89" s="34"/>
      <c r="AJ89" s="34"/>
      <c r="AK89" s="34"/>
      <c r="AL89" s="34"/>
      <c r="AM89" s="34"/>
      <c r="AN89" s="34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/>
      <c r="BL89" s="65"/>
      <c r="BM89" s="65"/>
      <c r="BN89" s="65"/>
      <c r="BO89" s="65"/>
      <c r="BP89" s="65"/>
      <c r="BQ89" s="65"/>
      <c r="BR89" s="65"/>
      <c r="BS89" s="65"/>
      <c r="BT89" s="65"/>
      <c r="BU89" s="65"/>
      <c r="BV89" s="65"/>
      <c r="BW89" s="65"/>
      <c r="BX89" s="65"/>
      <c r="BY89" s="65"/>
      <c r="BZ89" s="65"/>
      <c r="CA89" s="34"/>
      <c r="CB89" s="34"/>
      <c r="CC89" s="34"/>
      <c r="CD89" s="34"/>
      <c r="CE89" s="34"/>
      <c r="CF89" s="34"/>
      <c r="CG89" s="34"/>
      <c r="CH89" s="34"/>
      <c r="CI89" s="34"/>
      <c r="CJ89" s="34"/>
      <c r="CK89" s="34"/>
      <c r="CL89" s="34"/>
      <c r="CM89" s="34"/>
      <c r="CN89" s="34"/>
      <c r="CO89" s="34"/>
      <c r="CP89" s="34"/>
      <c r="CQ89" s="34"/>
      <c r="CR89" s="34"/>
      <c r="CS89" s="51"/>
      <c r="CT89" s="34"/>
    </row>
    <row r="90" spans="1:98">
      <c r="A90" s="34"/>
      <c r="B90" s="21" t="s">
        <v>94</v>
      </c>
      <c r="C90" s="205">
        <v>14</v>
      </c>
      <c r="D90" s="34" t="str">
        <f t="shared" si="1"/>
        <v/>
      </c>
      <c r="E90" s="51" t="str">
        <f t="shared" si="2"/>
        <v/>
      </c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51"/>
      <c r="Q90" s="34"/>
      <c r="R90" s="34"/>
      <c r="S90" s="34"/>
      <c r="T90" s="34"/>
      <c r="U90" s="34"/>
      <c r="V90" s="51"/>
      <c r="W90" s="34"/>
      <c r="X90" s="34"/>
      <c r="Y90" s="51"/>
      <c r="Z90" s="34"/>
      <c r="AA90" s="34"/>
      <c r="AB90" s="34"/>
      <c r="AC90" s="34"/>
      <c r="AD90" s="34"/>
      <c r="AE90" s="34"/>
      <c r="AF90" s="34"/>
      <c r="AG90" s="34"/>
      <c r="AH90" s="34"/>
      <c r="AI90" s="34"/>
      <c r="AJ90" s="34"/>
      <c r="AK90" s="34"/>
      <c r="AL90" s="34"/>
      <c r="AM90" s="34"/>
      <c r="AN90" s="34"/>
      <c r="AO90" s="65"/>
      <c r="AP90" s="65"/>
      <c r="AQ90" s="65"/>
      <c r="AR90" s="65"/>
      <c r="AS90" s="65"/>
      <c r="AT90" s="65"/>
      <c r="AU90" s="65"/>
      <c r="AV90" s="65"/>
      <c r="AW90" s="65"/>
      <c r="AX90" s="65"/>
      <c r="AY90" s="65"/>
      <c r="AZ90" s="65"/>
      <c r="BA90" s="65"/>
      <c r="BB90" s="65"/>
      <c r="BC90" s="65"/>
      <c r="BD90" s="65"/>
      <c r="BE90" s="65"/>
      <c r="BF90" s="65"/>
      <c r="BG90" s="65"/>
      <c r="BH90" s="65"/>
      <c r="BI90" s="65"/>
      <c r="BJ90" s="65"/>
      <c r="BK90" s="65"/>
      <c r="BL90" s="65"/>
      <c r="BM90" s="65"/>
      <c r="BN90" s="65"/>
      <c r="BO90" s="65"/>
      <c r="BP90" s="65"/>
      <c r="BQ90" s="65"/>
      <c r="BR90" s="65"/>
      <c r="BS90" s="65"/>
      <c r="BT90" s="65"/>
      <c r="BU90" s="65"/>
      <c r="BV90" s="65"/>
      <c r="BW90" s="65"/>
      <c r="BX90" s="65"/>
      <c r="BY90" s="65"/>
      <c r="BZ90" s="65"/>
      <c r="CA90" s="34"/>
      <c r="CB90" s="34"/>
      <c r="CC90" s="34"/>
      <c r="CD90" s="34"/>
      <c r="CE90" s="34"/>
      <c r="CF90" s="34"/>
      <c r="CG90" s="34"/>
      <c r="CH90" s="34"/>
      <c r="CI90" s="34"/>
      <c r="CJ90" s="34"/>
      <c r="CK90" s="34"/>
      <c r="CL90" s="34"/>
      <c r="CM90" s="34"/>
      <c r="CN90" s="34"/>
      <c r="CO90" s="34"/>
      <c r="CP90" s="34"/>
      <c r="CQ90" s="34"/>
      <c r="CR90" s="34"/>
      <c r="CS90" s="51"/>
      <c r="CT90" s="34"/>
    </row>
    <row r="91" spans="1:98">
      <c r="A91" s="34"/>
      <c r="B91" s="21" t="s">
        <v>96</v>
      </c>
      <c r="C91" s="205">
        <v>15</v>
      </c>
      <c r="D91" s="34" t="str">
        <f t="shared" si="1"/>
        <v/>
      </c>
      <c r="E91" s="51" t="str">
        <f t="shared" si="2"/>
        <v/>
      </c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51"/>
      <c r="Q91" s="34"/>
      <c r="R91" s="34"/>
      <c r="S91" s="34"/>
      <c r="T91" s="34"/>
      <c r="U91" s="34"/>
      <c r="V91" s="51"/>
      <c r="W91" s="34"/>
      <c r="X91" s="34"/>
      <c r="Y91" s="51"/>
      <c r="Z91" s="34"/>
      <c r="AA91" s="34"/>
      <c r="AB91" s="34"/>
      <c r="AC91" s="34"/>
      <c r="AD91" s="34"/>
      <c r="AE91" s="34"/>
      <c r="AF91" s="34"/>
      <c r="AG91" s="34"/>
      <c r="AH91" s="34"/>
      <c r="AI91" s="34"/>
      <c r="AJ91" s="34"/>
      <c r="AK91" s="34"/>
      <c r="AL91" s="34"/>
      <c r="AM91" s="34"/>
      <c r="AN91" s="34"/>
      <c r="AO91" s="65"/>
      <c r="AP91" s="65"/>
      <c r="AQ91" s="65"/>
      <c r="AR91" s="65"/>
      <c r="AS91" s="65"/>
      <c r="AT91" s="65"/>
      <c r="AU91" s="65"/>
      <c r="AV91" s="65"/>
      <c r="AW91" s="65"/>
      <c r="AX91" s="65"/>
      <c r="AY91" s="65"/>
      <c r="AZ91" s="65"/>
      <c r="BA91" s="65"/>
      <c r="BB91" s="65"/>
      <c r="BC91" s="65"/>
      <c r="BD91" s="65"/>
      <c r="BE91" s="65"/>
      <c r="BF91" s="65"/>
      <c r="BG91" s="65"/>
      <c r="BH91" s="65"/>
      <c r="BI91" s="65"/>
      <c r="BJ91" s="65"/>
      <c r="BK91" s="65"/>
      <c r="BL91" s="65"/>
      <c r="BM91" s="65"/>
      <c r="BN91" s="65"/>
      <c r="BO91" s="65"/>
      <c r="BP91" s="65"/>
      <c r="BQ91" s="65"/>
      <c r="BR91" s="65"/>
      <c r="BS91" s="65"/>
      <c r="BT91" s="65"/>
      <c r="BU91" s="65"/>
      <c r="BV91" s="65"/>
      <c r="BW91" s="65"/>
      <c r="BX91" s="65"/>
      <c r="BY91" s="65"/>
      <c r="BZ91" s="65"/>
      <c r="CA91" s="34"/>
      <c r="CB91" s="34"/>
      <c r="CC91" s="34"/>
      <c r="CD91" s="34"/>
      <c r="CE91" s="34"/>
      <c r="CF91" s="34"/>
      <c r="CG91" s="34"/>
      <c r="CH91" s="34"/>
      <c r="CI91" s="34"/>
      <c r="CJ91" s="34"/>
      <c r="CK91" s="34"/>
      <c r="CL91" s="34"/>
      <c r="CM91" s="34"/>
      <c r="CN91" s="34"/>
      <c r="CO91" s="34"/>
      <c r="CP91" s="34"/>
      <c r="CQ91" s="34"/>
      <c r="CR91" s="34"/>
      <c r="CS91" s="51"/>
      <c r="CT91" s="34"/>
    </row>
    <row r="92" spans="1:98">
      <c r="A92" s="34"/>
      <c r="B92" s="21" t="s">
        <v>98</v>
      </c>
      <c r="C92" s="205">
        <v>16</v>
      </c>
      <c r="D92" s="34" t="str">
        <f t="shared" si="1"/>
        <v/>
      </c>
      <c r="E92" s="51" t="str">
        <f t="shared" si="2"/>
        <v/>
      </c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51"/>
      <c r="Q92" s="34"/>
      <c r="R92" s="34"/>
      <c r="S92" s="34"/>
      <c r="T92" s="34"/>
      <c r="U92" s="34"/>
      <c r="V92" s="51"/>
      <c r="W92" s="34"/>
      <c r="X92" s="34"/>
      <c r="Y92" s="51"/>
      <c r="Z92" s="34"/>
      <c r="AA92" s="34"/>
      <c r="AB92" s="34"/>
      <c r="AC92" s="34"/>
      <c r="AD92" s="34"/>
      <c r="AE92" s="34"/>
      <c r="AF92" s="34"/>
      <c r="AG92" s="34"/>
      <c r="AH92" s="34"/>
      <c r="AI92" s="34"/>
      <c r="AJ92" s="34"/>
      <c r="AK92" s="34"/>
      <c r="AL92" s="34"/>
      <c r="AM92" s="34"/>
      <c r="AN92" s="34"/>
      <c r="AO92" s="65"/>
      <c r="AP92" s="65"/>
      <c r="AQ92" s="65"/>
      <c r="AR92" s="65"/>
      <c r="AS92" s="65"/>
      <c r="AT92" s="65"/>
      <c r="AU92" s="65"/>
      <c r="AV92" s="65"/>
      <c r="AW92" s="65"/>
      <c r="AX92" s="65"/>
      <c r="AY92" s="65"/>
      <c r="AZ92" s="65"/>
      <c r="BA92" s="65"/>
      <c r="BB92" s="65"/>
      <c r="BC92" s="65"/>
      <c r="BD92" s="65"/>
      <c r="BE92" s="65"/>
      <c r="BF92" s="65"/>
      <c r="BG92" s="65"/>
      <c r="BH92" s="65"/>
      <c r="BI92" s="65"/>
      <c r="BJ92" s="65"/>
      <c r="BK92" s="65"/>
      <c r="BL92" s="65"/>
      <c r="BM92" s="65"/>
      <c r="BN92" s="65"/>
      <c r="BO92" s="65"/>
      <c r="BP92" s="65"/>
      <c r="BQ92" s="65"/>
      <c r="BR92" s="65"/>
      <c r="BS92" s="65"/>
      <c r="BT92" s="65"/>
      <c r="BU92" s="65"/>
      <c r="BV92" s="65"/>
      <c r="BW92" s="65"/>
      <c r="BX92" s="65"/>
      <c r="BY92" s="65"/>
      <c r="BZ92" s="65"/>
      <c r="CA92" s="34"/>
      <c r="CB92" s="34"/>
      <c r="CC92" s="34"/>
      <c r="CD92" s="34"/>
      <c r="CE92" s="34"/>
      <c r="CF92" s="34"/>
      <c r="CG92" s="34"/>
      <c r="CH92" s="34"/>
      <c r="CI92" s="34"/>
      <c r="CJ92" s="34"/>
      <c r="CK92" s="34"/>
      <c r="CL92" s="34"/>
      <c r="CM92" s="34"/>
      <c r="CN92" s="34"/>
      <c r="CO92" s="34"/>
      <c r="CP92" s="34"/>
      <c r="CQ92" s="34"/>
      <c r="CR92" s="34"/>
      <c r="CS92" s="51"/>
      <c r="CT92" s="34"/>
    </row>
    <row r="93" spans="1:98">
      <c r="A93" s="34"/>
      <c r="B93" s="21" t="s">
        <v>100</v>
      </c>
      <c r="C93" s="205">
        <v>17</v>
      </c>
      <c r="D93" s="34" t="str">
        <f t="shared" si="1"/>
        <v/>
      </c>
      <c r="E93" s="51" t="str">
        <f t="shared" si="2"/>
        <v/>
      </c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51"/>
      <c r="Q93" s="34"/>
      <c r="R93" s="34"/>
      <c r="S93" s="34"/>
      <c r="T93" s="34"/>
      <c r="U93" s="34"/>
      <c r="V93" s="51"/>
      <c r="W93" s="34"/>
      <c r="X93" s="34"/>
      <c r="Y93" s="51"/>
      <c r="Z93" s="34"/>
      <c r="AA93" s="34"/>
      <c r="AB93" s="34"/>
      <c r="AC93" s="34"/>
      <c r="AD93" s="34"/>
      <c r="AE93" s="34"/>
      <c r="AF93" s="34"/>
      <c r="AG93" s="34"/>
      <c r="AH93" s="34"/>
      <c r="AI93" s="34"/>
      <c r="AJ93" s="34"/>
      <c r="AK93" s="34"/>
      <c r="AL93" s="34"/>
      <c r="AM93" s="34"/>
      <c r="AN93" s="34"/>
      <c r="AO93" s="65"/>
      <c r="AP93" s="65"/>
      <c r="AQ93" s="65"/>
      <c r="AR93" s="65"/>
      <c r="AS93" s="65"/>
      <c r="AT93" s="65"/>
      <c r="AU93" s="65"/>
      <c r="AV93" s="65"/>
      <c r="AW93" s="65"/>
      <c r="AX93" s="65"/>
      <c r="AY93" s="65"/>
      <c r="AZ93" s="65"/>
      <c r="BA93" s="65"/>
      <c r="BB93" s="65"/>
      <c r="BC93" s="65"/>
      <c r="BD93" s="65"/>
      <c r="BE93" s="65"/>
      <c r="BF93" s="65"/>
      <c r="BG93" s="65"/>
      <c r="BH93" s="65"/>
      <c r="BI93" s="65"/>
      <c r="BJ93" s="65"/>
      <c r="BK93" s="65"/>
      <c r="BL93" s="65"/>
      <c r="BM93" s="65"/>
      <c r="BN93" s="65"/>
      <c r="BO93" s="65"/>
      <c r="BP93" s="65"/>
      <c r="BQ93" s="65"/>
      <c r="BR93" s="65"/>
      <c r="BS93" s="65"/>
      <c r="BT93" s="65"/>
      <c r="BU93" s="65"/>
      <c r="BV93" s="65"/>
      <c r="BW93" s="65"/>
      <c r="BX93" s="65"/>
      <c r="BY93" s="65"/>
      <c r="BZ93" s="65"/>
      <c r="CA93" s="34"/>
      <c r="CB93" s="34"/>
      <c r="CC93" s="34"/>
      <c r="CD93" s="34"/>
      <c r="CE93" s="34"/>
      <c r="CF93" s="34"/>
      <c r="CG93" s="34"/>
      <c r="CH93" s="34"/>
      <c r="CI93" s="34"/>
      <c r="CJ93" s="34"/>
      <c r="CK93" s="34"/>
      <c r="CL93" s="34"/>
      <c r="CM93" s="34"/>
      <c r="CN93" s="34"/>
      <c r="CO93" s="34"/>
      <c r="CP93" s="34"/>
      <c r="CQ93" s="34"/>
      <c r="CR93" s="34"/>
      <c r="CS93" s="51"/>
      <c r="CT93" s="34"/>
    </row>
    <row r="94" spans="1:98">
      <c r="A94" s="34"/>
      <c r="B94" s="21" t="s">
        <v>102</v>
      </c>
      <c r="C94" s="205">
        <v>18</v>
      </c>
      <c r="D94" s="34" t="str">
        <f t="shared" si="1"/>
        <v/>
      </c>
      <c r="E94" s="51" t="str">
        <f t="shared" si="2"/>
        <v/>
      </c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51"/>
      <c r="Q94" s="34"/>
      <c r="R94" s="34"/>
      <c r="S94" s="34"/>
      <c r="T94" s="34"/>
      <c r="U94" s="34"/>
      <c r="V94" s="51"/>
      <c r="W94" s="34"/>
      <c r="X94" s="34"/>
      <c r="Y94" s="51"/>
      <c r="Z94" s="34"/>
      <c r="AA94" s="34"/>
      <c r="AB94" s="34"/>
      <c r="AC94" s="34"/>
      <c r="AD94" s="34"/>
      <c r="AE94" s="34"/>
      <c r="AF94" s="34"/>
      <c r="AG94" s="34"/>
      <c r="AH94" s="34"/>
      <c r="AI94" s="34"/>
      <c r="AJ94" s="34"/>
      <c r="AK94" s="34"/>
      <c r="AL94" s="34"/>
      <c r="AM94" s="34"/>
      <c r="AN94" s="34"/>
      <c r="AO94" s="65"/>
      <c r="AP94" s="65"/>
      <c r="AQ94" s="65"/>
      <c r="AR94" s="65"/>
      <c r="AS94" s="65"/>
      <c r="AT94" s="65"/>
      <c r="AU94" s="65"/>
      <c r="AV94" s="65"/>
      <c r="AW94" s="65"/>
      <c r="AX94" s="65"/>
      <c r="AY94" s="65"/>
      <c r="AZ94" s="65"/>
      <c r="BA94" s="65"/>
      <c r="BB94" s="65"/>
      <c r="BC94" s="65"/>
      <c r="BD94" s="65"/>
      <c r="BE94" s="65"/>
      <c r="BF94" s="65"/>
      <c r="BG94" s="65"/>
      <c r="BH94" s="65"/>
      <c r="BI94" s="65"/>
      <c r="BJ94" s="65"/>
      <c r="BK94" s="65"/>
      <c r="BL94" s="65"/>
      <c r="BM94" s="65"/>
      <c r="BN94" s="65"/>
      <c r="BO94" s="65"/>
      <c r="BP94" s="65"/>
      <c r="BQ94" s="65"/>
      <c r="BR94" s="65"/>
      <c r="BS94" s="65"/>
      <c r="BT94" s="65"/>
      <c r="BU94" s="65"/>
      <c r="BV94" s="65"/>
      <c r="BW94" s="65"/>
      <c r="BX94" s="65"/>
      <c r="BY94" s="65"/>
      <c r="BZ94" s="65"/>
      <c r="CA94" s="34"/>
      <c r="CB94" s="34"/>
      <c r="CC94" s="34"/>
      <c r="CD94" s="34"/>
      <c r="CE94" s="34"/>
      <c r="CF94" s="34"/>
      <c r="CG94" s="34"/>
      <c r="CH94" s="34"/>
      <c r="CI94" s="34"/>
      <c r="CJ94" s="34"/>
      <c r="CK94" s="34"/>
      <c r="CL94" s="34"/>
      <c r="CM94" s="34"/>
      <c r="CN94" s="34"/>
      <c r="CO94" s="34"/>
      <c r="CP94" s="34"/>
      <c r="CQ94" s="34"/>
      <c r="CR94" s="34"/>
      <c r="CS94" s="51"/>
      <c r="CT94" s="34"/>
    </row>
    <row r="95" spans="1:98">
      <c r="A95" s="34"/>
      <c r="B95" s="21" t="s">
        <v>104</v>
      </c>
      <c r="C95" s="205">
        <v>19</v>
      </c>
      <c r="D95" s="34" t="str">
        <f t="shared" si="1"/>
        <v/>
      </c>
      <c r="E95" s="51" t="str">
        <f t="shared" si="2"/>
        <v/>
      </c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51"/>
      <c r="Q95" s="34"/>
      <c r="R95" s="34"/>
      <c r="S95" s="34"/>
      <c r="T95" s="34"/>
      <c r="U95" s="34"/>
      <c r="V95" s="51"/>
      <c r="W95" s="34"/>
      <c r="X95" s="34"/>
      <c r="Y95" s="51"/>
      <c r="Z95" s="34"/>
      <c r="AA95" s="34"/>
      <c r="AB95" s="34"/>
      <c r="AC95" s="34"/>
      <c r="AD95" s="34"/>
      <c r="AE95" s="34"/>
      <c r="AF95" s="34"/>
      <c r="AG95" s="34"/>
      <c r="AH95" s="34"/>
      <c r="AI95" s="34"/>
      <c r="AJ95" s="34"/>
      <c r="AK95" s="34"/>
      <c r="AL95" s="34"/>
      <c r="AM95" s="34"/>
      <c r="AN95" s="34"/>
      <c r="AO95" s="65"/>
      <c r="AP95" s="65"/>
      <c r="AQ95" s="65"/>
      <c r="AR95" s="65"/>
      <c r="AS95" s="65"/>
      <c r="AT95" s="65"/>
      <c r="AU95" s="65"/>
      <c r="AV95" s="65"/>
      <c r="AW95" s="65"/>
      <c r="AX95" s="65"/>
      <c r="AY95" s="65"/>
      <c r="AZ95" s="65"/>
      <c r="BA95" s="65"/>
      <c r="BB95" s="65"/>
      <c r="BC95" s="65"/>
      <c r="BD95" s="65"/>
      <c r="BE95" s="65"/>
      <c r="BF95" s="65"/>
      <c r="BG95" s="65"/>
      <c r="BH95" s="65"/>
      <c r="BI95" s="65"/>
      <c r="BJ95" s="65"/>
      <c r="BK95" s="65"/>
      <c r="BL95" s="65"/>
      <c r="BM95" s="65"/>
      <c r="BN95" s="65"/>
      <c r="BO95" s="65"/>
      <c r="BP95" s="65"/>
      <c r="BQ95" s="65"/>
      <c r="BR95" s="65"/>
      <c r="BS95" s="65"/>
      <c r="BT95" s="65"/>
      <c r="BU95" s="65"/>
      <c r="BV95" s="65"/>
      <c r="BW95" s="65"/>
      <c r="BX95" s="65"/>
      <c r="BY95" s="65"/>
      <c r="BZ95" s="65"/>
      <c r="CA95" s="34"/>
      <c r="CB95" s="34"/>
      <c r="CC95" s="34"/>
      <c r="CD95" s="34"/>
      <c r="CE95" s="34"/>
      <c r="CF95" s="34"/>
      <c r="CG95" s="34"/>
      <c r="CH95" s="34"/>
      <c r="CI95" s="34"/>
      <c r="CJ95" s="34"/>
      <c r="CK95" s="34"/>
      <c r="CL95" s="34"/>
      <c r="CM95" s="34"/>
      <c r="CN95" s="34"/>
      <c r="CO95" s="34"/>
      <c r="CP95" s="34"/>
      <c r="CQ95" s="34"/>
      <c r="CR95" s="34"/>
      <c r="CS95" s="51"/>
      <c r="CT95" s="34"/>
    </row>
    <row r="96" spans="1:98">
      <c r="A96" s="34"/>
      <c r="B96" s="21" t="s">
        <v>106</v>
      </c>
      <c r="C96" s="205">
        <v>20</v>
      </c>
      <c r="D96" s="34" t="str">
        <f t="shared" si="1"/>
        <v/>
      </c>
      <c r="E96" s="51" t="str">
        <f t="shared" si="2"/>
        <v/>
      </c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51"/>
      <c r="Q96" s="34"/>
      <c r="R96" s="34"/>
      <c r="S96" s="34"/>
      <c r="T96" s="34"/>
      <c r="U96" s="34"/>
      <c r="V96" s="51"/>
      <c r="W96" s="34"/>
      <c r="X96" s="34"/>
      <c r="Y96" s="51"/>
      <c r="Z96" s="34"/>
      <c r="AA96" s="34"/>
      <c r="AB96" s="34"/>
      <c r="AC96" s="34"/>
      <c r="AD96" s="34"/>
      <c r="AE96" s="34"/>
      <c r="AF96" s="34"/>
      <c r="AG96" s="34"/>
      <c r="AH96" s="34"/>
      <c r="AI96" s="34"/>
      <c r="AJ96" s="34"/>
      <c r="AK96" s="34"/>
      <c r="AL96" s="34"/>
      <c r="AM96" s="34"/>
      <c r="AN96" s="34"/>
      <c r="AO96" s="65"/>
      <c r="AP96" s="65"/>
      <c r="AQ96" s="65"/>
      <c r="AR96" s="65"/>
      <c r="AS96" s="65"/>
      <c r="AT96" s="65"/>
      <c r="AU96" s="65"/>
      <c r="AV96" s="65"/>
      <c r="AW96" s="65"/>
      <c r="AX96" s="65"/>
      <c r="AY96" s="65"/>
      <c r="AZ96" s="65"/>
      <c r="BA96" s="65"/>
      <c r="BB96" s="65"/>
      <c r="BC96" s="65"/>
      <c r="BD96" s="65"/>
      <c r="BE96" s="65"/>
      <c r="BF96" s="65"/>
      <c r="BG96" s="65"/>
      <c r="BH96" s="65"/>
      <c r="BI96" s="65"/>
      <c r="BJ96" s="65"/>
      <c r="BK96" s="65"/>
      <c r="BL96" s="65"/>
      <c r="BM96" s="65"/>
      <c r="BN96" s="65"/>
      <c r="BO96" s="65"/>
      <c r="BP96" s="65"/>
      <c r="BQ96" s="65"/>
      <c r="BR96" s="65"/>
      <c r="BS96" s="65"/>
      <c r="BT96" s="65"/>
      <c r="BU96" s="65"/>
      <c r="BV96" s="65"/>
      <c r="BW96" s="65"/>
      <c r="BX96" s="65"/>
      <c r="BY96" s="65"/>
      <c r="BZ96" s="65"/>
      <c r="CA96" s="34"/>
      <c r="CB96" s="34"/>
      <c r="CC96" s="34"/>
      <c r="CD96" s="34"/>
      <c r="CE96" s="34"/>
      <c r="CF96" s="34"/>
      <c r="CG96" s="34"/>
      <c r="CH96" s="34"/>
      <c r="CI96" s="34"/>
      <c r="CJ96" s="34"/>
      <c r="CK96" s="34"/>
      <c r="CL96" s="34"/>
      <c r="CM96" s="34"/>
      <c r="CN96" s="34"/>
      <c r="CO96" s="34"/>
      <c r="CP96" s="34"/>
      <c r="CQ96" s="34"/>
      <c r="CR96" s="34"/>
      <c r="CS96" s="51"/>
      <c r="CT96" s="34"/>
    </row>
    <row r="97" spans="1:98">
      <c r="A97" s="34"/>
      <c r="B97" s="21" t="s">
        <v>108</v>
      </c>
      <c r="C97" s="205">
        <v>21</v>
      </c>
      <c r="D97" s="34" t="str">
        <f t="shared" si="1"/>
        <v/>
      </c>
      <c r="E97" s="51" t="str">
        <f t="shared" si="2"/>
        <v/>
      </c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51"/>
      <c r="Q97" s="34"/>
      <c r="R97" s="34"/>
      <c r="S97" s="34"/>
      <c r="T97" s="34"/>
      <c r="U97" s="34"/>
      <c r="V97" s="51"/>
      <c r="W97" s="34"/>
      <c r="X97" s="34"/>
      <c r="Y97" s="51"/>
      <c r="Z97" s="34"/>
      <c r="AA97" s="34"/>
      <c r="AB97" s="34"/>
      <c r="AC97" s="34"/>
      <c r="AD97" s="34"/>
      <c r="AE97" s="34"/>
      <c r="AF97" s="34"/>
      <c r="AG97" s="34"/>
      <c r="AH97" s="34"/>
      <c r="AI97" s="34"/>
      <c r="AJ97" s="34"/>
      <c r="AK97" s="34"/>
      <c r="AL97" s="34"/>
      <c r="AM97" s="34"/>
      <c r="AN97" s="34"/>
      <c r="AO97" s="65"/>
      <c r="AP97" s="65"/>
      <c r="AQ97" s="65"/>
      <c r="AR97" s="65"/>
      <c r="AS97" s="65"/>
      <c r="AT97" s="65"/>
      <c r="AU97" s="65"/>
      <c r="AV97" s="65"/>
      <c r="AW97" s="65"/>
      <c r="AX97" s="65"/>
      <c r="AY97" s="65"/>
      <c r="AZ97" s="65"/>
      <c r="BA97" s="65"/>
      <c r="BB97" s="65"/>
      <c r="BC97" s="65"/>
      <c r="BD97" s="65"/>
      <c r="BE97" s="65"/>
      <c r="BF97" s="65"/>
      <c r="BG97" s="65"/>
      <c r="BH97" s="65"/>
      <c r="BI97" s="65"/>
      <c r="BJ97" s="65"/>
      <c r="BK97" s="65"/>
      <c r="BL97" s="65"/>
      <c r="BM97" s="65"/>
      <c r="BN97" s="65"/>
      <c r="BO97" s="65"/>
      <c r="BP97" s="65"/>
      <c r="BQ97" s="65"/>
      <c r="BR97" s="65"/>
      <c r="BS97" s="65"/>
      <c r="BT97" s="65"/>
      <c r="BU97" s="65"/>
      <c r="BV97" s="65"/>
      <c r="BW97" s="65"/>
      <c r="BX97" s="65"/>
      <c r="BY97" s="65"/>
      <c r="BZ97" s="65"/>
      <c r="CA97" s="34"/>
      <c r="CB97" s="34"/>
      <c r="CC97" s="34"/>
      <c r="CD97" s="34"/>
      <c r="CE97" s="34"/>
      <c r="CF97" s="34"/>
      <c r="CG97" s="34"/>
      <c r="CH97" s="34"/>
      <c r="CI97" s="34"/>
      <c r="CJ97" s="34"/>
      <c r="CK97" s="34"/>
      <c r="CL97" s="34"/>
      <c r="CM97" s="34"/>
      <c r="CN97" s="34"/>
      <c r="CO97" s="34"/>
      <c r="CP97" s="34"/>
      <c r="CQ97" s="34"/>
      <c r="CR97" s="34"/>
      <c r="CS97" s="51"/>
      <c r="CT97" s="34"/>
    </row>
    <row r="98" spans="1:98">
      <c r="A98" s="34"/>
      <c r="B98" s="21" t="s">
        <v>110</v>
      </c>
      <c r="C98" s="205">
        <v>22</v>
      </c>
      <c r="D98" s="34" t="str">
        <f t="shared" si="1"/>
        <v/>
      </c>
      <c r="E98" s="51" t="str">
        <f t="shared" si="2"/>
        <v/>
      </c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51"/>
      <c r="Q98" s="34"/>
      <c r="R98" s="34"/>
      <c r="S98" s="34"/>
      <c r="T98" s="34"/>
      <c r="U98" s="34"/>
      <c r="V98" s="51"/>
      <c r="W98" s="34"/>
      <c r="X98" s="34"/>
      <c r="Y98" s="51"/>
      <c r="Z98" s="34"/>
      <c r="AA98" s="34"/>
      <c r="AB98" s="34"/>
      <c r="AC98" s="34"/>
      <c r="AD98" s="34"/>
      <c r="AE98" s="34"/>
      <c r="AF98" s="34"/>
      <c r="AG98" s="34"/>
      <c r="AH98" s="34"/>
      <c r="AI98" s="34"/>
      <c r="AJ98" s="34"/>
      <c r="AK98" s="34"/>
      <c r="AL98" s="34"/>
      <c r="AM98" s="34"/>
      <c r="AN98" s="34"/>
      <c r="AO98" s="65"/>
      <c r="AP98" s="65"/>
      <c r="AQ98" s="65"/>
      <c r="AR98" s="65"/>
      <c r="AS98" s="65"/>
      <c r="AT98" s="65"/>
      <c r="AU98" s="65"/>
      <c r="AV98" s="65"/>
      <c r="AW98" s="65"/>
      <c r="AX98" s="65"/>
      <c r="AY98" s="65"/>
      <c r="AZ98" s="65"/>
      <c r="BA98" s="65"/>
      <c r="BB98" s="65"/>
      <c r="BC98" s="65"/>
      <c r="BD98" s="65"/>
      <c r="BE98" s="65"/>
      <c r="BF98" s="65"/>
      <c r="BG98" s="65"/>
      <c r="BH98" s="65"/>
      <c r="BI98" s="65"/>
      <c r="BJ98" s="65"/>
      <c r="BK98" s="65"/>
      <c r="BL98" s="65"/>
      <c r="BM98" s="65"/>
      <c r="BN98" s="65"/>
      <c r="BO98" s="65"/>
      <c r="BP98" s="65"/>
      <c r="BQ98" s="65"/>
      <c r="BR98" s="65"/>
      <c r="BS98" s="65"/>
      <c r="BT98" s="65"/>
      <c r="BU98" s="65"/>
      <c r="BV98" s="65"/>
      <c r="BW98" s="65"/>
      <c r="BX98" s="65"/>
      <c r="BY98" s="65"/>
      <c r="BZ98" s="65"/>
      <c r="CA98" s="34"/>
      <c r="CB98" s="34"/>
      <c r="CC98" s="34"/>
      <c r="CD98" s="34"/>
      <c r="CE98" s="34"/>
      <c r="CF98" s="34"/>
      <c r="CG98" s="34"/>
      <c r="CH98" s="34"/>
      <c r="CI98" s="34"/>
      <c r="CJ98" s="34"/>
      <c r="CK98" s="34"/>
      <c r="CL98" s="34"/>
      <c r="CM98" s="34"/>
      <c r="CN98" s="34"/>
      <c r="CO98" s="34"/>
      <c r="CP98" s="34"/>
      <c r="CQ98" s="34"/>
      <c r="CR98" s="34"/>
      <c r="CS98" s="51"/>
      <c r="CT98" s="34"/>
    </row>
    <row r="99" spans="1:98">
      <c r="A99" s="34"/>
      <c r="B99" s="21" t="s">
        <v>112</v>
      </c>
      <c r="C99" s="205">
        <v>23</v>
      </c>
      <c r="D99" s="34" t="str">
        <f t="shared" si="1"/>
        <v/>
      </c>
      <c r="E99" s="51" t="str">
        <f t="shared" si="2"/>
        <v/>
      </c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51"/>
      <c r="Q99" s="34"/>
      <c r="R99" s="34"/>
      <c r="S99" s="34"/>
      <c r="T99" s="34"/>
      <c r="U99" s="34"/>
      <c r="V99" s="51"/>
      <c r="W99" s="34"/>
      <c r="X99" s="34"/>
      <c r="Y99" s="51"/>
      <c r="Z99" s="34"/>
      <c r="AA99" s="34"/>
      <c r="AB99" s="34"/>
      <c r="AC99" s="34"/>
      <c r="AD99" s="34"/>
      <c r="AE99" s="34"/>
      <c r="AF99" s="34"/>
      <c r="AG99" s="34"/>
      <c r="AH99" s="34"/>
      <c r="AI99" s="34"/>
      <c r="AJ99" s="34"/>
      <c r="AK99" s="34"/>
      <c r="AL99" s="34"/>
      <c r="AM99" s="34"/>
      <c r="AN99" s="34"/>
      <c r="AO99" s="65"/>
      <c r="AP99" s="65"/>
      <c r="AQ99" s="65"/>
      <c r="AR99" s="65"/>
      <c r="AS99" s="65"/>
      <c r="AT99" s="65"/>
      <c r="AU99" s="65"/>
      <c r="AV99" s="65"/>
      <c r="AW99" s="65"/>
      <c r="AX99" s="65"/>
      <c r="AY99" s="65"/>
      <c r="AZ99" s="65"/>
      <c r="BA99" s="65"/>
      <c r="BB99" s="65"/>
      <c r="BC99" s="65"/>
      <c r="BD99" s="65"/>
      <c r="BE99" s="65"/>
      <c r="BF99" s="65"/>
      <c r="BG99" s="65"/>
      <c r="BH99" s="65"/>
      <c r="BI99" s="65"/>
      <c r="BJ99" s="65"/>
      <c r="BK99" s="65"/>
      <c r="BL99" s="65"/>
      <c r="BM99" s="65"/>
      <c r="BN99" s="65"/>
      <c r="BO99" s="65"/>
      <c r="BP99" s="65"/>
      <c r="BQ99" s="65"/>
      <c r="BR99" s="65"/>
      <c r="BS99" s="65"/>
      <c r="BT99" s="65"/>
      <c r="BU99" s="65"/>
      <c r="BV99" s="65"/>
      <c r="BW99" s="65"/>
      <c r="BX99" s="65"/>
      <c r="BY99" s="65"/>
      <c r="BZ99" s="65"/>
      <c r="CA99" s="34"/>
      <c r="CB99" s="34"/>
      <c r="CC99" s="34"/>
      <c r="CD99" s="34"/>
      <c r="CE99" s="34"/>
      <c r="CF99" s="34"/>
      <c r="CG99" s="34"/>
      <c r="CH99" s="34"/>
      <c r="CI99" s="34"/>
      <c r="CJ99" s="34"/>
      <c r="CK99" s="34"/>
      <c r="CL99" s="34"/>
      <c r="CM99" s="34"/>
      <c r="CN99" s="34"/>
      <c r="CO99" s="34"/>
      <c r="CP99" s="34"/>
      <c r="CQ99" s="34"/>
      <c r="CR99" s="34"/>
      <c r="CS99" s="51"/>
      <c r="CT99" s="34"/>
    </row>
    <row r="100" spans="1:98">
      <c r="A100" s="34"/>
      <c r="B100" s="21" t="s">
        <v>114</v>
      </c>
      <c r="C100" s="205">
        <v>24</v>
      </c>
      <c r="D100" s="34" t="str">
        <f t="shared" si="1"/>
        <v/>
      </c>
      <c r="E100" s="51" t="str">
        <f t="shared" si="2"/>
        <v/>
      </c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51"/>
      <c r="Q100" s="34"/>
      <c r="R100" s="34"/>
      <c r="S100" s="34"/>
      <c r="T100" s="34"/>
      <c r="U100" s="34"/>
      <c r="V100" s="51"/>
      <c r="W100" s="34"/>
      <c r="X100" s="34"/>
      <c r="Y100" s="51"/>
      <c r="Z100" s="34"/>
      <c r="AA100" s="34"/>
      <c r="AB100" s="34"/>
      <c r="AC100" s="34"/>
      <c r="AD100" s="34"/>
      <c r="AE100" s="34"/>
      <c r="AF100" s="34"/>
      <c r="AG100" s="34"/>
      <c r="AH100" s="34"/>
      <c r="AI100" s="34"/>
      <c r="AJ100" s="34"/>
      <c r="AK100" s="34"/>
      <c r="AL100" s="34"/>
      <c r="AM100" s="34"/>
      <c r="AN100" s="34"/>
      <c r="AO100" s="65"/>
      <c r="AP100" s="65"/>
      <c r="AQ100" s="65"/>
      <c r="AR100" s="65"/>
      <c r="AS100" s="65"/>
      <c r="AT100" s="65"/>
      <c r="AU100" s="65"/>
      <c r="AV100" s="65"/>
      <c r="AW100" s="65"/>
      <c r="AX100" s="65"/>
      <c r="AY100" s="65"/>
      <c r="AZ100" s="65"/>
      <c r="BA100" s="65"/>
      <c r="BB100" s="65"/>
      <c r="BC100" s="65"/>
      <c r="BD100" s="65"/>
      <c r="BE100" s="65"/>
      <c r="BF100" s="65"/>
      <c r="BG100" s="65"/>
      <c r="BH100" s="65"/>
      <c r="BI100" s="65"/>
      <c r="BJ100" s="65"/>
      <c r="BK100" s="65"/>
      <c r="BL100" s="65"/>
      <c r="BM100" s="65"/>
      <c r="BN100" s="65"/>
      <c r="BO100" s="65"/>
      <c r="BP100" s="65"/>
      <c r="BQ100" s="65"/>
      <c r="BR100" s="65"/>
      <c r="BS100" s="65"/>
      <c r="BT100" s="65"/>
      <c r="BU100" s="65"/>
      <c r="BV100" s="65"/>
      <c r="BW100" s="65"/>
      <c r="BX100" s="65"/>
      <c r="BY100" s="65"/>
      <c r="BZ100" s="65"/>
      <c r="CA100" s="34"/>
      <c r="CB100" s="34"/>
      <c r="CC100" s="34"/>
      <c r="CD100" s="34"/>
      <c r="CE100" s="34"/>
      <c r="CF100" s="34"/>
      <c r="CG100" s="34"/>
      <c r="CH100" s="34"/>
      <c r="CI100" s="34"/>
      <c r="CJ100" s="34"/>
      <c r="CK100" s="34"/>
      <c r="CL100" s="34"/>
      <c r="CM100" s="34"/>
      <c r="CN100" s="34"/>
      <c r="CO100" s="34"/>
      <c r="CP100" s="34"/>
      <c r="CQ100" s="34"/>
      <c r="CR100" s="34"/>
      <c r="CS100" s="51"/>
      <c r="CT100" s="34"/>
    </row>
    <row r="101" spans="1:98">
      <c r="A101" s="34"/>
      <c r="B101" s="21" t="s">
        <v>116</v>
      </c>
      <c r="C101" s="205">
        <v>25</v>
      </c>
      <c r="D101" s="34" t="str">
        <f t="shared" si="1"/>
        <v/>
      </c>
      <c r="E101" s="51" t="str">
        <f t="shared" si="2"/>
        <v/>
      </c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51"/>
      <c r="Q101" s="34"/>
      <c r="R101" s="34"/>
      <c r="S101" s="34"/>
      <c r="T101" s="34"/>
      <c r="U101" s="34"/>
      <c r="V101" s="51"/>
      <c r="W101" s="34"/>
      <c r="X101" s="34"/>
      <c r="Y101" s="51"/>
      <c r="Z101" s="34"/>
      <c r="AA101" s="34"/>
      <c r="AB101" s="34"/>
      <c r="AC101" s="34"/>
      <c r="AD101" s="34"/>
      <c r="AE101" s="34"/>
      <c r="AF101" s="34"/>
      <c r="AG101" s="34"/>
      <c r="AH101" s="34"/>
      <c r="AI101" s="34"/>
      <c r="AJ101" s="34"/>
      <c r="AK101" s="34"/>
      <c r="AL101" s="34"/>
      <c r="AM101" s="34"/>
      <c r="AN101" s="34"/>
      <c r="AO101" s="65"/>
      <c r="AP101" s="65"/>
      <c r="AQ101" s="65"/>
      <c r="AR101" s="65"/>
      <c r="AS101" s="65"/>
      <c r="AT101" s="65"/>
      <c r="AU101" s="65"/>
      <c r="AV101" s="65"/>
      <c r="AW101" s="65"/>
      <c r="AX101" s="65"/>
      <c r="AY101" s="65"/>
      <c r="AZ101" s="65"/>
      <c r="BA101" s="65"/>
      <c r="BB101" s="65"/>
      <c r="BC101" s="65"/>
      <c r="BD101" s="65"/>
      <c r="BE101" s="65"/>
      <c r="BF101" s="65"/>
      <c r="BG101" s="65"/>
      <c r="BH101" s="65"/>
      <c r="BI101" s="65"/>
      <c r="BJ101" s="65"/>
      <c r="BK101" s="65"/>
      <c r="BL101" s="65"/>
      <c r="BM101" s="65"/>
      <c r="BN101" s="65"/>
      <c r="BO101" s="65"/>
      <c r="BP101" s="65"/>
      <c r="BQ101" s="65"/>
      <c r="BR101" s="65"/>
      <c r="BS101" s="65"/>
      <c r="BT101" s="65"/>
      <c r="BU101" s="65"/>
      <c r="BV101" s="65"/>
      <c r="BW101" s="65"/>
      <c r="BX101" s="65"/>
      <c r="BY101" s="65"/>
      <c r="BZ101" s="65"/>
      <c r="CA101" s="34"/>
      <c r="CB101" s="34"/>
      <c r="CC101" s="34"/>
      <c r="CD101" s="34"/>
      <c r="CE101" s="34"/>
      <c r="CF101" s="34"/>
      <c r="CG101" s="34"/>
      <c r="CH101" s="34"/>
      <c r="CI101" s="34"/>
      <c r="CJ101" s="34"/>
      <c r="CK101" s="34"/>
      <c r="CL101" s="34"/>
      <c r="CM101" s="34"/>
      <c r="CN101" s="34"/>
      <c r="CO101" s="34"/>
      <c r="CP101" s="34"/>
      <c r="CQ101" s="34"/>
      <c r="CR101" s="34"/>
      <c r="CS101" s="51"/>
      <c r="CT101" s="34"/>
    </row>
    <row r="102" spans="1:98">
      <c r="A102" s="34"/>
      <c r="B102" s="21" t="s">
        <v>118</v>
      </c>
      <c r="C102" s="205">
        <v>26</v>
      </c>
      <c r="D102" s="34" t="str">
        <f t="shared" si="1"/>
        <v/>
      </c>
      <c r="E102" s="51" t="str">
        <f t="shared" si="2"/>
        <v/>
      </c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51"/>
      <c r="Q102" s="34"/>
      <c r="R102" s="34"/>
      <c r="S102" s="34"/>
      <c r="T102" s="34"/>
      <c r="U102" s="34"/>
      <c r="V102" s="51"/>
      <c r="W102" s="34"/>
      <c r="X102" s="34"/>
      <c r="Y102" s="51"/>
      <c r="Z102" s="34"/>
      <c r="AA102" s="34"/>
      <c r="AB102" s="34"/>
      <c r="AC102" s="34"/>
      <c r="AD102" s="34"/>
      <c r="AE102" s="34"/>
      <c r="AF102" s="34"/>
      <c r="AG102" s="34"/>
      <c r="AH102" s="34"/>
      <c r="AI102" s="34"/>
      <c r="AJ102" s="34"/>
      <c r="AK102" s="34"/>
      <c r="AL102" s="34"/>
      <c r="AM102" s="34"/>
      <c r="AN102" s="34"/>
      <c r="AO102" s="65"/>
      <c r="AP102" s="65"/>
      <c r="AQ102" s="65"/>
      <c r="AR102" s="65"/>
      <c r="AS102" s="65"/>
      <c r="AT102" s="65"/>
      <c r="AU102" s="65"/>
      <c r="AV102" s="65"/>
      <c r="AW102" s="65"/>
      <c r="AX102" s="65"/>
      <c r="AY102" s="65"/>
      <c r="AZ102" s="65"/>
      <c r="BA102" s="65"/>
      <c r="BB102" s="65"/>
      <c r="BC102" s="65"/>
      <c r="BD102" s="65"/>
      <c r="BE102" s="65"/>
      <c r="BF102" s="65"/>
      <c r="BG102" s="65"/>
      <c r="BH102" s="65"/>
      <c r="BI102" s="65"/>
      <c r="BJ102" s="65"/>
      <c r="BK102" s="65"/>
      <c r="BL102" s="65"/>
      <c r="BM102" s="65"/>
      <c r="BN102" s="65"/>
      <c r="BO102" s="65"/>
      <c r="BP102" s="65"/>
      <c r="BQ102" s="65"/>
      <c r="BR102" s="65"/>
      <c r="BS102" s="65"/>
      <c r="BT102" s="65"/>
      <c r="BU102" s="65"/>
      <c r="BV102" s="65"/>
      <c r="BW102" s="65"/>
      <c r="BX102" s="65"/>
      <c r="BY102" s="65"/>
      <c r="BZ102" s="65"/>
      <c r="CA102" s="34"/>
      <c r="CB102" s="34"/>
      <c r="CC102" s="34"/>
      <c r="CD102" s="34"/>
      <c r="CE102" s="34"/>
      <c r="CF102" s="34"/>
      <c r="CG102" s="34"/>
      <c r="CH102" s="34"/>
      <c r="CI102" s="34"/>
      <c r="CJ102" s="34"/>
      <c r="CK102" s="34"/>
      <c r="CL102" s="34"/>
      <c r="CM102" s="34"/>
      <c r="CN102" s="34"/>
      <c r="CO102" s="34"/>
      <c r="CP102" s="34"/>
      <c r="CQ102" s="34"/>
      <c r="CR102" s="34"/>
      <c r="CS102" s="51"/>
      <c r="CT102" s="34"/>
    </row>
    <row r="103" spans="1:98">
      <c r="A103" s="34"/>
      <c r="B103" s="21" t="s">
        <v>120</v>
      </c>
      <c r="C103" s="205">
        <v>27</v>
      </c>
      <c r="D103" s="34" t="str">
        <f t="shared" si="1"/>
        <v/>
      </c>
      <c r="E103" s="51" t="str">
        <f t="shared" si="2"/>
        <v/>
      </c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51"/>
      <c r="Q103" s="34"/>
      <c r="R103" s="34"/>
      <c r="S103" s="34"/>
      <c r="T103" s="34"/>
      <c r="U103" s="34"/>
      <c r="V103" s="51"/>
      <c r="W103" s="34"/>
      <c r="X103" s="34"/>
      <c r="Y103" s="51"/>
      <c r="Z103" s="34"/>
      <c r="AA103" s="34"/>
      <c r="AB103" s="34"/>
      <c r="AC103" s="34"/>
      <c r="AD103" s="34"/>
      <c r="AE103" s="34"/>
      <c r="AF103" s="34"/>
      <c r="AG103" s="34"/>
      <c r="AH103" s="34"/>
      <c r="AI103" s="34"/>
      <c r="AJ103" s="34"/>
      <c r="AK103" s="34"/>
      <c r="AL103" s="34"/>
      <c r="AM103" s="34"/>
      <c r="AN103" s="34"/>
      <c r="AO103" s="65"/>
      <c r="AP103" s="65"/>
      <c r="AQ103" s="65"/>
      <c r="AR103" s="65"/>
      <c r="AS103" s="65"/>
      <c r="AT103" s="65"/>
      <c r="AU103" s="65"/>
      <c r="AV103" s="65"/>
      <c r="AW103" s="65"/>
      <c r="AX103" s="65"/>
      <c r="AY103" s="65"/>
      <c r="AZ103" s="65"/>
      <c r="BA103" s="65"/>
      <c r="BB103" s="65"/>
      <c r="BC103" s="65"/>
      <c r="BD103" s="65"/>
      <c r="BE103" s="65"/>
      <c r="BF103" s="65"/>
      <c r="BG103" s="65"/>
      <c r="BH103" s="65"/>
      <c r="BI103" s="65"/>
      <c r="BJ103" s="65"/>
      <c r="BK103" s="65"/>
      <c r="BL103" s="65"/>
      <c r="BM103" s="65"/>
      <c r="BN103" s="65"/>
      <c r="BO103" s="65"/>
      <c r="BP103" s="65"/>
      <c r="BQ103" s="65"/>
      <c r="BR103" s="65"/>
      <c r="BS103" s="65"/>
      <c r="BT103" s="65"/>
      <c r="BU103" s="65"/>
      <c r="BV103" s="65"/>
      <c r="BW103" s="65"/>
      <c r="BX103" s="65"/>
      <c r="BY103" s="65"/>
      <c r="BZ103" s="65"/>
      <c r="CA103" s="34"/>
      <c r="CB103" s="34"/>
      <c r="CC103" s="34"/>
      <c r="CD103" s="34"/>
      <c r="CE103" s="34"/>
      <c r="CF103" s="34"/>
      <c r="CG103" s="34"/>
      <c r="CH103" s="34"/>
      <c r="CI103" s="34"/>
      <c r="CJ103" s="34"/>
      <c r="CK103" s="34"/>
      <c r="CL103" s="34"/>
      <c r="CM103" s="34"/>
      <c r="CN103" s="34"/>
      <c r="CO103" s="34"/>
      <c r="CP103" s="34"/>
      <c r="CQ103" s="34"/>
      <c r="CR103" s="34"/>
      <c r="CS103" s="51"/>
      <c r="CT103" s="34"/>
    </row>
    <row r="104" spans="1:98">
      <c r="A104" s="34"/>
      <c r="B104" s="21" t="s">
        <v>122</v>
      </c>
      <c r="C104" s="205">
        <v>28</v>
      </c>
      <c r="D104" s="34" t="str">
        <f t="shared" si="1"/>
        <v/>
      </c>
      <c r="E104" s="51" t="str">
        <f t="shared" si="2"/>
        <v/>
      </c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51"/>
      <c r="Q104" s="34"/>
      <c r="R104" s="34"/>
      <c r="S104" s="34"/>
      <c r="T104" s="34"/>
      <c r="U104" s="34"/>
      <c r="V104" s="51"/>
      <c r="W104" s="34"/>
      <c r="X104" s="34"/>
      <c r="Y104" s="51"/>
      <c r="Z104" s="34"/>
      <c r="AA104" s="34"/>
      <c r="AB104" s="34"/>
      <c r="AC104" s="34"/>
      <c r="AD104" s="34"/>
      <c r="AE104" s="34"/>
      <c r="AF104" s="34"/>
      <c r="AG104" s="34"/>
      <c r="AH104" s="34"/>
      <c r="AI104" s="34"/>
      <c r="AJ104" s="34"/>
      <c r="AK104" s="34"/>
      <c r="AL104" s="34"/>
      <c r="AM104" s="34"/>
      <c r="AN104" s="34"/>
      <c r="AO104" s="65"/>
      <c r="AP104" s="65"/>
      <c r="AQ104" s="65"/>
      <c r="AR104" s="65"/>
      <c r="AS104" s="65"/>
      <c r="AT104" s="65"/>
      <c r="AU104" s="65"/>
      <c r="AV104" s="65"/>
      <c r="AW104" s="65"/>
      <c r="AX104" s="65"/>
      <c r="AY104" s="65"/>
      <c r="AZ104" s="65"/>
      <c r="BA104" s="65"/>
      <c r="BB104" s="65"/>
      <c r="BC104" s="65"/>
      <c r="BD104" s="65"/>
      <c r="BE104" s="65"/>
      <c r="BF104" s="65"/>
      <c r="BG104" s="65"/>
      <c r="BH104" s="65"/>
      <c r="BI104" s="65"/>
      <c r="BJ104" s="65"/>
      <c r="BK104" s="65"/>
      <c r="BL104" s="65"/>
      <c r="BM104" s="65"/>
      <c r="BN104" s="65"/>
      <c r="BO104" s="65"/>
      <c r="BP104" s="65"/>
      <c r="BQ104" s="65"/>
      <c r="BR104" s="65"/>
      <c r="BS104" s="65"/>
      <c r="BT104" s="65"/>
      <c r="BU104" s="65"/>
      <c r="BV104" s="65"/>
      <c r="BW104" s="65"/>
      <c r="BX104" s="65"/>
      <c r="BY104" s="65"/>
      <c r="BZ104" s="65"/>
      <c r="CA104" s="34"/>
      <c r="CB104" s="34"/>
      <c r="CC104" s="34"/>
      <c r="CD104" s="34"/>
      <c r="CE104" s="34"/>
      <c r="CF104" s="34"/>
      <c r="CG104" s="34"/>
      <c r="CH104" s="34"/>
      <c r="CI104" s="34"/>
      <c r="CJ104" s="34"/>
      <c r="CK104" s="34"/>
      <c r="CL104" s="34"/>
      <c r="CM104" s="34"/>
      <c r="CN104" s="34"/>
      <c r="CO104" s="34"/>
      <c r="CP104" s="34"/>
      <c r="CQ104" s="34"/>
      <c r="CR104" s="34"/>
      <c r="CS104" s="51"/>
      <c r="CT104" s="34"/>
    </row>
    <row r="105" spans="1:98">
      <c r="A105" s="34"/>
      <c r="B105" s="21" t="s">
        <v>124</v>
      </c>
      <c r="C105" s="205">
        <v>29</v>
      </c>
      <c r="D105" s="34" t="str">
        <f t="shared" si="1"/>
        <v/>
      </c>
      <c r="E105" s="51" t="str">
        <f t="shared" si="2"/>
        <v/>
      </c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51"/>
      <c r="Q105" s="34"/>
      <c r="R105" s="34"/>
      <c r="S105" s="34"/>
      <c r="T105" s="34"/>
      <c r="U105" s="34"/>
      <c r="V105" s="51"/>
      <c r="W105" s="34"/>
      <c r="X105" s="34"/>
      <c r="Y105" s="51"/>
      <c r="Z105" s="34"/>
      <c r="AA105" s="34"/>
      <c r="AB105" s="34"/>
      <c r="AC105" s="34"/>
      <c r="AD105" s="34"/>
      <c r="AE105" s="34"/>
      <c r="AF105" s="34"/>
      <c r="AG105" s="34"/>
      <c r="AH105" s="34"/>
      <c r="AI105" s="34"/>
      <c r="AJ105" s="34"/>
      <c r="AK105" s="34"/>
      <c r="AL105" s="34"/>
      <c r="AM105" s="34"/>
      <c r="AN105" s="34"/>
      <c r="AO105" s="65"/>
      <c r="AP105" s="65"/>
      <c r="AQ105" s="65"/>
      <c r="AR105" s="65"/>
      <c r="AS105" s="65"/>
      <c r="AT105" s="65"/>
      <c r="AU105" s="65"/>
      <c r="AV105" s="65"/>
      <c r="AW105" s="65"/>
      <c r="AX105" s="65"/>
      <c r="AY105" s="65"/>
      <c r="AZ105" s="65"/>
      <c r="BA105" s="65"/>
      <c r="BB105" s="65"/>
      <c r="BC105" s="65"/>
      <c r="BD105" s="65"/>
      <c r="BE105" s="65"/>
      <c r="BF105" s="65"/>
      <c r="BG105" s="65"/>
      <c r="BH105" s="65"/>
      <c r="BI105" s="65"/>
      <c r="BJ105" s="65"/>
      <c r="BK105" s="65"/>
      <c r="BL105" s="65"/>
      <c r="BM105" s="65"/>
      <c r="BN105" s="65"/>
      <c r="BO105" s="65"/>
      <c r="BP105" s="65"/>
      <c r="BQ105" s="65"/>
      <c r="BR105" s="65"/>
      <c r="BS105" s="65"/>
      <c r="BT105" s="65"/>
      <c r="BU105" s="65"/>
      <c r="BV105" s="65"/>
      <c r="BW105" s="65"/>
      <c r="BX105" s="65"/>
      <c r="BY105" s="65"/>
      <c r="BZ105" s="65"/>
      <c r="CA105" s="34"/>
      <c r="CB105" s="34"/>
      <c r="CC105" s="34"/>
      <c r="CD105" s="34"/>
      <c r="CE105" s="34"/>
      <c r="CF105" s="34"/>
      <c r="CG105" s="34"/>
      <c r="CH105" s="34"/>
      <c r="CI105" s="34"/>
      <c r="CJ105" s="34"/>
      <c r="CK105" s="34"/>
      <c r="CL105" s="34"/>
      <c r="CM105" s="34"/>
      <c r="CN105" s="34"/>
      <c r="CO105" s="34"/>
      <c r="CP105" s="34"/>
      <c r="CQ105" s="34"/>
      <c r="CR105" s="34"/>
      <c r="CS105" s="51"/>
      <c r="CT105" s="34"/>
    </row>
    <row r="106" spans="1:98">
      <c r="A106" s="34"/>
      <c r="B106" s="21" t="s">
        <v>126</v>
      </c>
      <c r="C106" s="205">
        <v>30</v>
      </c>
      <c r="D106" s="34" t="str">
        <f t="shared" si="1"/>
        <v/>
      </c>
      <c r="E106" s="51" t="str">
        <f t="shared" si="2"/>
        <v/>
      </c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51"/>
      <c r="Q106" s="34"/>
      <c r="R106" s="34"/>
      <c r="S106" s="34"/>
      <c r="T106" s="34"/>
      <c r="U106" s="34"/>
      <c r="V106" s="51"/>
      <c r="W106" s="34"/>
      <c r="X106" s="34"/>
      <c r="Y106" s="51"/>
      <c r="Z106" s="34"/>
      <c r="AA106" s="34"/>
      <c r="AB106" s="34"/>
      <c r="AC106" s="34"/>
      <c r="AD106" s="34"/>
      <c r="AE106" s="34"/>
      <c r="AF106" s="34"/>
      <c r="AG106" s="34"/>
      <c r="AH106" s="34"/>
      <c r="AI106" s="34"/>
      <c r="AJ106" s="34"/>
      <c r="AK106" s="34"/>
      <c r="AL106" s="34"/>
      <c r="AM106" s="34"/>
      <c r="AN106" s="34"/>
      <c r="AO106" s="65"/>
      <c r="AP106" s="65"/>
      <c r="AQ106" s="65"/>
      <c r="AR106" s="65"/>
      <c r="AS106" s="65"/>
      <c r="AT106" s="65"/>
      <c r="AU106" s="65"/>
      <c r="AV106" s="65"/>
      <c r="AW106" s="65"/>
      <c r="AX106" s="65"/>
      <c r="AY106" s="65"/>
      <c r="AZ106" s="65"/>
      <c r="BA106" s="65"/>
      <c r="BB106" s="65"/>
      <c r="BC106" s="65"/>
      <c r="BD106" s="65"/>
      <c r="BE106" s="65"/>
      <c r="BF106" s="65"/>
      <c r="BG106" s="65"/>
      <c r="BH106" s="65"/>
      <c r="BI106" s="65"/>
      <c r="BJ106" s="65"/>
      <c r="BK106" s="65"/>
      <c r="BL106" s="65"/>
      <c r="BM106" s="65"/>
      <c r="BN106" s="65"/>
      <c r="BO106" s="65"/>
      <c r="BP106" s="65"/>
      <c r="BQ106" s="65"/>
      <c r="BR106" s="65"/>
      <c r="BS106" s="65"/>
      <c r="BT106" s="65"/>
      <c r="BU106" s="65"/>
      <c r="BV106" s="65"/>
      <c r="BW106" s="65"/>
      <c r="BX106" s="65"/>
      <c r="BY106" s="65"/>
      <c r="BZ106" s="65"/>
      <c r="CA106" s="34"/>
      <c r="CB106" s="34"/>
      <c r="CC106" s="34"/>
      <c r="CD106" s="34"/>
      <c r="CE106" s="34"/>
      <c r="CF106" s="34"/>
      <c r="CG106" s="34"/>
      <c r="CH106" s="34"/>
      <c r="CI106" s="34"/>
      <c r="CJ106" s="34"/>
      <c r="CK106" s="34"/>
      <c r="CL106" s="34"/>
      <c r="CM106" s="34"/>
      <c r="CN106" s="34"/>
      <c r="CO106" s="34"/>
      <c r="CP106" s="34"/>
      <c r="CQ106" s="34"/>
      <c r="CR106" s="34"/>
      <c r="CS106" s="51"/>
      <c r="CT106" s="34"/>
    </row>
    <row r="107" spans="1:98">
      <c r="A107" s="34"/>
      <c r="B107" s="21" t="s">
        <v>128</v>
      </c>
      <c r="C107" s="205">
        <v>31</v>
      </c>
      <c r="D107" s="34" t="str">
        <f t="shared" si="1"/>
        <v/>
      </c>
      <c r="E107" s="51" t="str">
        <f t="shared" si="2"/>
        <v/>
      </c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51"/>
      <c r="Q107" s="34"/>
      <c r="R107" s="34"/>
      <c r="S107" s="34"/>
      <c r="T107" s="34"/>
      <c r="U107" s="34"/>
      <c r="V107" s="51"/>
      <c r="W107" s="34"/>
      <c r="X107" s="34"/>
      <c r="Y107" s="51"/>
      <c r="Z107" s="34"/>
      <c r="AA107" s="34"/>
      <c r="AB107" s="34"/>
      <c r="AC107" s="34"/>
      <c r="AD107" s="34"/>
      <c r="AE107" s="34"/>
      <c r="AF107" s="34"/>
      <c r="AG107" s="34"/>
      <c r="AH107" s="34"/>
      <c r="AI107" s="34"/>
      <c r="AJ107" s="34"/>
      <c r="AK107" s="34"/>
      <c r="AL107" s="34"/>
      <c r="AM107" s="34"/>
      <c r="AN107" s="34"/>
      <c r="AO107" s="65"/>
      <c r="AP107" s="65"/>
      <c r="AQ107" s="65"/>
      <c r="AR107" s="65"/>
      <c r="AS107" s="65"/>
      <c r="AT107" s="65"/>
      <c r="AU107" s="65"/>
      <c r="AV107" s="65"/>
      <c r="AW107" s="65"/>
      <c r="AX107" s="65"/>
      <c r="AY107" s="65"/>
      <c r="AZ107" s="65"/>
      <c r="BA107" s="65"/>
      <c r="BB107" s="65"/>
      <c r="BC107" s="65"/>
      <c r="BD107" s="65"/>
      <c r="BE107" s="65"/>
      <c r="BF107" s="65"/>
      <c r="BG107" s="65"/>
      <c r="BH107" s="65"/>
      <c r="BI107" s="65"/>
      <c r="BJ107" s="65"/>
      <c r="BK107" s="65"/>
      <c r="BL107" s="65"/>
      <c r="BM107" s="65"/>
      <c r="BN107" s="65"/>
      <c r="BO107" s="65"/>
      <c r="BP107" s="65"/>
      <c r="BQ107" s="65"/>
      <c r="BR107" s="65"/>
      <c r="BS107" s="65"/>
      <c r="BT107" s="65"/>
      <c r="BU107" s="65"/>
      <c r="BV107" s="65"/>
      <c r="BW107" s="65"/>
      <c r="BX107" s="65"/>
      <c r="BY107" s="65"/>
      <c r="BZ107" s="65"/>
      <c r="CA107" s="34"/>
      <c r="CB107" s="34"/>
      <c r="CC107" s="34"/>
      <c r="CD107" s="34"/>
      <c r="CE107" s="34"/>
      <c r="CF107" s="34"/>
      <c r="CG107" s="34"/>
      <c r="CH107" s="34"/>
      <c r="CI107" s="34"/>
      <c r="CJ107" s="34"/>
      <c r="CK107" s="34"/>
      <c r="CL107" s="34"/>
      <c r="CM107" s="34"/>
      <c r="CN107" s="34"/>
      <c r="CO107" s="34"/>
      <c r="CP107" s="34"/>
      <c r="CQ107" s="34"/>
      <c r="CR107" s="34"/>
      <c r="CS107" s="51"/>
      <c r="CT107" s="34"/>
    </row>
    <row r="108" spans="1:98">
      <c r="A108" s="34"/>
      <c r="B108" s="21" t="s">
        <v>130</v>
      </c>
      <c r="C108" s="205">
        <v>32</v>
      </c>
      <c r="D108" s="34" t="str">
        <f t="shared" si="1"/>
        <v/>
      </c>
      <c r="E108" s="51" t="str">
        <f t="shared" si="2"/>
        <v/>
      </c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51"/>
      <c r="Q108" s="34"/>
      <c r="R108" s="34"/>
      <c r="S108" s="34"/>
      <c r="T108" s="34"/>
      <c r="U108" s="34"/>
      <c r="V108" s="51"/>
      <c r="W108" s="34"/>
      <c r="X108" s="34"/>
      <c r="Y108" s="51"/>
      <c r="Z108" s="34"/>
      <c r="AA108" s="34"/>
      <c r="AB108" s="34"/>
      <c r="AC108" s="34"/>
      <c r="AD108" s="34"/>
      <c r="AE108" s="34"/>
      <c r="AF108" s="34"/>
      <c r="AG108" s="34"/>
      <c r="AH108" s="34"/>
      <c r="AI108" s="34"/>
      <c r="AJ108" s="34"/>
      <c r="AK108" s="34"/>
      <c r="AL108" s="34"/>
      <c r="AM108" s="34"/>
      <c r="AN108" s="34"/>
      <c r="AO108" s="65"/>
      <c r="AP108" s="65"/>
      <c r="AQ108" s="65"/>
      <c r="AR108" s="65"/>
      <c r="AS108" s="65"/>
      <c r="AT108" s="65"/>
      <c r="AU108" s="65"/>
      <c r="AV108" s="65"/>
      <c r="AW108" s="65"/>
      <c r="AX108" s="65"/>
      <c r="AY108" s="65"/>
      <c r="AZ108" s="65"/>
      <c r="BA108" s="65"/>
      <c r="BB108" s="65"/>
      <c r="BC108" s="65"/>
      <c r="BD108" s="65"/>
      <c r="BE108" s="65"/>
      <c r="BF108" s="65"/>
      <c r="BG108" s="65"/>
      <c r="BH108" s="65"/>
      <c r="BI108" s="65"/>
      <c r="BJ108" s="65"/>
      <c r="BK108" s="65"/>
      <c r="BL108" s="65"/>
      <c r="BM108" s="65"/>
      <c r="BN108" s="65"/>
      <c r="BO108" s="65"/>
      <c r="BP108" s="65"/>
      <c r="BQ108" s="65"/>
      <c r="BR108" s="65"/>
      <c r="BS108" s="65"/>
      <c r="BT108" s="65"/>
      <c r="BU108" s="65"/>
      <c r="BV108" s="65"/>
      <c r="BW108" s="65"/>
      <c r="BX108" s="65"/>
      <c r="BY108" s="65"/>
      <c r="BZ108" s="65"/>
      <c r="CA108" s="34"/>
      <c r="CB108" s="34"/>
      <c r="CC108" s="34"/>
      <c r="CD108" s="34"/>
      <c r="CE108" s="34"/>
      <c r="CF108" s="34"/>
      <c r="CG108" s="34"/>
      <c r="CH108" s="34"/>
      <c r="CI108" s="34"/>
      <c r="CJ108" s="34"/>
      <c r="CK108" s="34"/>
      <c r="CL108" s="34"/>
      <c r="CM108" s="34"/>
      <c r="CN108" s="34"/>
      <c r="CO108" s="34"/>
      <c r="CP108" s="34"/>
      <c r="CQ108" s="34"/>
      <c r="CR108" s="34"/>
      <c r="CS108" s="51"/>
      <c r="CT108" s="34"/>
    </row>
    <row r="109" spans="1:98" ht="13">
      <c r="A109" s="34"/>
      <c r="B109" s="34" t="s">
        <v>132</v>
      </c>
      <c r="C109" s="34">
        <f>ROWS($B$77:B109)</f>
        <v>33</v>
      </c>
      <c r="D109" s="34">
        <f t="shared" si="1"/>
        <v>33</v>
      </c>
      <c r="E109" s="51" t="str">
        <f t="shared" si="2"/>
        <v/>
      </c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51"/>
      <c r="Q109" s="34"/>
      <c r="R109" s="34"/>
      <c r="S109" s="34"/>
      <c r="T109" s="34"/>
      <c r="U109" s="34"/>
      <c r="V109" s="51"/>
      <c r="W109" s="34"/>
      <c r="X109" s="34"/>
      <c r="Y109" s="51"/>
      <c r="Z109" s="34"/>
      <c r="AA109" s="34"/>
      <c r="AB109" s="34"/>
      <c r="AC109" s="34"/>
      <c r="AD109" s="34"/>
      <c r="AE109" s="34"/>
      <c r="AF109" s="34"/>
      <c r="AG109" s="34"/>
      <c r="AH109" s="34"/>
      <c r="AI109" s="34"/>
      <c r="AJ109" s="34"/>
      <c r="AK109" s="34"/>
      <c r="AL109" s="34"/>
      <c r="AM109" s="34"/>
      <c r="AN109" s="34"/>
      <c r="AO109" s="65"/>
      <c r="AP109" s="65"/>
      <c r="AQ109" s="65"/>
      <c r="AR109" s="65"/>
      <c r="AS109" s="65"/>
      <c r="AT109" s="65"/>
      <c r="AU109" s="65"/>
      <c r="AV109" s="65"/>
      <c r="AW109" s="65"/>
      <c r="AX109" s="65"/>
      <c r="AY109" s="65"/>
      <c r="AZ109" s="65"/>
      <c r="BA109" s="65"/>
      <c r="BB109" s="65"/>
      <c r="BC109" s="65"/>
      <c r="BD109" s="65"/>
      <c r="BE109" s="65"/>
      <c r="BF109" s="65"/>
      <c r="BG109" s="65"/>
      <c r="BH109" s="65"/>
      <c r="BI109" s="65"/>
      <c r="BJ109" s="65"/>
      <c r="BK109" s="65"/>
      <c r="BL109" s="65"/>
      <c r="BM109" s="65"/>
      <c r="BN109" s="65"/>
      <c r="BO109" s="65"/>
      <c r="BP109" s="65"/>
      <c r="BQ109" s="65"/>
      <c r="BR109" s="65"/>
      <c r="BS109" s="65"/>
      <c r="BT109" s="65"/>
      <c r="BU109" s="65"/>
      <c r="BV109" s="65"/>
      <c r="BW109" s="65"/>
      <c r="BX109" s="65"/>
      <c r="BY109" s="65"/>
      <c r="BZ109" s="65"/>
      <c r="CA109" s="34"/>
      <c r="CB109" s="34"/>
      <c r="CC109" s="34"/>
      <c r="CD109" s="34"/>
      <c r="CE109" s="34"/>
      <c r="CF109" s="34"/>
      <c r="CG109" s="34"/>
      <c r="CH109" s="34"/>
      <c r="CI109" s="34"/>
      <c r="CJ109" s="34"/>
      <c r="CK109" s="34"/>
      <c r="CL109" s="34"/>
      <c r="CM109" s="34"/>
      <c r="CN109" s="34"/>
      <c r="CO109" s="34"/>
      <c r="CP109" s="34"/>
      <c r="CQ109" s="34"/>
      <c r="CR109" s="34"/>
      <c r="CS109" s="51"/>
      <c r="CT109" s="34"/>
    </row>
    <row r="110" spans="1:98" ht="13">
      <c r="A110" s="34"/>
      <c r="B110" s="34"/>
      <c r="C110" s="34"/>
      <c r="D110" s="34"/>
      <c r="E110" s="51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51"/>
      <c r="Q110" s="34"/>
      <c r="R110" s="34"/>
      <c r="S110" s="34"/>
      <c r="T110" s="34"/>
      <c r="U110" s="34"/>
      <c r="V110" s="51"/>
      <c r="W110" s="34"/>
      <c r="X110" s="34"/>
      <c r="Y110" s="51"/>
      <c r="Z110" s="34"/>
      <c r="AA110" s="34"/>
      <c r="AB110" s="34"/>
      <c r="AC110" s="34"/>
      <c r="AD110" s="34"/>
      <c r="AE110" s="34"/>
      <c r="AF110" s="34"/>
      <c r="AG110" s="34"/>
      <c r="AH110" s="34"/>
      <c r="AI110" s="34"/>
      <c r="AJ110" s="34"/>
      <c r="AK110" s="34"/>
      <c r="AL110" s="34"/>
      <c r="AM110" s="34"/>
      <c r="AN110" s="34"/>
      <c r="AO110" s="65"/>
      <c r="AP110" s="65"/>
      <c r="AQ110" s="65"/>
      <c r="AR110" s="65"/>
      <c r="AS110" s="65"/>
      <c r="AT110" s="65"/>
      <c r="AU110" s="65"/>
      <c r="AV110" s="65"/>
      <c r="AW110" s="65"/>
      <c r="AX110" s="65"/>
      <c r="AY110" s="65"/>
      <c r="AZ110" s="65"/>
      <c r="BA110" s="65"/>
      <c r="BB110" s="65"/>
      <c r="BC110" s="65"/>
      <c r="BD110" s="65"/>
      <c r="BE110" s="65"/>
      <c r="BF110" s="65"/>
      <c r="BG110" s="65"/>
      <c r="BH110" s="65"/>
      <c r="BI110" s="65"/>
      <c r="BJ110" s="65"/>
      <c r="BK110" s="65"/>
      <c r="BL110" s="65"/>
      <c r="BM110" s="65"/>
      <c r="BN110" s="65"/>
      <c r="BO110" s="65"/>
      <c r="BP110" s="65"/>
      <c r="BQ110" s="65"/>
      <c r="BR110" s="65"/>
      <c r="BS110" s="65"/>
      <c r="BT110" s="65"/>
      <c r="BU110" s="65"/>
      <c r="BV110" s="65"/>
      <c r="BW110" s="65"/>
      <c r="BX110" s="65"/>
      <c r="BY110" s="65"/>
      <c r="BZ110" s="65"/>
      <c r="CA110" s="34"/>
      <c r="CB110" s="34"/>
      <c r="CC110" s="34"/>
      <c r="CD110" s="34"/>
      <c r="CE110" s="34"/>
      <c r="CF110" s="34"/>
      <c r="CG110" s="34"/>
      <c r="CH110" s="34"/>
      <c r="CI110" s="34"/>
      <c r="CJ110" s="34"/>
      <c r="CK110" s="34"/>
      <c r="CL110" s="34"/>
      <c r="CM110" s="34"/>
      <c r="CN110" s="34"/>
      <c r="CO110" s="34"/>
      <c r="CP110" s="34"/>
      <c r="CQ110" s="34"/>
      <c r="CR110" s="34"/>
      <c r="CS110" s="51"/>
      <c r="CT110" s="34"/>
    </row>
    <row r="111" spans="1:98" ht="13">
      <c r="A111" s="34"/>
      <c r="B111" s="34"/>
      <c r="C111" s="34"/>
      <c r="D111" s="34"/>
      <c r="E111" s="51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51"/>
      <c r="Q111" s="34"/>
      <c r="R111" s="34"/>
      <c r="S111" s="34"/>
      <c r="T111" s="34"/>
      <c r="U111" s="34"/>
      <c r="V111" s="51"/>
      <c r="W111" s="34"/>
      <c r="X111" s="34"/>
      <c r="Y111" s="51"/>
      <c r="Z111" s="34"/>
      <c r="AA111" s="34"/>
      <c r="AB111" s="34"/>
      <c r="AC111" s="34"/>
      <c r="AD111" s="34"/>
      <c r="AE111" s="34"/>
      <c r="AF111" s="34"/>
      <c r="AG111" s="34"/>
      <c r="AH111" s="34"/>
      <c r="AI111" s="34"/>
      <c r="AJ111" s="34"/>
      <c r="AK111" s="34"/>
      <c r="AL111" s="34"/>
      <c r="AM111" s="34"/>
      <c r="AN111" s="34"/>
      <c r="AO111" s="65"/>
      <c r="AP111" s="65"/>
      <c r="AQ111" s="65"/>
      <c r="AR111" s="65"/>
      <c r="AS111" s="65"/>
      <c r="AT111" s="65"/>
      <c r="AU111" s="65"/>
      <c r="AV111" s="65"/>
      <c r="AW111" s="65"/>
      <c r="AX111" s="65"/>
      <c r="AY111" s="65"/>
      <c r="AZ111" s="65"/>
      <c r="BA111" s="65"/>
      <c r="BB111" s="65"/>
      <c r="BC111" s="65"/>
      <c r="BD111" s="65"/>
      <c r="BE111" s="65"/>
      <c r="BF111" s="65"/>
      <c r="BG111" s="65"/>
      <c r="BH111" s="65"/>
      <c r="BI111" s="65"/>
      <c r="BJ111" s="65"/>
      <c r="BK111" s="65"/>
      <c r="BL111" s="65"/>
      <c r="BM111" s="65"/>
      <c r="BN111" s="65"/>
      <c r="BO111" s="65"/>
      <c r="BP111" s="65"/>
      <c r="BQ111" s="65"/>
      <c r="BR111" s="65"/>
      <c r="BS111" s="65"/>
      <c r="BT111" s="65"/>
      <c r="BU111" s="65"/>
      <c r="BV111" s="65"/>
      <c r="BW111" s="65"/>
      <c r="BX111" s="65"/>
      <c r="BY111" s="65"/>
      <c r="BZ111" s="65"/>
      <c r="CA111" s="34"/>
      <c r="CB111" s="34"/>
      <c r="CC111" s="34"/>
      <c r="CD111" s="34"/>
      <c r="CE111" s="34"/>
      <c r="CF111" s="34"/>
      <c r="CG111" s="34"/>
      <c r="CH111" s="34"/>
      <c r="CI111" s="34"/>
      <c r="CJ111" s="34"/>
      <c r="CK111" s="34"/>
      <c r="CL111" s="34"/>
      <c r="CM111" s="34"/>
      <c r="CN111" s="34"/>
      <c r="CO111" s="34"/>
      <c r="CP111" s="34"/>
      <c r="CQ111" s="34"/>
      <c r="CR111" s="34"/>
      <c r="CS111" s="51"/>
      <c r="CT111" s="34"/>
    </row>
    <row r="112" spans="1:98" ht="13">
      <c r="A112" s="211"/>
      <c r="B112" s="207" t="s">
        <v>220</v>
      </c>
      <c r="C112" s="207" t="s">
        <v>142</v>
      </c>
      <c r="D112" s="207" t="s">
        <v>221</v>
      </c>
      <c r="E112" s="208" t="s">
        <v>144</v>
      </c>
      <c r="F112" s="207" t="s">
        <v>145</v>
      </c>
      <c r="G112" s="207" t="s">
        <v>146</v>
      </c>
      <c r="H112" s="207" t="s">
        <v>222</v>
      </c>
      <c r="I112" s="207" t="s">
        <v>148</v>
      </c>
      <c r="J112" s="207" t="s">
        <v>149</v>
      </c>
      <c r="K112" s="207" t="s">
        <v>150</v>
      </c>
      <c r="L112" s="207" t="s">
        <v>151</v>
      </c>
      <c r="M112" s="207" t="s">
        <v>152</v>
      </c>
      <c r="N112" s="207" t="s">
        <v>153</v>
      </c>
      <c r="O112" s="209" t="s">
        <v>154</v>
      </c>
      <c r="P112" s="210" t="s">
        <v>155</v>
      </c>
      <c r="Q112" s="209" t="s">
        <v>156</v>
      </c>
      <c r="R112" s="209" t="s">
        <v>204</v>
      </c>
      <c r="S112" s="209" t="s">
        <v>158</v>
      </c>
      <c r="T112" s="207" t="s">
        <v>234</v>
      </c>
      <c r="U112" s="207" t="s">
        <v>235</v>
      </c>
      <c r="V112" s="208" t="s">
        <v>161</v>
      </c>
      <c r="W112" s="207" t="s">
        <v>162</v>
      </c>
      <c r="X112" s="207" t="s">
        <v>163</v>
      </c>
      <c r="Y112" s="208" t="s">
        <v>164</v>
      </c>
      <c r="Z112" s="207" t="s">
        <v>165</v>
      </c>
      <c r="AA112" s="207" t="s">
        <v>166</v>
      </c>
      <c r="AB112" s="207" t="s">
        <v>167</v>
      </c>
      <c r="AC112" s="207" t="s">
        <v>168</v>
      </c>
      <c r="AD112" s="209" t="s">
        <v>169</v>
      </c>
      <c r="AE112" s="209" t="s">
        <v>170</v>
      </c>
      <c r="AF112" s="209" t="s">
        <v>171</v>
      </c>
      <c r="AG112" s="209" t="s">
        <v>172</v>
      </c>
      <c r="AH112" s="207" t="s">
        <v>173</v>
      </c>
      <c r="AI112" s="207" t="s">
        <v>174</v>
      </c>
      <c r="AJ112" s="207" t="s">
        <v>175</v>
      </c>
      <c r="AK112" s="207" t="s">
        <v>224</v>
      </c>
      <c r="AL112" s="207"/>
      <c r="AM112" s="207"/>
      <c r="AN112" s="207"/>
      <c r="AO112" s="207"/>
      <c r="AP112" s="65"/>
      <c r="AQ112" s="65"/>
      <c r="AR112" s="65"/>
      <c r="AS112" s="65"/>
      <c r="AT112" s="65"/>
      <c r="AU112" s="65"/>
      <c r="AV112" s="65"/>
      <c r="AW112" s="65"/>
      <c r="AX112" s="65"/>
      <c r="AY112" s="65"/>
      <c r="AZ112" s="65"/>
      <c r="BA112" s="65"/>
      <c r="BB112" s="65"/>
      <c r="BC112" s="65"/>
      <c r="BD112" s="65"/>
      <c r="BE112" s="65"/>
      <c r="BF112" s="65"/>
      <c r="BG112" s="65"/>
      <c r="BH112" s="65"/>
      <c r="BI112" s="65"/>
      <c r="BJ112" s="65"/>
      <c r="BK112" s="65"/>
      <c r="BL112" s="65"/>
      <c r="BM112" s="65"/>
      <c r="BN112" s="65"/>
      <c r="BO112" s="65"/>
      <c r="BP112" s="65"/>
      <c r="BQ112" s="65"/>
      <c r="BR112" s="65"/>
      <c r="BS112" s="65"/>
      <c r="BT112" s="65"/>
      <c r="BU112" s="65"/>
      <c r="BV112" s="65"/>
      <c r="BW112" s="65"/>
      <c r="BX112" s="65"/>
      <c r="BY112" s="65"/>
      <c r="BZ112" s="65"/>
      <c r="CA112" s="211"/>
      <c r="CB112" s="211"/>
      <c r="CC112" s="211"/>
      <c r="CD112" s="211"/>
      <c r="CE112" s="211"/>
      <c r="CF112" s="211"/>
      <c r="CG112" s="211"/>
      <c r="CH112" s="211"/>
      <c r="CI112" s="211"/>
      <c r="CJ112" s="211"/>
      <c r="CK112" s="211"/>
      <c r="CL112" s="211"/>
      <c r="CM112" s="211"/>
      <c r="CN112" s="211"/>
      <c r="CO112" s="211"/>
      <c r="CP112" s="211"/>
      <c r="CQ112" s="211"/>
      <c r="CR112" s="211"/>
      <c r="CS112" s="212"/>
      <c r="CT112" s="211"/>
    </row>
    <row r="113" spans="1:98" ht="13">
      <c r="A113" s="34"/>
      <c r="B113" s="34" t="str">
        <f t="array" ref="B113">IFERROR(INDEX('Censos 2022 old_version'!$A$2:$AN$34,$E$77,COLUMNS($A$113)),"")</f>
        <v>Nacional</v>
      </c>
      <c r="C113" s="34">
        <f t="array" ref="C113">IFERROR(INDEX('Censos 2022 old_version'!$A$2:$AN$34,$E$77,COLUMNS($A$113:B113)),"")</f>
        <v>2045501</v>
      </c>
      <c r="D113" s="34">
        <f t="array" ref="D113">IFERROR(INDEX('Censos 2022 old_version'!$A$2:$AN$34,$E$77,COLUMNS($A$113:C113)),"")</f>
        <v>1961132</v>
      </c>
      <c r="E113" s="51">
        <f t="array" ref="E113">IFERROR(INDEX('Censos 2022 old_version'!$A$2:$AN$34,$E$77,COLUMNS($A$113:D113)),"")</f>
        <v>522877</v>
      </c>
      <c r="F113" s="34">
        <f t="array" ref="F113">IFERROR(INDEX('Censos 2022 old_version'!$A$2:$AN$34,$E$77,COLUMNS($A$113:E113)),"")</f>
        <v>1250736</v>
      </c>
      <c r="G113" s="34">
        <f t="array" ref="G113">IFERROR(INDEX('Censos 2022 old_version'!$A$2:$AN$34,$E$77,COLUMNS($A$113:F113)),"")</f>
        <v>5564</v>
      </c>
      <c r="H113" s="34">
        <f t="array" ref="H113">IFERROR(INDEX('Censos 2022 old_version'!$A$2:$AN$34,$E$77,COLUMNS($A$113:G113)),"")</f>
        <v>1460595</v>
      </c>
      <c r="I113" s="34">
        <f t="array" ref="I113">IFERROR(INDEX('Censos 2022 old_version'!$A$2:$AN$34,$E$77,COLUMNS($A$113:H113)),"")</f>
        <v>1106517</v>
      </c>
      <c r="J113" s="34">
        <f t="array" ref="J113">IFERROR(INDEX('Censos 2022 old_version'!$A$2:$AN$34,$E$77,COLUMNS($A$113:I113)),"")</f>
        <v>62374</v>
      </c>
      <c r="K113" s="34">
        <f t="array" ref="K113">IFERROR(INDEX('Censos 2022 old_version'!$A$2:$AN$34,$E$77,COLUMNS($A$113:J113)),"")</f>
        <v>28588</v>
      </c>
      <c r="L113" s="34">
        <f t="array" ref="L113">IFERROR(INDEX('Censos 2022 old_version'!$A$2:$AN$34,$E$77,COLUMNS($A$113:K113)),"")</f>
        <v>409426</v>
      </c>
      <c r="M113" s="34">
        <f t="array" ref="M113">IFERROR(INDEX('Censos 2022 old_version'!$A$2:$AN$34,$E$77,COLUMNS($A$113:L113)),"")</f>
        <v>503764</v>
      </c>
      <c r="N113" s="34">
        <f t="array" ref="N113">IFERROR(INDEX('Censos 2022 old_version'!$A$2:$AN$34,$E$77,COLUMNS($A$113:M113)),"")</f>
        <v>66403</v>
      </c>
      <c r="O113" s="34">
        <f t="array" ref="O113">IFERROR(INDEX('Censos 2022 old_version'!$A$2:$AN$34,$E$77,COLUMNS($A$113:N113)),"")</f>
        <v>8064</v>
      </c>
      <c r="P113" s="51">
        <f t="array" ref="P113">IFERROR(INDEX('Censos 2022 old_version'!$A$2:$AN$34,$E$77,COLUMNS($A$113:O113)),"")</f>
        <v>27898</v>
      </c>
      <c r="Q113" s="34">
        <f t="array" ref="Q113">IFERROR(INDEX('Censos 2022 old_version'!$A$2:$AN$34,$E$77,COLUMNS($A$113:P113)),"")</f>
        <v>282331</v>
      </c>
      <c r="R113" s="34">
        <f t="array" ref="R113">IFERROR(INDEX('Censos 2022 old_version'!$A$2:$AN$34,$E$77,COLUMNS($A$113:Q113)),"")</f>
        <v>122374</v>
      </c>
      <c r="S113" s="34">
        <f t="array" ref="S113">IFERROR(INDEX('Censos 2022 old_version'!$A$2:$AN$34,$E$77,COLUMNS($A$113:R113)),"")</f>
        <v>1855710</v>
      </c>
      <c r="T113" s="34">
        <f t="array" ref="T113">IFERROR(INDEX('Censos 2022 old_version'!$A$2:$AN$34,$E$77,COLUMNS($A$113:S113)),"")</f>
        <v>143704</v>
      </c>
      <c r="U113" s="34">
        <f t="array" ref="U113">IFERROR(INDEX('Censos 2022 old_version'!$A$2:$AN$34,$E$77,COLUMNS($A$113:T113)),"")</f>
        <v>19493</v>
      </c>
      <c r="V113" s="51">
        <f t="array" ref="V113">IFERROR(INDEX('Censos 2022 old_version'!$A$2:$AN$34,$E$77,COLUMNS($A$113:U113)),"")</f>
        <v>211969</v>
      </c>
      <c r="W113" s="34">
        <f t="array" ref="W113">IFERROR(INDEX('Censos 2022 old_version'!$A$2:$AN$34,$E$77,COLUMNS($A$113:V113)),"")</f>
        <v>280349</v>
      </c>
      <c r="X113" s="34">
        <f t="array" ref="X113">IFERROR(INDEX('Censos 2022 old_version'!$A$2:$AN$34,$E$77,COLUMNS($A$113:W113)),"")</f>
        <v>21224</v>
      </c>
      <c r="Y113" s="51">
        <f t="array" ref="Y113">IFERROR(INDEX('Censos 2022 old_version'!$A$2:$AN$34,$E$77,COLUMNS($A$113:X113)),"")</f>
        <v>21207</v>
      </c>
      <c r="Z113" s="34">
        <f t="array" ref="Z113">IFERROR(INDEX('Censos 2022 old_version'!$A$2:$AN$34,$E$77,COLUMNS($A$113:Y113)),"")</f>
        <v>16</v>
      </c>
      <c r="AA113" s="34">
        <f t="array" ref="AA113">IFERROR(INDEX('Censos 2022 old_version'!$A$2:$AN$34,$E$77,COLUMNS($A$113:Z113)),"")</f>
        <v>1</v>
      </c>
      <c r="AB113" s="34">
        <f t="array" ref="AB113">IFERROR(INDEX('Censos 2022 old_version'!$A$2:$AN$34,$E$77,COLUMNS($A$113:AA113)),"")</f>
        <v>8889</v>
      </c>
      <c r="AC113" s="34">
        <f t="array" ref="AC113">IFERROR(INDEX('Censos 2022 old_version'!$A$2:$AN$34,$E$77,COLUMNS($A$113:AB113)),"")</f>
        <v>7399</v>
      </c>
      <c r="AD113" s="34">
        <f t="array" ref="AD113">IFERROR(INDEX('Censos 2022 old_version'!$A$2:$AN$34,$E$77,COLUMNS($A$113:AC113)),"")</f>
        <v>1411</v>
      </c>
      <c r="AE113" s="34">
        <f t="array" ref="AE113">IFERROR(INDEX('Censos 2022 old_version'!$A$2:$AN$34,$E$77,COLUMNS($A$113:AD113)),"")</f>
        <v>79</v>
      </c>
      <c r="AF113" s="34">
        <f t="array" ref="AF113">IFERROR(INDEX('Censos 2022 old_version'!$A$2:$AN$34,$E$77,COLUMNS($A$113:AE113)),"")</f>
        <v>5678</v>
      </c>
      <c r="AG113" s="34">
        <f t="array" ref="AG113">IFERROR(INDEX('Censos 2022 old_version'!$A$2:$AN$34,$E$77,COLUMNS($A$113:AF113)),"")</f>
        <v>3248</v>
      </c>
      <c r="AH113" s="34">
        <f t="array" ref="AH113">IFERROR(INDEX('Censos 2022 old_version'!$A$2:$AN$34,$E$77,COLUMNS($A$113:AG113)),"")</f>
        <v>9823</v>
      </c>
      <c r="AI113" s="34">
        <f t="array" ref="AI113">IFERROR(INDEX('Censos 2022 old_version'!$A$2:$AN$34,$E$77,COLUMNS($A$113:AH113)),"")</f>
        <v>41783</v>
      </c>
      <c r="AJ113" s="34" t="str">
        <f t="array" ref="AJ113">IFERROR(INDEX('Censos 2022 old_version'!$A$2:$AN$34,$E$77,COLUMNS($A$113:AI113)),"")</f>
        <v>S/R</v>
      </c>
      <c r="AK113" s="34">
        <f t="array" ref="AK113">IFERROR(INDEX('Censos 2022 old_version'!$A$2:$AN$34,$E$77,COLUMNS($A$113:AJ113)),"")</f>
        <v>311107</v>
      </c>
      <c r="AL113" s="34"/>
      <c r="AM113" s="34"/>
      <c r="AN113" s="34"/>
      <c r="AO113" s="34"/>
      <c r="AP113" s="65"/>
      <c r="AQ113" s="65"/>
      <c r="AR113" s="65"/>
      <c r="AS113" s="65"/>
      <c r="AT113" s="65"/>
      <c r="AU113" s="65"/>
      <c r="AV113" s="65"/>
      <c r="AW113" s="65"/>
      <c r="AX113" s="65"/>
      <c r="AY113" s="65"/>
      <c r="AZ113" s="65"/>
      <c r="BA113" s="65"/>
      <c r="BB113" s="65"/>
      <c r="BC113" s="65"/>
      <c r="BD113" s="65"/>
      <c r="BE113" s="65"/>
      <c r="BF113" s="65"/>
      <c r="BG113" s="65"/>
      <c r="BH113" s="65"/>
      <c r="BI113" s="65"/>
      <c r="BJ113" s="65"/>
      <c r="BK113" s="65"/>
      <c r="BL113" s="65"/>
      <c r="BM113" s="65"/>
      <c r="BN113" s="65"/>
      <c r="BO113" s="65"/>
      <c r="BP113" s="65"/>
      <c r="BQ113" s="65"/>
      <c r="BR113" s="65"/>
      <c r="BS113" s="65"/>
      <c r="BT113" s="65"/>
      <c r="BU113" s="65"/>
      <c r="BV113" s="65"/>
      <c r="BW113" s="65"/>
      <c r="BX113" s="65"/>
      <c r="BY113" s="65"/>
      <c r="BZ113" s="65"/>
      <c r="CA113" s="34"/>
      <c r="CB113" s="34"/>
      <c r="CC113" s="34"/>
      <c r="CD113" s="34"/>
      <c r="CE113" s="34"/>
      <c r="CF113" s="34"/>
      <c r="CG113" s="34"/>
      <c r="CH113" s="34"/>
      <c r="CI113" s="34"/>
      <c r="CJ113" s="34"/>
      <c r="CK113" s="34"/>
      <c r="CL113" s="34"/>
      <c r="CM113" s="34"/>
      <c r="CN113" s="34"/>
      <c r="CO113" s="34"/>
      <c r="CP113" s="34"/>
      <c r="CQ113" s="34"/>
      <c r="CR113" s="34"/>
      <c r="CS113" s="51"/>
      <c r="CT113" s="34"/>
    </row>
    <row r="114" spans="1:98" ht="13">
      <c r="A114" s="34"/>
      <c r="B114" s="34"/>
      <c r="C114" s="34"/>
      <c r="D114" s="34"/>
      <c r="E114" s="51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51"/>
      <c r="Q114" s="34"/>
      <c r="R114" s="34"/>
      <c r="S114" s="34"/>
      <c r="T114" s="34"/>
      <c r="U114" s="34"/>
      <c r="V114" s="51"/>
      <c r="W114" s="34"/>
      <c r="X114" s="34"/>
      <c r="Y114" s="51"/>
      <c r="Z114" s="34"/>
      <c r="AA114" s="34"/>
      <c r="AB114" s="34"/>
      <c r="AC114" s="34"/>
      <c r="AD114" s="34"/>
      <c r="AE114" s="34"/>
      <c r="AF114" s="34"/>
      <c r="AG114" s="34"/>
      <c r="AH114" s="34"/>
      <c r="AI114" s="34"/>
      <c r="AJ114" s="34"/>
      <c r="AK114" s="34"/>
      <c r="AL114" s="34"/>
      <c r="AM114" s="34"/>
      <c r="AN114" s="34"/>
      <c r="AO114" s="65"/>
      <c r="AP114" s="65"/>
      <c r="AQ114" s="65"/>
      <c r="AR114" s="65"/>
      <c r="AS114" s="65"/>
      <c r="AT114" s="65"/>
      <c r="AU114" s="65"/>
      <c r="AV114" s="65"/>
      <c r="AW114" s="65"/>
      <c r="AX114" s="65"/>
      <c r="AY114" s="65"/>
      <c r="AZ114" s="65"/>
      <c r="BA114" s="65"/>
      <c r="BB114" s="65"/>
      <c r="BC114" s="65"/>
      <c r="BD114" s="65"/>
      <c r="BE114" s="65"/>
      <c r="BF114" s="65"/>
      <c r="BG114" s="65"/>
      <c r="BH114" s="65"/>
      <c r="BI114" s="65"/>
      <c r="BJ114" s="65"/>
      <c r="BK114" s="65"/>
      <c r="BL114" s="65"/>
      <c r="BM114" s="65"/>
      <c r="BN114" s="65"/>
      <c r="BO114" s="65"/>
      <c r="BP114" s="65"/>
      <c r="BQ114" s="65"/>
      <c r="BR114" s="65"/>
      <c r="BS114" s="65"/>
      <c r="BT114" s="65"/>
      <c r="BU114" s="65"/>
      <c r="BV114" s="65"/>
      <c r="BW114" s="65"/>
      <c r="BX114" s="65"/>
      <c r="BY114" s="65"/>
      <c r="BZ114" s="65"/>
      <c r="CA114" s="34"/>
      <c r="CB114" s="34"/>
      <c r="CC114" s="34"/>
      <c r="CD114" s="34"/>
      <c r="CE114" s="34"/>
      <c r="CF114" s="34"/>
      <c r="CG114" s="34"/>
      <c r="CH114" s="34"/>
      <c r="CI114" s="34"/>
      <c r="CJ114" s="34"/>
      <c r="CK114" s="34"/>
      <c r="CL114" s="34"/>
      <c r="CM114" s="34"/>
      <c r="CN114" s="34"/>
      <c r="CO114" s="34"/>
      <c r="CP114" s="34"/>
      <c r="CQ114" s="34"/>
      <c r="CR114" s="34"/>
      <c r="CS114" s="51"/>
      <c r="CT114" s="34"/>
    </row>
    <row r="115" spans="1:98" ht="13">
      <c r="A115" s="34"/>
      <c r="B115" s="34"/>
      <c r="C115" s="34"/>
      <c r="D115" s="34"/>
      <c r="E115" s="51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51"/>
      <c r="Q115" s="34"/>
      <c r="R115" s="34"/>
      <c r="S115" s="34"/>
      <c r="T115" s="34"/>
      <c r="U115" s="34"/>
      <c r="V115" s="51"/>
      <c r="W115" s="34"/>
      <c r="X115" s="34"/>
      <c r="Y115" s="51"/>
      <c r="Z115" s="34"/>
      <c r="AA115" s="34"/>
      <c r="AB115" s="34"/>
      <c r="AC115" s="34"/>
      <c r="AD115" s="34"/>
      <c r="AE115" s="34"/>
      <c r="AF115" s="34"/>
      <c r="AG115" s="34"/>
      <c r="AH115" s="34"/>
      <c r="AI115" s="34"/>
      <c r="AJ115" s="34"/>
      <c r="AK115" s="34"/>
      <c r="AL115" s="34"/>
      <c r="AM115" s="34"/>
      <c r="AN115" s="34"/>
      <c r="AO115" s="65"/>
      <c r="AP115" s="65"/>
      <c r="AQ115" s="65"/>
      <c r="AR115" s="65"/>
      <c r="AS115" s="65"/>
      <c r="AT115" s="65"/>
      <c r="AU115" s="65"/>
      <c r="AV115" s="65"/>
      <c r="AW115" s="65"/>
      <c r="AX115" s="65"/>
      <c r="AY115" s="65"/>
      <c r="AZ115" s="65"/>
      <c r="BA115" s="65"/>
      <c r="BB115" s="65"/>
      <c r="BC115" s="65"/>
      <c r="BD115" s="65"/>
      <c r="BE115" s="65"/>
      <c r="BF115" s="65"/>
      <c r="BG115" s="65"/>
      <c r="BH115" s="65"/>
      <c r="BI115" s="65"/>
      <c r="BJ115" s="65"/>
      <c r="BK115" s="65"/>
      <c r="BL115" s="65"/>
      <c r="BM115" s="65"/>
      <c r="BN115" s="65"/>
      <c r="BO115" s="65"/>
      <c r="BP115" s="65"/>
      <c r="BQ115" s="65"/>
      <c r="BR115" s="65"/>
      <c r="BS115" s="65"/>
      <c r="BT115" s="65"/>
      <c r="BU115" s="65"/>
      <c r="BV115" s="65"/>
      <c r="BW115" s="65"/>
      <c r="BX115" s="65"/>
      <c r="BY115" s="65"/>
      <c r="BZ115" s="65"/>
      <c r="CA115" s="34"/>
      <c r="CB115" s="34"/>
      <c r="CC115" s="34"/>
      <c r="CD115" s="34"/>
      <c r="CE115" s="34"/>
      <c r="CF115" s="34"/>
      <c r="CG115" s="34"/>
      <c r="CH115" s="34"/>
      <c r="CI115" s="34"/>
      <c r="CJ115" s="34"/>
      <c r="CK115" s="34"/>
      <c r="CL115" s="34"/>
      <c r="CM115" s="34"/>
      <c r="CN115" s="34"/>
      <c r="CO115" s="34"/>
      <c r="CP115" s="34"/>
      <c r="CQ115" s="34"/>
      <c r="CR115" s="34"/>
      <c r="CS115" s="51"/>
      <c r="CT115" s="34"/>
    </row>
    <row r="116" spans="1:98" ht="13">
      <c r="A116" s="34"/>
      <c r="B116" s="48"/>
      <c r="C116" s="48"/>
      <c r="D116" s="48"/>
      <c r="E116" s="143"/>
      <c r="F116" s="48"/>
      <c r="G116" s="48"/>
      <c r="H116" s="34"/>
      <c r="I116" s="34"/>
      <c r="J116" s="34"/>
      <c r="K116" s="34"/>
      <c r="L116" s="34"/>
      <c r="M116" s="34"/>
      <c r="N116" s="34"/>
      <c r="O116" s="34"/>
      <c r="P116" s="51"/>
      <c r="Q116" s="34"/>
      <c r="R116" s="34"/>
      <c r="S116" s="34"/>
      <c r="T116" s="34"/>
      <c r="U116" s="34"/>
      <c r="V116" s="51"/>
      <c r="W116" s="34"/>
      <c r="X116" s="34"/>
      <c r="Y116" s="51"/>
      <c r="Z116" s="34"/>
      <c r="AA116" s="34"/>
      <c r="AB116" s="34"/>
      <c r="AC116" s="34"/>
      <c r="AD116" s="34"/>
      <c r="AE116" s="34"/>
      <c r="AF116" s="34"/>
      <c r="AG116" s="34"/>
      <c r="AH116" s="34"/>
      <c r="AI116" s="34"/>
      <c r="AJ116" s="34"/>
      <c r="AK116" s="34"/>
      <c r="AL116" s="34"/>
      <c r="AM116" s="34"/>
      <c r="AN116" s="34"/>
      <c r="AO116" s="65"/>
      <c r="AP116" s="65"/>
      <c r="AQ116" s="65"/>
      <c r="AR116" s="65"/>
      <c r="AS116" s="65"/>
      <c r="AT116" s="65"/>
      <c r="AU116" s="65"/>
      <c r="AV116" s="65"/>
      <c r="AW116" s="65"/>
      <c r="AX116" s="65"/>
      <c r="AY116" s="65"/>
      <c r="AZ116" s="65"/>
      <c r="BA116" s="65"/>
      <c r="BB116" s="65"/>
      <c r="BC116" s="65"/>
      <c r="BD116" s="65"/>
      <c r="BE116" s="65"/>
      <c r="BF116" s="65"/>
      <c r="BG116" s="65"/>
      <c r="BH116" s="65"/>
      <c r="BI116" s="65"/>
      <c r="BJ116" s="65"/>
      <c r="BK116" s="65"/>
      <c r="BL116" s="65"/>
      <c r="BM116" s="65"/>
      <c r="BN116" s="65"/>
      <c r="BO116" s="65"/>
      <c r="BP116" s="65"/>
      <c r="BQ116" s="65"/>
      <c r="BR116" s="65"/>
      <c r="BS116" s="65"/>
      <c r="BT116" s="65"/>
      <c r="BU116" s="65"/>
      <c r="BV116" s="65"/>
      <c r="BW116" s="65"/>
      <c r="BX116" s="65"/>
      <c r="BY116" s="65"/>
      <c r="BZ116" s="65"/>
      <c r="CA116" s="34"/>
      <c r="CB116" s="34"/>
      <c r="CC116" s="34"/>
      <c r="CD116" s="34"/>
      <c r="CE116" s="34"/>
      <c r="CF116" s="34"/>
      <c r="CG116" s="34"/>
      <c r="CH116" s="34"/>
      <c r="CI116" s="34"/>
      <c r="CJ116" s="34"/>
      <c r="CK116" s="34"/>
      <c r="CL116" s="34"/>
      <c r="CM116" s="34"/>
      <c r="CN116" s="34"/>
      <c r="CO116" s="34"/>
      <c r="CP116" s="34"/>
      <c r="CQ116" s="34"/>
      <c r="CR116" s="34"/>
      <c r="CS116" s="51"/>
      <c r="CT116" s="34"/>
    </row>
    <row r="117" spans="1:98" ht="13">
      <c r="A117" s="51"/>
      <c r="B117" s="34"/>
      <c r="C117" s="34"/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51"/>
      <c r="Q117" s="34"/>
      <c r="R117" s="34"/>
      <c r="S117" s="34"/>
      <c r="T117" s="34"/>
      <c r="U117" s="34"/>
      <c r="V117" s="34"/>
      <c r="W117" s="34"/>
      <c r="X117" s="34"/>
      <c r="Y117" s="51"/>
      <c r="Z117" s="34"/>
      <c r="AA117" s="34"/>
      <c r="AB117" s="34"/>
      <c r="AC117" s="34"/>
      <c r="AD117" s="34"/>
      <c r="AE117" s="34"/>
      <c r="AF117" s="34"/>
      <c r="AG117" s="34"/>
      <c r="AH117" s="34"/>
      <c r="AI117" s="34"/>
      <c r="AJ117" s="34"/>
      <c r="AK117" s="34"/>
      <c r="AL117" s="34"/>
      <c r="AM117" s="34"/>
      <c r="AN117" s="34"/>
      <c r="AO117" s="65"/>
      <c r="AP117" s="65"/>
      <c r="AQ117" s="65"/>
      <c r="AR117" s="65"/>
      <c r="AS117" s="65"/>
      <c r="AT117" s="65"/>
      <c r="AU117" s="65"/>
      <c r="AV117" s="65"/>
      <c r="AW117" s="65"/>
      <c r="AX117" s="65"/>
      <c r="AY117" s="65"/>
      <c r="AZ117" s="65"/>
      <c r="BA117" s="65"/>
      <c r="BB117" s="65"/>
      <c r="BC117" s="65"/>
      <c r="BD117" s="65"/>
      <c r="BE117" s="65"/>
      <c r="BF117" s="65"/>
      <c r="BG117" s="65"/>
      <c r="BH117" s="65"/>
      <c r="BI117" s="65"/>
      <c r="BJ117" s="65"/>
      <c r="BK117" s="65"/>
      <c r="BL117" s="65"/>
      <c r="BM117" s="65"/>
      <c r="BN117" s="65"/>
      <c r="BO117" s="65"/>
      <c r="BP117" s="65"/>
      <c r="BQ117" s="65"/>
      <c r="BR117" s="65"/>
      <c r="BS117" s="65"/>
      <c r="BT117" s="65"/>
      <c r="BU117" s="65"/>
      <c r="BV117" s="65"/>
      <c r="BW117" s="65"/>
      <c r="BX117" s="65"/>
      <c r="BY117" s="65"/>
      <c r="BZ117" s="65"/>
      <c r="CA117" s="34"/>
      <c r="CB117" s="34"/>
      <c r="CC117" s="34"/>
      <c r="CD117" s="34"/>
      <c r="CE117" s="34"/>
      <c r="CF117" s="34"/>
      <c r="CG117" s="34"/>
      <c r="CH117" s="34"/>
      <c r="CI117" s="34"/>
      <c r="CJ117" s="34"/>
      <c r="CK117" s="34"/>
      <c r="CL117" s="34"/>
      <c r="CM117" s="34"/>
      <c r="CN117" s="34"/>
      <c r="CO117" s="34"/>
      <c r="CP117" s="34"/>
      <c r="CQ117" s="34"/>
      <c r="CR117" s="34"/>
      <c r="CS117" s="51"/>
      <c r="CT117" s="34"/>
    </row>
    <row r="118" spans="1:98" ht="13">
      <c r="A118" s="37"/>
      <c r="B118" s="34"/>
      <c r="C118" s="34"/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51"/>
      <c r="Q118" s="34"/>
      <c r="R118" s="34"/>
      <c r="S118" s="34"/>
      <c r="T118" s="34"/>
      <c r="U118" s="34"/>
      <c r="V118" s="34"/>
      <c r="W118" s="34"/>
      <c r="X118" s="34"/>
      <c r="Y118" s="51"/>
      <c r="Z118" s="34"/>
      <c r="AA118" s="34"/>
      <c r="AB118" s="34"/>
      <c r="AC118" s="34"/>
      <c r="AD118" s="34"/>
      <c r="AE118" s="34"/>
      <c r="AF118" s="34"/>
      <c r="AG118" s="34"/>
      <c r="AH118" s="34"/>
      <c r="AI118" s="34"/>
      <c r="AJ118" s="34"/>
      <c r="AK118" s="34"/>
      <c r="AL118" s="34"/>
      <c r="AM118" s="34"/>
      <c r="AN118" s="34"/>
      <c r="AO118" s="65"/>
      <c r="AP118" s="65"/>
      <c r="AQ118" s="65"/>
      <c r="AR118" s="65"/>
      <c r="AS118" s="65"/>
      <c r="AT118" s="65"/>
      <c r="AU118" s="65"/>
      <c r="AV118" s="65"/>
      <c r="AW118" s="65"/>
      <c r="AX118" s="65"/>
      <c r="AY118" s="65"/>
      <c r="AZ118" s="65"/>
      <c r="BA118" s="65"/>
      <c r="BB118" s="65"/>
      <c r="BC118" s="65"/>
      <c r="BD118" s="65"/>
      <c r="BE118" s="65"/>
      <c r="BF118" s="65"/>
      <c r="BG118" s="65"/>
      <c r="BH118" s="65"/>
      <c r="BI118" s="65"/>
      <c r="BJ118" s="65"/>
      <c r="BK118" s="65"/>
      <c r="BL118" s="65"/>
      <c r="BM118" s="65"/>
      <c r="BN118" s="65"/>
      <c r="BO118" s="65"/>
      <c r="BP118" s="65"/>
      <c r="BQ118" s="65"/>
      <c r="BR118" s="65"/>
      <c r="BS118" s="65"/>
      <c r="BT118" s="65"/>
      <c r="BU118" s="65"/>
      <c r="BV118" s="65"/>
      <c r="BW118" s="65"/>
      <c r="BX118" s="65"/>
      <c r="BY118" s="65"/>
      <c r="BZ118" s="65"/>
      <c r="CA118" s="34"/>
      <c r="CB118" s="34"/>
      <c r="CC118" s="34"/>
      <c r="CD118" s="34"/>
      <c r="CE118" s="34"/>
      <c r="CF118" s="34"/>
      <c r="CG118" s="34"/>
      <c r="CH118" s="34"/>
      <c r="CI118" s="34"/>
      <c r="CJ118" s="34"/>
      <c r="CK118" s="34"/>
      <c r="CL118" s="34"/>
      <c r="CM118" s="34"/>
      <c r="CN118" s="34"/>
      <c r="CO118" s="34"/>
      <c r="CP118" s="34"/>
      <c r="CQ118" s="34"/>
      <c r="CR118" s="34"/>
      <c r="CS118" s="51"/>
      <c r="CT118" s="34"/>
    </row>
    <row r="119" spans="1:98" ht="13">
      <c r="A119" s="37"/>
      <c r="B119" s="34"/>
      <c r="C119" s="34"/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51"/>
      <c r="Q119" s="34"/>
      <c r="R119" s="34"/>
      <c r="S119" s="34"/>
      <c r="T119" s="34"/>
      <c r="U119" s="34"/>
      <c r="V119" s="34"/>
      <c r="W119" s="34"/>
      <c r="X119" s="34"/>
      <c r="Y119" s="51"/>
      <c r="Z119" s="34"/>
      <c r="AA119" s="34"/>
      <c r="AB119" s="34"/>
      <c r="AC119" s="34"/>
      <c r="AD119" s="34"/>
      <c r="AE119" s="34"/>
      <c r="AF119" s="34"/>
      <c r="AG119" s="34"/>
      <c r="AH119" s="34"/>
      <c r="AI119" s="34"/>
      <c r="AJ119" s="34"/>
      <c r="AK119" s="34"/>
      <c r="AL119" s="34"/>
      <c r="AM119" s="34"/>
      <c r="AN119" s="34"/>
      <c r="AO119" s="65"/>
      <c r="AP119" s="65"/>
      <c r="AQ119" s="65"/>
      <c r="AR119" s="65"/>
      <c r="AS119" s="65"/>
      <c r="AT119" s="65"/>
      <c r="AU119" s="65"/>
      <c r="AV119" s="65"/>
      <c r="AW119" s="65"/>
      <c r="AX119" s="65"/>
      <c r="AY119" s="65"/>
      <c r="AZ119" s="65"/>
      <c r="BA119" s="65"/>
      <c r="BB119" s="65"/>
      <c r="BC119" s="65"/>
      <c r="BD119" s="65"/>
      <c r="BE119" s="65"/>
      <c r="BF119" s="65"/>
      <c r="BG119" s="65"/>
      <c r="BH119" s="65"/>
      <c r="BI119" s="65"/>
      <c r="BJ119" s="65"/>
      <c r="BK119" s="65"/>
      <c r="BL119" s="65"/>
      <c r="BM119" s="65"/>
      <c r="BN119" s="65"/>
      <c r="BO119" s="65"/>
      <c r="BP119" s="65"/>
      <c r="BQ119" s="65"/>
      <c r="BR119" s="65"/>
      <c r="BS119" s="65"/>
      <c r="BT119" s="65"/>
      <c r="BU119" s="65"/>
      <c r="BV119" s="65"/>
      <c r="BW119" s="65"/>
      <c r="BX119" s="65"/>
      <c r="BY119" s="65"/>
      <c r="BZ119" s="65"/>
      <c r="CA119" s="34"/>
      <c r="CB119" s="34"/>
      <c r="CC119" s="34"/>
      <c r="CD119" s="34"/>
      <c r="CE119" s="34"/>
      <c r="CF119" s="34"/>
      <c r="CG119" s="34"/>
      <c r="CH119" s="34"/>
      <c r="CI119" s="34"/>
      <c r="CJ119" s="34"/>
      <c r="CK119" s="34"/>
      <c r="CL119" s="34"/>
      <c r="CM119" s="34"/>
      <c r="CN119" s="34"/>
      <c r="CO119" s="34"/>
      <c r="CP119" s="34"/>
      <c r="CQ119" s="34"/>
      <c r="CR119" s="34"/>
      <c r="CS119" s="51"/>
      <c r="CT119" s="34"/>
    </row>
    <row r="120" spans="1:98" ht="13">
      <c r="A120" s="37"/>
      <c r="B120" s="34"/>
      <c r="C120" s="34"/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51"/>
      <c r="Q120" s="34"/>
      <c r="R120" s="34"/>
      <c r="S120" s="34"/>
      <c r="T120" s="34"/>
      <c r="U120" s="34"/>
      <c r="V120" s="34"/>
      <c r="W120" s="34"/>
      <c r="X120" s="34"/>
      <c r="Y120" s="51"/>
      <c r="Z120" s="34"/>
      <c r="AA120" s="34"/>
      <c r="AB120" s="34"/>
      <c r="AC120" s="34"/>
      <c r="AD120" s="34"/>
      <c r="AE120" s="34"/>
      <c r="AF120" s="34"/>
      <c r="AG120" s="34"/>
      <c r="AH120" s="34"/>
      <c r="AI120" s="34"/>
      <c r="AJ120" s="34"/>
      <c r="AK120" s="34"/>
      <c r="AL120" s="34"/>
      <c r="AM120" s="34"/>
      <c r="AN120" s="34"/>
      <c r="AO120" s="65"/>
      <c r="AP120" s="65"/>
      <c r="AQ120" s="65"/>
      <c r="AR120" s="65"/>
      <c r="AS120" s="65"/>
      <c r="AT120" s="65"/>
      <c r="AU120" s="65"/>
      <c r="AV120" s="65"/>
      <c r="AW120" s="65"/>
      <c r="AX120" s="65"/>
      <c r="AY120" s="65"/>
      <c r="AZ120" s="65"/>
      <c r="BA120" s="65"/>
      <c r="BB120" s="65"/>
      <c r="BC120" s="65"/>
      <c r="BD120" s="65"/>
      <c r="BE120" s="65"/>
      <c r="BF120" s="65"/>
      <c r="BG120" s="65"/>
      <c r="BH120" s="65"/>
      <c r="BI120" s="65"/>
      <c r="BJ120" s="65"/>
      <c r="BK120" s="65"/>
      <c r="BL120" s="65"/>
      <c r="BM120" s="65"/>
      <c r="BN120" s="65"/>
      <c r="BO120" s="65"/>
      <c r="BP120" s="65"/>
      <c r="BQ120" s="65"/>
      <c r="BR120" s="65"/>
      <c r="BS120" s="65"/>
      <c r="BT120" s="65"/>
      <c r="BU120" s="65"/>
      <c r="BV120" s="65"/>
      <c r="BW120" s="65"/>
      <c r="BX120" s="65"/>
      <c r="BY120" s="65"/>
      <c r="BZ120" s="65"/>
      <c r="CA120" s="34"/>
      <c r="CB120" s="34"/>
      <c r="CC120" s="34"/>
      <c r="CD120" s="34"/>
      <c r="CE120" s="34"/>
      <c r="CF120" s="34"/>
      <c r="CG120" s="34"/>
      <c r="CH120" s="34"/>
      <c r="CI120" s="34"/>
      <c r="CJ120" s="34"/>
      <c r="CK120" s="34"/>
      <c r="CL120" s="34"/>
      <c r="CM120" s="34"/>
      <c r="CN120" s="34"/>
      <c r="CO120" s="34"/>
      <c r="CP120" s="34"/>
      <c r="CQ120" s="34"/>
      <c r="CR120" s="34"/>
      <c r="CS120" s="51"/>
      <c r="CT120" s="34"/>
    </row>
    <row r="121" spans="1:98" ht="13">
      <c r="A121" s="37"/>
      <c r="B121" s="34"/>
      <c r="C121" s="34"/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51"/>
      <c r="Q121" s="34"/>
      <c r="R121" s="34"/>
      <c r="S121" s="34"/>
      <c r="T121" s="34"/>
      <c r="U121" s="34"/>
      <c r="V121" s="34"/>
      <c r="W121" s="34"/>
      <c r="X121" s="34"/>
      <c r="Y121" s="51"/>
      <c r="Z121" s="34"/>
      <c r="AA121" s="34"/>
      <c r="AB121" s="34"/>
      <c r="AC121" s="34"/>
      <c r="AD121" s="34"/>
      <c r="AE121" s="34"/>
      <c r="AF121" s="34"/>
      <c r="AG121" s="34"/>
      <c r="AH121" s="34"/>
      <c r="AI121" s="34"/>
      <c r="AJ121" s="34"/>
      <c r="AK121" s="34"/>
      <c r="AL121" s="34"/>
      <c r="AM121" s="34"/>
      <c r="AN121" s="34"/>
      <c r="AO121" s="65"/>
      <c r="AP121" s="65"/>
      <c r="AQ121" s="65"/>
      <c r="AR121" s="65"/>
      <c r="AS121" s="65"/>
      <c r="AT121" s="65"/>
      <c r="AU121" s="65"/>
      <c r="AV121" s="65"/>
      <c r="AW121" s="65"/>
      <c r="AX121" s="65"/>
      <c r="AY121" s="65"/>
      <c r="AZ121" s="65"/>
      <c r="BA121" s="65"/>
      <c r="BB121" s="65"/>
      <c r="BC121" s="65"/>
      <c r="BD121" s="65"/>
      <c r="BE121" s="65"/>
      <c r="BF121" s="65"/>
      <c r="BG121" s="65"/>
      <c r="BH121" s="65"/>
      <c r="BI121" s="65"/>
      <c r="BJ121" s="65"/>
      <c r="BK121" s="65"/>
      <c r="BL121" s="65"/>
      <c r="BM121" s="65"/>
      <c r="BN121" s="65"/>
      <c r="BO121" s="65"/>
      <c r="BP121" s="65"/>
      <c r="BQ121" s="65"/>
      <c r="BR121" s="65"/>
      <c r="BS121" s="65"/>
      <c r="BT121" s="65"/>
      <c r="BU121" s="65"/>
      <c r="BV121" s="65"/>
      <c r="BW121" s="65"/>
      <c r="BX121" s="65"/>
      <c r="BY121" s="65"/>
      <c r="BZ121" s="65"/>
      <c r="CA121" s="34"/>
      <c r="CB121" s="34"/>
      <c r="CC121" s="34"/>
      <c r="CD121" s="34"/>
      <c r="CE121" s="34"/>
      <c r="CF121" s="34"/>
      <c r="CG121" s="34"/>
      <c r="CH121" s="34"/>
      <c r="CI121" s="34"/>
      <c r="CJ121" s="34"/>
      <c r="CK121" s="34"/>
      <c r="CL121" s="34"/>
      <c r="CM121" s="34"/>
      <c r="CN121" s="34"/>
      <c r="CO121" s="34"/>
      <c r="CP121" s="34"/>
      <c r="CQ121" s="34"/>
      <c r="CR121" s="34"/>
      <c r="CS121" s="51"/>
      <c r="CT121" s="34"/>
    </row>
    <row r="122" spans="1:98" ht="13">
      <c r="A122" s="37"/>
      <c r="B122" s="34" t="s">
        <v>245</v>
      </c>
      <c r="C122" s="34"/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51"/>
      <c r="Q122" s="34"/>
      <c r="R122" s="34"/>
      <c r="S122" s="34"/>
      <c r="T122" s="34"/>
      <c r="U122" s="34"/>
      <c r="V122" s="34"/>
      <c r="W122" s="34"/>
      <c r="X122" s="34"/>
      <c r="Y122" s="51"/>
      <c r="Z122" s="34"/>
      <c r="AA122" s="34"/>
      <c r="AB122" s="34"/>
      <c r="AC122" s="34"/>
      <c r="AD122" s="34"/>
      <c r="AE122" s="34"/>
      <c r="AF122" s="34"/>
      <c r="AG122" s="34"/>
      <c r="AH122" s="34"/>
      <c r="AI122" s="34"/>
      <c r="AJ122" s="34"/>
      <c r="AK122" s="34"/>
      <c r="AL122" s="34"/>
      <c r="AM122" s="34"/>
      <c r="AN122" s="34"/>
      <c r="AO122" s="65"/>
      <c r="AP122" s="65"/>
      <c r="AQ122" s="65"/>
      <c r="AR122" s="65"/>
      <c r="AS122" s="65"/>
      <c r="AT122" s="65"/>
      <c r="AU122" s="65"/>
      <c r="AV122" s="65"/>
      <c r="AW122" s="65"/>
      <c r="AX122" s="65"/>
      <c r="AY122" s="65"/>
      <c r="AZ122" s="65"/>
      <c r="BA122" s="65"/>
      <c r="BB122" s="65"/>
      <c r="BC122" s="65"/>
      <c r="BD122" s="65"/>
      <c r="BE122" s="65"/>
      <c r="BF122" s="65"/>
      <c r="BG122" s="65"/>
      <c r="BH122" s="65"/>
      <c r="BI122" s="65"/>
      <c r="BJ122" s="65"/>
      <c r="BK122" s="65"/>
      <c r="BL122" s="65"/>
      <c r="BM122" s="65"/>
      <c r="BN122" s="65"/>
      <c r="BO122" s="65"/>
      <c r="BP122" s="65"/>
      <c r="BQ122" s="65"/>
      <c r="BR122" s="65"/>
      <c r="BS122" s="65"/>
      <c r="BT122" s="65"/>
      <c r="BU122" s="65"/>
      <c r="BV122" s="65"/>
      <c r="BW122" s="65"/>
      <c r="BX122" s="65"/>
      <c r="BY122" s="65"/>
      <c r="BZ122" s="65"/>
      <c r="CA122" s="34"/>
      <c r="CB122" s="34"/>
      <c r="CC122" s="34"/>
      <c r="CD122" s="34"/>
      <c r="CE122" s="34"/>
      <c r="CF122" s="34"/>
      <c r="CG122" s="34"/>
      <c r="CH122" s="34"/>
      <c r="CI122" s="34"/>
      <c r="CJ122" s="34"/>
      <c r="CK122" s="34"/>
      <c r="CL122" s="34"/>
      <c r="CM122" s="34"/>
      <c r="CN122" s="34"/>
      <c r="CO122" s="34"/>
      <c r="CP122" s="34"/>
      <c r="CQ122" s="34"/>
      <c r="CR122" s="34"/>
      <c r="CS122" s="51"/>
      <c r="CT122" s="34"/>
    </row>
    <row r="123" spans="1:98" ht="13">
      <c r="A123" s="37"/>
      <c r="B123" s="34"/>
      <c r="C123" s="34"/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51"/>
      <c r="Q123" s="34"/>
      <c r="R123" s="34"/>
      <c r="S123" s="34"/>
      <c r="T123" s="34"/>
      <c r="U123" s="34"/>
      <c r="V123" s="34"/>
      <c r="W123" s="34"/>
      <c r="X123" s="34"/>
      <c r="Y123" s="51"/>
      <c r="Z123" s="34"/>
      <c r="AA123" s="34"/>
      <c r="AB123" s="34"/>
      <c r="AC123" s="34"/>
      <c r="AD123" s="34"/>
      <c r="AE123" s="34"/>
      <c r="AF123" s="34"/>
      <c r="AG123" s="34"/>
      <c r="AH123" s="34"/>
      <c r="AI123" s="34"/>
      <c r="AJ123" s="34"/>
      <c r="AK123" s="34"/>
      <c r="AL123" s="34"/>
      <c r="AM123" s="34"/>
      <c r="AN123" s="34"/>
      <c r="AO123" s="65"/>
      <c r="AP123" s="65"/>
      <c r="AQ123" s="65"/>
      <c r="AR123" s="65"/>
      <c r="AS123" s="65"/>
      <c r="AT123" s="65"/>
      <c r="AU123" s="65"/>
      <c r="AV123" s="65"/>
      <c r="AW123" s="65"/>
      <c r="AX123" s="65"/>
      <c r="AY123" s="65"/>
      <c r="AZ123" s="65"/>
      <c r="BA123" s="65"/>
      <c r="BB123" s="65"/>
      <c r="BC123" s="65"/>
      <c r="BD123" s="65"/>
      <c r="BE123" s="65"/>
      <c r="BF123" s="65"/>
      <c r="BG123" s="65"/>
      <c r="BH123" s="65"/>
      <c r="BI123" s="65"/>
      <c r="BJ123" s="65"/>
      <c r="BK123" s="65"/>
      <c r="BL123" s="65"/>
      <c r="BM123" s="65"/>
      <c r="BN123" s="65"/>
      <c r="BO123" s="65"/>
      <c r="BP123" s="65"/>
      <c r="BQ123" s="65"/>
      <c r="BR123" s="65"/>
      <c r="BS123" s="65"/>
      <c r="BT123" s="65"/>
      <c r="BU123" s="65"/>
      <c r="BV123" s="65"/>
      <c r="BW123" s="65"/>
      <c r="BX123" s="65"/>
      <c r="BY123" s="65"/>
      <c r="BZ123" s="65"/>
      <c r="CA123" s="34"/>
      <c r="CB123" s="34"/>
      <c r="CC123" s="34"/>
      <c r="CD123" s="34"/>
      <c r="CE123" s="34"/>
      <c r="CF123" s="34"/>
      <c r="CG123" s="34"/>
      <c r="CH123" s="34"/>
      <c r="CI123" s="34"/>
      <c r="CJ123" s="34"/>
      <c r="CK123" s="34"/>
      <c r="CL123" s="34"/>
      <c r="CM123" s="34"/>
      <c r="CN123" s="34"/>
      <c r="CO123" s="34"/>
      <c r="CP123" s="34"/>
      <c r="CQ123" s="34"/>
      <c r="CR123" s="34"/>
      <c r="CS123" s="51"/>
      <c r="CT123" s="34"/>
    </row>
    <row r="124" spans="1:98" ht="13">
      <c r="A124" s="37"/>
      <c r="B124" s="34"/>
      <c r="C124" s="34"/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51"/>
      <c r="Q124" s="34"/>
      <c r="R124" s="34"/>
      <c r="S124" s="34"/>
      <c r="T124" s="34"/>
      <c r="U124" s="34"/>
      <c r="V124" s="34"/>
      <c r="W124" s="34"/>
      <c r="X124" s="34"/>
      <c r="Y124" s="51"/>
      <c r="Z124" s="34"/>
      <c r="AA124" s="34"/>
      <c r="AB124" s="34"/>
      <c r="AC124" s="34"/>
      <c r="AD124" s="34"/>
      <c r="AE124" s="34"/>
      <c r="AF124" s="34"/>
      <c r="AG124" s="34"/>
      <c r="AH124" s="34"/>
      <c r="AI124" s="34"/>
      <c r="AJ124" s="34"/>
      <c r="AK124" s="34"/>
      <c r="AL124" s="34"/>
      <c r="AM124" s="34"/>
      <c r="AN124" s="34"/>
      <c r="AO124" s="65"/>
      <c r="AP124" s="65"/>
      <c r="AQ124" s="65"/>
      <c r="AR124" s="65"/>
      <c r="AS124" s="65"/>
      <c r="AT124" s="65"/>
      <c r="AU124" s="65"/>
      <c r="AV124" s="65"/>
      <c r="AW124" s="65"/>
      <c r="AX124" s="65"/>
      <c r="AY124" s="65"/>
      <c r="AZ124" s="65"/>
      <c r="BA124" s="65"/>
      <c r="BB124" s="65"/>
      <c r="BC124" s="65"/>
      <c r="BD124" s="65"/>
      <c r="BE124" s="65"/>
      <c r="BF124" s="65"/>
      <c r="BG124" s="65"/>
      <c r="BH124" s="65"/>
      <c r="BI124" s="65"/>
      <c r="BJ124" s="65"/>
      <c r="BK124" s="65"/>
      <c r="BL124" s="65"/>
      <c r="BM124" s="65"/>
      <c r="BN124" s="65"/>
      <c r="BO124" s="65"/>
      <c r="BP124" s="65"/>
      <c r="BQ124" s="65"/>
      <c r="BR124" s="65"/>
      <c r="BS124" s="65"/>
      <c r="BT124" s="65"/>
      <c r="BU124" s="65"/>
      <c r="BV124" s="65"/>
      <c r="BW124" s="65"/>
      <c r="BX124" s="65"/>
      <c r="BY124" s="65"/>
      <c r="BZ124" s="65"/>
      <c r="CA124" s="34"/>
      <c r="CB124" s="34"/>
      <c r="CC124" s="34"/>
      <c r="CD124" s="34"/>
      <c r="CE124" s="34"/>
      <c r="CF124" s="34"/>
      <c r="CG124" s="34"/>
      <c r="CH124" s="34"/>
      <c r="CI124" s="34"/>
      <c r="CJ124" s="34"/>
      <c r="CK124" s="34"/>
      <c r="CL124" s="34"/>
      <c r="CM124" s="34"/>
      <c r="CN124" s="34"/>
      <c r="CO124" s="34"/>
      <c r="CP124" s="34"/>
      <c r="CQ124" s="34"/>
      <c r="CR124" s="34"/>
      <c r="CS124" s="51"/>
      <c r="CT124" s="34"/>
    </row>
    <row r="125" spans="1:98" ht="13">
      <c r="A125" s="37"/>
      <c r="B125" s="34"/>
      <c r="C125" s="34"/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51"/>
      <c r="Q125" s="34"/>
      <c r="R125" s="34"/>
      <c r="S125" s="34"/>
      <c r="T125" s="34"/>
      <c r="U125" s="34"/>
      <c r="V125" s="34"/>
      <c r="W125" s="34"/>
      <c r="X125" s="34"/>
      <c r="Y125" s="51"/>
      <c r="Z125" s="34"/>
      <c r="AA125" s="34"/>
      <c r="AB125" s="34"/>
      <c r="AC125" s="34"/>
      <c r="AD125" s="34"/>
      <c r="AE125" s="34"/>
      <c r="AF125" s="34"/>
      <c r="AG125" s="34"/>
      <c r="AH125" s="34"/>
      <c r="AI125" s="34"/>
      <c r="AJ125" s="34"/>
      <c r="AK125" s="34"/>
      <c r="AL125" s="34"/>
      <c r="AM125" s="34"/>
      <c r="AN125" s="34"/>
      <c r="AO125" s="65"/>
      <c r="AP125" s="65"/>
      <c r="AQ125" s="65"/>
      <c r="AR125" s="65"/>
      <c r="AS125" s="65"/>
      <c r="AT125" s="65"/>
      <c r="AU125" s="65"/>
      <c r="AV125" s="65"/>
      <c r="AW125" s="65"/>
      <c r="AX125" s="65"/>
      <c r="AY125" s="65"/>
      <c r="AZ125" s="65"/>
      <c r="BA125" s="65"/>
      <c r="BB125" s="65"/>
      <c r="BC125" s="65"/>
      <c r="BD125" s="65"/>
      <c r="BE125" s="65"/>
      <c r="BF125" s="65"/>
      <c r="BG125" s="65"/>
      <c r="BH125" s="65"/>
      <c r="BI125" s="65"/>
      <c r="BJ125" s="65"/>
      <c r="BK125" s="65"/>
      <c r="BL125" s="65"/>
      <c r="BM125" s="65"/>
      <c r="BN125" s="65"/>
      <c r="BO125" s="65"/>
      <c r="BP125" s="65"/>
      <c r="BQ125" s="65"/>
      <c r="BR125" s="65"/>
      <c r="BS125" s="65"/>
      <c r="BT125" s="65"/>
      <c r="BU125" s="65"/>
      <c r="BV125" s="65"/>
      <c r="BW125" s="65"/>
      <c r="BX125" s="65"/>
      <c r="BY125" s="65"/>
      <c r="BZ125" s="65"/>
      <c r="CA125" s="34"/>
      <c r="CB125" s="34"/>
      <c r="CC125" s="34"/>
      <c r="CD125" s="34"/>
      <c r="CE125" s="34"/>
      <c r="CF125" s="34"/>
      <c r="CG125" s="34"/>
      <c r="CH125" s="34"/>
      <c r="CI125" s="34"/>
      <c r="CJ125" s="34"/>
      <c r="CK125" s="34"/>
      <c r="CL125" s="34"/>
      <c r="CM125" s="34"/>
      <c r="CN125" s="34"/>
      <c r="CO125" s="34"/>
      <c r="CP125" s="34"/>
      <c r="CQ125" s="34"/>
      <c r="CR125" s="34"/>
      <c r="CS125" s="51"/>
      <c r="CT125" s="34"/>
    </row>
    <row r="126" spans="1:98" ht="13">
      <c r="A126" s="37"/>
      <c r="B126" s="34"/>
      <c r="C126" s="34"/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51"/>
      <c r="Q126" s="34"/>
      <c r="R126" s="34"/>
      <c r="S126" s="34"/>
      <c r="T126" s="34"/>
      <c r="U126" s="34"/>
      <c r="V126" s="34"/>
      <c r="W126" s="34"/>
      <c r="X126" s="34"/>
      <c r="Y126" s="51"/>
      <c r="Z126" s="34"/>
      <c r="AA126" s="34"/>
      <c r="AB126" s="34"/>
      <c r="AC126" s="34"/>
      <c r="AD126" s="34"/>
      <c r="AE126" s="34"/>
      <c r="AF126" s="34"/>
      <c r="AG126" s="34"/>
      <c r="AH126" s="34"/>
      <c r="AI126" s="34"/>
      <c r="AJ126" s="34"/>
      <c r="AK126" s="34"/>
      <c r="AL126" s="34"/>
      <c r="AM126" s="34"/>
      <c r="AN126" s="34"/>
      <c r="AO126" s="65"/>
      <c r="AP126" s="65"/>
      <c r="AQ126" s="65"/>
      <c r="AR126" s="65"/>
      <c r="AS126" s="65"/>
      <c r="AT126" s="65"/>
      <c r="AU126" s="65"/>
      <c r="AV126" s="65"/>
      <c r="AW126" s="65"/>
      <c r="AX126" s="65"/>
      <c r="AY126" s="65"/>
      <c r="AZ126" s="65"/>
      <c r="BA126" s="65"/>
      <c r="BB126" s="65"/>
      <c r="BC126" s="65"/>
      <c r="BD126" s="65"/>
      <c r="BE126" s="65"/>
      <c r="BF126" s="65"/>
      <c r="BG126" s="65"/>
      <c r="BH126" s="65"/>
      <c r="BI126" s="65"/>
      <c r="BJ126" s="65"/>
      <c r="BK126" s="65"/>
      <c r="BL126" s="65"/>
      <c r="BM126" s="65"/>
      <c r="BN126" s="65"/>
      <c r="BO126" s="65"/>
      <c r="BP126" s="65"/>
      <c r="BQ126" s="65"/>
      <c r="BR126" s="65"/>
      <c r="BS126" s="65"/>
      <c r="BT126" s="65"/>
      <c r="BU126" s="65"/>
      <c r="BV126" s="65"/>
      <c r="BW126" s="65"/>
      <c r="BX126" s="65"/>
      <c r="BY126" s="65"/>
      <c r="BZ126" s="65"/>
      <c r="CA126" s="34"/>
      <c r="CB126" s="34"/>
      <c r="CC126" s="34"/>
      <c r="CD126" s="34"/>
      <c r="CE126" s="34"/>
      <c r="CF126" s="34"/>
      <c r="CG126" s="34"/>
      <c r="CH126" s="34"/>
      <c r="CI126" s="34"/>
      <c r="CJ126" s="34"/>
      <c r="CK126" s="34"/>
      <c r="CL126" s="34"/>
      <c r="CM126" s="34"/>
      <c r="CN126" s="34"/>
      <c r="CO126" s="34"/>
      <c r="CP126" s="34"/>
      <c r="CQ126" s="34"/>
      <c r="CR126" s="34"/>
      <c r="CS126" s="51"/>
      <c r="CT126" s="34"/>
    </row>
    <row r="127" spans="1:98" ht="13">
      <c r="A127" s="37"/>
      <c r="B127" s="51"/>
      <c r="C127" s="34"/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68"/>
      <c r="R127" s="34"/>
      <c r="S127" s="34"/>
      <c r="T127" s="34"/>
      <c r="U127" s="34"/>
      <c r="V127" s="34"/>
      <c r="W127" s="34"/>
      <c r="X127" s="34"/>
      <c r="Y127" s="51"/>
      <c r="Z127" s="34"/>
      <c r="AA127" s="34"/>
      <c r="AB127" s="34"/>
      <c r="AC127" s="34"/>
      <c r="AD127" s="34"/>
      <c r="AE127" s="34"/>
      <c r="AF127" s="34"/>
      <c r="AG127" s="34"/>
      <c r="AH127" s="34"/>
      <c r="AI127" s="34"/>
      <c r="AJ127" s="34"/>
      <c r="AK127" s="34"/>
      <c r="AL127" s="34"/>
      <c r="AM127" s="34"/>
      <c r="AN127" s="34"/>
      <c r="AO127" s="65"/>
      <c r="AP127" s="65"/>
      <c r="AQ127" s="65"/>
      <c r="AR127" s="65"/>
      <c r="AS127" s="65"/>
      <c r="AT127" s="65"/>
      <c r="AU127" s="65"/>
      <c r="AV127" s="65"/>
      <c r="AW127" s="65"/>
      <c r="AX127" s="65"/>
      <c r="AY127" s="65"/>
      <c r="AZ127" s="65"/>
      <c r="BA127" s="65"/>
      <c r="BB127" s="65"/>
      <c r="BC127" s="65"/>
      <c r="BD127" s="65"/>
      <c r="BE127" s="65"/>
      <c r="BF127" s="65"/>
      <c r="BG127" s="65"/>
      <c r="BH127" s="65"/>
      <c r="BI127" s="65"/>
      <c r="BJ127" s="65"/>
      <c r="BK127" s="65"/>
      <c r="BL127" s="65"/>
      <c r="BM127" s="65"/>
      <c r="BN127" s="65"/>
      <c r="BO127" s="65"/>
      <c r="BP127" s="65"/>
      <c r="BQ127" s="65"/>
      <c r="BR127" s="65"/>
      <c r="BS127" s="65"/>
      <c r="BT127" s="65"/>
      <c r="BU127" s="65"/>
      <c r="BV127" s="65"/>
      <c r="BW127" s="65"/>
      <c r="BX127" s="65"/>
      <c r="BY127" s="65"/>
      <c r="BZ127" s="65"/>
      <c r="CA127" s="34"/>
      <c r="CB127" s="34"/>
      <c r="CC127" s="34"/>
      <c r="CD127" s="34"/>
      <c r="CE127" s="34"/>
      <c r="CF127" s="34"/>
      <c r="CG127" s="34"/>
      <c r="CH127" s="34"/>
      <c r="CI127" s="34"/>
      <c r="CJ127" s="34"/>
      <c r="CK127" s="34"/>
      <c r="CL127" s="34"/>
      <c r="CM127" s="34"/>
      <c r="CN127" s="34"/>
      <c r="CO127" s="34"/>
      <c r="CP127" s="34"/>
      <c r="CQ127" s="34"/>
      <c r="CR127" s="34"/>
      <c r="CS127" s="51"/>
      <c r="CT127" s="34"/>
    </row>
    <row r="128" spans="1:98" ht="13">
      <c r="A128" s="37"/>
      <c r="B128" s="34"/>
      <c r="C128" s="34"/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68"/>
      <c r="R128" s="34"/>
      <c r="S128" s="34"/>
      <c r="T128" s="34"/>
      <c r="U128" s="34"/>
      <c r="V128" s="34"/>
      <c r="W128" s="34"/>
      <c r="X128" s="34"/>
      <c r="Y128" s="51"/>
      <c r="Z128" s="34"/>
      <c r="AA128" s="34"/>
      <c r="AB128" s="34"/>
      <c r="AC128" s="34"/>
      <c r="AD128" s="34"/>
      <c r="AE128" s="34"/>
      <c r="AF128" s="34"/>
      <c r="AG128" s="34"/>
      <c r="AH128" s="34"/>
      <c r="AI128" s="34"/>
      <c r="AJ128" s="34"/>
      <c r="AK128" s="34"/>
      <c r="AL128" s="34"/>
      <c r="AM128" s="34"/>
      <c r="AN128" s="34"/>
      <c r="AO128" s="65"/>
      <c r="AP128" s="65"/>
      <c r="AQ128" s="65"/>
      <c r="AR128" s="65"/>
      <c r="AS128" s="65"/>
      <c r="AT128" s="65"/>
      <c r="AU128" s="65"/>
      <c r="AV128" s="65"/>
      <c r="AW128" s="65"/>
      <c r="AX128" s="65"/>
      <c r="AY128" s="65"/>
      <c r="AZ128" s="65"/>
      <c r="BA128" s="65"/>
      <c r="BB128" s="65"/>
      <c r="BC128" s="65"/>
      <c r="BD128" s="65"/>
      <c r="BE128" s="65"/>
      <c r="BF128" s="65"/>
      <c r="BG128" s="65"/>
      <c r="BH128" s="65"/>
      <c r="BI128" s="65"/>
      <c r="BJ128" s="65"/>
      <c r="BK128" s="65"/>
      <c r="BL128" s="65"/>
      <c r="BM128" s="65"/>
      <c r="BN128" s="65"/>
      <c r="BO128" s="65"/>
      <c r="BP128" s="65"/>
      <c r="BQ128" s="65"/>
      <c r="BR128" s="65"/>
      <c r="BS128" s="65"/>
      <c r="BT128" s="65"/>
      <c r="BU128" s="65"/>
      <c r="BV128" s="65"/>
      <c r="BW128" s="65"/>
      <c r="BX128" s="65"/>
      <c r="BY128" s="65"/>
      <c r="BZ128" s="65"/>
      <c r="CA128" s="34"/>
      <c r="CB128" s="34"/>
      <c r="CC128" s="34"/>
      <c r="CD128" s="34"/>
      <c r="CE128" s="34"/>
      <c r="CF128" s="34"/>
      <c r="CG128" s="34"/>
      <c r="CH128" s="34"/>
      <c r="CI128" s="34"/>
      <c r="CJ128" s="34"/>
      <c r="CK128" s="34"/>
      <c r="CL128" s="34"/>
      <c r="CM128" s="34"/>
      <c r="CN128" s="34"/>
      <c r="CO128" s="34"/>
      <c r="CP128" s="34"/>
      <c r="CQ128" s="34"/>
      <c r="CR128" s="34"/>
      <c r="CS128" s="51"/>
      <c r="CT128" s="34"/>
    </row>
    <row r="129" spans="1:98" ht="13">
      <c r="A129" s="37"/>
      <c r="B129" s="51"/>
      <c r="C129" s="34"/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  <c r="U129" s="34"/>
      <c r="V129" s="34"/>
      <c r="W129" s="34"/>
      <c r="X129" s="34"/>
      <c r="Y129" s="51"/>
      <c r="Z129" s="34"/>
      <c r="AA129" s="34"/>
      <c r="AB129" s="34"/>
      <c r="AC129" s="34"/>
      <c r="AD129" s="34"/>
      <c r="AE129" s="34"/>
      <c r="AF129" s="34"/>
      <c r="AG129" s="34"/>
      <c r="AH129" s="34"/>
      <c r="AI129" s="34"/>
      <c r="AJ129" s="34"/>
      <c r="AK129" s="34"/>
      <c r="AL129" s="34"/>
      <c r="AM129" s="34"/>
      <c r="AN129" s="34"/>
      <c r="AO129" s="65"/>
      <c r="AP129" s="65"/>
      <c r="AQ129" s="65"/>
      <c r="AR129" s="65"/>
      <c r="AS129" s="65"/>
      <c r="AT129" s="65"/>
      <c r="AU129" s="65"/>
      <c r="AV129" s="65"/>
      <c r="AW129" s="65"/>
      <c r="AX129" s="65"/>
      <c r="AY129" s="65"/>
      <c r="AZ129" s="65"/>
      <c r="BA129" s="65"/>
      <c r="BB129" s="65"/>
      <c r="BC129" s="65"/>
      <c r="BD129" s="65"/>
      <c r="BE129" s="65"/>
      <c r="BF129" s="65"/>
      <c r="BG129" s="65"/>
      <c r="BH129" s="65"/>
      <c r="BI129" s="65"/>
      <c r="BJ129" s="65"/>
      <c r="BK129" s="65"/>
      <c r="BL129" s="65"/>
      <c r="BM129" s="65"/>
      <c r="BN129" s="65"/>
      <c r="BO129" s="65"/>
      <c r="BP129" s="65"/>
      <c r="BQ129" s="65"/>
      <c r="BR129" s="65"/>
      <c r="BS129" s="65"/>
      <c r="BT129" s="65"/>
      <c r="BU129" s="65"/>
      <c r="BV129" s="65"/>
      <c r="BW129" s="65"/>
      <c r="BX129" s="65"/>
      <c r="BY129" s="65"/>
      <c r="BZ129" s="65"/>
      <c r="CA129" s="34"/>
      <c r="CB129" s="34"/>
      <c r="CC129" s="34"/>
      <c r="CD129" s="34"/>
      <c r="CE129" s="34"/>
      <c r="CF129" s="34"/>
      <c r="CG129" s="34"/>
      <c r="CH129" s="34"/>
      <c r="CI129" s="34"/>
      <c r="CJ129" s="34"/>
      <c r="CK129" s="34"/>
      <c r="CL129" s="34"/>
      <c r="CM129" s="34"/>
      <c r="CN129" s="34"/>
      <c r="CO129" s="34"/>
      <c r="CP129" s="34"/>
      <c r="CQ129" s="34"/>
      <c r="CR129" s="34"/>
      <c r="CS129" s="51"/>
      <c r="CT129" s="34"/>
    </row>
    <row r="130" spans="1:98" ht="13">
      <c r="A130" s="37"/>
      <c r="B130" s="51"/>
      <c r="C130" s="34"/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  <c r="U130" s="34"/>
      <c r="V130" s="34"/>
      <c r="W130" s="34"/>
      <c r="X130" s="34"/>
      <c r="Y130" s="51"/>
      <c r="Z130" s="34"/>
      <c r="AA130" s="34"/>
      <c r="AB130" s="34"/>
      <c r="AC130" s="34"/>
      <c r="AD130" s="34"/>
      <c r="AE130" s="34"/>
      <c r="AF130" s="34"/>
      <c r="AG130" s="34"/>
      <c r="AH130" s="34"/>
      <c r="AI130" s="34"/>
      <c r="AJ130" s="34"/>
      <c r="AK130" s="34"/>
      <c r="AL130" s="34"/>
      <c r="AM130" s="34"/>
      <c r="AN130" s="34"/>
      <c r="AO130" s="65"/>
      <c r="AP130" s="65"/>
      <c r="AQ130" s="65"/>
      <c r="AR130" s="65"/>
      <c r="AS130" s="65"/>
      <c r="AT130" s="65"/>
      <c r="AU130" s="65"/>
      <c r="AV130" s="65"/>
      <c r="AW130" s="65"/>
      <c r="AX130" s="65"/>
      <c r="AY130" s="65"/>
      <c r="AZ130" s="65"/>
      <c r="BA130" s="65"/>
      <c r="BB130" s="65"/>
      <c r="BC130" s="65"/>
      <c r="BD130" s="65"/>
      <c r="BE130" s="65"/>
      <c r="BF130" s="65"/>
      <c r="BG130" s="65"/>
      <c r="BH130" s="65"/>
      <c r="BI130" s="65"/>
      <c r="BJ130" s="65"/>
      <c r="BK130" s="65"/>
      <c r="BL130" s="65"/>
      <c r="BM130" s="65"/>
      <c r="BN130" s="65"/>
      <c r="BO130" s="65"/>
      <c r="BP130" s="65"/>
      <c r="BQ130" s="65"/>
      <c r="BR130" s="65"/>
      <c r="BS130" s="65"/>
      <c r="BT130" s="65"/>
      <c r="BU130" s="65"/>
      <c r="BV130" s="65"/>
      <c r="BW130" s="65"/>
      <c r="BX130" s="65"/>
      <c r="BY130" s="65"/>
      <c r="BZ130" s="65"/>
      <c r="CA130" s="34"/>
      <c r="CB130" s="34"/>
      <c r="CC130" s="34"/>
      <c r="CD130" s="34"/>
      <c r="CE130" s="34"/>
      <c r="CF130" s="34"/>
      <c r="CG130" s="34"/>
      <c r="CH130" s="34"/>
      <c r="CI130" s="34"/>
      <c r="CJ130" s="34"/>
      <c r="CK130" s="34"/>
      <c r="CL130" s="34"/>
      <c r="CM130" s="34"/>
      <c r="CN130" s="34"/>
      <c r="CO130" s="34"/>
      <c r="CP130" s="34"/>
      <c r="CQ130" s="34"/>
      <c r="CR130" s="34"/>
      <c r="CS130" s="51"/>
      <c r="CT130" s="34"/>
    </row>
    <row r="131" spans="1:98" ht="13">
      <c r="A131" s="37"/>
      <c r="B131" s="51"/>
      <c r="C131" s="34"/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  <c r="U131" s="34"/>
      <c r="V131" s="34"/>
      <c r="W131" s="34"/>
      <c r="X131" s="34"/>
      <c r="Y131" s="51"/>
      <c r="Z131" s="34"/>
      <c r="AA131" s="34"/>
      <c r="AB131" s="34"/>
      <c r="AC131" s="34"/>
      <c r="AD131" s="34"/>
      <c r="AE131" s="34"/>
      <c r="AF131" s="34"/>
      <c r="AG131" s="34"/>
      <c r="AH131" s="34"/>
      <c r="AI131" s="34"/>
      <c r="AJ131" s="34"/>
      <c r="AK131" s="34"/>
      <c r="AL131" s="34"/>
      <c r="AM131" s="34"/>
      <c r="AN131" s="34"/>
      <c r="AO131" s="65"/>
      <c r="AP131" s="65"/>
      <c r="AQ131" s="65"/>
      <c r="AR131" s="65"/>
      <c r="AS131" s="65"/>
      <c r="AT131" s="65"/>
      <c r="AU131" s="65"/>
      <c r="AV131" s="65"/>
      <c r="AW131" s="65"/>
      <c r="AX131" s="65"/>
      <c r="AY131" s="65"/>
      <c r="AZ131" s="65"/>
      <c r="BA131" s="65"/>
      <c r="BB131" s="65"/>
      <c r="BC131" s="65"/>
      <c r="BD131" s="65"/>
      <c r="BE131" s="65"/>
      <c r="BF131" s="65"/>
      <c r="BG131" s="65"/>
      <c r="BH131" s="65"/>
      <c r="BI131" s="65"/>
      <c r="BJ131" s="65"/>
      <c r="BK131" s="65"/>
      <c r="BL131" s="65"/>
      <c r="BM131" s="65"/>
      <c r="BN131" s="65"/>
      <c r="BO131" s="65"/>
      <c r="BP131" s="65"/>
      <c r="BQ131" s="65"/>
      <c r="BR131" s="65"/>
      <c r="BS131" s="65"/>
      <c r="BT131" s="65"/>
      <c r="BU131" s="65"/>
      <c r="BV131" s="65"/>
      <c r="BW131" s="65"/>
      <c r="BX131" s="65"/>
      <c r="BY131" s="65"/>
      <c r="BZ131" s="65"/>
      <c r="CA131" s="34"/>
      <c r="CB131" s="34"/>
      <c r="CC131" s="34"/>
      <c r="CD131" s="34"/>
      <c r="CE131" s="34"/>
      <c r="CF131" s="34"/>
      <c r="CG131" s="34"/>
      <c r="CH131" s="34"/>
      <c r="CI131" s="34"/>
      <c r="CJ131" s="34"/>
      <c r="CK131" s="34"/>
      <c r="CL131" s="34"/>
      <c r="CM131" s="34"/>
      <c r="CN131" s="34"/>
      <c r="CO131" s="34"/>
      <c r="CP131" s="34"/>
      <c r="CQ131" s="34"/>
      <c r="CR131" s="34"/>
      <c r="CS131" s="51"/>
      <c r="CT131" s="34"/>
    </row>
    <row r="132" spans="1:98" ht="13">
      <c r="A132" s="37"/>
      <c r="B132" s="51"/>
      <c r="C132" s="34"/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51"/>
      <c r="S132" s="34"/>
      <c r="T132" s="34"/>
      <c r="U132" s="34"/>
      <c r="V132" s="34"/>
      <c r="W132" s="34"/>
      <c r="X132" s="34"/>
      <c r="Y132" s="34"/>
      <c r="Z132" s="34"/>
      <c r="AA132" s="34"/>
      <c r="AB132" s="34"/>
      <c r="AC132" s="34"/>
      <c r="AD132" s="34"/>
      <c r="AE132" s="34"/>
      <c r="AF132" s="34"/>
      <c r="AG132" s="34"/>
      <c r="AH132" s="34"/>
      <c r="AI132" s="34"/>
      <c r="AJ132" s="34"/>
      <c r="AK132" s="34"/>
      <c r="AL132" s="34"/>
      <c r="AM132" s="34"/>
      <c r="AN132" s="34"/>
      <c r="AO132" s="65"/>
      <c r="AP132" s="65"/>
      <c r="AQ132" s="65"/>
      <c r="AR132" s="65"/>
      <c r="AS132" s="65"/>
      <c r="AT132" s="65"/>
      <c r="AU132" s="65"/>
      <c r="AV132" s="65"/>
      <c r="AW132" s="65"/>
      <c r="AX132" s="65"/>
      <c r="AY132" s="65"/>
      <c r="AZ132" s="65"/>
      <c r="BA132" s="65"/>
      <c r="BB132" s="65"/>
      <c r="BC132" s="65"/>
      <c r="BD132" s="65"/>
      <c r="BE132" s="65"/>
      <c r="BF132" s="65"/>
      <c r="BG132" s="65"/>
      <c r="BH132" s="65"/>
      <c r="BI132" s="65"/>
      <c r="BJ132" s="65"/>
      <c r="BK132" s="65"/>
      <c r="BL132" s="65"/>
      <c r="BM132" s="65"/>
      <c r="BN132" s="65"/>
      <c r="BO132" s="65"/>
      <c r="BP132" s="65"/>
      <c r="BQ132" s="65"/>
      <c r="BR132" s="65"/>
      <c r="BS132" s="65"/>
      <c r="BT132" s="65"/>
      <c r="BU132" s="65"/>
      <c r="BV132" s="65"/>
      <c r="BW132" s="65"/>
      <c r="BX132" s="65"/>
      <c r="BY132" s="65"/>
      <c r="BZ132" s="65"/>
      <c r="CA132" s="34"/>
      <c r="CB132" s="34"/>
      <c r="CC132" s="34"/>
      <c r="CD132" s="34"/>
      <c r="CE132" s="34"/>
      <c r="CF132" s="34"/>
      <c r="CG132" s="34"/>
      <c r="CH132" s="34"/>
      <c r="CI132" s="34"/>
      <c r="CJ132" s="34"/>
      <c r="CK132" s="34"/>
      <c r="CL132" s="34"/>
      <c r="CM132" s="34"/>
      <c r="CN132" s="34"/>
      <c r="CO132" s="34"/>
      <c r="CP132" s="34"/>
      <c r="CQ132" s="34"/>
      <c r="CR132" s="34"/>
      <c r="CS132" s="51"/>
      <c r="CT132" s="34"/>
    </row>
    <row r="133" spans="1:98" ht="13">
      <c r="A133" s="37"/>
      <c r="B133" s="51"/>
      <c r="C133" s="34"/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51"/>
      <c r="S133" s="34"/>
      <c r="T133" s="34"/>
      <c r="U133" s="34"/>
      <c r="V133" s="34"/>
      <c r="W133" s="34"/>
      <c r="X133" s="34"/>
      <c r="Y133" s="34"/>
      <c r="Z133" s="34"/>
      <c r="AA133" s="34"/>
      <c r="AB133" s="34"/>
      <c r="AC133" s="34"/>
      <c r="AD133" s="34"/>
      <c r="AE133" s="34"/>
      <c r="AF133" s="34"/>
      <c r="AG133" s="34"/>
      <c r="AH133" s="34"/>
      <c r="AI133" s="34"/>
      <c r="AJ133" s="34"/>
      <c r="AK133" s="34"/>
      <c r="AL133" s="34"/>
      <c r="AM133" s="34"/>
      <c r="AN133" s="34"/>
      <c r="AO133" s="65"/>
      <c r="AP133" s="65"/>
      <c r="AQ133" s="65"/>
      <c r="AR133" s="65"/>
      <c r="AS133" s="65"/>
      <c r="AT133" s="65"/>
      <c r="AU133" s="65"/>
      <c r="AV133" s="65"/>
      <c r="AW133" s="65"/>
      <c r="AX133" s="65"/>
      <c r="AY133" s="65"/>
      <c r="AZ133" s="65"/>
      <c r="BA133" s="65"/>
      <c r="BB133" s="65"/>
      <c r="BC133" s="65"/>
      <c r="BD133" s="65"/>
      <c r="BE133" s="65"/>
      <c r="BF133" s="65"/>
      <c r="BG133" s="65"/>
      <c r="BH133" s="65"/>
      <c r="BI133" s="65"/>
      <c r="BJ133" s="65"/>
      <c r="BK133" s="65"/>
      <c r="BL133" s="65"/>
      <c r="BM133" s="65"/>
      <c r="BN133" s="65"/>
      <c r="BO133" s="65"/>
      <c r="BP133" s="65"/>
      <c r="BQ133" s="65"/>
      <c r="BR133" s="65"/>
      <c r="BS133" s="65"/>
      <c r="BT133" s="65"/>
      <c r="BU133" s="65"/>
      <c r="BV133" s="65"/>
      <c r="BW133" s="65"/>
      <c r="BX133" s="65"/>
      <c r="BY133" s="65"/>
      <c r="BZ133" s="65"/>
      <c r="CA133" s="34"/>
      <c r="CB133" s="34"/>
      <c r="CC133" s="34"/>
      <c r="CD133" s="34"/>
      <c r="CE133" s="34"/>
      <c r="CF133" s="34"/>
      <c r="CG133" s="34"/>
      <c r="CH133" s="34"/>
      <c r="CI133" s="34"/>
      <c r="CJ133" s="34"/>
      <c r="CK133" s="34"/>
      <c r="CL133" s="34"/>
      <c r="CM133" s="34"/>
      <c r="CN133" s="34"/>
      <c r="CO133" s="34"/>
      <c r="CP133" s="34"/>
      <c r="CQ133" s="34"/>
      <c r="CR133" s="34"/>
      <c r="CS133" s="51"/>
      <c r="CT133" s="34"/>
    </row>
    <row r="134" spans="1:98" ht="13">
      <c r="A134" s="37"/>
      <c r="B134" s="51"/>
      <c r="C134" s="34"/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51"/>
      <c r="S134" s="34"/>
      <c r="T134" s="34"/>
      <c r="U134" s="34"/>
      <c r="V134" s="34"/>
      <c r="W134" s="34"/>
      <c r="X134" s="34"/>
      <c r="Y134" s="34"/>
      <c r="Z134" s="34"/>
      <c r="AA134" s="34"/>
      <c r="AB134" s="34"/>
      <c r="AC134" s="34"/>
      <c r="AD134" s="34"/>
      <c r="AE134" s="34"/>
      <c r="AF134" s="34"/>
      <c r="AG134" s="34"/>
      <c r="AH134" s="34"/>
      <c r="AI134" s="34"/>
      <c r="AJ134" s="34"/>
      <c r="AK134" s="34"/>
      <c r="AL134" s="34"/>
      <c r="AM134" s="34"/>
      <c r="AN134" s="34"/>
      <c r="AO134" s="65"/>
      <c r="AP134" s="65"/>
      <c r="AQ134" s="65"/>
      <c r="AR134" s="65"/>
      <c r="AS134" s="65"/>
      <c r="AT134" s="65"/>
      <c r="AU134" s="65"/>
      <c r="AV134" s="65"/>
      <c r="AW134" s="65"/>
      <c r="AX134" s="65"/>
      <c r="AY134" s="65"/>
      <c r="AZ134" s="65"/>
      <c r="BA134" s="65"/>
      <c r="BB134" s="65"/>
      <c r="BC134" s="65"/>
      <c r="BD134" s="65"/>
      <c r="BE134" s="65"/>
      <c r="BF134" s="65"/>
      <c r="BG134" s="65"/>
      <c r="BH134" s="65"/>
      <c r="BI134" s="65"/>
      <c r="BJ134" s="65"/>
      <c r="BK134" s="65"/>
      <c r="BL134" s="65"/>
      <c r="BM134" s="65"/>
      <c r="BN134" s="65"/>
      <c r="BO134" s="65"/>
      <c r="BP134" s="65"/>
      <c r="BQ134" s="65"/>
      <c r="BR134" s="65"/>
      <c r="BS134" s="65"/>
      <c r="BT134" s="65"/>
      <c r="BU134" s="65"/>
      <c r="BV134" s="65"/>
      <c r="BW134" s="65"/>
      <c r="BX134" s="65"/>
      <c r="BY134" s="65"/>
      <c r="BZ134" s="65"/>
      <c r="CA134" s="34"/>
      <c r="CB134" s="34"/>
      <c r="CC134" s="34"/>
      <c r="CD134" s="34"/>
      <c r="CE134" s="34"/>
      <c r="CF134" s="34"/>
      <c r="CG134" s="34"/>
      <c r="CH134" s="34"/>
      <c r="CI134" s="34"/>
      <c r="CJ134" s="34"/>
      <c r="CK134" s="34"/>
      <c r="CL134" s="34"/>
      <c r="CM134" s="34"/>
      <c r="CN134" s="34"/>
      <c r="CO134" s="34"/>
      <c r="CP134" s="34"/>
      <c r="CQ134" s="34"/>
      <c r="CR134" s="34"/>
      <c r="CS134" s="51"/>
      <c r="CT134" s="34"/>
    </row>
    <row r="135" spans="1:98" ht="13">
      <c r="A135" s="37"/>
      <c r="B135" s="51"/>
      <c r="C135" s="34"/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51"/>
      <c r="S135" s="34"/>
      <c r="T135" s="34"/>
      <c r="U135" s="34"/>
      <c r="V135" s="34"/>
      <c r="W135" s="34"/>
      <c r="X135" s="34"/>
      <c r="Y135" s="34"/>
      <c r="Z135" s="34"/>
      <c r="AA135" s="34"/>
      <c r="AB135" s="34"/>
      <c r="AC135" s="34"/>
      <c r="AD135" s="34"/>
      <c r="AE135" s="34"/>
      <c r="AF135" s="34"/>
      <c r="AG135" s="34"/>
      <c r="AH135" s="34"/>
      <c r="AI135" s="34"/>
      <c r="AJ135" s="34"/>
      <c r="AK135" s="34"/>
      <c r="AL135" s="34"/>
      <c r="AM135" s="34"/>
      <c r="AN135" s="34"/>
      <c r="AO135" s="65"/>
      <c r="AP135" s="65"/>
      <c r="AQ135" s="65"/>
      <c r="AR135" s="65"/>
      <c r="AS135" s="65"/>
      <c r="AT135" s="65"/>
      <c r="AU135" s="65"/>
      <c r="AV135" s="65"/>
      <c r="AW135" s="65"/>
      <c r="AX135" s="65"/>
      <c r="AY135" s="65"/>
      <c r="AZ135" s="65"/>
      <c r="BA135" s="65"/>
      <c r="BB135" s="65"/>
      <c r="BC135" s="65"/>
      <c r="BD135" s="65"/>
      <c r="BE135" s="65"/>
      <c r="BF135" s="65"/>
      <c r="BG135" s="65"/>
      <c r="BH135" s="65"/>
      <c r="BI135" s="65"/>
      <c r="BJ135" s="65"/>
      <c r="BK135" s="65"/>
      <c r="BL135" s="65"/>
      <c r="BM135" s="65"/>
      <c r="BN135" s="65"/>
      <c r="BO135" s="65"/>
      <c r="BP135" s="65"/>
      <c r="BQ135" s="65"/>
      <c r="BR135" s="65"/>
      <c r="BS135" s="65"/>
      <c r="BT135" s="65"/>
      <c r="BU135" s="65"/>
      <c r="BV135" s="65"/>
      <c r="BW135" s="65"/>
      <c r="BX135" s="65"/>
      <c r="BY135" s="65"/>
      <c r="BZ135" s="65"/>
      <c r="CA135" s="34"/>
      <c r="CB135" s="34"/>
      <c r="CC135" s="34"/>
      <c r="CD135" s="34"/>
      <c r="CE135" s="34"/>
      <c r="CF135" s="34"/>
      <c r="CG135" s="34"/>
      <c r="CH135" s="34"/>
      <c r="CI135" s="34"/>
      <c r="CJ135" s="34"/>
      <c r="CK135" s="34"/>
      <c r="CL135" s="34"/>
      <c r="CM135" s="34"/>
      <c r="CN135" s="34"/>
      <c r="CO135" s="34"/>
      <c r="CP135" s="34"/>
      <c r="CQ135" s="34"/>
      <c r="CR135" s="34"/>
      <c r="CS135" s="51"/>
      <c r="CT135" s="34"/>
    </row>
    <row r="136" spans="1:98" ht="13">
      <c r="A136" s="37"/>
      <c r="B136" s="51"/>
      <c r="C136" s="34"/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51"/>
      <c r="S136" s="34"/>
      <c r="T136" s="34"/>
      <c r="U136" s="34"/>
      <c r="V136" s="34"/>
      <c r="W136" s="34"/>
      <c r="X136" s="34"/>
      <c r="Y136" s="34"/>
      <c r="Z136" s="34"/>
      <c r="AA136" s="34"/>
      <c r="AB136" s="34"/>
      <c r="AC136" s="34"/>
      <c r="AD136" s="34"/>
      <c r="AE136" s="34"/>
      <c r="AF136" s="34"/>
      <c r="AG136" s="34"/>
      <c r="AH136" s="34"/>
      <c r="AI136" s="34"/>
      <c r="AJ136" s="34"/>
      <c r="AK136" s="34"/>
      <c r="AL136" s="34"/>
      <c r="AM136" s="34"/>
      <c r="AN136" s="34"/>
      <c r="AO136" s="65"/>
      <c r="AP136" s="65"/>
      <c r="AQ136" s="65"/>
      <c r="AR136" s="65"/>
      <c r="AS136" s="65"/>
      <c r="AT136" s="65"/>
      <c r="AU136" s="65"/>
      <c r="AV136" s="65"/>
      <c r="AW136" s="65"/>
      <c r="AX136" s="65"/>
      <c r="AY136" s="65"/>
      <c r="AZ136" s="65"/>
      <c r="BA136" s="65"/>
      <c r="BB136" s="65"/>
      <c r="BC136" s="65"/>
      <c r="BD136" s="65"/>
      <c r="BE136" s="65"/>
      <c r="BF136" s="65"/>
      <c r="BG136" s="65"/>
      <c r="BH136" s="65"/>
      <c r="BI136" s="65"/>
      <c r="BJ136" s="65"/>
      <c r="BK136" s="65"/>
      <c r="BL136" s="65"/>
      <c r="BM136" s="65"/>
      <c r="BN136" s="65"/>
      <c r="BO136" s="65"/>
      <c r="BP136" s="65"/>
      <c r="BQ136" s="65"/>
      <c r="BR136" s="65"/>
      <c r="BS136" s="65"/>
      <c r="BT136" s="65"/>
      <c r="BU136" s="65"/>
      <c r="BV136" s="65"/>
      <c r="BW136" s="65"/>
      <c r="BX136" s="65"/>
      <c r="BY136" s="65"/>
      <c r="BZ136" s="65"/>
      <c r="CA136" s="34"/>
      <c r="CB136" s="34"/>
      <c r="CC136" s="34"/>
      <c r="CD136" s="34"/>
      <c r="CE136" s="34"/>
      <c r="CF136" s="34"/>
      <c r="CG136" s="34"/>
      <c r="CH136" s="34"/>
      <c r="CI136" s="34"/>
      <c r="CJ136" s="34"/>
      <c r="CK136" s="34"/>
      <c r="CL136" s="34"/>
      <c r="CM136" s="34"/>
      <c r="CN136" s="34"/>
      <c r="CO136" s="34"/>
      <c r="CP136" s="34"/>
      <c r="CQ136" s="34"/>
      <c r="CR136" s="34"/>
      <c r="CS136" s="51"/>
      <c r="CT136" s="34"/>
    </row>
    <row r="137" spans="1:98" ht="13">
      <c r="A137" s="37"/>
      <c r="B137" s="37"/>
      <c r="C137" s="48"/>
      <c r="D137" s="48"/>
      <c r="E137" s="48"/>
      <c r="F137" s="48"/>
      <c r="G137" s="48"/>
      <c r="H137" s="48"/>
      <c r="I137" s="48"/>
      <c r="J137" s="48"/>
      <c r="K137" s="48"/>
      <c r="L137" s="48"/>
      <c r="M137" s="48"/>
      <c r="N137" s="48"/>
      <c r="O137" s="48"/>
      <c r="P137" s="48"/>
      <c r="Q137" s="48"/>
      <c r="R137" s="51"/>
      <c r="S137" s="34"/>
      <c r="T137" s="34"/>
      <c r="U137" s="34"/>
      <c r="V137" s="34"/>
      <c r="W137" s="34"/>
      <c r="X137" s="34"/>
      <c r="Y137" s="34"/>
      <c r="Z137" s="34"/>
      <c r="AA137" s="34"/>
      <c r="AB137" s="34"/>
      <c r="AC137" s="34"/>
      <c r="AD137" s="34"/>
      <c r="AE137" s="34"/>
      <c r="AF137" s="34"/>
      <c r="AG137" s="34"/>
      <c r="AH137" s="34"/>
      <c r="AI137" s="34"/>
      <c r="AJ137" s="34"/>
      <c r="AK137" s="34"/>
      <c r="AL137" s="34"/>
      <c r="AM137" s="34"/>
      <c r="AN137" s="34"/>
      <c r="AO137" s="65"/>
      <c r="AP137" s="65"/>
      <c r="AQ137" s="65"/>
      <c r="AR137" s="65"/>
      <c r="AS137" s="65"/>
      <c r="AT137" s="65"/>
      <c r="AU137" s="65"/>
      <c r="AV137" s="65"/>
      <c r="AW137" s="65"/>
      <c r="AX137" s="65"/>
      <c r="AY137" s="65"/>
      <c r="AZ137" s="65"/>
      <c r="BA137" s="65"/>
      <c r="BB137" s="65"/>
      <c r="BC137" s="65"/>
      <c r="BD137" s="65"/>
      <c r="BE137" s="65"/>
      <c r="BF137" s="65"/>
      <c r="BG137" s="65"/>
      <c r="BH137" s="65"/>
      <c r="BI137" s="65"/>
      <c r="BJ137" s="65"/>
      <c r="BK137" s="65"/>
      <c r="BL137" s="65"/>
      <c r="BM137" s="65"/>
      <c r="BN137" s="65"/>
      <c r="BO137" s="65"/>
      <c r="BP137" s="65"/>
      <c r="BQ137" s="65"/>
      <c r="BR137" s="65"/>
      <c r="BS137" s="65"/>
      <c r="BT137" s="65"/>
      <c r="BU137" s="65"/>
      <c r="BV137" s="65"/>
      <c r="BW137" s="65"/>
      <c r="BX137" s="65"/>
      <c r="BY137" s="65"/>
      <c r="BZ137" s="65"/>
      <c r="CA137" s="34"/>
      <c r="CB137" s="34"/>
      <c r="CC137" s="34"/>
      <c r="CD137" s="34"/>
      <c r="CE137" s="34"/>
      <c r="CF137" s="34"/>
      <c r="CG137" s="34"/>
      <c r="CH137" s="34"/>
      <c r="CI137" s="34"/>
      <c r="CJ137" s="34"/>
      <c r="CK137" s="34"/>
      <c r="CL137" s="34"/>
      <c r="CM137" s="34"/>
      <c r="CN137" s="34"/>
      <c r="CO137" s="34"/>
      <c r="CP137" s="34"/>
      <c r="CQ137" s="34"/>
      <c r="CR137" s="34"/>
      <c r="CS137" s="51"/>
      <c r="CT137" s="34"/>
    </row>
    <row r="138" spans="1:98" ht="13">
      <c r="A138" s="37"/>
      <c r="B138" s="34"/>
      <c r="C138" s="34"/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139"/>
      <c r="S138" s="34"/>
      <c r="T138" s="34"/>
      <c r="U138" s="34"/>
      <c r="V138" s="34"/>
      <c r="W138" s="34"/>
      <c r="X138" s="34"/>
      <c r="Y138" s="34"/>
      <c r="Z138" s="34"/>
      <c r="AA138" s="34"/>
      <c r="AB138" s="34"/>
      <c r="AC138" s="34"/>
      <c r="AD138" s="34"/>
      <c r="AE138" s="34"/>
      <c r="AF138" s="34"/>
      <c r="AG138" s="34"/>
      <c r="AH138" s="34"/>
      <c r="AI138" s="34"/>
      <c r="AJ138" s="34"/>
      <c r="AK138" s="34"/>
      <c r="AL138" s="34"/>
      <c r="AM138" s="34"/>
      <c r="AN138" s="34"/>
      <c r="AO138" s="65"/>
      <c r="AP138" s="65"/>
      <c r="AQ138" s="65"/>
      <c r="AR138" s="65"/>
      <c r="AS138" s="65"/>
      <c r="AT138" s="65"/>
      <c r="AU138" s="65"/>
      <c r="AV138" s="65"/>
      <c r="AW138" s="65"/>
      <c r="AX138" s="65"/>
      <c r="AY138" s="65"/>
      <c r="AZ138" s="65"/>
      <c r="BA138" s="65"/>
      <c r="BB138" s="65"/>
      <c r="BC138" s="65"/>
      <c r="BD138" s="65"/>
      <c r="BE138" s="65"/>
      <c r="BF138" s="65"/>
      <c r="BG138" s="65"/>
      <c r="BH138" s="65"/>
      <c r="BI138" s="65"/>
      <c r="BJ138" s="65"/>
      <c r="BK138" s="65"/>
      <c r="BL138" s="65"/>
      <c r="BM138" s="65"/>
      <c r="BN138" s="65"/>
      <c r="BO138" s="65"/>
      <c r="BP138" s="65"/>
      <c r="BQ138" s="65"/>
      <c r="BR138" s="65"/>
      <c r="BS138" s="65"/>
      <c r="BT138" s="65"/>
      <c r="BU138" s="65"/>
      <c r="BV138" s="65"/>
      <c r="BW138" s="65"/>
      <c r="BX138" s="65"/>
      <c r="BY138" s="65"/>
      <c r="BZ138" s="65"/>
      <c r="CA138" s="34"/>
      <c r="CB138" s="34"/>
      <c r="CC138" s="34"/>
      <c r="CD138" s="34"/>
      <c r="CE138" s="34"/>
      <c r="CF138" s="34"/>
      <c r="CG138" s="34"/>
      <c r="CH138" s="34"/>
      <c r="CI138" s="34"/>
      <c r="CJ138" s="34"/>
      <c r="CK138" s="34"/>
      <c r="CL138" s="34"/>
      <c r="CM138" s="34"/>
      <c r="CN138" s="34"/>
      <c r="CO138" s="34"/>
      <c r="CP138" s="34"/>
      <c r="CQ138" s="34"/>
      <c r="CR138" s="34"/>
      <c r="CS138" s="51"/>
      <c r="CT138" s="34"/>
    </row>
    <row r="139" spans="1:98" ht="13">
      <c r="A139" s="37"/>
      <c r="B139" s="34"/>
      <c r="C139" s="34"/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139"/>
      <c r="S139" s="34"/>
      <c r="T139" s="34"/>
      <c r="U139" s="34"/>
      <c r="V139" s="34"/>
      <c r="W139" s="34"/>
      <c r="X139" s="34"/>
      <c r="Y139" s="34"/>
      <c r="Z139" s="34"/>
      <c r="AA139" s="34"/>
      <c r="AB139" s="34"/>
      <c r="AC139" s="34"/>
      <c r="AD139" s="34"/>
      <c r="AE139" s="34"/>
      <c r="AF139" s="34"/>
      <c r="AG139" s="34"/>
      <c r="AH139" s="34"/>
      <c r="AI139" s="34"/>
      <c r="AJ139" s="34"/>
      <c r="AK139" s="34"/>
      <c r="AL139" s="34"/>
      <c r="AM139" s="34"/>
      <c r="AN139" s="34"/>
      <c r="AO139" s="65"/>
      <c r="AP139" s="65"/>
      <c r="AQ139" s="65"/>
      <c r="AR139" s="65"/>
      <c r="AS139" s="65"/>
      <c r="AT139" s="65"/>
      <c r="AU139" s="65"/>
      <c r="AV139" s="65"/>
      <c r="AW139" s="65"/>
      <c r="AX139" s="65"/>
      <c r="AY139" s="65"/>
      <c r="AZ139" s="65"/>
      <c r="BA139" s="65"/>
      <c r="BB139" s="65"/>
      <c r="BC139" s="65"/>
      <c r="BD139" s="65"/>
      <c r="BE139" s="65"/>
      <c r="BF139" s="65"/>
      <c r="BG139" s="65"/>
      <c r="BH139" s="65"/>
      <c r="BI139" s="65"/>
      <c r="BJ139" s="65"/>
      <c r="BK139" s="65"/>
      <c r="BL139" s="65"/>
      <c r="BM139" s="65"/>
      <c r="BN139" s="65"/>
      <c r="BO139" s="65"/>
      <c r="BP139" s="65"/>
      <c r="BQ139" s="65"/>
      <c r="BR139" s="65"/>
      <c r="BS139" s="65"/>
      <c r="BT139" s="65"/>
      <c r="BU139" s="65"/>
      <c r="BV139" s="65"/>
      <c r="BW139" s="65"/>
      <c r="BX139" s="65"/>
      <c r="BY139" s="65"/>
      <c r="BZ139" s="65"/>
      <c r="CA139" s="34"/>
      <c r="CB139" s="34"/>
      <c r="CC139" s="34"/>
      <c r="CD139" s="34"/>
      <c r="CE139" s="34"/>
      <c r="CF139" s="34"/>
      <c r="CG139" s="34"/>
      <c r="CH139" s="34"/>
      <c r="CI139" s="34"/>
      <c r="CJ139" s="34"/>
      <c r="CK139" s="34"/>
      <c r="CL139" s="34"/>
      <c r="CM139" s="34"/>
      <c r="CN139" s="34"/>
      <c r="CO139" s="34"/>
      <c r="CP139" s="34"/>
      <c r="CQ139" s="34"/>
      <c r="CR139" s="34"/>
      <c r="CS139" s="51"/>
      <c r="CT139" s="34"/>
    </row>
    <row r="140" spans="1:98" ht="13">
      <c r="A140" s="37"/>
      <c r="B140" s="34"/>
      <c r="C140" s="34"/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139"/>
      <c r="S140" s="34"/>
      <c r="T140" s="34"/>
      <c r="U140" s="34"/>
      <c r="V140" s="34"/>
      <c r="W140" s="34"/>
      <c r="X140" s="34"/>
      <c r="Y140" s="34"/>
      <c r="Z140" s="34"/>
      <c r="AA140" s="34"/>
      <c r="AB140" s="34"/>
      <c r="AC140" s="34"/>
      <c r="AD140" s="34"/>
      <c r="AE140" s="34"/>
      <c r="AF140" s="34"/>
      <c r="AG140" s="34"/>
      <c r="AH140" s="34"/>
      <c r="AI140" s="34"/>
      <c r="AJ140" s="34"/>
      <c r="AK140" s="34"/>
      <c r="AL140" s="34"/>
      <c r="AM140" s="34"/>
      <c r="AN140" s="34"/>
      <c r="AO140" s="65"/>
      <c r="AP140" s="65"/>
      <c r="AQ140" s="65"/>
      <c r="AR140" s="65"/>
      <c r="AS140" s="65"/>
      <c r="AT140" s="65"/>
      <c r="AU140" s="65"/>
      <c r="AV140" s="65"/>
      <c r="AW140" s="65"/>
      <c r="AX140" s="65"/>
      <c r="AY140" s="65"/>
      <c r="AZ140" s="65"/>
      <c r="BA140" s="65"/>
      <c r="BB140" s="65"/>
      <c r="BC140" s="65"/>
      <c r="BD140" s="65"/>
      <c r="BE140" s="65"/>
      <c r="BF140" s="65"/>
      <c r="BG140" s="65"/>
      <c r="BH140" s="65"/>
      <c r="BI140" s="65"/>
      <c r="BJ140" s="65"/>
      <c r="BK140" s="65"/>
      <c r="BL140" s="65"/>
      <c r="BM140" s="65"/>
      <c r="BN140" s="65"/>
      <c r="BO140" s="65"/>
      <c r="BP140" s="65"/>
      <c r="BQ140" s="65"/>
      <c r="BR140" s="65"/>
      <c r="BS140" s="65"/>
      <c r="BT140" s="65"/>
      <c r="BU140" s="65"/>
      <c r="BV140" s="65"/>
      <c r="BW140" s="65"/>
      <c r="BX140" s="65"/>
      <c r="BY140" s="65"/>
      <c r="BZ140" s="65"/>
      <c r="CA140" s="34"/>
      <c r="CB140" s="34"/>
      <c r="CC140" s="34"/>
      <c r="CD140" s="34"/>
      <c r="CE140" s="34"/>
      <c r="CF140" s="34"/>
      <c r="CG140" s="34"/>
      <c r="CH140" s="34"/>
      <c r="CI140" s="34"/>
      <c r="CJ140" s="34"/>
      <c r="CK140" s="34"/>
      <c r="CL140" s="34"/>
      <c r="CM140" s="34"/>
      <c r="CN140" s="34"/>
      <c r="CO140" s="34"/>
      <c r="CP140" s="34"/>
      <c r="CQ140" s="34"/>
      <c r="CR140" s="34"/>
      <c r="CS140" s="51"/>
      <c r="CT140" s="34"/>
    </row>
    <row r="141" spans="1:98" ht="13">
      <c r="A141" s="37"/>
      <c r="B141" s="34"/>
      <c r="C141" s="34"/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139"/>
      <c r="S141" s="34"/>
      <c r="T141" s="34"/>
      <c r="U141" s="34"/>
      <c r="V141" s="34"/>
      <c r="W141" s="34"/>
      <c r="X141" s="34"/>
      <c r="Y141" s="34"/>
      <c r="Z141" s="34"/>
      <c r="AA141" s="34"/>
      <c r="AB141" s="34"/>
      <c r="AC141" s="34"/>
      <c r="AD141" s="34"/>
      <c r="AE141" s="34"/>
      <c r="AF141" s="34"/>
      <c r="AG141" s="34"/>
      <c r="AH141" s="34"/>
      <c r="AI141" s="34"/>
      <c r="AJ141" s="34"/>
      <c r="AK141" s="34"/>
      <c r="AL141" s="34"/>
      <c r="AM141" s="34"/>
      <c r="AN141" s="34"/>
      <c r="AO141" s="65"/>
      <c r="AP141" s="65"/>
      <c r="AQ141" s="65"/>
      <c r="AR141" s="65"/>
      <c r="AS141" s="65"/>
      <c r="AT141" s="65"/>
      <c r="AU141" s="65"/>
      <c r="AV141" s="65"/>
      <c r="AW141" s="65"/>
      <c r="AX141" s="65"/>
      <c r="AY141" s="65"/>
      <c r="AZ141" s="65"/>
      <c r="BA141" s="65"/>
      <c r="BB141" s="65"/>
      <c r="BC141" s="65"/>
      <c r="BD141" s="65"/>
      <c r="BE141" s="65"/>
      <c r="BF141" s="65"/>
      <c r="BG141" s="65"/>
      <c r="BH141" s="65"/>
      <c r="BI141" s="65"/>
      <c r="BJ141" s="65"/>
      <c r="BK141" s="65"/>
      <c r="BL141" s="65"/>
      <c r="BM141" s="65"/>
      <c r="BN141" s="65"/>
      <c r="BO141" s="65"/>
      <c r="BP141" s="65"/>
      <c r="BQ141" s="65"/>
      <c r="BR141" s="65"/>
      <c r="BS141" s="65"/>
      <c r="BT141" s="65"/>
      <c r="BU141" s="65"/>
      <c r="BV141" s="65"/>
      <c r="BW141" s="65"/>
      <c r="BX141" s="65"/>
      <c r="BY141" s="65"/>
      <c r="BZ141" s="65"/>
      <c r="CA141" s="34"/>
      <c r="CB141" s="34"/>
      <c r="CC141" s="34"/>
      <c r="CD141" s="34"/>
      <c r="CE141" s="34"/>
      <c r="CF141" s="34"/>
      <c r="CG141" s="34"/>
      <c r="CH141" s="34"/>
      <c r="CI141" s="34"/>
      <c r="CJ141" s="34"/>
      <c r="CK141" s="34"/>
      <c r="CL141" s="34"/>
      <c r="CM141" s="34"/>
      <c r="CN141" s="34"/>
      <c r="CO141" s="34"/>
      <c r="CP141" s="34"/>
      <c r="CQ141" s="34"/>
      <c r="CR141" s="34"/>
      <c r="CS141" s="51"/>
      <c r="CT141" s="34"/>
    </row>
    <row r="142" spans="1:98" ht="13">
      <c r="A142" s="37"/>
      <c r="B142" s="34"/>
      <c r="C142" s="34"/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139"/>
      <c r="S142" s="34"/>
      <c r="T142" s="34"/>
      <c r="U142" s="34"/>
      <c r="V142" s="34"/>
      <c r="W142" s="34"/>
      <c r="X142" s="34"/>
      <c r="Y142" s="34"/>
      <c r="Z142" s="34"/>
      <c r="AA142" s="34"/>
      <c r="AB142" s="34"/>
      <c r="AC142" s="34"/>
      <c r="AD142" s="34"/>
      <c r="AE142" s="34"/>
      <c r="AF142" s="34"/>
      <c r="AG142" s="34"/>
      <c r="AH142" s="34"/>
      <c r="AI142" s="34"/>
      <c r="AJ142" s="34"/>
      <c r="AK142" s="34"/>
      <c r="AL142" s="34"/>
      <c r="AM142" s="34"/>
      <c r="AN142" s="34"/>
      <c r="AO142" s="65"/>
      <c r="AP142" s="65"/>
      <c r="AQ142" s="65"/>
      <c r="AR142" s="65"/>
      <c r="AS142" s="65"/>
      <c r="AT142" s="65"/>
      <c r="AU142" s="65"/>
      <c r="AV142" s="65"/>
      <c r="AW142" s="65"/>
      <c r="AX142" s="65"/>
      <c r="AY142" s="65"/>
      <c r="AZ142" s="65"/>
      <c r="BA142" s="65"/>
      <c r="BB142" s="65"/>
      <c r="BC142" s="65"/>
      <c r="BD142" s="65"/>
      <c r="BE142" s="65"/>
      <c r="BF142" s="65"/>
      <c r="BG142" s="65"/>
      <c r="BH142" s="65"/>
      <c r="BI142" s="65"/>
      <c r="BJ142" s="65"/>
      <c r="BK142" s="65"/>
      <c r="BL142" s="65"/>
      <c r="BM142" s="65"/>
      <c r="BN142" s="65"/>
      <c r="BO142" s="65"/>
      <c r="BP142" s="65"/>
      <c r="BQ142" s="65"/>
      <c r="BR142" s="65"/>
      <c r="BS142" s="65"/>
      <c r="BT142" s="65"/>
      <c r="BU142" s="65"/>
      <c r="BV142" s="65"/>
      <c r="BW142" s="65"/>
      <c r="BX142" s="65"/>
      <c r="BY142" s="65"/>
      <c r="BZ142" s="65"/>
      <c r="CA142" s="34"/>
      <c r="CB142" s="34"/>
      <c r="CC142" s="34"/>
      <c r="CD142" s="34"/>
      <c r="CE142" s="34"/>
      <c r="CF142" s="34"/>
      <c r="CG142" s="34"/>
      <c r="CH142" s="34"/>
      <c r="CI142" s="34"/>
      <c r="CJ142" s="34"/>
      <c r="CK142" s="34"/>
      <c r="CL142" s="34"/>
      <c r="CM142" s="34"/>
      <c r="CN142" s="34"/>
      <c r="CO142" s="34"/>
      <c r="CP142" s="34"/>
      <c r="CQ142" s="34"/>
      <c r="CR142" s="34"/>
      <c r="CS142" s="51"/>
      <c r="CT142" s="34"/>
    </row>
    <row r="143" spans="1:98" ht="13">
      <c r="A143" s="37"/>
      <c r="B143" s="34"/>
      <c r="C143" s="34"/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139"/>
      <c r="S143" s="34"/>
      <c r="T143" s="34"/>
      <c r="U143" s="34"/>
      <c r="V143" s="34"/>
      <c r="W143" s="34"/>
      <c r="X143" s="34"/>
      <c r="Y143" s="34"/>
      <c r="Z143" s="34"/>
      <c r="AA143" s="34"/>
      <c r="AB143" s="34"/>
      <c r="AC143" s="34"/>
      <c r="AD143" s="34"/>
      <c r="AE143" s="34"/>
      <c r="AF143" s="34"/>
      <c r="AG143" s="34"/>
      <c r="AH143" s="34"/>
      <c r="AI143" s="34"/>
      <c r="AJ143" s="34"/>
      <c r="AK143" s="34"/>
      <c r="AL143" s="34"/>
      <c r="AM143" s="34"/>
      <c r="AN143" s="34"/>
      <c r="AO143" s="65"/>
      <c r="AP143" s="65"/>
      <c r="AQ143" s="65"/>
      <c r="AR143" s="65"/>
      <c r="AS143" s="65"/>
      <c r="AT143" s="65"/>
      <c r="AU143" s="65"/>
      <c r="AV143" s="65"/>
      <c r="AW143" s="65"/>
      <c r="AX143" s="65"/>
      <c r="AY143" s="65"/>
      <c r="AZ143" s="65"/>
      <c r="BA143" s="65"/>
      <c r="BB143" s="65"/>
      <c r="BC143" s="65"/>
      <c r="BD143" s="65"/>
      <c r="BE143" s="65"/>
      <c r="BF143" s="65"/>
      <c r="BG143" s="65"/>
      <c r="BH143" s="65"/>
      <c r="BI143" s="65"/>
      <c r="BJ143" s="65"/>
      <c r="BK143" s="65"/>
      <c r="BL143" s="65"/>
      <c r="BM143" s="65"/>
      <c r="BN143" s="65"/>
      <c r="BO143" s="65"/>
      <c r="BP143" s="65"/>
      <c r="BQ143" s="65"/>
      <c r="BR143" s="65"/>
      <c r="BS143" s="65"/>
      <c r="BT143" s="65"/>
      <c r="BU143" s="65"/>
      <c r="BV143" s="65"/>
      <c r="BW143" s="65"/>
      <c r="BX143" s="65"/>
      <c r="BY143" s="65"/>
      <c r="BZ143" s="65"/>
      <c r="CA143" s="34"/>
      <c r="CB143" s="34"/>
      <c r="CC143" s="34"/>
      <c r="CD143" s="34"/>
      <c r="CE143" s="34"/>
      <c r="CF143" s="34"/>
      <c r="CG143" s="34"/>
      <c r="CH143" s="34"/>
      <c r="CI143" s="34"/>
      <c r="CJ143" s="34"/>
      <c r="CK143" s="34"/>
      <c r="CL143" s="34"/>
      <c r="CM143" s="34"/>
      <c r="CN143" s="34"/>
      <c r="CO143" s="34"/>
      <c r="CP143" s="34"/>
      <c r="CQ143" s="34"/>
      <c r="CR143" s="34"/>
      <c r="CS143" s="51"/>
      <c r="CT143" s="34"/>
    </row>
    <row r="144" spans="1:98" ht="13">
      <c r="A144" s="37"/>
      <c r="B144" s="34"/>
      <c r="C144" s="34"/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139"/>
      <c r="S144" s="34"/>
      <c r="T144" s="34"/>
      <c r="U144" s="34"/>
      <c r="V144" s="34"/>
      <c r="W144" s="34"/>
      <c r="X144" s="34"/>
      <c r="Y144" s="34"/>
      <c r="Z144" s="34"/>
      <c r="AA144" s="34"/>
      <c r="AB144" s="34"/>
      <c r="AC144" s="34"/>
      <c r="AD144" s="34"/>
      <c r="AE144" s="34"/>
      <c r="AF144" s="34"/>
      <c r="AG144" s="34"/>
      <c r="AH144" s="34"/>
      <c r="AI144" s="34"/>
      <c r="AJ144" s="34"/>
      <c r="AK144" s="34"/>
      <c r="AL144" s="34"/>
      <c r="AM144" s="34"/>
      <c r="AN144" s="34"/>
      <c r="AO144" s="65"/>
      <c r="AP144" s="65"/>
      <c r="AQ144" s="65"/>
      <c r="AR144" s="65"/>
      <c r="AS144" s="65"/>
      <c r="AT144" s="65"/>
      <c r="AU144" s="65"/>
      <c r="AV144" s="65"/>
      <c r="AW144" s="65"/>
      <c r="AX144" s="65"/>
      <c r="AY144" s="65"/>
      <c r="AZ144" s="65"/>
      <c r="BA144" s="65"/>
      <c r="BB144" s="65"/>
      <c r="BC144" s="65"/>
      <c r="BD144" s="65"/>
      <c r="BE144" s="65"/>
      <c r="BF144" s="65"/>
      <c r="BG144" s="65"/>
      <c r="BH144" s="65"/>
      <c r="BI144" s="65"/>
      <c r="BJ144" s="65"/>
      <c r="BK144" s="65"/>
      <c r="BL144" s="65"/>
      <c r="BM144" s="65"/>
      <c r="BN144" s="65"/>
      <c r="BO144" s="65"/>
      <c r="BP144" s="65"/>
      <c r="BQ144" s="65"/>
      <c r="BR144" s="65"/>
      <c r="BS144" s="65"/>
      <c r="BT144" s="65"/>
      <c r="BU144" s="65"/>
      <c r="BV144" s="65"/>
      <c r="BW144" s="65"/>
      <c r="BX144" s="65"/>
      <c r="BY144" s="65"/>
      <c r="BZ144" s="65"/>
      <c r="CA144" s="34"/>
      <c r="CB144" s="34"/>
      <c r="CC144" s="34"/>
      <c r="CD144" s="34"/>
      <c r="CE144" s="34"/>
      <c r="CF144" s="34"/>
      <c r="CG144" s="34"/>
      <c r="CH144" s="34"/>
      <c r="CI144" s="34"/>
      <c r="CJ144" s="34"/>
      <c r="CK144" s="34"/>
      <c r="CL144" s="34"/>
      <c r="CM144" s="34"/>
      <c r="CN144" s="34"/>
      <c r="CO144" s="34"/>
      <c r="CP144" s="34"/>
      <c r="CQ144" s="34"/>
      <c r="CR144" s="34"/>
      <c r="CS144" s="51"/>
      <c r="CT144" s="34"/>
    </row>
    <row r="145" spans="1:98" ht="13">
      <c r="A145" s="37"/>
      <c r="B145" s="34"/>
      <c r="C145" s="34"/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7"/>
      <c r="S145" s="48"/>
      <c r="T145" s="48"/>
      <c r="U145" s="48"/>
      <c r="V145" s="48"/>
      <c r="W145" s="48"/>
      <c r="X145" s="48"/>
      <c r="Y145" s="48"/>
      <c r="Z145" s="48"/>
      <c r="AA145" s="48"/>
      <c r="AB145" s="48"/>
      <c r="AC145" s="48"/>
      <c r="AD145" s="48"/>
      <c r="AE145" s="48"/>
      <c r="AF145" s="34"/>
      <c r="AG145" s="34"/>
      <c r="AH145" s="34"/>
      <c r="AI145" s="34"/>
      <c r="AJ145" s="34"/>
      <c r="AK145" s="34"/>
      <c r="AL145" s="34"/>
      <c r="AM145" s="34"/>
      <c r="AN145" s="34"/>
      <c r="AO145" s="65"/>
      <c r="AP145" s="65"/>
      <c r="AQ145" s="65"/>
      <c r="AR145" s="65"/>
      <c r="AS145" s="65"/>
      <c r="AT145" s="65"/>
      <c r="AU145" s="65"/>
      <c r="AV145" s="65"/>
      <c r="AW145" s="65"/>
      <c r="AX145" s="65"/>
      <c r="AY145" s="65"/>
      <c r="AZ145" s="65"/>
      <c r="BA145" s="65"/>
      <c r="BB145" s="65"/>
      <c r="BC145" s="65"/>
      <c r="BD145" s="65"/>
      <c r="BE145" s="65"/>
      <c r="BF145" s="65"/>
      <c r="BG145" s="65"/>
      <c r="BH145" s="65"/>
      <c r="BI145" s="65"/>
      <c r="BJ145" s="65"/>
      <c r="BK145" s="65"/>
      <c r="BL145" s="65"/>
      <c r="BM145" s="65"/>
      <c r="BN145" s="65"/>
      <c r="BO145" s="65"/>
      <c r="BP145" s="65"/>
      <c r="BQ145" s="65"/>
      <c r="BR145" s="65"/>
      <c r="BS145" s="65"/>
      <c r="BT145" s="65"/>
      <c r="BU145" s="65"/>
      <c r="BV145" s="65"/>
      <c r="BW145" s="65"/>
      <c r="BX145" s="65"/>
      <c r="BY145" s="65"/>
      <c r="BZ145" s="65"/>
      <c r="CA145" s="34"/>
      <c r="CB145" s="34"/>
      <c r="CC145" s="34"/>
      <c r="CD145" s="34"/>
      <c r="CE145" s="34"/>
      <c r="CF145" s="34"/>
      <c r="CG145" s="34"/>
      <c r="CH145" s="34"/>
      <c r="CI145" s="34"/>
      <c r="CJ145" s="34"/>
      <c r="CK145" s="34"/>
      <c r="CL145" s="34"/>
      <c r="CM145" s="34"/>
      <c r="CN145" s="34"/>
      <c r="CO145" s="34"/>
      <c r="CP145" s="34"/>
      <c r="CQ145" s="34"/>
      <c r="CR145" s="34"/>
      <c r="CS145" s="51"/>
      <c r="CT145" s="34"/>
    </row>
    <row r="146" spans="1:98" ht="13">
      <c r="A146" s="37"/>
      <c r="B146" s="34"/>
      <c r="C146" s="34"/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51"/>
      <c r="R146" s="34"/>
      <c r="S146" s="34"/>
      <c r="T146" s="34"/>
      <c r="U146" s="34"/>
      <c r="V146" s="34"/>
      <c r="W146" s="34"/>
      <c r="X146" s="34"/>
      <c r="Y146" s="34"/>
      <c r="Z146" s="34"/>
      <c r="AA146" s="34"/>
      <c r="AB146" s="34"/>
      <c r="AC146" s="34"/>
      <c r="AD146" s="34"/>
      <c r="AE146" s="34"/>
      <c r="AF146" s="68"/>
      <c r="AG146" s="34"/>
      <c r="AH146" s="34"/>
      <c r="AI146" s="34"/>
      <c r="AJ146" s="34"/>
      <c r="AK146" s="34"/>
      <c r="AL146" s="34"/>
      <c r="AM146" s="34"/>
      <c r="AN146" s="34"/>
      <c r="AO146" s="65"/>
      <c r="AP146" s="65"/>
      <c r="AQ146" s="65"/>
      <c r="AR146" s="65"/>
      <c r="AS146" s="65"/>
      <c r="AT146" s="65"/>
      <c r="AU146" s="65"/>
      <c r="AV146" s="65"/>
      <c r="AW146" s="65"/>
      <c r="AX146" s="65"/>
      <c r="AY146" s="65"/>
      <c r="AZ146" s="65"/>
      <c r="BA146" s="65"/>
      <c r="BB146" s="65"/>
      <c r="BC146" s="65"/>
      <c r="BD146" s="65"/>
      <c r="BE146" s="65"/>
      <c r="BF146" s="65"/>
      <c r="BG146" s="65"/>
      <c r="BH146" s="65"/>
      <c r="BI146" s="65"/>
      <c r="BJ146" s="65"/>
      <c r="BK146" s="65"/>
      <c r="BL146" s="65"/>
      <c r="BM146" s="65"/>
      <c r="BN146" s="65"/>
      <c r="BO146" s="65"/>
      <c r="BP146" s="65"/>
      <c r="BQ146" s="65"/>
      <c r="BR146" s="65"/>
      <c r="BS146" s="65"/>
      <c r="BT146" s="65"/>
      <c r="BU146" s="65"/>
      <c r="BV146" s="65"/>
      <c r="BW146" s="65"/>
      <c r="BX146" s="65"/>
      <c r="BY146" s="65"/>
      <c r="BZ146" s="65"/>
      <c r="CA146" s="34"/>
      <c r="CB146" s="34"/>
      <c r="CC146" s="34"/>
      <c r="CD146" s="34"/>
      <c r="CE146" s="34"/>
      <c r="CF146" s="34"/>
      <c r="CG146" s="34"/>
      <c r="CH146" s="34"/>
      <c r="CI146" s="34"/>
      <c r="CJ146" s="34"/>
      <c r="CK146" s="34"/>
      <c r="CL146" s="34"/>
      <c r="CM146" s="34"/>
      <c r="CN146" s="34"/>
      <c r="CO146" s="34"/>
      <c r="CP146" s="34"/>
      <c r="CQ146" s="34"/>
      <c r="CR146" s="34"/>
      <c r="CS146" s="51"/>
      <c r="CT146" s="51"/>
    </row>
    <row r="147" spans="1:98" ht="13">
      <c r="A147" s="37"/>
      <c r="B147" s="34"/>
      <c r="C147" s="34"/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51"/>
      <c r="R147" s="34"/>
      <c r="S147" s="34"/>
      <c r="T147" s="34"/>
      <c r="U147" s="34"/>
      <c r="V147" s="34"/>
      <c r="W147" s="34"/>
      <c r="X147" s="34"/>
      <c r="Y147" s="34"/>
      <c r="Z147" s="34"/>
      <c r="AA147" s="34"/>
      <c r="AB147" s="34"/>
      <c r="AC147" s="34"/>
      <c r="AD147" s="34"/>
      <c r="AE147" s="34"/>
      <c r="AF147" s="68"/>
      <c r="AG147" s="34"/>
      <c r="AH147" s="34"/>
      <c r="AI147" s="34"/>
      <c r="AJ147" s="34"/>
      <c r="AK147" s="34"/>
      <c r="AL147" s="34"/>
      <c r="AM147" s="34"/>
      <c r="AN147" s="34"/>
      <c r="AO147" s="65"/>
      <c r="AP147" s="65"/>
      <c r="AQ147" s="65"/>
      <c r="AR147" s="65"/>
      <c r="AS147" s="65"/>
      <c r="AT147" s="65"/>
      <c r="AU147" s="65"/>
      <c r="AV147" s="65"/>
      <c r="AW147" s="65"/>
      <c r="AX147" s="65"/>
      <c r="AY147" s="65"/>
      <c r="AZ147" s="65"/>
      <c r="BA147" s="65"/>
      <c r="BB147" s="65"/>
      <c r="BC147" s="65"/>
      <c r="BD147" s="65"/>
      <c r="BE147" s="65"/>
      <c r="BF147" s="65"/>
      <c r="BG147" s="65"/>
      <c r="BH147" s="65"/>
      <c r="BI147" s="65"/>
      <c r="BJ147" s="65"/>
      <c r="BK147" s="65"/>
      <c r="BL147" s="65"/>
      <c r="BM147" s="65"/>
      <c r="BN147" s="65"/>
      <c r="BO147" s="65"/>
      <c r="BP147" s="65"/>
      <c r="BQ147" s="65"/>
      <c r="BR147" s="65"/>
      <c r="BS147" s="65"/>
      <c r="BT147" s="65"/>
      <c r="BU147" s="65"/>
      <c r="BV147" s="65"/>
      <c r="BW147" s="65"/>
      <c r="BX147" s="65"/>
      <c r="BY147" s="65"/>
      <c r="BZ147" s="65"/>
      <c r="CA147" s="34"/>
      <c r="CB147" s="34"/>
      <c r="CC147" s="34"/>
      <c r="CD147" s="34"/>
      <c r="CE147" s="34"/>
      <c r="CF147" s="34"/>
      <c r="CG147" s="34"/>
      <c r="CH147" s="34"/>
      <c r="CI147" s="34"/>
      <c r="CJ147" s="34"/>
      <c r="CK147" s="34"/>
      <c r="CL147" s="34"/>
      <c r="CM147" s="34"/>
      <c r="CN147" s="34"/>
      <c r="CO147" s="34"/>
      <c r="CP147" s="34"/>
      <c r="CQ147" s="34"/>
      <c r="CR147" s="34"/>
      <c r="CS147" s="51"/>
      <c r="CT147" s="51"/>
    </row>
    <row r="148" spans="1:98" ht="13">
      <c r="A148" s="37"/>
      <c r="B148" s="34"/>
      <c r="C148" s="34"/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51"/>
      <c r="R148" s="34"/>
      <c r="S148" s="34"/>
      <c r="T148" s="34"/>
      <c r="U148" s="34"/>
      <c r="V148" s="34"/>
      <c r="W148" s="34"/>
      <c r="X148" s="34"/>
      <c r="Y148" s="34"/>
      <c r="Z148" s="34"/>
      <c r="AA148" s="34"/>
      <c r="AB148" s="34"/>
      <c r="AC148" s="34"/>
      <c r="AD148" s="34"/>
      <c r="AE148" s="34"/>
      <c r="AF148" s="68"/>
      <c r="AG148" s="34"/>
      <c r="AH148" s="34"/>
      <c r="AI148" s="34"/>
      <c r="AJ148" s="34"/>
      <c r="AK148" s="34"/>
      <c r="AL148" s="34"/>
      <c r="AM148" s="34"/>
      <c r="AN148" s="34"/>
      <c r="AO148" s="65"/>
      <c r="AP148" s="65"/>
      <c r="AQ148" s="65"/>
      <c r="AR148" s="65"/>
      <c r="AS148" s="65"/>
      <c r="AT148" s="65"/>
      <c r="AU148" s="65"/>
      <c r="AV148" s="65"/>
      <c r="AW148" s="65"/>
      <c r="AX148" s="65"/>
      <c r="AY148" s="65"/>
      <c r="AZ148" s="65"/>
      <c r="BA148" s="65"/>
      <c r="BB148" s="65"/>
      <c r="BC148" s="65"/>
      <c r="BD148" s="65"/>
      <c r="BE148" s="65"/>
      <c r="BF148" s="65"/>
      <c r="BG148" s="65"/>
      <c r="BH148" s="65"/>
      <c r="BI148" s="65"/>
      <c r="BJ148" s="65"/>
      <c r="BK148" s="65"/>
      <c r="BL148" s="65"/>
      <c r="BM148" s="65"/>
      <c r="BN148" s="65"/>
      <c r="BO148" s="65"/>
      <c r="BP148" s="65"/>
      <c r="BQ148" s="65"/>
      <c r="BR148" s="65"/>
      <c r="BS148" s="65"/>
      <c r="BT148" s="65"/>
      <c r="BU148" s="65"/>
      <c r="BV148" s="65"/>
      <c r="BW148" s="65"/>
      <c r="BX148" s="65"/>
      <c r="BY148" s="65"/>
      <c r="BZ148" s="65"/>
      <c r="CA148" s="34"/>
      <c r="CB148" s="34"/>
      <c r="CC148" s="34"/>
      <c r="CD148" s="34"/>
      <c r="CE148" s="34"/>
      <c r="CF148" s="34"/>
      <c r="CG148" s="34"/>
      <c r="CH148" s="34"/>
      <c r="CI148" s="34"/>
      <c r="CJ148" s="34"/>
      <c r="CK148" s="34"/>
      <c r="CL148" s="34"/>
      <c r="CM148" s="34"/>
      <c r="CN148" s="34"/>
      <c r="CO148" s="34"/>
      <c r="CP148" s="34"/>
      <c r="CQ148" s="34"/>
      <c r="CR148" s="34"/>
      <c r="CS148" s="51"/>
      <c r="CT148" s="51"/>
    </row>
    <row r="149" spans="1:98" ht="13">
      <c r="A149" s="37"/>
      <c r="B149" s="34"/>
      <c r="C149" s="34"/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51"/>
      <c r="R149" s="34"/>
      <c r="S149" s="34"/>
      <c r="T149" s="34"/>
      <c r="U149" s="34"/>
      <c r="V149" s="34"/>
      <c r="W149" s="34"/>
      <c r="X149" s="34"/>
      <c r="Y149" s="34"/>
      <c r="Z149" s="34"/>
      <c r="AA149" s="34"/>
      <c r="AB149" s="34"/>
      <c r="AC149" s="34"/>
      <c r="AD149" s="34"/>
      <c r="AE149" s="34"/>
      <c r="AF149" s="68"/>
      <c r="AG149" s="34"/>
      <c r="AH149" s="34"/>
      <c r="AI149" s="34"/>
      <c r="AJ149" s="34"/>
      <c r="AK149" s="34"/>
      <c r="AL149" s="34"/>
      <c r="AM149" s="34"/>
      <c r="AN149" s="34"/>
      <c r="AO149" s="65"/>
      <c r="AP149" s="65"/>
      <c r="AQ149" s="65"/>
      <c r="AR149" s="65"/>
      <c r="AS149" s="65"/>
      <c r="AT149" s="65"/>
      <c r="AU149" s="65"/>
      <c r="AV149" s="65"/>
      <c r="AW149" s="65"/>
      <c r="AX149" s="65"/>
      <c r="AY149" s="65"/>
      <c r="AZ149" s="65"/>
      <c r="BA149" s="65"/>
      <c r="BB149" s="65"/>
      <c r="BC149" s="65"/>
      <c r="BD149" s="65"/>
      <c r="BE149" s="65"/>
      <c r="BF149" s="65"/>
      <c r="BG149" s="65"/>
      <c r="BH149" s="65"/>
      <c r="BI149" s="65"/>
      <c r="BJ149" s="65"/>
      <c r="BK149" s="65"/>
      <c r="BL149" s="65"/>
      <c r="BM149" s="65"/>
      <c r="BN149" s="65"/>
      <c r="BO149" s="65"/>
      <c r="BP149" s="65"/>
      <c r="BQ149" s="65"/>
      <c r="BR149" s="65"/>
      <c r="BS149" s="65"/>
      <c r="BT149" s="65"/>
      <c r="BU149" s="65"/>
      <c r="BV149" s="65"/>
      <c r="BW149" s="65"/>
      <c r="BX149" s="65"/>
      <c r="BY149" s="65"/>
      <c r="BZ149" s="65"/>
      <c r="CA149" s="34"/>
      <c r="CB149" s="34"/>
      <c r="CC149" s="34"/>
      <c r="CD149" s="34"/>
      <c r="CE149" s="34"/>
      <c r="CF149" s="34"/>
      <c r="CG149" s="34"/>
      <c r="CH149" s="34"/>
      <c r="CI149" s="34"/>
      <c r="CJ149" s="34"/>
      <c r="CK149" s="34"/>
      <c r="CL149" s="34"/>
      <c r="CM149" s="34"/>
      <c r="CN149" s="34"/>
      <c r="CO149" s="34"/>
      <c r="CP149" s="34"/>
      <c r="CQ149" s="34"/>
      <c r="CR149" s="34"/>
      <c r="CS149" s="51"/>
      <c r="CT149" s="51"/>
    </row>
    <row r="150" spans="1:98" ht="13">
      <c r="A150" s="37"/>
      <c r="B150" s="34"/>
      <c r="C150" s="34"/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51"/>
      <c r="R150" s="34"/>
      <c r="S150" s="34"/>
      <c r="T150" s="34"/>
      <c r="U150" s="34"/>
      <c r="V150" s="34"/>
      <c r="W150" s="34"/>
      <c r="X150" s="34"/>
      <c r="Y150" s="34"/>
      <c r="Z150" s="34"/>
      <c r="AA150" s="34"/>
      <c r="AB150" s="34"/>
      <c r="AC150" s="34"/>
      <c r="AD150" s="34"/>
      <c r="AE150" s="34"/>
      <c r="AF150" s="68"/>
      <c r="AG150" s="34"/>
      <c r="AH150" s="34"/>
      <c r="AI150" s="34"/>
      <c r="AJ150" s="34"/>
      <c r="AK150" s="34"/>
      <c r="AL150" s="34"/>
      <c r="AM150" s="34"/>
      <c r="AN150" s="34"/>
      <c r="AO150" s="65"/>
      <c r="AP150" s="65"/>
      <c r="AQ150" s="65"/>
      <c r="AR150" s="65"/>
      <c r="AS150" s="65"/>
      <c r="AT150" s="65"/>
      <c r="AU150" s="65"/>
      <c r="AV150" s="65"/>
      <c r="AW150" s="65"/>
      <c r="AX150" s="65"/>
      <c r="AY150" s="65"/>
      <c r="AZ150" s="65"/>
      <c r="BA150" s="65"/>
      <c r="BB150" s="65"/>
      <c r="BC150" s="65"/>
      <c r="BD150" s="65"/>
      <c r="BE150" s="65"/>
      <c r="BF150" s="65"/>
      <c r="BG150" s="65"/>
      <c r="BH150" s="65"/>
      <c r="BI150" s="65"/>
      <c r="BJ150" s="65"/>
      <c r="BK150" s="65"/>
      <c r="BL150" s="65"/>
      <c r="BM150" s="65"/>
      <c r="BN150" s="65"/>
      <c r="BO150" s="65"/>
      <c r="BP150" s="65"/>
      <c r="BQ150" s="65"/>
      <c r="BR150" s="65"/>
      <c r="BS150" s="65"/>
      <c r="BT150" s="65"/>
      <c r="BU150" s="65"/>
      <c r="BV150" s="65"/>
      <c r="BW150" s="65"/>
      <c r="BX150" s="65"/>
      <c r="BY150" s="65"/>
      <c r="BZ150" s="65"/>
      <c r="CA150" s="34"/>
      <c r="CB150" s="34"/>
      <c r="CC150" s="34"/>
      <c r="CD150" s="34"/>
      <c r="CE150" s="34"/>
      <c r="CF150" s="34"/>
      <c r="CG150" s="34"/>
      <c r="CH150" s="34"/>
      <c r="CI150" s="34"/>
      <c r="CJ150" s="34"/>
      <c r="CK150" s="34"/>
      <c r="CL150" s="34"/>
      <c r="CM150" s="34"/>
      <c r="CN150" s="34"/>
      <c r="CO150" s="34"/>
      <c r="CP150" s="34"/>
      <c r="CQ150" s="34"/>
      <c r="CR150" s="34"/>
      <c r="CS150" s="34"/>
      <c r="CT150" s="37"/>
    </row>
    <row r="151" spans="1:98" ht="13">
      <c r="A151" s="37"/>
      <c r="B151" s="34"/>
      <c r="C151" s="34"/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51"/>
      <c r="R151" s="34"/>
      <c r="S151" s="34"/>
      <c r="T151" s="34"/>
      <c r="U151" s="34"/>
      <c r="V151" s="34"/>
      <c r="W151" s="34"/>
      <c r="X151" s="34"/>
      <c r="Y151" s="34"/>
      <c r="Z151" s="34"/>
      <c r="AA151" s="34"/>
      <c r="AB151" s="34"/>
      <c r="AC151" s="34"/>
      <c r="AD151" s="34"/>
      <c r="AE151" s="34"/>
      <c r="AF151" s="68"/>
      <c r="AG151" s="34"/>
      <c r="AH151" s="34"/>
      <c r="AI151" s="34"/>
      <c r="AJ151" s="34"/>
      <c r="AK151" s="34"/>
      <c r="AL151" s="34"/>
      <c r="AM151" s="34"/>
      <c r="AN151" s="34"/>
      <c r="AO151" s="65"/>
      <c r="AP151" s="65"/>
      <c r="AQ151" s="65"/>
      <c r="AR151" s="65"/>
      <c r="AS151" s="65"/>
      <c r="AT151" s="65"/>
      <c r="AU151" s="65"/>
      <c r="AV151" s="65"/>
      <c r="AW151" s="65"/>
      <c r="AX151" s="65"/>
      <c r="AY151" s="65"/>
      <c r="AZ151" s="65"/>
      <c r="BA151" s="65"/>
      <c r="BB151" s="65"/>
      <c r="BC151" s="65"/>
      <c r="BD151" s="65"/>
      <c r="BE151" s="65"/>
      <c r="BF151" s="65"/>
      <c r="BG151" s="65"/>
      <c r="BH151" s="65"/>
      <c r="BI151" s="65"/>
      <c r="BJ151" s="65"/>
      <c r="BK151" s="65"/>
      <c r="BL151" s="65"/>
      <c r="BM151" s="65"/>
      <c r="BN151" s="65"/>
      <c r="BO151" s="65"/>
      <c r="BP151" s="65"/>
      <c r="BQ151" s="65"/>
      <c r="BR151" s="65"/>
      <c r="BS151" s="65"/>
      <c r="BT151" s="65"/>
      <c r="BU151" s="65"/>
      <c r="BV151" s="65"/>
      <c r="BW151" s="65"/>
      <c r="BX151" s="65"/>
      <c r="BY151" s="65"/>
      <c r="BZ151" s="65"/>
      <c r="CA151" s="34"/>
      <c r="CB151" s="34"/>
      <c r="CC151" s="34"/>
      <c r="CD151" s="34"/>
      <c r="CE151" s="34"/>
      <c r="CF151" s="34"/>
      <c r="CG151" s="34"/>
      <c r="CH151" s="34"/>
      <c r="CI151" s="34"/>
      <c r="CJ151" s="34"/>
      <c r="CK151" s="34"/>
      <c r="CL151" s="34"/>
      <c r="CM151" s="34"/>
      <c r="CN151" s="34"/>
      <c r="CO151" s="34"/>
      <c r="CP151" s="34"/>
      <c r="CQ151" s="34"/>
      <c r="CR151" s="34"/>
      <c r="CS151" s="34"/>
      <c r="CT151" s="51"/>
    </row>
    <row r="152" spans="1:98" ht="13">
      <c r="A152" s="37"/>
      <c r="B152" s="34"/>
      <c r="C152" s="34"/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51"/>
      <c r="R152" s="34"/>
      <c r="S152" s="34"/>
      <c r="T152" s="34"/>
      <c r="U152" s="34"/>
      <c r="V152" s="34"/>
      <c r="W152" s="34"/>
      <c r="X152" s="34"/>
      <c r="Y152" s="34"/>
      <c r="Z152" s="34"/>
      <c r="AA152" s="34"/>
      <c r="AB152" s="34"/>
      <c r="AC152" s="34"/>
      <c r="AD152" s="34"/>
      <c r="AE152" s="34"/>
      <c r="AF152" s="68"/>
      <c r="AG152" s="34"/>
      <c r="AH152" s="34"/>
      <c r="AI152" s="34"/>
      <c r="AJ152" s="34"/>
      <c r="AK152" s="34"/>
      <c r="AL152" s="34"/>
      <c r="AM152" s="34"/>
      <c r="AN152" s="34"/>
      <c r="AO152" s="65"/>
      <c r="AP152" s="65"/>
      <c r="AQ152" s="65"/>
      <c r="AR152" s="65"/>
      <c r="AS152" s="65"/>
      <c r="AT152" s="65"/>
      <c r="AU152" s="65"/>
      <c r="AV152" s="65"/>
      <c r="AW152" s="65"/>
      <c r="AX152" s="65"/>
      <c r="AY152" s="65"/>
      <c r="AZ152" s="65"/>
      <c r="BA152" s="65"/>
      <c r="BB152" s="65"/>
      <c r="BC152" s="65"/>
      <c r="BD152" s="65"/>
      <c r="BE152" s="65"/>
      <c r="BF152" s="65"/>
      <c r="BG152" s="65"/>
      <c r="BH152" s="65"/>
      <c r="BI152" s="65"/>
      <c r="BJ152" s="65"/>
      <c r="BK152" s="65"/>
      <c r="BL152" s="65"/>
      <c r="BM152" s="65"/>
      <c r="BN152" s="65"/>
      <c r="BO152" s="65"/>
      <c r="BP152" s="65"/>
      <c r="BQ152" s="65"/>
      <c r="BR152" s="65"/>
      <c r="BS152" s="65"/>
      <c r="BT152" s="65"/>
      <c r="BU152" s="65"/>
      <c r="BV152" s="65"/>
      <c r="BW152" s="65"/>
      <c r="BX152" s="65"/>
      <c r="BY152" s="65"/>
      <c r="BZ152" s="65"/>
      <c r="CA152" s="34"/>
      <c r="CB152" s="34"/>
      <c r="CC152" s="34"/>
      <c r="CD152" s="34"/>
      <c r="CE152" s="34"/>
      <c r="CF152" s="34"/>
      <c r="CG152" s="34"/>
      <c r="CH152" s="34"/>
      <c r="CI152" s="34"/>
      <c r="CJ152" s="34"/>
      <c r="CK152" s="34"/>
      <c r="CL152" s="34"/>
      <c r="CM152" s="34"/>
      <c r="CN152" s="34"/>
      <c r="CO152" s="34"/>
      <c r="CP152" s="34"/>
      <c r="CQ152" s="34"/>
      <c r="CR152" s="34"/>
      <c r="CS152" s="34"/>
      <c r="CT152" s="51"/>
    </row>
    <row r="153" spans="1:98" ht="13">
      <c r="A153" s="37"/>
      <c r="B153" s="34"/>
      <c r="C153" s="34"/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51"/>
      <c r="R153" s="34"/>
      <c r="S153" s="34"/>
      <c r="T153" s="34"/>
      <c r="U153" s="34"/>
      <c r="V153" s="34"/>
      <c r="W153" s="34"/>
      <c r="X153" s="34"/>
      <c r="Y153" s="34"/>
      <c r="Z153" s="34"/>
      <c r="AA153" s="34"/>
      <c r="AB153" s="34"/>
      <c r="AC153" s="34"/>
      <c r="AD153" s="34"/>
      <c r="AE153" s="34"/>
      <c r="AF153" s="68"/>
      <c r="AG153" s="34"/>
      <c r="AH153" s="34"/>
      <c r="AI153" s="34"/>
      <c r="AJ153" s="34"/>
      <c r="AK153" s="34"/>
      <c r="AL153" s="34"/>
      <c r="AM153" s="34"/>
      <c r="AN153" s="34"/>
      <c r="AO153" s="65"/>
      <c r="AP153" s="65"/>
      <c r="AQ153" s="65"/>
      <c r="AR153" s="65"/>
      <c r="AS153" s="65"/>
      <c r="AT153" s="65"/>
      <c r="AU153" s="65"/>
      <c r="AV153" s="65"/>
      <c r="AW153" s="65"/>
      <c r="AX153" s="65"/>
      <c r="AY153" s="65"/>
      <c r="AZ153" s="65"/>
      <c r="BA153" s="65"/>
      <c r="BB153" s="65"/>
      <c r="BC153" s="65"/>
      <c r="BD153" s="65"/>
      <c r="BE153" s="65"/>
      <c r="BF153" s="65"/>
      <c r="BG153" s="65"/>
      <c r="BH153" s="65"/>
      <c r="BI153" s="65"/>
      <c r="BJ153" s="65"/>
      <c r="BK153" s="65"/>
      <c r="BL153" s="65"/>
      <c r="BM153" s="65"/>
      <c r="BN153" s="65"/>
      <c r="BO153" s="65"/>
      <c r="BP153" s="65"/>
      <c r="BQ153" s="65"/>
      <c r="BR153" s="65"/>
      <c r="BS153" s="65"/>
      <c r="BT153" s="65"/>
      <c r="BU153" s="65"/>
      <c r="BV153" s="65"/>
      <c r="BW153" s="65"/>
      <c r="BX153" s="65"/>
      <c r="BY153" s="65"/>
      <c r="BZ153" s="65"/>
      <c r="CA153" s="34"/>
      <c r="CB153" s="34"/>
      <c r="CC153" s="34"/>
      <c r="CD153" s="34"/>
      <c r="CE153" s="34"/>
      <c r="CF153" s="34"/>
      <c r="CG153" s="34"/>
      <c r="CH153" s="34"/>
      <c r="CI153" s="34"/>
      <c r="CJ153" s="34"/>
      <c r="CK153" s="34"/>
      <c r="CL153" s="34"/>
      <c r="CM153" s="34"/>
      <c r="CN153" s="34"/>
      <c r="CO153" s="34"/>
      <c r="CP153" s="34"/>
      <c r="CQ153" s="34"/>
      <c r="CR153" s="34"/>
      <c r="CS153" s="34"/>
      <c r="CT153" s="51"/>
    </row>
    <row r="154" spans="1:98" ht="13">
      <c r="A154" s="37"/>
      <c r="B154" s="34"/>
      <c r="C154" s="34"/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51"/>
      <c r="R154" s="34"/>
      <c r="S154" s="34"/>
      <c r="T154" s="34"/>
      <c r="U154" s="34"/>
      <c r="V154" s="34"/>
      <c r="W154" s="34"/>
      <c r="X154" s="34"/>
      <c r="Y154" s="34"/>
      <c r="Z154" s="34"/>
      <c r="AA154" s="34"/>
      <c r="AB154" s="34"/>
      <c r="AC154" s="34"/>
      <c r="AD154" s="34"/>
      <c r="AE154" s="34"/>
      <c r="AF154" s="68"/>
      <c r="AG154" s="34"/>
      <c r="AH154" s="34"/>
      <c r="AI154" s="34"/>
      <c r="AJ154" s="34"/>
      <c r="AK154" s="34"/>
      <c r="AL154" s="34"/>
      <c r="AM154" s="34"/>
      <c r="AN154" s="34"/>
      <c r="AO154" s="65"/>
      <c r="AP154" s="65"/>
      <c r="AQ154" s="65"/>
      <c r="AR154" s="65"/>
      <c r="AS154" s="65"/>
      <c r="AT154" s="65"/>
      <c r="AU154" s="65"/>
      <c r="AV154" s="65"/>
      <c r="AW154" s="65"/>
      <c r="AX154" s="65"/>
      <c r="AY154" s="65"/>
      <c r="AZ154" s="65"/>
      <c r="BA154" s="65"/>
      <c r="BB154" s="65"/>
      <c r="BC154" s="65"/>
      <c r="BD154" s="65"/>
      <c r="BE154" s="65"/>
      <c r="BF154" s="65"/>
      <c r="BG154" s="65"/>
      <c r="BH154" s="65"/>
      <c r="BI154" s="65"/>
      <c r="BJ154" s="65"/>
      <c r="BK154" s="65"/>
      <c r="BL154" s="65"/>
      <c r="BM154" s="65"/>
      <c r="BN154" s="65"/>
      <c r="BO154" s="65"/>
      <c r="BP154" s="65"/>
      <c r="BQ154" s="65"/>
      <c r="BR154" s="65"/>
      <c r="BS154" s="65"/>
      <c r="BT154" s="65"/>
      <c r="BU154" s="65"/>
      <c r="BV154" s="65"/>
      <c r="BW154" s="65"/>
      <c r="BX154" s="65"/>
      <c r="BY154" s="65"/>
      <c r="BZ154" s="65"/>
      <c r="CA154" s="34"/>
      <c r="CB154" s="34"/>
      <c r="CC154" s="34"/>
      <c r="CD154" s="34"/>
      <c r="CE154" s="34"/>
      <c r="CF154" s="34"/>
      <c r="CG154" s="34"/>
      <c r="CH154" s="34"/>
      <c r="CI154" s="34"/>
      <c r="CJ154" s="34"/>
      <c r="CK154" s="34"/>
      <c r="CL154" s="34"/>
      <c r="CM154" s="34"/>
      <c r="CN154" s="34"/>
      <c r="CO154" s="34"/>
      <c r="CP154" s="34"/>
      <c r="CQ154" s="34"/>
      <c r="CR154" s="34"/>
      <c r="CS154" s="34"/>
      <c r="CT154" s="51"/>
    </row>
    <row r="155" spans="1:98" ht="13">
      <c r="A155" s="37"/>
      <c r="B155" s="34"/>
      <c r="C155" s="34"/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51"/>
      <c r="R155" s="34"/>
      <c r="S155" s="34"/>
      <c r="T155" s="34"/>
      <c r="U155" s="34"/>
      <c r="V155" s="34"/>
      <c r="W155" s="34"/>
      <c r="X155" s="34"/>
      <c r="Y155" s="34"/>
      <c r="Z155" s="34"/>
      <c r="AA155" s="34"/>
      <c r="AB155" s="34"/>
      <c r="AC155" s="34"/>
      <c r="AD155" s="34"/>
      <c r="AE155" s="34"/>
      <c r="AF155" s="68"/>
      <c r="AG155" s="34"/>
      <c r="AH155" s="34"/>
      <c r="AI155" s="34"/>
      <c r="AJ155" s="34"/>
      <c r="AK155" s="34"/>
      <c r="AL155" s="34"/>
      <c r="AM155" s="34"/>
      <c r="AN155" s="34"/>
      <c r="AO155" s="65"/>
      <c r="AP155" s="65"/>
      <c r="AQ155" s="65"/>
      <c r="AR155" s="65"/>
      <c r="AS155" s="65"/>
      <c r="AT155" s="65"/>
      <c r="AU155" s="65"/>
      <c r="AV155" s="65"/>
      <c r="AW155" s="65"/>
      <c r="AX155" s="65"/>
      <c r="AY155" s="65"/>
      <c r="AZ155" s="65"/>
      <c r="BA155" s="65"/>
      <c r="BB155" s="65"/>
      <c r="BC155" s="65"/>
      <c r="BD155" s="65"/>
      <c r="BE155" s="65"/>
      <c r="BF155" s="65"/>
      <c r="BG155" s="65"/>
      <c r="BH155" s="65"/>
      <c r="BI155" s="65"/>
      <c r="BJ155" s="65"/>
      <c r="BK155" s="65"/>
      <c r="BL155" s="65"/>
      <c r="BM155" s="65"/>
      <c r="BN155" s="65"/>
      <c r="BO155" s="65"/>
      <c r="BP155" s="65"/>
      <c r="BQ155" s="65"/>
      <c r="BR155" s="65"/>
      <c r="BS155" s="65"/>
      <c r="BT155" s="65"/>
      <c r="BU155" s="65"/>
      <c r="BV155" s="65"/>
      <c r="BW155" s="65"/>
      <c r="BX155" s="65"/>
      <c r="BY155" s="65"/>
      <c r="BZ155" s="65"/>
      <c r="CA155" s="34"/>
      <c r="CB155" s="34"/>
      <c r="CC155" s="34"/>
      <c r="CD155" s="34"/>
      <c r="CE155" s="34"/>
      <c r="CF155" s="34"/>
      <c r="CG155" s="34"/>
      <c r="CH155" s="34"/>
      <c r="CI155" s="34"/>
      <c r="CJ155" s="34"/>
      <c r="CK155" s="34"/>
      <c r="CL155" s="34"/>
      <c r="CM155" s="34"/>
      <c r="CN155" s="34"/>
      <c r="CO155" s="34"/>
      <c r="CP155" s="34"/>
      <c r="CQ155" s="34"/>
      <c r="CR155" s="34"/>
      <c r="CS155" s="34"/>
      <c r="CT155" s="51"/>
    </row>
    <row r="156" spans="1:98" ht="13">
      <c r="A156" s="37"/>
      <c r="B156" s="34"/>
      <c r="C156" s="34"/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51"/>
      <c r="R156" s="34"/>
      <c r="S156" s="34"/>
      <c r="T156" s="34"/>
      <c r="U156" s="34"/>
      <c r="V156" s="34"/>
      <c r="W156" s="34"/>
      <c r="X156" s="34"/>
      <c r="Y156" s="34"/>
      <c r="Z156" s="34"/>
      <c r="AA156" s="34"/>
      <c r="AB156" s="34"/>
      <c r="AC156" s="34"/>
      <c r="AD156" s="34"/>
      <c r="AE156" s="34"/>
      <c r="AF156" s="68"/>
      <c r="AG156" s="34"/>
      <c r="AH156" s="34"/>
      <c r="AI156" s="34"/>
      <c r="AJ156" s="34"/>
      <c r="AK156" s="34"/>
      <c r="AL156" s="34"/>
      <c r="AM156" s="34"/>
      <c r="AN156" s="34"/>
      <c r="AO156" s="65"/>
      <c r="AP156" s="65"/>
      <c r="AQ156" s="65"/>
      <c r="AR156" s="65"/>
      <c r="AS156" s="65"/>
      <c r="AT156" s="65"/>
      <c r="AU156" s="65"/>
      <c r="AV156" s="65"/>
      <c r="AW156" s="65"/>
      <c r="AX156" s="65"/>
      <c r="AY156" s="65"/>
      <c r="AZ156" s="65"/>
      <c r="BA156" s="65"/>
      <c r="BB156" s="65"/>
      <c r="BC156" s="65"/>
      <c r="BD156" s="65"/>
      <c r="BE156" s="65"/>
      <c r="BF156" s="65"/>
      <c r="BG156" s="65"/>
      <c r="BH156" s="65"/>
      <c r="BI156" s="65"/>
      <c r="BJ156" s="65"/>
      <c r="BK156" s="65"/>
      <c r="BL156" s="65"/>
      <c r="BM156" s="65"/>
      <c r="BN156" s="65"/>
      <c r="BO156" s="65"/>
      <c r="BP156" s="65"/>
      <c r="BQ156" s="65"/>
      <c r="BR156" s="65"/>
      <c r="BS156" s="65"/>
      <c r="BT156" s="65"/>
      <c r="BU156" s="65"/>
      <c r="BV156" s="65"/>
      <c r="BW156" s="65"/>
      <c r="BX156" s="65"/>
      <c r="BY156" s="65"/>
      <c r="BZ156" s="65"/>
      <c r="CA156" s="34"/>
      <c r="CB156" s="34"/>
      <c r="CC156" s="34"/>
      <c r="CD156" s="34"/>
      <c r="CE156" s="34"/>
      <c r="CF156" s="34"/>
      <c r="CG156" s="34"/>
      <c r="CH156" s="34"/>
      <c r="CI156" s="34"/>
      <c r="CJ156" s="34"/>
      <c r="CK156" s="34"/>
      <c r="CL156" s="34"/>
      <c r="CM156" s="34"/>
      <c r="CN156" s="34"/>
      <c r="CO156" s="34"/>
      <c r="CP156" s="34"/>
      <c r="CQ156" s="34"/>
      <c r="CR156" s="34"/>
      <c r="CS156" s="34"/>
      <c r="CT156" s="51"/>
    </row>
    <row r="157" spans="1:98" ht="13">
      <c r="A157" s="37"/>
      <c r="B157" s="34"/>
      <c r="C157" s="34"/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51"/>
      <c r="R157" s="34"/>
      <c r="S157" s="34"/>
      <c r="T157" s="34"/>
      <c r="U157" s="34"/>
      <c r="V157" s="34"/>
      <c r="W157" s="34"/>
      <c r="X157" s="34"/>
      <c r="Y157" s="34"/>
      <c r="Z157" s="34"/>
      <c r="AA157" s="34"/>
      <c r="AB157" s="34"/>
      <c r="AC157" s="34"/>
      <c r="AD157" s="34"/>
      <c r="AE157" s="34"/>
      <c r="AF157" s="68"/>
      <c r="AG157" s="34"/>
      <c r="AH157" s="34"/>
      <c r="AI157" s="34"/>
      <c r="AJ157" s="34"/>
      <c r="AK157" s="34"/>
      <c r="AL157" s="34"/>
      <c r="AM157" s="34"/>
      <c r="AN157" s="34"/>
      <c r="AO157" s="65"/>
      <c r="AP157" s="65"/>
      <c r="AQ157" s="65"/>
      <c r="AR157" s="65"/>
      <c r="AS157" s="65"/>
      <c r="AT157" s="65"/>
      <c r="AU157" s="65"/>
      <c r="AV157" s="65"/>
      <c r="AW157" s="65"/>
      <c r="AX157" s="65"/>
      <c r="AY157" s="65"/>
      <c r="AZ157" s="65"/>
      <c r="BA157" s="65"/>
      <c r="BB157" s="65"/>
      <c r="BC157" s="65"/>
      <c r="BD157" s="65"/>
      <c r="BE157" s="65"/>
      <c r="BF157" s="65"/>
      <c r="BG157" s="65"/>
      <c r="BH157" s="65"/>
      <c r="BI157" s="65"/>
      <c r="BJ157" s="65"/>
      <c r="BK157" s="65"/>
      <c r="BL157" s="65"/>
      <c r="BM157" s="65"/>
      <c r="BN157" s="65"/>
      <c r="BO157" s="65"/>
      <c r="BP157" s="65"/>
      <c r="BQ157" s="65"/>
      <c r="BR157" s="65"/>
      <c r="BS157" s="65"/>
      <c r="BT157" s="65"/>
      <c r="BU157" s="65"/>
      <c r="BV157" s="65"/>
      <c r="BW157" s="65"/>
      <c r="BX157" s="65"/>
      <c r="BY157" s="65"/>
      <c r="BZ157" s="65"/>
      <c r="CA157" s="34"/>
      <c r="CB157" s="34"/>
      <c r="CC157" s="34"/>
      <c r="CD157" s="34"/>
      <c r="CE157" s="34"/>
      <c r="CF157" s="34"/>
      <c r="CG157" s="34"/>
      <c r="CH157" s="34"/>
      <c r="CI157" s="34"/>
      <c r="CJ157" s="34"/>
      <c r="CK157" s="34"/>
      <c r="CL157" s="34"/>
      <c r="CM157" s="34"/>
      <c r="CN157" s="34"/>
      <c r="CO157" s="34"/>
      <c r="CP157" s="34"/>
      <c r="CQ157" s="34"/>
      <c r="CR157" s="34"/>
      <c r="CS157" s="34"/>
      <c r="CT157" s="51"/>
    </row>
    <row r="158" spans="1:98" ht="13">
      <c r="A158" s="37"/>
      <c r="B158" s="34"/>
      <c r="C158" s="34"/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51"/>
      <c r="R158" s="34"/>
      <c r="S158" s="34"/>
      <c r="T158" s="34"/>
      <c r="U158" s="34"/>
      <c r="V158" s="34"/>
      <c r="W158" s="34"/>
      <c r="X158" s="34"/>
      <c r="Y158" s="34"/>
      <c r="Z158" s="34"/>
      <c r="AA158" s="34"/>
      <c r="AB158" s="34"/>
      <c r="AC158" s="34"/>
      <c r="AD158" s="34"/>
      <c r="AE158" s="34"/>
      <c r="AF158" s="68"/>
      <c r="AG158" s="34"/>
      <c r="AH158" s="34"/>
      <c r="AI158" s="34"/>
      <c r="AJ158" s="34"/>
      <c r="AK158" s="34"/>
      <c r="AL158" s="34"/>
      <c r="AM158" s="34"/>
      <c r="AN158" s="34"/>
      <c r="AO158" s="65"/>
      <c r="AP158" s="65"/>
      <c r="AQ158" s="65"/>
      <c r="AR158" s="65"/>
      <c r="AS158" s="65"/>
      <c r="AT158" s="65"/>
      <c r="AU158" s="65"/>
      <c r="AV158" s="65"/>
      <c r="AW158" s="65"/>
      <c r="AX158" s="65"/>
      <c r="AY158" s="65"/>
      <c r="AZ158" s="65"/>
      <c r="BA158" s="65"/>
      <c r="BB158" s="65"/>
      <c r="BC158" s="65"/>
      <c r="BD158" s="65"/>
      <c r="BE158" s="65"/>
      <c r="BF158" s="65"/>
      <c r="BG158" s="65"/>
      <c r="BH158" s="65"/>
      <c r="BI158" s="65"/>
      <c r="BJ158" s="65"/>
      <c r="BK158" s="65"/>
      <c r="BL158" s="65"/>
      <c r="BM158" s="65"/>
      <c r="BN158" s="65"/>
      <c r="BO158" s="65"/>
      <c r="BP158" s="65"/>
      <c r="BQ158" s="65"/>
      <c r="BR158" s="65"/>
      <c r="BS158" s="65"/>
      <c r="BT158" s="65"/>
      <c r="BU158" s="65"/>
      <c r="BV158" s="65"/>
      <c r="BW158" s="65"/>
      <c r="BX158" s="65"/>
      <c r="BY158" s="65"/>
      <c r="BZ158" s="65"/>
      <c r="CA158" s="34"/>
      <c r="CB158" s="34"/>
      <c r="CC158" s="34"/>
      <c r="CD158" s="34"/>
      <c r="CE158" s="34"/>
      <c r="CF158" s="34"/>
      <c r="CG158" s="34"/>
      <c r="CH158" s="34"/>
      <c r="CI158" s="34"/>
      <c r="CJ158" s="34"/>
      <c r="CK158" s="34"/>
      <c r="CL158" s="34"/>
      <c r="CM158" s="34"/>
      <c r="CN158" s="34"/>
      <c r="CO158" s="34"/>
      <c r="CP158" s="34"/>
      <c r="CQ158" s="34"/>
      <c r="CR158" s="34"/>
      <c r="CS158" s="34"/>
      <c r="CT158" s="51"/>
    </row>
    <row r="159" spans="1:98" ht="13">
      <c r="A159" s="37"/>
      <c r="B159" s="34"/>
      <c r="C159" s="34"/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51"/>
      <c r="R159" s="34"/>
      <c r="S159" s="34"/>
      <c r="T159" s="34"/>
      <c r="U159" s="34"/>
      <c r="V159" s="34"/>
      <c r="W159" s="34"/>
      <c r="X159" s="34"/>
      <c r="Y159" s="34"/>
      <c r="Z159" s="34"/>
      <c r="AA159" s="34"/>
      <c r="AB159" s="34"/>
      <c r="AC159" s="34"/>
      <c r="AD159" s="34"/>
      <c r="AE159" s="34"/>
      <c r="AF159" s="68"/>
      <c r="AG159" s="34"/>
      <c r="AH159" s="34"/>
      <c r="AI159" s="34"/>
      <c r="AJ159" s="34"/>
      <c r="AK159" s="34"/>
      <c r="AL159" s="34"/>
      <c r="AM159" s="34"/>
      <c r="AN159" s="34"/>
      <c r="AO159" s="65"/>
      <c r="AP159" s="65"/>
      <c r="AQ159" s="65"/>
      <c r="AR159" s="65"/>
      <c r="AS159" s="65"/>
      <c r="AT159" s="65"/>
      <c r="AU159" s="65"/>
      <c r="AV159" s="65"/>
      <c r="AW159" s="65"/>
      <c r="AX159" s="65"/>
      <c r="AY159" s="65"/>
      <c r="AZ159" s="65"/>
      <c r="BA159" s="65"/>
      <c r="BB159" s="65"/>
      <c r="BC159" s="65"/>
      <c r="BD159" s="65"/>
      <c r="BE159" s="65"/>
      <c r="BF159" s="65"/>
      <c r="BG159" s="65"/>
      <c r="BH159" s="65"/>
      <c r="BI159" s="65"/>
      <c r="BJ159" s="65"/>
      <c r="BK159" s="65"/>
      <c r="BL159" s="65"/>
      <c r="BM159" s="65"/>
      <c r="BN159" s="65"/>
      <c r="BO159" s="65"/>
      <c r="BP159" s="65"/>
      <c r="BQ159" s="65"/>
      <c r="BR159" s="65"/>
      <c r="BS159" s="65"/>
      <c r="BT159" s="65"/>
      <c r="BU159" s="65"/>
      <c r="BV159" s="65"/>
      <c r="BW159" s="65"/>
      <c r="BX159" s="65"/>
      <c r="BY159" s="65"/>
      <c r="BZ159" s="65"/>
      <c r="CA159" s="34"/>
      <c r="CB159" s="34"/>
      <c r="CC159" s="34"/>
      <c r="CD159" s="34"/>
      <c r="CE159" s="34"/>
      <c r="CF159" s="34"/>
      <c r="CG159" s="34"/>
      <c r="CH159" s="34"/>
      <c r="CI159" s="34"/>
      <c r="CJ159" s="34"/>
      <c r="CK159" s="34"/>
      <c r="CL159" s="34"/>
      <c r="CM159" s="34"/>
      <c r="CN159" s="34"/>
      <c r="CO159" s="34"/>
      <c r="CP159" s="34"/>
      <c r="CQ159" s="34"/>
      <c r="CR159" s="34"/>
      <c r="CS159" s="34"/>
      <c r="CT159" s="51"/>
    </row>
    <row r="160" spans="1:98" ht="13">
      <c r="A160" s="37"/>
      <c r="B160" s="34"/>
      <c r="C160" s="34"/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51"/>
      <c r="R160" s="34"/>
      <c r="S160" s="34"/>
      <c r="T160" s="34"/>
      <c r="U160" s="34"/>
      <c r="V160" s="34"/>
      <c r="W160" s="34"/>
      <c r="X160" s="34"/>
      <c r="Y160" s="34"/>
      <c r="Z160" s="34"/>
      <c r="AA160" s="34"/>
      <c r="AB160" s="34"/>
      <c r="AC160" s="34"/>
      <c r="AD160" s="34"/>
      <c r="AE160" s="34"/>
      <c r="AF160" s="68"/>
      <c r="AG160" s="34"/>
      <c r="AH160" s="34"/>
      <c r="AI160" s="34"/>
      <c r="AJ160" s="34"/>
      <c r="AK160" s="34"/>
      <c r="AL160" s="34"/>
      <c r="AM160" s="34"/>
      <c r="AN160" s="34"/>
      <c r="AO160" s="65"/>
      <c r="AP160" s="65"/>
      <c r="AQ160" s="65"/>
      <c r="AR160" s="65"/>
      <c r="AS160" s="65"/>
      <c r="AT160" s="65"/>
      <c r="AU160" s="65"/>
      <c r="AV160" s="65"/>
      <c r="AW160" s="65"/>
      <c r="AX160" s="65"/>
      <c r="AY160" s="65"/>
      <c r="AZ160" s="65"/>
      <c r="BA160" s="65"/>
      <c r="BB160" s="65"/>
      <c r="BC160" s="65"/>
      <c r="BD160" s="65"/>
      <c r="BE160" s="65"/>
      <c r="BF160" s="65"/>
      <c r="BG160" s="65"/>
      <c r="BH160" s="65"/>
      <c r="BI160" s="65"/>
      <c r="BJ160" s="65"/>
      <c r="BK160" s="65"/>
      <c r="BL160" s="65"/>
      <c r="BM160" s="65"/>
      <c r="BN160" s="65"/>
      <c r="BO160" s="65"/>
      <c r="BP160" s="65"/>
      <c r="BQ160" s="65"/>
      <c r="BR160" s="65"/>
      <c r="BS160" s="65"/>
      <c r="BT160" s="65"/>
      <c r="BU160" s="65"/>
      <c r="BV160" s="65"/>
      <c r="BW160" s="65"/>
      <c r="BX160" s="65"/>
      <c r="BY160" s="65"/>
      <c r="BZ160" s="65"/>
      <c r="CA160" s="34"/>
      <c r="CB160" s="34"/>
      <c r="CC160" s="34"/>
      <c r="CD160" s="34"/>
      <c r="CE160" s="34"/>
      <c r="CF160" s="34"/>
      <c r="CG160" s="34"/>
      <c r="CH160" s="34"/>
      <c r="CI160" s="34"/>
      <c r="CJ160" s="34"/>
      <c r="CK160" s="34"/>
      <c r="CL160" s="34"/>
      <c r="CM160" s="34"/>
      <c r="CN160" s="34"/>
      <c r="CO160" s="34"/>
      <c r="CP160" s="34"/>
      <c r="CQ160" s="34"/>
      <c r="CR160" s="34"/>
      <c r="CS160" s="34"/>
      <c r="CT160" s="51"/>
    </row>
    <row r="161" spans="1:98" ht="13">
      <c r="A161" s="37"/>
      <c r="B161" s="34"/>
      <c r="C161" s="34"/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51"/>
      <c r="R161" s="34"/>
      <c r="S161" s="34"/>
      <c r="T161" s="34"/>
      <c r="U161" s="34"/>
      <c r="V161" s="34"/>
      <c r="W161" s="34"/>
      <c r="X161" s="34"/>
      <c r="Y161" s="34"/>
      <c r="Z161" s="34"/>
      <c r="AA161" s="34"/>
      <c r="AB161" s="34"/>
      <c r="AC161" s="34"/>
      <c r="AD161" s="34"/>
      <c r="AE161" s="34"/>
      <c r="AF161" s="68"/>
      <c r="AG161" s="34"/>
      <c r="AH161" s="34"/>
      <c r="AI161" s="34"/>
      <c r="AJ161" s="34"/>
      <c r="AK161" s="34"/>
      <c r="AL161" s="34"/>
      <c r="AM161" s="34"/>
      <c r="AN161" s="34"/>
      <c r="AO161" s="65"/>
      <c r="AP161" s="65"/>
      <c r="AQ161" s="65"/>
      <c r="AR161" s="65"/>
      <c r="AS161" s="65"/>
      <c r="AT161" s="65"/>
      <c r="AU161" s="65"/>
      <c r="AV161" s="65"/>
      <c r="AW161" s="65"/>
      <c r="AX161" s="65"/>
      <c r="AY161" s="65"/>
      <c r="AZ161" s="65"/>
      <c r="BA161" s="65"/>
      <c r="BB161" s="65"/>
      <c r="BC161" s="65"/>
      <c r="BD161" s="65"/>
      <c r="BE161" s="65"/>
      <c r="BF161" s="65"/>
      <c r="BG161" s="65"/>
      <c r="BH161" s="65"/>
      <c r="BI161" s="65"/>
      <c r="BJ161" s="65"/>
      <c r="BK161" s="65"/>
      <c r="BL161" s="65"/>
      <c r="BM161" s="65"/>
      <c r="BN161" s="65"/>
      <c r="BO161" s="65"/>
      <c r="BP161" s="65"/>
      <c r="BQ161" s="65"/>
      <c r="BR161" s="65"/>
      <c r="BS161" s="65"/>
      <c r="BT161" s="65"/>
      <c r="BU161" s="65"/>
      <c r="BV161" s="65"/>
      <c r="BW161" s="65"/>
      <c r="BX161" s="65"/>
      <c r="BY161" s="65"/>
      <c r="BZ161" s="65"/>
      <c r="CA161" s="34"/>
      <c r="CB161" s="34"/>
      <c r="CC161" s="34"/>
      <c r="CD161" s="34"/>
      <c r="CE161" s="34"/>
      <c r="CF161" s="34"/>
      <c r="CG161" s="34"/>
      <c r="CH161" s="34"/>
      <c r="CI161" s="34"/>
      <c r="CJ161" s="34"/>
      <c r="CK161" s="34"/>
      <c r="CL161" s="34"/>
      <c r="CM161" s="34"/>
      <c r="CN161" s="34"/>
      <c r="CO161" s="34"/>
      <c r="CP161" s="34"/>
      <c r="CQ161" s="34"/>
      <c r="CR161" s="34"/>
      <c r="CS161" s="34"/>
      <c r="CT161" s="51"/>
    </row>
    <row r="162" spans="1:98" ht="13">
      <c r="A162" s="37"/>
      <c r="B162" s="34"/>
      <c r="C162" s="34"/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51"/>
      <c r="R162" s="34"/>
      <c r="S162" s="34"/>
      <c r="T162" s="34"/>
      <c r="U162" s="34"/>
      <c r="V162" s="34"/>
      <c r="W162" s="34"/>
      <c r="X162" s="34"/>
      <c r="Y162" s="34"/>
      <c r="Z162" s="34"/>
      <c r="AA162" s="34"/>
      <c r="AB162" s="34"/>
      <c r="AC162" s="34"/>
      <c r="AD162" s="34"/>
      <c r="AE162" s="34"/>
      <c r="AF162" s="68"/>
      <c r="AG162" s="34"/>
      <c r="AH162" s="34"/>
      <c r="AI162" s="34"/>
      <c r="AJ162" s="34"/>
      <c r="AK162" s="34"/>
      <c r="AL162" s="34"/>
      <c r="AM162" s="34"/>
      <c r="AN162" s="34"/>
      <c r="AO162" s="65"/>
      <c r="AP162" s="65"/>
      <c r="AQ162" s="65"/>
      <c r="AR162" s="65"/>
      <c r="AS162" s="65"/>
      <c r="AT162" s="65"/>
      <c r="AU162" s="65"/>
      <c r="AV162" s="65"/>
      <c r="AW162" s="65"/>
      <c r="AX162" s="65"/>
      <c r="AY162" s="65"/>
      <c r="AZ162" s="65"/>
      <c r="BA162" s="65"/>
      <c r="BB162" s="65"/>
      <c r="BC162" s="65"/>
      <c r="BD162" s="65"/>
      <c r="BE162" s="65"/>
      <c r="BF162" s="65"/>
      <c r="BG162" s="65"/>
      <c r="BH162" s="65"/>
      <c r="BI162" s="65"/>
      <c r="BJ162" s="65"/>
      <c r="BK162" s="65"/>
      <c r="BL162" s="65"/>
      <c r="BM162" s="65"/>
      <c r="BN162" s="65"/>
      <c r="BO162" s="65"/>
      <c r="BP162" s="65"/>
      <c r="BQ162" s="65"/>
      <c r="BR162" s="65"/>
      <c r="BS162" s="65"/>
      <c r="BT162" s="65"/>
      <c r="BU162" s="65"/>
      <c r="BV162" s="65"/>
      <c r="BW162" s="65"/>
      <c r="BX162" s="65"/>
      <c r="BY162" s="65"/>
      <c r="BZ162" s="65"/>
      <c r="CA162" s="34"/>
      <c r="CB162" s="34"/>
      <c r="CC162" s="34"/>
      <c r="CD162" s="34"/>
      <c r="CE162" s="34"/>
      <c r="CF162" s="34"/>
      <c r="CG162" s="34"/>
      <c r="CH162" s="34"/>
      <c r="CI162" s="34"/>
      <c r="CJ162" s="34"/>
      <c r="CK162" s="34"/>
      <c r="CL162" s="34"/>
      <c r="CM162" s="34"/>
      <c r="CN162" s="34"/>
      <c r="CO162" s="34"/>
      <c r="CP162" s="34"/>
      <c r="CQ162" s="34"/>
      <c r="CR162" s="34"/>
      <c r="CS162" s="34"/>
      <c r="CT162" s="51"/>
    </row>
    <row r="163" spans="1:98" ht="13">
      <c r="A163" s="37"/>
      <c r="B163" s="34"/>
      <c r="C163" s="34"/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51"/>
      <c r="R163" s="34"/>
      <c r="S163" s="34"/>
      <c r="T163" s="34"/>
      <c r="U163" s="34"/>
      <c r="V163" s="34"/>
      <c r="W163" s="34"/>
      <c r="X163" s="34"/>
      <c r="Y163" s="34"/>
      <c r="Z163" s="34"/>
      <c r="AA163" s="34"/>
      <c r="AB163" s="34"/>
      <c r="AC163" s="34"/>
      <c r="AD163" s="34"/>
      <c r="AE163" s="34"/>
      <c r="AF163" s="68"/>
      <c r="AG163" s="34"/>
      <c r="AH163" s="34"/>
      <c r="AI163" s="34"/>
      <c r="AJ163" s="34"/>
      <c r="AK163" s="34"/>
      <c r="AL163" s="34"/>
      <c r="AM163" s="34"/>
      <c r="AN163" s="34"/>
      <c r="AO163" s="65"/>
      <c r="AP163" s="65"/>
      <c r="AQ163" s="65"/>
      <c r="AR163" s="65"/>
      <c r="AS163" s="65"/>
      <c r="AT163" s="65"/>
      <c r="AU163" s="65"/>
      <c r="AV163" s="65"/>
      <c r="AW163" s="65"/>
      <c r="AX163" s="65"/>
      <c r="AY163" s="65"/>
      <c r="AZ163" s="65"/>
      <c r="BA163" s="65"/>
      <c r="BB163" s="65"/>
      <c r="BC163" s="65"/>
      <c r="BD163" s="65"/>
      <c r="BE163" s="65"/>
      <c r="BF163" s="65"/>
      <c r="BG163" s="65"/>
      <c r="BH163" s="65"/>
      <c r="BI163" s="65"/>
      <c r="BJ163" s="65"/>
      <c r="BK163" s="65"/>
      <c r="BL163" s="65"/>
      <c r="BM163" s="65"/>
      <c r="BN163" s="65"/>
      <c r="BO163" s="65"/>
      <c r="BP163" s="65"/>
      <c r="BQ163" s="65"/>
      <c r="BR163" s="65"/>
      <c r="BS163" s="65"/>
      <c r="BT163" s="65"/>
      <c r="BU163" s="65"/>
      <c r="BV163" s="65"/>
      <c r="BW163" s="65"/>
      <c r="BX163" s="65"/>
      <c r="BY163" s="65"/>
      <c r="BZ163" s="65"/>
      <c r="CA163" s="34"/>
      <c r="CB163" s="34"/>
      <c r="CC163" s="34"/>
      <c r="CD163" s="34"/>
      <c r="CE163" s="34"/>
      <c r="CF163" s="34"/>
      <c r="CG163" s="34"/>
      <c r="CH163" s="34"/>
      <c r="CI163" s="34"/>
      <c r="CJ163" s="34"/>
      <c r="CK163" s="34"/>
      <c r="CL163" s="34"/>
      <c r="CM163" s="34"/>
      <c r="CN163" s="34"/>
      <c r="CO163" s="34"/>
      <c r="CP163" s="34"/>
      <c r="CQ163" s="34"/>
      <c r="CR163" s="34"/>
      <c r="CS163" s="34"/>
      <c r="CT163" s="51"/>
    </row>
    <row r="164" spans="1:98" ht="13">
      <c r="A164" s="37"/>
      <c r="B164" s="34"/>
      <c r="C164" s="34"/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51"/>
      <c r="R164" s="34"/>
      <c r="S164" s="34"/>
      <c r="T164" s="34"/>
      <c r="U164" s="34"/>
      <c r="V164" s="34"/>
      <c r="W164" s="34"/>
      <c r="X164" s="34"/>
      <c r="Y164" s="34"/>
      <c r="Z164" s="34"/>
      <c r="AA164" s="34"/>
      <c r="AB164" s="34"/>
      <c r="AC164" s="34"/>
      <c r="AD164" s="34"/>
      <c r="AE164" s="34"/>
      <c r="AF164" s="68"/>
      <c r="AG164" s="34"/>
      <c r="AH164" s="34"/>
      <c r="AI164" s="34"/>
      <c r="AJ164" s="34"/>
      <c r="AK164" s="34"/>
      <c r="AL164" s="34"/>
      <c r="AM164" s="34"/>
      <c r="AN164" s="34"/>
      <c r="AO164" s="65"/>
      <c r="AP164" s="65"/>
      <c r="AQ164" s="65"/>
      <c r="AR164" s="65"/>
      <c r="AS164" s="65"/>
      <c r="AT164" s="65"/>
      <c r="AU164" s="65"/>
      <c r="AV164" s="65"/>
      <c r="AW164" s="65"/>
      <c r="AX164" s="65"/>
      <c r="AY164" s="65"/>
      <c r="AZ164" s="65"/>
      <c r="BA164" s="65"/>
      <c r="BB164" s="65"/>
      <c r="BC164" s="65"/>
      <c r="BD164" s="65"/>
      <c r="BE164" s="65"/>
      <c r="BF164" s="65"/>
      <c r="BG164" s="65"/>
      <c r="BH164" s="65"/>
      <c r="BI164" s="65"/>
      <c r="BJ164" s="65"/>
      <c r="BK164" s="65"/>
      <c r="BL164" s="65"/>
      <c r="BM164" s="65"/>
      <c r="BN164" s="65"/>
      <c r="BO164" s="65"/>
      <c r="BP164" s="65"/>
      <c r="BQ164" s="65"/>
      <c r="BR164" s="65"/>
      <c r="BS164" s="65"/>
      <c r="BT164" s="65"/>
      <c r="BU164" s="65"/>
      <c r="BV164" s="65"/>
      <c r="BW164" s="65"/>
      <c r="BX164" s="65"/>
      <c r="BY164" s="65"/>
      <c r="BZ164" s="65"/>
      <c r="CA164" s="34"/>
      <c r="CB164" s="34"/>
      <c r="CC164" s="34"/>
      <c r="CD164" s="34"/>
      <c r="CE164" s="34"/>
      <c r="CF164" s="34"/>
      <c r="CG164" s="34"/>
      <c r="CH164" s="34"/>
      <c r="CI164" s="34"/>
      <c r="CJ164" s="34"/>
      <c r="CK164" s="34"/>
      <c r="CL164" s="34"/>
      <c r="CM164" s="34"/>
      <c r="CN164" s="34"/>
      <c r="CO164" s="34"/>
      <c r="CP164" s="34"/>
      <c r="CQ164" s="34"/>
      <c r="CR164" s="34"/>
      <c r="CS164" s="34"/>
      <c r="CT164" s="51"/>
    </row>
    <row r="165" spans="1:98" ht="13">
      <c r="A165" s="37"/>
      <c r="B165" s="34"/>
      <c r="C165" s="34"/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51"/>
      <c r="R165" s="34"/>
      <c r="S165" s="34"/>
      <c r="T165" s="34"/>
      <c r="U165" s="34"/>
      <c r="V165" s="34"/>
      <c r="W165" s="34"/>
      <c r="X165" s="34"/>
      <c r="Y165" s="34"/>
      <c r="Z165" s="34"/>
      <c r="AA165" s="34"/>
      <c r="AB165" s="34"/>
      <c r="AC165" s="34"/>
      <c r="AD165" s="34"/>
      <c r="AE165" s="34"/>
      <c r="AF165" s="68"/>
      <c r="AG165" s="34"/>
      <c r="AH165" s="34"/>
      <c r="AI165" s="34"/>
      <c r="AJ165" s="34"/>
      <c r="AK165" s="34"/>
      <c r="AL165" s="34"/>
      <c r="AM165" s="34"/>
      <c r="AN165" s="34"/>
      <c r="AO165" s="65"/>
      <c r="AP165" s="65"/>
      <c r="AQ165" s="65"/>
      <c r="AR165" s="65"/>
      <c r="AS165" s="65"/>
      <c r="AT165" s="65"/>
      <c r="AU165" s="65"/>
      <c r="AV165" s="65"/>
      <c r="AW165" s="65"/>
      <c r="AX165" s="65"/>
      <c r="AY165" s="65"/>
      <c r="AZ165" s="65"/>
      <c r="BA165" s="65"/>
      <c r="BB165" s="65"/>
      <c r="BC165" s="65"/>
      <c r="BD165" s="65"/>
      <c r="BE165" s="65"/>
      <c r="BF165" s="65"/>
      <c r="BG165" s="65"/>
      <c r="BH165" s="65"/>
      <c r="BI165" s="65"/>
      <c r="BJ165" s="65"/>
      <c r="BK165" s="65"/>
      <c r="BL165" s="65"/>
      <c r="BM165" s="65"/>
      <c r="BN165" s="65"/>
      <c r="BO165" s="65"/>
      <c r="BP165" s="65"/>
      <c r="BQ165" s="65"/>
      <c r="BR165" s="65"/>
      <c r="BS165" s="65"/>
      <c r="BT165" s="65"/>
      <c r="BU165" s="65"/>
      <c r="BV165" s="65"/>
      <c r="BW165" s="65"/>
      <c r="BX165" s="65"/>
      <c r="BY165" s="65"/>
      <c r="BZ165" s="65"/>
      <c r="CA165" s="34"/>
      <c r="CB165" s="34"/>
      <c r="CC165" s="34"/>
      <c r="CD165" s="34"/>
      <c r="CE165" s="34"/>
      <c r="CF165" s="34"/>
      <c r="CG165" s="34"/>
      <c r="CH165" s="34"/>
      <c r="CI165" s="34"/>
      <c r="CJ165" s="34"/>
      <c r="CK165" s="34"/>
      <c r="CL165" s="34"/>
      <c r="CM165" s="34"/>
      <c r="CN165" s="34"/>
      <c r="CO165" s="34"/>
      <c r="CP165" s="34"/>
      <c r="CQ165" s="34"/>
      <c r="CR165" s="34"/>
      <c r="CS165" s="34"/>
      <c r="CT165" s="51"/>
    </row>
    <row r="166" spans="1:98" ht="13">
      <c r="A166" s="37"/>
      <c r="B166" s="34"/>
      <c r="C166" s="34"/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51"/>
      <c r="R166" s="34"/>
      <c r="S166" s="34"/>
      <c r="T166" s="34"/>
      <c r="U166" s="34"/>
      <c r="V166" s="34"/>
      <c r="W166" s="34"/>
      <c r="X166" s="34"/>
      <c r="Y166" s="34"/>
      <c r="Z166" s="34"/>
      <c r="AA166" s="34"/>
      <c r="AB166" s="34"/>
      <c r="AC166" s="34"/>
      <c r="AD166" s="34"/>
      <c r="AE166" s="34"/>
      <c r="AF166" s="68"/>
      <c r="AG166" s="34"/>
      <c r="AH166" s="34"/>
      <c r="AI166" s="34"/>
      <c r="AJ166" s="34"/>
      <c r="AK166" s="34"/>
      <c r="AL166" s="34"/>
      <c r="AM166" s="34"/>
      <c r="AN166" s="34"/>
      <c r="AO166" s="65"/>
      <c r="AP166" s="65"/>
      <c r="AQ166" s="65"/>
      <c r="AR166" s="65"/>
      <c r="AS166" s="65"/>
      <c r="AT166" s="65"/>
      <c r="AU166" s="65"/>
      <c r="AV166" s="65"/>
      <c r="AW166" s="65"/>
      <c r="AX166" s="65"/>
      <c r="AY166" s="65"/>
      <c r="AZ166" s="65"/>
      <c r="BA166" s="65"/>
      <c r="BB166" s="65"/>
      <c r="BC166" s="65"/>
      <c r="BD166" s="65"/>
      <c r="BE166" s="65"/>
      <c r="BF166" s="65"/>
      <c r="BG166" s="65"/>
      <c r="BH166" s="65"/>
      <c r="BI166" s="65"/>
      <c r="BJ166" s="65"/>
      <c r="BK166" s="65"/>
      <c r="BL166" s="65"/>
      <c r="BM166" s="65"/>
      <c r="BN166" s="65"/>
      <c r="BO166" s="65"/>
      <c r="BP166" s="65"/>
      <c r="BQ166" s="65"/>
      <c r="BR166" s="65"/>
      <c r="BS166" s="65"/>
      <c r="BT166" s="65"/>
      <c r="BU166" s="65"/>
      <c r="BV166" s="65"/>
      <c r="BW166" s="65"/>
      <c r="BX166" s="65"/>
      <c r="BY166" s="65"/>
      <c r="BZ166" s="65"/>
      <c r="CA166" s="34"/>
      <c r="CB166" s="34"/>
      <c r="CC166" s="34"/>
      <c r="CD166" s="34"/>
      <c r="CE166" s="34"/>
      <c r="CF166" s="34"/>
      <c r="CG166" s="34"/>
      <c r="CH166" s="34"/>
      <c r="CI166" s="34"/>
      <c r="CJ166" s="34"/>
      <c r="CK166" s="34"/>
      <c r="CL166" s="34"/>
      <c r="CM166" s="34"/>
      <c r="CN166" s="34"/>
      <c r="CO166" s="34"/>
      <c r="CP166" s="34"/>
      <c r="CQ166" s="34"/>
      <c r="CR166" s="34"/>
      <c r="CS166" s="34"/>
      <c r="CT166" s="51"/>
    </row>
    <row r="167" spans="1:98" ht="13">
      <c r="A167" s="37"/>
      <c r="B167" s="34"/>
      <c r="C167" s="34"/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51"/>
      <c r="R167" s="34"/>
      <c r="S167" s="34"/>
      <c r="T167" s="34"/>
      <c r="U167" s="34"/>
      <c r="V167" s="34"/>
      <c r="W167" s="34"/>
      <c r="X167" s="34"/>
      <c r="Y167" s="34"/>
      <c r="Z167" s="34"/>
      <c r="AA167" s="34"/>
      <c r="AB167" s="34"/>
      <c r="AC167" s="34"/>
      <c r="AD167" s="34"/>
      <c r="AE167" s="34"/>
      <c r="AF167" s="68"/>
      <c r="AG167" s="34"/>
      <c r="AH167" s="34"/>
      <c r="AI167" s="34"/>
      <c r="AJ167" s="34"/>
      <c r="AK167" s="34"/>
      <c r="AL167" s="34"/>
      <c r="AM167" s="34"/>
      <c r="AN167" s="34"/>
      <c r="AO167" s="65"/>
      <c r="AP167" s="65"/>
      <c r="AQ167" s="65"/>
      <c r="AR167" s="65"/>
      <c r="AS167" s="65"/>
      <c r="AT167" s="65"/>
      <c r="AU167" s="65"/>
      <c r="AV167" s="65"/>
      <c r="AW167" s="65"/>
      <c r="AX167" s="65"/>
      <c r="AY167" s="65"/>
      <c r="AZ167" s="65"/>
      <c r="BA167" s="65"/>
      <c r="BB167" s="65"/>
      <c r="BC167" s="65"/>
      <c r="BD167" s="65"/>
      <c r="BE167" s="65"/>
      <c r="BF167" s="65"/>
      <c r="BG167" s="65"/>
      <c r="BH167" s="65"/>
      <c r="BI167" s="65"/>
      <c r="BJ167" s="65"/>
      <c r="BK167" s="65"/>
      <c r="BL167" s="65"/>
      <c r="BM167" s="65"/>
      <c r="BN167" s="65"/>
      <c r="BO167" s="65"/>
      <c r="BP167" s="65"/>
      <c r="BQ167" s="65"/>
      <c r="BR167" s="65"/>
      <c r="BS167" s="65"/>
      <c r="BT167" s="65"/>
      <c r="BU167" s="65"/>
      <c r="BV167" s="65"/>
      <c r="BW167" s="65"/>
      <c r="BX167" s="65"/>
      <c r="BY167" s="65"/>
      <c r="BZ167" s="65"/>
      <c r="CA167" s="34"/>
      <c r="CB167" s="34"/>
      <c r="CC167" s="34"/>
      <c r="CD167" s="34"/>
      <c r="CE167" s="34"/>
      <c r="CF167" s="34"/>
      <c r="CG167" s="34"/>
      <c r="CH167" s="34"/>
      <c r="CI167" s="34"/>
      <c r="CJ167" s="34"/>
      <c r="CK167" s="34"/>
      <c r="CL167" s="34"/>
      <c r="CM167" s="34"/>
      <c r="CN167" s="34"/>
      <c r="CO167" s="34"/>
      <c r="CP167" s="34"/>
      <c r="CQ167" s="34"/>
      <c r="CR167" s="34"/>
      <c r="CS167" s="34"/>
      <c r="CT167" s="51"/>
    </row>
    <row r="168" spans="1:98" ht="13">
      <c r="A168" s="37"/>
      <c r="B168" s="34"/>
      <c r="C168" s="34"/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51"/>
      <c r="R168" s="34"/>
      <c r="S168" s="34"/>
      <c r="T168" s="34"/>
      <c r="U168" s="34"/>
      <c r="V168" s="34"/>
      <c r="W168" s="34"/>
      <c r="X168" s="34"/>
      <c r="Y168" s="34"/>
      <c r="Z168" s="34"/>
      <c r="AA168" s="34"/>
      <c r="AB168" s="34"/>
      <c r="AC168" s="34"/>
      <c r="AD168" s="34"/>
      <c r="AE168" s="34"/>
      <c r="AF168" s="68"/>
      <c r="AG168" s="34"/>
      <c r="AH168" s="34"/>
      <c r="AI168" s="34"/>
      <c r="AJ168" s="34"/>
      <c r="AK168" s="34"/>
      <c r="AL168" s="34"/>
      <c r="AM168" s="34"/>
      <c r="AN168" s="34"/>
      <c r="AO168" s="65"/>
      <c r="AP168" s="65"/>
      <c r="AQ168" s="65"/>
      <c r="AR168" s="65"/>
      <c r="AS168" s="65"/>
      <c r="AT168" s="65"/>
      <c r="AU168" s="65"/>
      <c r="AV168" s="65"/>
      <c r="AW168" s="65"/>
      <c r="AX168" s="65"/>
      <c r="AY168" s="65"/>
      <c r="AZ168" s="65"/>
      <c r="BA168" s="65"/>
      <c r="BB168" s="65"/>
      <c r="BC168" s="65"/>
      <c r="BD168" s="65"/>
      <c r="BE168" s="65"/>
      <c r="BF168" s="65"/>
      <c r="BG168" s="65"/>
      <c r="BH168" s="65"/>
      <c r="BI168" s="65"/>
      <c r="BJ168" s="65"/>
      <c r="BK168" s="65"/>
      <c r="BL168" s="65"/>
      <c r="BM168" s="65"/>
      <c r="BN168" s="65"/>
      <c r="BO168" s="65"/>
      <c r="BP168" s="65"/>
      <c r="BQ168" s="65"/>
      <c r="BR168" s="65"/>
      <c r="BS168" s="65"/>
      <c r="BT168" s="65"/>
      <c r="BU168" s="65"/>
      <c r="BV168" s="65"/>
      <c r="BW168" s="65"/>
      <c r="BX168" s="65"/>
      <c r="BY168" s="65"/>
      <c r="BZ168" s="65"/>
      <c r="CA168" s="34"/>
      <c r="CB168" s="34"/>
      <c r="CC168" s="34"/>
      <c r="CD168" s="34"/>
      <c r="CE168" s="34"/>
      <c r="CF168" s="34"/>
      <c r="CG168" s="34"/>
      <c r="CH168" s="34"/>
      <c r="CI168" s="34"/>
      <c r="CJ168" s="34"/>
      <c r="CK168" s="34"/>
      <c r="CL168" s="34"/>
      <c r="CM168" s="34"/>
      <c r="CN168" s="34"/>
      <c r="CO168" s="34"/>
      <c r="CP168" s="34"/>
      <c r="CQ168" s="34"/>
      <c r="CR168" s="34"/>
      <c r="CS168" s="34"/>
      <c r="CT168" s="51"/>
    </row>
    <row r="169" spans="1:98" ht="13">
      <c r="A169" s="37"/>
      <c r="B169" s="34"/>
      <c r="C169" s="34"/>
      <c r="D169" s="34"/>
      <c r="E169" s="34"/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51"/>
      <c r="R169" s="34"/>
      <c r="S169" s="34"/>
      <c r="T169" s="34"/>
      <c r="U169" s="34"/>
      <c r="V169" s="34"/>
      <c r="W169" s="34"/>
      <c r="X169" s="34"/>
      <c r="Y169" s="34"/>
      <c r="Z169" s="34"/>
      <c r="AA169" s="34"/>
      <c r="AB169" s="34"/>
      <c r="AC169" s="34"/>
      <c r="AD169" s="34"/>
      <c r="AE169" s="34"/>
      <c r="AF169" s="68"/>
      <c r="AG169" s="34"/>
      <c r="AH169" s="34"/>
      <c r="AI169" s="34"/>
      <c r="AJ169" s="34"/>
      <c r="AK169" s="34"/>
      <c r="AL169" s="34"/>
      <c r="AM169" s="34"/>
      <c r="AN169" s="34"/>
      <c r="AO169" s="65"/>
      <c r="AP169" s="65"/>
      <c r="AQ169" s="65"/>
      <c r="AR169" s="65"/>
      <c r="AS169" s="65"/>
      <c r="AT169" s="65"/>
      <c r="AU169" s="65"/>
      <c r="AV169" s="65"/>
      <c r="AW169" s="65"/>
      <c r="AX169" s="65"/>
      <c r="AY169" s="65"/>
      <c r="AZ169" s="65"/>
      <c r="BA169" s="65"/>
      <c r="BB169" s="65"/>
      <c r="BC169" s="65"/>
      <c r="BD169" s="65"/>
      <c r="BE169" s="65"/>
      <c r="BF169" s="65"/>
      <c r="BG169" s="65"/>
      <c r="BH169" s="65"/>
      <c r="BI169" s="65"/>
      <c r="BJ169" s="65"/>
      <c r="BK169" s="65"/>
      <c r="BL169" s="65"/>
      <c r="BM169" s="65"/>
      <c r="BN169" s="65"/>
      <c r="BO169" s="65"/>
      <c r="BP169" s="65"/>
      <c r="BQ169" s="65"/>
      <c r="BR169" s="65"/>
      <c r="BS169" s="65"/>
      <c r="BT169" s="65"/>
      <c r="BU169" s="65"/>
      <c r="BV169" s="65"/>
      <c r="BW169" s="65"/>
      <c r="BX169" s="65"/>
      <c r="BY169" s="65"/>
      <c r="BZ169" s="65"/>
      <c r="CA169" s="34"/>
      <c r="CB169" s="34"/>
      <c r="CC169" s="34"/>
      <c r="CD169" s="34"/>
      <c r="CE169" s="34"/>
      <c r="CF169" s="34"/>
      <c r="CG169" s="34"/>
      <c r="CH169" s="34"/>
      <c r="CI169" s="34"/>
      <c r="CJ169" s="34"/>
      <c r="CK169" s="34"/>
      <c r="CL169" s="34"/>
      <c r="CM169" s="34"/>
      <c r="CN169" s="34"/>
      <c r="CO169" s="34"/>
      <c r="CP169" s="34"/>
      <c r="CQ169" s="34"/>
      <c r="CR169" s="34"/>
      <c r="CS169" s="34"/>
      <c r="CT169" s="51"/>
    </row>
    <row r="170" spans="1:98" ht="13">
      <c r="A170" s="37"/>
      <c r="B170" s="34"/>
      <c r="C170" s="34"/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51"/>
      <c r="R170" s="34"/>
      <c r="S170" s="34"/>
      <c r="T170" s="34"/>
      <c r="U170" s="34"/>
      <c r="V170" s="34"/>
      <c r="W170" s="34"/>
      <c r="X170" s="34"/>
      <c r="Y170" s="34"/>
      <c r="Z170" s="34"/>
      <c r="AA170" s="34"/>
      <c r="AB170" s="34"/>
      <c r="AC170" s="34"/>
      <c r="AD170" s="34"/>
      <c r="AE170" s="34"/>
      <c r="AF170" s="68"/>
      <c r="AG170" s="34"/>
      <c r="AH170" s="34"/>
      <c r="AI170" s="34"/>
      <c r="AJ170" s="34"/>
      <c r="AK170" s="34"/>
      <c r="AL170" s="34"/>
      <c r="AM170" s="34"/>
      <c r="AN170" s="34"/>
      <c r="AO170" s="65"/>
      <c r="AP170" s="65"/>
      <c r="AQ170" s="65"/>
      <c r="AR170" s="65"/>
      <c r="AS170" s="65"/>
      <c r="AT170" s="65"/>
      <c r="AU170" s="65"/>
      <c r="AV170" s="65"/>
      <c r="AW170" s="65"/>
      <c r="AX170" s="65"/>
      <c r="AY170" s="65"/>
      <c r="AZ170" s="65"/>
      <c r="BA170" s="65"/>
      <c r="BB170" s="65"/>
      <c r="BC170" s="65"/>
      <c r="BD170" s="65"/>
      <c r="BE170" s="65"/>
      <c r="BF170" s="65"/>
      <c r="BG170" s="65"/>
      <c r="BH170" s="65"/>
      <c r="BI170" s="65"/>
      <c r="BJ170" s="65"/>
      <c r="BK170" s="65"/>
      <c r="BL170" s="65"/>
      <c r="BM170" s="65"/>
      <c r="BN170" s="65"/>
      <c r="BO170" s="65"/>
      <c r="BP170" s="65"/>
      <c r="BQ170" s="65"/>
      <c r="BR170" s="65"/>
      <c r="BS170" s="65"/>
      <c r="BT170" s="65"/>
      <c r="BU170" s="65"/>
      <c r="BV170" s="65"/>
      <c r="BW170" s="65"/>
      <c r="BX170" s="65"/>
      <c r="BY170" s="65"/>
      <c r="BZ170" s="65"/>
      <c r="CA170" s="34"/>
      <c r="CB170" s="34"/>
      <c r="CC170" s="34"/>
      <c r="CD170" s="34"/>
      <c r="CE170" s="34"/>
      <c r="CF170" s="34"/>
      <c r="CG170" s="34"/>
      <c r="CH170" s="34"/>
      <c r="CI170" s="34"/>
      <c r="CJ170" s="34"/>
      <c r="CK170" s="34"/>
      <c r="CL170" s="34"/>
      <c r="CM170" s="34"/>
      <c r="CN170" s="34"/>
      <c r="CO170" s="34"/>
      <c r="CP170" s="34"/>
      <c r="CQ170" s="34"/>
      <c r="CR170" s="34"/>
      <c r="CS170" s="34"/>
      <c r="CT170" s="51"/>
    </row>
    <row r="171" spans="1:98" ht="13">
      <c r="A171" s="37"/>
      <c r="B171" s="34"/>
      <c r="C171" s="34"/>
      <c r="D171" s="34"/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51"/>
      <c r="R171" s="34"/>
      <c r="S171" s="34"/>
      <c r="T171" s="34"/>
      <c r="U171" s="34"/>
      <c r="V171" s="34"/>
      <c r="W171" s="34"/>
      <c r="X171" s="34"/>
      <c r="Y171" s="34"/>
      <c r="Z171" s="34"/>
      <c r="AA171" s="34"/>
      <c r="AB171" s="34"/>
      <c r="AC171" s="34"/>
      <c r="AD171" s="34"/>
      <c r="AE171" s="34"/>
      <c r="AF171" s="68"/>
      <c r="AG171" s="34"/>
      <c r="AH171" s="34"/>
      <c r="AI171" s="34"/>
      <c r="AJ171" s="34"/>
      <c r="AK171" s="34"/>
      <c r="AL171" s="34"/>
      <c r="AM171" s="34"/>
      <c r="AN171" s="34"/>
      <c r="AO171" s="65"/>
      <c r="AP171" s="65"/>
      <c r="AQ171" s="65"/>
      <c r="AR171" s="65"/>
      <c r="AS171" s="65"/>
      <c r="AT171" s="65"/>
      <c r="AU171" s="65"/>
      <c r="AV171" s="65"/>
      <c r="AW171" s="65"/>
      <c r="AX171" s="65"/>
      <c r="AY171" s="65"/>
      <c r="AZ171" s="65"/>
      <c r="BA171" s="65"/>
      <c r="BB171" s="65"/>
      <c r="BC171" s="65"/>
      <c r="BD171" s="65"/>
      <c r="BE171" s="65"/>
      <c r="BF171" s="65"/>
      <c r="BG171" s="65"/>
      <c r="BH171" s="65"/>
      <c r="BI171" s="65"/>
      <c r="BJ171" s="65"/>
      <c r="BK171" s="65"/>
      <c r="BL171" s="65"/>
      <c r="BM171" s="65"/>
      <c r="BN171" s="65"/>
      <c r="BO171" s="65"/>
      <c r="BP171" s="65"/>
      <c r="BQ171" s="65"/>
      <c r="BR171" s="65"/>
      <c r="BS171" s="65"/>
      <c r="BT171" s="65"/>
      <c r="BU171" s="65"/>
      <c r="BV171" s="65"/>
      <c r="BW171" s="65"/>
      <c r="BX171" s="65"/>
      <c r="BY171" s="65"/>
      <c r="BZ171" s="65"/>
      <c r="CA171" s="34"/>
      <c r="CB171" s="34"/>
      <c r="CC171" s="34"/>
      <c r="CD171" s="34"/>
      <c r="CE171" s="34"/>
      <c r="CF171" s="34"/>
      <c r="CG171" s="34"/>
      <c r="CH171" s="34"/>
      <c r="CI171" s="34"/>
      <c r="CJ171" s="34"/>
      <c r="CK171" s="34"/>
      <c r="CL171" s="34"/>
      <c r="CM171" s="34"/>
      <c r="CN171" s="34"/>
      <c r="CO171" s="34"/>
      <c r="CP171" s="34"/>
      <c r="CQ171" s="34"/>
      <c r="CR171" s="34"/>
      <c r="CS171" s="34"/>
      <c r="CT171" s="51"/>
    </row>
    <row r="172" spans="1:98" ht="13">
      <c r="A172" s="37"/>
      <c r="B172" s="34"/>
      <c r="C172" s="34"/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51"/>
      <c r="R172" s="34"/>
      <c r="S172" s="34"/>
      <c r="T172" s="34"/>
      <c r="U172" s="34"/>
      <c r="V172" s="34"/>
      <c r="W172" s="34"/>
      <c r="X172" s="34"/>
      <c r="Y172" s="34"/>
      <c r="Z172" s="34"/>
      <c r="AA172" s="34"/>
      <c r="AB172" s="34"/>
      <c r="AC172" s="34"/>
      <c r="AD172" s="34"/>
      <c r="AE172" s="34"/>
      <c r="AF172" s="68"/>
      <c r="AG172" s="34"/>
      <c r="AH172" s="34"/>
      <c r="AI172" s="34"/>
      <c r="AJ172" s="34"/>
      <c r="AK172" s="34"/>
      <c r="AL172" s="34"/>
      <c r="AM172" s="34"/>
      <c r="AN172" s="34"/>
      <c r="AO172" s="65"/>
      <c r="AP172" s="65"/>
      <c r="AQ172" s="65"/>
      <c r="AR172" s="65"/>
      <c r="AS172" s="65"/>
      <c r="AT172" s="65"/>
      <c r="AU172" s="65"/>
      <c r="AV172" s="65"/>
      <c r="AW172" s="65"/>
      <c r="AX172" s="65"/>
      <c r="AY172" s="65"/>
      <c r="AZ172" s="65"/>
      <c r="BA172" s="65"/>
      <c r="BB172" s="65"/>
      <c r="BC172" s="65"/>
      <c r="BD172" s="65"/>
      <c r="BE172" s="65"/>
      <c r="BF172" s="65"/>
      <c r="BG172" s="65"/>
      <c r="BH172" s="65"/>
      <c r="BI172" s="65"/>
      <c r="BJ172" s="65"/>
      <c r="BK172" s="65"/>
      <c r="BL172" s="65"/>
      <c r="BM172" s="65"/>
      <c r="BN172" s="65"/>
      <c r="BO172" s="65"/>
      <c r="BP172" s="65"/>
      <c r="BQ172" s="65"/>
      <c r="BR172" s="65"/>
      <c r="BS172" s="65"/>
      <c r="BT172" s="65"/>
      <c r="BU172" s="65"/>
      <c r="BV172" s="65"/>
      <c r="BW172" s="65"/>
      <c r="BX172" s="65"/>
      <c r="BY172" s="65"/>
      <c r="BZ172" s="65"/>
      <c r="CA172" s="34"/>
      <c r="CB172" s="34"/>
      <c r="CC172" s="34"/>
      <c r="CD172" s="34"/>
      <c r="CE172" s="34"/>
      <c r="CF172" s="34"/>
      <c r="CG172" s="34"/>
      <c r="CH172" s="34"/>
      <c r="CI172" s="34"/>
      <c r="CJ172" s="34"/>
      <c r="CK172" s="34"/>
      <c r="CL172" s="34"/>
      <c r="CM172" s="34"/>
      <c r="CN172" s="34"/>
      <c r="CO172" s="34"/>
      <c r="CP172" s="34"/>
      <c r="CQ172" s="34"/>
      <c r="CR172" s="34"/>
      <c r="CS172" s="34"/>
      <c r="CT172" s="51"/>
    </row>
    <row r="173" spans="1:98" ht="13">
      <c r="A173" s="37"/>
      <c r="B173" s="34"/>
      <c r="C173" s="34"/>
      <c r="D173" s="34"/>
      <c r="E173" s="34"/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51"/>
      <c r="R173" s="34"/>
      <c r="S173" s="34"/>
      <c r="T173" s="34"/>
      <c r="U173" s="34"/>
      <c r="V173" s="34"/>
      <c r="W173" s="34"/>
      <c r="X173" s="34"/>
      <c r="Y173" s="34"/>
      <c r="Z173" s="34"/>
      <c r="AA173" s="34"/>
      <c r="AB173" s="34"/>
      <c r="AC173" s="34"/>
      <c r="AD173" s="34"/>
      <c r="AE173" s="34"/>
      <c r="AF173" s="68"/>
      <c r="AG173" s="34"/>
      <c r="AH173" s="34"/>
      <c r="AI173" s="34"/>
      <c r="AJ173" s="34"/>
      <c r="AK173" s="34"/>
      <c r="AL173" s="34"/>
      <c r="AM173" s="34"/>
      <c r="AN173" s="34"/>
      <c r="AO173" s="65"/>
      <c r="AP173" s="65"/>
      <c r="AQ173" s="65"/>
      <c r="AR173" s="65"/>
      <c r="AS173" s="65"/>
      <c r="AT173" s="65"/>
      <c r="AU173" s="65"/>
      <c r="AV173" s="65"/>
      <c r="AW173" s="65"/>
      <c r="AX173" s="65"/>
      <c r="AY173" s="65"/>
      <c r="AZ173" s="65"/>
      <c r="BA173" s="65"/>
      <c r="BB173" s="65"/>
      <c r="BC173" s="65"/>
      <c r="BD173" s="65"/>
      <c r="BE173" s="65"/>
      <c r="BF173" s="65"/>
      <c r="BG173" s="65"/>
      <c r="BH173" s="65"/>
      <c r="BI173" s="65"/>
      <c r="BJ173" s="65"/>
      <c r="BK173" s="65"/>
      <c r="BL173" s="65"/>
      <c r="BM173" s="65"/>
      <c r="BN173" s="65"/>
      <c r="BO173" s="65"/>
      <c r="BP173" s="65"/>
      <c r="BQ173" s="65"/>
      <c r="BR173" s="65"/>
      <c r="BS173" s="65"/>
      <c r="BT173" s="65"/>
      <c r="BU173" s="65"/>
      <c r="BV173" s="65"/>
      <c r="BW173" s="65"/>
      <c r="BX173" s="65"/>
      <c r="BY173" s="65"/>
      <c r="BZ173" s="65"/>
      <c r="CA173" s="34"/>
      <c r="CB173" s="34"/>
      <c r="CC173" s="34"/>
      <c r="CD173" s="34"/>
      <c r="CE173" s="34"/>
      <c r="CF173" s="34"/>
      <c r="CG173" s="34"/>
      <c r="CH173" s="34"/>
      <c r="CI173" s="34"/>
      <c r="CJ173" s="34"/>
      <c r="CK173" s="34"/>
      <c r="CL173" s="34"/>
      <c r="CM173" s="34"/>
      <c r="CN173" s="34"/>
      <c r="CO173" s="34"/>
      <c r="CP173" s="34"/>
      <c r="CQ173" s="34"/>
      <c r="CR173" s="34"/>
      <c r="CS173" s="34"/>
      <c r="CT173" s="51"/>
    </row>
    <row r="174" spans="1:98" ht="13">
      <c r="A174" s="37"/>
      <c r="B174" s="34"/>
      <c r="C174" s="34"/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51"/>
      <c r="R174" s="34"/>
      <c r="S174" s="34"/>
      <c r="T174" s="34"/>
      <c r="U174" s="34"/>
      <c r="V174" s="34"/>
      <c r="W174" s="34"/>
      <c r="X174" s="34"/>
      <c r="Y174" s="34"/>
      <c r="Z174" s="34"/>
      <c r="AA174" s="34"/>
      <c r="AB174" s="34"/>
      <c r="AC174" s="34"/>
      <c r="AD174" s="34"/>
      <c r="AE174" s="34"/>
      <c r="AF174" s="68"/>
      <c r="AG174" s="34"/>
      <c r="AH174" s="34"/>
      <c r="AI174" s="34"/>
      <c r="AJ174" s="34"/>
      <c r="AK174" s="34"/>
      <c r="AL174" s="34"/>
      <c r="AM174" s="34"/>
      <c r="AN174" s="34"/>
      <c r="AO174" s="65"/>
      <c r="AP174" s="65"/>
      <c r="AQ174" s="65"/>
      <c r="AR174" s="65"/>
      <c r="AS174" s="65"/>
      <c r="AT174" s="65"/>
      <c r="AU174" s="65"/>
      <c r="AV174" s="65"/>
      <c r="AW174" s="65"/>
      <c r="AX174" s="65"/>
      <c r="AY174" s="65"/>
      <c r="AZ174" s="65"/>
      <c r="BA174" s="65"/>
      <c r="BB174" s="65"/>
      <c r="BC174" s="65"/>
      <c r="BD174" s="65"/>
      <c r="BE174" s="65"/>
      <c r="BF174" s="65"/>
      <c r="BG174" s="65"/>
      <c r="BH174" s="65"/>
      <c r="BI174" s="65"/>
      <c r="BJ174" s="65"/>
      <c r="BK174" s="65"/>
      <c r="BL174" s="65"/>
      <c r="BM174" s="65"/>
      <c r="BN174" s="65"/>
      <c r="BO174" s="65"/>
      <c r="BP174" s="65"/>
      <c r="BQ174" s="65"/>
      <c r="BR174" s="65"/>
      <c r="BS174" s="65"/>
      <c r="BT174" s="65"/>
      <c r="BU174" s="65"/>
      <c r="BV174" s="65"/>
      <c r="BW174" s="65"/>
      <c r="BX174" s="65"/>
      <c r="BY174" s="65"/>
      <c r="BZ174" s="65"/>
      <c r="CA174" s="34"/>
      <c r="CB174" s="34"/>
      <c r="CC174" s="34"/>
      <c r="CD174" s="34"/>
      <c r="CE174" s="34"/>
      <c r="CF174" s="34"/>
      <c r="CG174" s="34"/>
      <c r="CH174" s="34"/>
      <c r="CI174" s="34"/>
      <c r="CJ174" s="34"/>
      <c r="CK174" s="34"/>
      <c r="CL174" s="34"/>
      <c r="CM174" s="34"/>
      <c r="CN174" s="34"/>
      <c r="CO174" s="34"/>
      <c r="CP174" s="34"/>
      <c r="CQ174" s="34"/>
      <c r="CR174" s="34"/>
      <c r="CS174" s="34"/>
      <c r="CT174" s="51"/>
    </row>
    <row r="175" spans="1:98" ht="13">
      <c r="A175" s="37"/>
      <c r="B175" s="34"/>
      <c r="C175" s="34"/>
      <c r="D175" s="34"/>
      <c r="E175" s="34"/>
      <c r="F175" s="34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51"/>
      <c r="R175" s="34"/>
      <c r="S175" s="34"/>
      <c r="T175" s="34"/>
      <c r="U175" s="34"/>
      <c r="V175" s="34"/>
      <c r="W175" s="34"/>
      <c r="X175" s="34"/>
      <c r="Y175" s="34"/>
      <c r="Z175" s="34"/>
      <c r="AA175" s="34"/>
      <c r="AB175" s="34"/>
      <c r="AC175" s="34"/>
      <c r="AD175" s="34"/>
      <c r="AE175" s="34"/>
      <c r="AF175" s="68"/>
      <c r="AG175" s="34"/>
      <c r="AH175" s="34"/>
      <c r="AI175" s="34"/>
      <c r="AJ175" s="34"/>
      <c r="AK175" s="34"/>
      <c r="AL175" s="34"/>
      <c r="AM175" s="34"/>
      <c r="AN175" s="34"/>
      <c r="AO175" s="65"/>
      <c r="AP175" s="65"/>
      <c r="AQ175" s="65"/>
      <c r="AR175" s="65"/>
      <c r="AS175" s="65"/>
      <c r="AT175" s="65"/>
      <c r="AU175" s="65"/>
      <c r="AV175" s="65"/>
      <c r="AW175" s="65"/>
      <c r="AX175" s="65"/>
      <c r="AY175" s="65"/>
      <c r="AZ175" s="65"/>
      <c r="BA175" s="65"/>
      <c r="BB175" s="65"/>
      <c r="BC175" s="65"/>
      <c r="BD175" s="65"/>
      <c r="BE175" s="65"/>
      <c r="BF175" s="65"/>
      <c r="BG175" s="65"/>
      <c r="BH175" s="65"/>
      <c r="BI175" s="65"/>
      <c r="BJ175" s="65"/>
      <c r="BK175" s="65"/>
      <c r="BL175" s="65"/>
      <c r="BM175" s="65"/>
      <c r="BN175" s="65"/>
      <c r="BO175" s="65"/>
      <c r="BP175" s="65"/>
      <c r="BQ175" s="65"/>
      <c r="BR175" s="65"/>
      <c r="BS175" s="65"/>
      <c r="BT175" s="65"/>
      <c r="BU175" s="65"/>
      <c r="BV175" s="65"/>
      <c r="BW175" s="65"/>
      <c r="BX175" s="65"/>
      <c r="BY175" s="65"/>
      <c r="BZ175" s="65"/>
      <c r="CA175" s="34"/>
      <c r="CB175" s="34"/>
      <c r="CC175" s="34"/>
      <c r="CD175" s="34"/>
      <c r="CE175" s="34"/>
      <c r="CF175" s="34"/>
      <c r="CG175" s="34"/>
      <c r="CH175" s="34"/>
      <c r="CI175" s="34"/>
      <c r="CJ175" s="34"/>
      <c r="CK175" s="34"/>
      <c r="CL175" s="34"/>
      <c r="CM175" s="34"/>
      <c r="CN175" s="34"/>
      <c r="CO175" s="34"/>
      <c r="CP175" s="34"/>
      <c r="CQ175" s="34"/>
      <c r="CR175" s="34"/>
      <c r="CS175" s="34"/>
      <c r="CT175" s="51"/>
    </row>
    <row r="176" spans="1:98" ht="13">
      <c r="A176" s="37"/>
      <c r="B176" s="34"/>
      <c r="C176" s="34"/>
      <c r="D176" s="34"/>
      <c r="E176" s="34"/>
      <c r="F176" s="34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51"/>
      <c r="R176" s="34"/>
      <c r="S176" s="34"/>
      <c r="T176" s="34"/>
      <c r="U176" s="34"/>
      <c r="V176" s="34"/>
      <c r="W176" s="34"/>
      <c r="X176" s="34"/>
      <c r="Y176" s="34"/>
      <c r="Z176" s="34"/>
      <c r="AA176" s="34"/>
      <c r="AB176" s="34"/>
      <c r="AC176" s="34"/>
      <c r="AD176" s="34"/>
      <c r="AE176" s="34"/>
      <c r="AF176" s="68"/>
      <c r="AG176" s="34"/>
      <c r="AH176" s="34"/>
      <c r="AI176" s="34"/>
      <c r="AJ176" s="34"/>
      <c r="AK176" s="34"/>
      <c r="AL176" s="34"/>
      <c r="AM176" s="34"/>
      <c r="AN176" s="34"/>
      <c r="AO176" s="65"/>
      <c r="AP176" s="65"/>
      <c r="AQ176" s="65"/>
      <c r="AR176" s="65"/>
      <c r="AS176" s="65"/>
      <c r="AT176" s="65"/>
      <c r="AU176" s="65"/>
      <c r="AV176" s="65"/>
      <c r="AW176" s="65"/>
      <c r="AX176" s="65"/>
      <c r="AY176" s="65"/>
      <c r="AZ176" s="65"/>
      <c r="BA176" s="65"/>
      <c r="BB176" s="65"/>
      <c r="BC176" s="65"/>
      <c r="BD176" s="65"/>
      <c r="BE176" s="65"/>
      <c r="BF176" s="65"/>
      <c r="BG176" s="65"/>
      <c r="BH176" s="65"/>
      <c r="BI176" s="65"/>
      <c r="BJ176" s="65"/>
      <c r="BK176" s="65"/>
      <c r="BL176" s="65"/>
      <c r="BM176" s="65"/>
      <c r="BN176" s="65"/>
      <c r="BO176" s="65"/>
      <c r="BP176" s="65"/>
      <c r="BQ176" s="65"/>
      <c r="BR176" s="65"/>
      <c r="BS176" s="65"/>
      <c r="BT176" s="65"/>
      <c r="BU176" s="65"/>
      <c r="BV176" s="65"/>
      <c r="BW176" s="65"/>
      <c r="BX176" s="65"/>
      <c r="BY176" s="65"/>
      <c r="BZ176" s="65"/>
      <c r="CA176" s="34"/>
      <c r="CB176" s="34"/>
      <c r="CC176" s="34"/>
      <c r="CD176" s="34"/>
      <c r="CE176" s="34"/>
      <c r="CF176" s="34"/>
      <c r="CG176" s="34"/>
      <c r="CH176" s="34"/>
      <c r="CI176" s="34"/>
      <c r="CJ176" s="34"/>
      <c r="CK176" s="34"/>
      <c r="CL176" s="34"/>
      <c r="CM176" s="34"/>
      <c r="CN176" s="34"/>
      <c r="CO176" s="34"/>
      <c r="CP176" s="34"/>
      <c r="CQ176" s="34"/>
      <c r="CR176" s="34"/>
      <c r="CS176" s="34"/>
      <c r="CT176" s="51"/>
    </row>
    <row r="177" spans="1:98" ht="13">
      <c r="A177" s="37"/>
      <c r="B177" s="34"/>
      <c r="C177" s="34"/>
      <c r="D177" s="34"/>
      <c r="E177" s="34"/>
      <c r="F177" s="34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51"/>
      <c r="R177" s="34"/>
      <c r="S177" s="34"/>
      <c r="T177" s="34"/>
      <c r="U177" s="34"/>
      <c r="V177" s="34"/>
      <c r="W177" s="34"/>
      <c r="X177" s="34"/>
      <c r="Y177" s="34"/>
      <c r="Z177" s="34"/>
      <c r="AA177" s="34"/>
      <c r="AB177" s="34"/>
      <c r="AC177" s="34"/>
      <c r="AD177" s="34"/>
      <c r="AE177" s="34"/>
      <c r="AF177" s="68"/>
      <c r="AG177" s="34"/>
      <c r="AH177" s="34"/>
      <c r="AI177" s="34"/>
      <c r="AJ177" s="34"/>
      <c r="AK177" s="34"/>
      <c r="AL177" s="34"/>
      <c r="AM177" s="34"/>
      <c r="AN177" s="34"/>
      <c r="AO177" s="65"/>
      <c r="AP177" s="65"/>
      <c r="AQ177" s="65"/>
      <c r="AR177" s="65"/>
      <c r="AS177" s="65"/>
      <c r="AT177" s="65"/>
      <c r="AU177" s="65"/>
      <c r="AV177" s="65"/>
      <c r="AW177" s="65"/>
      <c r="AX177" s="65"/>
      <c r="AY177" s="65"/>
      <c r="AZ177" s="65"/>
      <c r="BA177" s="65"/>
      <c r="BB177" s="65"/>
      <c r="BC177" s="65"/>
      <c r="BD177" s="65"/>
      <c r="BE177" s="65"/>
      <c r="BF177" s="65"/>
      <c r="BG177" s="65"/>
      <c r="BH177" s="65"/>
      <c r="BI177" s="65"/>
      <c r="BJ177" s="65"/>
      <c r="BK177" s="65"/>
      <c r="BL177" s="65"/>
      <c r="BM177" s="65"/>
      <c r="BN177" s="65"/>
      <c r="BO177" s="65"/>
      <c r="BP177" s="65"/>
      <c r="BQ177" s="65"/>
      <c r="BR177" s="65"/>
      <c r="BS177" s="65"/>
      <c r="BT177" s="65"/>
      <c r="BU177" s="65"/>
      <c r="BV177" s="65"/>
      <c r="BW177" s="65"/>
      <c r="BX177" s="65"/>
      <c r="BY177" s="65"/>
      <c r="BZ177" s="65"/>
      <c r="CA177" s="34"/>
      <c r="CB177" s="34"/>
      <c r="CC177" s="34"/>
      <c r="CD177" s="34"/>
      <c r="CE177" s="34"/>
      <c r="CF177" s="34"/>
      <c r="CG177" s="34"/>
      <c r="CH177" s="34"/>
      <c r="CI177" s="34"/>
      <c r="CJ177" s="34"/>
      <c r="CK177" s="34"/>
      <c r="CL177" s="34"/>
      <c r="CM177" s="34"/>
      <c r="CN177" s="34"/>
      <c r="CO177" s="34"/>
      <c r="CP177" s="34"/>
      <c r="CQ177" s="34"/>
      <c r="CR177" s="34"/>
      <c r="CS177" s="34"/>
      <c r="CT177" s="51"/>
    </row>
    <row r="178" spans="1:98" ht="13">
      <c r="A178" s="37"/>
      <c r="B178" s="34"/>
      <c r="C178" s="34"/>
      <c r="D178" s="34"/>
      <c r="E178" s="34"/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51"/>
      <c r="R178" s="34"/>
      <c r="S178" s="34"/>
      <c r="T178" s="34"/>
      <c r="U178" s="34"/>
      <c r="V178" s="34"/>
      <c r="W178" s="34"/>
      <c r="X178" s="34"/>
      <c r="Y178" s="34"/>
      <c r="Z178" s="34"/>
      <c r="AA178" s="34"/>
      <c r="AB178" s="34"/>
      <c r="AC178" s="34"/>
      <c r="AD178" s="34"/>
      <c r="AE178" s="34"/>
      <c r="AF178" s="68"/>
      <c r="AG178" s="34"/>
      <c r="AH178" s="34"/>
      <c r="AI178" s="34"/>
      <c r="AJ178" s="34"/>
      <c r="AK178" s="34"/>
      <c r="AL178" s="34"/>
      <c r="AM178" s="34"/>
      <c r="AN178" s="34"/>
      <c r="AO178" s="65"/>
      <c r="AP178" s="65"/>
      <c r="AQ178" s="65"/>
      <c r="AR178" s="65"/>
      <c r="AS178" s="65"/>
      <c r="AT178" s="65"/>
      <c r="AU178" s="65"/>
      <c r="AV178" s="65"/>
      <c r="AW178" s="65"/>
      <c r="AX178" s="65"/>
      <c r="AY178" s="65"/>
      <c r="AZ178" s="65"/>
      <c r="BA178" s="65"/>
      <c r="BB178" s="65"/>
      <c r="BC178" s="65"/>
      <c r="BD178" s="65"/>
      <c r="BE178" s="65"/>
      <c r="BF178" s="65"/>
      <c r="BG178" s="65"/>
      <c r="BH178" s="65"/>
      <c r="BI178" s="65"/>
      <c r="BJ178" s="65"/>
      <c r="BK178" s="65"/>
      <c r="BL178" s="65"/>
      <c r="BM178" s="65"/>
      <c r="BN178" s="65"/>
      <c r="BO178" s="65"/>
      <c r="BP178" s="65"/>
      <c r="BQ178" s="65"/>
      <c r="BR178" s="65"/>
      <c r="BS178" s="65"/>
      <c r="BT178" s="65"/>
      <c r="BU178" s="65"/>
      <c r="BV178" s="65"/>
      <c r="BW178" s="65"/>
      <c r="BX178" s="65"/>
      <c r="BY178" s="65"/>
      <c r="BZ178" s="65"/>
      <c r="CA178" s="34"/>
      <c r="CB178" s="34"/>
      <c r="CC178" s="34"/>
      <c r="CD178" s="34"/>
      <c r="CE178" s="34"/>
      <c r="CF178" s="34"/>
      <c r="CG178" s="34"/>
      <c r="CH178" s="34"/>
      <c r="CI178" s="34"/>
      <c r="CJ178" s="34"/>
      <c r="CK178" s="34"/>
      <c r="CL178" s="34"/>
      <c r="CM178" s="34"/>
      <c r="CN178" s="34"/>
      <c r="CO178" s="34"/>
      <c r="CP178" s="34"/>
      <c r="CQ178" s="34"/>
      <c r="CR178" s="34"/>
      <c r="CS178" s="34"/>
      <c r="CT178" s="51"/>
    </row>
    <row r="179" spans="1:98" ht="13">
      <c r="A179" s="37"/>
      <c r="B179" s="34"/>
      <c r="C179" s="34"/>
      <c r="D179" s="34"/>
      <c r="E179" s="34"/>
      <c r="F179" s="34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51"/>
      <c r="R179" s="34"/>
      <c r="S179" s="34"/>
      <c r="T179" s="34"/>
      <c r="U179" s="34"/>
      <c r="V179" s="34"/>
      <c r="W179" s="34"/>
      <c r="X179" s="34"/>
      <c r="Y179" s="34"/>
      <c r="Z179" s="34"/>
      <c r="AA179" s="34"/>
      <c r="AB179" s="34"/>
      <c r="AC179" s="34"/>
      <c r="AD179" s="34"/>
      <c r="AE179" s="34"/>
      <c r="AF179" s="68"/>
      <c r="AG179" s="34"/>
      <c r="AH179" s="34"/>
      <c r="AI179" s="34"/>
      <c r="AJ179" s="34"/>
      <c r="AK179" s="34"/>
      <c r="AL179" s="34"/>
      <c r="AM179" s="34"/>
      <c r="AN179" s="34"/>
      <c r="AO179" s="65"/>
      <c r="AP179" s="65"/>
      <c r="AQ179" s="65"/>
      <c r="AR179" s="65"/>
      <c r="AS179" s="65"/>
      <c r="AT179" s="65"/>
      <c r="AU179" s="65"/>
      <c r="AV179" s="65"/>
      <c r="AW179" s="65"/>
      <c r="AX179" s="65"/>
      <c r="AY179" s="65"/>
      <c r="AZ179" s="65"/>
      <c r="BA179" s="65"/>
      <c r="BB179" s="65"/>
      <c r="BC179" s="65"/>
      <c r="BD179" s="65"/>
      <c r="BE179" s="65"/>
      <c r="BF179" s="65"/>
      <c r="BG179" s="65"/>
      <c r="BH179" s="65"/>
      <c r="BI179" s="65"/>
      <c r="BJ179" s="65"/>
      <c r="BK179" s="65"/>
      <c r="BL179" s="65"/>
      <c r="BM179" s="65"/>
      <c r="BN179" s="65"/>
      <c r="BO179" s="65"/>
      <c r="BP179" s="65"/>
      <c r="BQ179" s="65"/>
      <c r="BR179" s="65"/>
      <c r="BS179" s="65"/>
      <c r="BT179" s="65"/>
      <c r="BU179" s="65"/>
      <c r="BV179" s="65"/>
      <c r="BW179" s="65"/>
      <c r="BX179" s="65"/>
      <c r="BY179" s="65"/>
      <c r="BZ179" s="65"/>
      <c r="CA179" s="34"/>
      <c r="CB179" s="34"/>
      <c r="CC179" s="34"/>
      <c r="CD179" s="34"/>
      <c r="CE179" s="34"/>
      <c r="CF179" s="34"/>
      <c r="CG179" s="34"/>
      <c r="CH179" s="34"/>
      <c r="CI179" s="34"/>
      <c r="CJ179" s="34"/>
      <c r="CK179" s="34"/>
      <c r="CL179" s="34"/>
      <c r="CM179" s="34"/>
      <c r="CN179" s="34"/>
      <c r="CO179" s="34"/>
      <c r="CP179" s="34"/>
      <c r="CQ179" s="34"/>
      <c r="CR179" s="34"/>
      <c r="CS179" s="34"/>
      <c r="CT179" s="51"/>
    </row>
    <row r="180" spans="1:98" ht="13">
      <c r="A180" s="37"/>
      <c r="B180" s="34"/>
      <c r="C180" s="34"/>
      <c r="D180" s="34"/>
      <c r="E180" s="34"/>
      <c r="F180" s="34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51"/>
      <c r="R180" s="34"/>
      <c r="S180" s="34"/>
      <c r="T180" s="34"/>
      <c r="U180" s="34"/>
      <c r="V180" s="34"/>
      <c r="W180" s="34"/>
      <c r="X180" s="34"/>
      <c r="Y180" s="34"/>
      <c r="Z180" s="34"/>
      <c r="AA180" s="34"/>
      <c r="AB180" s="34"/>
      <c r="AC180" s="34"/>
      <c r="AD180" s="34"/>
      <c r="AE180" s="34"/>
      <c r="AF180" s="68"/>
      <c r="AG180" s="34"/>
      <c r="AH180" s="34"/>
      <c r="AI180" s="34"/>
      <c r="AJ180" s="34"/>
      <c r="AK180" s="34"/>
      <c r="AL180" s="34"/>
      <c r="AM180" s="34"/>
      <c r="AN180" s="34"/>
      <c r="AO180" s="65"/>
      <c r="AP180" s="65"/>
      <c r="AQ180" s="65"/>
      <c r="AR180" s="65"/>
      <c r="AS180" s="65"/>
      <c r="AT180" s="65"/>
      <c r="AU180" s="65"/>
      <c r="AV180" s="65"/>
      <c r="AW180" s="65"/>
      <c r="AX180" s="65"/>
      <c r="AY180" s="65"/>
      <c r="AZ180" s="65"/>
      <c r="BA180" s="65"/>
      <c r="BB180" s="65"/>
      <c r="BC180" s="65"/>
      <c r="BD180" s="65"/>
      <c r="BE180" s="65"/>
      <c r="BF180" s="65"/>
      <c r="BG180" s="65"/>
      <c r="BH180" s="65"/>
      <c r="BI180" s="65"/>
      <c r="BJ180" s="65"/>
      <c r="BK180" s="65"/>
      <c r="BL180" s="65"/>
      <c r="BM180" s="65"/>
      <c r="BN180" s="65"/>
      <c r="BO180" s="65"/>
      <c r="BP180" s="65"/>
      <c r="BQ180" s="65"/>
      <c r="BR180" s="65"/>
      <c r="BS180" s="65"/>
      <c r="BT180" s="65"/>
      <c r="BU180" s="65"/>
      <c r="BV180" s="65"/>
      <c r="BW180" s="65"/>
      <c r="BX180" s="65"/>
      <c r="BY180" s="65"/>
      <c r="BZ180" s="65"/>
      <c r="CA180" s="34"/>
      <c r="CB180" s="34"/>
      <c r="CC180" s="34"/>
      <c r="CD180" s="34"/>
      <c r="CE180" s="34"/>
      <c r="CF180" s="34"/>
      <c r="CG180" s="34"/>
      <c r="CH180" s="34"/>
      <c r="CI180" s="34"/>
      <c r="CJ180" s="34"/>
      <c r="CK180" s="34"/>
      <c r="CL180" s="34"/>
      <c r="CM180" s="34"/>
      <c r="CN180" s="34"/>
      <c r="CO180" s="34"/>
      <c r="CP180" s="34"/>
      <c r="CQ180" s="34"/>
      <c r="CR180" s="34"/>
      <c r="CS180" s="34"/>
      <c r="CT180" s="51"/>
    </row>
    <row r="181" spans="1:98" ht="13">
      <c r="A181" s="37"/>
      <c r="B181" s="34"/>
      <c r="C181" s="34"/>
      <c r="D181" s="34"/>
      <c r="E181" s="34"/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51"/>
      <c r="R181" s="34"/>
      <c r="S181" s="34"/>
      <c r="T181" s="34"/>
      <c r="U181" s="34"/>
      <c r="V181" s="34"/>
      <c r="W181" s="34"/>
      <c r="X181" s="34"/>
      <c r="Y181" s="34"/>
      <c r="Z181" s="34"/>
      <c r="AA181" s="34"/>
      <c r="AB181" s="34"/>
      <c r="AC181" s="34"/>
      <c r="AD181" s="34"/>
      <c r="AE181" s="34"/>
      <c r="AF181" s="68"/>
      <c r="AG181" s="34"/>
      <c r="AH181" s="34"/>
      <c r="AI181" s="34"/>
      <c r="AJ181" s="34"/>
      <c r="AK181" s="34"/>
      <c r="AL181" s="34"/>
      <c r="AM181" s="34"/>
      <c r="AN181" s="34"/>
      <c r="AO181" s="65"/>
      <c r="AP181" s="65"/>
      <c r="AQ181" s="65"/>
      <c r="AR181" s="65"/>
      <c r="AS181" s="65"/>
      <c r="AT181" s="65"/>
      <c r="AU181" s="65"/>
      <c r="AV181" s="65"/>
      <c r="AW181" s="65"/>
      <c r="AX181" s="65"/>
      <c r="AY181" s="65"/>
      <c r="AZ181" s="65"/>
      <c r="BA181" s="65"/>
      <c r="BB181" s="65"/>
      <c r="BC181" s="65"/>
      <c r="BD181" s="65"/>
      <c r="BE181" s="65"/>
      <c r="BF181" s="65"/>
      <c r="BG181" s="65"/>
      <c r="BH181" s="65"/>
      <c r="BI181" s="65"/>
      <c r="BJ181" s="65"/>
      <c r="BK181" s="65"/>
      <c r="BL181" s="65"/>
      <c r="BM181" s="65"/>
      <c r="BN181" s="65"/>
      <c r="BO181" s="65"/>
      <c r="BP181" s="65"/>
      <c r="BQ181" s="65"/>
      <c r="BR181" s="65"/>
      <c r="BS181" s="65"/>
      <c r="BT181" s="65"/>
      <c r="BU181" s="65"/>
      <c r="BV181" s="65"/>
      <c r="BW181" s="65"/>
      <c r="BX181" s="65"/>
      <c r="BY181" s="65"/>
      <c r="BZ181" s="65"/>
      <c r="CA181" s="34"/>
      <c r="CB181" s="34"/>
      <c r="CC181" s="34"/>
      <c r="CD181" s="34"/>
      <c r="CE181" s="34"/>
      <c r="CF181" s="34"/>
      <c r="CG181" s="34"/>
      <c r="CH181" s="34"/>
      <c r="CI181" s="34"/>
      <c r="CJ181" s="34"/>
      <c r="CK181" s="34"/>
      <c r="CL181" s="34"/>
      <c r="CM181" s="34"/>
      <c r="CN181" s="34"/>
      <c r="CO181" s="34"/>
      <c r="CP181" s="34"/>
      <c r="CQ181" s="34"/>
      <c r="CR181" s="34"/>
      <c r="CS181" s="34"/>
      <c r="CT181" s="51"/>
    </row>
    <row r="182" spans="1:98" ht="13">
      <c r="A182" s="37"/>
      <c r="B182" s="34"/>
      <c r="C182" s="34"/>
      <c r="D182" s="34"/>
      <c r="E182" s="34"/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51"/>
      <c r="R182" s="34"/>
      <c r="S182" s="34"/>
      <c r="T182" s="34"/>
      <c r="U182" s="34"/>
      <c r="V182" s="34"/>
      <c r="W182" s="34"/>
      <c r="X182" s="34"/>
      <c r="Y182" s="34"/>
      <c r="Z182" s="34"/>
      <c r="AA182" s="34"/>
      <c r="AB182" s="34"/>
      <c r="AC182" s="34"/>
      <c r="AD182" s="34"/>
      <c r="AE182" s="34"/>
      <c r="AF182" s="68"/>
      <c r="AG182" s="34"/>
      <c r="AH182" s="34"/>
      <c r="AI182" s="34"/>
      <c r="AJ182" s="34"/>
      <c r="AK182" s="34"/>
      <c r="AL182" s="34"/>
      <c r="AM182" s="34"/>
      <c r="AN182" s="34"/>
      <c r="AO182" s="65"/>
      <c r="AP182" s="65"/>
      <c r="AQ182" s="65"/>
      <c r="AR182" s="65"/>
      <c r="AS182" s="65"/>
      <c r="AT182" s="65"/>
      <c r="AU182" s="65"/>
      <c r="AV182" s="65"/>
      <c r="AW182" s="65"/>
      <c r="AX182" s="65"/>
      <c r="AY182" s="65"/>
      <c r="AZ182" s="65"/>
      <c r="BA182" s="65"/>
      <c r="BB182" s="65"/>
      <c r="BC182" s="65"/>
      <c r="BD182" s="65"/>
      <c r="BE182" s="65"/>
      <c r="BF182" s="65"/>
      <c r="BG182" s="65"/>
      <c r="BH182" s="65"/>
      <c r="BI182" s="65"/>
      <c r="BJ182" s="65"/>
      <c r="BK182" s="65"/>
      <c r="BL182" s="65"/>
      <c r="BM182" s="65"/>
      <c r="BN182" s="65"/>
      <c r="BO182" s="65"/>
      <c r="BP182" s="65"/>
      <c r="BQ182" s="65"/>
      <c r="BR182" s="65"/>
      <c r="BS182" s="65"/>
      <c r="BT182" s="65"/>
      <c r="BU182" s="65"/>
      <c r="BV182" s="65"/>
      <c r="BW182" s="65"/>
      <c r="BX182" s="65"/>
      <c r="BY182" s="65"/>
      <c r="BZ182" s="65"/>
      <c r="CA182" s="34"/>
      <c r="CB182" s="34"/>
      <c r="CC182" s="34"/>
      <c r="CD182" s="34"/>
      <c r="CE182" s="34"/>
      <c r="CF182" s="34"/>
      <c r="CG182" s="34"/>
      <c r="CH182" s="34"/>
      <c r="CI182" s="34"/>
      <c r="CJ182" s="34"/>
      <c r="CK182" s="34"/>
      <c r="CL182" s="34"/>
      <c r="CM182" s="34"/>
      <c r="CN182" s="34"/>
      <c r="CO182" s="34"/>
      <c r="CP182" s="34"/>
      <c r="CQ182" s="34"/>
      <c r="CR182" s="34"/>
      <c r="CS182" s="34"/>
      <c r="CT182" s="34"/>
    </row>
    <row r="183" spans="1:98" ht="13">
      <c r="A183" s="37"/>
      <c r="B183" s="34"/>
      <c r="C183" s="34"/>
      <c r="D183" s="34"/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51"/>
      <c r="R183" s="34"/>
      <c r="S183" s="34"/>
      <c r="T183" s="34"/>
      <c r="U183" s="34"/>
      <c r="V183" s="34"/>
      <c r="W183" s="34"/>
      <c r="X183" s="34"/>
      <c r="Y183" s="34"/>
      <c r="Z183" s="34"/>
      <c r="AA183" s="34"/>
      <c r="AB183" s="34"/>
      <c r="AC183" s="34"/>
      <c r="AD183" s="34"/>
      <c r="AE183" s="34"/>
      <c r="AF183" s="68"/>
      <c r="AG183" s="34"/>
      <c r="AH183" s="34"/>
      <c r="AI183" s="34"/>
      <c r="AJ183" s="34"/>
      <c r="AK183" s="34"/>
      <c r="AL183" s="34"/>
      <c r="AM183" s="34"/>
      <c r="AN183" s="34"/>
      <c r="AO183" s="65"/>
      <c r="AP183" s="65"/>
      <c r="AQ183" s="65"/>
      <c r="AR183" s="65"/>
      <c r="AS183" s="65"/>
      <c r="AT183" s="65"/>
      <c r="AU183" s="65"/>
      <c r="AV183" s="65"/>
      <c r="AW183" s="65"/>
      <c r="AX183" s="65"/>
      <c r="AY183" s="65"/>
      <c r="AZ183" s="65"/>
      <c r="BA183" s="65"/>
      <c r="BB183" s="65"/>
      <c r="BC183" s="65"/>
      <c r="BD183" s="65"/>
      <c r="BE183" s="65"/>
      <c r="BF183" s="65"/>
      <c r="BG183" s="65"/>
      <c r="BH183" s="65"/>
      <c r="BI183" s="65"/>
      <c r="BJ183" s="65"/>
      <c r="BK183" s="65"/>
      <c r="BL183" s="65"/>
      <c r="BM183" s="65"/>
      <c r="BN183" s="65"/>
      <c r="BO183" s="65"/>
      <c r="BP183" s="65"/>
      <c r="BQ183" s="65"/>
      <c r="BR183" s="65"/>
      <c r="BS183" s="65"/>
      <c r="BT183" s="65"/>
      <c r="BU183" s="65"/>
      <c r="BV183" s="65"/>
      <c r="BW183" s="65"/>
      <c r="BX183" s="65"/>
      <c r="BY183" s="65"/>
      <c r="BZ183" s="65"/>
      <c r="CA183" s="34"/>
      <c r="CB183" s="34"/>
      <c r="CC183" s="34"/>
      <c r="CD183" s="34"/>
      <c r="CE183" s="34"/>
      <c r="CF183" s="34"/>
      <c r="CG183" s="34"/>
      <c r="CH183" s="34"/>
      <c r="CI183" s="34"/>
      <c r="CJ183" s="34"/>
      <c r="CK183" s="34"/>
      <c r="CL183" s="34"/>
      <c r="CM183" s="34"/>
      <c r="CN183" s="34"/>
      <c r="CO183" s="34"/>
      <c r="CP183" s="34"/>
      <c r="CQ183" s="34"/>
      <c r="CR183" s="34"/>
      <c r="CS183" s="34"/>
      <c r="CT183" s="34"/>
    </row>
    <row r="184" spans="1:98" ht="13">
      <c r="A184" s="37"/>
      <c r="B184" s="34"/>
      <c r="C184" s="34"/>
      <c r="D184" s="34"/>
      <c r="E184" s="34"/>
      <c r="F184" s="34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51"/>
      <c r="R184" s="34"/>
      <c r="S184" s="34"/>
      <c r="T184" s="34"/>
      <c r="U184" s="34"/>
      <c r="V184" s="34"/>
      <c r="W184" s="34"/>
      <c r="X184" s="34"/>
      <c r="Y184" s="34"/>
      <c r="Z184" s="34"/>
      <c r="AA184" s="34"/>
      <c r="AB184" s="34"/>
      <c r="AC184" s="34"/>
      <c r="AD184" s="34"/>
      <c r="AE184" s="34"/>
      <c r="AF184" s="68"/>
      <c r="AG184" s="34"/>
      <c r="AH184" s="34"/>
      <c r="AI184" s="34"/>
      <c r="AJ184" s="34"/>
      <c r="AK184" s="34"/>
      <c r="AL184" s="34"/>
      <c r="AM184" s="34"/>
      <c r="AN184" s="34"/>
      <c r="AO184" s="65"/>
      <c r="AP184" s="65"/>
      <c r="AQ184" s="65"/>
      <c r="AR184" s="65"/>
      <c r="AS184" s="65"/>
      <c r="AT184" s="65"/>
      <c r="AU184" s="65"/>
      <c r="AV184" s="65"/>
      <c r="AW184" s="65"/>
      <c r="AX184" s="65"/>
      <c r="AY184" s="65"/>
      <c r="AZ184" s="65"/>
      <c r="BA184" s="65"/>
      <c r="BB184" s="65"/>
      <c r="BC184" s="65"/>
      <c r="BD184" s="65"/>
      <c r="BE184" s="65"/>
      <c r="BF184" s="65"/>
      <c r="BG184" s="65"/>
      <c r="BH184" s="65"/>
      <c r="BI184" s="65"/>
      <c r="BJ184" s="65"/>
      <c r="BK184" s="65"/>
      <c r="BL184" s="65"/>
      <c r="BM184" s="65"/>
      <c r="BN184" s="65"/>
      <c r="BO184" s="65"/>
      <c r="BP184" s="65"/>
      <c r="BQ184" s="65"/>
      <c r="BR184" s="65"/>
      <c r="BS184" s="65"/>
      <c r="BT184" s="65"/>
      <c r="BU184" s="65"/>
      <c r="BV184" s="65"/>
      <c r="BW184" s="65"/>
      <c r="BX184" s="65"/>
      <c r="BY184" s="65"/>
      <c r="BZ184" s="65"/>
      <c r="CA184" s="34"/>
      <c r="CB184" s="34"/>
      <c r="CC184" s="34"/>
      <c r="CD184" s="34"/>
      <c r="CE184" s="34"/>
      <c r="CF184" s="34"/>
      <c r="CG184" s="34"/>
      <c r="CH184" s="34"/>
      <c r="CI184" s="34"/>
      <c r="CJ184" s="34"/>
      <c r="CK184" s="34"/>
      <c r="CL184" s="34"/>
      <c r="CM184" s="34"/>
      <c r="CN184" s="34"/>
      <c r="CO184" s="34"/>
      <c r="CP184" s="34"/>
      <c r="CQ184" s="34"/>
      <c r="CR184" s="34"/>
      <c r="CS184" s="34"/>
      <c r="CT184" s="34"/>
    </row>
    <row r="185" spans="1:98" ht="13">
      <c r="A185" s="37"/>
      <c r="B185" s="34"/>
      <c r="C185" s="34"/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51"/>
      <c r="R185" s="34"/>
      <c r="S185" s="34"/>
      <c r="T185" s="34"/>
      <c r="U185" s="34"/>
      <c r="V185" s="34"/>
      <c r="W185" s="34"/>
      <c r="X185" s="34"/>
      <c r="Y185" s="34"/>
      <c r="Z185" s="34"/>
      <c r="AA185" s="34"/>
      <c r="AB185" s="34"/>
      <c r="AC185" s="34"/>
      <c r="AD185" s="34"/>
      <c r="AE185" s="34"/>
      <c r="AF185" s="68"/>
      <c r="AG185" s="34"/>
      <c r="AH185" s="34"/>
      <c r="AI185" s="34"/>
      <c r="AJ185" s="34"/>
      <c r="AK185" s="34"/>
      <c r="AL185" s="34"/>
      <c r="AM185" s="34"/>
      <c r="AN185" s="34"/>
      <c r="AO185" s="65"/>
      <c r="AP185" s="65"/>
      <c r="AQ185" s="65"/>
      <c r="AR185" s="65"/>
      <c r="AS185" s="65"/>
      <c r="AT185" s="65"/>
      <c r="AU185" s="65"/>
      <c r="AV185" s="65"/>
      <c r="AW185" s="65"/>
      <c r="AX185" s="65"/>
      <c r="AY185" s="65"/>
      <c r="AZ185" s="65"/>
      <c r="BA185" s="65"/>
      <c r="BB185" s="65"/>
      <c r="BC185" s="65"/>
      <c r="BD185" s="65"/>
      <c r="BE185" s="65"/>
      <c r="BF185" s="65"/>
      <c r="BG185" s="65"/>
      <c r="BH185" s="65"/>
      <c r="BI185" s="65"/>
      <c r="BJ185" s="65"/>
      <c r="BK185" s="65"/>
      <c r="BL185" s="65"/>
      <c r="BM185" s="65"/>
      <c r="BN185" s="65"/>
      <c r="BO185" s="65"/>
      <c r="BP185" s="65"/>
      <c r="BQ185" s="65"/>
      <c r="BR185" s="65"/>
      <c r="BS185" s="65"/>
      <c r="BT185" s="65"/>
      <c r="BU185" s="65"/>
      <c r="BV185" s="65"/>
      <c r="BW185" s="65"/>
      <c r="BX185" s="65"/>
      <c r="BY185" s="65"/>
      <c r="BZ185" s="65"/>
      <c r="CA185" s="34"/>
      <c r="CB185" s="34"/>
      <c r="CC185" s="34"/>
      <c r="CD185" s="34"/>
      <c r="CE185" s="34"/>
      <c r="CF185" s="34"/>
      <c r="CG185" s="34"/>
      <c r="CH185" s="34"/>
      <c r="CI185" s="34"/>
      <c r="CJ185" s="34"/>
      <c r="CK185" s="34"/>
      <c r="CL185" s="34"/>
      <c r="CM185" s="34"/>
      <c r="CN185" s="34"/>
      <c r="CO185" s="34"/>
      <c r="CP185" s="34"/>
      <c r="CQ185" s="34"/>
      <c r="CR185" s="34"/>
      <c r="CS185" s="34"/>
      <c r="CT185" s="37"/>
    </row>
    <row r="186" spans="1:98" ht="13">
      <c r="A186" s="37"/>
      <c r="B186" s="34"/>
      <c r="C186" s="34"/>
      <c r="D186" s="34"/>
      <c r="E186" s="34"/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51"/>
      <c r="R186" s="34"/>
      <c r="S186" s="34"/>
      <c r="T186" s="34"/>
      <c r="U186" s="34"/>
      <c r="V186" s="34"/>
      <c r="W186" s="34"/>
      <c r="X186" s="34"/>
      <c r="Y186" s="34"/>
      <c r="Z186" s="34"/>
      <c r="AA186" s="34"/>
      <c r="AB186" s="34"/>
      <c r="AC186" s="34"/>
      <c r="AD186" s="34"/>
      <c r="AE186" s="34"/>
      <c r="AF186" s="68"/>
      <c r="AG186" s="34"/>
      <c r="AH186" s="34"/>
      <c r="AI186" s="34"/>
      <c r="AJ186" s="34"/>
      <c r="AK186" s="34"/>
      <c r="AL186" s="34"/>
      <c r="AM186" s="34"/>
      <c r="AN186" s="34"/>
      <c r="AO186" s="65"/>
      <c r="AP186" s="65"/>
      <c r="AQ186" s="65"/>
      <c r="AR186" s="65"/>
      <c r="AS186" s="65"/>
      <c r="AT186" s="65"/>
      <c r="AU186" s="65"/>
      <c r="AV186" s="65"/>
      <c r="AW186" s="65"/>
      <c r="AX186" s="65"/>
      <c r="AY186" s="65"/>
      <c r="AZ186" s="65"/>
      <c r="BA186" s="65"/>
      <c r="BB186" s="65"/>
      <c r="BC186" s="65"/>
      <c r="BD186" s="65"/>
      <c r="BE186" s="65"/>
      <c r="BF186" s="65"/>
      <c r="BG186" s="65"/>
      <c r="BH186" s="65"/>
      <c r="BI186" s="65"/>
      <c r="BJ186" s="65"/>
      <c r="BK186" s="65"/>
      <c r="BL186" s="65"/>
      <c r="BM186" s="65"/>
      <c r="BN186" s="65"/>
      <c r="BO186" s="65"/>
      <c r="BP186" s="65"/>
      <c r="BQ186" s="65"/>
      <c r="BR186" s="65"/>
      <c r="BS186" s="65"/>
      <c r="BT186" s="65"/>
      <c r="BU186" s="65"/>
      <c r="BV186" s="65"/>
      <c r="BW186" s="65"/>
      <c r="BX186" s="65"/>
      <c r="BY186" s="65"/>
      <c r="BZ186" s="65"/>
      <c r="CA186" s="34"/>
      <c r="CB186" s="34"/>
      <c r="CC186" s="34"/>
      <c r="CD186" s="34"/>
      <c r="CE186" s="34"/>
      <c r="CF186" s="34"/>
      <c r="CG186" s="34"/>
      <c r="CH186" s="34"/>
      <c r="CI186" s="34"/>
      <c r="CJ186" s="34"/>
      <c r="CK186" s="34"/>
      <c r="CL186" s="34"/>
      <c r="CM186" s="34"/>
      <c r="CN186" s="34"/>
      <c r="CO186" s="34"/>
      <c r="CP186" s="34"/>
      <c r="CQ186" s="34"/>
      <c r="CR186" s="34"/>
      <c r="CS186" s="34"/>
      <c r="CT186" s="37"/>
    </row>
    <row r="187" spans="1:98" ht="13">
      <c r="A187" s="37"/>
      <c r="B187" s="34"/>
      <c r="C187" s="34"/>
      <c r="D187" s="34"/>
      <c r="E187" s="34"/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51"/>
      <c r="R187" s="34"/>
      <c r="S187" s="34"/>
      <c r="T187" s="34"/>
      <c r="U187" s="34"/>
      <c r="V187" s="34"/>
      <c r="W187" s="34"/>
      <c r="X187" s="34"/>
      <c r="Y187" s="34"/>
      <c r="Z187" s="34"/>
      <c r="AA187" s="34"/>
      <c r="AB187" s="34"/>
      <c r="AC187" s="34"/>
      <c r="AD187" s="34"/>
      <c r="AE187" s="34"/>
      <c r="AF187" s="68"/>
      <c r="AG187" s="34"/>
      <c r="AH187" s="34"/>
      <c r="AI187" s="34"/>
      <c r="AJ187" s="34"/>
      <c r="AK187" s="34"/>
      <c r="AL187" s="34"/>
      <c r="AM187" s="34"/>
      <c r="AN187" s="34"/>
      <c r="AO187" s="65"/>
      <c r="AP187" s="65"/>
      <c r="AQ187" s="65"/>
      <c r="AR187" s="65"/>
      <c r="AS187" s="65"/>
      <c r="AT187" s="65"/>
      <c r="AU187" s="65"/>
      <c r="AV187" s="65"/>
      <c r="AW187" s="65"/>
      <c r="AX187" s="65"/>
      <c r="AY187" s="65"/>
      <c r="AZ187" s="65"/>
      <c r="BA187" s="65"/>
      <c r="BB187" s="65"/>
      <c r="BC187" s="65"/>
      <c r="BD187" s="65"/>
      <c r="BE187" s="65"/>
      <c r="BF187" s="65"/>
      <c r="BG187" s="65"/>
      <c r="BH187" s="65"/>
      <c r="BI187" s="65"/>
      <c r="BJ187" s="65"/>
      <c r="BK187" s="65"/>
      <c r="BL187" s="65"/>
      <c r="BM187" s="65"/>
      <c r="BN187" s="65"/>
      <c r="BO187" s="65"/>
      <c r="BP187" s="65"/>
      <c r="BQ187" s="65"/>
      <c r="BR187" s="65"/>
      <c r="BS187" s="65"/>
      <c r="BT187" s="65"/>
      <c r="BU187" s="65"/>
      <c r="BV187" s="65"/>
      <c r="BW187" s="65"/>
      <c r="BX187" s="65"/>
      <c r="BY187" s="65"/>
      <c r="BZ187" s="65"/>
      <c r="CA187" s="34"/>
      <c r="CB187" s="34"/>
      <c r="CC187" s="34"/>
      <c r="CD187" s="34"/>
      <c r="CE187" s="34"/>
      <c r="CF187" s="34"/>
      <c r="CG187" s="34"/>
      <c r="CH187" s="34"/>
      <c r="CI187" s="34"/>
      <c r="CJ187" s="34"/>
      <c r="CK187" s="34"/>
      <c r="CL187" s="34"/>
      <c r="CM187" s="34"/>
      <c r="CN187" s="34"/>
      <c r="CO187" s="34"/>
      <c r="CP187" s="34"/>
      <c r="CQ187" s="34"/>
      <c r="CR187" s="34"/>
      <c r="CS187" s="34"/>
      <c r="CT187" s="37"/>
    </row>
    <row r="188" spans="1:98" ht="13">
      <c r="A188" s="37"/>
      <c r="B188" s="34"/>
      <c r="C188" s="34"/>
      <c r="D188" s="34"/>
      <c r="E188" s="34"/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51"/>
      <c r="R188" s="34"/>
      <c r="S188" s="34"/>
      <c r="T188" s="34"/>
      <c r="U188" s="34"/>
      <c r="V188" s="34"/>
      <c r="W188" s="34"/>
      <c r="X188" s="34"/>
      <c r="Y188" s="34"/>
      <c r="Z188" s="34"/>
      <c r="AA188" s="34"/>
      <c r="AB188" s="34"/>
      <c r="AC188" s="34"/>
      <c r="AD188" s="34"/>
      <c r="AE188" s="34"/>
      <c r="AF188" s="68"/>
      <c r="AG188" s="34"/>
      <c r="AH188" s="34"/>
      <c r="AI188" s="34"/>
      <c r="AJ188" s="34"/>
      <c r="AK188" s="34"/>
      <c r="AL188" s="34"/>
      <c r="AM188" s="34"/>
      <c r="AN188" s="34"/>
      <c r="AO188" s="65"/>
      <c r="AP188" s="65"/>
      <c r="AQ188" s="65"/>
      <c r="AR188" s="65"/>
      <c r="AS188" s="65"/>
      <c r="AT188" s="65"/>
      <c r="AU188" s="65"/>
      <c r="AV188" s="65"/>
      <c r="AW188" s="65"/>
      <c r="AX188" s="65"/>
      <c r="AY188" s="65"/>
      <c r="AZ188" s="65"/>
      <c r="BA188" s="65"/>
      <c r="BB188" s="65"/>
      <c r="BC188" s="65"/>
      <c r="BD188" s="65"/>
      <c r="BE188" s="65"/>
      <c r="BF188" s="65"/>
      <c r="BG188" s="65"/>
      <c r="BH188" s="65"/>
      <c r="BI188" s="65"/>
      <c r="BJ188" s="65"/>
      <c r="BK188" s="65"/>
      <c r="BL188" s="65"/>
      <c r="BM188" s="65"/>
      <c r="BN188" s="65"/>
      <c r="BO188" s="65"/>
      <c r="BP188" s="65"/>
      <c r="BQ188" s="65"/>
      <c r="BR188" s="65"/>
      <c r="BS188" s="65"/>
      <c r="BT188" s="65"/>
      <c r="BU188" s="65"/>
      <c r="BV188" s="65"/>
      <c r="BW188" s="65"/>
      <c r="BX188" s="65"/>
      <c r="BY188" s="65"/>
      <c r="BZ188" s="65"/>
      <c r="CA188" s="34"/>
      <c r="CB188" s="34"/>
      <c r="CC188" s="34"/>
      <c r="CD188" s="34"/>
      <c r="CE188" s="34"/>
      <c r="CF188" s="34"/>
      <c r="CG188" s="34"/>
      <c r="CH188" s="34"/>
      <c r="CI188" s="34"/>
      <c r="CJ188" s="34"/>
      <c r="CK188" s="34"/>
      <c r="CL188" s="34"/>
      <c r="CM188" s="34"/>
      <c r="CN188" s="34"/>
      <c r="CO188" s="34"/>
      <c r="CP188" s="34"/>
      <c r="CQ188" s="34"/>
      <c r="CR188" s="34"/>
      <c r="CS188" s="34"/>
      <c r="CT188" s="37"/>
    </row>
    <row r="189" spans="1:98" ht="13">
      <c r="A189" s="37"/>
      <c r="B189" s="34"/>
      <c r="C189" s="34"/>
      <c r="D189" s="34"/>
      <c r="E189" s="34"/>
      <c r="F189" s="34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51"/>
      <c r="R189" s="34"/>
      <c r="S189" s="34"/>
      <c r="T189" s="34"/>
      <c r="U189" s="34"/>
      <c r="V189" s="34"/>
      <c r="W189" s="34"/>
      <c r="X189" s="34"/>
      <c r="Y189" s="34"/>
      <c r="Z189" s="34"/>
      <c r="AA189" s="34"/>
      <c r="AB189" s="34"/>
      <c r="AC189" s="34"/>
      <c r="AD189" s="34"/>
      <c r="AE189" s="34"/>
      <c r="AF189" s="68"/>
      <c r="AG189" s="34"/>
      <c r="AH189" s="34"/>
      <c r="AI189" s="34"/>
      <c r="AJ189" s="34"/>
      <c r="AK189" s="34"/>
      <c r="AL189" s="34"/>
      <c r="AM189" s="34"/>
      <c r="AN189" s="34"/>
      <c r="AO189" s="65"/>
      <c r="AP189" s="65"/>
      <c r="AQ189" s="65"/>
      <c r="AR189" s="65"/>
      <c r="AS189" s="65"/>
      <c r="AT189" s="65"/>
      <c r="AU189" s="65"/>
      <c r="AV189" s="65"/>
      <c r="AW189" s="65"/>
      <c r="AX189" s="65"/>
      <c r="AY189" s="65"/>
      <c r="AZ189" s="65"/>
      <c r="BA189" s="65"/>
      <c r="BB189" s="65"/>
      <c r="BC189" s="65"/>
      <c r="BD189" s="65"/>
      <c r="BE189" s="65"/>
      <c r="BF189" s="65"/>
      <c r="BG189" s="65"/>
      <c r="BH189" s="65"/>
      <c r="BI189" s="65"/>
      <c r="BJ189" s="65"/>
      <c r="BK189" s="65"/>
      <c r="BL189" s="65"/>
      <c r="BM189" s="65"/>
      <c r="BN189" s="65"/>
      <c r="BO189" s="65"/>
      <c r="BP189" s="65"/>
      <c r="BQ189" s="65"/>
      <c r="BR189" s="65"/>
      <c r="BS189" s="65"/>
      <c r="BT189" s="65"/>
      <c r="BU189" s="65"/>
      <c r="BV189" s="65"/>
      <c r="BW189" s="65"/>
      <c r="BX189" s="65"/>
      <c r="BY189" s="65"/>
      <c r="BZ189" s="65"/>
      <c r="CA189" s="34"/>
      <c r="CB189" s="34"/>
      <c r="CC189" s="34"/>
      <c r="CD189" s="34"/>
      <c r="CE189" s="34"/>
      <c r="CF189" s="34"/>
      <c r="CG189" s="34"/>
      <c r="CH189" s="34"/>
      <c r="CI189" s="34"/>
      <c r="CJ189" s="34"/>
      <c r="CK189" s="34"/>
      <c r="CL189" s="34"/>
      <c r="CM189" s="34"/>
      <c r="CN189" s="34"/>
      <c r="CO189" s="34"/>
      <c r="CP189" s="34"/>
      <c r="CQ189" s="34"/>
      <c r="CR189" s="34"/>
      <c r="CS189" s="34"/>
      <c r="CT189" s="37"/>
    </row>
    <row r="190" spans="1:98" ht="13">
      <c r="A190" s="37"/>
      <c r="B190" s="34"/>
      <c r="C190" s="34"/>
      <c r="D190" s="34"/>
      <c r="E190" s="34"/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51"/>
      <c r="R190" s="34"/>
      <c r="S190" s="34"/>
      <c r="T190" s="34"/>
      <c r="U190" s="34"/>
      <c r="V190" s="34"/>
      <c r="W190" s="34"/>
      <c r="X190" s="34"/>
      <c r="Y190" s="34"/>
      <c r="Z190" s="34"/>
      <c r="AA190" s="34"/>
      <c r="AB190" s="34"/>
      <c r="AC190" s="34"/>
      <c r="AD190" s="34"/>
      <c r="AE190" s="34"/>
      <c r="AF190" s="68"/>
      <c r="AG190" s="34"/>
      <c r="AH190" s="34"/>
      <c r="AI190" s="34"/>
      <c r="AJ190" s="34"/>
      <c r="AK190" s="34"/>
      <c r="AL190" s="34"/>
      <c r="AM190" s="34"/>
      <c r="AN190" s="34"/>
      <c r="AO190" s="65"/>
      <c r="AP190" s="65"/>
      <c r="AQ190" s="65"/>
      <c r="AR190" s="65"/>
      <c r="AS190" s="65"/>
      <c r="AT190" s="65"/>
      <c r="AU190" s="65"/>
      <c r="AV190" s="65"/>
      <c r="AW190" s="65"/>
      <c r="AX190" s="65"/>
      <c r="AY190" s="65"/>
      <c r="AZ190" s="65"/>
      <c r="BA190" s="65"/>
      <c r="BB190" s="65"/>
      <c r="BC190" s="65"/>
      <c r="BD190" s="65"/>
      <c r="BE190" s="65"/>
      <c r="BF190" s="65"/>
      <c r="BG190" s="65"/>
      <c r="BH190" s="65"/>
      <c r="BI190" s="65"/>
      <c r="BJ190" s="65"/>
      <c r="BK190" s="65"/>
      <c r="BL190" s="65"/>
      <c r="BM190" s="65"/>
      <c r="BN190" s="65"/>
      <c r="BO190" s="65"/>
      <c r="BP190" s="65"/>
      <c r="BQ190" s="65"/>
      <c r="BR190" s="65"/>
      <c r="BS190" s="65"/>
      <c r="BT190" s="65"/>
      <c r="BU190" s="65"/>
      <c r="BV190" s="65"/>
      <c r="BW190" s="65"/>
      <c r="BX190" s="65"/>
      <c r="BY190" s="65"/>
      <c r="BZ190" s="65"/>
      <c r="CA190" s="34"/>
      <c r="CB190" s="34"/>
      <c r="CC190" s="34"/>
      <c r="CD190" s="34"/>
      <c r="CE190" s="34"/>
      <c r="CF190" s="34"/>
      <c r="CG190" s="34"/>
      <c r="CH190" s="34"/>
      <c r="CI190" s="34"/>
      <c r="CJ190" s="34"/>
      <c r="CK190" s="34"/>
      <c r="CL190" s="34"/>
      <c r="CM190" s="34"/>
      <c r="CN190" s="34"/>
      <c r="CO190" s="34"/>
      <c r="CP190" s="34"/>
      <c r="CQ190" s="34"/>
      <c r="CR190" s="34"/>
      <c r="CS190" s="34"/>
      <c r="CT190" s="37"/>
    </row>
    <row r="191" spans="1:98" ht="13">
      <c r="A191" s="37"/>
      <c r="B191" s="34"/>
      <c r="C191" s="34"/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51"/>
      <c r="R191" s="34"/>
      <c r="S191" s="34"/>
      <c r="T191" s="34"/>
      <c r="U191" s="34"/>
      <c r="V191" s="34"/>
      <c r="W191" s="34"/>
      <c r="X191" s="34"/>
      <c r="Y191" s="34"/>
      <c r="Z191" s="34"/>
      <c r="AA191" s="34"/>
      <c r="AB191" s="34"/>
      <c r="AC191" s="34"/>
      <c r="AD191" s="34"/>
      <c r="AE191" s="34"/>
      <c r="AF191" s="68"/>
      <c r="AG191" s="34"/>
      <c r="AH191" s="34"/>
      <c r="AI191" s="34"/>
      <c r="AJ191" s="34"/>
      <c r="AK191" s="34"/>
      <c r="AL191" s="34"/>
      <c r="AM191" s="34"/>
      <c r="AN191" s="34"/>
      <c r="AO191" s="65"/>
      <c r="AP191" s="65"/>
      <c r="AQ191" s="65"/>
      <c r="AR191" s="65"/>
      <c r="AS191" s="65"/>
      <c r="AT191" s="65"/>
      <c r="AU191" s="65"/>
      <c r="AV191" s="65"/>
      <c r="AW191" s="65"/>
      <c r="AX191" s="65"/>
      <c r="AY191" s="65"/>
      <c r="AZ191" s="65"/>
      <c r="BA191" s="65"/>
      <c r="BB191" s="65"/>
      <c r="BC191" s="65"/>
      <c r="BD191" s="65"/>
      <c r="BE191" s="65"/>
      <c r="BF191" s="65"/>
      <c r="BG191" s="65"/>
      <c r="BH191" s="65"/>
      <c r="BI191" s="65"/>
      <c r="BJ191" s="65"/>
      <c r="BK191" s="65"/>
      <c r="BL191" s="65"/>
      <c r="BM191" s="65"/>
      <c r="BN191" s="65"/>
      <c r="BO191" s="65"/>
      <c r="BP191" s="65"/>
      <c r="BQ191" s="65"/>
      <c r="BR191" s="65"/>
      <c r="BS191" s="65"/>
      <c r="BT191" s="65"/>
      <c r="BU191" s="65"/>
      <c r="BV191" s="65"/>
      <c r="BW191" s="65"/>
      <c r="BX191" s="65"/>
      <c r="BY191" s="65"/>
      <c r="BZ191" s="65"/>
      <c r="CA191" s="34"/>
      <c r="CB191" s="34"/>
      <c r="CC191" s="34"/>
      <c r="CD191" s="34"/>
      <c r="CE191" s="34"/>
      <c r="CF191" s="34"/>
      <c r="CG191" s="34"/>
      <c r="CH191" s="34"/>
      <c r="CI191" s="34"/>
      <c r="CJ191" s="34"/>
      <c r="CK191" s="34"/>
      <c r="CL191" s="34"/>
      <c r="CM191" s="34"/>
      <c r="CN191" s="34"/>
      <c r="CO191" s="34"/>
      <c r="CP191" s="34"/>
      <c r="CQ191" s="34"/>
      <c r="CR191" s="34"/>
      <c r="CS191" s="34"/>
      <c r="CT191" s="37"/>
    </row>
    <row r="192" spans="1:98" ht="13">
      <c r="A192" s="37"/>
      <c r="B192" s="34"/>
      <c r="C192" s="34"/>
      <c r="D192" s="34"/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51"/>
      <c r="R192" s="34"/>
      <c r="S192" s="34"/>
      <c r="T192" s="34"/>
      <c r="U192" s="34"/>
      <c r="V192" s="34"/>
      <c r="W192" s="34"/>
      <c r="X192" s="34"/>
      <c r="Y192" s="34"/>
      <c r="Z192" s="34"/>
      <c r="AA192" s="34"/>
      <c r="AB192" s="34"/>
      <c r="AC192" s="34"/>
      <c r="AD192" s="34"/>
      <c r="AE192" s="34"/>
      <c r="AF192" s="68"/>
      <c r="AG192" s="34"/>
      <c r="AH192" s="34"/>
      <c r="AI192" s="34"/>
      <c r="AJ192" s="34"/>
      <c r="AK192" s="34"/>
      <c r="AL192" s="34"/>
      <c r="AM192" s="34"/>
      <c r="AN192" s="34"/>
      <c r="AO192" s="65"/>
      <c r="AP192" s="65"/>
      <c r="AQ192" s="65"/>
      <c r="AR192" s="65"/>
      <c r="AS192" s="65"/>
      <c r="AT192" s="65"/>
      <c r="AU192" s="65"/>
      <c r="AV192" s="65"/>
      <c r="AW192" s="65"/>
      <c r="AX192" s="65"/>
      <c r="AY192" s="65"/>
      <c r="AZ192" s="65"/>
      <c r="BA192" s="65"/>
      <c r="BB192" s="65"/>
      <c r="BC192" s="65"/>
      <c r="BD192" s="65"/>
      <c r="BE192" s="65"/>
      <c r="BF192" s="65"/>
      <c r="BG192" s="65"/>
      <c r="BH192" s="65"/>
      <c r="BI192" s="65"/>
      <c r="BJ192" s="65"/>
      <c r="BK192" s="65"/>
      <c r="BL192" s="65"/>
      <c r="BM192" s="65"/>
      <c r="BN192" s="65"/>
      <c r="BO192" s="65"/>
      <c r="BP192" s="65"/>
      <c r="BQ192" s="65"/>
      <c r="BR192" s="65"/>
      <c r="BS192" s="65"/>
      <c r="BT192" s="65"/>
      <c r="BU192" s="65"/>
      <c r="BV192" s="65"/>
      <c r="BW192" s="65"/>
      <c r="BX192" s="65"/>
      <c r="BY192" s="65"/>
      <c r="BZ192" s="65"/>
      <c r="CA192" s="34"/>
      <c r="CB192" s="34"/>
      <c r="CC192" s="34"/>
      <c r="CD192" s="34"/>
      <c r="CE192" s="34"/>
      <c r="CF192" s="34"/>
      <c r="CG192" s="34"/>
      <c r="CH192" s="34"/>
      <c r="CI192" s="34"/>
      <c r="CJ192" s="34"/>
      <c r="CK192" s="34"/>
      <c r="CL192" s="34"/>
      <c r="CM192" s="34"/>
      <c r="CN192" s="34"/>
      <c r="CO192" s="34"/>
      <c r="CP192" s="34"/>
      <c r="CQ192" s="34"/>
      <c r="CR192" s="34"/>
      <c r="CS192" s="34"/>
      <c r="CT192" s="37"/>
    </row>
    <row r="193" spans="1:98" ht="13">
      <c r="A193" s="37"/>
      <c r="B193" s="34"/>
      <c r="C193" s="34"/>
      <c r="D193" s="34"/>
      <c r="E193" s="34"/>
      <c r="F193" s="34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51"/>
      <c r="R193" s="34"/>
      <c r="S193" s="34"/>
      <c r="T193" s="34"/>
      <c r="U193" s="34"/>
      <c r="V193" s="34"/>
      <c r="W193" s="34"/>
      <c r="X193" s="34"/>
      <c r="Y193" s="34"/>
      <c r="Z193" s="34"/>
      <c r="AA193" s="34"/>
      <c r="AB193" s="34"/>
      <c r="AC193" s="34"/>
      <c r="AD193" s="34"/>
      <c r="AE193" s="34"/>
      <c r="AF193" s="68"/>
      <c r="AG193" s="34"/>
      <c r="AH193" s="34"/>
      <c r="AI193" s="34"/>
      <c r="AJ193" s="34"/>
      <c r="AK193" s="34"/>
      <c r="AL193" s="34"/>
      <c r="AM193" s="34"/>
      <c r="AN193" s="34"/>
      <c r="AO193" s="65"/>
      <c r="AP193" s="65"/>
      <c r="AQ193" s="65"/>
      <c r="AR193" s="65"/>
      <c r="AS193" s="65"/>
      <c r="AT193" s="65"/>
      <c r="AU193" s="65"/>
      <c r="AV193" s="65"/>
      <c r="AW193" s="65"/>
      <c r="AX193" s="65"/>
      <c r="AY193" s="65"/>
      <c r="AZ193" s="65"/>
      <c r="BA193" s="65"/>
      <c r="BB193" s="65"/>
      <c r="BC193" s="65"/>
      <c r="BD193" s="65"/>
      <c r="BE193" s="65"/>
      <c r="BF193" s="65"/>
      <c r="BG193" s="65"/>
      <c r="BH193" s="65"/>
      <c r="BI193" s="65"/>
      <c r="BJ193" s="65"/>
      <c r="BK193" s="65"/>
      <c r="BL193" s="65"/>
      <c r="BM193" s="65"/>
      <c r="BN193" s="65"/>
      <c r="BO193" s="65"/>
      <c r="BP193" s="65"/>
      <c r="BQ193" s="65"/>
      <c r="BR193" s="65"/>
      <c r="BS193" s="65"/>
      <c r="BT193" s="65"/>
      <c r="BU193" s="65"/>
      <c r="BV193" s="65"/>
      <c r="BW193" s="65"/>
      <c r="BX193" s="65"/>
      <c r="BY193" s="65"/>
      <c r="BZ193" s="65"/>
      <c r="CA193" s="34"/>
      <c r="CB193" s="34"/>
      <c r="CC193" s="34"/>
      <c r="CD193" s="34"/>
      <c r="CE193" s="34"/>
      <c r="CF193" s="34"/>
      <c r="CG193" s="34"/>
      <c r="CH193" s="34"/>
      <c r="CI193" s="34"/>
      <c r="CJ193" s="34"/>
      <c r="CK193" s="34"/>
      <c r="CL193" s="34"/>
      <c r="CM193" s="34"/>
      <c r="CN193" s="34"/>
      <c r="CO193" s="34"/>
      <c r="CP193" s="34"/>
      <c r="CQ193" s="34"/>
      <c r="CR193" s="34"/>
      <c r="CS193" s="34"/>
      <c r="CT193" s="37"/>
    </row>
    <row r="194" spans="1:98" ht="13">
      <c r="A194" s="37"/>
      <c r="B194" s="34"/>
      <c r="C194" s="34"/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51"/>
      <c r="R194" s="34"/>
      <c r="S194" s="34"/>
      <c r="T194" s="34"/>
      <c r="U194" s="34"/>
      <c r="V194" s="34"/>
      <c r="W194" s="34"/>
      <c r="X194" s="34"/>
      <c r="Y194" s="34"/>
      <c r="Z194" s="34"/>
      <c r="AA194" s="34"/>
      <c r="AB194" s="34"/>
      <c r="AC194" s="34"/>
      <c r="AD194" s="34"/>
      <c r="AE194" s="34"/>
      <c r="AF194" s="68"/>
      <c r="AG194" s="34"/>
      <c r="AH194" s="34"/>
      <c r="AI194" s="34"/>
      <c r="AJ194" s="34"/>
      <c r="AK194" s="34"/>
      <c r="AL194" s="34"/>
      <c r="AM194" s="34"/>
      <c r="AN194" s="34"/>
      <c r="AO194" s="65"/>
      <c r="AP194" s="65"/>
      <c r="AQ194" s="65"/>
      <c r="AR194" s="65"/>
      <c r="AS194" s="65"/>
      <c r="AT194" s="65"/>
      <c r="AU194" s="65"/>
      <c r="AV194" s="65"/>
      <c r="AW194" s="65"/>
      <c r="AX194" s="65"/>
      <c r="AY194" s="65"/>
      <c r="AZ194" s="65"/>
      <c r="BA194" s="65"/>
      <c r="BB194" s="65"/>
      <c r="BC194" s="65"/>
      <c r="BD194" s="65"/>
      <c r="BE194" s="65"/>
      <c r="BF194" s="65"/>
      <c r="BG194" s="65"/>
      <c r="BH194" s="65"/>
      <c r="BI194" s="65"/>
      <c r="BJ194" s="65"/>
      <c r="BK194" s="65"/>
      <c r="BL194" s="65"/>
      <c r="BM194" s="65"/>
      <c r="BN194" s="65"/>
      <c r="BO194" s="65"/>
      <c r="BP194" s="65"/>
      <c r="BQ194" s="65"/>
      <c r="BR194" s="65"/>
      <c r="BS194" s="65"/>
      <c r="BT194" s="65"/>
      <c r="BU194" s="65"/>
      <c r="BV194" s="65"/>
      <c r="BW194" s="65"/>
      <c r="BX194" s="65"/>
      <c r="BY194" s="65"/>
      <c r="BZ194" s="65"/>
      <c r="CA194" s="34"/>
      <c r="CB194" s="34"/>
      <c r="CC194" s="34"/>
      <c r="CD194" s="34"/>
      <c r="CE194" s="34"/>
      <c r="CF194" s="34"/>
      <c r="CG194" s="34"/>
      <c r="CH194" s="34"/>
      <c r="CI194" s="34"/>
      <c r="CJ194" s="34"/>
      <c r="CK194" s="34"/>
      <c r="CL194" s="34"/>
      <c r="CM194" s="34"/>
      <c r="CN194" s="34"/>
      <c r="CO194" s="34"/>
      <c r="CP194" s="34"/>
      <c r="CQ194" s="34"/>
      <c r="CR194" s="34"/>
      <c r="CS194" s="34"/>
      <c r="CT194" s="37"/>
    </row>
    <row r="195" spans="1:98" ht="13">
      <c r="A195" s="37"/>
      <c r="B195" s="34"/>
      <c r="C195" s="34"/>
      <c r="D195" s="34"/>
      <c r="E195" s="34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51"/>
      <c r="R195" s="34"/>
      <c r="S195" s="34"/>
      <c r="T195" s="34"/>
      <c r="U195" s="34"/>
      <c r="V195" s="34"/>
      <c r="W195" s="34"/>
      <c r="X195" s="34"/>
      <c r="Y195" s="34"/>
      <c r="Z195" s="34"/>
      <c r="AA195" s="34"/>
      <c r="AB195" s="34"/>
      <c r="AC195" s="34"/>
      <c r="AD195" s="34"/>
      <c r="AE195" s="34"/>
      <c r="AF195" s="68"/>
      <c r="AG195" s="34"/>
      <c r="AH195" s="34"/>
      <c r="AI195" s="34"/>
      <c r="AJ195" s="34"/>
      <c r="AK195" s="34"/>
      <c r="AL195" s="34"/>
      <c r="AM195" s="34"/>
      <c r="AN195" s="34"/>
      <c r="AO195" s="65"/>
      <c r="AP195" s="65"/>
      <c r="AQ195" s="65"/>
      <c r="AR195" s="65"/>
      <c r="AS195" s="65"/>
      <c r="AT195" s="65"/>
      <c r="AU195" s="65"/>
      <c r="AV195" s="65"/>
      <c r="AW195" s="65"/>
      <c r="AX195" s="65"/>
      <c r="AY195" s="65"/>
      <c r="AZ195" s="65"/>
      <c r="BA195" s="65"/>
      <c r="BB195" s="65"/>
      <c r="BC195" s="65"/>
      <c r="BD195" s="65"/>
      <c r="BE195" s="65"/>
      <c r="BF195" s="65"/>
      <c r="BG195" s="65"/>
      <c r="BH195" s="65"/>
      <c r="BI195" s="65"/>
      <c r="BJ195" s="65"/>
      <c r="BK195" s="65"/>
      <c r="BL195" s="65"/>
      <c r="BM195" s="65"/>
      <c r="BN195" s="65"/>
      <c r="BO195" s="65"/>
      <c r="BP195" s="65"/>
      <c r="BQ195" s="65"/>
      <c r="BR195" s="65"/>
      <c r="BS195" s="65"/>
      <c r="BT195" s="65"/>
      <c r="BU195" s="65"/>
      <c r="BV195" s="65"/>
      <c r="BW195" s="65"/>
      <c r="BX195" s="65"/>
      <c r="BY195" s="65"/>
      <c r="BZ195" s="65"/>
      <c r="CA195" s="34"/>
      <c r="CB195" s="34"/>
      <c r="CC195" s="34"/>
      <c r="CD195" s="34"/>
      <c r="CE195" s="34"/>
      <c r="CF195" s="34"/>
      <c r="CG195" s="34"/>
      <c r="CH195" s="34"/>
      <c r="CI195" s="34"/>
      <c r="CJ195" s="34"/>
      <c r="CK195" s="34"/>
      <c r="CL195" s="34"/>
      <c r="CM195" s="34"/>
      <c r="CN195" s="34"/>
      <c r="CO195" s="34"/>
      <c r="CP195" s="34"/>
      <c r="CQ195" s="34"/>
      <c r="CR195" s="34"/>
      <c r="CS195" s="34"/>
      <c r="CT195" s="37"/>
    </row>
    <row r="196" spans="1:98" ht="13">
      <c r="A196" s="37"/>
      <c r="B196" s="34"/>
      <c r="C196" s="34"/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51"/>
      <c r="R196" s="34"/>
      <c r="S196" s="34"/>
      <c r="T196" s="34"/>
      <c r="U196" s="34"/>
      <c r="V196" s="34"/>
      <c r="W196" s="34"/>
      <c r="X196" s="34"/>
      <c r="Y196" s="34"/>
      <c r="Z196" s="34"/>
      <c r="AA196" s="34"/>
      <c r="AB196" s="34"/>
      <c r="AC196" s="34"/>
      <c r="AD196" s="34"/>
      <c r="AE196" s="34"/>
      <c r="AF196" s="68"/>
      <c r="AG196" s="34"/>
      <c r="AH196" s="34"/>
      <c r="AI196" s="34"/>
      <c r="AJ196" s="34"/>
      <c r="AK196" s="34"/>
      <c r="AL196" s="34"/>
      <c r="AM196" s="34"/>
      <c r="AN196" s="34"/>
      <c r="AO196" s="65"/>
      <c r="AP196" s="65"/>
      <c r="AQ196" s="65"/>
      <c r="AR196" s="65"/>
      <c r="AS196" s="65"/>
      <c r="AT196" s="65"/>
      <c r="AU196" s="65"/>
      <c r="AV196" s="65"/>
      <c r="AW196" s="65"/>
      <c r="AX196" s="65"/>
      <c r="AY196" s="65"/>
      <c r="AZ196" s="65"/>
      <c r="BA196" s="65"/>
      <c r="BB196" s="65"/>
      <c r="BC196" s="65"/>
      <c r="BD196" s="65"/>
      <c r="BE196" s="65"/>
      <c r="BF196" s="65"/>
      <c r="BG196" s="65"/>
      <c r="BH196" s="65"/>
      <c r="BI196" s="65"/>
      <c r="BJ196" s="65"/>
      <c r="BK196" s="65"/>
      <c r="BL196" s="65"/>
      <c r="BM196" s="65"/>
      <c r="BN196" s="65"/>
      <c r="BO196" s="65"/>
      <c r="BP196" s="65"/>
      <c r="BQ196" s="65"/>
      <c r="BR196" s="65"/>
      <c r="BS196" s="65"/>
      <c r="BT196" s="65"/>
      <c r="BU196" s="65"/>
      <c r="BV196" s="65"/>
      <c r="BW196" s="65"/>
      <c r="BX196" s="65"/>
      <c r="BY196" s="65"/>
      <c r="BZ196" s="65"/>
      <c r="CA196" s="34"/>
      <c r="CB196" s="34"/>
      <c r="CC196" s="34"/>
      <c r="CD196" s="34"/>
      <c r="CE196" s="34"/>
      <c r="CF196" s="34"/>
      <c r="CG196" s="34"/>
      <c r="CH196" s="34"/>
      <c r="CI196" s="34"/>
      <c r="CJ196" s="34"/>
      <c r="CK196" s="34"/>
      <c r="CL196" s="34"/>
      <c r="CM196" s="34"/>
      <c r="CN196" s="34"/>
      <c r="CO196" s="34"/>
      <c r="CP196" s="34"/>
      <c r="CQ196" s="34"/>
      <c r="CR196" s="34"/>
      <c r="CS196" s="34"/>
      <c r="CT196" s="37"/>
    </row>
    <row r="197" spans="1:98" ht="13">
      <c r="A197" s="37"/>
      <c r="B197" s="34"/>
      <c r="C197" s="34"/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51"/>
      <c r="R197" s="34"/>
      <c r="S197" s="34"/>
      <c r="T197" s="34"/>
      <c r="U197" s="34"/>
      <c r="V197" s="34"/>
      <c r="W197" s="34"/>
      <c r="X197" s="34"/>
      <c r="Y197" s="34"/>
      <c r="Z197" s="34"/>
      <c r="AA197" s="34"/>
      <c r="AB197" s="34"/>
      <c r="AC197" s="34"/>
      <c r="AD197" s="34"/>
      <c r="AE197" s="34"/>
      <c r="AF197" s="68"/>
      <c r="AG197" s="34"/>
      <c r="AH197" s="34"/>
      <c r="AI197" s="34"/>
      <c r="AJ197" s="34"/>
      <c r="AK197" s="34"/>
      <c r="AL197" s="34"/>
      <c r="AM197" s="34"/>
      <c r="AN197" s="34"/>
      <c r="AO197" s="65"/>
      <c r="AP197" s="65"/>
      <c r="AQ197" s="65"/>
      <c r="AR197" s="65"/>
      <c r="AS197" s="65"/>
      <c r="AT197" s="65"/>
      <c r="AU197" s="65"/>
      <c r="AV197" s="65"/>
      <c r="AW197" s="65"/>
      <c r="AX197" s="65"/>
      <c r="AY197" s="65"/>
      <c r="AZ197" s="65"/>
      <c r="BA197" s="65"/>
      <c r="BB197" s="65"/>
      <c r="BC197" s="65"/>
      <c r="BD197" s="65"/>
      <c r="BE197" s="65"/>
      <c r="BF197" s="65"/>
      <c r="BG197" s="65"/>
      <c r="BH197" s="65"/>
      <c r="BI197" s="65"/>
      <c r="BJ197" s="65"/>
      <c r="BK197" s="65"/>
      <c r="BL197" s="65"/>
      <c r="BM197" s="65"/>
      <c r="BN197" s="65"/>
      <c r="BO197" s="65"/>
      <c r="BP197" s="65"/>
      <c r="BQ197" s="65"/>
      <c r="BR197" s="65"/>
      <c r="BS197" s="65"/>
      <c r="BT197" s="65"/>
      <c r="BU197" s="65"/>
      <c r="BV197" s="65"/>
      <c r="BW197" s="65"/>
      <c r="BX197" s="65"/>
      <c r="BY197" s="65"/>
      <c r="BZ197" s="65"/>
      <c r="CA197" s="34"/>
      <c r="CB197" s="34"/>
      <c r="CC197" s="34"/>
      <c r="CD197" s="34"/>
      <c r="CE197" s="34"/>
      <c r="CF197" s="34"/>
      <c r="CG197" s="34"/>
      <c r="CH197" s="34"/>
      <c r="CI197" s="34"/>
      <c r="CJ197" s="34"/>
      <c r="CK197" s="34"/>
      <c r="CL197" s="34"/>
      <c r="CM197" s="34"/>
      <c r="CN197" s="34"/>
      <c r="CO197" s="34"/>
      <c r="CP197" s="34"/>
      <c r="CQ197" s="34"/>
      <c r="CR197" s="34"/>
      <c r="CS197" s="34"/>
      <c r="CT197" s="37"/>
    </row>
    <row r="198" spans="1:98" ht="13">
      <c r="A198" s="37"/>
      <c r="B198" s="34"/>
      <c r="C198" s="34"/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51"/>
      <c r="R198" s="34"/>
      <c r="S198" s="34"/>
      <c r="T198" s="34"/>
      <c r="U198" s="34"/>
      <c r="V198" s="34"/>
      <c r="W198" s="34"/>
      <c r="X198" s="34"/>
      <c r="Y198" s="34"/>
      <c r="Z198" s="34"/>
      <c r="AA198" s="34"/>
      <c r="AB198" s="34"/>
      <c r="AC198" s="34"/>
      <c r="AD198" s="34"/>
      <c r="AE198" s="34"/>
      <c r="AF198" s="68"/>
      <c r="AG198" s="34"/>
      <c r="AH198" s="34"/>
      <c r="AI198" s="34"/>
      <c r="AJ198" s="34"/>
      <c r="AK198" s="34"/>
      <c r="AL198" s="34"/>
      <c r="AM198" s="34"/>
      <c r="AN198" s="34"/>
      <c r="AO198" s="65"/>
      <c r="AP198" s="65"/>
      <c r="AQ198" s="65"/>
      <c r="AR198" s="65"/>
      <c r="AS198" s="65"/>
      <c r="AT198" s="65"/>
      <c r="AU198" s="65"/>
      <c r="AV198" s="65"/>
      <c r="AW198" s="65"/>
      <c r="AX198" s="65"/>
      <c r="AY198" s="65"/>
      <c r="AZ198" s="65"/>
      <c r="BA198" s="65"/>
      <c r="BB198" s="65"/>
      <c r="BC198" s="65"/>
      <c r="BD198" s="65"/>
      <c r="BE198" s="65"/>
      <c r="BF198" s="65"/>
      <c r="BG198" s="65"/>
      <c r="BH198" s="65"/>
      <c r="BI198" s="65"/>
      <c r="BJ198" s="65"/>
      <c r="BK198" s="65"/>
      <c r="BL198" s="65"/>
      <c r="BM198" s="65"/>
      <c r="BN198" s="65"/>
      <c r="BO198" s="65"/>
      <c r="BP198" s="65"/>
      <c r="BQ198" s="65"/>
      <c r="BR198" s="65"/>
      <c r="BS198" s="65"/>
      <c r="BT198" s="65"/>
      <c r="BU198" s="65"/>
      <c r="BV198" s="65"/>
      <c r="BW198" s="65"/>
      <c r="BX198" s="65"/>
      <c r="BY198" s="65"/>
      <c r="BZ198" s="65"/>
      <c r="CA198" s="34"/>
      <c r="CB198" s="34"/>
      <c r="CC198" s="34"/>
      <c r="CD198" s="34"/>
      <c r="CE198" s="34"/>
      <c r="CF198" s="34"/>
      <c r="CG198" s="34"/>
      <c r="CH198" s="34"/>
      <c r="CI198" s="34"/>
      <c r="CJ198" s="34"/>
      <c r="CK198" s="34"/>
      <c r="CL198" s="34"/>
      <c r="CM198" s="34"/>
      <c r="CN198" s="34"/>
      <c r="CO198" s="34"/>
      <c r="CP198" s="34"/>
      <c r="CQ198" s="34"/>
      <c r="CR198" s="34"/>
      <c r="CS198" s="34"/>
      <c r="CT198" s="37"/>
    </row>
    <row r="199" spans="1:98" ht="13">
      <c r="A199" s="37"/>
      <c r="B199" s="34"/>
      <c r="C199" s="34"/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51"/>
      <c r="R199" s="34"/>
      <c r="S199" s="34"/>
      <c r="T199" s="34"/>
      <c r="U199" s="34"/>
      <c r="V199" s="34"/>
      <c r="W199" s="34"/>
      <c r="X199" s="34"/>
      <c r="Y199" s="34"/>
      <c r="Z199" s="34"/>
      <c r="AA199" s="34"/>
      <c r="AB199" s="34"/>
      <c r="AC199" s="34"/>
      <c r="AD199" s="34"/>
      <c r="AE199" s="34"/>
      <c r="AF199" s="68"/>
      <c r="AG199" s="34"/>
      <c r="AH199" s="34"/>
      <c r="AI199" s="34"/>
      <c r="AJ199" s="34"/>
      <c r="AK199" s="34"/>
      <c r="AL199" s="34"/>
      <c r="AM199" s="34"/>
      <c r="AN199" s="34"/>
      <c r="AO199" s="65"/>
      <c r="AP199" s="65"/>
      <c r="AQ199" s="65"/>
      <c r="AR199" s="65"/>
      <c r="AS199" s="65"/>
      <c r="AT199" s="65"/>
      <c r="AU199" s="65"/>
      <c r="AV199" s="65"/>
      <c r="AW199" s="65"/>
      <c r="AX199" s="65"/>
      <c r="AY199" s="65"/>
      <c r="AZ199" s="65"/>
      <c r="BA199" s="65"/>
      <c r="BB199" s="65"/>
      <c r="BC199" s="65"/>
      <c r="BD199" s="65"/>
      <c r="BE199" s="65"/>
      <c r="BF199" s="65"/>
      <c r="BG199" s="65"/>
      <c r="BH199" s="65"/>
      <c r="BI199" s="65"/>
      <c r="BJ199" s="65"/>
      <c r="BK199" s="65"/>
      <c r="BL199" s="65"/>
      <c r="BM199" s="65"/>
      <c r="BN199" s="65"/>
      <c r="BO199" s="65"/>
      <c r="BP199" s="65"/>
      <c r="BQ199" s="65"/>
      <c r="BR199" s="65"/>
      <c r="BS199" s="65"/>
      <c r="BT199" s="65"/>
      <c r="BU199" s="65"/>
      <c r="BV199" s="65"/>
      <c r="BW199" s="65"/>
      <c r="BX199" s="65"/>
      <c r="BY199" s="65"/>
      <c r="BZ199" s="65"/>
      <c r="CA199" s="34"/>
      <c r="CB199" s="34"/>
      <c r="CC199" s="34"/>
      <c r="CD199" s="34"/>
      <c r="CE199" s="34"/>
      <c r="CF199" s="34"/>
      <c r="CG199" s="34"/>
      <c r="CH199" s="34"/>
      <c r="CI199" s="34"/>
      <c r="CJ199" s="34"/>
      <c r="CK199" s="34"/>
      <c r="CL199" s="34"/>
      <c r="CM199" s="34"/>
      <c r="CN199" s="34"/>
      <c r="CO199" s="34"/>
      <c r="CP199" s="34"/>
      <c r="CQ199" s="34"/>
      <c r="CR199" s="34"/>
      <c r="CS199" s="34"/>
      <c r="CT199" s="37"/>
    </row>
    <row r="200" spans="1:98" ht="13">
      <c r="A200" s="37"/>
      <c r="B200" s="34"/>
      <c r="C200" s="34"/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51"/>
      <c r="R200" s="34"/>
      <c r="S200" s="34"/>
      <c r="T200" s="34"/>
      <c r="U200" s="34"/>
      <c r="V200" s="34"/>
      <c r="W200" s="34"/>
      <c r="X200" s="34"/>
      <c r="Y200" s="34"/>
      <c r="Z200" s="34"/>
      <c r="AA200" s="34"/>
      <c r="AB200" s="34"/>
      <c r="AC200" s="34"/>
      <c r="AD200" s="34"/>
      <c r="AE200" s="34"/>
      <c r="AF200" s="68"/>
      <c r="AG200" s="34"/>
      <c r="AH200" s="34"/>
      <c r="AI200" s="34"/>
      <c r="AJ200" s="34"/>
      <c r="AK200" s="34"/>
      <c r="AL200" s="34"/>
      <c r="AM200" s="34"/>
      <c r="AN200" s="34"/>
      <c r="AO200" s="65"/>
      <c r="AP200" s="65"/>
      <c r="AQ200" s="65"/>
      <c r="AR200" s="65"/>
      <c r="AS200" s="65"/>
      <c r="AT200" s="65"/>
      <c r="AU200" s="65"/>
      <c r="AV200" s="65"/>
      <c r="AW200" s="65"/>
      <c r="AX200" s="65"/>
      <c r="AY200" s="65"/>
      <c r="AZ200" s="65"/>
      <c r="BA200" s="65"/>
      <c r="BB200" s="65"/>
      <c r="BC200" s="65"/>
      <c r="BD200" s="65"/>
      <c r="BE200" s="65"/>
      <c r="BF200" s="65"/>
      <c r="BG200" s="65"/>
      <c r="BH200" s="65"/>
      <c r="BI200" s="65"/>
      <c r="BJ200" s="65"/>
      <c r="BK200" s="65"/>
      <c r="BL200" s="65"/>
      <c r="BM200" s="65"/>
      <c r="BN200" s="65"/>
      <c r="BO200" s="65"/>
      <c r="BP200" s="65"/>
      <c r="BQ200" s="65"/>
      <c r="BR200" s="65"/>
      <c r="BS200" s="65"/>
      <c r="BT200" s="65"/>
      <c r="BU200" s="65"/>
      <c r="BV200" s="65"/>
      <c r="BW200" s="65"/>
      <c r="BX200" s="65"/>
      <c r="BY200" s="65"/>
      <c r="BZ200" s="65"/>
      <c r="CA200" s="34"/>
      <c r="CB200" s="34"/>
      <c r="CC200" s="34"/>
      <c r="CD200" s="34"/>
      <c r="CE200" s="34"/>
      <c r="CF200" s="34"/>
      <c r="CG200" s="34"/>
      <c r="CH200" s="34"/>
      <c r="CI200" s="34"/>
      <c r="CJ200" s="34"/>
      <c r="CK200" s="34"/>
      <c r="CL200" s="34"/>
      <c r="CM200" s="34"/>
      <c r="CN200" s="34"/>
      <c r="CO200" s="34"/>
      <c r="CP200" s="34"/>
      <c r="CQ200" s="34"/>
      <c r="CR200" s="34"/>
      <c r="CS200" s="34"/>
      <c r="CT200" s="37"/>
    </row>
    <row r="201" spans="1:98" ht="13">
      <c r="A201" s="37"/>
      <c r="B201" s="34"/>
      <c r="C201" s="34"/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51"/>
      <c r="R201" s="34"/>
      <c r="S201" s="34"/>
      <c r="T201" s="34"/>
      <c r="U201" s="34"/>
      <c r="V201" s="34"/>
      <c r="W201" s="34"/>
      <c r="X201" s="34"/>
      <c r="Y201" s="34"/>
      <c r="Z201" s="34"/>
      <c r="AA201" s="34"/>
      <c r="AB201" s="34"/>
      <c r="AC201" s="34"/>
      <c r="AD201" s="34"/>
      <c r="AE201" s="34"/>
      <c r="AF201" s="68"/>
      <c r="AG201" s="34"/>
      <c r="AH201" s="34"/>
      <c r="AI201" s="34"/>
      <c r="AJ201" s="34"/>
      <c r="AK201" s="34"/>
      <c r="AL201" s="34"/>
      <c r="AM201" s="34"/>
      <c r="AN201" s="34"/>
      <c r="AO201" s="65"/>
      <c r="AP201" s="65"/>
      <c r="AQ201" s="65"/>
      <c r="AR201" s="65"/>
      <c r="AS201" s="65"/>
      <c r="AT201" s="65"/>
      <c r="AU201" s="65"/>
      <c r="AV201" s="65"/>
      <c r="AW201" s="65"/>
      <c r="AX201" s="65"/>
      <c r="AY201" s="65"/>
      <c r="AZ201" s="65"/>
      <c r="BA201" s="65"/>
      <c r="BB201" s="65"/>
      <c r="BC201" s="65"/>
      <c r="BD201" s="65"/>
      <c r="BE201" s="65"/>
      <c r="BF201" s="65"/>
      <c r="BG201" s="65"/>
      <c r="BH201" s="65"/>
      <c r="BI201" s="65"/>
      <c r="BJ201" s="65"/>
      <c r="BK201" s="65"/>
      <c r="BL201" s="65"/>
      <c r="BM201" s="65"/>
      <c r="BN201" s="65"/>
      <c r="BO201" s="65"/>
      <c r="BP201" s="65"/>
      <c r="BQ201" s="65"/>
      <c r="BR201" s="65"/>
      <c r="BS201" s="65"/>
      <c r="BT201" s="65"/>
      <c r="BU201" s="65"/>
      <c r="BV201" s="65"/>
      <c r="BW201" s="65"/>
      <c r="BX201" s="65"/>
      <c r="BY201" s="65"/>
      <c r="BZ201" s="65"/>
      <c r="CA201" s="34"/>
      <c r="CB201" s="34"/>
      <c r="CC201" s="34"/>
      <c r="CD201" s="34"/>
      <c r="CE201" s="34"/>
      <c r="CF201" s="34"/>
      <c r="CG201" s="34"/>
      <c r="CH201" s="34"/>
      <c r="CI201" s="34"/>
      <c r="CJ201" s="34"/>
      <c r="CK201" s="34"/>
      <c r="CL201" s="34"/>
      <c r="CM201" s="34"/>
      <c r="CN201" s="34"/>
      <c r="CO201" s="34"/>
      <c r="CP201" s="34"/>
      <c r="CQ201" s="34"/>
      <c r="CR201" s="34"/>
      <c r="CS201" s="34"/>
      <c r="CT201" s="37"/>
    </row>
    <row r="202" spans="1:98" ht="13">
      <c r="A202" s="37"/>
      <c r="B202" s="34"/>
      <c r="C202" s="34"/>
      <c r="D202" s="34"/>
      <c r="E202" s="34"/>
      <c r="F202" s="34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51"/>
      <c r="R202" s="34"/>
      <c r="S202" s="34"/>
      <c r="T202" s="34"/>
      <c r="U202" s="34"/>
      <c r="V202" s="34"/>
      <c r="W202" s="34"/>
      <c r="X202" s="34"/>
      <c r="Y202" s="34"/>
      <c r="Z202" s="34"/>
      <c r="AA202" s="34"/>
      <c r="AB202" s="34"/>
      <c r="AC202" s="34"/>
      <c r="AD202" s="34"/>
      <c r="AE202" s="34"/>
      <c r="AF202" s="68"/>
      <c r="AG202" s="34"/>
      <c r="AH202" s="34"/>
      <c r="AI202" s="34"/>
      <c r="AJ202" s="34"/>
      <c r="AK202" s="34"/>
      <c r="AL202" s="34"/>
      <c r="AM202" s="34"/>
      <c r="AN202" s="34"/>
      <c r="AO202" s="65"/>
      <c r="AP202" s="65"/>
      <c r="AQ202" s="65"/>
      <c r="AR202" s="65"/>
      <c r="AS202" s="65"/>
      <c r="AT202" s="65"/>
      <c r="AU202" s="65"/>
      <c r="AV202" s="65"/>
      <c r="AW202" s="65"/>
      <c r="AX202" s="65"/>
      <c r="AY202" s="65"/>
      <c r="AZ202" s="65"/>
      <c r="BA202" s="65"/>
      <c r="BB202" s="65"/>
      <c r="BC202" s="65"/>
      <c r="BD202" s="65"/>
      <c r="BE202" s="65"/>
      <c r="BF202" s="65"/>
      <c r="BG202" s="65"/>
      <c r="BH202" s="65"/>
      <c r="BI202" s="65"/>
      <c r="BJ202" s="65"/>
      <c r="BK202" s="65"/>
      <c r="BL202" s="65"/>
      <c r="BM202" s="65"/>
      <c r="BN202" s="65"/>
      <c r="BO202" s="65"/>
      <c r="BP202" s="65"/>
      <c r="BQ202" s="65"/>
      <c r="BR202" s="65"/>
      <c r="BS202" s="65"/>
      <c r="BT202" s="65"/>
      <c r="BU202" s="65"/>
      <c r="BV202" s="65"/>
      <c r="BW202" s="65"/>
      <c r="BX202" s="65"/>
      <c r="BY202" s="65"/>
      <c r="BZ202" s="65"/>
      <c r="CA202" s="34"/>
      <c r="CB202" s="34"/>
      <c r="CC202" s="34"/>
      <c r="CD202" s="34"/>
      <c r="CE202" s="34"/>
      <c r="CF202" s="34"/>
      <c r="CG202" s="34"/>
      <c r="CH202" s="34"/>
      <c r="CI202" s="34"/>
      <c r="CJ202" s="34"/>
      <c r="CK202" s="34"/>
      <c r="CL202" s="34"/>
      <c r="CM202" s="34"/>
      <c r="CN202" s="34"/>
      <c r="CO202" s="34"/>
      <c r="CP202" s="34"/>
      <c r="CQ202" s="34"/>
      <c r="CR202" s="34"/>
      <c r="CS202" s="34"/>
      <c r="CT202" s="37"/>
    </row>
    <row r="203" spans="1:98" ht="13">
      <c r="A203" s="37"/>
      <c r="B203" s="34"/>
      <c r="C203" s="34"/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51"/>
      <c r="R203" s="34"/>
      <c r="S203" s="34"/>
      <c r="T203" s="34"/>
      <c r="U203" s="34"/>
      <c r="V203" s="34"/>
      <c r="W203" s="34"/>
      <c r="X203" s="34"/>
      <c r="Y203" s="34"/>
      <c r="Z203" s="34"/>
      <c r="AA203" s="34"/>
      <c r="AB203" s="34"/>
      <c r="AC203" s="34"/>
      <c r="AD203" s="34"/>
      <c r="AE203" s="34"/>
      <c r="AF203" s="68"/>
      <c r="AG203" s="34"/>
      <c r="AH203" s="34"/>
      <c r="AI203" s="34"/>
      <c r="AJ203" s="34"/>
      <c r="AK203" s="34"/>
      <c r="AL203" s="34"/>
      <c r="AM203" s="34"/>
      <c r="AN203" s="34"/>
      <c r="AO203" s="65"/>
      <c r="AP203" s="65"/>
      <c r="AQ203" s="65"/>
      <c r="AR203" s="65"/>
      <c r="AS203" s="65"/>
      <c r="AT203" s="65"/>
      <c r="AU203" s="65"/>
      <c r="AV203" s="65"/>
      <c r="AW203" s="65"/>
      <c r="AX203" s="65"/>
      <c r="AY203" s="65"/>
      <c r="AZ203" s="65"/>
      <c r="BA203" s="65"/>
      <c r="BB203" s="65"/>
      <c r="BC203" s="65"/>
      <c r="BD203" s="65"/>
      <c r="BE203" s="65"/>
      <c r="BF203" s="65"/>
      <c r="BG203" s="65"/>
      <c r="BH203" s="65"/>
      <c r="BI203" s="65"/>
      <c r="BJ203" s="65"/>
      <c r="BK203" s="65"/>
      <c r="BL203" s="65"/>
      <c r="BM203" s="65"/>
      <c r="BN203" s="65"/>
      <c r="BO203" s="65"/>
      <c r="BP203" s="65"/>
      <c r="BQ203" s="65"/>
      <c r="BR203" s="65"/>
      <c r="BS203" s="65"/>
      <c r="BT203" s="65"/>
      <c r="BU203" s="65"/>
      <c r="BV203" s="65"/>
      <c r="BW203" s="65"/>
      <c r="BX203" s="65"/>
      <c r="BY203" s="65"/>
      <c r="BZ203" s="65"/>
      <c r="CA203" s="34"/>
      <c r="CB203" s="34"/>
      <c r="CC203" s="34"/>
      <c r="CD203" s="34"/>
      <c r="CE203" s="34"/>
      <c r="CF203" s="34"/>
      <c r="CG203" s="34"/>
      <c r="CH203" s="34"/>
      <c r="CI203" s="34"/>
      <c r="CJ203" s="34"/>
      <c r="CK203" s="34"/>
      <c r="CL203" s="34"/>
      <c r="CM203" s="34"/>
      <c r="CN203" s="34"/>
      <c r="CO203" s="34"/>
      <c r="CP203" s="34"/>
      <c r="CQ203" s="34"/>
      <c r="CR203" s="34"/>
      <c r="CS203" s="34"/>
      <c r="CT203" s="37"/>
    </row>
    <row r="204" spans="1:98" ht="13">
      <c r="A204" s="37"/>
      <c r="B204" s="34"/>
      <c r="C204" s="34"/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51"/>
      <c r="R204" s="34"/>
      <c r="S204" s="34"/>
      <c r="T204" s="34"/>
      <c r="U204" s="34"/>
      <c r="V204" s="34"/>
      <c r="W204" s="34"/>
      <c r="X204" s="34"/>
      <c r="Y204" s="34"/>
      <c r="Z204" s="34"/>
      <c r="AA204" s="34"/>
      <c r="AB204" s="34"/>
      <c r="AC204" s="34"/>
      <c r="AD204" s="34"/>
      <c r="AE204" s="34"/>
      <c r="AF204" s="68"/>
      <c r="AG204" s="34"/>
      <c r="AH204" s="34"/>
      <c r="AI204" s="34"/>
      <c r="AJ204" s="34"/>
      <c r="AK204" s="34"/>
      <c r="AL204" s="34"/>
      <c r="AM204" s="34"/>
      <c r="AN204" s="34"/>
      <c r="AO204" s="65"/>
      <c r="AP204" s="65"/>
      <c r="AQ204" s="65"/>
      <c r="AR204" s="65"/>
      <c r="AS204" s="65"/>
      <c r="AT204" s="65"/>
      <c r="AU204" s="65"/>
      <c r="AV204" s="65"/>
      <c r="AW204" s="65"/>
      <c r="AX204" s="65"/>
      <c r="AY204" s="65"/>
      <c r="AZ204" s="65"/>
      <c r="BA204" s="65"/>
      <c r="BB204" s="65"/>
      <c r="BC204" s="65"/>
      <c r="BD204" s="65"/>
      <c r="BE204" s="65"/>
      <c r="BF204" s="65"/>
      <c r="BG204" s="65"/>
      <c r="BH204" s="65"/>
      <c r="BI204" s="65"/>
      <c r="BJ204" s="65"/>
      <c r="BK204" s="65"/>
      <c r="BL204" s="65"/>
      <c r="BM204" s="65"/>
      <c r="BN204" s="65"/>
      <c r="BO204" s="65"/>
      <c r="BP204" s="65"/>
      <c r="BQ204" s="65"/>
      <c r="BR204" s="65"/>
      <c r="BS204" s="65"/>
      <c r="BT204" s="65"/>
      <c r="BU204" s="65"/>
      <c r="BV204" s="65"/>
      <c r="BW204" s="65"/>
      <c r="BX204" s="65"/>
      <c r="BY204" s="65"/>
      <c r="BZ204" s="65"/>
      <c r="CA204" s="34"/>
      <c r="CB204" s="34"/>
      <c r="CC204" s="34"/>
      <c r="CD204" s="34"/>
      <c r="CE204" s="34"/>
      <c r="CF204" s="34"/>
      <c r="CG204" s="34"/>
      <c r="CH204" s="34"/>
      <c r="CI204" s="34"/>
      <c r="CJ204" s="34"/>
      <c r="CK204" s="34"/>
      <c r="CL204" s="34"/>
      <c r="CM204" s="34"/>
      <c r="CN204" s="34"/>
      <c r="CO204" s="34"/>
      <c r="CP204" s="34"/>
      <c r="CQ204" s="34"/>
      <c r="CR204" s="34"/>
      <c r="CS204" s="34"/>
      <c r="CT204" s="37"/>
    </row>
    <row r="205" spans="1:98" ht="13">
      <c r="A205" s="37"/>
      <c r="B205" s="34"/>
      <c r="C205" s="34"/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51"/>
      <c r="R205" s="34"/>
      <c r="S205" s="34"/>
      <c r="T205" s="34"/>
      <c r="U205" s="34"/>
      <c r="V205" s="34"/>
      <c r="W205" s="34"/>
      <c r="X205" s="34"/>
      <c r="Y205" s="34"/>
      <c r="Z205" s="34"/>
      <c r="AA205" s="34"/>
      <c r="AB205" s="34"/>
      <c r="AC205" s="34"/>
      <c r="AD205" s="34"/>
      <c r="AE205" s="34"/>
      <c r="AF205" s="68"/>
      <c r="AG205" s="34"/>
      <c r="AH205" s="34"/>
      <c r="AI205" s="34"/>
      <c r="AJ205" s="34"/>
      <c r="AK205" s="34"/>
      <c r="AL205" s="34"/>
      <c r="AM205" s="34"/>
      <c r="AN205" s="34"/>
      <c r="AO205" s="65"/>
      <c r="AP205" s="65"/>
      <c r="AQ205" s="65"/>
      <c r="AR205" s="65"/>
      <c r="AS205" s="65"/>
      <c r="AT205" s="65"/>
      <c r="AU205" s="65"/>
      <c r="AV205" s="65"/>
      <c r="AW205" s="65"/>
      <c r="AX205" s="65"/>
      <c r="AY205" s="65"/>
      <c r="AZ205" s="65"/>
      <c r="BA205" s="65"/>
      <c r="BB205" s="65"/>
      <c r="BC205" s="65"/>
      <c r="BD205" s="65"/>
      <c r="BE205" s="65"/>
      <c r="BF205" s="65"/>
      <c r="BG205" s="65"/>
      <c r="BH205" s="65"/>
      <c r="BI205" s="65"/>
      <c r="BJ205" s="65"/>
      <c r="BK205" s="65"/>
      <c r="BL205" s="65"/>
      <c r="BM205" s="65"/>
      <c r="BN205" s="65"/>
      <c r="BO205" s="65"/>
      <c r="BP205" s="65"/>
      <c r="BQ205" s="65"/>
      <c r="BR205" s="65"/>
      <c r="BS205" s="65"/>
      <c r="BT205" s="65"/>
      <c r="BU205" s="65"/>
      <c r="BV205" s="65"/>
      <c r="BW205" s="65"/>
      <c r="BX205" s="65"/>
      <c r="BY205" s="65"/>
      <c r="BZ205" s="65"/>
      <c r="CA205" s="34"/>
      <c r="CB205" s="34"/>
      <c r="CC205" s="34"/>
      <c r="CD205" s="34"/>
      <c r="CE205" s="34"/>
      <c r="CF205" s="34"/>
      <c r="CG205" s="34"/>
      <c r="CH205" s="34"/>
      <c r="CI205" s="34"/>
      <c r="CJ205" s="34"/>
      <c r="CK205" s="34"/>
      <c r="CL205" s="34"/>
      <c r="CM205" s="34"/>
      <c r="CN205" s="34"/>
      <c r="CO205" s="34"/>
      <c r="CP205" s="34"/>
      <c r="CQ205" s="34"/>
      <c r="CR205" s="34"/>
      <c r="CS205" s="34"/>
      <c r="CT205" s="37"/>
    </row>
    <row r="206" spans="1:98" ht="13">
      <c r="A206" s="37"/>
      <c r="B206" s="34"/>
      <c r="C206" s="34"/>
      <c r="D206" s="34"/>
      <c r="E206" s="34"/>
      <c r="F206" s="34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51"/>
      <c r="R206" s="34"/>
      <c r="S206" s="34"/>
      <c r="T206" s="34"/>
      <c r="U206" s="34"/>
      <c r="V206" s="34"/>
      <c r="W206" s="34"/>
      <c r="X206" s="34"/>
      <c r="Y206" s="34"/>
      <c r="Z206" s="34"/>
      <c r="AA206" s="34"/>
      <c r="AB206" s="34"/>
      <c r="AC206" s="34"/>
      <c r="AD206" s="34"/>
      <c r="AE206" s="34"/>
      <c r="AF206" s="68"/>
      <c r="AG206" s="34"/>
      <c r="AH206" s="34"/>
      <c r="AI206" s="34"/>
      <c r="AJ206" s="34"/>
      <c r="AK206" s="34"/>
      <c r="AL206" s="34"/>
      <c r="AM206" s="34"/>
      <c r="AN206" s="34"/>
      <c r="AO206" s="65"/>
      <c r="AP206" s="65"/>
      <c r="AQ206" s="65"/>
      <c r="AR206" s="65"/>
      <c r="AS206" s="65"/>
      <c r="AT206" s="65"/>
      <c r="AU206" s="65"/>
      <c r="AV206" s="65"/>
      <c r="AW206" s="65"/>
      <c r="AX206" s="65"/>
      <c r="AY206" s="65"/>
      <c r="AZ206" s="65"/>
      <c r="BA206" s="65"/>
      <c r="BB206" s="65"/>
      <c r="BC206" s="65"/>
      <c r="BD206" s="65"/>
      <c r="BE206" s="65"/>
      <c r="BF206" s="65"/>
      <c r="BG206" s="65"/>
      <c r="BH206" s="65"/>
      <c r="BI206" s="65"/>
      <c r="BJ206" s="65"/>
      <c r="BK206" s="65"/>
      <c r="BL206" s="65"/>
      <c r="BM206" s="65"/>
      <c r="BN206" s="65"/>
      <c r="BO206" s="65"/>
      <c r="BP206" s="65"/>
      <c r="BQ206" s="65"/>
      <c r="BR206" s="65"/>
      <c r="BS206" s="65"/>
      <c r="BT206" s="65"/>
      <c r="BU206" s="65"/>
      <c r="BV206" s="65"/>
      <c r="BW206" s="65"/>
      <c r="BX206" s="65"/>
      <c r="BY206" s="65"/>
      <c r="BZ206" s="65"/>
      <c r="CA206" s="34"/>
      <c r="CB206" s="34"/>
      <c r="CC206" s="34"/>
      <c r="CD206" s="34"/>
      <c r="CE206" s="34"/>
      <c r="CF206" s="34"/>
      <c r="CG206" s="34"/>
      <c r="CH206" s="34"/>
      <c r="CI206" s="34"/>
      <c r="CJ206" s="34"/>
      <c r="CK206" s="34"/>
      <c r="CL206" s="34"/>
      <c r="CM206" s="34"/>
      <c r="CN206" s="34"/>
      <c r="CO206" s="34"/>
      <c r="CP206" s="34"/>
      <c r="CQ206" s="34"/>
      <c r="CR206" s="34"/>
      <c r="CS206" s="34"/>
      <c r="CT206" s="37"/>
    </row>
    <row r="207" spans="1:98" ht="13">
      <c r="A207" s="37"/>
      <c r="B207" s="34"/>
      <c r="C207" s="34"/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51"/>
      <c r="R207" s="34"/>
      <c r="S207" s="34"/>
      <c r="T207" s="34"/>
      <c r="U207" s="34"/>
      <c r="V207" s="34"/>
      <c r="W207" s="34"/>
      <c r="X207" s="34"/>
      <c r="Y207" s="34"/>
      <c r="Z207" s="34"/>
      <c r="AA207" s="34"/>
      <c r="AB207" s="34"/>
      <c r="AC207" s="34"/>
      <c r="AD207" s="34"/>
      <c r="AE207" s="34"/>
      <c r="AF207" s="68"/>
      <c r="AG207" s="34"/>
      <c r="AH207" s="34"/>
      <c r="AI207" s="34"/>
      <c r="AJ207" s="34"/>
      <c r="AK207" s="34"/>
      <c r="AL207" s="34"/>
      <c r="AM207" s="34"/>
      <c r="AN207" s="34"/>
      <c r="AO207" s="65"/>
      <c r="AP207" s="65"/>
      <c r="AQ207" s="65"/>
      <c r="AR207" s="65"/>
      <c r="AS207" s="65"/>
      <c r="AT207" s="65"/>
      <c r="AU207" s="65"/>
      <c r="AV207" s="65"/>
      <c r="AW207" s="65"/>
      <c r="AX207" s="65"/>
      <c r="AY207" s="65"/>
      <c r="AZ207" s="65"/>
      <c r="BA207" s="65"/>
      <c r="BB207" s="65"/>
      <c r="BC207" s="65"/>
      <c r="BD207" s="65"/>
      <c r="BE207" s="65"/>
      <c r="BF207" s="65"/>
      <c r="BG207" s="65"/>
      <c r="BH207" s="65"/>
      <c r="BI207" s="65"/>
      <c r="BJ207" s="65"/>
      <c r="BK207" s="65"/>
      <c r="BL207" s="65"/>
      <c r="BM207" s="65"/>
      <c r="BN207" s="65"/>
      <c r="BO207" s="65"/>
      <c r="BP207" s="65"/>
      <c r="BQ207" s="65"/>
      <c r="BR207" s="65"/>
      <c r="BS207" s="65"/>
      <c r="BT207" s="65"/>
      <c r="BU207" s="65"/>
      <c r="BV207" s="65"/>
      <c r="BW207" s="65"/>
      <c r="BX207" s="65"/>
      <c r="BY207" s="65"/>
      <c r="BZ207" s="65"/>
      <c r="CA207" s="34"/>
      <c r="CB207" s="34"/>
      <c r="CC207" s="34"/>
      <c r="CD207" s="34"/>
      <c r="CE207" s="34"/>
      <c r="CF207" s="34"/>
      <c r="CG207" s="34"/>
      <c r="CH207" s="34"/>
      <c r="CI207" s="34"/>
      <c r="CJ207" s="34"/>
      <c r="CK207" s="34"/>
      <c r="CL207" s="34"/>
      <c r="CM207" s="34"/>
      <c r="CN207" s="34"/>
      <c r="CO207" s="34"/>
      <c r="CP207" s="34"/>
      <c r="CQ207" s="34"/>
      <c r="CR207" s="34"/>
      <c r="CS207" s="34"/>
      <c r="CT207" s="37"/>
    </row>
    <row r="208" spans="1:98" ht="13">
      <c r="A208" s="37"/>
      <c r="B208" s="34"/>
      <c r="C208" s="34"/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51"/>
      <c r="R208" s="34"/>
      <c r="S208" s="34"/>
      <c r="T208" s="34"/>
      <c r="U208" s="34"/>
      <c r="V208" s="34"/>
      <c r="W208" s="34"/>
      <c r="X208" s="34"/>
      <c r="Y208" s="34"/>
      <c r="Z208" s="34"/>
      <c r="AA208" s="34"/>
      <c r="AB208" s="34"/>
      <c r="AC208" s="34"/>
      <c r="AD208" s="34"/>
      <c r="AE208" s="34"/>
      <c r="AF208" s="68"/>
      <c r="AG208" s="34"/>
      <c r="AH208" s="34"/>
      <c r="AI208" s="34"/>
      <c r="AJ208" s="34"/>
      <c r="AK208" s="34"/>
      <c r="AL208" s="34"/>
      <c r="AM208" s="34"/>
      <c r="AN208" s="34"/>
      <c r="AO208" s="65"/>
      <c r="AP208" s="65"/>
      <c r="AQ208" s="65"/>
      <c r="AR208" s="65"/>
      <c r="AS208" s="65"/>
      <c r="AT208" s="65"/>
      <c r="AU208" s="65"/>
      <c r="AV208" s="65"/>
      <c r="AW208" s="65"/>
      <c r="AX208" s="65"/>
      <c r="AY208" s="65"/>
      <c r="AZ208" s="65"/>
      <c r="BA208" s="65"/>
      <c r="BB208" s="65"/>
      <c r="BC208" s="65"/>
      <c r="BD208" s="65"/>
      <c r="BE208" s="65"/>
      <c r="BF208" s="65"/>
      <c r="BG208" s="65"/>
      <c r="BH208" s="65"/>
      <c r="BI208" s="65"/>
      <c r="BJ208" s="65"/>
      <c r="BK208" s="65"/>
      <c r="BL208" s="65"/>
      <c r="BM208" s="65"/>
      <c r="BN208" s="65"/>
      <c r="BO208" s="65"/>
      <c r="BP208" s="65"/>
      <c r="BQ208" s="65"/>
      <c r="BR208" s="65"/>
      <c r="BS208" s="65"/>
      <c r="BT208" s="65"/>
      <c r="BU208" s="65"/>
      <c r="BV208" s="65"/>
      <c r="BW208" s="65"/>
      <c r="BX208" s="65"/>
      <c r="BY208" s="65"/>
      <c r="BZ208" s="65"/>
      <c r="CA208" s="34"/>
      <c r="CB208" s="34"/>
      <c r="CC208" s="34"/>
      <c r="CD208" s="34"/>
      <c r="CE208" s="34"/>
      <c r="CF208" s="34"/>
      <c r="CG208" s="34"/>
      <c r="CH208" s="34"/>
      <c r="CI208" s="34"/>
      <c r="CJ208" s="34"/>
      <c r="CK208" s="34"/>
      <c r="CL208" s="34"/>
      <c r="CM208" s="34"/>
      <c r="CN208" s="34"/>
      <c r="CO208" s="34"/>
      <c r="CP208" s="34"/>
      <c r="CQ208" s="34"/>
      <c r="CR208" s="34"/>
      <c r="CS208" s="34"/>
      <c r="CT208" s="37"/>
    </row>
    <row r="209" spans="1:98" ht="13">
      <c r="A209" s="37"/>
      <c r="B209" s="34"/>
      <c r="C209" s="34"/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51"/>
      <c r="R209" s="34"/>
      <c r="S209" s="34"/>
      <c r="T209" s="34"/>
      <c r="U209" s="34"/>
      <c r="V209" s="34"/>
      <c r="W209" s="34"/>
      <c r="X209" s="34"/>
      <c r="Y209" s="34"/>
      <c r="Z209" s="34"/>
      <c r="AA209" s="34"/>
      <c r="AB209" s="34"/>
      <c r="AC209" s="34"/>
      <c r="AD209" s="34"/>
      <c r="AE209" s="34"/>
      <c r="AF209" s="68"/>
      <c r="AG209" s="34"/>
      <c r="AH209" s="34"/>
      <c r="AI209" s="34"/>
      <c r="AJ209" s="34"/>
      <c r="AK209" s="34"/>
      <c r="AL209" s="34"/>
      <c r="AM209" s="34"/>
      <c r="AN209" s="34"/>
      <c r="AO209" s="65"/>
      <c r="AP209" s="65"/>
      <c r="AQ209" s="65"/>
      <c r="AR209" s="65"/>
      <c r="AS209" s="65"/>
      <c r="AT209" s="65"/>
      <c r="AU209" s="65"/>
      <c r="AV209" s="65"/>
      <c r="AW209" s="65"/>
      <c r="AX209" s="65"/>
      <c r="AY209" s="65"/>
      <c r="AZ209" s="65"/>
      <c r="BA209" s="65"/>
      <c r="BB209" s="65"/>
      <c r="BC209" s="65"/>
      <c r="BD209" s="65"/>
      <c r="BE209" s="65"/>
      <c r="BF209" s="65"/>
      <c r="BG209" s="65"/>
      <c r="BH209" s="65"/>
      <c r="BI209" s="65"/>
      <c r="BJ209" s="65"/>
      <c r="BK209" s="65"/>
      <c r="BL209" s="65"/>
      <c r="BM209" s="65"/>
      <c r="BN209" s="65"/>
      <c r="BO209" s="65"/>
      <c r="BP209" s="65"/>
      <c r="BQ209" s="65"/>
      <c r="BR209" s="65"/>
      <c r="BS209" s="65"/>
      <c r="BT209" s="65"/>
      <c r="BU209" s="65"/>
      <c r="BV209" s="65"/>
      <c r="BW209" s="65"/>
      <c r="BX209" s="65"/>
      <c r="BY209" s="65"/>
      <c r="BZ209" s="65"/>
      <c r="CA209" s="34"/>
      <c r="CB209" s="34"/>
      <c r="CC209" s="34"/>
      <c r="CD209" s="34"/>
      <c r="CE209" s="34"/>
      <c r="CF209" s="34"/>
      <c r="CG209" s="34"/>
      <c r="CH209" s="34"/>
      <c r="CI209" s="34"/>
      <c r="CJ209" s="34"/>
      <c r="CK209" s="34"/>
      <c r="CL209" s="34"/>
      <c r="CM209" s="34"/>
      <c r="CN209" s="34"/>
      <c r="CO209" s="34"/>
      <c r="CP209" s="34"/>
      <c r="CQ209" s="34"/>
      <c r="CR209" s="34"/>
      <c r="CS209" s="34"/>
      <c r="CT209" s="37"/>
    </row>
    <row r="210" spans="1:98" ht="13">
      <c r="A210" s="37"/>
      <c r="B210" s="34"/>
      <c r="C210" s="34"/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51"/>
      <c r="R210" s="34"/>
      <c r="S210" s="34"/>
      <c r="T210" s="34"/>
      <c r="U210" s="34"/>
      <c r="V210" s="34"/>
      <c r="W210" s="34"/>
      <c r="X210" s="34"/>
      <c r="Y210" s="34"/>
      <c r="Z210" s="34"/>
      <c r="AA210" s="34"/>
      <c r="AB210" s="34"/>
      <c r="AC210" s="34"/>
      <c r="AD210" s="34"/>
      <c r="AE210" s="34"/>
      <c r="AF210" s="68"/>
      <c r="AG210" s="34"/>
      <c r="AH210" s="34"/>
      <c r="AI210" s="34"/>
      <c r="AJ210" s="34"/>
      <c r="AK210" s="34"/>
      <c r="AL210" s="34"/>
      <c r="AM210" s="34"/>
      <c r="AN210" s="34"/>
      <c r="AO210" s="65"/>
      <c r="AP210" s="65"/>
      <c r="AQ210" s="65"/>
      <c r="AR210" s="65"/>
      <c r="AS210" s="65"/>
      <c r="AT210" s="65"/>
      <c r="AU210" s="65"/>
      <c r="AV210" s="65"/>
      <c r="AW210" s="65"/>
      <c r="AX210" s="65"/>
      <c r="AY210" s="65"/>
      <c r="AZ210" s="65"/>
      <c r="BA210" s="65"/>
      <c r="BB210" s="65"/>
      <c r="BC210" s="65"/>
      <c r="BD210" s="65"/>
      <c r="BE210" s="65"/>
      <c r="BF210" s="65"/>
      <c r="BG210" s="65"/>
      <c r="BH210" s="65"/>
      <c r="BI210" s="65"/>
      <c r="BJ210" s="65"/>
      <c r="BK210" s="65"/>
      <c r="BL210" s="65"/>
      <c r="BM210" s="65"/>
      <c r="BN210" s="65"/>
      <c r="BO210" s="65"/>
      <c r="BP210" s="65"/>
      <c r="BQ210" s="65"/>
      <c r="BR210" s="65"/>
      <c r="BS210" s="65"/>
      <c r="BT210" s="65"/>
      <c r="BU210" s="65"/>
      <c r="BV210" s="65"/>
      <c r="BW210" s="65"/>
      <c r="BX210" s="65"/>
      <c r="BY210" s="65"/>
      <c r="BZ210" s="65"/>
      <c r="CA210" s="34"/>
      <c r="CB210" s="34"/>
      <c r="CC210" s="34"/>
      <c r="CD210" s="34"/>
      <c r="CE210" s="34"/>
      <c r="CF210" s="34"/>
      <c r="CG210" s="34"/>
      <c r="CH210" s="34"/>
      <c r="CI210" s="34"/>
      <c r="CJ210" s="34"/>
      <c r="CK210" s="34"/>
      <c r="CL210" s="34"/>
      <c r="CM210" s="34"/>
      <c r="CN210" s="34"/>
      <c r="CO210" s="34"/>
      <c r="CP210" s="34"/>
      <c r="CQ210" s="34"/>
      <c r="CR210" s="34"/>
      <c r="CS210" s="34"/>
      <c r="CT210" s="37"/>
    </row>
    <row r="211" spans="1:98" ht="13">
      <c r="A211" s="37"/>
      <c r="B211" s="34"/>
      <c r="C211" s="34"/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51"/>
      <c r="R211" s="34"/>
      <c r="S211" s="34"/>
      <c r="T211" s="34"/>
      <c r="U211" s="34"/>
      <c r="V211" s="34"/>
      <c r="W211" s="34"/>
      <c r="X211" s="34"/>
      <c r="Y211" s="34"/>
      <c r="Z211" s="34"/>
      <c r="AA211" s="34"/>
      <c r="AB211" s="34"/>
      <c r="AC211" s="34"/>
      <c r="AD211" s="34"/>
      <c r="AE211" s="34"/>
      <c r="AF211" s="68"/>
      <c r="AG211" s="34"/>
      <c r="AH211" s="34"/>
      <c r="AI211" s="34"/>
      <c r="AJ211" s="34"/>
      <c r="AK211" s="34"/>
      <c r="AL211" s="34"/>
      <c r="AM211" s="34"/>
      <c r="AN211" s="34"/>
      <c r="AO211" s="65"/>
      <c r="AP211" s="65"/>
      <c r="AQ211" s="65"/>
      <c r="AR211" s="65"/>
      <c r="AS211" s="65"/>
      <c r="AT211" s="65"/>
      <c r="AU211" s="65"/>
      <c r="AV211" s="65"/>
      <c r="AW211" s="65"/>
      <c r="AX211" s="65"/>
      <c r="AY211" s="65"/>
      <c r="AZ211" s="65"/>
      <c r="BA211" s="65"/>
      <c r="BB211" s="65"/>
      <c r="BC211" s="65"/>
      <c r="BD211" s="65"/>
      <c r="BE211" s="65"/>
      <c r="BF211" s="65"/>
      <c r="BG211" s="65"/>
      <c r="BH211" s="65"/>
      <c r="BI211" s="65"/>
      <c r="BJ211" s="65"/>
      <c r="BK211" s="65"/>
      <c r="BL211" s="65"/>
      <c r="BM211" s="65"/>
      <c r="BN211" s="65"/>
      <c r="BO211" s="65"/>
      <c r="BP211" s="65"/>
      <c r="BQ211" s="65"/>
      <c r="BR211" s="65"/>
      <c r="BS211" s="65"/>
      <c r="BT211" s="65"/>
      <c r="BU211" s="65"/>
      <c r="BV211" s="65"/>
      <c r="BW211" s="65"/>
      <c r="BX211" s="65"/>
      <c r="BY211" s="65"/>
      <c r="BZ211" s="65"/>
      <c r="CA211" s="34"/>
      <c r="CB211" s="34"/>
      <c r="CC211" s="34"/>
      <c r="CD211" s="34"/>
      <c r="CE211" s="34"/>
      <c r="CF211" s="34"/>
      <c r="CG211" s="34"/>
      <c r="CH211" s="34"/>
      <c r="CI211" s="34"/>
      <c r="CJ211" s="34"/>
      <c r="CK211" s="34"/>
      <c r="CL211" s="34"/>
      <c r="CM211" s="34"/>
      <c r="CN211" s="34"/>
      <c r="CO211" s="34"/>
      <c r="CP211" s="34"/>
      <c r="CQ211" s="34"/>
      <c r="CR211" s="34"/>
      <c r="CS211" s="34"/>
      <c r="CT211" s="37"/>
    </row>
    <row r="212" spans="1:98" ht="13">
      <c r="A212" s="37"/>
      <c r="B212" s="34"/>
      <c r="C212" s="34"/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51"/>
      <c r="R212" s="34"/>
      <c r="S212" s="34"/>
      <c r="T212" s="34"/>
      <c r="U212" s="34"/>
      <c r="V212" s="34"/>
      <c r="W212" s="34"/>
      <c r="X212" s="34"/>
      <c r="Y212" s="34"/>
      <c r="Z212" s="34"/>
      <c r="AA212" s="34"/>
      <c r="AB212" s="34"/>
      <c r="AC212" s="34"/>
      <c r="AD212" s="34"/>
      <c r="AE212" s="34"/>
      <c r="AF212" s="68"/>
      <c r="AG212" s="34"/>
      <c r="AH212" s="34"/>
      <c r="AI212" s="34"/>
      <c r="AJ212" s="34"/>
      <c r="AK212" s="34"/>
      <c r="AL212" s="34"/>
      <c r="AM212" s="34"/>
      <c r="AN212" s="34"/>
      <c r="AO212" s="65"/>
      <c r="AP212" s="65"/>
      <c r="AQ212" s="65"/>
      <c r="AR212" s="65"/>
      <c r="AS212" s="65"/>
      <c r="AT212" s="65"/>
      <c r="AU212" s="65"/>
      <c r="AV212" s="65"/>
      <c r="AW212" s="65"/>
      <c r="AX212" s="65"/>
      <c r="AY212" s="65"/>
      <c r="AZ212" s="65"/>
      <c r="BA212" s="65"/>
      <c r="BB212" s="65"/>
      <c r="BC212" s="65"/>
      <c r="BD212" s="65"/>
      <c r="BE212" s="65"/>
      <c r="BF212" s="65"/>
      <c r="BG212" s="65"/>
      <c r="BH212" s="65"/>
      <c r="BI212" s="65"/>
      <c r="BJ212" s="65"/>
      <c r="BK212" s="65"/>
      <c r="BL212" s="65"/>
      <c r="BM212" s="65"/>
      <c r="BN212" s="65"/>
      <c r="BO212" s="65"/>
      <c r="BP212" s="65"/>
      <c r="BQ212" s="65"/>
      <c r="BR212" s="65"/>
      <c r="BS212" s="65"/>
      <c r="BT212" s="65"/>
      <c r="BU212" s="65"/>
      <c r="BV212" s="65"/>
      <c r="BW212" s="65"/>
      <c r="BX212" s="65"/>
      <c r="BY212" s="65"/>
      <c r="BZ212" s="65"/>
      <c r="CA212" s="34"/>
      <c r="CB212" s="34"/>
      <c r="CC212" s="34"/>
      <c r="CD212" s="34"/>
      <c r="CE212" s="34"/>
      <c r="CF212" s="34"/>
      <c r="CG212" s="34"/>
      <c r="CH212" s="34"/>
      <c r="CI212" s="34"/>
      <c r="CJ212" s="34"/>
      <c r="CK212" s="34"/>
      <c r="CL212" s="34"/>
      <c r="CM212" s="34"/>
      <c r="CN212" s="34"/>
      <c r="CO212" s="34"/>
      <c r="CP212" s="34"/>
      <c r="CQ212" s="34"/>
      <c r="CR212" s="34"/>
      <c r="CS212" s="34"/>
      <c r="CT212" s="37"/>
    </row>
    <row r="213" spans="1:98" ht="13">
      <c r="A213" s="37"/>
      <c r="B213" s="34"/>
      <c r="C213" s="34"/>
      <c r="D213" s="34"/>
      <c r="E213" s="34"/>
      <c r="F213" s="34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51"/>
      <c r="R213" s="34"/>
      <c r="S213" s="34"/>
      <c r="T213" s="34"/>
      <c r="U213" s="34"/>
      <c r="V213" s="34"/>
      <c r="W213" s="34"/>
      <c r="X213" s="34"/>
      <c r="Y213" s="34"/>
      <c r="Z213" s="34"/>
      <c r="AA213" s="34"/>
      <c r="AB213" s="34"/>
      <c r="AC213" s="34"/>
      <c r="AD213" s="34"/>
      <c r="AE213" s="34"/>
      <c r="AF213" s="68"/>
      <c r="AG213" s="34"/>
      <c r="AH213" s="34"/>
      <c r="AI213" s="34"/>
      <c r="AJ213" s="34"/>
      <c r="AK213" s="34"/>
      <c r="AL213" s="34"/>
      <c r="AM213" s="34"/>
      <c r="AN213" s="34"/>
      <c r="AO213" s="65"/>
      <c r="AP213" s="65"/>
      <c r="AQ213" s="65"/>
      <c r="AR213" s="65"/>
      <c r="AS213" s="65"/>
      <c r="AT213" s="65"/>
      <c r="AU213" s="65"/>
      <c r="AV213" s="65"/>
      <c r="AW213" s="65"/>
      <c r="AX213" s="65"/>
      <c r="AY213" s="65"/>
      <c r="AZ213" s="65"/>
      <c r="BA213" s="65"/>
      <c r="BB213" s="65"/>
      <c r="BC213" s="65"/>
      <c r="BD213" s="65"/>
      <c r="BE213" s="65"/>
      <c r="BF213" s="65"/>
      <c r="BG213" s="65"/>
      <c r="BH213" s="65"/>
      <c r="BI213" s="65"/>
      <c r="BJ213" s="65"/>
      <c r="BK213" s="65"/>
      <c r="BL213" s="65"/>
      <c r="BM213" s="65"/>
      <c r="BN213" s="65"/>
      <c r="BO213" s="65"/>
      <c r="BP213" s="65"/>
      <c r="BQ213" s="65"/>
      <c r="BR213" s="65"/>
      <c r="BS213" s="65"/>
      <c r="BT213" s="65"/>
      <c r="BU213" s="65"/>
      <c r="BV213" s="65"/>
      <c r="BW213" s="65"/>
      <c r="BX213" s="65"/>
      <c r="BY213" s="65"/>
      <c r="BZ213" s="65"/>
      <c r="CA213" s="34"/>
      <c r="CB213" s="34"/>
      <c r="CC213" s="34"/>
      <c r="CD213" s="34"/>
      <c r="CE213" s="34"/>
      <c r="CF213" s="34"/>
      <c r="CG213" s="34"/>
      <c r="CH213" s="34"/>
      <c r="CI213" s="34"/>
      <c r="CJ213" s="34"/>
      <c r="CK213" s="34"/>
      <c r="CL213" s="34"/>
      <c r="CM213" s="34"/>
      <c r="CN213" s="34"/>
      <c r="CO213" s="34"/>
      <c r="CP213" s="34"/>
      <c r="CQ213" s="34"/>
      <c r="CR213" s="34"/>
      <c r="CS213" s="34"/>
      <c r="CT213" s="37"/>
    </row>
    <row r="214" spans="1:98" ht="13">
      <c r="A214" s="37"/>
      <c r="B214" s="34"/>
      <c r="C214" s="34"/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51"/>
      <c r="R214" s="34"/>
      <c r="S214" s="34"/>
      <c r="T214" s="34"/>
      <c r="U214" s="34"/>
      <c r="V214" s="34"/>
      <c r="W214" s="34"/>
      <c r="X214" s="34"/>
      <c r="Y214" s="34"/>
      <c r="Z214" s="34"/>
      <c r="AA214" s="34"/>
      <c r="AB214" s="34"/>
      <c r="AC214" s="34"/>
      <c r="AD214" s="34"/>
      <c r="AE214" s="34"/>
      <c r="AF214" s="68"/>
      <c r="AG214" s="34"/>
      <c r="AH214" s="34"/>
      <c r="AI214" s="34"/>
      <c r="AJ214" s="34"/>
      <c r="AK214" s="34"/>
      <c r="AL214" s="34"/>
      <c r="AM214" s="34"/>
      <c r="AN214" s="34"/>
      <c r="AO214" s="65"/>
      <c r="AP214" s="65"/>
      <c r="AQ214" s="65"/>
      <c r="AR214" s="65"/>
      <c r="AS214" s="65"/>
      <c r="AT214" s="65"/>
      <c r="AU214" s="65"/>
      <c r="AV214" s="65"/>
      <c r="AW214" s="65"/>
      <c r="AX214" s="65"/>
      <c r="AY214" s="65"/>
      <c r="AZ214" s="65"/>
      <c r="BA214" s="65"/>
      <c r="BB214" s="65"/>
      <c r="BC214" s="65"/>
      <c r="BD214" s="65"/>
      <c r="BE214" s="65"/>
      <c r="BF214" s="65"/>
      <c r="BG214" s="65"/>
      <c r="BH214" s="65"/>
      <c r="BI214" s="65"/>
      <c r="BJ214" s="65"/>
      <c r="BK214" s="65"/>
      <c r="BL214" s="65"/>
      <c r="BM214" s="65"/>
      <c r="BN214" s="65"/>
      <c r="BO214" s="65"/>
      <c r="BP214" s="65"/>
      <c r="BQ214" s="65"/>
      <c r="BR214" s="65"/>
      <c r="BS214" s="65"/>
      <c r="BT214" s="65"/>
      <c r="BU214" s="65"/>
      <c r="BV214" s="65"/>
      <c r="BW214" s="65"/>
      <c r="BX214" s="65"/>
      <c r="BY214" s="65"/>
      <c r="BZ214" s="65"/>
      <c r="CA214" s="34"/>
      <c r="CB214" s="34"/>
      <c r="CC214" s="34"/>
      <c r="CD214" s="34"/>
      <c r="CE214" s="34"/>
      <c r="CF214" s="34"/>
      <c r="CG214" s="34"/>
      <c r="CH214" s="34"/>
      <c r="CI214" s="34"/>
      <c r="CJ214" s="34"/>
      <c r="CK214" s="34"/>
      <c r="CL214" s="34"/>
      <c r="CM214" s="34"/>
      <c r="CN214" s="34"/>
      <c r="CO214" s="34"/>
      <c r="CP214" s="34"/>
      <c r="CQ214" s="34"/>
      <c r="CR214" s="34"/>
      <c r="CS214" s="34"/>
      <c r="CT214" s="37"/>
    </row>
    <row r="215" spans="1:98" ht="13">
      <c r="A215" s="37"/>
      <c r="B215" s="34"/>
      <c r="C215" s="34"/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51"/>
      <c r="R215" s="34"/>
      <c r="S215" s="34"/>
      <c r="T215" s="34"/>
      <c r="U215" s="34"/>
      <c r="V215" s="34"/>
      <c r="W215" s="34"/>
      <c r="X215" s="34"/>
      <c r="Y215" s="34"/>
      <c r="Z215" s="34"/>
      <c r="AA215" s="34"/>
      <c r="AB215" s="34"/>
      <c r="AC215" s="34"/>
      <c r="AD215" s="34"/>
      <c r="AE215" s="34"/>
      <c r="AF215" s="68"/>
      <c r="AG215" s="34"/>
      <c r="AH215" s="34"/>
      <c r="AI215" s="34"/>
      <c r="AJ215" s="34"/>
      <c r="AK215" s="34"/>
      <c r="AL215" s="34"/>
      <c r="AM215" s="34"/>
      <c r="AN215" s="34"/>
      <c r="AO215" s="65"/>
      <c r="AP215" s="65"/>
      <c r="AQ215" s="65"/>
      <c r="AR215" s="65"/>
      <c r="AS215" s="65"/>
      <c r="AT215" s="65"/>
      <c r="AU215" s="65"/>
      <c r="AV215" s="65"/>
      <c r="AW215" s="65"/>
      <c r="AX215" s="65"/>
      <c r="AY215" s="65"/>
      <c r="AZ215" s="65"/>
      <c r="BA215" s="65"/>
      <c r="BB215" s="65"/>
      <c r="BC215" s="65"/>
      <c r="BD215" s="65"/>
      <c r="BE215" s="65"/>
      <c r="BF215" s="65"/>
      <c r="BG215" s="65"/>
      <c r="BH215" s="65"/>
      <c r="BI215" s="65"/>
      <c r="BJ215" s="65"/>
      <c r="BK215" s="65"/>
      <c r="BL215" s="65"/>
      <c r="BM215" s="65"/>
      <c r="BN215" s="65"/>
      <c r="BO215" s="65"/>
      <c r="BP215" s="65"/>
      <c r="BQ215" s="65"/>
      <c r="BR215" s="65"/>
      <c r="BS215" s="65"/>
      <c r="BT215" s="65"/>
      <c r="BU215" s="65"/>
      <c r="BV215" s="65"/>
      <c r="BW215" s="65"/>
      <c r="BX215" s="65"/>
      <c r="BY215" s="65"/>
      <c r="BZ215" s="65"/>
      <c r="CA215" s="34"/>
      <c r="CB215" s="34"/>
      <c r="CC215" s="34"/>
      <c r="CD215" s="34"/>
      <c r="CE215" s="34"/>
      <c r="CF215" s="34"/>
      <c r="CG215" s="34"/>
      <c r="CH215" s="34"/>
      <c r="CI215" s="34"/>
      <c r="CJ215" s="34"/>
      <c r="CK215" s="34"/>
      <c r="CL215" s="34"/>
      <c r="CM215" s="34"/>
      <c r="CN215" s="34"/>
      <c r="CO215" s="34"/>
      <c r="CP215" s="34"/>
      <c r="CQ215" s="34"/>
      <c r="CR215" s="34"/>
      <c r="CS215" s="34"/>
      <c r="CT215" s="37"/>
    </row>
    <row r="216" spans="1:98" ht="13">
      <c r="A216" s="37"/>
      <c r="B216" s="34"/>
      <c r="C216" s="34"/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51"/>
      <c r="R216" s="34"/>
      <c r="S216" s="34"/>
      <c r="T216" s="34"/>
      <c r="U216" s="34"/>
      <c r="V216" s="34"/>
      <c r="W216" s="34"/>
      <c r="X216" s="34"/>
      <c r="Y216" s="34"/>
      <c r="Z216" s="34"/>
      <c r="AA216" s="34"/>
      <c r="AB216" s="34"/>
      <c r="AC216" s="34"/>
      <c r="AD216" s="34"/>
      <c r="AE216" s="34"/>
      <c r="AF216" s="68"/>
      <c r="AG216" s="34"/>
      <c r="AH216" s="34"/>
      <c r="AI216" s="34"/>
      <c r="AJ216" s="34"/>
      <c r="AK216" s="34"/>
      <c r="AL216" s="34"/>
      <c r="AM216" s="34"/>
      <c r="AN216" s="34"/>
      <c r="AO216" s="65"/>
      <c r="AP216" s="65"/>
      <c r="AQ216" s="65"/>
      <c r="AR216" s="65"/>
      <c r="AS216" s="65"/>
      <c r="AT216" s="65"/>
      <c r="AU216" s="65"/>
      <c r="AV216" s="65"/>
      <c r="AW216" s="65"/>
      <c r="AX216" s="65"/>
      <c r="AY216" s="65"/>
      <c r="AZ216" s="65"/>
      <c r="BA216" s="65"/>
      <c r="BB216" s="65"/>
      <c r="BC216" s="65"/>
      <c r="BD216" s="65"/>
      <c r="BE216" s="65"/>
      <c r="BF216" s="65"/>
      <c r="BG216" s="65"/>
      <c r="BH216" s="65"/>
      <c r="BI216" s="65"/>
      <c r="BJ216" s="65"/>
      <c r="BK216" s="65"/>
      <c r="BL216" s="65"/>
      <c r="BM216" s="65"/>
      <c r="BN216" s="65"/>
      <c r="BO216" s="65"/>
      <c r="BP216" s="65"/>
      <c r="BQ216" s="65"/>
      <c r="BR216" s="65"/>
      <c r="BS216" s="65"/>
      <c r="BT216" s="65"/>
      <c r="BU216" s="65"/>
      <c r="BV216" s="65"/>
      <c r="BW216" s="65"/>
      <c r="BX216" s="65"/>
      <c r="BY216" s="65"/>
      <c r="BZ216" s="65"/>
      <c r="CA216" s="34"/>
      <c r="CB216" s="34"/>
      <c r="CC216" s="34"/>
      <c r="CD216" s="34"/>
      <c r="CE216" s="34"/>
      <c r="CF216" s="34"/>
      <c r="CG216" s="34"/>
      <c r="CH216" s="34"/>
      <c r="CI216" s="34"/>
      <c r="CJ216" s="34"/>
      <c r="CK216" s="34"/>
      <c r="CL216" s="34"/>
      <c r="CM216" s="34"/>
      <c r="CN216" s="34"/>
      <c r="CO216" s="34"/>
      <c r="CP216" s="34"/>
      <c r="CQ216" s="34"/>
      <c r="CR216" s="34"/>
      <c r="CS216" s="34"/>
      <c r="CT216" s="37"/>
    </row>
    <row r="217" spans="1:98" ht="13">
      <c r="A217" s="37"/>
      <c r="B217" s="34"/>
      <c r="C217" s="34"/>
      <c r="D217" s="34"/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51"/>
      <c r="R217" s="34"/>
      <c r="S217" s="34"/>
      <c r="T217" s="34"/>
      <c r="U217" s="34"/>
      <c r="V217" s="34"/>
      <c r="W217" s="34"/>
      <c r="X217" s="34"/>
      <c r="Y217" s="34"/>
      <c r="Z217" s="34"/>
      <c r="AA217" s="34"/>
      <c r="AB217" s="34"/>
      <c r="AC217" s="34"/>
      <c r="AD217" s="34"/>
      <c r="AE217" s="34"/>
      <c r="AF217" s="68"/>
      <c r="AG217" s="34"/>
      <c r="AH217" s="34"/>
      <c r="AI217" s="34"/>
      <c r="AJ217" s="34"/>
      <c r="AK217" s="34"/>
      <c r="AL217" s="34"/>
      <c r="AM217" s="34"/>
      <c r="AN217" s="34"/>
      <c r="AO217" s="65"/>
      <c r="AP217" s="65"/>
      <c r="AQ217" s="65"/>
      <c r="AR217" s="65"/>
      <c r="AS217" s="65"/>
      <c r="AT217" s="65"/>
      <c r="AU217" s="65"/>
      <c r="AV217" s="65"/>
      <c r="AW217" s="65"/>
      <c r="AX217" s="65"/>
      <c r="AY217" s="65"/>
      <c r="AZ217" s="65"/>
      <c r="BA217" s="65"/>
      <c r="BB217" s="65"/>
      <c r="BC217" s="65"/>
      <c r="BD217" s="65"/>
      <c r="BE217" s="65"/>
      <c r="BF217" s="65"/>
      <c r="BG217" s="65"/>
      <c r="BH217" s="65"/>
      <c r="BI217" s="65"/>
      <c r="BJ217" s="65"/>
      <c r="BK217" s="65"/>
      <c r="BL217" s="65"/>
      <c r="BM217" s="65"/>
      <c r="BN217" s="65"/>
      <c r="BO217" s="65"/>
      <c r="BP217" s="65"/>
      <c r="BQ217" s="65"/>
      <c r="BR217" s="65"/>
      <c r="BS217" s="65"/>
      <c r="BT217" s="65"/>
      <c r="BU217" s="65"/>
      <c r="BV217" s="65"/>
      <c r="BW217" s="65"/>
      <c r="BX217" s="65"/>
      <c r="BY217" s="65"/>
      <c r="BZ217" s="65"/>
      <c r="CA217" s="34"/>
      <c r="CB217" s="34"/>
      <c r="CC217" s="34"/>
      <c r="CD217" s="34"/>
      <c r="CE217" s="34"/>
      <c r="CF217" s="34"/>
      <c r="CG217" s="34"/>
      <c r="CH217" s="34"/>
      <c r="CI217" s="34"/>
      <c r="CJ217" s="34"/>
      <c r="CK217" s="34"/>
      <c r="CL217" s="34"/>
      <c r="CM217" s="34"/>
      <c r="CN217" s="34"/>
      <c r="CO217" s="34"/>
      <c r="CP217" s="34"/>
      <c r="CQ217" s="34"/>
      <c r="CR217" s="34"/>
      <c r="CS217" s="34"/>
      <c r="CT217" s="37"/>
    </row>
    <row r="218" spans="1:98" ht="13">
      <c r="A218" s="37"/>
      <c r="B218" s="34"/>
      <c r="C218" s="34"/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51"/>
      <c r="R218" s="34"/>
      <c r="S218" s="34"/>
      <c r="T218" s="34"/>
      <c r="U218" s="34"/>
      <c r="V218" s="34"/>
      <c r="W218" s="34"/>
      <c r="X218" s="34"/>
      <c r="Y218" s="34"/>
      <c r="Z218" s="34"/>
      <c r="AA218" s="34"/>
      <c r="AB218" s="34"/>
      <c r="AC218" s="34"/>
      <c r="AD218" s="34"/>
      <c r="AE218" s="34"/>
      <c r="AF218" s="68"/>
      <c r="AG218" s="34"/>
      <c r="AH218" s="34"/>
      <c r="AI218" s="34"/>
      <c r="AJ218" s="34"/>
      <c r="AK218" s="34"/>
      <c r="AL218" s="34"/>
      <c r="AM218" s="34"/>
      <c r="AN218" s="34"/>
      <c r="AO218" s="65"/>
      <c r="AP218" s="65"/>
      <c r="AQ218" s="65"/>
      <c r="AR218" s="65"/>
      <c r="AS218" s="65"/>
      <c r="AT218" s="65"/>
      <c r="AU218" s="65"/>
      <c r="AV218" s="65"/>
      <c r="AW218" s="65"/>
      <c r="AX218" s="65"/>
      <c r="AY218" s="65"/>
      <c r="AZ218" s="65"/>
      <c r="BA218" s="65"/>
      <c r="BB218" s="65"/>
      <c r="BC218" s="65"/>
      <c r="BD218" s="65"/>
      <c r="BE218" s="65"/>
      <c r="BF218" s="65"/>
      <c r="BG218" s="65"/>
      <c r="BH218" s="65"/>
      <c r="BI218" s="65"/>
      <c r="BJ218" s="65"/>
      <c r="BK218" s="65"/>
      <c r="BL218" s="65"/>
      <c r="BM218" s="65"/>
      <c r="BN218" s="65"/>
      <c r="BO218" s="65"/>
      <c r="BP218" s="65"/>
      <c r="BQ218" s="65"/>
      <c r="BR218" s="65"/>
      <c r="BS218" s="65"/>
      <c r="BT218" s="65"/>
      <c r="BU218" s="65"/>
      <c r="BV218" s="65"/>
      <c r="BW218" s="65"/>
      <c r="BX218" s="65"/>
      <c r="BY218" s="65"/>
      <c r="BZ218" s="65"/>
      <c r="CA218" s="34"/>
      <c r="CB218" s="34"/>
      <c r="CC218" s="34"/>
      <c r="CD218" s="34"/>
      <c r="CE218" s="34"/>
      <c r="CF218" s="34"/>
      <c r="CG218" s="34"/>
      <c r="CH218" s="34"/>
      <c r="CI218" s="34"/>
      <c r="CJ218" s="34"/>
      <c r="CK218" s="34"/>
      <c r="CL218" s="34"/>
      <c r="CM218" s="34"/>
      <c r="CN218" s="34"/>
      <c r="CO218" s="34"/>
      <c r="CP218" s="34"/>
      <c r="CQ218" s="34"/>
      <c r="CR218" s="34"/>
      <c r="CS218" s="34"/>
      <c r="CT218" s="37"/>
    </row>
    <row r="219" spans="1:98" ht="13">
      <c r="A219" s="37"/>
      <c r="B219" s="34"/>
      <c r="C219" s="34"/>
      <c r="D219" s="34"/>
      <c r="E219" s="34"/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51"/>
      <c r="R219" s="34"/>
      <c r="S219" s="34"/>
      <c r="T219" s="34"/>
      <c r="U219" s="34"/>
      <c r="V219" s="34"/>
      <c r="W219" s="34"/>
      <c r="X219" s="34"/>
      <c r="Y219" s="34"/>
      <c r="Z219" s="34"/>
      <c r="AA219" s="34"/>
      <c r="AB219" s="34"/>
      <c r="AC219" s="34"/>
      <c r="AD219" s="34"/>
      <c r="AE219" s="34"/>
      <c r="AF219" s="68"/>
      <c r="AG219" s="34"/>
      <c r="AH219" s="34"/>
      <c r="AI219" s="34"/>
      <c r="AJ219" s="34"/>
      <c r="AK219" s="34"/>
      <c r="AL219" s="34"/>
      <c r="AM219" s="34"/>
      <c r="AN219" s="34"/>
      <c r="AO219" s="65"/>
      <c r="AP219" s="65"/>
      <c r="AQ219" s="65"/>
      <c r="AR219" s="65"/>
      <c r="AS219" s="65"/>
      <c r="AT219" s="65"/>
      <c r="AU219" s="65"/>
      <c r="AV219" s="65"/>
      <c r="AW219" s="65"/>
      <c r="AX219" s="65"/>
      <c r="AY219" s="65"/>
      <c r="AZ219" s="65"/>
      <c r="BA219" s="65"/>
      <c r="BB219" s="65"/>
      <c r="BC219" s="65"/>
      <c r="BD219" s="65"/>
      <c r="BE219" s="65"/>
      <c r="BF219" s="65"/>
      <c r="BG219" s="65"/>
      <c r="BH219" s="65"/>
      <c r="BI219" s="65"/>
      <c r="BJ219" s="65"/>
      <c r="BK219" s="65"/>
      <c r="BL219" s="65"/>
      <c r="BM219" s="65"/>
      <c r="BN219" s="65"/>
      <c r="BO219" s="65"/>
      <c r="BP219" s="65"/>
      <c r="BQ219" s="65"/>
      <c r="BR219" s="65"/>
      <c r="BS219" s="65"/>
      <c r="BT219" s="65"/>
      <c r="BU219" s="65"/>
      <c r="BV219" s="65"/>
      <c r="BW219" s="65"/>
      <c r="BX219" s="65"/>
      <c r="BY219" s="65"/>
      <c r="BZ219" s="65"/>
      <c r="CA219" s="34"/>
      <c r="CB219" s="34"/>
      <c r="CC219" s="34"/>
      <c r="CD219" s="34"/>
      <c r="CE219" s="34"/>
      <c r="CF219" s="34"/>
      <c r="CG219" s="34"/>
      <c r="CH219" s="34"/>
      <c r="CI219" s="34"/>
      <c r="CJ219" s="34"/>
      <c r="CK219" s="34"/>
      <c r="CL219" s="34"/>
      <c r="CM219" s="34"/>
      <c r="CN219" s="34"/>
      <c r="CO219" s="34"/>
      <c r="CP219" s="34"/>
      <c r="CQ219" s="34"/>
      <c r="CR219" s="34"/>
      <c r="CS219" s="34"/>
      <c r="CT219" s="37"/>
    </row>
    <row r="220" spans="1:98" ht="13">
      <c r="A220" s="37"/>
      <c r="B220" s="34"/>
      <c r="C220" s="34"/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51"/>
      <c r="R220" s="34"/>
      <c r="S220" s="34"/>
      <c r="T220" s="34"/>
      <c r="U220" s="34"/>
      <c r="V220" s="34"/>
      <c r="W220" s="34"/>
      <c r="X220" s="34"/>
      <c r="Y220" s="34"/>
      <c r="Z220" s="34"/>
      <c r="AA220" s="34"/>
      <c r="AB220" s="34"/>
      <c r="AC220" s="34"/>
      <c r="AD220" s="34"/>
      <c r="AE220" s="34"/>
      <c r="AF220" s="68"/>
      <c r="AG220" s="34"/>
      <c r="AH220" s="34"/>
      <c r="AI220" s="34"/>
      <c r="AJ220" s="34"/>
      <c r="AK220" s="34"/>
      <c r="AL220" s="34"/>
      <c r="AM220" s="34"/>
      <c r="AN220" s="34"/>
      <c r="AO220" s="65"/>
      <c r="AP220" s="65"/>
      <c r="AQ220" s="65"/>
      <c r="AR220" s="65"/>
      <c r="AS220" s="65"/>
      <c r="AT220" s="65"/>
      <c r="AU220" s="65"/>
      <c r="AV220" s="65"/>
      <c r="AW220" s="65"/>
      <c r="AX220" s="65"/>
      <c r="AY220" s="65"/>
      <c r="AZ220" s="65"/>
      <c r="BA220" s="65"/>
      <c r="BB220" s="65"/>
      <c r="BC220" s="65"/>
      <c r="BD220" s="65"/>
      <c r="BE220" s="65"/>
      <c r="BF220" s="65"/>
      <c r="BG220" s="65"/>
      <c r="BH220" s="65"/>
      <c r="BI220" s="65"/>
      <c r="BJ220" s="65"/>
      <c r="BK220" s="65"/>
      <c r="BL220" s="65"/>
      <c r="BM220" s="65"/>
      <c r="BN220" s="65"/>
      <c r="BO220" s="65"/>
      <c r="BP220" s="65"/>
      <c r="BQ220" s="65"/>
      <c r="BR220" s="65"/>
      <c r="BS220" s="65"/>
      <c r="BT220" s="65"/>
      <c r="BU220" s="65"/>
      <c r="BV220" s="65"/>
      <c r="BW220" s="65"/>
      <c r="BX220" s="65"/>
      <c r="BY220" s="65"/>
      <c r="BZ220" s="65"/>
      <c r="CA220" s="34"/>
      <c r="CB220" s="34"/>
      <c r="CC220" s="34"/>
      <c r="CD220" s="34"/>
      <c r="CE220" s="34"/>
      <c r="CF220" s="34"/>
      <c r="CG220" s="34"/>
      <c r="CH220" s="34"/>
      <c r="CI220" s="34"/>
      <c r="CJ220" s="34"/>
      <c r="CK220" s="34"/>
      <c r="CL220" s="34"/>
      <c r="CM220" s="34"/>
      <c r="CN220" s="34"/>
      <c r="CO220" s="34"/>
      <c r="CP220" s="34"/>
      <c r="CQ220" s="34"/>
      <c r="CR220" s="34"/>
      <c r="CS220" s="34"/>
      <c r="CT220" s="37"/>
    </row>
    <row r="221" spans="1:98" ht="13">
      <c r="A221" s="37"/>
      <c r="B221" s="34"/>
      <c r="C221" s="34"/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51"/>
      <c r="R221" s="34"/>
      <c r="S221" s="34"/>
      <c r="T221" s="34"/>
      <c r="U221" s="34"/>
      <c r="V221" s="34"/>
      <c r="W221" s="34"/>
      <c r="X221" s="34"/>
      <c r="Y221" s="34"/>
      <c r="Z221" s="34"/>
      <c r="AA221" s="34"/>
      <c r="AB221" s="34"/>
      <c r="AC221" s="34"/>
      <c r="AD221" s="34"/>
      <c r="AE221" s="34"/>
      <c r="AF221" s="68"/>
      <c r="AG221" s="34"/>
      <c r="AH221" s="34"/>
      <c r="AI221" s="34"/>
      <c r="AJ221" s="34"/>
      <c r="AK221" s="34"/>
      <c r="AL221" s="34"/>
      <c r="AM221" s="34"/>
      <c r="AN221" s="34"/>
      <c r="AO221" s="65"/>
      <c r="AP221" s="65"/>
      <c r="AQ221" s="65"/>
      <c r="AR221" s="65"/>
      <c r="AS221" s="65"/>
      <c r="AT221" s="65"/>
      <c r="AU221" s="65"/>
      <c r="AV221" s="65"/>
      <c r="AW221" s="65"/>
      <c r="AX221" s="65"/>
      <c r="AY221" s="65"/>
      <c r="AZ221" s="65"/>
      <c r="BA221" s="65"/>
      <c r="BB221" s="65"/>
      <c r="BC221" s="65"/>
      <c r="BD221" s="65"/>
      <c r="BE221" s="65"/>
      <c r="BF221" s="65"/>
      <c r="BG221" s="65"/>
      <c r="BH221" s="65"/>
      <c r="BI221" s="65"/>
      <c r="BJ221" s="65"/>
      <c r="BK221" s="65"/>
      <c r="BL221" s="65"/>
      <c r="BM221" s="65"/>
      <c r="BN221" s="65"/>
      <c r="BO221" s="65"/>
      <c r="BP221" s="65"/>
      <c r="BQ221" s="65"/>
      <c r="BR221" s="65"/>
      <c r="BS221" s="65"/>
      <c r="BT221" s="65"/>
      <c r="BU221" s="65"/>
      <c r="BV221" s="65"/>
      <c r="BW221" s="65"/>
      <c r="BX221" s="65"/>
      <c r="BY221" s="65"/>
      <c r="BZ221" s="65"/>
      <c r="CA221" s="34"/>
      <c r="CB221" s="34"/>
      <c r="CC221" s="34"/>
      <c r="CD221" s="34"/>
      <c r="CE221" s="34"/>
      <c r="CF221" s="34"/>
      <c r="CG221" s="34"/>
      <c r="CH221" s="34"/>
      <c r="CI221" s="34"/>
      <c r="CJ221" s="34"/>
      <c r="CK221" s="34"/>
      <c r="CL221" s="34"/>
      <c r="CM221" s="34"/>
      <c r="CN221" s="34"/>
      <c r="CO221" s="34"/>
      <c r="CP221" s="34"/>
      <c r="CQ221" s="34"/>
      <c r="CR221" s="34"/>
      <c r="CS221" s="34"/>
      <c r="CT221" s="37"/>
    </row>
    <row r="222" spans="1:98" ht="13">
      <c r="A222" s="37"/>
      <c r="B222" s="34"/>
      <c r="C222" s="34"/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51"/>
      <c r="R222" s="34"/>
      <c r="S222" s="34"/>
      <c r="T222" s="34"/>
      <c r="U222" s="34"/>
      <c r="V222" s="34"/>
      <c r="W222" s="34"/>
      <c r="X222" s="34"/>
      <c r="Y222" s="34"/>
      <c r="Z222" s="34"/>
      <c r="AA222" s="34"/>
      <c r="AB222" s="34"/>
      <c r="AC222" s="34"/>
      <c r="AD222" s="34"/>
      <c r="AE222" s="34"/>
      <c r="AF222" s="68"/>
      <c r="AG222" s="34"/>
      <c r="AH222" s="34"/>
      <c r="AI222" s="34"/>
      <c r="AJ222" s="34"/>
      <c r="AK222" s="34"/>
      <c r="AL222" s="34"/>
      <c r="AM222" s="34"/>
      <c r="AN222" s="34"/>
      <c r="AO222" s="65"/>
      <c r="AP222" s="65"/>
      <c r="AQ222" s="65"/>
      <c r="AR222" s="65"/>
      <c r="AS222" s="65"/>
      <c r="AT222" s="65"/>
      <c r="AU222" s="65"/>
      <c r="AV222" s="65"/>
      <c r="AW222" s="65"/>
      <c r="AX222" s="65"/>
      <c r="AY222" s="65"/>
      <c r="AZ222" s="65"/>
      <c r="BA222" s="65"/>
      <c r="BB222" s="65"/>
      <c r="BC222" s="65"/>
      <c r="BD222" s="65"/>
      <c r="BE222" s="65"/>
      <c r="BF222" s="65"/>
      <c r="BG222" s="65"/>
      <c r="BH222" s="65"/>
      <c r="BI222" s="65"/>
      <c r="BJ222" s="65"/>
      <c r="BK222" s="65"/>
      <c r="BL222" s="65"/>
      <c r="BM222" s="65"/>
      <c r="BN222" s="65"/>
      <c r="BO222" s="65"/>
      <c r="BP222" s="65"/>
      <c r="BQ222" s="65"/>
      <c r="BR222" s="65"/>
      <c r="BS222" s="65"/>
      <c r="BT222" s="65"/>
      <c r="BU222" s="65"/>
      <c r="BV222" s="65"/>
      <c r="BW222" s="65"/>
      <c r="BX222" s="65"/>
      <c r="BY222" s="65"/>
      <c r="BZ222" s="65"/>
      <c r="CA222" s="34"/>
      <c r="CB222" s="34"/>
      <c r="CC222" s="34"/>
      <c r="CD222" s="34"/>
      <c r="CE222" s="34"/>
      <c r="CF222" s="34"/>
      <c r="CG222" s="34"/>
      <c r="CH222" s="34"/>
      <c r="CI222" s="34"/>
      <c r="CJ222" s="34"/>
      <c r="CK222" s="34"/>
      <c r="CL222" s="34"/>
      <c r="CM222" s="34"/>
      <c r="CN222" s="34"/>
      <c r="CO222" s="34"/>
      <c r="CP222" s="34"/>
      <c r="CQ222" s="34"/>
      <c r="CR222" s="34"/>
      <c r="CS222" s="34"/>
      <c r="CT222" s="37"/>
    </row>
    <row r="223" spans="1:98" ht="13">
      <c r="A223" s="37"/>
      <c r="B223" s="34"/>
      <c r="C223" s="34"/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51"/>
      <c r="R223" s="34"/>
      <c r="S223" s="34"/>
      <c r="T223" s="34"/>
      <c r="U223" s="34"/>
      <c r="V223" s="34"/>
      <c r="W223" s="34"/>
      <c r="X223" s="34"/>
      <c r="Y223" s="34"/>
      <c r="Z223" s="34"/>
      <c r="AA223" s="34"/>
      <c r="AB223" s="34"/>
      <c r="AC223" s="34"/>
      <c r="AD223" s="34"/>
      <c r="AE223" s="34"/>
      <c r="AF223" s="68"/>
      <c r="AG223" s="34"/>
      <c r="AH223" s="34"/>
      <c r="AI223" s="34"/>
      <c r="AJ223" s="34"/>
      <c r="AK223" s="34"/>
      <c r="AL223" s="34"/>
      <c r="AM223" s="34"/>
      <c r="AN223" s="34"/>
      <c r="AO223" s="65"/>
      <c r="AP223" s="65"/>
      <c r="AQ223" s="65"/>
      <c r="AR223" s="65"/>
      <c r="AS223" s="65"/>
      <c r="AT223" s="65"/>
      <c r="AU223" s="65"/>
      <c r="AV223" s="65"/>
      <c r="AW223" s="65"/>
      <c r="AX223" s="65"/>
      <c r="AY223" s="65"/>
      <c r="AZ223" s="65"/>
      <c r="BA223" s="65"/>
      <c r="BB223" s="65"/>
      <c r="BC223" s="65"/>
      <c r="BD223" s="65"/>
      <c r="BE223" s="65"/>
      <c r="BF223" s="65"/>
      <c r="BG223" s="65"/>
      <c r="BH223" s="65"/>
      <c r="BI223" s="65"/>
      <c r="BJ223" s="65"/>
      <c r="BK223" s="65"/>
      <c r="BL223" s="65"/>
      <c r="BM223" s="65"/>
      <c r="BN223" s="65"/>
      <c r="BO223" s="65"/>
      <c r="BP223" s="65"/>
      <c r="BQ223" s="65"/>
      <c r="BR223" s="65"/>
      <c r="BS223" s="65"/>
      <c r="BT223" s="65"/>
      <c r="BU223" s="65"/>
      <c r="BV223" s="65"/>
      <c r="BW223" s="65"/>
      <c r="BX223" s="65"/>
      <c r="BY223" s="65"/>
      <c r="BZ223" s="65"/>
      <c r="CA223" s="34"/>
      <c r="CB223" s="34"/>
      <c r="CC223" s="34"/>
      <c r="CD223" s="34"/>
      <c r="CE223" s="34"/>
      <c r="CF223" s="34"/>
      <c r="CG223" s="34"/>
      <c r="CH223" s="34"/>
      <c r="CI223" s="34"/>
      <c r="CJ223" s="34"/>
      <c r="CK223" s="34"/>
      <c r="CL223" s="34"/>
      <c r="CM223" s="34"/>
      <c r="CN223" s="34"/>
      <c r="CO223" s="34"/>
      <c r="CP223" s="34"/>
      <c r="CQ223" s="34"/>
      <c r="CR223" s="34"/>
      <c r="CS223" s="34"/>
      <c r="CT223" s="37"/>
    </row>
    <row r="224" spans="1:98" ht="13">
      <c r="A224" s="37"/>
      <c r="B224" s="34"/>
      <c r="C224" s="34"/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51"/>
      <c r="R224" s="34"/>
      <c r="S224" s="34"/>
      <c r="T224" s="34"/>
      <c r="U224" s="34"/>
      <c r="V224" s="34"/>
      <c r="W224" s="34"/>
      <c r="X224" s="34"/>
      <c r="Y224" s="34"/>
      <c r="Z224" s="34"/>
      <c r="AA224" s="34"/>
      <c r="AB224" s="34"/>
      <c r="AC224" s="34"/>
      <c r="AD224" s="34"/>
      <c r="AE224" s="34"/>
      <c r="AF224" s="68"/>
      <c r="AG224" s="34"/>
      <c r="AH224" s="34"/>
      <c r="AI224" s="34"/>
      <c r="AJ224" s="34"/>
      <c r="AK224" s="34"/>
      <c r="AL224" s="34"/>
      <c r="AM224" s="34"/>
      <c r="AN224" s="34"/>
      <c r="AO224" s="65"/>
      <c r="AP224" s="65"/>
      <c r="AQ224" s="65"/>
      <c r="AR224" s="65"/>
      <c r="AS224" s="65"/>
      <c r="AT224" s="65"/>
      <c r="AU224" s="65"/>
      <c r="AV224" s="65"/>
      <c r="AW224" s="65"/>
      <c r="AX224" s="65"/>
      <c r="AY224" s="65"/>
      <c r="AZ224" s="65"/>
      <c r="BA224" s="65"/>
      <c r="BB224" s="65"/>
      <c r="BC224" s="65"/>
      <c r="BD224" s="65"/>
      <c r="BE224" s="65"/>
      <c r="BF224" s="65"/>
      <c r="BG224" s="65"/>
      <c r="BH224" s="65"/>
      <c r="BI224" s="65"/>
      <c r="BJ224" s="65"/>
      <c r="BK224" s="65"/>
      <c r="BL224" s="65"/>
      <c r="BM224" s="65"/>
      <c r="BN224" s="65"/>
      <c r="BO224" s="65"/>
      <c r="BP224" s="65"/>
      <c r="BQ224" s="65"/>
      <c r="BR224" s="65"/>
      <c r="BS224" s="65"/>
      <c r="BT224" s="65"/>
      <c r="BU224" s="65"/>
      <c r="BV224" s="65"/>
      <c r="BW224" s="65"/>
      <c r="BX224" s="65"/>
      <c r="BY224" s="65"/>
      <c r="BZ224" s="65"/>
      <c r="CA224" s="34"/>
      <c r="CB224" s="34"/>
      <c r="CC224" s="34"/>
      <c r="CD224" s="34"/>
      <c r="CE224" s="34"/>
      <c r="CF224" s="34"/>
      <c r="CG224" s="34"/>
      <c r="CH224" s="34"/>
      <c r="CI224" s="34"/>
      <c r="CJ224" s="34"/>
      <c r="CK224" s="34"/>
      <c r="CL224" s="34"/>
      <c r="CM224" s="34"/>
      <c r="CN224" s="34"/>
      <c r="CO224" s="34"/>
      <c r="CP224" s="34"/>
      <c r="CQ224" s="34"/>
      <c r="CR224" s="34"/>
      <c r="CS224" s="34"/>
      <c r="CT224" s="37"/>
    </row>
    <row r="225" spans="1:98" ht="13">
      <c r="A225" s="37"/>
      <c r="B225" s="34"/>
      <c r="C225" s="34"/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51"/>
      <c r="R225" s="34"/>
      <c r="S225" s="34"/>
      <c r="T225" s="34"/>
      <c r="U225" s="34"/>
      <c r="V225" s="34"/>
      <c r="W225" s="34"/>
      <c r="X225" s="34"/>
      <c r="Y225" s="34"/>
      <c r="Z225" s="34"/>
      <c r="AA225" s="34"/>
      <c r="AB225" s="34"/>
      <c r="AC225" s="34"/>
      <c r="AD225" s="34"/>
      <c r="AE225" s="34"/>
      <c r="AF225" s="68"/>
      <c r="AG225" s="34"/>
      <c r="AH225" s="34"/>
      <c r="AI225" s="34"/>
      <c r="AJ225" s="34"/>
      <c r="AK225" s="34"/>
      <c r="AL225" s="34"/>
      <c r="AM225" s="34"/>
      <c r="AN225" s="34"/>
      <c r="AO225" s="65"/>
      <c r="AP225" s="65"/>
      <c r="AQ225" s="65"/>
      <c r="AR225" s="65"/>
      <c r="AS225" s="65"/>
      <c r="AT225" s="65"/>
      <c r="AU225" s="65"/>
      <c r="AV225" s="65"/>
      <c r="AW225" s="65"/>
      <c r="AX225" s="65"/>
      <c r="AY225" s="65"/>
      <c r="AZ225" s="65"/>
      <c r="BA225" s="65"/>
      <c r="BB225" s="65"/>
      <c r="BC225" s="65"/>
      <c r="BD225" s="65"/>
      <c r="BE225" s="65"/>
      <c r="BF225" s="65"/>
      <c r="BG225" s="65"/>
      <c r="BH225" s="65"/>
      <c r="BI225" s="65"/>
      <c r="BJ225" s="65"/>
      <c r="BK225" s="65"/>
      <c r="BL225" s="65"/>
      <c r="BM225" s="65"/>
      <c r="BN225" s="65"/>
      <c r="BO225" s="65"/>
      <c r="BP225" s="65"/>
      <c r="BQ225" s="65"/>
      <c r="BR225" s="65"/>
      <c r="BS225" s="65"/>
      <c r="BT225" s="65"/>
      <c r="BU225" s="65"/>
      <c r="BV225" s="65"/>
      <c r="BW225" s="65"/>
      <c r="BX225" s="65"/>
      <c r="BY225" s="65"/>
      <c r="BZ225" s="65"/>
      <c r="CA225" s="34"/>
      <c r="CB225" s="34"/>
      <c r="CC225" s="34"/>
      <c r="CD225" s="34"/>
      <c r="CE225" s="34"/>
      <c r="CF225" s="34"/>
      <c r="CG225" s="34"/>
      <c r="CH225" s="34"/>
      <c r="CI225" s="34"/>
      <c r="CJ225" s="34"/>
      <c r="CK225" s="34"/>
      <c r="CL225" s="34"/>
      <c r="CM225" s="34"/>
      <c r="CN225" s="34"/>
      <c r="CO225" s="34"/>
      <c r="CP225" s="34"/>
      <c r="CQ225" s="34"/>
      <c r="CR225" s="34"/>
      <c r="CS225" s="34"/>
      <c r="CT225" s="37"/>
    </row>
    <row r="226" spans="1:98" ht="13">
      <c r="A226" s="37"/>
      <c r="B226" s="34"/>
      <c r="C226" s="34"/>
      <c r="D226" s="34"/>
      <c r="E226" s="34"/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51"/>
      <c r="R226" s="34"/>
      <c r="S226" s="34"/>
      <c r="T226" s="34"/>
      <c r="U226" s="34"/>
      <c r="V226" s="34"/>
      <c r="W226" s="34"/>
      <c r="X226" s="34"/>
      <c r="Y226" s="34"/>
      <c r="Z226" s="34"/>
      <c r="AA226" s="34"/>
      <c r="AB226" s="34"/>
      <c r="AC226" s="34"/>
      <c r="AD226" s="34"/>
      <c r="AE226" s="34"/>
      <c r="AF226" s="68"/>
      <c r="AG226" s="34"/>
      <c r="AH226" s="34"/>
      <c r="AI226" s="34"/>
      <c r="AJ226" s="34"/>
      <c r="AK226" s="34"/>
      <c r="AL226" s="34"/>
      <c r="AM226" s="34"/>
      <c r="AN226" s="34"/>
      <c r="AO226" s="65"/>
      <c r="AP226" s="65"/>
      <c r="AQ226" s="65"/>
      <c r="AR226" s="65"/>
      <c r="AS226" s="65"/>
      <c r="AT226" s="65"/>
      <c r="AU226" s="65"/>
      <c r="AV226" s="65"/>
      <c r="AW226" s="65"/>
      <c r="AX226" s="65"/>
      <c r="AY226" s="65"/>
      <c r="AZ226" s="65"/>
      <c r="BA226" s="65"/>
      <c r="BB226" s="65"/>
      <c r="BC226" s="65"/>
      <c r="BD226" s="65"/>
      <c r="BE226" s="65"/>
      <c r="BF226" s="65"/>
      <c r="BG226" s="65"/>
      <c r="BH226" s="65"/>
      <c r="BI226" s="65"/>
      <c r="BJ226" s="65"/>
      <c r="BK226" s="65"/>
      <c r="BL226" s="65"/>
      <c r="BM226" s="65"/>
      <c r="BN226" s="65"/>
      <c r="BO226" s="65"/>
      <c r="BP226" s="65"/>
      <c r="BQ226" s="65"/>
      <c r="BR226" s="65"/>
      <c r="BS226" s="65"/>
      <c r="BT226" s="65"/>
      <c r="BU226" s="65"/>
      <c r="BV226" s="65"/>
      <c r="BW226" s="65"/>
      <c r="BX226" s="65"/>
      <c r="BY226" s="65"/>
      <c r="BZ226" s="65"/>
      <c r="CA226" s="34"/>
      <c r="CB226" s="34"/>
      <c r="CC226" s="34"/>
      <c r="CD226" s="34"/>
      <c r="CE226" s="34"/>
      <c r="CF226" s="34"/>
      <c r="CG226" s="34"/>
      <c r="CH226" s="34"/>
      <c r="CI226" s="34"/>
      <c r="CJ226" s="34"/>
      <c r="CK226" s="34"/>
      <c r="CL226" s="34"/>
      <c r="CM226" s="34"/>
      <c r="CN226" s="34"/>
      <c r="CO226" s="34"/>
      <c r="CP226" s="34"/>
      <c r="CQ226" s="34"/>
      <c r="CR226" s="34"/>
      <c r="CS226" s="34"/>
      <c r="CT226" s="37"/>
    </row>
    <row r="227" spans="1:98" ht="13">
      <c r="A227" s="37"/>
      <c r="B227" s="34"/>
      <c r="C227" s="34"/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51"/>
      <c r="R227" s="34"/>
      <c r="S227" s="34"/>
      <c r="T227" s="34"/>
      <c r="U227" s="34"/>
      <c r="V227" s="34"/>
      <c r="W227" s="34"/>
      <c r="X227" s="34"/>
      <c r="Y227" s="34"/>
      <c r="Z227" s="34"/>
      <c r="AA227" s="34"/>
      <c r="AB227" s="34"/>
      <c r="AC227" s="34"/>
      <c r="AD227" s="34"/>
      <c r="AE227" s="34"/>
      <c r="AF227" s="68"/>
      <c r="AG227" s="34"/>
      <c r="AH227" s="34"/>
      <c r="AI227" s="34"/>
      <c r="AJ227" s="34"/>
      <c r="AK227" s="34"/>
      <c r="AL227" s="34"/>
      <c r="AM227" s="34"/>
      <c r="AN227" s="34"/>
      <c r="AO227" s="65"/>
      <c r="AP227" s="65"/>
      <c r="AQ227" s="65"/>
      <c r="AR227" s="65"/>
      <c r="AS227" s="65"/>
      <c r="AT227" s="65"/>
      <c r="AU227" s="65"/>
      <c r="AV227" s="65"/>
      <c r="AW227" s="65"/>
      <c r="AX227" s="65"/>
      <c r="AY227" s="65"/>
      <c r="AZ227" s="65"/>
      <c r="BA227" s="65"/>
      <c r="BB227" s="65"/>
      <c r="BC227" s="65"/>
      <c r="BD227" s="65"/>
      <c r="BE227" s="65"/>
      <c r="BF227" s="65"/>
      <c r="BG227" s="65"/>
      <c r="BH227" s="65"/>
      <c r="BI227" s="65"/>
      <c r="BJ227" s="65"/>
      <c r="BK227" s="65"/>
      <c r="BL227" s="65"/>
      <c r="BM227" s="65"/>
      <c r="BN227" s="65"/>
      <c r="BO227" s="65"/>
      <c r="BP227" s="65"/>
      <c r="BQ227" s="65"/>
      <c r="BR227" s="65"/>
      <c r="BS227" s="65"/>
      <c r="BT227" s="65"/>
      <c r="BU227" s="65"/>
      <c r="BV227" s="65"/>
      <c r="BW227" s="65"/>
      <c r="BX227" s="65"/>
      <c r="BY227" s="65"/>
      <c r="BZ227" s="65"/>
      <c r="CA227" s="34"/>
      <c r="CB227" s="34"/>
      <c r="CC227" s="34"/>
      <c r="CD227" s="34"/>
      <c r="CE227" s="34"/>
      <c r="CF227" s="34"/>
      <c r="CG227" s="34"/>
      <c r="CH227" s="34"/>
      <c r="CI227" s="34"/>
      <c r="CJ227" s="34"/>
      <c r="CK227" s="34"/>
      <c r="CL227" s="34"/>
      <c r="CM227" s="34"/>
      <c r="CN227" s="34"/>
      <c r="CO227" s="34"/>
      <c r="CP227" s="34"/>
      <c r="CQ227" s="34"/>
      <c r="CR227" s="34"/>
      <c r="CS227" s="34"/>
      <c r="CT227" s="37"/>
    </row>
    <row r="228" spans="1:98" ht="13">
      <c r="A228" s="37"/>
      <c r="B228" s="34"/>
      <c r="C228" s="34"/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51"/>
      <c r="R228" s="34"/>
      <c r="S228" s="34"/>
      <c r="T228" s="34"/>
      <c r="U228" s="34"/>
      <c r="V228" s="34"/>
      <c r="W228" s="34"/>
      <c r="X228" s="34"/>
      <c r="Y228" s="34"/>
      <c r="Z228" s="34"/>
      <c r="AA228" s="34"/>
      <c r="AB228" s="34"/>
      <c r="AC228" s="34"/>
      <c r="AD228" s="34"/>
      <c r="AE228" s="34"/>
      <c r="AF228" s="68"/>
      <c r="AG228" s="34"/>
      <c r="AH228" s="34"/>
      <c r="AI228" s="34"/>
      <c r="AJ228" s="34"/>
      <c r="AK228" s="34"/>
      <c r="AL228" s="34"/>
      <c r="AM228" s="34"/>
      <c r="AN228" s="34"/>
      <c r="AO228" s="65"/>
      <c r="AP228" s="65"/>
      <c r="AQ228" s="65"/>
      <c r="AR228" s="65"/>
      <c r="AS228" s="65"/>
      <c r="AT228" s="65"/>
      <c r="AU228" s="65"/>
      <c r="AV228" s="65"/>
      <c r="AW228" s="65"/>
      <c r="AX228" s="65"/>
      <c r="AY228" s="65"/>
      <c r="AZ228" s="65"/>
      <c r="BA228" s="65"/>
      <c r="BB228" s="65"/>
      <c r="BC228" s="65"/>
      <c r="BD228" s="65"/>
      <c r="BE228" s="65"/>
      <c r="BF228" s="65"/>
      <c r="BG228" s="65"/>
      <c r="BH228" s="65"/>
      <c r="BI228" s="65"/>
      <c r="BJ228" s="65"/>
      <c r="BK228" s="65"/>
      <c r="BL228" s="65"/>
      <c r="BM228" s="65"/>
      <c r="BN228" s="65"/>
      <c r="BO228" s="65"/>
      <c r="BP228" s="65"/>
      <c r="BQ228" s="65"/>
      <c r="BR228" s="65"/>
      <c r="BS228" s="65"/>
      <c r="BT228" s="65"/>
      <c r="BU228" s="65"/>
      <c r="BV228" s="65"/>
      <c r="BW228" s="65"/>
      <c r="BX228" s="65"/>
      <c r="BY228" s="65"/>
      <c r="BZ228" s="65"/>
      <c r="CA228" s="34"/>
      <c r="CB228" s="34"/>
      <c r="CC228" s="34"/>
      <c r="CD228" s="34"/>
      <c r="CE228" s="34"/>
      <c r="CF228" s="34"/>
      <c r="CG228" s="34"/>
      <c r="CH228" s="34"/>
      <c r="CI228" s="34"/>
      <c r="CJ228" s="34"/>
      <c r="CK228" s="34"/>
      <c r="CL228" s="34"/>
      <c r="CM228" s="34"/>
      <c r="CN228" s="34"/>
      <c r="CO228" s="34"/>
      <c r="CP228" s="34"/>
      <c r="CQ228" s="34"/>
      <c r="CR228" s="34"/>
      <c r="CS228" s="34"/>
      <c r="CT228" s="37"/>
    </row>
    <row r="229" spans="1:98" ht="13">
      <c r="A229" s="37"/>
      <c r="B229" s="34"/>
      <c r="C229" s="34"/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51"/>
      <c r="R229" s="34"/>
      <c r="S229" s="34"/>
      <c r="T229" s="34"/>
      <c r="U229" s="34"/>
      <c r="V229" s="34"/>
      <c r="W229" s="34"/>
      <c r="X229" s="34"/>
      <c r="Y229" s="34"/>
      <c r="Z229" s="34"/>
      <c r="AA229" s="34"/>
      <c r="AB229" s="34"/>
      <c r="AC229" s="34"/>
      <c r="AD229" s="34"/>
      <c r="AE229" s="34"/>
      <c r="AF229" s="68"/>
      <c r="AG229" s="34"/>
      <c r="AH229" s="34"/>
      <c r="AI229" s="34"/>
      <c r="AJ229" s="34"/>
      <c r="AK229" s="34"/>
      <c r="AL229" s="34"/>
      <c r="AM229" s="34"/>
      <c r="AN229" s="34"/>
      <c r="AO229" s="65"/>
      <c r="AP229" s="65"/>
      <c r="AQ229" s="65"/>
      <c r="AR229" s="65"/>
      <c r="AS229" s="65"/>
      <c r="AT229" s="65"/>
      <c r="AU229" s="65"/>
      <c r="AV229" s="65"/>
      <c r="AW229" s="65"/>
      <c r="AX229" s="65"/>
      <c r="AY229" s="65"/>
      <c r="AZ229" s="65"/>
      <c r="BA229" s="65"/>
      <c r="BB229" s="65"/>
      <c r="BC229" s="65"/>
      <c r="BD229" s="65"/>
      <c r="BE229" s="65"/>
      <c r="BF229" s="65"/>
      <c r="BG229" s="65"/>
      <c r="BH229" s="65"/>
      <c r="BI229" s="65"/>
      <c r="BJ229" s="65"/>
      <c r="BK229" s="65"/>
      <c r="BL229" s="65"/>
      <c r="BM229" s="65"/>
      <c r="BN229" s="65"/>
      <c r="BO229" s="65"/>
      <c r="BP229" s="65"/>
      <c r="BQ229" s="65"/>
      <c r="BR229" s="65"/>
      <c r="BS229" s="65"/>
      <c r="BT229" s="65"/>
      <c r="BU229" s="65"/>
      <c r="BV229" s="65"/>
      <c r="BW229" s="65"/>
      <c r="BX229" s="65"/>
      <c r="BY229" s="65"/>
      <c r="BZ229" s="65"/>
      <c r="CA229" s="34"/>
      <c r="CB229" s="34"/>
      <c r="CC229" s="34"/>
      <c r="CD229" s="34"/>
      <c r="CE229" s="34"/>
      <c r="CF229" s="34"/>
      <c r="CG229" s="34"/>
      <c r="CH229" s="34"/>
      <c r="CI229" s="34"/>
      <c r="CJ229" s="34"/>
      <c r="CK229" s="34"/>
      <c r="CL229" s="34"/>
      <c r="CM229" s="34"/>
      <c r="CN229" s="34"/>
      <c r="CO229" s="34"/>
      <c r="CP229" s="34"/>
      <c r="CQ229" s="34"/>
      <c r="CR229" s="34"/>
      <c r="CS229" s="34"/>
      <c r="CT229" s="37"/>
    </row>
    <row r="230" spans="1:98" ht="13">
      <c r="A230" s="37"/>
      <c r="B230" s="34"/>
      <c r="C230" s="34"/>
      <c r="D230" s="34"/>
      <c r="E230" s="34"/>
      <c r="F230" s="34"/>
      <c r="G230" s="34"/>
      <c r="H230" s="34"/>
      <c r="I230" s="34"/>
      <c r="J230" s="34"/>
      <c r="K230" s="34"/>
      <c r="L230" s="34"/>
      <c r="M230" s="34"/>
      <c r="N230" s="34"/>
      <c r="O230" s="34"/>
      <c r="P230" s="34"/>
      <c r="Q230" s="51"/>
      <c r="R230" s="34"/>
      <c r="S230" s="34"/>
      <c r="T230" s="34"/>
      <c r="U230" s="34"/>
      <c r="V230" s="34"/>
      <c r="W230" s="34"/>
      <c r="X230" s="34"/>
      <c r="Y230" s="34"/>
      <c r="Z230" s="34"/>
      <c r="AA230" s="34"/>
      <c r="AB230" s="34"/>
      <c r="AC230" s="34"/>
      <c r="AD230" s="34"/>
      <c r="AE230" s="34"/>
      <c r="AF230" s="68"/>
      <c r="AG230" s="34"/>
      <c r="AH230" s="34"/>
      <c r="AI230" s="34"/>
      <c r="AJ230" s="34"/>
      <c r="AK230" s="34"/>
      <c r="AL230" s="34"/>
      <c r="AM230" s="34"/>
      <c r="AN230" s="34"/>
      <c r="AO230" s="65"/>
      <c r="AP230" s="65"/>
      <c r="AQ230" s="65"/>
      <c r="AR230" s="65"/>
      <c r="AS230" s="65"/>
      <c r="AT230" s="65"/>
      <c r="AU230" s="65"/>
      <c r="AV230" s="65"/>
      <c r="AW230" s="65"/>
      <c r="AX230" s="65"/>
      <c r="AY230" s="65"/>
      <c r="AZ230" s="65"/>
      <c r="BA230" s="65"/>
      <c r="BB230" s="65"/>
      <c r="BC230" s="65"/>
      <c r="BD230" s="65"/>
      <c r="BE230" s="65"/>
      <c r="BF230" s="65"/>
      <c r="BG230" s="65"/>
      <c r="BH230" s="65"/>
      <c r="BI230" s="65"/>
      <c r="BJ230" s="65"/>
      <c r="BK230" s="65"/>
      <c r="BL230" s="65"/>
      <c r="BM230" s="65"/>
      <c r="BN230" s="65"/>
      <c r="BO230" s="65"/>
      <c r="BP230" s="65"/>
      <c r="BQ230" s="65"/>
      <c r="BR230" s="65"/>
      <c r="BS230" s="65"/>
      <c r="BT230" s="65"/>
      <c r="BU230" s="65"/>
      <c r="BV230" s="65"/>
      <c r="BW230" s="65"/>
      <c r="BX230" s="65"/>
      <c r="BY230" s="65"/>
      <c r="BZ230" s="65"/>
      <c r="CA230" s="34"/>
      <c r="CB230" s="34"/>
      <c r="CC230" s="34"/>
      <c r="CD230" s="34"/>
      <c r="CE230" s="34"/>
      <c r="CF230" s="34"/>
      <c r="CG230" s="34"/>
      <c r="CH230" s="34"/>
      <c r="CI230" s="34"/>
      <c r="CJ230" s="34"/>
      <c r="CK230" s="34"/>
      <c r="CL230" s="34"/>
      <c r="CM230" s="34"/>
      <c r="CN230" s="34"/>
      <c r="CO230" s="34"/>
      <c r="CP230" s="34"/>
      <c r="CQ230" s="34"/>
      <c r="CR230" s="34"/>
      <c r="CS230" s="34"/>
      <c r="CT230" s="37"/>
    </row>
    <row r="231" spans="1:98" ht="13">
      <c r="A231" s="37"/>
      <c r="B231" s="34"/>
      <c r="C231" s="34"/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51"/>
      <c r="R231" s="34"/>
      <c r="S231" s="34"/>
      <c r="T231" s="34"/>
      <c r="U231" s="34"/>
      <c r="V231" s="34"/>
      <c r="W231" s="34"/>
      <c r="X231" s="34"/>
      <c r="Y231" s="34"/>
      <c r="Z231" s="34"/>
      <c r="AA231" s="34"/>
      <c r="AB231" s="34"/>
      <c r="AC231" s="34"/>
      <c r="AD231" s="34"/>
      <c r="AE231" s="34"/>
      <c r="AF231" s="68"/>
      <c r="AG231" s="34"/>
      <c r="AH231" s="34"/>
      <c r="AI231" s="34"/>
      <c r="AJ231" s="34"/>
      <c r="AK231" s="34"/>
      <c r="AL231" s="34"/>
      <c r="AM231" s="34"/>
      <c r="AN231" s="34"/>
      <c r="AO231" s="65"/>
      <c r="AP231" s="65"/>
      <c r="AQ231" s="65"/>
      <c r="AR231" s="65"/>
      <c r="AS231" s="65"/>
      <c r="AT231" s="65"/>
      <c r="AU231" s="65"/>
      <c r="AV231" s="65"/>
      <c r="AW231" s="65"/>
      <c r="AX231" s="65"/>
      <c r="AY231" s="65"/>
      <c r="AZ231" s="65"/>
      <c r="BA231" s="65"/>
      <c r="BB231" s="65"/>
      <c r="BC231" s="65"/>
      <c r="BD231" s="65"/>
      <c r="BE231" s="65"/>
      <c r="BF231" s="65"/>
      <c r="BG231" s="65"/>
      <c r="BH231" s="65"/>
      <c r="BI231" s="65"/>
      <c r="BJ231" s="65"/>
      <c r="BK231" s="65"/>
      <c r="BL231" s="65"/>
      <c r="BM231" s="65"/>
      <c r="BN231" s="65"/>
      <c r="BO231" s="65"/>
      <c r="BP231" s="65"/>
      <c r="BQ231" s="65"/>
      <c r="BR231" s="65"/>
      <c r="BS231" s="65"/>
      <c r="BT231" s="65"/>
      <c r="BU231" s="65"/>
      <c r="BV231" s="65"/>
      <c r="BW231" s="65"/>
      <c r="BX231" s="65"/>
      <c r="BY231" s="65"/>
      <c r="BZ231" s="65"/>
      <c r="CA231" s="34"/>
      <c r="CB231" s="34"/>
      <c r="CC231" s="34"/>
      <c r="CD231" s="34"/>
      <c r="CE231" s="34"/>
      <c r="CF231" s="34"/>
      <c r="CG231" s="34"/>
      <c r="CH231" s="34"/>
      <c r="CI231" s="34"/>
      <c r="CJ231" s="34"/>
      <c r="CK231" s="34"/>
      <c r="CL231" s="34"/>
      <c r="CM231" s="34"/>
      <c r="CN231" s="34"/>
      <c r="CO231" s="34"/>
      <c r="CP231" s="34"/>
      <c r="CQ231" s="34"/>
      <c r="CR231" s="34"/>
      <c r="CS231" s="34"/>
      <c r="CT231" s="37"/>
    </row>
    <row r="232" spans="1:98" ht="13">
      <c r="A232" s="37"/>
      <c r="B232" s="34"/>
      <c r="C232" s="34"/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51"/>
      <c r="R232" s="34"/>
      <c r="S232" s="34"/>
      <c r="T232" s="34"/>
      <c r="U232" s="34"/>
      <c r="V232" s="34"/>
      <c r="W232" s="34"/>
      <c r="X232" s="34"/>
      <c r="Y232" s="34"/>
      <c r="Z232" s="34"/>
      <c r="AA232" s="34"/>
      <c r="AB232" s="34"/>
      <c r="AC232" s="34"/>
      <c r="AD232" s="34"/>
      <c r="AE232" s="34"/>
      <c r="AF232" s="68"/>
      <c r="AG232" s="34"/>
      <c r="AH232" s="34"/>
      <c r="AI232" s="34"/>
      <c r="AJ232" s="34"/>
      <c r="AK232" s="34"/>
      <c r="AL232" s="34"/>
      <c r="AM232" s="34"/>
      <c r="AN232" s="34"/>
      <c r="AO232" s="65"/>
      <c r="AP232" s="65"/>
      <c r="AQ232" s="65"/>
      <c r="AR232" s="65"/>
      <c r="AS232" s="65"/>
      <c r="AT232" s="65"/>
      <c r="AU232" s="65"/>
      <c r="AV232" s="65"/>
      <c r="AW232" s="65"/>
      <c r="AX232" s="65"/>
      <c r="AY232" s="65"/>
      <c r="AZ232" s="65"/>
      <c r="BA232" s="65"/>
      <c r="BB232" s="65"/>
      <c r="BC232" s="65"/>
      <c r="BD232" s="65"/>
      <c r="BE232" s="65"/>
      <c r="BF232" s="65"/>
      <c r="BG232" s="65"/>
      <c r="BH232" s="65"/>
      <c r="BI232" s="65"/>
      <c r="BJ232" s="65"/>
      <c r="BK232" s="65"/>
      <c r="BL232" s="65"/>
      <c r="BM232" s="65"/>
      <c r="BN232" s="65"/>
      <c r="BO232" s="65"/>
      <c r="BP232" s="65"/>
      <c r="BQ232" s="65"/>
      <c r="BR232" s="65"/>
      <c r="BS232" s="65"/>
      <c r="BT232" s="65"/>
      <c r="BU232" s="65"/>
      <c r="BV232" s="65"/>
      <c r="BW232" s="65"/>
      <c r="BX232" s="65"/>
      <c r="BY232" s="65"/>
      <c r="BZ232" s="65"/>
      <c r="CA232" s="34"/>
      <c r="CB232" s="34"/>
      <c r="CC232" s="34"/>
      <c r="CD232" s="34"/>
      <c r="CE232" s="34"/>
      <c r="CF232" s="34"/>
      <c r="CG232" s="34"/>
      <c r="CH232" s="34"/>
      <c r="CI232" s="34"/>
      <c r="CJ232" s="34"/>
      <c r="CK232" s="34"/>
      <c r="CL232" s="34"/>
      <c r="CM232" s="34"/>
      <c r="CN232" s="34"/>
      <c r="CO232" s="34"/>
      <c r="CP232" s="34"/>
      <c r="CQ232" s="34"/>
      <c r="CR232" s="34"/>
      <c r="CS232" s="34"/>
      <c r="CT232" s="37"/>
    </row>
    <row r="233" spans="1:98" ht="13">
      <c r="A233" s="37"/>
      <c r="B233" s="34"/>
      <c r="C233" s="34"/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51"/>
      <c r="R233" s="34"/>
      <c r="S233" s="34"/>
      <c r="T233" s="34"/>
      <c r="U233" s="34"/>
      <c r="V233" s="34"/>
      <c r="W233" s="34"/>
      <c r="X233" s="34"/>
      <c r="Y233" s="34"/>
      <c r="Z233" s="34"/>
      <c r="AA233" s="34"/>
      <c r="AB233" s="34"/>
      <c r="AC233" s="34"/>
      <c r="AD233" s="34"/>
      <c r="AE233" s="34"/>
      <c r="AF233" s="68"/>
      <c r="AG233" s="34"/>
      <c r="AH233" s="34"/>
      <c r="AI233" s="34"/>
      <c r="AJ233" s="34"/>
      <c r="AK233" s="34"/>
      <c r="AL233" s="34"/>
      <c r="AM233" s="34"/>
      <c r="AN233" s="34"/>
      <c r="AO233" s="65"/>
      <c r="AP233" s="65"/>
      <c r="AQ233" s="65"/>
      <c r="AR233" s="65"/>
      <c r="AS233" s="65"/>
      <c r="AT233" s="65"/>
      <c r="AU233" s="65"/>
      <c r="AV233" s="65"/>
      <c r="AW233" s="65"/>
      <c r="AX233" s="65"/>
      <c r="AY233" s="65"/>
      <c r="AZ233" s="65"/>
      <c r="BA233" s="65"/>
      <c r="BB233" s="65"/>
      <c r="BC233" s="65"/>
      <c r="BD233" s="65"/>
      <c r="BE233" s="65"/>
      <c r="BF233" s="65"/>
      <c r="BG233" s="65"/>
      <c r="BH233" s="65"/>
      <c r="BI233" s="65"/>
      <c r="BJ233" s="65"/>
      <c r="BK233" s="65"/>
      <c r="BL233" s="65"/>
      <c r="BM233" s="65"/>
      <c r="BN233" s="65"/>
      <c r="BO233" s="65"/>
      <c r="BP233" s="65"/>
      <c r="BQ233" s="65"/>
      <c r="BR233" s="65"/>
      <c r="BS233" s="65"/>
      <c r="BT233" s="65"/>
      <c r="BU233" s="65"/>
      <c r="BV233" s="65"/>
      <c r="BW233" s="65"/>
      <c r="BX233" s="65"/>
      <c r="BY233" s="65"/>
      <c r="BZ233" s="65"/>
      <c r="CA233" s="34"/>
      <c r="CB233" s="34"/>
      <c r="CC233" s="34"/>
      <c r="CD233" s="34"/>
      <c r="CE233" s="34"/>
      <c r="CF233" s="34"/>
      <c r="CG233" s="34"/>
      <c r="CH233" s="34"/>
      <c r="CI233" s="34"/>
      <c r="CJ233" s="34"/>
      <c r="CK233" s="34"/>
      <c r="CL233" s="34"/>
      <c r="CM233" s="34"/>
      <c r="CN233" s="34"/>
      <c r="CO233" s="34"/>
      <c r="CP233" s="34"/>
      <c r="CQ233" s="34"/>
      <c r="CR233" s="34"/>
      <c r="CS233" s="34"/>
      <c r="CT233" s="37"/>
    </row>
    <row r="234" spans="1:98" ht="13">
      <c r="A234" s="37"/>
      <c r="B234" s="34"/>
      <c r="C234" s="34"/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51"/>
      <c r="R234" s="34"/>
      <c r="S234" s="34"/>
      <c r="T234" s="34"/>
      <c r="U234" s="34"/>
      <c r="V234" s="34"/>
      <c r="W234" s="34"/>
      <c r="X234" s="34"/>
      <c r="Y234" s="34"/>
      <c r="Z234" s="34"/>
      <c r="AA234" s="34"/>
      <c r="AB234" s="34"/>
      <c r="AC234" s="34"/>
      <c r="AD234" s="34"/>
      <c r="AE234" s="34"/>
      <c r="AF234" s="68"/>
      <c r="AG234" s="34"/>
      <c r="AH234" s="34"/>
      <c r="AI234" s="34"/>
      <c r="AJ234" s="34"/>
      <c r="AK234" s="34"/>
      <c r="AL234" s="34"/>
      <c r="AM234" s="34"/>
      <c r="AN234" s="34"/>
      <c r="AO234" s="65"/>
      <c r="AP234" s="65"/>
      <c r="AQ234" s="65"/>
      <c r="AR234" s="65"/>
      <c r="AS234" s="65"/>
      <c r="AT234" s="65"/>
      <c r="AU234" s="65"/>
      <c r="AV234" s="65"/>
      <c r="AW234" s="65"/>
      <c r="AX234" s="65"/>
      <c r="AY234" s="65"/>
      <c r="AZ234" s="65"/>
      <c r="BA234" s="65"/>
      <c r="BB234" s="65"/>
      <c r="BC234" s="65"/>
      <c r="BD234" s="65"/>
      <c r="BE234" s="65"/>
      <c r="BF234" s="65"/>
      <c r="BG234" s="65"/>
      <c r="BH234" s="65"/>
      <c r="BI234" s="65"/>
      <c r="BJ234" s="65"/>
      <c r="BK234" s="65"/>
      <c r="BL234" s="65"/>
      <c r="BM234" s="65"/>
      <c r="BN234" s="65"/>
      <c r="BO234" s="65"/>
      <c r="BP234" s="65"/>
      <c r="BQ234" s="65"/>
      <c r="BR234" s="65"/>
      <c r="BS234" s="65"/>
      <c r="BT234" s="65"/>
      <c r="BU234" s="65"/>
      <c r="BV234" s="65"/>
      <c r="BW234" s="65"/>
      <c r="BX234" s="65"/>
      <c r="BY234" s="65"/>
      <c r="BZ234" s="65"/>
      <c r="CA234" s="34"/>
      <c r="CB234" s="34"/>
      <c r="CC234" s="34"/>
      <c r="CD234" s="34"/>
      <c r="CE234" s="34"/>
      <c r="CF234" s="34"/>
      <c r="CG234" s="34"/>
      <c r="CH234" s="34"/>
      <c r="CI234" s="34"/>
      <c r="CJ234" s="34"/>
      <c r="CK234" s="34"/>
      <c r="CL234" s="34"/>
      <c r="CM234" s="34"/>
      <c r="CN234" s="34"/>
      <c r="CO234" s="34"/>
      <c r="CP234" s="34"/>
      <c r="CQ234" s="34"/>
      <c r="CR234" s="34"/>
      <c r="CS234" s="34"/>
      <c r="CT234" s="37"/>
    </row>
    <row r="235" spans="1:98" ht="13">
      <c r="A235" s="37"/>
      <c r="B235" s="34"/>
      <c r="C235" s="34"/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51"/>
      <c r="R235" s="34"/>
      <c r="S235" s="34"/>
      <c r="T235" s="34"/>
      <c r="U235" s="34"/>
      <c r="V235" s="34"/>
      <c r="W235" s="34"/>
      <c r="X235" s="34"/>
      <c r="Y235" s="34"/>
      <c r="Z235" s="34"/>
      <c r="AA235" s="34"/>
      <c r="AB235" s="34"/>
      <c r="AC235" s="34"/>
      <c r="AD235" s="34"/>
      <c r="AE235" s="34"/>
      <c r="AF235" s="68"/>
      <c r="AG235" s="34"/>
      <c r="AH235" s="34"/>
      <c r="AI235" s="34"/>
      <c r="AJ235" s="34"/>
      <c r="AK235" s="34"/>
      <c r="AL235" s="34"/>
      <c r="AM235" s="34"/>
      <c r="AN235" s="34"/>
      <c r="AO235" s="65"/>
      <c r="AP235" s="65"/>
      <c r="AQ235" s="65"/>
      <c r="AR235" s="65"/>
      <c r="AS235" s="65"/>
      <c r="AT235" s="65"/>
      <c r="AU235" s="65"/>
      <c r="AV235" s="65"/>
      <c r="AW235" s="65"/>
      <c r="AX235" s="65"/>
      <c r="AY235" s="65"/>
      <c r="AZ235" s="65"/>
      <c r="BA235" s="65"/>
      <c r="BB235" s="65"/>
      <c r="BC235" s="65"/>
      <c r="BD235" s="65"/>
      <c r="BE235" s="65"/>
      <c r="BF235" s="65"/>
      <c r="BG235" s="65"/>
      <c r="BH235" s="65"/>
      <c r="BI235" s="65"/>
      <c r="BJ235" s="65"/>
      <c r="BK235" s="65"/>
      <c r="BL235" s="65"/>
      <c r="BM235" s="65"/>
      <c r="BN235" s="65"/>
      <c r="BO235" s="65"/>
      <c r="BP235" s="65"/>
      <c r="BQ235" s="65"/>
      <c r="BR235" s="65"/>
      <c r="BS235" s="65"/>
      <c r="BT235" s="65"/>
      <c r="BU235" s="65"/>
      <c r="BV235" s="65"/>
      <c r="BW235" s="65"/>
      <c r="BX235" s="65"/>
      <c r="BY235" s="65"/>
      <c r="BZ235" s="65"/>
      <c r="CA235" s="34"/>
      <c r="CB235" s="34"/>
      <c r="CC235" s="34"/>
      <c r="CD235" s="34"/>
      <c r="CE235" s="34"/>
      <c r="CF235" s="34"/>
      <c r="CG235" s="34"/>
      <c r="CH235" s="34"/>
      <c r="CI235" s="34"/>
      <c r="CJ235" s="34"/>
      <c r="CK235" s="34"/>
      <c r="CL235" s="34"/>
      <c r="CM235" s="34"/>
      <c r="CN235" s="34"/>
      <c r="CO235" s="34"/>
      <c r="CP235" s="34"/>
      <c r="CQ235" s="34"/>
      <c r="CR235" s="34"/>
      <c r="CS235" s="34"/>
      <c r="CT235" s="37"/>
    </row>
    <row r="236" spans="1:98" ht="13">
      <c r="A236" s="37"/>
      <c r="B236" s="34"/>
      <c r="C236" s="34"/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51"/>
      <c r="R236" s="34"/>
      <c r="S236" s="34"/>
      <c r="T236" s="34"/>
      <c r="U236" s="34"/>
      <c r="V236" s="34"/>
      <c r="W236" s="34"/>
      <c r="X236" s="34"/>
      <c r="Y236" s="34"/>
      <c r="Z236" s="34"/>
      <c r="AA236" s="34"/>
      <c r="AB236" s="34"/>
      <c r="AC236" s="34"/>
      <c r="AD236" s="34"/>
      <c r="AE236" s="34"/>
      <c r="AF236" s="68"/>
      <c r="AG236" s="34"/>
      <c r="AH236" s="34"/>
      <c r="AI236" s="34"/>
      <c r="AJ236" s="34"/>
      <c r="AK236" s="34"/>
      <c r="AL236" s="34"/>
      <c r="AM236" s="34"/>
      <c r="AN236" s="34"/>
      <c r="AO236" s="65"/>
      <c r="AP236" s="65"/>
      <c r="AQ236" s="65"/>
      <c r="AR236" s="65"/>
      <c r="AS236" s="65"/>
      <c r="AT236" s="65"/>
      <c r="AU236" s="65"/>
      <c r="AV236" s="65"/>
      <c r="AW236" s="65"/>
      <c r="AX236" s="65"/>
      <c r="AY236" s="65"/>
      <c r="AZ236" s="65"/>
      <c r="BA236" s="65"/>
      <c r="BB236" s="65"/>
      <c r="BC236" s="65"/>
      <c r="BD236" s="65"/>
      <c r="BE236" s="65"/>
      <c r="BF236" s="65"/>
      <c r="BG236" s="65"/>
      <c r="BH236" s="65"/>
      <c r="BI236" s="65"/>
      <c r="BJ236" s="65"/>
      <c r="BK236" s="65"/>
      <c r="BL236" s="65"/>
      <c r="BM236" s="65"/>
      <c r="BN236" s="65"/>
      <c r="BO236" s="65"/>
      <c r="BP236" s="65"/>
      <c r="BQ236" s="65"/>
      <c r="BR236" s="65"/>
      <c r="BS236" s="65"/>
      <c r="BT236" s="65"/>
      <c r="BU236" s="65"/>
      <c r="BV236" s="65"/>
      <c r="BW236" s="65"/>
      <c r="BX236" s="65"/>
      <c r="BY236" s="65"/>
      <c r="BZ236" s="65"/>
      <c r="CA236" s="34"/>
      <c r="CB236" s="34"/>
      <c r="CC236" s="34"/>
      <c r="CD236" s="34"/>
      <c r="CE236" s="34"/>
      <c r="CF236" s="34"/>
      <c r="CG236" s="34"/>
      <c r="CH236" s="34"/>
      <c r="CI236" s="34"/>
      <c r="CJ236" s="34"/>
      <c r="CK236" s="34"/>
      <c r="CL236" s="34"/>
      <c r="CM236" s="34"/>
      <c r="CN236" s="34"/>
      <c r="CO236" s="34"/>
      <c r="CP236" s="34"/>
      <c r="CQ236" s="34"/>
      <c r="CR236" s="34"/>
      <c r="CS236" s="34"/>
      <c r="CT236" s="37"/>
    </row>
    <row r="237" spans="1:98" ht="13">
      <c r="A237" s="37"/>
      <c r="B237" s="34"/>
      <c r="C237" s="34"/>
      <c r="D237" s="34"/>
      <c r="E237" s="34"/>
      <c r="F237" s="34"/>
      <c r="G237" s="34"/>
      <c r="H237" s="34"/>
      <c r="I237" s="34"/>
      <c r="J237" s="34"/>
      <c r="K237" s="34"/>
      <c r="L237" s="34"/>
      <c r="M237" s="34"/>
      <c r="N237" s="34"/>
      <c r="O237" s="34"/>
      <c r="P237" s="34"/>
      <c r="Q237" s="51"/>
      <c r="R237" s="34"/>
      <c r="S237" s="34"/>
      <c r="T237" s="34"/>
      <c r="U237" s="34"/>
      <c r="V237" s="34"/>
      <c r="W237" s="34"/>
      <c r="X237" s="34"/>
      <c r="Y237" s="34"/>
      <c r="Z237" s="34"/>
      <c r="AA237" s="34"/>
      <c r="AB237" s="34"/>
      <c r="AC237" s="34"/>
      <c r="AD237" s="34"/>
      <c r="AE237" s="34"/>
      <c r="AF237" s="68"/>
      <c r="AG237" s="34"/>
      <c r="AH237" s="34"/>
      <c r="AI237" s="34"/>
      <c r="AJ237" s="34"/>
      <c r="AK237" s="34"/>
      <c r="AL237" s="34"/>
      <c r="AM237" s="34"/>
      <c r="AN237" s="34"/>
      <c r="AO237" s="65"/>
      <c r="AP237" s="65"/>
      <c r="AQ237" s="65"/>
      <c r="AR237" s="65"/>
      <c r="AS237" s="65"/>
      <c r="AT237" s="65"/>
      <c r="AU237" s="65"/>
      <c r="AV237" s="65"/>
      <c r="AW237" s="65"/>
      <c r="AX237" s="65"/>
      <c r="AY237" s="65"/>
      <c r="AZ237" s="65"/>
      <c r="BA237" s="65"/>
      <c r="BB237" s="65"/>
      <c r="BC237" s="65"/>
      <c r="BD237" s="65"/>
      <c r="BE237" s="65"/>
      <c r="BF237" s="65"/>
      <c r="BG237" s="65"/>
      <c r="BH237" s="65"/>
      <c r="BI237" s="65"/>
      <c r="BJ237" s="65"/>
      <c r="BK237" s="65"/>
      <c r="BL237" s="65"/>
      <c r="BM237" s="65"/>
      <c r="BN237" s="65"/>
      <c r="BO237" s="65"/>
      <c r="BP237" s="65"/>
      <c r="BQ237" s="65"/>
      <c r="BR237" s="65"/>
      <c r="BS237" s="65"/>
      <c r="BT237" s="65"/>
      <c r="BU237" s="65"/>
      <c r="BV237" s="65"/>
      <c r="BW237" s="65"/>
      <c r="BX237" s="65"/>
      <c r="BY237" s="65"/>
      <c r="BZ237" s="65"/>
      <c r="CA237" s="34"/>
      <c r="CB237" s="34"/>
      <c r="CC237" s="34"/>
      <c r="CD237" s="34"/>
      <c r="CE237" s="34"/>
      <c r="CF237" s="34"/>
      <c r="CG237" s="34"/>
      <c r="CH237" s="34"/>
      <c r="CI237" s="34"/>
      <c r="CJ237" s="34"/>
      <c r="CK237" s="34"/>
      <c r="CL237" s="34"/>
      <c r="CM237" s="34"/>
      <c r="CN237" s="34"/>
      <c r="CO237" s="34"/>
      <c r="CP237" s="34"/>
      <c r="CQ237" s="34"/>
      <c r="CR237" s="34"/>
      <c r="CS237" s="34"/>
      <c r="CT237" s="37"/>
    </row>
    <row r="238" spans="1:98" ht="13">
      <c r="A238" s="37"/>
      <c r="B238" s="34"/>
      <c r="C238" s="34"/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51"/>
      <c r="R238" s="34"/>
      <c r="S238" s="34"/>
      <c r="T238" s="34"/>
      <c r="U238" s="34"/>
      <c r="V238" s="34"/>
      <c r="W238" s="34"/>
      <c r="X238" s="34"/>
      <c r="Y238" s="34"/>
      <c r="Z238" s="34"/>
      <c r="AA238" s="34"/>
      <c r="AB238" s="34"/>
      <c r="AC238" s="34"/>
      <c r="AD238" s="34"/>
      <c r="AE238" s="34"/>
      <c r="AF238" s="68"/>
      <c r="AG238" s="34"/>
      <c r="AH238" s="34"/>
      <c r="AI238" s="34"/>
      <c r="AJ238" s="34"/>
      <c r="AK238" s="34"/>
      <c r="AL238" s="34"/>
      <c r="AM238" s="34"/>
      <c r="AN238" s="34"/>
      <c r="AO238" s="65"/>
      <c r="AP238" s="65"/>
      <c r="AQ238" s="65"/>
      <c r="AR238" s="65"/>
      <c r="AS238" s="65"/>
      <c r="AT238" s="65"/>
      <c r="AU238" s="65"/>
      <c r="AV238" s="65"/>
      <c r="AW238" s="65"/>
      <c r="AX238" s="65"/>
      <c r="AY238" s="65"/>
      <c r="AZ238" s="65"/>
      <c r="BA238" s="65"/>
      <c r="BB238" s="65"/>
      <c r="BC238" s="65"/>
      <c r="BD238" s="65"/>
      <c r="BE238" s="65"/>
      <c r="BF238" s="65"/>
      <c r="BG238" s="65"/>
      <c r="BH238" s="65"/>
      <c r="BI238" s="65"/>
      <c r="BJ238" s="65"/>
      <c r="BK238" s="65"/>
      <c r="BL238" s="65"/>
      <c r="BM238" s="65"/>
      <c r="BN238" s="65"/>
      <c r="BO238" s="65"/>
      <c r="BP238" s="65"/>
      <c r="BQ238" s="65"/>
      <c r="BR238" s="65"/>
      <c r="BS238" s="65"/>
      <c r="BT238" s="65"/>
      <c r="BU238" s="65"/>
      <c r="BV238" s="65"/>
      <c r="BW238" s="65"/>
      <c r="BX238" s="65"/>
      <c r="BY238" s="65"/>
      <c r="BZ238" s="65"/>
      <c r="CA238" s="34"/>
      <c r="CB238" s="34"/>
      <c r="CC238" s="34"/>
      <c r="CD238" s="34"/>
      <c r="CE238" s="34"/>
      <c r="CF238" s="34"/>
      <c r="CG238" s="34"/>
      <c r="CH238" s="34"/>
      <c r="CI238" s="34"/>
      <c r="CJ238" s="34"/>
      <c r="CK238" s="34"/>
      <c r="CL238" s="34"/>
      <c r="CM238" s="34"/>
      <c r="CN238" s="34"/>
      <c r="CO238" s="34"/>
      <c r="CP238" s="34"/>
      <c r="CQ238" s="34"/>
      <c r="CR238" s="34"/>
      <c r="CS238" s="34"/>
      <c r="CT238" s="37"/>
    </row>
    <row r="239" spans="1:98" ht="13">
      <c r="A239" s="37"/>
      <c r="B239" s="34"/>
      <c r="C239" s="34"/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51"/>
      <c r="R239" s="34"/>
      <c r="S239" s="34"/>
      <c r="T239" s="34"/>
      <c r="U239" s="34"/>
      <c r="V239" s="34"/>
      <c r="W239" s="34"/>
      <c r="X239" s="34"/>
      <c r="Y239" s="34"/>
      <c r="Z239" s="34"/>
      <c r="AA239" s="34"/>
      <c r="AB239" s="34"/>
      <c r="AC239" s="34"/>
      <c r="AD239" s="34"/>
      <c r="AE239" s="34"/>
      <c r="AF239" s="68"/>
      <c r="AG239" s="34"/>
      <c r="AH239" s="34"/>
      <c r="AI239" s="34"/>
      <c r="AJ239" s="34"/>
      <c r="AK239" s="34"/>
      <c r="AL239" s="34"/>
      <c r="AM239" s="34"/>
      <c r="AN239" s="34"/>
      <c r="AO239" s="65"/>
      <c r="AP239" s="65"/>
      <c r="AQ239" s="65"/>
      <c r="AR239" s="65"/>
      <c r="AS239" s="65"/>
      <c r="AT239" s="65"/>
      <c r="AU239" s="65"/>
      <c r="AV239" s="65"/>
      <c r="AW239" s="65"/>
      <c r="AX239" s="65"/>
      <c r="AY239" s="65"/>
      <c r="AZ239" s="65"/>
      <c r="BA239" s="65"/>
      <c r="BB239" s="65"/>
      <c r="BC239" s="65"/>
      <c r="BD239" s="65"/>
      <c r="BE239" s="65"/>
      <c r="BF239" s="65"/>
      <c r="BG239" s="65"/>
      <c r="BH239" s="65"/>
      <c r="BI239" s="65"/>
      <c r="BJ239" s="65"/>
      <c r="BK239" s="65"/>
      <c r="BL239" s="65"/>
      <c r="BM239" s="65"/>
      <c r="BN239" s="65"/>
      <c r="BO239" s="65"/>
      <c r="BP239" s="65"/>
      <c r="BQ239" s="65"/>
      <c r="BR239" s="65"/>
      <c r="BS239" s="65"/>
      <c r="BT239" s="65"/>
      <c r="BU239" s="65"/>
      <c r="BV239" s="65"/>
      <c r="BW239" s="65"/>
      <c r="BX239" s="65"/>
      <c r="BY239" s="65"/>
      <c r="BZ239" s="65"/>
      <c r="CA239" s="34"/>
      <c r="CB239" s="34"/>
      <c r="CC239" s="34"/>
      <c r="CD239" s="34"/>
      <c r="CE239" s="34"/>
      <c r="CF239" s="34"/>
      <c r="CG239" s="34"/>
      <c r="CH239" s="34"/>
      <c r="CI239" s="34"/>
      <c r="CJ239" s="34"/>
      <c r="CK239" s="34"/>
      <c r="CL239" s="34"/>
      <c r="CM239" s="34"/>
      <c r="CN239" s="34"/>
      <c r="CO239" s="34"/>
      <c r="CP239" s="34"/>
      <c r="CQ239" s="34"/>
      <c r="CR239" s="34"/>
      <c r="CS239" s="34"/>
      <c r="CT239" s="37"/>
    </row>
    <row r="240" spans="1:98" ht="13">
      <c r="A240" s="37"/>
      <c r="B240" s="34"/>
      <c r="C240" s="34"/>
      <c r="D240" s="34"/>
      <c r="E240" s="34"/>
      <c r="F240" s="34"/>
      <c r="G240" s="34"/>
      <c r="H240" s="34"/>
      <c r="I240" s="34"/>
      <c r="J240" s="34"/>
      <c r="K240" s="34"/>
      <c r="L240" s="34"/>
      <c r="M240" s="34"/>
      <c r="N240" s="34"/>
      <c r="O240" s="34"/>
      <c r="P240" s="34"/>
      <c r="Q240" s="51"/>
      <c r="R240" s="34"/>
      <c r="S240" s="34"/>
      <c r="T240" s="34"/>
      <c r="U240" s="34"/>
      <c r="V240" s="34"/>
      <c r="W240" s="34"/>
      <c r="X240" s="34"/>
      <c r="Y240" s="34"/>
      <c r="Z240" s="34"/>
      <c r="AA240" s="34"/>
      <c r="AB240" s="34"/>
      <c r="AC240" s="34"/>
      <c r="AD240" s="34"/>
      <c r="AE240" s="34"/>
      <c r="AF240" s="68"/>
      <c r="AG240" s="34"/>
      <c r="AH240" s="34"/>
      <c r="AI240" s="34"/>
      <c r="AJ240" s="34"/>
      <c r="AK240" s="34"/>
      <c r="AL240" s="34"/>
      <c r="AM240" s="34"/>
      <c r="AN240" s="34"/>
      <c r="AO240" s="65"/>
      <c r="AP240" s="65"/>
      <c r="AQ240" s="65"/>
      <c r="AR240" s="65"/>
      <c r="AS240" s="65"/>
      <c r="AT240" s="65"/>
      <c r="AU240" s="65"/>
      <c r="AV240" s="65"/>
      <c r="AW240" s="65"/>
      <c r="AX240" s="65"/>
      <c r="AY240" s="65"/>
      <c r="AZ240" s="65"/>
      <c r="BA240" s="65"/>
      <c r="BB240" s="65"/>
      <c r="BC240" s="65"/>
      <c r="BD240" s="65"/>
      <c r="BE240" s="65"/>
      <c r="BF240" s="65"/>
      <c r="BG240" s="65"/>
      <c r="BH240" s="65"/>
      <c r="BI240" s="65"/>
      <c r="BJ240" s="65"/>
      <c r="BK240" s="65"/>
      <c r="BL240" s="65"/>
      <c r="BM240" s="65"/>
      <c r="BN240" s="65"/>
      <c r="BO240" s="65"/>
      <c r="BP240" s="65"/>
      <c r="BQ240" s="65"/>
      <c r="BR240" s="65"/>
      <c r="BS240" s="65"/>
      <c r="BT240" s="65"/>
      <c r="BU240" s="65"/>
      <c r="BV240" s="65"/>
      <c r="BW240" s="65"/>
      <c r="BX240" s="65"/>
      <c r="BY240" s="65"/>
      <c r="BZ240" s="65"/>
      <c r="CA240" s="34"/>
      <c r="CB240" s="34"/>
      <c r="CC240" s="34"/>
      <c r="CD240" s="34"/>
      <c r="CE240" s="34"/>
      <c r="CF240" s="34"/>
      <c r="CG240" s="34"/>
      <c r="CH240" s="34"/>
      <c r="CI240" s="34"/>
      <c r="CJ240" s="34"/>
      <c r="CK240" s="34"/>
      <c r="CL240" s="34"/>
      <c r="CM240" s="34"/>
      <c r="CN240" s="34"/>
      <c r="CO240" s="34"/>
      <c r="CP240" s="34"/>
      <c r="CQ240" s="34"/>
      <c r="CR240" s="34"/>
      <c r="CS240" s="34"/>
      <c r="CT240" s="37"/>
    </row>
    <row r="241" spans="1:98" ht="13">
      <c r="A241" s="37"/>
      <c r="B241" s="34"/>
      <c r="C241" s="34"/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51"/>
      <c r="R241" s="34"/>
      <c r="S241" s="34"/>
      <c r="T241" s="34"/>
      <c r="U241" s="34"/>
      <c r="V241" s="34"/>
      <c r="W241" s="34"/>
      <c r="X241" s="34"/>
      <c r="Y241" s="34"/>
      <c r="Z241" s="34"/>
      <c r="AA241" s="34"/>
      <c r="AB241" s="34"/>
      <c r="AC241" s="34"/>
      <c r="AD241" s="34"/>
      <c r="AE241" s="34"/>
      <c r="AF241" s="68"/>
      <c r="AG241" s="34"/>
      <c r="AH241" s="34"/>
      <c r="AI241" s="34"/>
      <c r="AJ241" s="34"/>
      <c r="AK241" s="34"/>
      <c r="AL241" s="34"/>
      <c r="AM241" s="34"/>
      <c r="AN241" s="34"/>
      <c r="AO241" s="65"/>
      <c r="AP241" s="65"/>
      <c r="AQ241" s="65"/>
      <c r="AR241" s="65"/>
      <c r="AS241" s="65"/>
      <c r="AT241" s="65"/>
      <c r="AU241" s="65"/>
      <c r="AV241" s="65"/>
      <c r="AW241" s="65"/>
      <c r="AX241" s="65"/>
      <c r="AY241" s="65"/>
      <c r="AZ241" s="65"/>
      <c r="BA241" s="65"/>
      <c r="BB241" s="65"/>
      <c r="BC241" s="65"/>
      <c r="BD241" s="65"/>
      <c r="BE241" s="65"/>
      <c r="BF241" s="65"/>
      <c r="BG241" s="65"/>
      <c r="BH241" s="65"/>
      <c r="BI241" s="65"/>
      <c r="BJ241" s="65"/>
      <c r="BK241" s="65"/>
      <c r="BL241" s="65"/>
      <c r="BM241" s="65"/>
      <c r="BN241" s="65"/>
      <c r="BO241" s="65"/>
      <c r="BP241" s="65"/>
      <c r="BQ241" s="65"/>
      <c r="BR241" s="65"/>
      <c r="BS241" s="65"/>
      <c r="BT241" s="65"/>
      <c r="BU241" s="65"/>
      <c r="BV241" s="65"/>
      <c r="BW241" s="65"/>
      <c r="BX241" s="65"/>
      <c r="BY241" s="65"/>
      <c r="BZ241" s="65"/>
      <c r="CA241" s="34"/>
      <c r="CB241" s="34"/>
      <c r="CC241" s="34"/>
      <c r="CD241" s="34"/>
      <c r="CE241" s="34"/>
      <c r="CF241" s="34"/>
      <c r="CG241" s="34"/>
      <c r="CH241" s="34"/>
      <c r="CI241" s="34"/>
      <c r="CJ241" s="34"/>
      <c r="CK241" s="34"/>
      <c r="CL241" s="34"/>
      <c r="CM241" s="34"/>
      <c r="CN241" s="34"/>
      <c r="CO241" s="34"/>
      <c r="CP241" s="34"/>
      <c r="CQ241" s="34"/>
      <c r="CR241" s="34"/>
      <c r="CS241" s="34"/>
      <c r="CT241" s="37"/>
    </row>
    <row r="242" spans="1:98" ht="13">
      <c r="A242" s="37"/>
      <c r="B242" s="34"/>
      <c r="C242" s="34"/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51"/>
      <c r="R242" s="34"/>
      <c r="S242" s="34"/>
      <c r="T242" s="34"/>
      <c r="U242" s="34"/>
      <c r="V242" s="34"/>
      <c r="W242" s="34"/>
      <c r="X242" s="34"/>
      <c r="Y242" s="34"/>
      <c r="Z242" s="34"/>
      <c r="AA242" s="34"/>
      <c r="AB242" s="34"/>
      <c r="AC242" s="34"/>
      <c r="AD242" s="34"/>
      <c r="AE242" s="34"/>
      <c r="AF242" s="68"/>
      <c r="AG242" s="34"/>
      <c r="AH242" s="34"/>
      <c r="AI242" s="34"/>
      <c r="AJ242" s="34"/>
      <c r="AK242" s="34"/>
      <c r="AL242" s="34"/>
      <c r="AM242" s="34"/>
      <c r="AN242" s="34"/>
      <c r="AO242" s="65"/>
      <c r="AP242" s="65"/>
      <c r="AQ242" s="65"/>
      <c r="AR242" s="65"/>
      <c r="AS242" s="65"/>
      <c r="AT242" s="65"/>
      <c r="AU242" s="65"/>
      <c r="AV242" s="65"/>
      <c r="AW242" s="65"/>
      <c r="AX242" s="65"/>
      <c r="AY242" s="65"/>
      <c r="AZ242" s="65"/>
      <c r="BA242" s="65"/>
      <c r="BB242" s="65"/>
      <c r="BC242" s="65"/>
      <c r="BD242" s="65"/>
      <c r="BE242" s="65"/>
      <c r="BF242" s="65"/>
      <c r="BG242" s="65"/>
      <c r="BH242" s="65"/>
      <c r="BI242" s="65"/>
      <c r="BJ242" s="65"/>
      <c r="BK242" s="65"/>
      <c r="BL242" s="65"/>
      <c r="BM242" s="65"/>
      <c r="BN242" s="65"/>
      <c r="BO242" s="65"/>
      <c r="BP242" s="65"/>
      <c r="BQ242" s="65"/>
      <c r="BR242" s="65"/>
      <c r="BS242" s="65"/>
      <c r="BT242" s="65"/>
      <c r="BU242" s="65"/>
      <c r="BV242" s="65"/>
      <c r="BW242" s="65"/>
      <c r="BX242" s="65"/>
      <c r="BY242" s="65"/>
      <c r="BZ242" s="65"/>
      <c r="CA242" s="34"/>
      <c r="CB242" s="34"/>
      <c r="CC242" s="34"/>
      <c r="CD242" s="34"/>
      <c r="CE242" s="34"/>
      <c r="CF242" s="34"/>
      <c r="CG242" s="34"/>
      <c r="CH242" s="34"/>
      <c r="CI242" s="34"/>
      <c r="CJ242" s="34"/>
      <c r="CK242" s="34"/>
      <c r="CL242" s="34"/>
      <c r="CM242" s="34"/>
      <c r="CN242" s="34"/>
      <c r="CO242" s="34"/>
      <c r="CP242" s="34"/>
      <c r="CQ242" s="34"/>
      <c r="CR242" s="34"/>
      <c r="CS242" s="34"/>
      <c r="CT242" s="37"/>
    </row>
    <row r="243" spans="1:98" ht="13">
      <c r="A243" s="37"/>
      <c r="B243" s="34"/>
      <c r="C243" s="34"/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51"/>
      <c r="R243" s="34"/>
      <c r="S243" s="34"/>
      <c r="T243" s="34"/>
      <c r="U243" s="34"/>
      <c r="V243" s="34"/>
      <c r="W243" s="34"/>
      <c r="X243" s="34"/>
      <c r="Y243" s="34"/>
      <c r="Z243" s="34"/>
      <c r="AA243" s="34"/>
      <c r="AB243" s="34"/>
      <c r="AC243" s="34"/>
      <c r="AD243" s="34"/>
      <c r="AE243" s="34"/>
      <c r="AF243" s="68"/>
      <c r="AG243" s="34"/>
      <c r="AH243" s="34"/>
      <c r="AI243" s="34"/>
      <c r="AJ243" s="34"/>
      <c r="AK243" s="34"/>
      <c r="AL243" s="34"/>
      <c r="AM243" s="34"/>
      <c r="AN243" s="34"/>
      <c r="AO243" s="65"/>
      <c r="AP243" s="65"/>
      <c r="AQ243" s="65"/>
      <c r="AR243" s="65"/>
      <c r="AS243" s="65"/>
      <c r="AT243" s="65"/>
      <c r="AU243" s="65"/>
      <c r="AV243" s="65"/>
      <c r="AW243" s="65"/>
      <c r="AX243" s="65"/>
      <c r="AY243" s="65"/>
      <c r="AZ243" s="65"/>
      <c r="BA243" s="65"/>
      <c r="BB243" s="65"/>
      <c r="BC243" s="65"/>
      <c r="BD243" s="65"/>
      <c r="BE243" s="65"/>
      <c r="BF243" s="65"/>
      <c r="BG243" s="65"/>
      <c r="BH243" s="65"/>
      <c r="BI243" s="65"/>
      <c r="BJ243" s="65"/>
      <c r="BK243" s="65"/>
      <c r="BL243" s="65"/>
      <c r="BM243" s="65"/>
      <c r="BN243" s="65"/>
      <c r="BO243" s="65"/>
      <c r="BP243" s="65"/>
      <c r="BQ243" s="65"/>
      <c r="BR243" s="65"/>
      <c r="BS243" s="65"/>
      <c r="BT243" s="65"/>
      <c r="BU243" s="65"/>
      <c r="BV243" s="65"/>
      <c r="BW243" s="65"/>
      <c r="BX243" s="65"/>
      <c r="BY243" s="65"/>
      <c r="BZ243" s="65"/>
      <c r="CA243" s="34"/>
      <c r="CB243" s="34"/>
      <c r="CC243" s="34"/>
      <c r="CD243" s="34"/>
      <c r="CE243" s="34"/>
      <c r="CF243" s="34"/>
      <c r="CG243" s="34"/>
      <c r="CH243" s="34"/>
      <c r="CI243" s="34"/>
      <c r="CJ243" s="34"/>
      <c r="CK243" s="34"/>
      <c r="CL243" s="34"/>
      <c r="CM243" s="34"/>
      <c r="CN243" s="34"/>
      <c r="CO243" s="34"/>
      <c r="CP243" s="34"/>
      <c r="CQ243" s="34"/>
      <c r="CR243" s="34"/>
      <c r="CS243" s="34"/>
      <c r="CT243" s="37"/>
    </row>
    <row r="244" spans="1:98" ht="13">
      <c r="A244" s="37"/>
      <c r="B244" s="34"/>
      <c r="C244" s="34"/>
      <c r="D244" s="34"/>
      <c r="E244" s="34"/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51"/>
      <c r="R244" s="34"/>
      <c r="S244" s="34"/>
      <c r="T244" s="34"/>
      <c r="U244" s="34"/>
      <c r="V244" s="34"/>
      <c r="W244" s="34"/>
      <c r="X244" s="34"/>
      <c r="Y244" s="34"/>
      <c r="Z244" s="34"/>
      <c r="AA244" s="34"/>
      <c r="AB244" s="34"/>
      <c r="AC244" s="34"/>
      <c r="AD244" s="34"/>
      <c r="AE244" s="34"/>
      <c r="AF244" s="68"/>
      <c r="AG244" s="34"/>
      <c r="AH244" s="34"/>
      <c r="AI244" s="34"/>
      <c r="AJ244" s="34"/>
      <c r="AK244" s="34"/>
      <c r="AL244" s="34"/>
      <c r="AM244" s="34"/>
      <c r="AN244" s="34"/>
      <c r="AO244" s="65"/>
      <c r="AP244" s="65"/>
      <c r="AQ244" s="65"/>
      <c r="AR244" s="65"/>
      <c r="AS244" s="65"/>
      <c r="AT244" s="65"/>
      <c r="AU244" s="65"/>
      <c r="AV244" s="65"/>
      <c r="AW244" s="65"/>
      <c r="AX244" s="65"/>
      <c r="AY244" s="65"/>
      <c r="AZ244" s="65"/>
      <c r="BA244" s="65"/>
      <c r="BB244" s="65"/>
      <c r="BC244" s="65"/>
      <c r="BD244" s="65"/>
      <c r="BE244" s="65"/>
      <c r="BF244" s="65"/>
      <c r="BG244" s="65"/>
      <c r="BH244" s="65"/>
      <c r="BI244" s="65"/>
      <c r="BJ244" s="65"/>
      <c r="BK244" s="65"/>
      <c r="BL244" s="65"/>
      <c r="BM244" s="65"/>
      <c r="BN244" s="65"/>
      <c r="BO244" s="65"/>
      <c r="BP244" s="65"/>
      <c r="BQ244" s="65"/>
      <c r="BR244" s="65"/>
      <c r="BS244" s="65"/>
      <c r="BT244" s="65"/>
      <c r="BU244" s="65"/>
      <c r="BV244" s="65"/>
      <c r="BW244" s="65"/>
      <c r="BX244" s="65"/>
      <c r="BY244" s="65"/>
      <c r="BZ244" s="65"/>
      <c r="CA244" s="34"/>
      <c r="CB244" s="34"/>
      <c r="CC244" s="34"/>
      <c r="CD244" s="34"/>
      <c r="CE244" s="34"/>
      <c r="CF244" s="34"/>
      <c r="CG244" s="34"/>
      <c r="CH244" s="34"/>
      <c r="CI244" s="34"/>
      <c r="CJ244" s="34"/>
      <c r="CK244" s="34"/>
      <c r="CL244" s="34"/>
      <c r="CM244" s="34"/>
      <c r="CN244" s="34"/>
      <c r="CO244" s="34"/>
      <c r="CP244" s="34"/>
      <c r="CQ244" s="34"/>
      <c r="CR244" s="34"/>
      <c r="CS244" s="34"/>
      <c r="CT244" s="37"/>
    </row>
    <row r="245" spans="1:98" ht="13">
      <c r="A245" s="37"/>
      <c r="B245" s="34"/>
      <c r="C245" s="34"/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51"/>
      <c r="R245" s="34"/>
      <c r="S245" s="34"/>
      <c r="T245" s="34"/>
      <c r="U245" s="34"/>
      <c r="V245" s="34"/>
      <c r="W245" s="34"/>
      <c r="X245" s="34"/>
      <c r="Y245" s="34"/>
      <c r="Z245" s="34"/>
      <c r="AA245" s="34"/>
      <c r="AB245" s="34"/>
      <c r="AC245" s="34"/>
      <c r="AD245" s="34"/>
      <c r="AE245" s="34"/>
      <c r="AF245" s="68"/>
      <c r="AG245" s="34"/>
      <c r="AH245" s="34"/>
      <c r="AI245" s="34"/>
      <c r="AJ245" s="34"/>
      <c r="AK245" s="34"/>
      <c r="AL245" s="34"/>
      <c r="AM245" s="34"/>
      <c r="AN245" s="34"/>
      <c r="AO245" s="65"/>
      <c r="AP245" s="65"/>
      <c r="AQ245" s="65"/>
      <c r="AR245" s="65"/>
      <c r="AS245" s="65"/>
      <c r="AT245" s="65"/>
      <c r="AU245" s="65"/>
      <c r="AV245" s="65"/>
      <c r="AW245" s="65"/>
      <c r="AX245" s="65"/>
      <c r="AY245" s="65"/>
      <c r="AZ245" s="65"/>
      <c r="BA245" s="65"/>
      <c r="BB245" s="65"/>
      <c r="BC245" s="65"/>
      <c r="BD245" s="65"/>
      <c r="BE245" s="65"/>
      <c r="BF245" s="65"/>
      <c r="BG245" s="65"/>
      <c r="BH245" s="65"/>
      <c r="BI245" s="65"/>
      <c r="BJ245" s="65"/>
      <c r="BK245" s="65"/>
      <c r="BL245" s="65"/>
      <c r="BM245" s="65"/>
      <c r="BN245" s="65"/>
      <c r="BO245" s="65"/>
      <c r="BP245" s="65"/>
      <c r="BQ245" s="65"/>
      <c r="BR245" s="65"/>
      <c r="BS245" s="65"/>
      <c r="BT245" s="65"/>
      <c r="BU245" s="65"/>
      <c r="BV245" s="65"/>
      <c r="BW245" s="65"/>
      <c r="BX245" s="65"/>
      <c r="BY245" s="65"/>
      <c r="BZ245" s="65"/>
      <c r="CA245" s="34"/>
      <c r="CB245" s="34"/>
      <c r="CC245" s="34"/>
      <c r="CD245" s="34"/>
      <c r="CE245" s="34"/>
      <c r="CF245" s="34"/>
      <c r="CG245" s="34"/>
      <c r="CH245" s="34"/>
      <c r="CI245" s="34"/>
      <c r="CJ245" s="34"/>
      <c r="CK245" s="34"/>
      <c r="CL245" s="34"/>
      <c r="CM245" s="34"/>
      <c r="CN245" s="34"/>
      <c r="CO245" s="34"/>
      <c r="CP245" s="34"/>
      <c r="CQ245" s="34"/>
      <c r="CR245" s="34"/>
      <c r="CS245" s="34"/>
      <c r="CT245" s="37"/>
    </row>
    <row r="246" spans="1:98" ht="13">
      <c r="A246" s="37"/>
      <c r="B246" s="34"/>
      <c r="C246" s="34"/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51"/>
      <c r="R246" s="34"/>
      <c r="S246" s="34"/>
      <c r="T246" s="34"/>
      <c r="U246" s="34"/>
      <c r="V246" s="34"/>
      <c r="W246" s="34"/>
      <c r="X246" s="34"/>
      <c r="Y246" s="34"/>
      <c r="Z246" s="34"/>
      <c r="AA246" s="34"/>
      <c r="AB246" s="34"/>
      <c r="AC246" s="34"/>
      <c r="AD246" s="34"/>
      <c r="AE246" s="34"/>
      <c r="AF246" s="68"/>
      <c r="AG246" s="34"/>
      <c r="AH246" s="34"/>
      <c r="AI246" s="34"/>
      <c r="AJ246" s="34"/>
      <c r="AK246" s="34"/>
      <c r="AL246" s="34"/>
      <c r="AM246" s="34"/>
      <c r="AN246" s="34"/>
      <c r="AO246" s="65"/>
      <c r="AP246" s="65"/>
      <c r="AQ246" s="65"/>
      <c r="AR246" s="65"/>
      <c r="AS246" s="65"/>
      <c r="AT246" s="65"/>
      <c r="AU246" s="65"/>
      <c r="AV246" s="65"/>
      <c r="AW246" s="65"/>
      <c r="AX246" s="65"/>
      <c r="AY246" s="65"/>
      <c r="AZ246" s="65"/>
      <c r="BA246" s="65"/>
      <c r="BB246" s="65"/>
      <c r="BC246" s="65"/>
      <c r="BD246" s="65"/>
      <c r="BE246" s="65"/>
      <c r="BF246" s="65"/>
      <c r="BG246" s="65"/>
      <c r="BH246" s="65"/>
      <c r="BI246" s="65"/>
      <c r="BJ246" s="65"/>
      <c r="BK246" s="65"/>
      <c r="BL246" s="65"/>
      <c r="BM246" s="65"/>
      <c r="BN246" s="65"/>
      <c r="BO246" s="65"/>
      <c r="BP246" s="65"/>
      <c r="BQ246" s="65"/>
      <c r="BR246" s="65"/>
      <c r="BS246" s="65"/>
      <c r="BT246" s="65"/>
      <c r="BU246" s="65"/>
      <c r="BV246" s="65"/>
      <c r="BW246" s="65"/>
      <c r="BX246" s="65"/>
      <c r="BY246" s="65"/>
      <c r="BZ246" s="65"/>
      <c r="CA246" s="34"/>
      <c r="CB246" s="34"/>
      <c r="CC246" s="34"/>
      <c r="CD246" s="34"/>
      <c r="CE246" s="34"/>
      <c r="CF246" s="34"/>
      <c r="CG246" s="34"/>
      <c r="CH246" s="34"/>
      <c r="CI246" s="34"/>
      <c r="CJ246" s="34"/>
      <c r="CK246" s="34"/>
      <c r="CL246" s="34"/>
      <c r="CM246" s="34"/>
      <c r="CN246" s="34"/>
      <c r="CO246" s="34"/>
      <c r="CP246" s="34"/>
      <c r="CQ246" s="34"/>
      <c r="CR246" s="34"/>
      <c r="CS246" s="34"/>
      <c r="CT246" s="37"/>
    </row>
    <row r="247" spans="1:98" ht="13">
      <c r="A247" s="37"/>
      <c r="B247" s="34"/>
      <c r="C247" s="34"/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51"/>
      <c r="R247" s="34"/>
      <c r="S247" s="34"/>
      <c r="T247" s="34"/>
      <c r="U247" s="34"/>
      <c r="V247" s="34"/>
      <c r="W247" s="34"/>
      <c r="X247" s="34"/>
      <c r="Y247" s="34"/>
      <c r="Z247" s="34"/>
      <c r="AA247" s="34"/>
      <c r="AB247" s="34"/>
      <c r="AC247" s="34"/>
      <c r="AD247" s="34"/>
      <c r="AE247" s="34"/>
      <c r="AF247" s="68"/>
      <c r="AG247" s="34"/>
      <c r="AH247" s="34"/>
      <c r="AI247" s="34"/>
      <c r="AJ247" s="34"/>
      <c r="AK247" s="34"/>
      <c r="AL247" s="34"/>
      <c r="AM247" s="34"/>
      <c r="AN247" s="34"/>
      <c r="AO247" s="65"/>
      <c r="AP247" s="65"/>
      <c r="AQ247" s="65"/>
      <c r="AR247" s="65"/>
      <c r="AS247" s="65"/>
      <c r="AT247" s="65"/>
      <c r="AU247" s="65"/>
      <c r="AV247" s="65"/>
      <c r="AW247" s="65"/>
      <c r="AX247" s="65"/>
      <c r="AY247" s="65"/>
      <c r="AZ247" s="65"/>
      <c r="BA247" s="65"/>
      <c r="BB247" s="65"/>
      <c r="BC247" s="65"/>
      <c r="BD247" s="65"/>
      <c r="BE247" s="65"/>
      <c r="BF247" s="65"/>
      <c r="BG247" s="65"/>
      <c r="BH247" s="65"/>
      <c r="BI247" s="65"/>
      <c r="BJ247" s="65"/>
      <c r="BK247" s="65"/>
      <c r="BL247" s="65"/>
      <c r="BM247" s="65"/>
      <c r="BN247" s="65"/>
      <c r="BO247" s="65"/>
      <c r="BP247" s="65"/>
      <c r="BQ247" s="65"/>
      <c r="BR247" s="65"/>
      <c r="BS247" s="65"/>
      <c r="BT247" s="65"/>
      <c r="BU247" s="65"/>
      <c r="BV247" s="65"/>
      <c r="BW247" s="65"/>
      <c r="BX247" s="65"/>
      <c r="BY247" s="65"/>
      <c r="BZ247" s="65"/>
      <c r="CA247" s="34"/>
      <c r="CB247" s="34"/>
      <c r="CC247" s="34"/>
      <c r="CD247" s="34"/>
      <c r="CE247" s="34"/>
      <c r="CF247" s="34"/>
      <c r="CG247" s="34"/>
      <c r="CH247" s="34"/>
      <c r="CI247" s="34"/>
      <c r="CJ247" s="34"/>
      <c r="CK247" s="34"/>
      <c r="CL247" s="34"/>
      <c r="CM247" s="34"/>
      <c r="CN247" s="34"/>
      <c r="CO247" s="34"/>
      <c r="CP247" s="34"/>
      <c r="CQ247" s="34"/>
      <c r="CR247" s="34"/>
      <c r="CS247" s="34"/>
      <c r="CT247" s="37"/>
    </row>
    <row r="248" spans="1:98" ht="13">
      <c r="A248" s="37"/>
      <c r="B248" s="34"/>
      <c r="C248" s="34"/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51"/>
      <c r="R248" s="34"/>
      <c r="S248" s="34"/>
      <c r="T248" s="34"/>
      <c r="U248" s="34"/>
      <c r="V248" s="34"/>
      <c r="W248" s="34"/>
      <c r="X248" s="34"/>
      <c r="Y248" s="34"/>
      <c r="Z248" s="34"/>
      <c r="AA248" s="34"/>
      <c r="AB248" s="34"/>
      <c r="AC248" s="34"/>
      <c r="AD248" s="34"/>
      <c r="AE248" s="34"/>
      <c r="AF248" s="68"/>
      <c r="AG248" s="34"/>
      <c r="AH248" s="34"/>
      <c r="AI248" s="34"/>
      <c r="AJ248" s="34"/>
      <c r="AK248" s="34"/>
      <c r="AL248" s="34"/>
      <c r="AM248" s="34"/>
      <c r="AN248" s="34"/>
      <c r="AO248" s="65"/>
      <c r="AP248" s="65"/>
      <c r="AQ248" s="65"/>
      <c r="AR248" s="65"/>
      <c r="AS248" s="65"/>
      <c r="AT248" s="65"/>
      <c r="AU248" s="65"/>
      <c r="AV248" s="65"/>
      <c r="AW248" s="65"/>
      <c r="AX248" s="65"/>
      <c r="AY248" s="65"/>
      <c r="AZ248" s="65"/>
      <c r="BA248" s="65"/>
      <c r="BB248" s="65"/>
      <c r="BC248" s="65"/>
      <c r="BD248" s="65"/>
      <c r="BE248" s="65"/>
      <c r="BF248" s="65"/>
      <c r="BG248" s="65"/>
      <c r="BH248" s="65"/>
      <c r="BI248" s="65"/>
      <c r="BJ248" s="65"/>
      <c r="BK248" s="65"/>
      <c r="BL248" s="65"/>
      <c r="BM248" s="65"/>
      <c r="BN248" s="65"/>
      <c r="BO248" s="65"/>
      <c r="BP248" s="65"/>
      <c r="BQ248" s="65"/>
      <c r="BR248" s="65"/>
      <c r="BS248" s="65"/>
      <c r="BT248" s="65"/>
      <c r="BU248" s="65"/>
      <c r="BV248" s="65"/>
      <c r="BW248" s="65"/>
      <c r="BX248" s="65"/>
      <c r="BY248" s="65"/>
      <c r="BZ248" s="65"/>
      <c r="CA248" s="34"/>
      <c r="CB248" s="34"/>
      <c r="CC248" s="34"/>
      <c r="CD248" s="34"/>
      <c r="CE248" s="34"/>
      <c r="CF248" s="34"/>
      <c r="CG248" s="34"/>
      <c r="CH248" s="34"/>
      <c r="CI248" s="34"/>
      <c r="CJ248" s="34"/>
      <c r="CK248" s="34"/>
      <c r="CL248" s="34"/>
      <c r="CM248" s="34"/>
      <c r="CN248" s="34"/>
      <c r="CO248" s="34"/>
      <c r="CP248" s="34"/>
      <c r="CQ248" s="34"/>
      <c r="CR248" s="34"/>
      <c r="CS248" s="34"/>
      <c r="CT248" s="37"/>
    </row>
    <row r="249" spans="1:98" ht="13">
      <c r="A249" s="37"/>
      <c r="B249" s="34"/>
      <c r="C249" s="34"/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51"/>
      <c r="R249" s="34"/>
      <c r="S249" s="34"/>
      <c r="T249" s="34"/>
      <c r="U249" s="34"/>
      <c r="V249" s="34"/>
      <c r="W249" s="34"/>
      <c r="X249" s="34"/>
      <c r="Y249" s="34"/>
      <c r="Z249" s="34"/>
      <c r="AA249" s="34"/>
      <c r="AB249" s="34"/>
      <c r="AC249" s="34"/>
      <c r="AD249" s="34"/>
      <c r="AE249" s="34"/>
      <c r="AF249" s="68"/>
      <c r="AG249" s="34"/>
      <c r="AH249" s="34"/>
      <c r="AI249" s="34"/>
      <c r="AJ249" s="34"/>
      <c r="AK249" s="34"/>
      <c r="AL249" s="34"/>
      <c r="AM249" s="34"/>
      <c r="AN249" s="34"/>
      <c r="AO249" s="65"/>
      <c r="AP249" s="65"/>
      <c r="AQ249" s="65"/>
      <c r="AR249" s="65"/>
      <c r="AS249" s="65"/>
      <c r="AT249" s="65"/>
      <c r="AU249" s="65"/>
      <c r="AV249" s="65"/>
      <c r="AW249" s="65"/>
      <c r="AX249" s="65"/>
      <c r="AY249" s="65"/>
      <c r="AZ249" s="65"/>
      <c r="BA249" s="65"/>
      <c r="BB249" s="65"/>
      <c r="BC249" s="65"/>
      <c r="BD249" s="65"/>
      <c r="BE249" s="65"/>
      <c r="BF249" s="65"/>
      <c r="BG249" s="65"/>
      <c r="BH249" s="65"/>
      <c r="BI249" s="65"/>
      <c r="BJ249" s="65"/>
      <c r="BK249" s="65"/>
      <c r="BL249" s="65"/>
      <c r="BM249" s="65"/>
      <c r="BN249" s="65"/>
      <c r="BO249" s="65"/>
      <c r="BP249" s="65"/>
      <c r="BQ249" s="65"/>
      <c r="BR249" s="65"/>
      <c r="BS249" s="65"/>
      <c r="BT249" s="65"/>
      <c r="BU249" s="65"/>
      <c r="BV249" s="65"/>
      <c r="BW249" s="65"/>
      <c r="BX249" s="65"/>
      <c r="BY249" s="65"/>
      <c r="BZ249" s="65"/>
      <c r="CA249" s="34"/>
      <c r="CB249" s="34"/>
      <c r="CC249" s="34"/>
      <c r="CD249" s="34"/>
      <c r="CE249" s="34"/>
      <c r="CF249" s="34"/>
      <c r="CG249" s="34"/>
      <c r="CH249" s="34"/>
      <c r="CI249" s="34"/>
      <c r="CJ249" s="34"/>
      <c r="CK249" s="34"/>
      <c r="CL249" s="34"/>
      <c r="CM249" s="34"/>
      <c r="CN249" s="34"/>
      <c r="CO249" s="34"/>
      <c r="CP249" s="34"/>
      <c r="CQ249" s="34"/>
      <c r="CR249" s="34"/>
      <c r="CS249" s="34"/>
      <c r="CT249" s="37"/>
    </row>
    <row r="250" spans="1:98" ht="13">
      <c r="A250" s="37"/>
      <c r="B250" s="34"/>
      <c r="C250" s="34"/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51"/>
      <c r="R250" s="34"/>
      <c r="S250" s="34"/>
      <c r="T250" s="34"/>
      <c r="U250" s="34"/>
      <c r="V250" s="34"/>
      <c r="W250" s="34"/>
      <c r="X250" s="34"/>
      <c r="Y250" s="34"/>
      <c r="Z250" s="34"/>
      <c r="AA250" s="34"/>
      <c r="AB250" s="34"/>
      <c r="AC250" s="34"/>
      <c r="AD250" s="34"/>
      <c r="AE250" s="34"/>
      <c r="AF250" s="68"/>
      <c r="AG250" s="34"/>
      <c r="AH250" s="34"/>
      <c r="AI250" s="34"/>
      <c r="AJ250" s="34"/>
      <c r="AK250" s="34"/>
      <c r="AL250" s="34"/>
      <c r="AM250" s="34"/>
      <c r="AN250" s="34"/>
      <c r="AO250" s="65"/>
      <c r="AP250" s="65"/>
      <c r="AQ250" s="65"/>
      <c r="AR250" s="65"/>
      <c r="AS250" s="65"/>
      <c r="AT250" s="65"/>
      <c r="AU250" s="65"/>
      <c r="AV250" s="65"/>
      <c r="AW250" s="65"/>
      <c r="AX250" s="65"/>
      <c r="AY250" s="65"/>
      <c r="AZ250" s="65"/>
      <c r="BA250" s="65"/>
      <c r="BB250" s="65"/>
      <c r="BC250" s="65"/>
      <c r="BD250" s="65"/>
      <c r="BE250" s="65"/>
      <c r="BF250" s="65"/>
      <c r="BG250" s="65"/>
      <c r="BH250" s="65"/>
      <c r="BI250" s="65"/>
      <c r="BJ250" s="65"/>
      <c r="BK250" s="65"/>
      <c r="BL250" s="65"/>
      <c r="BM250" s="65"/>
      <c r="BN250" s="65"/>
      <c r="BO250" s="65"/>
      <c r="BP250" s="65"/>
      <c r="BQ250" s="65"/>
      <c r="BR250" s="65"/>
      <c r="BS250" s="65"/>
      <c r="BT250" s="65"/>
      <c r="BU250" s="65"/>
      <c r="BV250" s="65"/>
      <c r="BW250" s="65"/>
      <c r="BX250" s="65"/>
      <c r="BY250" s="65"/>
      <c r="BZ250" s="65"/>
      <c r="CA250" s="34"/>
      <c r="CB250" s="34"/>
      <c r="CC250" s="34"/>
      <c r="CD250" s="34"/>
      <c r="CE250" s="34"/>
      <c r="CF250" s="34"/>
      <c r="CG250" s="34"/>
      <c r="CH250" s="34"/>
      <c r="CI250" s="34"/>
      <c r="CJ250" s="34"/>
      <c r="CK250" s="34"/>
      <c r="CL250" s="34"/>
      <c r="CM250" s="34"/>
      <c r="CN250" s="34"/>
      <c r="CO250" s="34"/>
      <c r="CP250" s="34"/>
      <c r="CQ250" s="34"/>
      <c r="CR250" s="34"/>
      <c r="CS250" s="34"/>
      <c r="CT250" s="37"/>
    </row>
    <row r="251" spans="1:98" ht="13">
      <c r="A251" s="37"/>
      <c r="B251" s="34"/>
      <c r="C251" s="34"/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51"/>
      <c r="R251" s="34"/>
      <c r="S251" s="34"/>
      <c r="T251" s="34"/>
      <c r="U251" s="34"/>
      <c r="V251" s="34"/>
      <c r="W251" s="34"/>
      <c r="X251" s="34"/>
      <c r="Y251" s="34"/>
      <c r="Z251" s="34"/>
      <c r="AA251" s="34"/>
      <c r="AB251" s="34"/>
      <c r="AC251" s="34"/>
      <c r="AD251" s="34"/>
      <c r="AE251" s="34"/>
      <c r="AF251" s="68"/>
      <c r="AG251" s="34"/>
      <c r="AH251" s="34"/>
      <c r="AI251" s="34"/>
      <c r="AJ251" s="34"/>
      <c r="AK251" s="34"/>
      <c r="AL251" s="34"/>
      <c r="AM251" s="34"/>
      <c r="AN251" s="34"/>
      <c r="AO251" s="65"/>
      <c r="AP251" s="65"/>
      <c r="AQ251" s="65"/>
      <c r="AR251" s="65"/>
      <c r="AS251" s="65"/>
      <c r="AT251" s="65"/>
      <c r="AU251" s="65"/>
      <c r="AV251" s="65"/>
      <c r="AW251" s="65"/>
      <c r="AX251" s="65"/>
      <c r="AY251" s="65"/>
      <c r="AZ251" s="65"/>
      <c r="BA251" s="65"/>
      <c r="BB251" s="65"/>
      <c r="BC251" s="65"/>
      <c r="BD251" s="65"/>
      <c r="BE251" s="65"/>
      <c r="BF251" s="65"/>
      <c r="BG251" s="65"/>
      <c r="BH251" s="65"/>
      <c r="BI251" s="65"/>
      <c r="BJ251" s="65"/>
      <c r="BK251" s="65"/>
      <c r="BL251" s="65"/>
      <c r="BM251" s="65"/>
      <c r="BN251" s="65"/>
      <c r="BO251" s="65"/>
      <c r="BP251" s="65"/>
      <c r="BQ251" s="65"/>
      <c r="BR251" s="65"/>
      <c r="BS251" s="65"/>
      <c r="BT251" s="65"/>
      <c r="BU251" s="65"/>
      <c r="BV251" s="65"/>
      <c r="BW251" s="65"/>
      <c r="BX251" s="65"/>
      <c r="BY251" s="65"/>
      <c r="BZ251" s="65"/>
      <c r="CA251" s="34"/>
      <c r="CB251" s="34"/>
      <c r="CC251" s="34"/>
      <c r="CD251" s="34"/>
      <c r="CE251" s="34"/>
      <c r="CF251" s="34"/>
      <c r="CG251" s="34"/>
      <c r="CH251" s="34"/>
      <c r="CI251" s="34"/>
      <c r="CJ251" s="34"/>
      <c r="CK251" s="34"/>
      <c r="CL251" s="34"/>
      <c r="CM251" s="34"/>
      <c r="CN251" s="34"/>
      <c r="CO251" s="34"/>
      <c r="CP251" s="34"/>
      <c r="CQ251" s="34"/>
      <c r="CR251" s="34"/>
      <c r="CS251" s="34"/>
      <c r="CT251" s="37"/>
    </row>
    <row r="252" spans="1:98" ht="13">
      <c r="A252" s="37"/>
      <c r="B252" s="34"/>
      <c r="C252" s="34"/>
      <c r="D252" s="34"/>
      <c r="E252" s="34"/>
      <c r="F252" s="34"/>
      <c r="G252" s="34"/>
      <c r="H252" s="34"/>
      <c r="I252" s="34"/>
      <c r="J252" s="34"/>
      <c r="K252" s="34"/>
      <c r="L252" s="34"/>
      <c r="M252" s="34"/>
      <c r="N252" s="34"/>
      <c r="O252" s="34"/>
      <c r="P252" s="34"/>
      <c r="Q252" s="51"/>
      <c r="R252" s="34"/>
      <c r="S252" s="34"/>
      <c r="T252" s="34"/>
      <c r="U252" s="34"/>
      <c r="V252" s="34"/>
      <c r="W252" s="34"/>
      <c r="X252" s="34"/>
      <c r="Y252" s="34"/>
      <c r="Z252" s="34"/>
      <c r="AA252" s="34"/>
      <c r="AB252" s="34"/>
      <c r="AC252" s="34"/>
      <c r="AD252" s="34"/>
      <c r="AE252" s="34"/>
      <c r="AF252" s="68"/>
      <c r="AG252" s="34"/>
      <c r="AH252" s="34"/>
      <c r="AI252" s="34"/>
      <c r="AJ252" s="34"/>
      <c r="AK252" s="34"/>
      <c r="AL252" s="34"/>
      <c r="AM252" s="34"/>
      <c r="AN252" s="34"/>
      <c r="AO252" s="65"/>
      <c r="AP252" s="65"/>
      <c r="AQ252" s="65"/>
      <c r="AR252" s="65"/>
      <c r="AS252" s="65"/>
      <c r="AT252" s="65"/>
      <c r="AU252" s="65"/>
      <c r="AV252" s="65"/>
      <c r="AW252" s="65"/>
      <c r="AX252" s="65"/>
      <c r="AY252" s="65"/>
      <c r="AZ252" s="65"/>
      <c r="BA252" s="65"/>
      <c r="BB252" s="65"/>
      <c r="BC252" s="65"/>
      <c r="BD252" s="65"/>
      <c r="BE252" s="65"/>
      <c r="BF252" s="65"/>
      <c r="BG252" s="65"/>
      <c r="BH252" s="65"/>
      <c r="BI252" s="65"/>
      <c r="BJ252" s="65"/>
      <c r="BK252" s="65"/>
      <c r="BL252" s="65"/>
      <c r="BM252" s="65"/>
      <c r="BN252" s="65"/>
      <c r="BO252" s="65"/>
      <c r="BP252" s="65"/>
      <c r="BQ252" s="65"/>
      <c r="BR252" s="65"/>
      <c r="BS252" s="65"/>
      <c r="BT252" s="65"/>
      <c r="BU252" s="65"/>
      <c r="BV252" s="65"/>
      <c r="BW252" s="65"/>
      <c r="BX252" s="65"/>
      <c r="BY252" s="65"/>
      <c r="BZ252" s="65"/>
      <c r="CA252" s="34"/>
      <c r="CB252" s="34"/>
      <c r="CC252" s="34"/>
      <c r="CD252" s="34"/>
      <c r="CE252" s="34"/>
      <c r="CF252" s="34"/>
      <c r="CG252" s="34"/>
      <c r="CH252" s="34"/>
      <c r="CI252" s="34"/>
      <c r="CJ252" s="34"/>
      <c r="CK252" s="34"/>
      <c r="CL252" s="34"/>
      <c r="CM252" s="34"/>
      <c r="CN252" s="34"/>
      <c r="CO252" s="34"/>
      <c r="CP252" s="34"/>
      <c r="CQ252" s="34"/>
      <c r="CR252" s="34"/>
      <c r="CS252" s="34"/>
      <c r="CT252" s="37"/>
    </row>
    <row r="253" spans="1:98" ht="13">
      <c r="A253" s="37"/>
      <c r="B253" s="34"/>
      <c r="C253" s="34"/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51"/>
      <c r="R253" s="34"/>
      <c r="S253" s="34"/>
      <c r="T253" s="34"/>
      <c r="U253" s="34"/>
      <c r="V253" s="34"/>
      <c r="W253" s="34"/>
      <c r="X253" s="34"/>
      <c r="Y253" s="34"/>
      <c r="Z253" s="34"/>
      <c r="AA253" s="34"/>
      <c r="AB253" s="34"/>
      <c r="AC253" s="34"/>
      <c r="AD253" s="34"/>
      <c r="AE253" s="34"/>
      <c r="AF253" s="68"/>
      <c r="AG253" s="34"/>
      <c r="AH253" s="34"/>
      <c r="AI253" s="34"/>
      <c r="AJ253" s="34"/>
      <c r="AK253" s="34"/>
      <c r="AL253" s="34"/>
      <c r="AM253" s="34"/>
      <c r="AN253" s="34"/>
      <c r="AO253" s="65"/>
      <c r="AP253" s="65"/>
      <c r="AQ253" s="65"/>
      <c r="AR253" s="65"/>
      <c r="AS253" s="65"/>
      <c r="AT253" s="65"/>
      <c r="AU253" s="65"/>
      <c r="AV253" s="65"/>
      <c r="AW253" s="65"/>
      <c r="AX253" s="65"/>
      <c r="AY253" s="65"/>
      <c r="AZ253" s="65"/>
      <c r="BA253" s="65"/>
      <c r="BB253" s="65"/>
      <c r="BC253" s="65"/>
      <c r="BD253" s="65"/>
      <c r="BE253" s="65"/>
      <c r="BF253" s="65"/>
      <c r="BG253" s="65"/>
      <c r="BH253" s="65"/>
      <c r="BI253" s="65"/>
      <c r="BJ253" s="65"/>
      <c r="BK253" s="65"/>
      <c r="BL253" s="65"/>
      <c r="BM253" s="65"/>
      <c r="BN253" s="65"/>
      <c r="BO253" s="65"/>
      <c r="BP253" s="65"/>
      <c r="BQ253" s="65"/>
      <c r="BR253" s="65"/>
      <c r="BS253" s="65"/>
      <c r="BT253" s="65"/>
      <c r="BU253" s="65"/>
      <c r="BV253" s="65"/>
      <c r="BW253" s="65"/>
      <c r="BX253" s="65"/>
      <c r="BY253" s="65"/>
      <c r="BZ253" s="65"/>
      <c r="CA253" s="34"/>
      <c r="CB253" s="34"/>
      <c r="CC253" s="34"/>
      <c r="CD253" s="34"/>
      <c r="CE253" s="34"/>
      <c r="CF253" s="34"/>
      <c r="CG253" s="34"/>
      <c r="CH253" s="34"/>
      <c r="CI253" s="34"/>
      <c r="CJ253" s="34"/>
      <c r="CK253" s="34"/>
      <c r="CL253" s="34"/>
      <c r="CM253" s="34"/>
      <c r="CN253" s="34"/>
      <c r="CO253" s="34"/>
      <c r="CP253" s="34"/>
      <c r="CQ253" s="34"/>
      <c r="CR253" s="34"/>
      <c r="CS253" s="34"/>
      <c r="CT253" s="37"/>
    </row>
    <row r="254" spans="1:98" ht="13">
      <c r="A254" s="37"/>
      <c r="B254" s="34"/>
      <c r="C254" s="34"/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51"/>
      <c r="R254" s="34"/>
      <c r="S254" s="34"/>
      <c r="T254" s="34"/>
      <c r="U254" s="34"/>
      <c r="V254" s="34"/>
      <c r="W254" s="34"/>
      <c r="X254" s="34"/>
      <c r="Y254" s="34"/>
      <c r="Z254" s="34"/>
      <c r="AA254" s="34"/>
      <c r="AB254" s="34"/>
      <c r="AC254" s="34"/>
      <c r="AD254" s="34"/>
      <c r="AE254" s="34"/>
      <c r="AF254" s="68"/>
      <c r="AG254" s="34"/>
      <c r="AH254" s="34"/>
      <c r="AI254" s="34"/>
      <c r="AJ254" s="34"/>
      <c r="AK254" s="34"/>
      <c r="AL254" s="34"/>
      <c r="AM254" s="34"/>
      <c r="AN254" s="34"/>
      <c r="AO254" s="65"/>
      <c r="AP254" s="65"/>
      <c r="AQ254" s="65"/>
      <c r="AR254" s="65"/>
      <c r="AS254" s="65"/>
      <c r="AT254" s="65"/>
      <c r="AU254" s="65"/>
      <c r="AV254" s="65"/>
      <c r="AW254" s="65"/>
      <c r="AX254" s="65"/>
      <c r="AY254" s="65"/>
      <c r="AZ254" s="65"/>
      <c r="BA254" s="65"/>
      <c r="BB254" s="65"/>
      <c r="BC254" s="65"/>
      <c r="BD254" s="65"/>
      <c r="BE254" s="65"/>
      <c r="BF254" s="65"/>
      <c r="BG254" s="65"/>
      <c r="BH254" s="65"/>
      <c r="BI254" s="65"/>
      <c r="BJ254" s="65"/>
      <c r="BK254" s="65"/>
      <c r="BL254" s="65"/>
      <c r="BM254" s="65"/>
      <c r="BN254" s="65"/>
      <c r="BO254" s="65"/>
      <c r="BP254" s="65"/>
      <c r="BQ254" s="65"/>
      <c r="BR254" s="65"/>
      <c r="BS254" s="65"/>
      <c r="BT254" s="65"/>
      <c r="BU254" s="65"/>
      <c r="BV254" s="65"/>
      <c r="BW254" s="65"/>
      <c r="BX254" s="65"/>
      <c r="BY254" s="65"/>
      <c r="BZ254" s="65"/>
      <c r="CA254" s="34"/>
      <c r="CB254" s="34"/>
      <c r="CC254" s="34"/>
      <c r="CD254" s="34"/>
      <c r="CE254" s="34"/>
      <c r="CF254" s="34"/>
      <c r="CG254" s="34"/>
      <c r="CH254" s="34"/>
      <c r="CI254" s="34"/>
      <c r="CJ254" s="34"/>
      <c r="CK254" s="34"/>
      <c r="CL254" s="34"/>
      <c r="CM254" s="34"/>
      <c r="CN254" s="34"/>
      <c r="CO254" s="34"/>
      <c r="CP254" s="34"/>
      <c r="CQ254" s="34"/>
      <c r="CR254" s="34"/>
      <c r="CS254" s="34"/>
      <c r="CT254" s="37"/>
    </row>
    <row r="255" spans="1:98" ht="13">
      <c r="A255" s="37"/>
      <c r="B255" s="34"/>
      <c r="C255" s="34"/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51"/>
      <c r="R255" s="34"/>
      <c r="S255" s="34"/>
      <c r="T255" s="34"/>
      <c r="U255" s="34"/>
      <c r="V255" s="34"/>
      <c r="W255" s="34"/>
      <c r="X255" s="34"/>
      <c r="Y255" s="34"/>
      <c r="Z255" s="34"/>
      <c r="AA255" s="34"/>
      <c r="AB255" s="34"/>
      <c r="AC255" s="34"/>
      <c r="AD255" s="34"/>
      <c r="AE255" s="34"/>
      <c r="AF255" s="68"/>
      <c r="AG255" s="34"/>
      <c r="AH255" s="34"/>
      <c r="AI255" s="34"/>
      <c r="AJ255" s="34"/>
      <c r="AK255" s="34"/>
      <c r="AL255" s="34"/>
      <c r="AM255" s="34"/>
      <c r="AN255" s="34"/>
      <c r="AO255" s="65"/>
      <c r="AP255" s="65"/>
      <c r="AQ255" s="65"/>
      <c r="AR255" s="65"/>
      <c r="AS255" s="65"/>
      <c r="AT255" s="65"/>
      <c r="AU255" s="65"/>
      <c r="AV255" s="65"/>
      <c r="AW255" s="65"/>
      <c r="AX255" s="65"/>
      <c r="AY255" s="65"/>
      <c r="AZ255" s="65"/>
      <c r="BA255" s="65"/>
      <c r="BB255" s="65"/>
      <c r="BC255" s="65"/>
      <c r="BD255" s="65"/>
      <c r="BE255" s="65"/>
      <c r="BF255" s="65"/>
      <c r="BG255" s="65"/>
      <c r="BH255" s="65"/>
      <c r="BI255" s="65"/>
      <c r="BJ255" s="65"/>
      <c r="BK255" s="65"/>
      <c r="BL255" s="65"/>
      <c r="BM255" s="65"/>
      <c r="BN255" s="65"/>
      <c r="BO255" s="65"/>
      <c r="BP255" s="65"/>
      <c r="BQ255" s="65"/>
      <c r="BR255" s="65"/>
      <c r="BS255" s="65"/>
      <c r="BT255" s="65"/>
      <c r="BU255" s="65"/>
      <c r="BV255" s="65"/>
      <c r="BW255" s="65"/>
      <c r="BX255" s="65"/>
      <c r="BY255" s="65"/>
      <c r="BZ255" s="65"/>
      <c r="CA255" s="34"/>
      <c r="CB255" s="34"/>
      <c r="CC255" s="34"/>
      <c r="CD255" s="34"/>
      <c r="CE255" s="34"/>
      <c r="CF255" s="34"/>
      <c r="CG255" s="34"/>
      <c r="CH255" s="34"/>
      <c r="CI255" s="34"/>
      <c r="CJ255" s="34"/>
      <c r="CK255" s="34"/>
      <c r="CL255" s="34"/>
      <c r="CM255" s="34"/>
      <c r="CN255" s="34"/>
      <c r="CO255" s="34"/>
      <c r="CP255" s="34"/>
      <c r="CQ255" s="34"/>
      <c r="CR255" s="34"/>
      <c r="CS255" s="34"/>
      <c r="CT255" s="37"/>
    </row>
    <row r="256" spans="1:98" ht="13">
      <c r="A256" s="37"/>
      <c r="B256" s="34"/>
      <c r="C256" s="34"/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51"/>
      <c r="R256" s="34"/>
      <c r="S256" s="34"/>
      <c r="T256" s="34"/>
      <c r="U256" s="34"/>
      <c r="V256" s="34"/>
      <c r="W256" s="34"/>
      <c r="X256" s="34"/>
      <c r="Y256" s="34"/>
      <c r="Z256" s="34"/>
      <c r="AA256" s="34"/>
      <c r="AB256" s="34"/>
      <c r="AC256" s="34"/>
      <c r="AD256" s="34"/>
      <c r="AE256" s="34"/>
      <c r="AF256" s="68"/>
      <c r="AG256" s="34"/>
      <c r="AH256" s="34"/>
      <c r="AI256" s="34"/>
      <c r="AJ256" s="34"/>
      <c r="AK256" s="34"/>
      <c r="AL256" s="34"/>
      <c r="AM256" s="34"/>
      <c r="AN256" s="34"/>
      <c r="AO256" s="65"/>
      <c r="AP256" s="65"/>
      <c r="AQ256" s="65"/>
      <c r="AR256" s="65"/>
      <c r="AS256" s="65"/>
      <c r="AT256" s="65"/>
      <c r="AU256" s="65"/>
      <c r="AV256" s="65"/>
      <c r="AW256" s="65"/>
      <c r="AX256" s="65"/>
      <c r="AY256" s="65"/>
      <c r="AZ256" s="65"/>
      <c r="BA256" s="65"/>
      <c r="BB256" s="65"/>
      <c r="BC256" s="65"/>
      <c r="BD256" s="65"/>
      <c r="BE256" s="65"/>
      <c r="BF256" s="65"/>
      <c r="BG256" s="65"/>
      <c r="BH256" s="65"/>
      <c r="BI256" s="65"/>
      <c r="BJ256" s="65"/>
      <c r="BK256" s="65"/>
      <c r="BL256" s="65"/>
      <c r="BM256" s="65"/>
      <c r="BN256" s="65"/>
      <c r="BO256" s="65"/>
      <c r="BP256" s="65"/>
      <c r="BQ256" s="65"/>
      <c r="BR256" s="65"/>
      <c r="BS256" s="65"/>
      <c r="BT256" s="65"/>
      <c r="BU256" s="65"/>
      <c r="BV256" s="65"/>
      <c r="BW256" s="65"/>
      <c r="BX256" s="65"/>
      <c r="BY256" s="65"/>
      <c r="BZ256" s="65"/>
      <c r="CA256" s="34"/>
      <c r="CB256" s="34"/>
      <c r="CC256" s="34"/>
      <c r="CD256" s="34"/>
      <c r="CE256" s="34"/>
      <c r="CF256" s="34"/>
      <c r="CG256" s="34"/>
      <c r="CH256" s="34"/>
      <c r="CI256" s="34"/>
      <c r="CJ256" s="34"/>
      <c r="CK256" s="34"/>
      <c r="CL256" s="34"/>
      <c r="CM256" s="34"/>
      <c r="CN256" s="34"/>
      <c r="CO256" s="34"/>
      <c r="CP256" s="34"/>
      <c r="CQ256" s="34"/>
      <c r="CR256" s="34"/>
      <c r="CS256" s="34"/>
      <c r="CT256" s="37"/>
    </row>
    <row r="257" spans="1:98" ht="13">
      <c r="A257" s="37"/>
      <c r="B257" s="34"/>
      <c r="C257" s="34"/>
      <c r="D257" s="34"/>
      <c r="E257" s="34"/>
      <c r="F257" s="34"/>
      <c r="G257" s="34"/>
      <c r="H257" s="34"/>
      <c r="I257" s="34"/>
      <c r="J257" s="34"/>
      <c r="K257" s="34"/>
      <c r="L257" s="34"/>
      <c r="M257" s="34"/>
      <c r="N257" s="34"/>
      <c r="O257" s="34"/>
      <c r="P257" s="34"/>
      <c r="Q257" s="51"/>
      <c r="R257" s="34"/>
      <c r="S257" s="34"/>
      <c r="T257" s="34"/>
      <c r="U257" s="34"/>
      <c r="V257" s="34"/>
      <c r="W257" s="34"/>
      <c r="X257" s="34"/>
      <c r="Y257" s="34"/>
      <c r="Z257" s="34"/>
      <c r="AA257" s="34"/>
      <c r="AB257" s="34"/>
      <c r="AC257" s="34"/>
      <c r="AD257" s="34"/>
      <c r="AE257" s="34"/>
      <c r="AF257" s="68"/>
      <c r="AG257" s="34"/>
      <c r="AH257" s="34"/>
      <c r="AI257" s="34"/>
      <c r="AJ257" s="34"/>
      <c r="AK257" s="34"/>
      <c r="AL257" s="34"/>
      <c r="AM257" s="34"/>
      <c r="AN257" s="34"/>
      <c r="AO257" s="65"/>
      <c r="AP257" s="65"/>
      <c r="AQ257" s="65"/>
      <c r="AR257" s="65"/>
      <c r="AS257" s="65"/>
      <c r="AT257" s="65"/>
      <c r="AU257" s="65"/>
      <c r="AV257" s="65"/>
      <c r="AW257" s="65"/>
      <c r="AX257" s="65"/>
      <c r="AY257" s="65"/>
      <c r="AZ257" s="65"/>
      <c r="BA257" s="65"/>
      <c r="BB257" s="65"/>
      <c r="BC257" s="65"/>
      <c r="BD257" s="65"/>
      <c r="BE257" s="65"/>
      <c r="BF257" s="65"/>
      <c r="BG257" s="65"/>
      <c r="BH257" s="65"/>
      <c r="BI257" s="65"/>
      <c r="BJ257" s="65"/>
      <c r="BK257" s="65"/>
      <c r="BL257" s="65"/>
      <c r="BM257" s="65"/>
      <c r="BN257" s="65"/>
      <c r="BO257" s="65"/>
      <c r="BP257" s="65"/>
      <c r="BQ257" s="65"/>
      <c r="BR257" s="65"/>
      <c r="BS257" s="65"/>
      <c r="BT257" s="65"/>
      <c r="BU257" s="65"/>
      <c r="BV257" s="65"/>
      <c r="BW257" s="65"/>
      <c r="BX257" s="65"/>
      <c r="BY257" s="65"/>
      <c r="BZ257" s="65"/>
      <c r="CA257" s="34"/>
      <c r="CB257" s="34"/>
      <c r="CC257" s="34"/>
      <c r="CD257" s="34"/>
      <c r="CE257" s="34"/>
      <c r="CF257" s="34"/>
      <c r="CG257" s="34"/>
      <c r="CH257" s="34"/>
      <c r="CI257" s="34"/>
      <c r="CJ257" s="34"/>
      <c r="CK257" s="34"/>
      <c r="CL257" s="34"/>
      <c r="CM257" s="34"/>
      <c r="CN257" s="34"/>
      <c r="CO257" s="34"/>
      <c r="CP257" s="34"/>
      <c r="CQ257" s="34"/>
      <c r="CR257" s="34"/>
      <c r="CS257" s="34"/>
      <c r="CT257" s="37"/>
    </row>
    <row r="258" spans="1:98" ht="13">
      <c r="A258" s="37"/>
      <c r="B258" s="34"/>
      <c r="C258" s="34"/>
      <c r="D258" s="34"/>
      <c r="E258" s="34"/>
      <c r="F258" s="34"/>
      <c r="G258" s="34"/>
      <c r="H258" s="34"/>
      <c r="I258" s="34"/>
      <c r="J258" s="34"/>
      <c r="K258" s="34"/>
      <c r="L258" s="34"/>
      <c r="M258" s="34"/>
      <c r="N258" s="34"/>
      <c r="O258" s="34"/>
      <c r="P258" s="34"/>
      <c r="Q258" s="51"/>
      <c r="R258" s="34"/>
      <c r="S258" s="34"/>
      <c r="T258" s="34"/>
      <c r="U258" s="34"/>
      <c r="V258" s="34"/>
      <c r="W258" s="34"/>
      <c r="X258" s="34"/>
      <c r="Y258" s="34"/>
      <c r="Z258" s="34"/>
      <c r="AA258" s="34"/>
      <c r="AB258" s="34"/>
      <c r="AC258" s="34"/>
      <c r="AD258" s="34"/>
      <c r="AE258" s="34"/>
      <c r="AF258" s="68"/>
      <c r="AG258" s="34"/>
      <c r="AH258" s="34"/>
      <c r="AI258" s="34"/>
      <c r="AJ258" s="34"/>
      <c r="AK258" s="34"/>
      <c r="AL258" s="34"/>
      <c r="AM258" s="34"/>
      <c r="AN258" s="34"/>
      <c r="AO258" s="65"/>
      <c r="AP258" s="65"/>
      <c r="AQ258" s="65"/>
      <c r="AR258" s="65"/>
      <c r="AS258" s="65"/>
      <c r="AT258" s="65"/>
      <c r="AU258" s="65"/>
      <c r="AV258" s="65"/>
      <c r="AW258" s="65"/>
      <c r="AX258" s="65"/>
      <c r="AY258" s="65"/>
      <c r="AZ258" s="65"/>
      <c r="BA258" s="65"/>
      <c r="BB258" s="65"/>
      <c r="BC258" s="65"/>
      <c r="BD258" s="65"/>
      <c r="BE258" s="65"/>
      <c r="BF258" s="65"/>
      <c r="BG258" s="65"/>
      <c r="BH258" s="65"/>
      <c r="BI258" s="65"/>
      <c r="BJ258" s="65"/>
      <c r="BK258" s="65"/>
      <c r="BL258" s="65"/>
      <c r="BM258" s="65"/>
      <c r="BN258" s="65"/>
      <c r="BO258" s="65"/>
      <c r="BP258" s="65"/>
      <c r="BQ258" s="65"/>
      <c r="BR258" s="65"/>
      <c r="BS258" s="65"/>
      <c r="BT258" s="65"/>
      <c r="BU258" s="65"/>
      <c r="BV258" s="65"/>
      <c r="BW258" s="65"/>
      <c r="BX258" s="65"/>
      <c r="BY258" s="65"/>
      <c r="BZ258" s="65"/>
      <c r="CA258" s="34"/>
      <c r="CB258" s="34"/>
      <c r="CC258" s="34"/>
      <c r="CD258" s="34"/>
      <c r="CE258" s="34"/>
      <c r="CF258" s="34"/>
      <c r="CG258" s="34"/>
      <c r="CH258" s="34"/>
      <c r="CI258" s="34"/>
      <c r="CJ258" s="34"/>
      <c r="CK258" s="34"/>
      <c r="CL258" s="34"/>
      <c r="CM258" s="34"/>
      <c r="CN258" s="34"/>
      <c r="CO258" s="34"/>
      <c r="CP258" s="34"/>
      <c r="CQ258" s="34"/>
      <c r="CR258" s="34"/>
      <c r="CS258" s="34"/>
      <c r="CT258" s="37"/>
    </row>
    <row r="259" spans="1:98" ht="13">
      <c r="A259" s="37"/>
      <c r="B259" s="34"/>
      <c r="C259" s="34"/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51"/>
      <c r="R259" s="34"/>
      <c r="S259" s="34"/>
      <c r="T259" s="34"/>
      <c r="U259" s="34"/>
      <c r="V259" s="34"/>
      <c r="W259" s="34"/>
      <c r="X259" s="34"/>
      <c r="Y259" s="34"/>
      <c r="Z259" s="34"/>
      <c r="AA259" s="34"/>
      <c r="AB259" s="34"/>
      <c r="AC259" s="34"/>
      <c r="AD259" s="34"/>
      <c r="AE259" s="34"/>
      <c r="AF259" s="68"/>
      <c r="AG259" s="34"/>
      <c r="AH259" s="34"/>
      <c r="AI259" s="34"/>
      <c r="AJ259" s="34"/>
      <c r="AK259" s="34"/>
      <c r="AL259" s="34"/>
      <c r="AM259" s="34"/>
      <c r="AN259" s="34"/>
      <c r="AO259" s="65"/>
      <c r="AP259" s="65"/>
      <c r="AQ259" s="65"/>
      <c r="AR259" s="65"/>
      <c r="AS259" s="65"/>
      <c r="AT259" s="65"/>
      <c r="AU259" s="65"/>
      <c r="AV259" s="65"/>
      <c r="AW259" s="65"/>
      <c r="AX259" s="65"/>
      <c r="AY259" s="65"/>
      <c r="AZ259" s="65"/>
      <c r="BA259" s="65"/>
      <c r="BB259" s="65"/>
      <c r="BC259" s="65"/>
      <c r="BD259" s="65"/>
      <c r="BE259" s="65"/>
      <c r="BF259" s="65"/>
      <c r="BG259" s="65"/>
      <c r="BH259" s="65"/>
      <c r="BI259" s="65"/>
      <c r="BJ259" s="65"/>
      <c r="BK259" s="65"/>
      <c r="BL259" s="65"/>
      <c r="BM259" s="65"/>
      <c r="BN259" s="65"/>
      <c r="BO259" s="65"/>
      <c r="BP259" s="65"/>
      <c r="BQ259" s="65"/>
      <c r="BR259" s="65"/>
      <c r="BS259" s="65"/>
      <c r="BT259" s="65"/>
      <c r="BU259" s="65"/>
      <c r="BV259" s="65"/>
      <c r="BW259" s="65"/>
      <c r="BX259" s="65"/>
      <c r="BY259" s="65"/>
      <c r="BZ259" s="65"/>
      <c r="CA259" s="34"/>
      <c r="CB259" s="34"/>
      <c r="CC259" s="34"/>
      <c r="CD259" s="34"/>
      <c r="CE259" s="34"/>
      <c r="CF259" s="34"/>
      <c r="CG259" s="34"/>
      <c r="CH259" s="34"/>
      <c r="CI259" s="34"/>
      <c r="CJ259" s="34"/>
      <c r="CK259" s="34"/>
      <c r="CL259" s="34"/>
      <c r="CM259" s="34"/>
      <c r="CN259" s="34"/>
      <c r="CO259" s="34"/>
      <c r="CP259" s="34"/>
      <c r="CQ259" s="34"/>
      <c r="CR259" s="34"/>
      <c r="CS259" s="34"/>
      <c r="CT259" s="37"/>
    </row>
    <row r="260" spans="1:98" ht="13">
      <c r="A260" s="37"/>
      <c r="B260" s="34"/>
      <c r="C260" s="34"/>
      <c r="D260" s="34"/>
      <c r="E260" s="34"/>
      <c r="F260" s="34"/>
      <c r="G260" s="34"/>
      <c r="H260" s="34"/>
      <c r="I260" s="34"/>
      <c r="J260" s="34"/>
      <c r="K260" s="34"/>
      <c r="L260" s="34"/>
      <c r="M260" s="34"/>
      <c r="N260" s="34"/>
      <c r="O260" s="34"/>
      <c r="P260" s="34"/>
      <c r="Q260" s="51"/>
      <c r="R260" s="34"/>
      <c r="S260" s="34"/>
      <c r="T260" s="34"/>
      <c r="U260" s="34"/>
      <c r="V260" s="34"/>
      <c r="W260" s="34"/>
      <c r="X260" s="34"/>
      <c r="Y260" s="34"/>
      <c r="Z260" s="34"/>
      <c r="AA260" s="34"/>
      <c r="AB260" s="34"/>
      <c r="AC260" s="34"/>
      <c r="AD260" s="34"/>
      <c r="AE260" s="34"/>
      <c r="AF260" s="68"/>
      <c r="AG260" s="34"/>
      <c r="AH260" s="34"/>
      <c r="AI260" s="34"/>
      <c r="AJ260" s="34"/>
      <c r="AK260" s="34"/>
      <c r="AL260" s="34"/>
      <c r="AM260" s="34"/>
      <c r="AN260" s="34"/>
      <c r="AO260" s="65"/>
      <c r="AP260" s="65"/>
      <c r="AQ260" s="65"/>
      <c r="AR260" s="65"/>
      <c r="AS260" s="65"/>
      <c r="AT260" s="65"/>
      <c r="AU260" s="65"/>
      <c r="AV260" s="65"/>
      <c r="AW260" s="65"/>
      <c r="AX260" s="65"/>
      <c r="AY260" s="65"/>
      <c r="AZ260" s="65"/>
      <c r="BA260" s="65"/>
      <c r="BB260" s="65"/>
      <c r="BC260" s="65"/>
      <c r="BD260" s="65"/>
      <c r="BE260" s="65"/>
      <c r="BF260" s="65"/>
      <c r="BG260" s="65"/>
      <c r="BH260" s="65"/>
      <c r="BI260" s="65"/>
      <c r="BJ260" s="65"/>
      <c r="BK260" s="65"/>
      <c r="BL260" s="65"/>
      <c r="BM260" s="65"/>
      <c r="BN260" s="65"/>
      <c r="BO260" s="65"/>
      <c r="BP260" s="65"/>
      <c r="BQ260" s="65"/>
      <c r="BR260" s="65"/>
      <c r="BS260" s="65"/>
      <c r="BT260" s="65"/>
      <c r="BU260" s="65"/>
      <c r="BV260" s="65"/>
      <c r="BW260" s="65"/>
      <c r="BX260" s="65"/>
      <c r="BY260" s="65"/>
      <c r="BZ260" s="65"/>
      <c r="CA260" s="34"/>
      <c r="CB260" s="34"/>
      <c r="CC260" s="34"/>
      <c r="CD260" s="34"/>
      <c r="CE260" s="34"/>
      <c r="CF260" s="34"/>
      <c r="CG260" s="34"/>
      <c r="CH260" s="34"/>
      <c r="CI260" s="34"/>
      <c r="CJ260" s="34"/>
      <c r="CK260" s="34"/>
      <c r="CL260" s="34"/>
      <c r="CM260" s="34"/>
      <c r="CN260" s="34"/>
      <c r="CO260" s="34"/>
      <c r="CP260" s="34"/>
      <c r="CQ260" s="34"/>
      <c r="CR260" s="34"/>
      <c r="CS260" s="34"/>
      <c r="CT260" s="37"/>
    </row>
    <row r="261" spans="1:98" ht="13">
      <c r="A261" s="37"/>
      <c r="B261" s="48"/>
      <c r="C261" s="48"/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51"/>
      <c r="R261" s="34"/>
      <c r="S261" s="34"/>
      <c r="T261" s="34"/>
      <c r="U261" s="34"/>
      <c r="V261" s="34"/>
      <c r="W261" s="34"/>
      <c r="X261" s="34"/>
      <c r="Y261" s="34"/>
      <c r="Z261" s="34"/>
      <c r="AA261" s="34"/>
      <c r="AB261" s="34"/>
      <c r="AC261" s="34"/>
      <c r="AD261" s="34"/>
      <c r="AE261" s="34"/>
      <c r="AF261" s="68"/>
      <c r="AG261" s="34"/>
      <c r="AH261" s="34"/>
      <c r="AI261" s="34"/>
      <c r="AJ261" s="34"/>
      <c r="AK261" s="34"/>
      <c r="AL261" s="34"/>
      <c r="AM261" s="34"/>
      <c r="AN261" s="34"/>
      <c r="AO261" s="65"/>
      <c r="AP261" s="65"/>
      <c r="AQ261" s="65"/>
      <c r="AR261" s="65"/>
      <c r="AS261" s="65"/>
      <c r="AT261" s="65"/>
      <c r="AU261" s="65"/>
      <c r="AV261" s="65"/>
      <c r="AW261" s="65"/>
      <c r="AX261" s="65"/>
      <c r="AY261" s="65"/>
      <c r="AZ261" s="65"/>
      <c r="BA261" s="65"/>
      <c r="BB261" s="65"/>
      <c r="BC261" s="65"/>
      <c r="BD261" s="65"/>
      <c r="BE261" s="65"/>
      <c r="BF261" s="65"/>
      <c r="BG261" s="65"/>
      <c r="BH261" s="65"/>
      <c r="BI261" s="65"/>
      <c r="BJ261" s="65"/>
      <c r="BK261" s="65"/>
      <c r="BL261" s="65"/>
      <c r="BM261" s="65"/>
      <c r="BN261" s="65"/>
      <c r="BO261" s="65"/>
      <c r="BP261" s="65"/>
      <c r="BQ261" s="65"/>
      <c r="BR261" s="65"/>
      <c r="BS261" s="65"/>
      <c r="BT261" s="65"/>
      <c r="BU261" s="65"/>
      <c r="BV261" s="65"/>
      <c r="BW261" s="65"/>
      <c r="BX261" s="65"/>
      <c r="BY261" s="65"/>
      <c r="BZ261" s="65"/>
      <c r="CA261" s="34"/>
      <c r="CB261" s="34"/>
      <c r="CC261" s="34"/>
      <c r="CD261" s="34"/>
      <c r="CE261" s="34"/>
      <c r="CF261" s="34"/>
      <c r="CG261" s="34"/>
      <c r="CH261" s="34"/>
      <c r="CI261" s="34"/>
      <c r="CJ261" s="34"/>
      <c r="CK261" s="34"/>
      <c r="CL261" s="34"/>
      <c r="CM261" s="34"/>
      <c r="CN261" s="34"/>
      <c r="CO261" s="34"/>
      <c r="CP261" s="34"/>
      <c r="CQ261" s="34"/>
      <c r="CR261" s="34"/>
      <c r="CS261" s="34"/>
      <c r="CT261" s="37"/>
    </row>
    <row r="262" spans="1:98" ht="13">
      <c r="A262" s="34"/>
      <c r="B262" s="34"/>
      <c r="C262" s="34"/>
      <c r="D262" s="68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51"/>
      <c r="R262" s="34"/>
      <c r="S262" s="34"/>
      <c r="T262" s="34"/>
      <c r="U262" s="34"/>
      <c r="V262" s="34"/>
      <c r="W262" s="34"/>
      <c r="X262" s="34"/>
      <c r="Y262" s="34"/>
      <c r="Z262" s="34"/>
      <c r="AA262" s="34"/>
      <c r="AB262" s="34"/>
      <c r="AC262" s="34"/>
      <c r="AD262" s="34"/>
      <c r="AE262" s="34"/>
      <c r="AF262" s="68"/>
      <c r="AG262" s="34"/>
      <c r="AH262" s="34"/>
      <c r="AI262" s="34"/>
      <c r="AJ262" s="34"/>
      <c r="AK262" s="34"/>
      <c r="AL262" s="34"/>
      <c r="AM262" s="34"/>
      <c r="AN262" s="34"/>
      <c r="AO262" s="65"/>
      <c r="AP262" s="65"/>
      <c r="AQ262" s="65"/>
      <c r="AR262" s="65"/>
      <c r="AS262" s="65"/>
      <c r="AT262" s="65"/>
      <c r="AU262" s="65"/>
      <c r="AV262" s="65"/>
      <c r="AW262" s="65"/>
      <c r="AX262" s="65"/>
      <c r="AY262" s="65"/>
      <c r="AZ262" s="65"/>
      <c r="BA262" s="65"/>
      <c r="BB262" s="65"/>
      <c r="BC262" s="65"/>
      <c r="BD262" s="65"/>
      <c r="BE262" s="65"/>
      <c r="BF262" s="65"/>
      <c r="BG262" s="65"/>
      <c r="BH262" s="65"/>
      <c r="BI262" s="65"/>
      <c r="BJ262" s="65"/>
      <c r="BK262" s="65"/>
      <c r="BL262" s="65"/>
      <c r="BM262" s="65"/>
      <c r="BN262" s="65"/>
      <c r="BO262" s="65"/>
      <c r="BP262" s="65"/>
      <c r="BQ262" s="65"/>
      <c r="BR262" s="65"/>
      <c r="BS262" s="65"/>
      <c r="BT262" s="65"/>
      <c r="BU262" s="65"/>
      <c r="BV262" s="65"/>
      <c r="BW262" s="65"/>
      <c r="BX262" s="65"/>
      <c r="BY262" s="65"/>
      <c r="BZ262" s="65"/>
      <c r="CA262" s="34"/>
      <c r="CB262" s="34"/>
      <c r="CC262" s="34"/>
      <c r="CD262" s="34"/>
      <c r="CE262" s="34"/>
      <c r="CF262" s="34"/>
      <c r="CG262" s="34"/>
      <c r="CH262" s="34"/>
      <c r="CI262" s="34"/>
      <c r="CJ262" s="34"/>
      <c r="CK262" s="34"/>
      <c r="CL262" s="34"/>
      <c r="CM262" s="34"/>
      <c r="CN262" s="34"/>
      <c r="CO262" s="34"/>
      <c r="CP262" s="34"/>
      <c r="CQ262" s="34"/>
      <c r="CR262" s="34"/>
      <c r="CS262" s="34"/>
      <c r="CT262" s="37"/>
    </row>
    <row r="263" spans="1:98" ht="13">
      <c r="A263" s="34"/>
      <c r="B263" s="34"/>
      <c r="C263" s="34"/>
      <c r="D263" s="68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51"/>
      <c r="R263" s="34"/>
      <c r="S263" s="34"/>
      <c r="T263" s="34"/>
      <c r="U263" s="34"/>
      <c r="V263" s="34"/>
      <c r="W263" s="34"/>
      <c r="X263" s="34"/>
      <c r="Y263" s="34"/>
      <c r="Z263" s="34"/>
      <c r="AA263" s="34"/>
      <c r="AB263" s="34"/>
      <c r="AC263" s="34"/>
      <c r="AD263" s="34"/>
      <c r="AE263" s="34"/>
      <c r="AF263" s="68"/>
      <c r="AG263" s="34"/>
      <c r="AH263" s="34"/>
      <c r="AI263" s="34"/>
      <c r="AJ263" s="34"/>
      <c r="AK263" s="34"/>
      <c r="AL263" s="34"/>
      <c r="AM263" s="34"/>
      <c r="AN263" s="34"/>
      <c r="AO263" s="65"/>
      <c r="AP263" s="65"/>
      <c r="AQ263" s="65"/>
      <c r="AR263" s="65"/>
      <c r="AS263" s="65"/>
      <c r="AT263" s="65"/>
      <c r="AU263" s="65"/>
      <c r="AV263" s="65"/>
      <c r="AW263" s="65"/>
      <c r="AX263" s="65"/>
      <c r="AY263" s="65"/>
      <c r="AZ263" s="65"/>
      <c r="BA263" s="65"/>
      <c r="BB263" s="65"/>
      <c r="BC263" s="65"/>
      <c r="BD263" s="65"/>
      <c r="BE263" s="65"/>
      <c r="BF263" s="65"/>
      <c r="BG263" s="65"/>
      <c r="BH263" s="65"/>
      <c r="BI263" s="65"/>
      <c r="BJ263" s="65"/>
      <c r="BK263" s="65"/>
      <c r="BL263" s="65"/>
      <c r="BM263" s="65"/>
      <c r="BN263" s="65"/>
      <c r="BO263" s="65"/>
      <c r="BP263" s="65"/>
      <c r="BQ263" s="65"/>
      <c r="BR263" s="65"/>
      <c r="BS263" s="65"/>
      <c r="BT263" s="65"/>
      <c r="BU263" s="65"/>
      <c r="BV263" s="65"/>
      <c r="BW263" s="65"/>
      <c r="BX263" s="65"/>
      <c r="BY263" s="65"/>
      <c r="BZ263" s="65"/>
      <c r="CA263" s="34"/>
      <c r="CB263" s="34"/>
      <c r="CC263" s="34"/>
      <c r="CD263" s="34"/>
      <c r="CE263" s="34"/>
      <c r="CF263" s="34"/>
      <c r="CG263" s="34"/>
      <c r="CH263" s="34"/>
      <c r="CI263" s="34"/>
      <c r="CJ263" s="34"/>
      <c r="CK263" s="34"/>
      <c r="CL263" s="34"/>
      <c r="CM263" s="34"/>
      <c r="CN263" s="34"/>
      <c r="CO263" s="34"/>
      <c r="CP263" s="34"/>
      <c r="CQ263" s="34"/>
      <c r="CR263" s="34"/>
      <c r="CS263" s="34"/>
      <c r="CT263" s="37"/>
    </row>
    <row r="264" spans="1:98" ht="13">
      <c r="A264" s="34"/>
      <c r="B264" s="34"/>
      <c r="C264" s="34"/>
      <c r="D264" s="68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51"/>
      <c r="R264" s="34"/>
      <c r="S264" s="34"/>
      <c r="T264" s="34"/>
      <c r="U264" s="34"/>
      <c r="V264" s="34"/>
      <c r="W264" s="34"/>
      <c r="X264" s="34"/>
      <c r="Y264" s="34"/>
      <c r="Z264" s="34"/>
      <c r="AA264" s="34"/>
      <c r="AB264" s="34"/>
      <c r="AC264" s="34"/>
      <c r="AD264" s="34"/>
      <c r="AE264" s="34"/>
      <c r="AF264" s="68"/>
      <c r="AG264" s="34"/>
      <c r="AH264" s="34"/>
      <c r="AI264" s="34"/>
      <c r="AJ264" s="34"/>
      <c r="AK264" s="34"/>
      <c r="AL264" s="34"/>
      <c r="AM264" s="34"/>
      <c r="AN264" s="34"/>
      <c r="AO264" s="65"/>
      <c r="AP264" s="65"/>
      <c r="AQ264" s="65"/>
      <c r="AR264" s="65"/>
      <c r="AS264" s="65"/>
      <c r="AT264" s="65"/>
      <c r="AU264" s="65"/>
      <c r="AV264" s="65"/>
      <c r="AW264" s="65"/>
      <c r="AX264" s="65"/>
      <c r="AY264" s="65"/>
      <c r="AZ264" s="65"/>
      <c r="BA264" s="65"/>
      <c r="BB264" s="65"/>
      <c r="BC264" s="65"/>
      <c r="BD264" s="65"/>
      <c r="BE264" s="65"/>
      <c r="BF264" s="65"/>
      <c r="BG264" s="65"/>
      <c r="BH264" s="65"/>
      <c r="BI264" s="65"/>
      <c r="BJ264" s="65"/>
      <c r="BK264" s="65"/>
      <c r="BL264" s="65"/>
      <c r="BM264" s="65"/>
      <c r="BN264" s="65"/>
      <c r="BO264" s="65"/>
      <c r="BP264" s="65"/>
      <c r="BQ264" s="65"/>
      <c r="BR264" s="65"/>
      <c r="BS264" s="65"/>
      <c r="BT264" s="65"/>
      <c r="BU264" s="65"/>
      <c r="BV264" s="65"/>
      <c r="BW264" s="65"/>
      <c r="BX264" s="65"/>
      <c r="BY264" s="65"/>
      <c r="BZ264" s="65"/>
      <c r="CA264" s="34"/>
      <c r="CB264" s="34"/>
      <c r="CC264" s="34"/>
      <c r="CD264" s="34"/>
      <c r="CE264" s="34"/>
      <c r="CF264" s="34"/>
      <c r="CG264" s="34"/>
      <c r="CH264" s="34"/>
      <c r="CI264" s="34"/>
      <c r="CJ264" s="34"/>
      <c r="CK264" s="34"/>
      <c r="CL264" s="34"/>
      <c r="CM264" s="34"/>
      <c r="CN264" s="34"/>
      <c r="CO264" s="34"/>
      <c r="CP264" s="34"/>
      <c r="CQ264" s="34"/>
      <c r="CR264" s="34"/>
      <c r="CS264" s="34"/>
      <c r="CT264" s="37"/>
    </row>
    <row r="265" spans="1:98" ht="13">
      <c r="A265" s="34"/>
      <c r="B265" s="34"/>
      <c r="C265" s="34"/>
      <c r="D265" s="68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51"/>
      <c r="R265" s="34"/>
      <c r="S265" s="34"/>
      <c r="T265" s="34"/>
      <c r="U265" s="34"/>
      <c r="V265" s="34"/>
      <c r="W265" s="34"/>
      <c r="X265" s="34"/>
      <c r="Y265" s="34"/>
      <c r="Z265" s="34"/>
      <c r="AA265" s="34"/>
      <c r="AB265" s="34"/>
      <c r="AC265" s="34"/>
      <c r="AD265" s="34"/>
      <c r="AE265" s="34"/>
      <c r="AF265" s="68"/>
      <c r="AG265" s="34"/>
      <c r="AH265" s="34"/>
      <c r="AI265" s="34"/>
      <c r="AJ265" s="34"/>
      <c r="AK265" s="34"/>
      <c r="AL265" s="34"/>
      <c r="AM265" s="34"/>
      <c r="AN265" s="34"/>
      <c r="AO265" s="65"/>
      <c r="AP265" s="65"/>
      <c r="AQ265" s="65"/>
      <c r="AR265" s="65"/>
      <c r="AS265" s="65"/>
      <c r="AT265" s="65"/>
      <c r="AU265" s="65"/>
      <c r="AV265" s="65"/>
      <c r="AW265" s="65"/>
      <c r="AX265" s="65"/>
      <c r="AY265" s="65"/>
      <c r="AZ265" s="65"/>
      <c r="BA265" s="65"/>
      <c r="BB265" s="65"/>
      <c r="BC265" s="65"/>
      <c r="BD265" s="65"/>
      <c r="BE265" s="65"/>
      <c r="BF265" s="65"/>
      <c r="BG265" s="65"/>
      <c r="BH265" s="65"/>
      <c r="BI265" s="65"/>
      <c r="BJ265" s="65"/>
      <c r="BK265" s="65"/>
      <c r="BL265" s="65"/>
      <c r="BM265" s="65"/>
      <c r="BN265" s="65"/>
      <c r="BO265" s="65"/>
      <c r="BP265" s="65"/>
      <c r="BQ265" s="65"/>
      <c r="BR265" s="65"/>
      <c r="BS265" s="65"/>
      <c r="BT265" s="65"/>
      <c r="BU265" s="65"/>
      <c r="BV265" s="65"/>
      <c r="BW265" s="65"/>
      <c r="BX265" s="65"/>
      <c r="BY265" s="65"/>
      <c r="BZ265" s="65"/>
      <c r="CA265" s="34"/>
      <c r="CB265" s="34"/>
      <c r="CC265" s="34"/>
      <c r="CD265" s="34"/>
      <c r="CE265" s="34"/>
      <c r="CF265" s="34"/>
      <c r="CG265" s="34"/>
      <c r="CH265" s="34"/>
      <c r="CI265" s="34"/>
      <c r="CJ265" s="34"/>
      <c r="CK265" s="34"/>
      <c r="CL265" s="34"/>
      <c r="CM265" s="34"/>
      <c r="CN265" s="34"/>
      <c r="CO265" s="34"/>
      <c r="CP265" s="34"/>
      <c r="CQ265" s="34"/>
      <c r="CR265" s="34"/>
      <c r="CS265" s="34"/>
      <c r="CT265" s="37"/>
    </row>
    <row r="266" spans="1:98" ht="13">
      <c r="A266" s="34"/>
      <c r="B266" s="34"/>
      <c r="C266" s="34"/>
      <c r="D266" s="68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51"/>
      <c r="R266" s="34"/>
      <c r="S266" s="34"/>
      <c r="T266" s="34"/>
      <c r="U266" s="34"/>
      <c r="V266" s="34"/>
      <c r="W266" s="34"/>
      <c r="X266" s="34"/>
      <c r="Y266" s="34"/>
      <c r="Z266" s="34"/>
      <c r="AA266" s="34"/>
      <c r="AB266" s="34"/>
      <c r="AC266" s="34"/>
      <c r="AD266" s="34"/>
      <c r="AE266" s="34"/>
      <c r="AF266" s="68"/>
      <c r="AG266" s="34"/>
      <c r="AH266" s="34"/>
      <c r="AI266" s="34"/>
      <c r="AJ266" s="34"/>
      <c r="AK266" s="34"/>
      <c r="AL266" s="34"/>
      <c r="AM266" s="34"/>
      <c r="AN266" s="34"/>
      <c r="AO266" s="65"/>
      <c r="AP266" s="65"/>
      <c r="AQ266" s="65"/>
      <c r="AR266" s="65"/>
      <c r="AS266" s="65"/>
      <c r="AT266" s="65"/>
      <c r="AU266" s="65"/>
      <c r="AV266" s="65"/>
      <c r="AW266" s="65"/>
      <c r="AX266" s="65"/>
      <c r="AY266" s="65"/>
      <c r="AZ266" s="65"/>
      <c r="BA266" s="65"/>
      <c r="BB266" s="65"/>
      <c r="BC266" s="65"/>
      <c r="BD266" s="65"/>
      <c r="BE266" s="65"/>
      <c r="BF266" s="65"/>
      <c r="BG266" s="65"/>
      <c r="BH266" s="65"/>
      <c r="BI266" s="65"/>
      <c r="BJ266" s="65"/>
      <c r="BK266" s="65"/>
      <c r="BL266" s="65"/>
      <c r="BM266" s="65"/>
      <c r="BN266" s="65"/>
      <c r="BO266" s="65"/>
      <c r="BP266" s="65"/>
      <c r="BQ266" s="65"/>
      <c r="BR266" s="65"/>
      <c r="BS266" s="65"/>
      <c r="BT266" s="65"/>
      <c r="BU266" s="65"/>
      <c r="BV266" s="65"/>
      <c r="BW266" s="65"/>
      <c r="BX266" s="65"/>
      <c r="BY266" s="65"/>
      <c r="BZ266" s="65"/>
      <c r="CA266" s="34"/>
      <c r="CB266" s="34"/>
      <c r="CC266" s="34"/>
      <c r="CD266" s="34"/>
      <c r="CE266" s="34"/>
      <c r="CF266" s="34"/>
      <c r="CG266" s="34"/>
      <c r="CH266" s="34"/>
      <c r="CI266" s="34"/>
      <c r="CJ266" s="34"/>
      <c r="CK266" s="34"/>
      <c r="CL266" s="34"/>
      <c r="CM266" s="34"/>
      <c r="CN266" s="34"/>
      <c r="CO266" s="34"/>
      <c r="CP266" s="34"/>
      <c r="CQ266" s="34"/>
      <c r="CR266" s="34"/>
      <c r="CS266" s="34"/>
      <c r="CT266" s="37"/>
    </row>
    <row r="267" spans="1:98" ht="13">
      <c r="A267" s="34"/>
      <c r="B267" s="34"/>
      <c r="C267" s="34"/>
      <c r="D267" s="68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51"/>
      <c r="R267" s="34"/>
      <c r="S267" s="34"/>
      <c r="T267" s="34"/>
      <c r="U267" s="34"/>
      <c r="V267" s="34"/>
      <c r="W267" s="34"/>
      <c r="X267" s="34"/>
      <c r="Y267" s="34"/>
      <c r="Z267" s="34"/>
      <c r="AA267" s="34"/>
      <c r="AB267" s="34"/>
      <c r="AC267" s="34"/>
      <c r="AD267" s="34"/>
      <c r="AE267" s="34"/>
      <c r="AF267" s="68"/>
      <c r="AG267" s="34"/>
      <c r="AH267" s="34"/>
      <c r="AI267" s="34"/>
      <c r="AJ267" s="34"/>
      <c r="AK267" s="34"/>
      <c r="AL267" s="34"/>
      <c r="AM267" s="34"/>
      <c r="AN267" s="34"/>
      <c r="AO267" s="65"/>
      <c r="AP267" s="65"/>
      <c r="AQ267" s="65"/>
      <c r="AR267" s="65"/>
      <c r="AS267" s="65"/>
      <c r="AT267" s="65"/>
      <c r="AU267" s="65"/>
      <c r="AV267" s="65"/>
      <c r="AW267" s="65"/>
      <c r="AX267" s="65"/>
      <c r="AY267" s="65"/>
      <c r="AZ267" s="65"/>
      <c r="BA267" s="65"/>
      <c r="BB267" s="65"/>
      <c r="BC267" s="65"/>
      <c r="BD267" s="65"/>
      <c r="BE267" s="65"/>
      <c r="BF267" s="65"/>
      <c r="BG267" s="65"/>
      <c r="BH267" s="65"/>
      <c r="BI267" s="65"/>
      <c r="BJ267" s="65"/>
      <c r="BK267" s="65"/>
      <c r="BL267" s="65"/>
      <c r="BM267" s="65"/>
      <c r="BN267" s="65"/>
      <c r="BO267" s="65"/>
      <c r="BP267" s="65"/>
      <c r="BQ267" s="65"/>
      <c r="BR267" s="65"/>
      <c r="BS267" s="65"/>
      <c r="BT267" s="65"/>
      <c r="BU267" s="65"/>
      <c r="BV267" s="65"/>
      <c r="BW267" s="65"/>
      <c r="BX267" s="65"/>
      <c r="BY267" s="65"/>
      <c r="BZ267" s="65"/>
      <c r="CA267" s="34"/>
      <c r="CB267" s="34"/>
      <c r="CC267" s="34"/>
      <c r="CD267" s="34"/>
      <c r="CE267" s="34"/>
      <c r="CF267" s="34"/>
      <c r="CG267" s="34"/>
      <c r="CH267" s="34"/>
      <c r="CI267" s="34"/>
      <c r="CJ267" s="34"/>
      <c r="CK267" s="34"/>
      <c r="CL267" s="34"/>
      <c r="CM267" s="34"/>
      <c r="CN267" s="34"/>
      <c r="CO267" s="34"/>
      <c r="CP267" s="34"/>
      <c r="CQ267" s="34"/>
      <c r="CR267" s="34"/>
      <c r="CS267" s="34"/>
      <c r="CT267" s="37"/>
    </row>
    <row r="268" spans="1:98" ht="13">
      <c r="A268" s="34"/>
      <c r="B268" s="34"/>
      <c r="C268" s="34"/>
      <c r="D268" s="68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51"/>
      <c r="R268" s="34"/>
      <c r="S268" s="34"/>
      <c r="T268" s="34"/>
      <c r="U268" s="34"/>
      <c r="V268" s="34"/>
      <c r="W268" s="34"/>
      <c r="X268" s="34"/>
      <c r="Y268" s="34"/>
      <c r="Z268" s="34"/>
      <c r="AA268" s="34"/>
      <c r="AB268" s="34"/>
      <c r="AC268" s="34"/>
      <c r="AD268" s="34"/>
      <c r="AE268" s="34"/>
      <c r="AF268" s="68"/>
      <c r="AG268" s="34"/>
      <c r="AH268" s="34"/>
      <c r="AI268" s="34"/>
      <c r="AJ268" s="34"/>
      <c r="AK268" s="34"/>
      <c r="AL268" s="34"/>
      <c r="AM268" s="34"/>
      <c r="AN268" s="34"/>
      <c r="AO268" s="65"/>
      <c r="AP268" s="65"/>
      <c r="AQ268" s="65"/>
      <c r="AR268" s="65"/>
      <c r="AS268" s="65"/>
      <c r="AT268" s="65"/>
      <c r="AU268" s="65"/>
      <c r="AV268" s="65"/>
      <c r="AW268" s="65"/>
      <c r="AX268" s="65"/>
      <c r="AY268" s="65"/>
      <c r="AZ268" s="65"/>
      <c r="BA268" s="65"/>
      <c r="BB268" s="65"/>
      <c r="BC268" s="65"/>
      <c r="BD268" s="65"/>
      <c r="BE268" s="65"/>
      <c r="BF268" s="65"/>
      <c r="BG268" s="65"/>
      <c r="BH268" s="65"/>
      <c r="BI268" s="65"/>
      <c r="BJ268" s="65"/>
      <c r="BK268" s="65"/>
      <c r="BL268" s="65"/>
      <c r="BM268" s="65"/>
      <c r="BN268" s="65"/>
      <c r="BO268" s="65"/>
      <c r="BP268" s="65"/>
      <c r="BQ268" s="65"/>
      <c r="BR268" s="65"/>
      <c r="BS268" s="65"/>
      <c r="BT268" s="65"/>
      <c r="BU268" s="65"/>
      <c r="BV268" s="65"/>
      <c r="BW268" s="65"/>
      <c r="BX268" s="65"/>
      <c r="BY268" s="65"/>
      <c r="BZ268" s="65"/>
      <c r="CA268" s="34"/>
      <c r="CB268" s="34"/>
      <c r="CC268" s="34"/>
      <c r="CD268" s="34"/>
      <c r="CE268" s="34"/>
      <c r="CF268" s="34"/>
      <c r="CG268" s="34"/>
      <c r="CH268" s="34"/>
      <c r="CI268" s="34"/>
      <c r="CJ268" s="34"/>
      <c r="CK268" s="34"/>
      <c r="CL268" s="34"/>
      <c r="CM268" s="34"/>
      <c r="CN268" s="34"/>
      <c r="CO268" s="34"/>
      <c r="CP268" s="34"/>
      <c r="CQ268" s="34"/>
      <c r="CR268" s="34"/>
      <c r="CS268" s="34"/>
      <c r="CT268" s="37"/>
    </row>
    <row r="269" spans="1:98" ht="13">
      <c r="A269" s="34"/>
      <c r="B269" s="34"/>
      <c r="C269" s="34"/>
      <c r="D269" s="68"/>
      <c r="E269" s="34"/>
      <c r="F269" s="34"/>
      <c r="G269" s="34"/>
      <c r="H269" s="34"/>
      <c r="I269" s="34"/>
      <c r="J269" s="34"/>
      <c r="K269" s="34"/>
      <c r="L269" s="34"/>
      <c r="M269" s="34"/>
      <c r="N269" s="34"/>
      <c r="O269" s="34"/>
      <c r="P269" s="34"/>
      <c r="Q269" s="51"/>
      <c r="R269" s="34"/>
      <c r="S269" s="34"/>
      <c r="T269" s="34"/>
      <c r="U269" s="34"/>
      <c r="V269" s="34"/>
      <c r="W269" s="34"/>
      <c r="X269" s="34"/>
      <c r="Y269" s="34"/>
      <c r="Z269" s="34"/>
      <c r="AA269" s="34"/>
      <c r="AB269" s="34"/>
      <c r="AC269" s="34"/>
      <c r="AD269" s="34"/>
      <c r="AE269" s="34"/>
      <c r="AF269" s="68"/>
      <c r="AG269" s="34"/>
      <c r="AH269" s="34"/>
      <c r="AI269" s="34"/>
      <c r="AJ269" s="34"/>
      <c r="AK269" s="34"/>
      <c r="AL269" s="34"/>
      <c r="AM269" s="34"/>
      <c r="AN269" s="34"/>
      <c r="AO269" s="65"/>
      <c r="AP269" s="65"/>
      <c r="AQ269" s="65"/>
      <c r="AR269" s="65"/>
      <c r="AS269" s="65"/>
      <c r="AT269" s="65"/>
      <c r="AU269" s="65"/>
      <c r="AV269" s="65"/>
      <c r="AW269" s="65"/>
      <c r="AX269" s="65"/>
      <c r="AY269" s="65"/>
      <c r="AZ269" s="65"/>
      <c r="BA269" s="65"/>
      <c r="BB269" s="65"/>
      <c r="BC269" s="65"/>
      <c r="BD269" s="65"/>
      <c r="BE269" s="65"/>
      <c r="BF269" s="65"/>
      <c r="BG269" s="65"/>
      <c r="BH269" s="65"/>
      <c r="BI269" s="65"/>
      <c r="BJ269" s="65"/>
      <c r="BK269" s="65"/>
      <c r="BL269" s="65"/>
      <c r="BM269" s="65"/>
      <c r="BN269" s="65"/>
      <c r="BO269" s="65"/>
      <c r="BP269" s="65"/>
      <c r="BQ269" s="65"/>
      <c r="BR269" s="65"/>
      <c r="BS269" s="65"/>
      <c r="BT269" s="65"/>
      <c r="BU269" s="65"/>
      <c r="BV269" s="65"/>
      <c r="BW269" s="65"/>
      <c r="BX269" s="65"/>
      <c r="BY269" s="65"/>
      <c r="BZ269" s="65"/>
      <c r="CA269" s="34"/>
      <c r="CB269" s="34"/>
      <c r="CC269" s="34"/>
      <c r="CD269" s="34"/>
      <c r="CE269" s="34"/>
      <c r="CF269" s="34"/>
      <c r="CG269" s="34"/>
      <c r="CH269" s="34"/>
      <c r="CI269" s="34"/>
      <c r="CJ269" s="34"/>
      <c r="CK269" s="34"/>
      <c r="CL269" s="34"/>
      <c r="CM269" s="34"/>
      <c r="CN269" s="34"/>
      <c r="CO269" s="34"/>
      <c r="CP269" s="34"/>
      <c r="CQ269" s="34"/>
      <c r="CR269" s="34"/>
      <c r="CS269" s="34"/>
      <c r="CT269" s="37"/>
    </row>
    <row r="270" spans="1:98" ht="13">
      <c r="A270" s="34"/>
      <c r="B270" s="34"/>
      <c r="C270" s="34"/>
      <c r="D270" s="68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51"/>
      <c r="R270" s="34"/>
      <c r="S270" s="34"/>
      <c r="T270" s="34"/>
      <c r="U270" s="34"/>
      <c r="V270" s="34"/>
      <c r="W270" s="34"/>
      <c r="X270" s="34"/>
      <c r="Y270" s="34"/>
      <c r="Z270" s="34"/>
      <c r="AA270" s="34"/>
      <c r="AB270" s="34"/>
      <c r="AC270" s="34"/>
      <c r="AD270" s="34"/>
      <c r="AE270" s="34"/>
      <c r="AF270" s="68"/>
      <c r="AG270" s="34"/>
      <c r="AH270" s="34"/>
      <c r="AI270" s="34"/>
      <c r="AJ270" s="34"/>
      <c r="AK270" s="34"/>
      <c r="AL270" s="34"/>
      <c r="AM270" s="34"/>
      <c r="AN270" s="34"/>
      <c r="AO270" s="65"/>
      <c r="AP270" s="65"/>
      <c r="AQ270" s="65"/>
      <c r="AR270" s="65"/>
      <c r="AS270" s="65"/>
      <c r="AT270" s="65"/>
      <c r="AU270" s="65"/>
      <c r="AV270" s="65"/>
      <c r="AW270" s="65"/>
      <c r="AX270" s="65"/>
      <c r="AY270" s="65"/>
      <c r="AZ270" s="65"/>
      <c r="BA270" s="65"/>
      <c r="BB270" s="65"/>
      <c r="BC270" s="65"/>
      <c r="BD270" s="65"/>
      <c r="BE270" s="65"/>
      <c r="BF270" s="65"/>
      <c r="BG270" s="65"/>
      <c r="BH270" s="65"/>
      <c r="BI270" s="65"/>
      <c r="BJ270" s="65"/>
      <c r="BK270" s="65"/>
      <c r="BL270" s="65"/>
      <c r="BM270" s="65"/>
      <c r="BN270" s="65"/>
      <c r="BO270" s="65"/>
      <c r="BP270" s="65"/>
      <c r="BQ270" s="65"/>
      <c r="BR270" s="65"/>
      <c r="BS270" s="65"/>
      <c r="BT270" s="65"/>
      <c r="BU270" s="65"/>
      <c r="BV270" s="65"/>
      <c r="BW270" s="65"/>
      <c r="BX270" s="65"/>
      <c r="BY270" s="65"/>
      <c r="BZ270" s="65"/>
      <c r="CA270" s="34"/>
      <c r="CB270" s="34"/>
      <c r="CC270" s="34"/>
      <c r="CD270" s="34"/>
      <c r="CE270" s="34"/>
      <c r="CF270" s="34"/>
      <c r="CG270" s="34"/>
      <c r="CH270" s="34"/>
      <c r="CI270" s="34"/>
      <c r="CJ270" s="34"/>
      <c r="CK270" s="34"/>
      <c r="CL270" s="34"/>
      <c r="CM270" s="34"/>
      <c r="CN270" s="34"/>
      <c r="CO270" s="34"/>
      <c r="CP270" s="34"/>
      <c r="CQ270" s="34"/>
      <c r="CR270" s="34"/>
      <c r="CS270" s="34"/>
      <c r="CT270" s="37"/>
    </row>
    <row r="271" spans="1:98" ht="13">
      <c r="A271" s="34"/>
      <c r="B271" s="34"/>
      <c r="C271" s="34"/>
      <c r="D271" s="68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51"/>
      <c r="R271" s="34"/>
      <c r="S271" s="34"/>
      <c r="T271" s="34"/>
      <c r="U271" s="34"/>
      <c r="V271" s="34"/>
      <c r="W271" s="34"/>
      <c r="X271" s="34"/>
      <c r="Y271" s="34"/>
      <c r="Z271" s="34"/>
      <c r="AA271" s="34"/>
      <c r="AB271" s="34"/>
      <c r="AC271" s="34"/>
      <c r="AD271" s="34"/>
      <c r="AE271" s="34"/>
      <c r="AF271" s="68"/>
      <c r="AG271" s="34"/>
      <c r="AH271" s="34"/>
      <c r="AI271" s="34"/>
      <c r="AJ271" s="34"/>
      <c r="AK271" s="34"/>
      <c r="AL271" s="34"/>
      <c r="AM271" s="34"/>
      <c r="AN271" s="34"/>
      <c r="AO271" s="65"/>
      <c r="AP271" s="65"/>
      <c r="AQ271" s="65"/>
      <c r="AR271" s="65"/>
      <c r="AS271" s="65"/>
      <c r="AT271" s="65"/>
      <c r="AU271" s="65"/>
      <c r="AV271" s="65"/>
      <c r="AW271" s="65"/>
      <c r="AX271" s="65"/>
      <c r="AY271" s="65"/>
      <c r="AZ271" s="65"/>
      <c r="BA271" s="65"/>
      <c r="BB271" s="65"/>
      <c r="BC271" s="65"/>
      <c r="BD271" s="65"/>
      <c r="BE271" s="65"/>
      <c r="BF271" s="65"/>
      <c r="BG271" s="65"/>
      <c r="BH271" s="65"/>
      <c r="BI271" s="65"/>
      <c r="BJ271" s="65"/>
      <c r="BK271" s="65"/>
      <c r="BL271" s="65"/>
      <c r="BM271" s="65"/>
      <c r="BN271" s="65"/>
      <c r="BO271" s="65"/>
      <c r="BP271" s="65"/>
      <c r="BQ271" s="65"/>
      <c r="BR271" s="65"/>
      <c r="BS271" s="65"/>
      <c r="BT271" s="65"/>
      <c r="BU271" s="65"/>
      <c r="BV271" s="65"/>
      <c r="BW271" s="65"/>
      <c r="BX271" s="65"/>
      <c r="BY271" s="65"/>
      <c r="BZ271" s="65"/>
      <c r="CA271" s="34"/>
      <c r="CB271" s="34"/>
      <c r="CC271" s="34"/>
      <c r="CD271" s="34"/>
      <c r="CE271" s="34"/>
      <c r="CF271" s="34"/>
      <c r="CG271" s="34"/>
      <c r="CH271" s="34"/>
      <c r="CI271" s="34"/>
      <c r="CJ271" s="34"/>
      <c r="CK271" s="34"/>
      <c r="CL271" s="34"/>
      <c r="CM271" s="34"/>
      <c r="CN271" s="34"/>
      <c r="CO271" s="34"/>
      <c r="CP271" s="34"/>
      <c r="CQ271" s="34"/>
      <c r="CR271" s="34"/>
      <c r="CS271" s="34"/>
      <c r="CT271" s="37"/>
    </row>
    <row r="272" spans="1:98" ht="13">
      <c r="A272" s="34"/>
      <c r="B272" s="34"/>
      <c r="C272" s="34"/>
      <c r="D272" s="68"/>
      <c r="E272" s="34"/>
      <c r="F272" s="34"/>
      <c r="G272" s="34"/>
      <c r="H272" s="34"/>
      <c r="I272" s="34"/>
      <c r="J272" s="34"/>
      <c r="K272" s="34"/>
      <c r="L272" s="34"/>
      <c r="M272" s="34"/>
      <c r="N272" s="34"/>
      <c r="O272" s="34"/>
      <c r="P272" s="34"/>
      <c r="Q272" s="51"/>
      <c r="R272" s="34"/>
      <c r="S272" s="34"/>
      <c r="T272" s="34"/>
      <c r="U272" s="34"/>
      <c r="V272" s="34"/>
      <c r="W272" s="34"/>
      <c r="X272" s="34"/>
      <c r="Y272" s="34"/>
      <c r="Z272" s="34"/>
      <c r="AA272" s="34"/>
      <c r="AB272" s="34"/>
      <c r="AC272" s="34"/>
      <c r="AD272" s="34"/>
      <c r="AE272" s="34"/>
      <c r="AF272" s="68"/>
      <c r="AG272" s="34"/>
      <c r="AH272" s="34"/>
      <c r="AI272" s="34"/>
      <c r="AJ272" s="34"/>
      <c r="AK272" s="34"/>
      <c r="AL272" s="34"/>
      <c r="AM272" s="34"/>
      <c r="AN272" s="34"/>
      <c r="AO272" s="65"/>
      <c r="AP272" s="65"/>
      <c r="AQ272" s="65"/>
      <c r="AR272" s="65"/>
      <c r="AS272" s="65"/>
      <c r="AT272" s="65"/>
      <c r="AU272" s="65"/>
      <c r="AV272" s="65"/>
      <c r="AW272" s="65"/>
      <c r="AX272" s="65"/>
      <c r="AY272" s="65"/>
      <c r="AZ272" s="65"/>
      <c r="BA272" s="65"/>
      <c r="BB272" s="65"/>
      <c r="BC272" s="65"/>
      <c r="BD272" s="65"/>
      <c r="BE272" s="65"/>
      <c r="BF272" s="65"/>
      <c r="BG272" s="65"/>
      <c r="BH272" s="65"/>
      <c r="BI272" s="65"/>
      <c r="BJ272" s="65"/>
      <c r="BK272" s="65"/>
      <c r="BL272" s="65"/>
      <c r="BM272" s="65"/>
      <c r="BN272" s="65"/>
      <c r="BO272" s="65"/>
      <c r="BP272" s="65"/>
      <c r="BQ272" s="65"/>
      <c r="BR272" s="65"/>
      <c r="BS272" s="65"/>
      <c r="BT272" s="65"/>
      <c r="BU272" s="65"/>
      <c r="BV272" s="65"/>
      <c r="BW272" s="65"/>
      <c r="BX272" s="65"/>
      <c r="BY272" s="65"/>
      <c r="BZ272" s="65"/>
      <c r="CA272" s="34"/>
      <c r="CB272" s="34"/>
      <c r="CC272" s="34"/>
      <c r="CD272" s="34"/>
      <c r="CE272" s="34"/>
      <c r="CF272" s="34"/>
      <c r="CG272" s="34"/>
      <c r="CH272" s="34"/>
      <c r="CI272" s="34"/>
      <c r="CJ272" s="34"/>
      <c r="CK272" s="34"/>
      <c r="CL272" s="34"/>
      <c r="CM272" s="34"/>
      <c r="CN272" s="34"/>
      <c r="CO272" s="34"/>
      <c r="CP272" s="34"/>
      <c r="CQ272" s="34"/>
      <c r="CR272" s="34"/>
      <c r="CS272" s="34"/>
      <c r="CT272" s="37"/>
    </row>
    <row r="273" spans="1:98" ht="13">
      <c r="A273" s="34"/>
      <c r="B273" s="34"/>
      <c r="C273" s="34"/>
      <c r="D273" s="68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51"/>
      <c r="R273" s="34"/>
      <c r="S273" s="34"/>
      <c r="T273" s="34"/>
      <c r="U273" s="34"/>
      <c r="V273" s="34"/>
      <c r="W273" s="34"/>
      <c r="X273" s="34"/>
      <c r="Y273" s="34"/>
      <c r="Z273" s="34"/>
      <c r="AA273" s="34"/>
      <c r="AB273" s="34"/>
      <c r="AC273" s="34"/>
      <c r="AD273" s="34"/>
      <c r="AE273" s="34"/>
      <c r="AF273" s="68"/>
      <c r="AG273" s="34"/>
      <c r="AH273" s="34"/>
      <c r="AI273" s="34"/>
      <c r="AJ273" s="34"/>
      <c r="AK273" s="34"/>
      <c r="AL273" s="34"/>
      <c r="AM273" s="34"/>
      <c r="AN273" s="34"/>
      <c r="AO273" s="65"/>
      <c r="AP273" s="65"/>
      <c r="AQ273" s="65"/>
      <c r="AR273" s="65"/>
      <c r="AS273" s="65"/>
      <c r="AT273" s="65"/>
      <c r="AU273" s="65"/>
      <c r="AV273" s="65"/>
      <c r="AW273" s="65"/>
      <c r="AX273" s="65"/>
      <c r="AY273" s="65"/>
      <c r="AZ273" s="65"/>
      <c r="BA273" s="65"/>
      <c r="BB273" s="65"/>
      <c r="BC273" s="65"/>
      <c r="BD273" s="65"/>
      <c r="BE273" s="65"/>
      <c r="BF273" s="65"/>
      <c r="BG273" s="65"/>
      <c r="BH273" s="65"/>
      <c r="BI273" s="65"/>
      <c r="BJ273" s="65"/>
      <c r="BK273" s="65"/>
      <c r="BL273" s="65"/>
      <c r="BM273" s="65"/>
      <c r="BN273" s="65"/>
      <c r="BO273" s="65"/>
      <c r="BP273" s="65"/>
      <c r="BQ273" s="65"/>
      <c r="BR273" s="65"/>
      <c r="BS273" s="65"/>
      <c r="BT273" s="65"/>
      <c r="BU273" s="65"/>
      <c r="BV273" s="65"/>
      <c r="BW273" s="65"/>
      <c r="BX273" s="65"/>
      <c r="BY273" s="65"/>
      <c r="BZ273" s="65"/>
      <c r="CA273" s="34"/>
      <c r="CB273" s="34"/>
      <c r="CC273" s="34"/>
      <c r="CD273" s="34"/>
      <c r="CE273" s="34"/>
      <c r="CF273" s="34"/>
      <c r="CG273" s="34"/>
      <c r="CH273" s="34"/>
      <c r="CI273" s="34"/>
      <c r="CJ273" s="34"/>
      <c r="CK273" s="34"/>
      <c r="CL273" s="34"/>
      <c r="CM273" s="34"/>
      <c r="CN273" s="34"/>
      <c r="CO273" s="34"/>
      <c r="CP273" s="34"/>
      <c r="CQ273" s="34"/>
      <c r="CR273" s="34"/>
      <c r="CS273" s="34"/>
      <c r="CT273" s="37"/>
    </row>
    <row r="274" spans="1:98" ht="13">
      <c r="A274" s="34"/>
      <c r="B274" s="34"/>
      <c r="C274" s="34"/>
      <c r="D274" s="68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51"/>
      <c r="R274" s="34"/>
      <c r="S274" s="34"/>
      <c r="T274" s="34"/>
      <c r="U274" s="34"/>
      <c r="V274" s="34"/>
      <c r="W274" s="34"/>
      <c r="X274" s="34"/>
      <c r="Y274" s="34"/>
      <c r="Z274" s="34"/>
      <c r="AA274" s="34"/>
      <c r="AB274" s="34"/>
      <c r="AC274" s="34"/>
      <c r="AD274" s="34"/>
      <c r="AE274" s="34"/>
      <c r="AF274" s="68"/>
      <c r="AG274" s="34"/>
      <c r="AH274" s="34"/>
      <c r="AI274" s="34"/>
      <c r="AJ274" s="34"/>
      <c r="AK274" s="34"/>
      <c r="AL274" s="34"/>
      <c r="AM274" s="34"/>
      <c r="AN274" s="34"/>
      <c r="AO274" s="65"/>
      <c r="AP274" s="65"/>
      <c r="AQ274" s="65"/>
      <c r="AR274" s="65"/>
      <c r="AS274" s="65"/>
      <c r="AT274" s="65"/>
      <c r="AU274" s="65"/>
      <c r="AV274" s="65"/>
      <c r="AW274" s="65"/>
      <c r="AX274" s="65"/>
      <c r="AY274" s="65"/>
      <c r="AZ274" s="65"/>
      <c r="BA274" s="65"/>
      <c r="BB274" s="65"/>
      <c r="BC274" s="65"/>
      <c r="BD274" s="65"/>
      <c r="BE274" s="65"/>
      <c r="BF274" s="65"/>
      <c r="BG274" s="65"/>
      <c r="BH274" s="65"/>
      <c r="BI274" s="65"/>
      <c r="BJ274" s="65"/>
      <c r="BK274" s="65"/>
      <c r="BL274" s="65"/>
      <c r="BM274" s="65"/>
      <c r="BN274" s="65"/>
      <c r="BO274" s="65"/>
      <c r="BP274" s="65"/>
      <c r="BQ274" s="65"/>
      <c r="BR274" s="65"/>
      <c r="BS274" s="65"/>
      <c r="BT274" s="65"/>
      <c r="BU274" s="65"/>
      <c r="BV274" s="65"/>
      <c r="BW274" s="65"/>
      <c r="BX274" s="65"/>
      <c r="BY274" s="65"/>
      <c r="BZ274" s="65"/>
      <c r="CA274" s="34"/>
      <c r="CB274" s="34"/>
      <c r="CC274" s="34"/>
      <c r="CD274" s="34"/>
      <c r="CE274" s="34"/>
      <c r="CF274" s="34"/>
      <c r="CG274" s="34"/>
      <c r="CH274" s="34"/>
      <c r="CI274" s="34"/>
      <c r="CJ274" s="34"/>
      <c r="CK274" s="34"/>
      <c r="CL274" s="34"/>
      <c r="CM274" s="34"/>
      <c r="CN274" s="34"/>
      <c r="CO274" s="34"/>
      <c r="CP274" s="34"/>
      <c r="CQ274" s="34"/>
      <c r="CR274" s="34"/>
      <c r="CS274" s="34"/>
      <c r="CT274" s="37"/>
    </row>
    <row r="275" spans="1:98" ht="13">
      <c r="A275" s="34"/>
      <c r="B275" s="34"/>
      <c r="C275" s="34"/>
      <c r="D275" s="68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51"/>
      <c r="R275" s="34"/>
      <c r="S275" s="34"/>
      <c r="T275" s="34"/>
      <c r="U275" s="34"/>
      <c r="V275" s="34"/>
      <c r="W275" s="34"/>
      <c r="X275" s="34"/>
      <c r="Y275" s="34"/>
      <c r="Z275" s="34"/>
      <c r="AA275" s="34"/>
      <c r="AB275" s="34"/>
      <c r="AC275" s="34"/>
      <c r="AD275" s="34"/>
      <c r="AE275" s="34"/>
      <c r="AF275" s="68"/>
      <c r="AG275" s="34"/>
      <c r="AH275" s="34"/>
      <c r="AI275" s="34"/>
      <c r="AJ275" s="34"/>
      <c r="AK275" s="34"/>
      <c r="AL275" s="34"/>
      <c r="AM275" s="34"/>
      <c r="AN275" s="34"/>
      <c r="AO275" s="65"/>
      <c r="AP275" s="65"/>
      <c r="AQ275" s="65"/>
      <c r="AR275" s="65"/>
      <c r="AS275" s="65"/>
      <c r="AT275" s="65"/>
      <c r="AU275" s="65"/>
      <c r="AV275" s="65"/>
      <c r="AW275" s="65"/>
      <c r="AX275" s="65"/>
      <c r="AY275" s="65"/>
      <c r="AZ275" s="65"/>
      <c r="BA275" s="65"/>
      <c r="BB275" s="65"/>
      <c r="BC275" s="65"/>
      <c r="BD275" s="65"/>
      <c r="BE275" s="65"/>
      <c r="BF275" s="65"/>
      <c r="BG275" s="65"/>
      <c r="BH275" s="65"/>
      <c r="BI275" s="65"/>
      <c r="BJ275" s="65"/>
      <c r="BK275" s="65"/>
      <c r="BL275" s="65"/>
      <c r="BM275" s="65"/>
      <c r="BN275" s="65"/>
      <c r="BO275" s="65"/>
      <c r="BP275" s="65"/>
      <c r="BQ275" s="65"/>
      <c r="BR275" s="65"/>
      <c r="BS275" s="65"/>
      <c r="BT275" s="65"/>
      <c r="BU275" s="65"/>
      <c r="BV275" s="65"/>
      <c r="BW275" s="65"/>
      <c r="BX275" s="65"/>
      <c r="BY275" s="65"/>
      <c r="BZ275" s="65"/>
      <c r="CA275" s="34"/>
      <c r="CB275" s="34"/>
      <c r="CC275" s="34"/>
      <c r="CD275" s="34"/>
      <c r="CE275" s="34"/>
      <c r="CF275" s="34"/>
      <c r="CG275" s="34"/>
      <c r="CH275" s="34"/>
      <c r="CI275" s="34"/>
      <c r="CJ275" s="34"/>
      <c r="CK275" s="34"/>
      <c r="CL275" s="34"/>
      <c r="CM275" s="34"/>
      <c r="CN275" s="34"/>
      <c r="CO275" s="34"/>
      <c r="CP275" s="34"/>
      <c r="CQ275" s="34"/>
      <c r="CR275" s="34"/>
      <c r="CS275" s="34"/>
      <c r="CT275" s="37"/>
    </row>
    <row r="276" spans="1:98" ht="13">
      <c r="A276" s="34"/>
      <c r="B276" s="34"/>
      <c r="C276" s="34"/>
      <c r="D276" s="68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51"/>
      <c r="R276" s="34"/>
      <c r="S276" s="34"/>
      <c r="T276" s="34"/>
      <c r="U276" s="34"/>
      <c r="V276" s="34"/>
      <c r="W276" s="34"/>
      <c r="X276" s="34"/>
      <c r="Y276" s="34"/>
      <c r="Z276" s="34"/>
      <c r="AA276" s="34"/>
      <c r="AB276" s="34"/>
      <c r="AC276" s="34"/>
      <c r="AD276" s="34"/>
      <c r="AE276" s="34"/>
      <c r="AF276" s="68"/>
      <c r="AG276" s="34"/>
      <c r="AH276" s="34"/>
      <c r="AI276" s="34"/>
      <c r="AJ276" s="34"/>
      <c r="AK276" s="34"/>
      <c r="AL276" s="34"/>
      <c r="AM276" s="34"/>
      <c r="AN276" s="34"/>
      <c r="AO276" s="65"/>
      <c r="AP276" s="65"/>
      <c r="AQ276" s="65"/>
      <c r="AR276" s="65"/>
      <c r="AS276" s="65"/>
      <c r="AT276" s="65"/>
      <c r="AU276" s="65"/>
      <c r="AV276" s="65"/>
      <c r="AW276" s="65"/>
      <c r="AX276" s="65"/>
      <c r="AY276" s="65"/>
      <c r="AZ276" s="65"/>
      <c r="BA276" s="65"/>
      <c r="BB276" s="65"/>
      <c r="BC276" s="65"/>
      <c r="BD276" s="65"/>
      <c r="BE276" s="65"/>
      <c r="BF276" s="65"/>
      <c r="BG276" s="65"/>
      <c r="BH276" s="65"/>
      <c r="BI276" s="65"/>
      <c r="BJ276" s="65"/>
      <c r="BK276" s="65"/>
      <c r="BL276" s="65"/>
      <c r="BM276" s="65"/>
      <c r="BN276" s="65"/>
      <c r="BO276" s="65"/>
      <c r="BP276" s="65"/>
      <c r="BQ276" s="65"/>
      <c r="BR276" s="65"/>
      <c r="BS276" s="65"/>
      <c r="BT276" s="65"/>
      <c r="BU276" s="65"/>
      <c r="BV276" s="65"/>
      <c r="BW276" s="65"/>
      <c r="BX276" s="65"/>
      <c r="BY276" s="65"/>
      <c r="BZ276" s="65"/>
      <c r="CA276" s="34"/>
      <c r="CB276" s="34"/>
      <c r="CC276" s="34"/>
      <c r="CD276" s="34"/>
      <c r="CE276" s="34"/>
      <c r="CF276" s="34"/>
      <c r="CG276" s="34"/>
      <c r="CH276" s="34"/>
      <c r="CI276" s="34"/>
      <c r="CJ276" s="34"/>
      <c r="CK276" s="34"/>
      <c r="CL276" s="34"/>
      <c r="CM276" s="34"/>
      <c r="CN276" s="34"/>
      <c r="CO276" s="34"/>
      <c r="CP276" s="34"/>
      <c r="CQ276" s="34"/>
      <c r="CR276" s="34"/>
      <c r="CS276" s="34"/>
      <c r="CT276" s="37"/>
    </row>
    <row r="277" spans="1:98" ht="13">
      <c r="A277" s="34"/>
      <c r="B277" s="34"/>
      <c r="C277" s="34"/>
      <c r="D277" s="68"/>
      <c r="E277" s="34"/>
      <c r="F277" s="34"/>
      <c r="G277" s="34"/>
      <c r="H277" s="34"/>
      <c r="I277" s="34"/>
      <c r="J277" s="34"/>
      <c r="K277" s="34"/>
      <c r="L277" s="34"/>
      <c r="M277" s="34"/>
      <c r="N277" s="34"/>
      <c r="O277" s="34"/>
      <c r="P277" s="34"/>
      <c r="Q277" s="51"/>
      <c r="R277" s="34"/>
      <c r="S277" s="34"/>
      <c r="T277" s="34"/>
      <c r="U277" s="34"/>
      <c r="V277" s="34"/>
      <c r="W277" s="34"/>
      <c r="X277" s="34"/>
      <c r="Y277" s="34"/>
      <c r="Z277" s="34"/>
      <c r="AA277" s="34"/>
      <c r="AB277" s="34"/>
      <c r="AC277" s="34"/>
      <c r="AD277" s="34"/>
      <c r="AE277" s="34"/>
      <c r="AF277" s="68"/>
      <c r="AG277" s="34"/>
      <c r="AH277" s="34"/>
      <c r="AI277" s="34"/>
      <c r="AJ277" s="34"/>
      <c r="AK277" s="34"/>
      <c r="AL277" s="34"/>
      <c r="AM277" s="34"/>
      <c r="AN277" s="34"/>
      <c r="AO277" s="65"/>
      <c r="AP277" s="65"/>
      <c r="AQ277" s="65"/>
      <c r="AR277" s="65"/>
      <c r="AS277" s="65"/>
      <c r="AT277" s="65"/>
      <c r="AU277" s="65"/>
      <c r="AV277" s="65"/>
      <c r="AW277" s="65"/>
      <c r="AX277" s="65"/>
      <c r="AY277" s="65"/>
      <c r="AZ277" s="65"/>
      <c r="BA277" s="65"/>
      <c r="BB277" s="65"/>
      <c r="BC277" s="65"/>
      <c r="BD277" s="65"/>
      <c r="BE277" s="65"/>
      <c r="BF277" s="65"/>
      <c r="BG277" s="65"/>
      <c r="BH277" s="65"/>
      <c r="BI277" s="65"/>
      <c r="BJ277" s="65"/>
      <c r="BK277" s="65"/>
      <c r="BL277" s="65"/>
      <c r="BM277" s="65"/>
      <c r="BN277" s="65"/>
      <c r="BO277" s="65"/>
      <c r="BP277" s="65"/>
      <c r="BQ277" s="65"/>
      <c r="BR277" s="65"/>
      <c r="BS277" s="65"/>
      <c r="BT277" s="65"/>
      <c r="BU277" s="65"/>
      <c r="BV277" s="65"/>
      <c r="BW277" s="65"/>
      <c r="BX277" s="65"/>
      <c r="BY277" s="65"/>
      <c r="BZ277" s="65"/>
      <c r="CA277" s="34"/>
      <c r="CB277" s="34"/>
      <c r="CC277" s="34"/>
      <c r="CD277" s="34"/>
      <c r="CE277" s="34"/>
      <c r="CF277" s="34"/>
      <c r="CG277" s="34"/>
      <c r="CH277" s="34"/>
      <c r="CI277" s="34"/>
      <c r="CJ277" s="34"/>
      <c r="CK277" s="34"/>
      <c r="CL277" s="34"/>
      <c r="CM277" s="34"/>
      <c r="CN277" s="34"/>
      <c r="CO277" s="34"/>
      <c r="CP277" s="34"/>
      <c r="CQ277" s="34"/>
      <c r="CR277" s="34"/>
      <c r="CS277" s="34"/>
      <c r="CT277" s="37"/>
    </row>
    <row r="278" spans="1:98" ht="13">
      <c r="A278" s="34"/>
      <c r="B278" s="34"/>
      <c r="C278" s="34"/>
      <c r="D278" s="68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51"/>
      <c r="R278" s="34"/>
      <c r="S278" s="34"/>
      <c r="T278" s="34"/>
      <c r="U278" s="34"/>
      <c r="V278" s="34"/>
      <c r="W278" s="34"/>
      <c r="X278" s="34"/>
      <c r="Y278" s="34"/>
      <c r="Z278" s="34"/>
      <c r="AA278" s="34"/>
      <c r="AB278" s="34"/>
      <c r="AC278" s="34"/>
      <c r="AD278" s="34"/>
      <c r="AE278" s="34"/>
      <c r="AF278" s="68"/>
      <c r="AG278" s="34"/>
      <c r="AH278" s="34"/>
      <c r="AI278" s="34"/>
      <c r="AJ278" s="34"/>
      <c r="AK278" s="34"/>
      <c r="AL278" s="34"/>
      <c r="AM278" s="34"/>
      <c r="AN278" s="34"/>
      <c r="AO278" s="65"/>
      <c r="AP278" s="65"/>
      <c r="AQ278" s="65"/>
      <c r="AR278" s="65"/>
      <c r="AS278" s="65"/>
      <c r="AT278" s="65"/>
      <c r="AU278" s="65"/>
      <c r="AV278" s="65"/>
      <c r="AW278" s="65"/>
      <c r="AX278" s="65"/>
      <c r="AY278" s="65"/>
      <c r="AZ278" s="65"/>
      <c r="BA278" s="65"/>
      <c r="BB278" s="65"/>
      <c r="BC278" s="65"/>
      <c r="BD278" s="65"/>
      <c r="BE278" s="65"/>
      <c r="BF278" s="65"/>
      <c r="BG278" s="65"/>
      <c r="BH278" s="65"/>
      <c r="BI278" s="65"/>
      <c r="BJ278" s="65"/>
      <c r="BK278" s="65"/>
      <c r="BL278" s="65"/>
      <c r="BM278" s="65"/>
      <c r="BN278" s="65"/>
      <c r="BO278" s="65"/>
      <c r="BP278" s="65"/>
      <c r="BQ278" s="65"/>
      <c r="BR278" s="65"/>
      <c r="BS278" s="65"/>
      <c r="BT278" s="65"/>
      <c r="BU278" s="65"/>
      <c r="BV278" s="65"/>
      <c r="BW278" s="65"/>
      <c r="BX278" s="65"/>
      <c r="BY278" s="65"/>
      <c r="BZ278" s="65"/>
      <c r="CA278" s="34"/>
      <c r="CB278" s="34"/>
      <c r="CC278" s="34"/>
      <c r="CD278" s="34"/>
      <c r="CE278" s="34"/>
      <c r="CF278" s="34"/>
      <c r="CG278" s="34"/>
      <c r="CH278" s="34"/>
      <c r="CI278" s="34"/>
      <c r="CJ278" s="34"/>
      <c r="CK278" s="34"/>
      <c r="CL278" s="34"/>
      <c r="CM278" s="34"/>
      <c r="CN278" s="34"/>
      <c r="CO278" s="34"/>
      <c r="CP278" s="34"/>
      <c r="CQ278" s="34"/>
      <c r="CR278" s="34"/>
      <c r="CS278" s="34"/>
      <c r="CT278" s="37"/>
    </row>
    <row r="279" spans="1:98" ht="13">
      <c r="A279" s="34"/>
      <c r="B279" s="34"/>
      <c r="C279" s="34"/>
      <c r="D279" s="68"/>
      <c r="E279" s="34"/>
      <c r="F279" s="34"/>
      <c r="G279" s="34"/>
      <c r="H279" s="34"/>
      <c r="I279" s="34"/>
      <c r="J279" s="34"/>
      <c r="K279" s="34"/>
      <c r="L279" s="34"/>
      <c r="M279" s="34"/>
      <c r="N279" s="34"/>
      <c r="O279" s="34"/>
      <c r="P279" s="34"/>
      <c r="Q279" s="51"/>
      <c r="R279" s="34"/>
      <c r="S279" s="34"/>
      <c r="T279" s="34"/>
      <c r="U279" s="34"/>
      <c r="V279" s="34"/>
      <c r="W279" s="34"/>
      <c r="X279" s="34"/>
      <c r="Y279" s="34"/>
      <c r="Z279" s="34"/>
      <c r="AA279" s="34"/>
      <c r="AB279" s="34"/>
      <c r="AC279" s="34"/>
      <c r="AD279" s="34"/>
      <c r="AE279" s="34"/>
      <c r="AF279" s="68"/>
      <c r="AG279" s="34"/>
      <c r="AH279" s="34"/>
      <c r="AI279" s="34"/>
      <c r="AJ279" s="34"/>
      <c r="AK279" s="34"/>
      <c r="AL279" s="34"/>
      <c r="AM279" s="34"/>
      <c r="AN279" s="34"/>
      <c r="AO279" s="65"/>
      <c r="AP279" s="65"/>
      <c r="AQ279" s="65"/>
      <c r="AR279" s="65"/>
      <c r="AS279" s="65"/>
      <c r="AT279" s="65"/>
      <c r="AU279" s="65"/>
      <c r="AV279" s="65"/>
      <c r="AW279" s="65"/>
      <c r="AX279" s="65"/>
      <c r="AY279" s="65"/>
      <c r="AZ279" s="65"/>
      <c r="BA279" s="65"/>
      <c r="BB279" s="65"/>
      <c r="BC279" s="65"/>
      <c r="BD279" s="65"/>
      <c r="BE279" s="65"/>
      <c r="BF279" s="65"/>
      <c r="BG279" s="65"/>
      <c r="BH279" s="65"/>
      <c r="BI279" s="65"/>
      <c r="BJ279" s="65"/>
      <c r="BK279" s="65"/>
      <c r="BL279" s="65"/>
      <c r="BM279" s="65"/>
      <c r="BN279" s="65"/>
      <c r="BO279" s="65"/>
      <c r="BP279" s="65"/>
      <c r="BQ279" s="65"/>
      <c r="BR279" s="65"/>
      <c r="BS279" s="65"/>
      <c r="BT279" s="65"/>
      <c r="BU279" s="65"/>
      <c r="BV279" s="65"/>
      <c r="BW279" s="65"/>
      <c r="BX279" s="65"/>
      <c r="BY279" s="65"/>
      <c r="BZ279" s="65"/>
      <c r="CA279" s="34"/>
      <c r="CB279" s="34"/>
      <c r="CC279" s="34"/>
      <c r="CD279" s="34"/>
      <c r="CE279" s="34"/>
      <c r="CF279" s="34"/>
      <c r="CG279" s="34"/>
      <c r="CH279" s="34"/>
      <c r="CI279" s="34"/>
      <c r="CJ279" s="34"/>
      <c r="CK279" s="34"/>
      <c r="CL279" s="34"/>
      <c r="CM279" s="34"/>
      <c r="CN279" s="34"/>
      <c r="CO279" s="34"/>
      <c r="CP279" s="34"/>
      <c r="CQ279" s="34"/>
      <c r="CR279" s="34"/>
      <c r="CS279" s="34"/>
      <c r="CT279" s="37"/>
    </row>
    <row r="280" spans="1:98" ht="13">
      <c r="A280" s="34"/>
      <c r="B280" s="34"/>
      <c r="C280" s="34"/>
      <c r="D280" s="68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51"/>
      <c r="R280" s="34"/>
      <c r="S280" s="34"/>
      <c r="T280" s="34"/>
      <c r="U280" s="34"/>
      <c r="V280" s="34"/>
      <c r="W280" s="34"/>
      <c r="X280" s="34"/>
      <c r="Y280" s="34"/>
      <c r="Z280" s="34"/>
      <c r="AA280" s="34"/>
      <c r="AB280" s="34"/>
      <c r="AC280" s="34"/>
      <c r="AD280" s="34"/>
      <c r="AE280" s="34"/>
      <c r="AF280" s="68"/>
      <c r="AG280" s="34"/>
      <c r="AH280" s="34"/>
      <c r="AI280" s="34"/>
      <c r="AJ280" s="34"/>
      <c r="AK280" s="34"/>
      <c r="AL280" s="34"/>
      <c r="AM280" s="34"/>
      <c r="AN280" s="34"/>
      <c r="AO280" s="65"/>
      <c r="AP280" s="65"/>
      <c r="AQ280" s="65"/>
      <c r="AR280" s="65"/>
      <c r="AS280" s="65"/>
      <c r="AT280" s="65"/>
      <c r="AU280" s="65"/>
      <c r="AV280" s="65"/>
      <c r="AW280" s="65"/>
      <c r="AX280" s="65"/>
      <c r="AY280" s="65"/>
      <c r="AZ280" s="65"/>
      <c r="BA280" s="65"/>
      <c r="BB280" s="65"/>
      <c r="BC280" s="65"/>
      <c r="BD280" s="65"/>
      <c r="BE280" s="65"/>
      <c r="BF280" s="65"/>
      <c r="BG280" s="65"/>
      <c r="BH280" s="65"/>
      <c r="BI280" s="65"/>
      <c r="BJ280" s="65"/>
      <c r="BK280" s="65"/>
      <c r="BL280" s="65"/>
      <c r="BM280" s="65"/>
      <c r="BN280" s="65"/>
      <c r="BO280" s="65"/>
      <c r="BP280" s="65"/>
      <c r="BQ280" s="65"/>
      <c r="BR280" s="65"/>
      <c r="BS280" s="65"/>
      <c r="BT280" s="65"/>
      <c r="BU280" s="65"/>
      <c r="BV280" s="65"/>
      <c r="BW280" s="65"/>
      <c r="BX280" s="65"/>
      <c r="BY280" s="65"/>
      <c r="BZ280" s="65"/>
      <c r="CA280" s="34"/>
      <c r="CB280" s="34"/>
      <c r="CC280" s="34"/>
      <c r="CD280" s="34"/>
      <c r="CE280" s="34"/>
      <c r="CF280" s="34"/>
      <c r="CG280" s="34"/>
      <c r="CH280" s="34"/>
      <c r="CI280" s="34"/>
      <c r="CJ280" s="34"/>
      <c r="CK280" s="34"/>
      <c r="CL280" s="34"/>
      <c r="CM280" s="34"/>
      <c r="CN280" s="34"/>
      <c r="CO280" s="34"/>
      <c r="CP280" s="34"/>
      <c r="CQ280" s="34"/>
      <c r="CR280" s="34"/>
      <c r="CS280" s="34"/>
      <c r="CT280" s="37"/>
    </row>
    <row r="281" spans="1:98" ht="13">
      <c r="A281" s="34"/>
      <c r="B281" s="34"/>
      <c r="C281" s="34"/>
      <c r="D281" s="68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51"/>
      <c r="R281" s="34"/>
      <c r="S281" s="34"/>
      <c r="T281" s="34"/>
      <c r="U281" s="34"/>
      <c r="V281" s="34"/>
      <c r="W281" s="34"/>
      <c r="X281" s="34"/>
      <c r="Y281" s="34"/>
      <c r="Z281" s="34"/>
      <c r="AA281" s="34"/>
      <c r="AB281" s="34"/>
      <c r="AC281" s="34"/>
      <c r="AD281" s="34"/>
      <c r="AE281" s="34"/>
      <c r="AF281" s="68"/>
      <c r="AG281" s="34"/>
      <c r="AH281" s="34"/>
      <c r="AI281" s="34"/>
      <c r="AJ281" s="34"/>
      <c r="AK281" s="34"/>
      <c r="AL281" s="34"/>
      <c r="AM281" s="34"/>
      <c r="AN281" s="34"/>
      <c r="AO281" s="65"/>
      <c r="AP281" s="65"/>
      <c r="AQ281" s="65"/>
      <c r="AR281" s="65"/>
      <c r="AS281" s="65"/>
      <c r="AT281" s="65"/>
      <c r="AU281" s="65"/>
      <c r="AV281" s="65"/>
      <c r="AW281" s="65"/>
      <c r="AX281" s="65"/>
      <c r="AY281" s="65"/>
      <c r="AZ281" s="65"/>
      <c r="BA281" s="65"/>
      <c r="BB281" s="65"/>
      <c r="BC281" s="65"/>
      <c r="BD281" s="65"/>
      <c r="BE281" s="65"/>
      <c r="BF281" s="65"/>
      <c r="BG281" s="65"/>
      <c r="BH281" s="65"/>
      <c r="BI281" s="65"/>
      <c r="BJ281" s="65"/>
      <c r="BK281" s="65"/>
      <c r="BL281" s="65"/>
      <c r="BM281" s="65"/>
      <c r="BN281" s="65"/>
      <c r="BO281" s="65"/>
      <c r="BP281" s="65"/>
      <c r="BQ281" s="65"/>
      <c r="BR281" s="65"/>
      <c r="BS281" s="65"/>
      <c r="BT281" s="65"/>
      <c r="BU281" s="65"/>
      <c r="BV281" s="65"/>
      <c r="BW281" s="65"/>
      <c r="BX281" s="65"/>
      <c r="BY281" s="65"/>
      <c r="BZ281" s="65"/>
      <c r="CA281" s="34"/>
      <c r="CB281" s="34"/>
      <c r="CC281" s="34"/>
      <c r="CD281" s="34"/>
      <c r="CE281" s="34"/>
      <c r="CF281" s="34"/>
      <c r="CG281" s="34"/>
      <c r="CH281" s="34"/>
      <c r="CI281" s="34"/>
      <c r="CJ281" s="34"/>
      <c r="CK281" s="34"/>
      <c r="CL281" s="34"/>
      <c r="CM281" s="34"/>
      <c r="CN281" s="34"/>
      <c r="CO281" s="34"/>
      <c r="CP281" s="34"/>
      <c r="CQ281" s="34"/>
      <c r="CR281" s="34"/>
      <c r="CS281" s="34"/>
      <c r="CT281" s="37"/>
    </row>
    <row r="282" spans="1:98" ht="13">
      <c r="A282" s="34"/>
      <c r="B282" s="34"/>
      <c r="C282" s="34"/>
      <c r="D282" s="68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51"/>
      <c r="R282" s="34"/>
      <c r="S282" s="34"/>
      <c r="T282" s="34"/>
      <c r="U282" s="34"/>
      <c r="V282" s="34"/>
      <c r="W282" s="34"/>
      <c r="X282" s="34"/>
      <c r="Y282" s="34"/>
      <c r="Z282" s="34"/>
      <c r="AA282" s="34"/>
      <c r="AB282" s="34"/>
      <c r="AC282" s="34"/>
      <c r="AD282" s="34"/>
      <c r="AE282" s="34"/>
      <c r="AF282" s="68"/>
      <c r="AG282" s="34"/>
      <c r="AH282" s="34"/>
      <c r="AI282" s="34"/>
      <c r="AJ282" s="34"/>
      <c r="AK282" s="34"/>
      <c r="AL282" s="34"/>
      <c r="AM282" s="34"/>
      <c r="AN282" s="34"/>
      <c r="AO282" s="65"/>
      <c r="AP282" s="65"/>
      <c r="AQ282" s="65"/>
      <c r="AR282" s="65"/>
      <c r="AS282" s="65"/>
      <c r="AT282" s="65"/>
      <c r="AU282" s="65"/>
      <c r="AV282" s="65"/>
      <c r="AW282" s="65"/>
      <c r="AX282" s="65"/>
      <c r="AY282" s="65"/>
      <c r="AZ282" s="65"/>
      <c r="BA282" s="65"/>
      <c r="BB282" s="65"/>
      <c r="BC282" s="65"/>
      <c r="BD282" s="65"/>
      <c r="BE282" s="65"/>
      <c r="BF282" s="65"/>
      <c r="BG282" s="65"/>
      <c r="BH282" s="65"/>
      <c r="BI282" s="65"/>
      <c r="BJ282" s="65"/>
      <c r="BK282" s="65"/>
      <c r="BL282" s="65"/>
      <c r="BM282" s="65"/>
      <c r="BN282" s="65"/>
      <c r="BO282" s="65"/>
      <c r="BP282" s="65"/>
      <c r="BQ282" s="65"/>
      <c r="BR282" s="65"/>
      <c r="BS282" s="65"/>
      <c r="BT282" s="65"/>
      <c r="BU282" s="65"/>
      <c r="BV282" s="65"/>
      <c r="BW282" s="65"/>
      <c r="BX282" s="65"/>
      <c r="BY282" s="65"/>
      <c r="BZ282" s="65"/>
      <c r="CA282" s="34"/>
      <c r="CB282" s="34"/>
      <c r="CC282" s="34"/>
      <c r="CD282" s="34"/>
      <c r="CE282" s="34"/>
      <c r="CF282" s="34"/>
      <c r="CG282" s="34"/>
      <c r="CH282" s="34"/>
      <c r="CI282" s="34"/>
      <c r="CJ282" s="34"/>
      <c r="CK282" s="34"/>
      <c r="CL282" s="34"/>
      <c r="CM282" s="34"/>
      <c r="CN282" s="34"/>
      <c r="CO282" s="34"/>
      <c r="CP282" s="34"/>
      <c r="CQ282" s="34"/>
      <c r="CR282" s="34"/>
      <c r="CS282" s="34"/>
      <c r="CT282" s="37"/>
    </row>
    <row r="283" spans="1:98" ht="13">
      <c r="A283" s="34"/>
      <c r="B283" s="34"/>
      <c r="C283" s="34"/>
      <c r="D283" s="68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51"/>
      <c r="R283" s="34"/>
      <c r="S283" s="34"/>
      <c r="T283" s="34"/>
      <c r="U283" s="34"/>
      <c r="V283" s="34"/>
      <c r="W283" s="34"/>
      <c r="X283" s="34"/>
      <c r="Y283" s="34"/>
      <c r="Z283" s="34"/>
      <c r="AA283" s="34"/>
      <c r="AB283" s="34"/>
      <c r="AC283" s="34"/>
      <c r="AD283" s="34"/>
      <c r="AE283" s="34"/>
      <c r="AF283" s="68"/>
      <c r="AG283" s="34"/>
      <c r="AH283" s="34"/>
      <c r="AI283" s="34"/>
      <c r="AJ283" s="34"/>
      <c r="AK283" s="34"/>
      <c r="AL283" s="34"/>
      <c r="AM283" s="34"/>
      <c r="AN283" s="34"/>
      <c r="AO283" s="65"/>
      <c r="AP283" s="65"/>
      <c r="AQ283" s="65"/>
      <c r="AR283" s="65"/>
      <c r="AS283" s="65"/>
      <c r="AT283" s="65"/>
      <c r="AU283" s="65"/>
      <c r="AV283" s="65"/>
      <c r="AW283" s="65"/>
      <c r="AX283" s="65"/>
      <c r="AY283" s="65"/>
      <c r="AZ283" s="65"/>
      <c r="BA283" s="65"/>
      <c r="BB283" s="65"/>
      <c r="BC283" s="65"/>
      <c r="BD283" s="65"/>
      <c r="BE283" s="65"/>
      <c r="BF283" s="65"/>
      <c r="BG283" s="65"/>
      <c r="BH283" s="65"/>
      <c r="BI283" s="65"/>
      <c r="BJ283" s="65"/>
      <c r="BK283" s="65"/>
      <c r="BL283" s="65"/>
      <c r="BM283" s="65"/>
      <c r="BN283" s="65"/>
      <c r="BO283" s="65"/>
      <c r="BP283" s="65"/>
      <c r="BQ283" s="65"/>
      <c r="BR283" s="65"/>
      <c r="BS283" s="65"/>
      <c r="BT283" s="65"/>
      <c r="BU283" s="65"/>
      <c r="BV283" s="65"/>
      <c r="BW283" s="65"/>
      <c r="BX283" s="65"/>
      <c r="BY283" s="65"/>
      <c r="BZ283" s="65"/>
      <c r="CA283" s="34"/>
      <c r="CB283" s="34"/>
      <c r="CC283" s="34"/>
      <c r="CD283" s="34"/>
      <c r="CE283" s="34"/>
      <c r="CF283" s="34"/>
      <c r="CG283" s="34"/>
      <c r="CH283" s="34"/>
      <c r="CI283" s="34"/>
      <c r="CJ283" s="34"/>
      <c r="CK283" s="34"/>
      <c r="CL283" s="34"/>
      <c r="CM283" s="34"/>
      <c r="CN283" s="34"/>
      <c r="CO283" s="34"/>
      <c r="CP283" s="34"/>
      <c r="CQ283" s="34"/>
      <c r="CR283" s="34"/>
      <c r="CS283" s="34"/>
      <c r="CT283" s="37"/>
    </row>
    <row r="284" spans="1:98" ht="13">
      <c r="A284" s="34"/>
      <c r="B284" s="34"/>
      <c r="C284" s="34"/>
      <c r="D284" s="68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51"/>
      <c r="R284" s="34"/>
      <c r="S284" s="34"/>
      <c r="T284" s="34"/>
      <c r="U284" s="34"/>
      <c r="V284" s="34"/>
      <c r="W284" s="34"/>
      <c r="X284" s="34"/>
      <c r="Y284" s="34"/>
      <c r="Z284" s="34"/>
      <c r="AA284" s="34"/>
      <c r="AB284" s="34"/>
      <c r="AC284" s="34"/>
      <c r="AD284" s="34"/>
      <c r="AE284" s="34"/>
      <c r="AF284" s="68"/>
      <c r="AG284" s="34"/>
      <c r="AH284" s="34"/>
      <c r="AI284" s="34"/>
      <c r="AJ284" s="34"/>
      <c r="AK284" s="34"/>
      <c r="AL284" s="34"/>
      <c r="AM284" s="34"/>
      <c r="AN284" s="34"/>
      <c r="AO284" s="65"/>
      <c r="AP284" s="65"/>
      <c r="AQ284" s="65"/>
      <c r="AR284" s="65"/>
      <c r="AS284" s="65"/>
      <c r="AT284" s="65"/>
      <c r="AU284" s="65"/>
      <c r="AV284" s="65"/>
      <c r="AW284" s="65"/>
      <c r="AX284" s="65"/>
      <c r="AY284" s="65"/>
      <c r="AZ284" s="65"/>
      <c r="BA284" s="65"/>
      <c r="BB284" s="65"/>
      <c r="BC284" s="65"/>
      <c r="BD284" s="65"/>
      <c r="BE284" s="65"/>
      <c r="BF284" s="65"/>
      <c r="BG284" s="65"/>
      <c r="BH284" s="65"/>
      <c r="BI284" s="65"/>
      <c r="BJ284" s="65"/>
      <c r="BK284" s="65"/>
      <c r="BL284" s="65"/>
      <c r="BM284" s="65"/>
      <c r="BN284" s="65"/>
      <c r="BO284" s="65"/>
      <c r="BP284" s="65"/>
      <c r="BQ284" s="65"/>
      <c r="BR284" s="65"/>
      <c r="BS284" s="65"/>
      <c r="BT284" s="65"/>
      <c r="BU284" s="65"/>
      <c r="BV284" s="65"/>
      <c r="BW284" s="65"/>
      <c r="BX284" s="65"/>
      <c r="BY284" s="65"/>
      <c r="BZ284" s="65"/>
      <c r="CA284" s="34"/>
      <c r="CB284" s="34"/>
      <c r="CC284" s="34"/>
      <c r="CD284" s="34"/>
      <c r="CE284" s="34"/>
      <c r="CF284" s="34"/>
      <c r="CG284" s="34"/>
      <c r="CH284" s="34"/>
      <c r="CI284" s="34"/>
      <c r="CJ284" s="34"/>
      <c r="CK284" s="34"/>
      <c r="CL284" s="34"/>
      <c r="CM284" s="34"/>
      <c r="CN284" s="34"/>
      <c r="CO284" s="34"/>
      <c r="CP284" s="34"/>
      <c r="CQ284" s="34"/>
      <c r="CR284" s="34"/>
      <c r="CS284" s="34"/>
      <c r="CT284" s="37"/>
    </row>
    <row r="285" spans="1:98" ht="13">
      <c r="A285" s="34"/>
      <c r="B285" s="34"/>
      <c r="C285" s="34"/>
      <c r="D285" s="68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51"/>
      <c r="R285" s="34"/>
      <c r="S285" s="34"/>
      <c r="T285" s="34"/>
      <c r="U285" s="34"/>
      <c r="V285" s="34"/>
      <c r="W285" s="34"/>
      <c r="X285" s="34"/>
      <c r="Y285" s="34"/>
      <c r="Z285" s="34"/>
      <c r="AA285" s="34"/>
      <c r="AB285" s="34"/>
      <c r="AC285" s="34"/>
      <c r="AD285" s="34"/>
      <c r="AE285" s="34"/>
      <c r="AF285" s="68"/>
      <c r="AG285" s="34"/>
      <c r="AH285" s="34"/>
      <c r="AI285" s="34"/>
      <c r="AJ285" s="34"/>
      <c r="AK285" s="34"/>
      <c r="AL285" s="34"/>
      <c r="AM285" s="34"/>
      <c r="AN285" s="34"/>
      <c r="AO285" s="65"/>
      <c r="AP285" s="65"/>
      <c r="AQ285" s="65"/>
      <c r="AR285" s="65"/>
      <c r="AS285" s="65"/>
      <c r="AT285" s="65"/>
      <c r="AU285" s="65"/>
      <c r="AV285" s="65"/>
      <c r="AW285" s="65"/>
      <c r="AX285" s="65"/>
      <c r="AY285" s="65"/>
      <c r="AZ285" s="65"/>
      <c r="BA285" s="65"/>
      <c r="BB285" s="65"/>
      <c r="BC285" s="65"/>
      <c r="BD285" s="65"/>
      <c r="BE285" s="65"/>
      <c r="BF285" s="65"/>
      <c r="BG285" s="65"/>
      <c r="BH285" s="65"/>
      <c r="BI285" s="65"/>
      <c r="BJ285" s="65"/>
      <c r="BK285" s="65"/>
      <c r="BL285" s="65"/>
      <c r="BM285" s="65"/>
      <c r="BN285" s="65"/>
      <c r="BO285" s="65"/>
      <c r="BP285" s="65"/>
      <c r="BQ285" s="65"/>
      <c r="BR285" s="65"/>
      <c r="BS285" s="65"/>
      <c r="BT285" s="65"/>
      <c r="BU285" s="65"/>
      <c r="BV285" s="65"/>
      <c r="BW285" s="65"/>
      <c r="BX285" s="65"/>
      <c r="BY285" s="65"/>
      <c r="BZ285" s="65"/>
      <c r="CA285" s="34"/>
      <c r="CB285" s="34"/>
      <c r="CC285" s="34"/>
      <c r="CD285" s="34"/>
      <c r="CE285" s="34"/>
      <c r="CF285" s="34"/>
      <c r="CG285" s="34"/>
      <c r="CH285" s="34"/>
      <c r="CI285" s="34"/>
      <c r="CJ285" s="34"/>
      <c r="CK285" s="34"/>
      <c r="CL285" s="34"/>
      <c r="CM285" s="34"/>
      <c r="CN285" s="34"/>
      <c r="CO285" s="34"/>
      <c r="CP285" s="34"/>
      <c r="CQ285" s="34"/>
      <c r="CR285" s="34"/>
      <c r="CS285" s="34"/>
      <c r="CT285" s="37"/>
    </row>
    <row r="286" spans="1:98" ht="13">
      <c r="A286" s="34"/>
      <c r="B286" s="34"/>
      <c r="C286" s="34"/>
      <c r="D286" s="68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51"/>
      <c r="R286" s="34"/>
      <c r="S286" s="34"/>
      <c r="T286" s="34"/>
      <c r="U286" s="34"/>
      <c r="V286" s="34"/>
      <c r="W286" s="34"/>
      <c r="X286" s="34"/>
      <c r="Y286" s="34"/>
      <c r="Z286" s="34"/>
      <c r="AA286" s="34"/>
      <c r="AB286" s="34"/>
      <c r="AC286" s="34"/>
      <c r="AD286" s="34"/>
      <c r="AE286" s="34"/>
      <c r="AF286" s="68"/>
      <c r="AG286" s="34"/>
      <c r="AH286" s="34"/>
      <c r="AI286" s="34"/>
      <c r="AJ286" s="34"/>
      <c r="AK286" s="34"/>
      <c r="AL286" s="34"/>
      <c r="AM286" s="34"/>
      <c r="AN286" s="34"/>
      <c r="AO286" s="65"/>
      <c r="AP286" s="65"/>
      <c r="AQ286" s="65"/>
      <c r="AR286" s="65"/>
      <c r="AS286" s="65"/>
      <c r="AT286" s="65"/>
      <c r="AU286" s="65"/>
      <c r="AV286" s="65"/>
      <c r="AW286" s="65"/>
      <c r="AX286" s="65"/>
      <c r="AY286" s="65"/>
      <c r="AZ286" s="65"/>
      <c r="BA286" s="65"/>
      <c r="BB286" s="65"/>
      <c r="BC286" s="65"/>
      <c r="BD286" s="65"/>
      <c r="BE286" s="65"/>
      <c r="BF286" s="65"/>
      <c r="BG286" s="65"/>
      <c r="BH286" s="65"/>
      <c r="BI286" s="65"/>
      <c r="BJ286" s="65"/>
      <c r="BK286" s="65"/>
      <c r="BL286" s="65"/>
      <c r="BM286" s="65"/>
      <c r="BN286" s="65"/>
      <c r="BO286" s="65"/>
      <c r="BP286" s="65"/>
      <c r="BQ286" s="65"/>
      <c r="BR286" s="65"/>
      <c r="BS286" s="65"/>
      <c r="BT286" s="65"/>
      <c r="BU286" s="65"/>
      <c r="BV286" s="65"/>
      <c r="BW286" s="65"/>
      <c r="BX286" s="65"/>
      <c r="BY286" s="65"/>
      <c r="BZ286" s="65"/>
      <c r="CA286" s="34"/>
      <c r="CB286" s="34"/>
      <c r="CC286" s="34"/>
      <c r="CD286" s="34"/>
      <c r="CE286" s="34"/>
      <c r="CF286" s="34"/>
      <c r="CG286" s="34"/>
      <c r="CH286" s="34"/>
      <c r="CI286" s="34"/>
      <c r="CJ286" s="34"/>
      <c r="CK286" s="34"/>
      <c r="CL286" s="34"/>
      <c r="CM286" s="34"/>
      <c r="CN286" s="34"/>
      <c r="CO286" s="34"/>
      <c r="CP286" s="34"/>
      <c r="CQ286" s="34"/>
      <c r="CR286" s="34"/>
      <c r="CS286" s="34"/>
      <c r="CT286" s="37"/>
    </row>
    <row r="287" spans="1:98" ht="13">
      <c r="A287" s="34"/>
      <c r="B287" s="34"/>
      <c r="C287" s="34"/>
      <c r="D287" s="68"/>
      <c r="E287" s="34"/>
      <c r="F287" s="34"/>
      <c r="G287" s="34"/>
      <c r="H287" s="34"/>
      <c r="I287" s="34"/>
      <c r="J287" s="34"/>
      <c r="K287" s="34"/>
      <c r="L287" s="34"/>
      <c r="M287" s="34"/>
      <c r="N287" s="34"/>
      <c r="O287" s="34"/>
      <c r="P287" s="34"/>
      <c r="Q287" s="51"/>
      <c r="R287" s="34"/>
      <c r="S287" s="34"/>
      <c r="T287" s="34"/>
      <c r="U287" s="34"/>
      <c r="V287" s="34"/>
      <c r="W287" s="34"/>
      <c r="X287" s="34"/>
      <c r="Y287" s="34"/>
      <c r="Z287" s="34"/>
      <c r="AA287" s="34"/>
      <c r="AB287" s="34"/>
      <c r="AC287" s="34"/>
      <c r="AD287" s="34"/>
      <c r="AE287" s="34"/>
      <c r="AF287" s="68"/>
      <c r="AG287" s="34"/>
      <c r="AH287" s="34"/>
      <c r="AI287" s="34"/>
      <c r="AJ287" s="34"/>
      <c r="AK287" s="34"/>
      <c r="AL287" s="34"/>
      <c r="AM287" s="34"/>
      <c r="AN287" s="34"/>
      <c r="AO287" s="65"/>
      <c r="AP287" s="65"/>
      <c r="AQ287" s="65"/>
      <c r="AR287" s="65"/>
      <c r="AS287" s="65"/>
      <c r="AT287" s="65"/>
      <c r="AU287" s="65"/>
      <c r="AV287" s="65"/>
      <c r="AW287" s="65"/>
      <c r="AX287" s="65"/>
      <c r="AY287" s="65"/>
      <c r="AZ287" s="65"/>
      <c r="BA287" s="65"/>
      <c r="BB287" s="65"/>
      <c r="BC287" s="65"/>
      <c r="BD287" s="65"/>
      <c r="BE287" s="65"/>
      <c r="BF287" s="65"/>
      <c r="BG287" s="65"/>
      <c r="BH287" s="65"/>
      <c r="BI287" s="65"/>
      <c r="BJ287" s="65"/>
      <c r="BK287" s="65"/>
      <c r="BL287" s="65"/>
      <c r="BM287" s="65"/>
      <c r="BN287" s="65"/>
      <c r="BO287" s="65"/>
      <c r="BP287" s="65"/>
      <c r="BQ287" s="65"/>
      <c r="BR287" s="65"/>
      <c r="BS287" s="65"/>
      <c r="BT287" s="65"/>
      <c r="BU287" s="65"/>
      <c r="BV287" s="65"/>
      <c r="BW287" s="65"/>
      <c r="BX287" s="65"/>
      <c r="BY287" s="65"/>
      <c r="BZ287" s="65"/>
      <c r="CA287" s="34"/>
      <c r="CB287" s="34"/>
      <c r="CC287" s="34"/>
      <c r="CD287" s="34"/>
      <c r="CE287" s="34"/>
      <c r="CF287" s="34"/>
      <c r="CG287" s="34"/>
      <c r="CH287" s="34"/>
      <c r="CI287" s="34"/>
      <c r="CJ287" s="34"/>
      <c r="CK287" s="34"/>
      <c r="CL287" s="34"/>
      <c r="CM287" s="34"/>
      <c r="CN287" s="34"/>
      <c r="CO287" s="34"/>
      <c r="CP287" s="34"/>
      <c r="CQ287" s="34"/>
      <c r="CR287" s="34"/>
      <c r="CS287" s="34"/>
      <c r="CT287" s="37"/>
    </row>
    <row r="288" spans="1:98" ht="13">
      <c r="A288" s="34"/>
      <c r="B288" s="34"/>
      <c r="C288" s="34"/>
      <c r="D288" s="68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51"/>
      <c r="R288" s="34"/>
      <c r="S288" s="34"/>
      <c r="T288" s="34"/>
      <c r="U288" s="34"/>
      <c r="V288" s="34"/>
      <c r="W288" s="34"/>
      <c r="X288" s="34"/>
      <c r="Y288" s="34"/>
      <c r="Z288" s="34"/>
      <c r="AA288" s="34"/>
      <c r="AB288" s="34"/>
      <c r="AC288" s="34"/>
      <c r="AD288" s="34"/>
      <c r="AE288" s="34"/>
      <c r="AF288" s="68"/>
      <c r="AG288" s="34"/>
      <c r="AH288" s="34"/>
      <c r="AI288" s="34"/>
      <c r="AJ288" s="34"/>
      <c r="AK288" s="34"/>
      <c r="AL288" s="34"/>
      <c r="AM288" s="34"/>
      <c r="AN288" s="34"/>
      <c r="AO288" s="65"/>
      <c r="AP288" s="65"/>
      <c r="AQ288" s="65"/>
      <c r="AR288" s="65"/>
      <c r="AS288" s="65"/>
      <c r="AT288" s="65"/>
      <c r="AU288" s="65"/>
      <c r="AV288" s="65"/>
      <c r="AW288" s="65"/>
      <c r="AX288" s="65"/>
      <c r="AY288" s="65"/>
      <c r="AZ288" s="65"/>
      <c r="BA288" s="65"/>
      <c r="BB288" s="65"/>
      <c r="BC288" s="65"/>
      <c r="BD288" s="65"/>
      <c r="BE288" s="65"/>
      <c r="BF288" s="65"/>
      <c r="BG288" s="65"/>
      <c r="BH288" s="65"/>
      <c r="BI288" s="65"/>
      <c r="BJ288" s="65"/>
      <c r="BK288" s="65"/>
      <c r="BL288" s="65"/>
      <c r="BM288" s="65"/>
      <c r="BN288" s="65"/>
      <c r="BO288" s="65"/>
      <c r="BP288" s="65"/>
      <c r="BQ288" s="65"/>
      <c r="BR288" s="65"/>
      <c r="BS288" s="65"/>
      <c r="BT288" s="65"/>
      <c r="BU288" s="65"/>
      <c r="BV288" s="65"/>
      <c r="BW288" s="65"/>
      <c r="BX288" s="65"/>
      <c r="BY288" s="65"/>
      <c r="BZ288" s="65"/>
      <c r="CA288" s="34"/>
      <c r="CB288" s="34"/>
      <c r="CC288" s="34"/>
      <c r="CD288" s="34"/>
      <c r="CE288" s="34"/>
      <c r="CF288" s="34"/>
      <c r="CG288" s="34"/>
      <c r="CH288" s="34"/>
      <c r="CI288" s="34"/>
      <c r="CJ288" s="34"/>
      <c r="CK288" s="34"/>
      <c r="CL288" s="34"/>
      <c r="CM288" s="34"/>
      <c r="CN288" s="34"/>
      <c r="CO288" s="34"/>
      <c r="CP288" s="34"/>
      <c r="CQ288" s="34"/>
      <c r="CR288" s="34"/>
      <c r="CS288" s="34"/>
      <c r="CT288" s="37"/>
    </row>
    <row r="289" spans="1:98" ht="13">
      <c r="A289" s="34"/>
      <c r="B289" s="34"/>
      <c r="C289" s="34"/>
      <c r="D289" s="68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51"/>
      <c r="R289" s="34"/>
      <c r="S289" s="34"/>
      <c r="T289" s="34"/>
      <c r="U289" s="34"/>
      <c r="V289" s="34"/>
      <c r="W289" s="34"/>
      <c r="X289" s="34"/>
      <c r="Y289" s="34"/>
      <c r="Z289" s="34"/>
      <c r="AA289" s="34"/>
      <c r="AB289" s="34"/>
      <c r="AC289" s="34"/>
      <c r="AD289" s="34"/>
      <c r="AE289" s="34"/>
      <c r="AF289" s="68"/>
      <c r="AG289" s="34"/>
      <c r="AH289" s="34"/>
      <c r="AI289" s="34"/>
      <c r="AJ289" s="34"/>
      <c r="AK289" s="34"/>
      <c r="AL289" s="34"/>
      <c r="AM289" s="34"/>
      <c r="AN289" s="34"/>
      <c r="AO289" s="65"/>
      <c r="AP289" s="65"/>
      <c r="AQ289" s="65"/>
      <c r="AR289" s="65"/>
      <c r="AS289" s="65"/>
      <c r="AT289" s="65"/>
      <c r="AU289" s="65"/>
      <c r="AV289" s="65"/>
      <c r="AW289" s="65"/>
      <c r="AX289" s="65"/>
      <c r="AY289" s="65"/>
      <c r="AZ289" s="65"/>
      <c r="BA289" s="65"/>
      <c r="BB289" s="65"/>
      <c r="BC289" s="65"/>
      <c r="BD289" s="65"/>
      <c r="BE289" s="65"/>
      <c r="BF289" s="65"/>
      <c r="BG289" s="65"/>
      <c r="BH289" s="65"/>
      <c r="BI289" s="65"/>
      <c r="BJ289" s="65"/>
      <c r="BK289" s="65"/>
      <c r="BL289" s="65"/>
      <c r="BM289" s="65"/>
      <c r="BN289" s="65"/>
      <c r="BO289" s="65"/>
      <c r="BP289" s="65"/>
      <c r="BQ289" s="65"/>
      <c r="BR289" s="65"/>
      <c r="BS289" s="65"/>
      <c r="BT289" s="65"/>
      <c r="BU289" s="65"/>
      <c r="BV289" s="65"/>
      <c r="BW289" s="65"/>
      <c r="BX289" s="65"/>
      <c r="BY289" s="65"/>
      <c r="BZ289" s="65"/>
      <c r="CA289" s="34"/>
      <c r="CB289" s="34"/>
      <c r="CC289" s="34"/>
      <c r="CD289" s="34"/>
      <c r="CE289" s="34"/>
      <c r="CF289" s="34"/>
      <c r="CG289" s="34"/>
      <c r="CH289" s="34"/>
      <c r="CI289" s="34"/>
      <c r="CJ289" s="34"/>
      <c r="CK289" s="34"/>
      <c r="CL289" s="34"/>
      <c r="CM289" s="34"/>
      <c r="CN289" s="34"/>
      <c r="CO289" s="34"/>
      <c r="CP289" s="34"/>
      <c r="CQ289" s="34"/>
      <c r="CR289" s="34"/>
      <c r="CS289" s="34"/>
      <c r="CT289" s="37"/>
    </row>
    <row r="290" spans="1:98" ht="13">
      <c r="A290" s="34"/>
      <c r="B290" s="34"/>
      <c r="C290" s="34"/>
      <c r="D290" s="68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51"/>
      <c r="R290" s="34"/>
      <c r="S290" s="34"/>
      <c r="T290" s="34"/>
      <c r="U290" s="34"/>
      <c r="V290" s="34"/>
      <c r="W290" s="34"/>
      <c r="X290" s="34"/>
      <c r="Y290" s="34"/>
      <c r="Z290" s="34"/>
      <c r="AA290" s="34"/>
      <c r="AB290" s="34"/>
      <c r="AC290" s="34"/>
      <c r="AD290" s="34"/>
      <c r="AE290" s="34"/>
      <c r="AF290" s="68"/>
      <c r="AG290" s="34"/>
      <c r="AH290" s="34"/>
      <c r="AI290" s="34"/>
      <c r="AJ290" s="34"/>
      <c r="AK290" s="34"/>
      <c r="AL290" s="34"/>
      <c r="AM290" s="34"/>
      <c r="AN290" s="34"/>
      <c r="AO290" s="65"/>
      <c r="AP290" s="65"/>
      <c r="AQ290" s="65"/>
      <c r="AR290" s="65"/>
      <c r="AS290" s="65"/>
      <c r="AT290" s="65"/>
      <c r="AU290" s="65"/>
      <c r="AV290" s="65"/>
      <c r="AW290" s="65"/>
      <c r="AX290" s="65"/>
      <c r="AY290" s="65"/>
      <c r="AZ290" s="65"/>
      <c r="BA290" s="65"/>
      <c r="BB290" s="65"/>
      <c r="BC290" s="65"/>
      <c r="BD290" s="65"/>
      <c r="BE290" s="65"/>
      <c r="BF290" s="65"/>
      <c r="BG290" s="65"/>
      <c r="BH290" s="65"/>
      <c r="BI290" s="65"/>
      <c r="BJ290" s="65"/>
      <c r="BK290" s="65"/>
      <c r="BL290" s="65"/>
      <c r="BM290" s="65"/>
      <c r="BN290" s="65"/>
      <c r="BO290" s="65"/>
      <c r="BP290" s="65"/>
      <c r="BQ290" s="65"/>
      <c r="BR290" s="65"/>
      <c r="BS290" s="65"/>
      <c r="BT290" s="65"/>
      <c r="BU290" s="65"/>
      <c r="BV290" s="65"/>
      <c r="BW290" s="65"/>
      <c r="BX290" s="65"/>
      <c r="BY290" s="65"/>
      <c r="BZ290" s="65"/>
      <c r="CA290" s="34"/>
      <c r="CB290" s="34"/>
      <c r="CC290" s="34"/>
      <c r="CD290" s="34"/>
      <c r="CE290" s="34"/>
      <c r="CF290" s="34"/>
      <c r="CG290" s="34"/>
      <c r="CH290" s="34"/>
      <c r="CI290" s="34"/>
      <c r="CJ290" s="34"/>
      <c r="CK290" s="34"/>
      <c r="CL290" s="34"/>
      <c r="CM290" s="34"/>
      <c r="CN290" s="34"/>
      <c r="CO290" s="34"/>
      <c r="CP290" s="34"/>
      <c r="CQ290" s="34"/>
      <c r="CR290" s="34"/>
      <c r="CS290" s="34"/>
      <c r="CT290" s="37"/>
    </row>
    <row r="291" spans="1:98" ht="13">
      <c r="A291" s="34"/>
      <c r="B291" s="34"/>
      <c r="C291" s="34"/>
      <c r="D291" s="68"/>
      <c r="E291" s="34"/>
      <c r="F291" s="34"/>
      <c r="G291" s="34"/>
      <c r="H291" s="34"/>
      <c r="I291" s="34"/>
      <c r="J291" s="34"/>
      <c r="K291" s="34"/>
      <c r="L291" s="34"/>
      <c r="M291" s="34"/>
      <c r="N291" s="34"/>
      <c r="O291" s="34"/>
      <c r="P291" s="34"/>
      <c r="Q291" s="51"/>
      <c r="R291" s="34"/>
      <c r="S291" s="34"/>
      <c r="T291" s="34"/>
      <c r="U291" s="34"/>
      <c r="V291" s="34"/>
      <c r="W291" s="34"/>
      <c r="X291" s="34"/>
      <c r="Y291" s="34"/>
      <c r="Z291" s="34"/>
      <c r="AA291" s="34"/>
      <c r="AB291" s="34"/>
      <c r="AC291" s="34"/>
      <c r="AD291" s="34"/>
      <c r="AE291" s="34"/>
      <c r="AF291" s="68"/>
      <c r="AG291" s="34"/>
      <c r="AH291" s="34"/>
      <c r="AI291" s="34"/>
      <c r="AJ291" s="34"/>
      <c r="AK291" s="34"/>
      <c r="AL291" s="34"/>
      <c r="AM291" s="34"/>
      <c r="AN291" s="34"/>
      <c r="AO291" s="65"/>
      <c r="AP291" s="65"/>
      <c r="AQ291" s="65"/>
      <c r="AR291" s="65"/>
      <c r="AS291" s="65"/>
      <c r="AT291" s="65"/>
      <c r="AU291" s="65"/>
      <c r="AV291" s="65"/>
      <c r="AW291" s="65"/>
      <c r="AX291" s="65"/>
      <c r="AY291" s="65"/>
      <c r="AZ291" s="65"/>
      <c r="BA291" s="65"/>
      <c r="BB291" s="65"/>
      <c r="BC291" s="65"/>
      <c r="BD291" s="65"/>
      <c r="BE291" s="65"/>
      <c r="BF291" s="65"/>
      <c r="BG291" s="65"/>
      <c r="BH291" s="65"/>
      <c r="BI291" s="65"/>
      <c r="BJ291" s="65"/>
      <c r="BK291" s="65"/>
      <c r="BL291" s="65"/>
      <c r="BM291" s="65"/>
      <c r="BN291" s="65"/>
      <c r="BO291" s="65"/>
      <c r="BP291" s="65"/>
      <c r="BQ291" s="65"/>
      <c r="BR291" s="65"/>
      <c r="BS291" s="65"/>
      <c r="BT291" s="65"/>
      <c r="BU291" s="65"/>
      <c r="BV291" s="65"/>
      <c r="BW291" s="65"/>
      <c r="BX291" s="65"/>
      <c r="BY291" s="65"/>
      <c r="BZ291" s="65"/>
      <c r="CA291" s="34"/>
      <c r="CB291" s="34"/>
      <c r="CC291" s="34"/>
      <c r="CD291" s="34"/>
      <c r="CE291" s="34"/>
      <c r="CF291" s="34"/>
      <c r="CG291" s="34"/>
      <c r="CH291" s="34"/>
      <c r="CI291" s="34"/>
      <c r="CJ291" s="34"/>
      <c r="CK291" s="34"/>
      <c r="CL291" s="34"/>
      <c r="CM291" s="34"/>
      <c r="CN291" s="34"/>
      <c r="CO291" s="34"/>
      <c r="CP291" s="34"/>
      <c r="CQ291" s="34"/>
      <c r="CR291" s="34"/>
      <c r="CS291" s="34"/>
      <c r="CT291" s="37"/>
    </row>
    <row r="292" spans="1:98" ht="13">
      <c r="A292" s="34"/>
      <c r="B292" s="34"/>
      <c r="C292" s="34"/>
      <c r="D292" s="68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51"/>
      <c r="R292" s="34"/>
      <c r="S292" s="34"/>
      <c r="T292" s="34"/>
      <c r="U292" s="34"/>
      <c r="V292" s="34"/>
      <c r="W292" s="34"/>
      <c r="X292" s="34"/>
      <c r="Y292" s="34"/>
      <c r="Z292" s="34"/>
      <c r="AA292" s="34"/>
      <c r="AB292" s="34"/>
      <c r="AC292" s="34"/>
      <c r="AD292" s="34"/>
      <c r="AE292" s="34"/>
      <c r="AF292" s="68"/>
      <c r="AG292" s="34"/>
      <c r="AH292" s="34"/>
      <c r="AI292" s="34"/>
      <c r="AJ292" s="34"/>
      <c r="AK292" s="34"/>
      <c r="AL292" s="34"/>
      <c r="AM292" s="34"/>
      <c r="AN292" s="34"/>
      <c r="AO292" s="65"/>
      <c r="AP292" s="65"/>
      <c r="AQ292" s="65"/>
      <c r="AR292" s="65"/>
      <c r="AS292" s="65"/>
      <c r="AT292" s="65"/>
      <c r="AU292" s="65"/>
      <c r="AV292" s="65"/>
      <c r="AW292" s="65"/>
      <c r="AX292" s="65"/>
      <c r="AY292" s="65"/>
      <c r="AZ292" s="65"/>
      <c r="BA292" s="65"/>
      <c r="BB292" s="65"/>
      <c r="BC292" s="65"/>
      <c r="BD292" s="65"/>
      <c r="BE292" s="65"/>
      <c r="BF292" s="65"/>
      <c r="BG292" s="65"/>
      <c r="BH292" s="65"/>
      <c r="BI292" s="65"/>
      <c r="BJ292" s="65"/>
      <c r="BK292" s="65"/>
      <c r="BL292" s="65"/>
      <c r="BM292" s="65"/>
      <c r="BN292" s="65"/>
      <c r="BO292" s="65"/>
      <c r="BP292" s="65"/>
      <c r="BQ292" s="65"/>
      <c r="BR292" s="65"/>
      <c r="BS292" s="65"/>
      <c r="BT292" s="65"/>
      <c r="BU292" s="65"/>
      <c r="BV292" s="65"/>
      <c r="BW292" s="65"/>
      <c r="BX292" s="65"/>
      <c r="BY292" s="65"/>
      <c r="BZ292" s="65"/>
      <c r="CA292" s="34"/>
      <c r="CB292" s="34"/>
      <c r="CC292" s="34"/>
      <c r="CD292" s="34"/>
      <c r="CE292" s="34"/>
      <c r="CF292" s="34"/>
      <c r="CG292" s="34"/>
      <c r="CH292" s="34"/>
      <c r="CI292" s="34"/>
      <c r="CJ292" s="34"/>
      <c r="CK292" s="34"/>
      <c r="CL292" s="34"/>
      <c r="CM292" s="34"/>
      <c r="CN292" s="34"/>
      <c r="CO292" s="34"/>
      <c r="CP292" s="34"/>
      <c r="CQ292" s="34"/>
      <c r="CR292" s="34"/>
      <c r="CS292" s="34"/>
      <c r="CT292" s="37"/>
    </row>
    <row r="293" spans="1:98" ht="13">
      <c r="A293" s="34"/>
      <c r="B293" s="34"/>
      <c r="C293" s="34"/>
      <c r="D293" s="68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51"/>
      <c r="R293" s="34"/>
      <c r="S293" s="34"/>
      <c r="T293" s="34"/>
      <c r="U293" s="34"/>
      <c r="V293" s="34"/>
      <c r="W293" s="34"/>
      <c r="X293" s="34"/>
      <c r="Y293" s="34"/>
      <c r="Z293" s="34"/>
      <c r="AA293" s="34"/>
      <c r="AB293" s="34"/>
      <c r="AC293" s="34"/>
      <c r="AD293" s="34"/>
      <c r="AE293" s="34"/>
      <c r="AF293" s="37"/>
      <c r="AG293" s="37"/>
      <c r="AH293" s="37"/>
      <c r="AI293" s="37"/>
      <c r="AJ293" s="37"/>
      <c r="AK293" s="37"/>
      <c r="AL293" s="37"/>
      <c r="AM293" s="60"/>
      <c r="AN293" s="59"/>
      <c r="AO293" s="44"/>
      <c r="AP293" s="44"/>
      <c r="AQ293" s="44"/>
      <c r="AR293" s="44"/>
      <c r="AS293" s="44"/>
      <c r="AT293" s="44"/>
      <c r="AU293" s="44"/>
      <c r="AV293" s="44"/>
      <c r="AW293" s="44"/>
      <c r="AX293" s="44"/>
      <c r="AY293" s="44"/>
      <c r="AZ293" s="44"/>
      <c r="BA293" s="44"/>
      <c r="BB293" s="44"/>
      <c r="BC293" s="44"/>
      <c r="BD293" s="44"/>
      <c r="BE293" s="44"/>
      <c r="BF293" s="44"/>
      <c r="BG293" s="44"/>
      <c r="BH293" s="44"/>
      <c r="BI293" s="44"/>
      <c r="BJ293" s="44"/>
      <c r="BK293" s="44"/>
      <c r="BL293" s="44"/>
      <c r="BM293" s="44"/>
      <c r="BN293" s="44"/>
      <c r="BO293" s="44"/>
      <c r="BP293" s="44"/>
      <c r="BQ293" s="44"/>
      <c r="BR293" s="44"/>
      <c r="BS293" s="44"/>
      <c r="BT293" s="44"/>
      <c r="BU293" s="44"/>
      <c r="BV293" s="44"/>
      <c r="BW293" s="44"/>
      <c r="BX293" s="44"/>
      <c r="BY293" s="44"/>
      <c r="BZ293" s="44"/>
      <c r="CA293" s="37"/>
      <c r="CB293" s="37"/>
      <c r="CC293" s="37"/>
      <c r="CD293" s="37"/>
      <c r="CE293" s="37"/>
      <c r="CF293" s="37"/>
      <c r="CG293" s="37"/>
      <c r="CH293" s="37"/>
      <c r="CI293" s="37"/>
      <c r="CJ293" s="37"/>
      <c r="CK293" s="37"/>
      <c r="CL293" s="37"/>
      <c r="CM293" s="37"/>
      <c r="CN293" s="37"/>
      <c r="CO293" s="37"/>
      <c r="CP293" s="37"/>
      <c r="CQ293" s="37"/>
      <c r="CR293" s="37"/>
      <c r="CS293" s="37"/>
      <c r="CT293" s="37"/>
    </row>
    <row r="294" spans="1:98" ht="13">
      <c r="A294" s="34"/>
      <c r="B294" s="34"/>
      <c r="C294" s="34"/>
      <c r="D294" s="68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51"/>
      <c r="R294" s="34"/>
      <c r="S294" s="34"/>
      <c r="T294" s="34"/>
      <c r="U294" s="34"/>
      <c r="V294" s="34"/>
      <c r="W294" s="34"/>
      <c r="X294" s="34"/>
      <c r="Y294" s="34"/>
      <c r="Z294" s="34"/>
      <c r="AA294" s="34"/>
      <c r="AB294" s="34"/>
      <c r="AC294" s="34"/>
      <c r="AD294" s="34"/>
      <c r="AE294" s="34"/>
      <c r="AF294" s="37"/>
      <c r="AG294" s="37"/>
      <c r="AH294" s="37"/>
      <c r="AI294" s="37"/>
      <c r="AJ294" s="37"/>
      <c r="AK294" s="37"/>
      <c r="AL294" s="37"/>
      <c r="AM294" s="34"/>
      <c r="AN294" s="68"/>
      <c r="AO294" s="44"/>
      <c r="AP294" s="44"/>
      <c r="AQ294" s="44"/>
      <c r="AR294" s="44"/>
      <c r="AS294" s="44"/>
      <c r="AT294" s="44"/>
      <c r="AU294" s="44"/>
      <c r="AV294" s="44"/>
      <c r="AW294" s="44"/>
      <c r="AX294" s="44"/>
      <c r="AY294" s="44"/>
      <c r="AZ294" s="44"/>
      <c r="BA294" s="44"/>
      <c r="BB294" s="44"/>
      <c r="BC294" s="44"/>
      <c r="BD294" s="44"/>
      <c r="BE294" s="44"/>
      <c r="BF294" s="44"/>
      <c r="BG294" s="44"/>
      <c r="BH294" s="44"/>
      <c r="BI294" s="44"/>
      <c r="BJ294" s="44"/>
      <c r="BK294" s="44"/>
      <c r="BL294" s="44"/>
      <c r="BM294" s="44"/>
      <c r="BN294" s="44"/>
      <c r="BO294" s="44"/>
      <c r="BP294" s="44"/>
      <c r="BQ294" s="44"/>
      <c r="BR294" s="44"/>
      <c r="BS294" s="44"/>
      <c r="BT294" s="44"/>
      <c r="BU294" s="44"/>
      <c r="BV294" s="44"/>
      <c r="BW294" s="44"/>
      <c r="BX294" s="44"/>
      <c r="BY294" s="44"/>
      <c r="BZ294" s="44"/>
      <c r="CA294" s="37"/>
      <c r="CB294" s="37"/>
      <c r="CC294" s="37"/>
      <c r="CD294" s="37"/>
      <c r="CE294" s="37"/>
      <c r="CF294" s="37"/>
      <c r="CG294" s="37"/>
      <c r="CH294" s="37"/>
      <c r="CI294" s="37"/>
      <c r="CJ294" s="37"/>
      <c r="CK294" s="37"/>
      <c r="CL294" s="37"/>
      <c r="CM294" s="37"/>
      <c r="CN294" s="37"/>
      <c r="CO294" s="37"/>
      <c r="CP294" s="37"/>
      <c r="CQ294" s="37"/>
      <c r="CR294" s="37"/>
      <c r="CS294" s="37"/>
      <c r="CT294" s="37"/>
    </row>
    <row r="295" spans="1:98" ht="13">
      <c r="A295" s="34"/>
      <c r="B295" s="34"/>
      <c r="C295" s="34"/>
      <c r="D295" s="68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51"/>
      <c r="R295" s="34"/>
      <c r="S295" s="34"/>
      <c r="T295" s="34"/>
      <c r="U295" s="34"/>
      <c r="V295" s="34"/>
      <c r="W295" s="34"/>
      <c r="X295" s="34"/>
      <c r="Y295" s="34"/>
      <c r="Z295" s="34"/>
      <c r="AA295" s="34"/>
      <c r="AB295" s="34"/>
      <c r="AC295" s="34"/>
      <c r="AD295" s="34"/>
      <c r="AE295" s="34"/>
      <c r="AF295" s="37"/>
      <c r="AG295" s="37"/>
      <c r="AH295" s="37"/>
      <c r="AI295" s="37"/>
      <c r="AJ295" s="37"/>
      <c r="AK295" s="37"/>
      <c r="AL295" s="37"/>
      <c r="AM295" s="34"/>
      <c r="AN295" s="68"/>
      <c r="AO295" s="44"/>
      <c r="AP295" s="44"/>
      <c r="AQ295" s="44"/>
      <c r="AR295" s="44"/>
      <c r="AS295" s="44"/>
      <c r="AT295" s="44"/>
      <c r="AU295" s="44"/>
      <c r="AV295" s="44"/>
      <c r="AW295" s="44"/>
      <c r="AX295" s="44"/>
      <c r="AY295" s="44"/>
      <c r="AZ295" s="44"/>
      <c r="BA295" s="44"/>
      <c r="BB295" s="44"/>
      <c r="BC295" s="44"/>
      <c r="BD295" s="44"/>
      <c r="BE295" s="44"/>
      <c r="BF295" s="44"/>
      <c r="BG295" s="44"/>
      <c r="BH295" s="44"/>
      <c r="BI295" s="44"/>
      <c r="BJ295" s="44"/>
      <c r="BK295" s="44"/>
      <c r="BL295" s="44"/>
      <c r="BM295" s="44"/>
      <c r="BN295" s="44"/>
      <c r="BO295" s="44"/>
      <c r="BP295" s="44"/>
      <c r="BQ295" s="44"/>
      <c r="BR295" s="44"/>
      <c r="BS295" s="44"/>
      <c r="BT295" s="44"/>
      <c r="BU295" s="44"/>
      <c r="BV295" s="44"/>
      <c r="BW295" s="44"/>
      <c r="BX295" s="44"/>
      <c r="BY295" s="44"/>
      <c r="BZ295" s="44"/>
      <c r="CA295" s="37"/>
      <c r="CB295" s="37"/>
      <c r="CC295" s="37"/>
      <c r="CD295" s="37"/>
      <c r="CE295" s="37"/>
      <c r="CF295" s="37"/>
      <c r="CG295" s="37"/>
      <c r="CH295" s="37"/>
      <c r="CI295" s="37"/>
      <c r="CJ295" s="37"/>
      <c r="CK295" s="37"/>
      <c r="CL295" s="37"/>
      <c r="CM295" s="37"/>
      <c r="CN295" s="37"/>
      <c r="CO295" s="37"/>
      <c r="CP295" s="37"/>
      <c r="CQ295" s="37"/>
      <c r="CR295" s="37"/>
      <c r="CS295" s="37"/>
      <c r="CT295" s="37"/>
    </row>
    <row r="296" spans="1:98" ht="13">
      <c r="A296" s="34"/>
      <c r="B296" s="34"/>
      <c r="C296" s="34"/>
      <c r="D296" s="68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51"/>
      <c r="R296" s="34"/>
      <c r="S296" s="34"/>
      <c r="T296" s="34"/>
      <c r="U296" s="34"/>
      <c r="V296" s="34"/>
      <c r="W296" s="34"/>
      <c r="X296" s="34"/>
      <c r="Y296" s="34"/>
      <c r="Z296" s="34"/>
      <c r="AA296" s="34"/>
      <c r="AB296" s="34"/>
      <c r="AC296" s="34"/>
      <c r="AD296" s="34"/>
      <c r="AE296" s="34"/>
      <c r="AF296" s="37"/>
      <c r="AG296" s="37"/>
      <c r="AH296" s="37"/>
      <c r="AI296" s="37"/>
      <c r="AJ296" s="37"/>
      <c r="AK296" s="37"/>
      <c r="AL296" s="37"/>
      <c r="AM296" s="34"/>
      <c r="AN296" s="68"/>
      <c r="AO296" s="44"/>
      <c r="AP296" s="44"/>
      <c r="AQ296" s="44"/>
      <c r="AR296" s="44"/>
      <c r="AS296" s="44"/>
      <c r="AT296" s="44"/>
      <c r="AU296" s="44"/>
      <c r="AV296" s="44"/>
      <c r="AW296" s="44"/>
      <c r="AX296" s="44"/>
      <c r="AY296" s="44"/>
      <c r="AZ296" s="44"/>
      <c r="BA296" s="44"/>
      <c r="BB296" s="44"/>
      <c r="BC296" s="44"/>
      <c r="BD296" s="44"/>
      <c r="BE296" s="44"/>
      <c r="BF296" s="44"/>
      <c r="BG296" s="44"/>
      <c r="BH296" s="44"/>
      <c r="BI296" s="44"/>
      <c r="BJ296" s="44"/>
      <c r="BK296" s="44"/>
      <c r="BL296" s="44"/>
      <c r="BM296" s="44"/>
      <c r="BN296" s="44"/>
      <c r="BO296" s="44"/>
      <c r="BP296" s="44"/>
      <c r="BQ296" s="44"/>
      <c r="BR296" s="44"/>
      <c r="BS296" s="44"/>
      <c r="BT296" s="44"/>
      <c r="BU296" s="44"/>
      <c r="BV296" s="44"/>
      <c r="BW296" s="44"/>
      <c r="BX296" s="44"/>
      <c r="BY296" s="44"/>
      <c r="BZ296" s="44"/>
      <c r="CA296" s="37"/>
      <c r="CB296" s="37"/>
      <c r="CC296" s="37"/>
      <c r="CD296" s="37"/>
      <c r="CE296" s="37"/>
      <c r="CF296" s="37"/>
      <c r="CG296" s="37"/>
      <c r="CH296" s="37"/>
      <c r="CI296" s="37"/>
      <c r="CJ296" s="37"/>
      <c r="CK296" s="37"/>
      <c r="CL296" s="37"/>
      <c r="CM296" s="37"/>
      <c r="CN296" s="37"/>
      <c r="CO296" s="37"/>
      <c r="CP296" s="37"/>
      <c r="CQ296" s="37"/>
      <c r="CR296" s="37"/>
      <c r="CS296" s="37"/>
      <c r="CT296" s="37"/>
    </row>
    <row r="297" spans="1:98" ht="13">
      <c r="A297" s="34"/>
      <c r="B297" s="34"/>
      <c r="C297" s="34"/>
      <c r="D297" s="68"/>
      <c r="E297" s="34"/>
      <c r="F297" s="34"/>
      <c r="G297" s="34"/>
      <c r="H297" s="34"/>
      <c r="I297" s="34"/>
      <c r="J297" s="34"/>
      <c r="K297" s="34"/>
      <c r="L297" s="34"/>
      <c r="M297" s="34"/>
      <c r="N297" s="34"/>
      <c r="O297" s="34"/>
      <c r="P297" s="34"/>
      <c r="Q297" s="51"/>
      <c r="R297" s="34"/>
      <c r="S297" s="34"/>
      <c r="T297" s="34"/>
      <c r="U297" s="34"/>
      <c r="V297" s="34"/>
      <c r="W297" s="34"/>
      <c r="X297" s="34"/>
      <c r="Y297" s="34"/>
      <c r="Z297" s="34"/>
      <c r="AA297" s="34"/>
      <c r="AB297" s="34"/>
      <c r="AC297" s="34"/>
      <c r="AD297" s="34"/>
      <c r="AE297" s="34"/>
      <c r="AF297" s="37"/>
      <c r="AG297" s="37"/>
      <c r="AH297" s="37"/>
      <c r="AI297" s="37"/>
      <c r="AJ297" s="37"/>
      <c r="AK297" s="37"/>
      <c r="AL297" s="37"/>
      <c r="AM297" s="34"/>
      <c r="AN297" s="68"/>
      <c r="AO297" s="44"/>
      <c r="AP297" s="44"/>
      <c r="AQ297" s="44"/>
      <c r="AR297" s="44"/>
      <c r="AS297" s="44"/>
      <c r="AT297" s="44"/>
      <c r="AU297" s="44"/>
      <c r="AV297" s="44"/>
      <c r="AW297" s="44"/>
      <c r="AX297" s="44"/>
      <c r="AY297" s="44"/>
      <c r="AZ297" s="44"/>
      <c r="BA297" s="44"/>
      <c r="BB297" s="44"/>
      <c r="BC297" s="44"/>
      <c r="BD297" s="44"/>
      <c r="BE297" s="44"/>
      <c r="BF297" s="44"/>
      <c r="BG297" s="44"/>
      <c r="BH297" s="44"/>
      <c r="BI297" s="44"/>
      <c r="BJ297" s="44"/>
      <c r="BK297" s="44"/>
      <c r="BL297" s="44"/>
      <c r="BM297" s="44"/>
      <c r="BN297" s="44"/>
      <c r="BO297" s="44"/>
      <c r="BP297" s="44"/>
      <c r="BQ297" s="44"/>
      <c r="BR297" s="44"/>
      <c r="BS297" s="44"/>
      <c r="BT297" s="44"/>
      <c r="BU297" s="44"/>
      <c r="BV297" s="44"/>
      <c r="BW297" s="44"/>
      <c r="BX297" s="44"/>
      <c r="BY297" s="44"/>
      <c r="BZ297" s="44"/>
      <c r="CA297" s="37"/>
      <c r="CB297" s="37"/>
      <c r="CC297" s="37"/>
      <c r="CD297" s="37"/>
      <c r="CE297" s="37"/>
      <c r="CF297" s="37"/>
      <c r="CG297" s="37"/>
      <c r="CH297" s="37"/>
      <c r="CI297" s="37"/>
      <c r="CJ297" s="37"/>
      <c r="CK297" s="37"/>
      <c r="CL297" s="37"/>
      <c r="CM297" s="37"/>
      <c r="CN297" s="37"/>
      <c r="CO297" s="37"/>
      <c r="CP297" s="37"/>
      <c r="CQ297" s="37"/>
      <c r="CR297" s="37"/>
      <c r="CS297" s="37"/>
      <c r="CT297" s="37"/>
    </row>
    <row r="298" spans="1:98" ht="13">
      <c r="A298" s="34"/>
      <c r="B298" s="34"/>
      <c r="C298" s="34"/>
      <c r="D298" s="68"/>
      <c r="E298" s="34"/>
      <c r="F298" s="34"/>
      <c r="G298" s="34"/>
      <c r="H298" s="34"/>
      <c r="I298" s="34"/>
      <c r="J298" s="34"/>
      <c r="K298" s="34"/>
      <c r="L298" s="34"/>
      <c r="M298" s="34"/>
      <c r="N298" s="34"/>
      <c r="O298" s="34"/>
      <c r="P298" s="34"/>
      <c r="Q298" s="51"/>
      <c r="R298" s="34"/>
      <c r="S298" s="34"/>
      <c r="T298" s="34"/>
      <c r="U298" s="34"/>
      <c r="V298" s="34"/>
      <c r="W298" s="34"/>
      <c r="X298" s="34"/>
      <c r="Y298" s="34"/>
      <c r="Z298" s="34"/>
      <c r="AA298" s="34"/>
      <c r="AB298" s="34"/>
      <c r="AC298" s="34"/>
      <c r="AD298" s="34"/>
      <c r="AE298" s="34"/>
      <c r="AF298" s="37"/>
      <c r="AG298" s="37"/>
      <c r="AH298" s="37"/>
      <c r="AI298" s="37"/>
      <c r="AJ298" s="37"/>
      <c r="AK298" s="37"/>
      <c r="AL298" s="37"/>
      <c r="AM298" s="34"/>
      <c r="AN298" s="68"/>
      <c r="AO298" s="44"/>
      <c r="AP298" s="44"/>
      <c r="AQ298" s="44"/>
      <c r="AR298" s="44"/>
      <c r="AS298" s="44"/>
      <c r="AT298" s="44"/>
      <c r="AU298" s="44"/>
      <c r="AV298" s="44"/>
      <c r="AW298" s="44"/>
      <c r="AX298" s="44"/>
      <c r="AY298" s="44"/>
      <c r="AZ298" s="44"/>
      <c r="BA298" s="44"/>
      <c r="BB298" s="44"/>
      <c r="BC298" s="44"/>
      <c r="BD298" s="44"/>
      <c r="BE298" s="44"/>
      <c r="BF298" s="44"/>
      <c r="BG298" s="44"/>
      <c r="BH298" s="44"/>
      <c r="BI298" s="44"/>
      <c r="BJ298" s="44"/>
      <c r="BK298" s="44"/>
      <c r="BL298" s="44"/>
      <c r="BM298" s="44"/>
      <c r="BN298" s="44"/>
      <c r="BO298" s="44"/>
      <c r="BP298" s="44"/>
      <c r="BQ298" s="44"/>
      <c r="BR298" s="44"/>
      <c r="BS298" s="44"/>
      <c r="BT298" s="44"/>
      <c r="BU298" s="44"/>
      <c r="BV298" s="44"/>
      <c r="BW298" s="44"/>
      <c r="BX298" s="44"/>
      <c r="BY298" s="44"/>
      <c r="BZ298" s="44"/>
      <c r="CA298" s="37"/>
      <c r="CB298" s="37"/>
      <c r="CC298" s="37"/>
      <c r="CD298" s="37"/>
      <c r="CE298" s="37"/>
      <c r="CF298" s="37"/>
      <c r="CG298" s="37"/>
      <c r="CH298" s="37"/>
      <c r="CI298" s="37"/>
      <c r="CJ298" s="37"/>
      <c r="CK298" s="37"/>
      <c r="CL298" s="37"/>
      <c r="CM298" s="37"/>
      <c r="CN298" s="37"/>
      <c r="CO298" s="37"/>
      <c r="CP298" s="37"/>
      <c r="CQ298" s="37"/>
      <c r="CR298" s="37"/>
      <c r="CS298" s="37"/>
      <c r="CT298" s="37"/>
    </row>
    <row r="299" spans="1:98" ht="13">
      <c r="A299" s="34"/>
      <c r="B299" s="34"/>
      <c r="C299" s="34"/>
      <c r="D299" s="68"/>
      <c r="E299" s="34"/>
      <c r="F299" s="34"/>
      <c r="G299" s="34"/>
      <c r="H299" s="34"/>
      <c r="I299" s="34"/>
      <c r="J299" s="34"/>
      <c r="K299" s="34"/>
      <c r="L299" s="34"/>
      <c r="M299" s="34"/>
      <c r="N299" s="34"/>
      <c r="O299" s="34"/>
      <c r="P299" s="34"/>
      <c r="Q299" s="51"/>
      <c r="R299" s="34"/>
      <c r="S299" s="34"/>
      <c r="T299" s="34"/>
      <c r="U299" s="34"/>
      <c r="V299" s="34"/>
      <c r="W299" s="34"/>
      <c r="X299" s="34"/>
      <c r="Y299" s="34"/>
      <c r="Z299" s="34"/>
      <c r="AA299" s="34"/>
      <c r="AB299" s="34"/>
      <c r="AC299" s="34"/>
      <c r="AD299" s="34"/>
      <c r="AE299" s="34"/>
      <c r="AF299" s="37"/>
      <c r="AG299" s="37"/>
      <c r="AH299" s="37"/>
      <c r="AI299" s="37"/>
      <c r="AJ299" s="37"/>
      <c r="AK299" s="37"/>
      <c r="AL299" s="37"/>
      <c r="AM299" s="34"/>
      <c r="AN299" s="68"/>
      <c r="AO299" s="44"/>
      <c r="AP299" s="44"/>
      <c r="AQ299" s="44"/>
      <c r="AR299" s="44"/>
      <c r="AS299" s="44"/>
      <c r="AT299" s="44"/>
      <c r="AU299" s="44"/>
      <c r="AV299" s="44"/>
      <c r="AW299" s="44"/>
      <c r="AX299" s="44"/>
      <c r="AY299" s="44"/>
      <c r="AZ299" s="44"/>
      <c r="BA299" s="44"/>
      <c r="BB299" s="44"/>
      <c r="BC299" s="44"/>
      <c r="BD299" s="44"/>
      <c r="BE299" s="44"/>
      <c r="BF299" s="44"/>
      <c r="BG299" s="44"/>
      <c r="BH299" s="44"/>
      <c r="BI299" s="44"/>
      <c r="BJ299" s="44"/>
      <c r="BK299" s="44"/>
      <c r="BL299" s="44"/>
      <c r="BM299" s="44"/>
      <c r="BN299" s="44"/>
      <c r="BO299" s="44"/>
      <c r="BP299" s="44"/>
      <c r="BQ299" s="44"/>
      <c r="BR299" s="44"/>
      <c r="BS299" s="44"/>
      <c r="BT299" s="44"/>
      <c r="BU299" s="44"/>
      <c r="BV299" s="44"/>
      <c r="BW299" s="44"/>
      <c r="BX299" s="44"/>
      <c r="BY299" s="44"/>
      <c r="BZ299" s="44"/>
      <c r="CA299" s="37"/>
      <c r="CB299" s="37"/>
      <c r="CC299" s="37"/>
      <c r="CD299" s="37"/>
      <c r="CE299" s="37"/>
      <c r="CF299" s="37"/>
      <c r="CG299" s="37"/>
      <c r="CH299" s="37"/>
      <c r="CI299" s="37"/>
      <c r="CJ299" s="37"/>
      <c r="CK299" s="37"/>
      <c r="CL299" s="37"/>
      <c r="CM299" s="37"/>
      <c r="CN299" s="37"/>
      <c r="CO299" s="37"/>
      <c r="CP299" s="37"/>
      <c r="CQ299" s="37"/>
      <c r="CR299" s="37"/>
      <c r="CS299" s="37"/>
      <c r="CT299" s="37"/>
    </row>
    <row r="300" spans="1:98" ht="13">
      <c r="A300" s="34"/>
      <c r="B300" s="34"/>
      <c r="C300" s="34"/>
      <c r="D300" s="68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  <c r="P300" s="34"/>
      <c r="Q300" s="51"/>
      <c r="R300" s="34"/>
      <c r="S300" s="34"/>
      <c r="T300" s="34"/>
      <c r="U300" s="34"/>
      <c r="V300" s="34"/>
      <c r="W300" s="34"/>
      <c r="X300" s="34"/>
      <c r="Y300" s="34"/>
      <c r="Z300" s="34"/>
      <c r="AA300" s="34"/>
      <c r="AB300" s="34"/>
      <c r="AC300" s="34"/>
      <c r="AD300" s="34"/>
      <c r="AE300" s="34"/>
      <c r="AF300" s="37"/>
      <c r="AG300" s="37"/>
      <c r="AH300" s="37"/>
      <c r="AI300" s="37"/>
      <c r="AJ300" s="37"/>
      <c r="AK300" s="37"/>
      <c r="AL300" s="37"/>
      <c r="AM300" s="34"/>
      <c r="AN300" s="68"/>
      <c r="AO300" s="44"/>
      <c r="AP300" s="44"/>
      <c r="AQ300" s="44"/>
      <c r="AR300" s="44"/>
      <c r="AS300" s="44"/>
      <c r="AT300" s="44"/>
      <c r="AU300" s="44"/>
      <c r="AV300" s="44"/>
      <c r="AW300" s="44"/>
      <c r="AX300" s="44"/>
      <c r="AY300" s="44"/>
      <c r="AZ300" s="44"/>
      <c r="BA300" s="44"/>
      <c r="BB300" s="44"/>
      <c r="BC300" s="44"/>
      <c r="BD300" s="44"/>
      <c r="BE300" s="44"/>
      <c r="BF300" s="44"/>
      <c r="BG300" s="44"/>
      <c r="BH300" s="44"/>
      <c r="BI300" s="44"/>
      <c r="BJ300" s="44"/>
      <c r="BK300" s="44"/>
      <c r="BL300" s="44"/>
      <c r="BM300" s="44"/>
      <c r="BN300" s="44"/>
      <c r="BO300" s="44"/>
      <c r="BP300" s="44"/>
      <c r="BQ300" s="44"/>
      <c r="BR300" s="44"/>
      <c r="BS300" s="44"/>
      <c r="BT300" s="44"/>
      <c r="BU300" s="44"/>
      <c r="BV300" s="44"/>
      <c r="BW300" s="44"/>
      <c r="BX300" s="44"/>
      <c r="BY300" s="44"/>
      <c r="BZ300" s="44"/>
      <c r="CA300" s="37"/>
      <c r="CB300" s="37"/>
      <c r="CC300" s="37"/>
      <c r="CD300" s="37"/>
      <c r="CE300" s="37"/>
      <c r="CF300" s="37"/>
      <c r="CG300" s="37"/>
      <c r="CH300" s="37"/>
      <c r="CI300" s="37"/>
      <c r="CJ300" s="37"/>
      <c r="CK300" s="37"/>
      <c r="CL300" s="37"/>
      <c r="CM300" s="37"/>
      <c r="CN300" s="37"/>
      <c r="CO300" s="37"/>
      <c r="CP300" s="37"/>
      <c r="CQ300" s="37"/>
      <c r="CR300" s="37"/>
      <c r="CS300" s="37"/>
      <c r="CT300" s="37"/>
    </row>
    <row r="301" spans="1:98" ht="13">
      <c r="A301" s="34"/>
      <c r="B301" s="34"/>
      <c r="C301" s="34"/>
      <c r="D301" s="68"/>
      <c r="E301" s="34"/>
      <c r="F301" s="34"/>
      <c r="G301" s="34"/>
      <c r="H301" s="34"/>
      <c r="I301" s="34"/>
      <c r="J301" s="34"/>
      <c r="K301" s="34"/>
      <c r="L301" s="34"/>
      <c r="M301" s="34"/>
      <c r="N301" s="34"/>
      <c r="O301" s="34"/>
      <c r="P301" s="34"/>
      <c r="Q301" s="51"/>
      <c r="R301" s="34"/>
      <c r="S301" s="34"/>
      <c r="T301" s="34"/>
      <c r="U301" s="34"/>
      <c r="V301" s="34"/>
      <c r="W301" s="34"/>
      <c r="X301" s="34"/>
      <c r="Y301" s="34"/>
      <c r="Z301" s="34"/>
      <c r="AA301" s="34"/>
      <c r="AB301" s="34"/>
      <c r="AC301" s="34"/>
      <c r="AD301" s="34"/>
      <c r="AE301" s="34"/>
      <c r="AF301" s="37"/>
      <c r="AG301" s="37"/>
      <c r="AH301" s="37"/>
      <c r="AI301" s="37"/>
      <c r="AJ301" s="37"/>
      <c r="AK301" s="37"/>
      <c r="AL301" s="37"/>
      <c r="AM301" s="34"/>
      <c r="AN301" s="68"/>
      <c r="AO301" s="44"/>
      <c r="AP301" s="44"/>
      <c r="AQ301" s="44"/>
      <c r="AR301" s="44"/>
      <c r="AS301" s="44"/>
      <c r="AT301" s="44"/>
      <c r="AU301" s="44"/>
      <c r="AV301" s="44"/>
      <c r="AW301" s="44"/>
      <c r="AX301" s="44"/>
      <c r="AY301" s="44"/>
      <c r="AZ301" s="44"/>
      <c r="BA301" s="44"/>
      <c r="BB301" s="44"/>
      <c r="BC301" s="44"/>
      <c r="BD301" s="44"/>
      <c r="BE301" s="44"/>
      <c r="BF301" s="44"/>
      <c r="BG301" s="44"/>
      <c r="BH301" s="44"/>
      <c r="BI301" s="44"/>
      <c r="BJ301" s="44"/>
      <c r="BK301" s="44"/>
      <c r="BL301" s="44"/>
      <c r="BM301" s="44"/>
      <c r="BN301" s="44"/>
      <c r="BO301" s="44"/>
      <c r="BP301" s="44"/>
      <c r="BQ301" s="44"/>
      <c r="BR301" s="44"/>
      <c r="BS301" s="44"/>
      <c r="BT301" s="44"/>
      <c r="BU301" s="44"/>
      <c r="BV301" s="44"/>
      <c r="BW301" s="44"/>
      <c r="BX301" s="44"/>
      <c r="BY301" s="44"/>
      <c r="BZ301" s="44"/>
      <c r="CA301" s="37"/>
      <c r="CB301" s="37"/>
      <c r="CC301" s="37"/>
      <c r="CD301" s="37"/>
      <c r="CE301" s="37"/>
      <c r="CF301" s="37"/>
      <c r="CG301" s="37"/>
      <c r="CH301" s="37"/>
      <c r="CI301" s="37"/>
      <c r="CJ301" s="37"/>
      <c r="CK301" s="37"/>
      <c r="CL301" s="37"/>
      <c r="CM301" s="37"/>
      <c r="CN301" s="37"/>
      <c r="CO301" s="37"/>
      <c r="CP301" s="37"/>
      <c r="CQ301" s="37"/>
      <c r="CR301" s="37"/>
      <c r="CS301" s="37"/>
      <c r="CT301" s="37"/>
    </row>
    <row r="302" spans="1:98" ht="13">
      <c r="A302" s="34"/>
      <c r="B302" s="34"/>
      <c r="C302" s="34"/>
      <c r="D302" s="68"/>
      <c r="E302" s="34"/>
      <c r="F302" s="34"/>
      <c r="G302" s="34"/>
      <c r="H302" s="34"/>
      <c r="I302" s="34"/>
      <c r="J302" s="34"/>
      <c r="K302" s="34"/>
      <c r="L302" s="34"/>
      <c r="M302" s="34"/>
      <c r="N302" s="34"/>
      <c r="O302" s="34"/>
      <c r="P302" s="34"/>
      <c r="Q302" s="51"/>
      <c r="R302" s="34"/>
      <c r="S302" s="34"/>
      <c r="T302" s="34"/>
      <c r="U302" s="34"/>
      <c r="V302" s="34"/>
      <c r="W302" s="34"/>
      <c r="X302" s="34"/>
      <c r="Y302" s="34"/>
      <c r="Z302" s="34"/>
      <c r="AA302" s="34"/>
      <c r="AB302" s="34"/>
      <c r="AC302" s="34"/>
      <c r="AD302" s="34"/>
      <c r="AE302" s="34"/>
      <c r="AF302" s="37"/>
      <c r="AG302" s="37"/>
      <c r="AH302" s="37"/>
      <c r="AI302" s="37"/>
      <c r="AJ302" s="37"/>
      <c r="AK302" s="37"/>
      <c r="AL302" s="37"/>
      <c r="AM302" s="34"/>
      <c r="AN302" s="68"/>
      <c r="AO302" s="44"/>
      <c r="AP302" s="44"/>
      <c r="AQ302" s="44"/>
      <c r="AR302" s="44"/>
      <c r="AS302" s="44"/>
      <c r="AT302" s="44"/>
      <c r="AU302" s="44"/>
      <c r="AV302" s="44"/>
      <c r="AW302" s="44"/>
      <c r="AX302" s="44"/>
      <c r="AY302" s="44"/>
      <c r="AZ302" s="44"/>
      <c r="BA302" s="44"/>
      <c r="BB302" s="44"/>
      <c r="BC302" s="44"/>
      <c r="BD302" s="44"/>
      <c r="BE302" s="44"/>
      <c r="BF302" s="44"/>
      <c r="BG302" s="44"/>
      <c r="BH302" s="44"/>
      <c r="BI302" s="44"/>
      <c r="BJ302" s="44"/>
      <c r="BK302" s="44"/>
      <c r="BL302" s="44"/>
      <c r="BM302" s="44"/>
      <c r="BN302" s="44"/>
      <c r="BO302" s="44"/>
      <c r="BP302" s="44"/>
      <c r="BQ302" s="44"/>
      <c r="BR302" s="44"/>
      <c r="BS302" s="44"/>
      <c r="BT302" s="44"/>
      <c r="BU302" s="44"/>
      <c r="BV302" s="44"/>
      <c r="BW302" s="44"/>
      <c r="BX302" s="44"/>
      <c r="BY302" s="44"/>
      <c r="BZ302" s="44"/>
      <c r="CA302" s="37"/>
      <c r="CB302" s="37"/>
      <c r="CC302" s="37"/>
      <c r="CD302" s="37"/>
      <c r="CE302" s="37"/>
      <c r="CF302" s="37"/>
      <c r="CG302" s="37"/>
      <c r="CH302" s="37"/>
      <c r="CI302" s="37"/>
      <c r="CJ302" s="37"/>
      <c r="CK302" s="37"/>
      <c r="CL302" s="37"/>
      <c r="CM302" s="37"/>
      <c r="CN302" s="37"/>
      <c r="CO302" s="37"/>
      <c r="CP302" s="37"/>
      <c r="CQ302" s="37"/>
      <c r="CR302" s="37"/>
      <c r="CS302" s="37"/>
      <c r="CT302" s="37"/>
    </row>
    <row r="303" spans="1:98" ht="13">
      <c r="A303" s="34"/>
      <c r="B303" s="34"/>
      <c r="C303" s="34"/>
      <c r="D303" s="68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51"/>
      <c r="R303" s="34"/>
      <c r="S303" s="34"/>
      <c r="T303" s="34"/>
      <c r="U303" s="34"/>
      <c r="V303" s="34"/>
      <c r="W303" s="34"/>
      <c r="X303" s="34"/>
      <c r="Y303" s="34"/>
      <c r="Z303" s="34"/>
      <c r="AA303" s="34"/>
      <c r="AB303" s="34"/>
      <c r="AC303" s="34"/>
      <c r="AD303" s="34"/>
      <c r="AE303" s="34"/>
      <c r="AF303" s="37"/>
      <c r="AG303" s="37"/>
      <c r="AH303" s="37"/>
      <c r="AI303" s="37"/>
      <c r="AJ303" s="37"/>
      <c r="AK303" s="37"/>
      <c r="AL303" s="37"/>
      <c r="AM303" s="34"/>
      <c r="AN303" s="68"/>
      <c r="AO303" s="44"/>
      <c r="AP303" s="44"/>
      <c r="AQ303" s="44"/>
      <c r="AR303" s="44"/>
      <c r="AS303" s="44"/>
      <c r="AT303" s="44"/>
      <c r="AU303" s="44"/>
      <c r="AV303" s="44"/>
      <c r="AW303" s="44"/>
      <c r="AX303" s="44"/>
      <c r="AY303" s="44"/>
      <c r="AZ303" s="44"/>
      <c r="BA303" s="44"/>
      <c r="BB303" s="44"/>
      <c r="BC303" s="44"/>
      <c r="BD303" s="44"/>
      <c r="BE303" s="44"/>
      <c r="BF303" s="44"/>
      <c r="BG303" s="44"/>
      <c r="BH303" s="44"/>
      <c r="BI303" s="44"/>
      <c r="BJ303" s="44"/>
      <c r="BK303" s="44"/>
      <c r="BL303" s="44"/>
      <c r="BM303" s="44"/>
      <c r="BN303" s="44"/>
      <c r="BO303" s="44"/>
      <c r="BP303" s="44"/>
      <c r="BQ303" s="44"/>
      <c r="BR303" s="44"/>
      <c r="BS303" s="44"/>
      <c r="BT303" s="44"/>
      <c r="BU303" s="44"/>
      <c r="BV303" s="44"/>
      <c r="BW303" s="44"/>
      <c r="BX303" s="44"/>
      <c r="BY303" s="44"/>
      <c r="BZ303" s="44"/>
      <c r="CA303" s="37"/>
      <c r="CB303" s="37"/>
      <c r="CC303" s="37"/>
      <c r="CD303" s="37"/>
      <c r="CE303" s="37"/>
      <c r="CF303" s="37"/>
      <c r="CG303" s="37"/>
      <c r="CH303" s="37"/>
      <c r="CI303" s="37"/>
      <c r="CJ303" s="37"/>
      <c r="CK303" s="37"/>
      <c r="CL303" s="37"/>
      <c r="CM303" s="37"/>
      <c r="CN303" s="37"/>
      <c r="CO303" s="37"/>
      <c r="CP303" s="37"/>
      <c r="CQ303" s="37"/>
      <c r="CR303" s="37"/>
      <c r="CS303" s="37"/>
      <c r="CT303" s="37"/>
    </row>
    <row r="304" spans="1:98" ht="13">
      <c r="A304" s="34"/>
      <c r="B304" s="34"/>
      <c r="C304" s="34"/>
      <c r="D304" s="68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51"/>
      <c r="R304" s="34"/>
      <c r="S304" s="34"/>
      <c r="T304" s="34"/>
      <c r="U304" s="34"/>
      <c r="V304" s="34"/>
      <c r="W304" s="34"/>
      <c r="X304" s="34"/>
      <c r="Y304" s="34"/>
      <c r="Z304" s="34"/>
      <c r="AA304" s="34"/>
      <c r="AB304" s="34"/>
      <c r="AC304" s="34"/>
      <c r="AD304" s="34"/>
      <c r="AE304" s="34"/>
      <c r="AF304" s="37"/>
      <c r="AG304" s="37"/>
      <c r="AH304" s="37"/>
      <c r="AI304" s="37"/>
      <c r="AJ304" s="37"/>
      <c r="AK304" s="37"/>
      <c r="AL304" s="37"/>
      <c r="AM304" s="34"/>
      <c r="AN304" s="68"/>
      <c r="AO304" s="44"/>
      <c r="AP304" s="44"/>
      <c r="AQ304" s="44"/>
      <c r="AR304" s="44"/>
      <c r="AS304" s="44"/>
      <c r="AT304" s="44"/>
      <c r="AU304" s="44"/>
      <c r="AV304" s="44"/>
      <c r="AW304" s="44"/>
      <c r="AX304" s="44"/>
      <c r="AY304" s="44"/>
      <c r="AZ304" s="44"/>
      <c r="BA304" s="44"/>
      <c r="BB304" s="44"/>
      <c r="BC304" s="44"/>
      <c r="BD304" s="44"/>
      <c r="BE304" s="44"/>
      <c r="BF304" s="44"/>
      <c r="BG304" s="44"/>
      <c r="BH304" s="44"/>
      <c r="BI304" s="44"/>
      <c r="BJ304" s="44"/>
      <c r="BK304" s="44"/>
      <c r="BL304" s="44"/>
      <c r="BM304" s="44"/>
      <c r="BN304" s="44"/>
      <c r="BO304" s="44"/>
      <c r="BP304" s="44"/>
      <c r="BQ304" s="44"/>
      <c r="BR304" s="44"/>
      <c r="BS304" s="44"/>
      <c r="BT304" s="44"/>
      <c r="BU304" s="44"/>
      <c r="BV304" s="44"/>
      <c r="BW304" s="44"/>
      <c r="BX304" s="44"/>
      <c r="BY304" s="44"/>
      <c r="BZ304" s="44"/>
      <c r="CA304" s="37"/>
      <c r="CB304" s="37"/>
      <c r="CC304" s="37"/>
      <c r="CD304" s="37"/>
      <c r="CE304" s="37"/>
      <c r="CF304" s="37"/>
      <c r="CG304" s="37"/>
      <c r="CH304" s="37"/>
      <c r="CI304" s="37"/>
      <c r="CJ304" s="37"/>
      <c r="CK304" s="37"/>
      <c r="CL304" s="37"/>
      <c r="CM304" s="37"/>
      <c r="CN304" s="37"/>
      <c r="CO304" s="37"/>
      <c r="CP304" s="37"/>
      <c r="CQ304" s="92"/>
      <c r="CR304" s="37"/>
      <c r="CS304" s="37"/>
      <c r="CT304" s="37"/>
    </row>
    <row r="305" spans="1:98" ht="13">
      <c r="A305" s="34"/>
      <c r="B305" s="34"/>
      <c r="C305" s="34"/>
      <c r="D305" s="68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51"/>
      <c r="R305" s="34"/>
      <c r="S305" s="34"/>
      <c r="T305" s="34"/>
      <c r="U305" s="34"/>
      <c r="V305" s="34"/>
      <c r="W305" s="34"/>
      <c r="X305" s="34"/>
      <c r="Y305" s="34"/>
      <c r="Z305" s="34"/>
      <c r="AA305" s="34"/>
      <c r="AB305" s="34"/>
      <c r="AC305" s="34"/>
      <c r="AD305" s="34"/>
      <c r="AE305" s="34"/>
      <c r="AF305" s="37"/>
      <c r="AG305" s="37"/>
      <c r="AH305" s="37"/>
      <c r="AI305" s="37"/>
      <c r="AJ305" s="37"/>
      <c r="AK305" s="37"/>
      <c r="AL305" s="37"/>
      <c r="AM305" s="34"/>
      <c r="AN305" s="68"/>
      <c r="AO305" s="44"/>
      <c r="AP305" s="44"/>
      <c r="AQ305" s="44"/>
      <c r="AR305" s="44"/>
      <c r="AS305" s="44"/>
      <c r="AT305" s="44"/>
      <c r="AU305" s="44"/>
      <c r="AV305" s="44"/>
      <c r="AW305" s="44"/>
      <c r="AX305" s="44"/>
      <c r="AY305" s="44"/>
      <c r="AZ305" s="44"/>
      <c r="BA305" s="44"/>
      <c r="BB305" s="44"/>
      <c r="BC305" s="44"/>
      <c r="BD305" s="44"/>
      <c r="BE305" s="44"/>
      <c r="BF305" s="44"/>
      <c r="BG305" s="44"/>
      <c r="BH305" s="44"/>
      <c r="BI305" s="44"/>
      <c r="BJ305" s="44"/>
      <c r="BK305" s="44"/>
      <c r="BL305" s="44"/>
      <c r="BM305" s="44"/>
      <c r="BN305" s="44"/>
      <c r="BO305" s="44"/>
      <c r="BP305" s="44"/>
      <c r="BQ305" s="44"/>
      <c r="BR305" s="44"/>
      <c r="BS305" s="44"/>
      <c r="BT305" s="44"/>
      <c r="BU305" s="44"/>
      <c r="BV305" s="44"/>
      <c r="BW305" s="44"/>
      <c r="BX305" s="44"/>
      <c r="BY305" s="44"/>
      <c r="BZ305" s="44"/>
      <c r="CA305" s="37"/>
      <c r="CB305" s="37"/>
      <c r="CC305" s="37"/>
      <c r="CD305" s="37"/>
      <c r="CE305" s="37"/>
      <c r="CF305" s="37"/>
      <c r="CG305" s="37"/>
      <c r="CH305" s="37"/>
      <c r="CI305" s="37"/>
      <c r="CJ305" s="37"/>
      <c r="CK305" s="37"/>
      <c r="CL305" s="37"/>
      <c r="CM305" s="37"/>
      <c r="CN305" s="37"/>
      <c r="CO305" s="37"/>
      <c r="CP305" s="37"/>
      <c r="CQ305" s="37"/>
      <c r="CR305" s="37"/>
      <c r="CS305" s="37"/>
      <c r="CT305" s="37"/>
    </row>
    <row r="306" spans="1:98" ht="13">
      <c r="A306" s="34"/>
      <c r="B306" s="34"/>
      <c r="C306" s="34"/>
      <c r="D306" s="68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51"/>
      <c r="R306" s="34"/>
      <c r="S306" s="34"/>
      <c r="T306" s="34"/>
      <c r="U306" s="34"/>
      <c r="V306" s="34"/>
      <c r="W306" s="34"/>
      <c r="X306" s="34"/>
      <c r="Y306" s="34"/>
      <c r="Z306" s="34"/>
      <c r="AA306" s="34"/>
      <c r="AB306" s="34"/>
      <c r="AC306" s="34"/>
      <c r="AD306" s="34"/>
      <c r="AE306" s="34"/>
      <c r="AF306" s="37"/>
      <c r="AG306" s="37"/>
      <c r="AH306" s="37"/>
      <c r="AI306" s="37"/>
      <c r="AJ306" s="37"/>
      <c r="AK306" s="37"/>
      <c r="AL306" s="37"/>
      <c r="AM306" s="34"/>
      <c r="AN306" s="68"/>
      <c r="AO306" s="44"/>
      <c r="AP306" s="44"/>
      <c r="AQ306" s="44"/>
      <c r="AR306" s="44"/>
      <c r="AS306" s="44"/>
      <c r="AT306" s="44"/>
      <c r="AU306" s="44"/>
      <c r="AV306" s="44"/>
      <c r="AW306" s="44"/>
      <c r="AX306" s="44"/>
      <c r="AY306" s="44"/>
      <c r="AZ306" s="44"/>
      <c r="BA306" s="44"/>
      <c r="BB306" s="44"/>
      <c r="BC306" s="44"/>
      <c r="BD306" s="44"/>
      <c r="BE306" s="44"/>
      <c r="BF306" s="44"/>
      <c r="BG306" s="44"/>
      <c r="BH306" s="44"/>
      <c r="BI306" s="44"/>
      <c r="BJ306" s="44"/>
      <c r="BK306" s="44"/>
      <c r="BL306" s="44"/>
      <c r="BM306" s="44"/>
      <c r="BN306" s="44"/>
      <c r="BO306" s="44"/>
      <c r="BP306" s="44"/>
      <c r="BQ306" s="44"/>
      <c r="BR306" s="44"/>
      <c r="BS306" s="44"/>
      <c r="BT306" s="44"/>
      <c r="BU306" s="44"/>
      <c r="BV306" s="44"/>
      <c r="BW306" s="44"/>
      <c r="BX306" s="44"/>
      <c r="BY306" s="44"/>
      <c r="BZ306" s="44"/>
      <c r="CA306" s="37"/>
      <c r="CB306" s="37"/>
      <c r="CC306" s="37"/>
      <c r="CD306" s="37"/>
      <c r="CE306" s="37"/>
      <c r="CF306" s="37"/>
      <c r="CG306" s="37"/>
      <c r="CH306" s="37"/>
      <c r="CI306" s="37"/>
      <c r="CJ306" s="37"/>
      <c r="CK306" s="37"/>
      <c r="CL306" s="37"/>
      <c r="CM306" s="37"/>
      <c r="CN306" s="37"/>
      <c r="CO306" s="37"/>
      <c r="CP306" s="37"/>
      <c r="CQ306" s="37"/>
      <c r="CR306" s="37"/>
      <c r="CS306" s="37"/>
      <c r="CT306" s="37"/>
    </row>
    <row r="307" spans="1:98" ht="13">
      <c r="A307" s="34"/>
      <c r="B307" s="34"/>
      <c r="C307" s="34"/>
      <c r="D307" s="68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51"/>
      <c r="R307" s="34"/>
      <c r="S307" s="34"/>
      <c r="T307" s="34"/>
      <c r="U307" s="34"/>
      <c r="V307" s="34"/>
      <c r="W307" s="34"/>
      <c r="X307" s="34"/>
      <c r="Y307" s="34"/>
      <c r="Z307" s="34"/>
      <c r="AA307" s="34"/>
      <c r="AB307" s="34"/>
      <c r="AC307" s="34"/>
      <c r="AD307" s="34"/>
      <c r="AE307" s="34"/>
      <c r="AF307" s="37"/>
      <c r="AG307" s="37"/>
      <c r="AH307" s="37"/>
      <c r="AI307" s="37"/>
      <c r="AJ307" s="37"/>
      <c r="AK307" s="37"/>
      <c r="AL307" s="37"/>
      <c r="AM307" s="34"/>
      <c r="AN307" s="68"/>
      <c r="AO307" s="44"/>
      <c r="AP307" s="44"/>
      <c r="AQ307" s="44"/>
      <c r="AR307" s="44"/>
      <c r="AS307" s="44"/>
      <c r="AT307" s="44"/>
      <c r="AU307" s="44"/>
      <c r="AV307" s="44"/>
      <c r="AW307" s="44"/>
      <c r="AX307" s="44"/>
      <c r="AY307" s="44"/>
      <c r="AZ307" s="44"/>
      <c r="BA307" s="44"/>
      <c r="BB307" s="44"/>
      <c r="BC307" s="44"/>
      <c r="BD307" s="44"/>
      <c r="BE307" s="44"/>
      <c r="BF307" s="44"/>
      <c r="BG307" s="44"/>
      <c r="BH307" s="44"/>
      <c r="BI307" s="44"/>
      <c r="BJ307" s="44"/>
      <c r="BK307" s="44"/>
      <c r="BL307" s="44"/>
      <c r="BM307" s="44"/>
      <c r="BN307" s="44"/>
      <c r="BO307" s="44"/>
      <c r="BP307" s="44"/>
      <c r="BQ307" s="44"/>
      <c r="BR307" s="44"/>
      <c r="BS307" s="44"/>
      <c r="BT307" s="44"/>
      <c r="BU307" s="44"/>
      <c r="BV307" s="44"/>
      <c r="BW307" s="44"/>
      <c r="BX307" s="44"/>
      <c r="BY307" s="44"/>
      <c r="BZ307" s="44"/>
      <c r="CA307" s="37"/>
      <c r="CB307" s="37"/>
      <c r="CC307" s="37"/>
      <c r="CD307" s="37"/>
      <c r="CE307" s="37"/>
      <c r="CF307" s="37"/>
      <c r="CG307" s="37"/>
      <c r="CH307" s="37"/>
      <c r="CI307" s="37"/>
      <c r="CJ307" s="37"/>
      <c r="CK307" s="37"/>
      <c r="CL307" s="37"/>
      <c r="CM307" s="37"/>
      <c r="CN307" s="37"/>
      <c r="CO307" s="37"/>
      <c r="CP307" s="37"/>
      <c r="CQ307" s="37"/>
      <c r="CR307" s="37"/>
      <c r="CS307" s="37"/>
      <c r="CT307" s="37"/>
    </row>
    <row r="308" spans="1:98" ht="13">
      <c r="A308" s="34"/>
      <c r="B308" s="34"/>
      <c r="C308" s="34"/>
      <c r="D308" s="68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51"/>
      <c r="R308" s="34"/>
      <c r="S308" s="34"/>
      <c r="T308" s="34"/>
      <c r="U308" s="34"/>
      <c r="V308" s="34"/>
      <c r="W308" s="34"/>
      <c r="X308" s="34"/>
      <c r="Y308" s="34"/>
      <c r="Z308" s="34"/>
      <c r="AA308" s="34"/>
      <c r="AB308" s="34"/>
      <c r="AC308" s="34"/>
      <c r="AD308" s="34"/>
      <c r="AE308" s="34"/>
      <c r="AF308" s="37"/>
      <c r="AG308" s="37"/>
      <c r="AH308" s="37"/>
      <c r="AI308" s="37"/>
      <c r="AJ308" s="37"/>
      <c r="AK308" s="37"/>
      <c r="AL308" s="37"/>
      <c r="AM308" s="34"/>
      <c r="AN308" s="68"/>
      <c r="AO308" s="44"/>
      <c r="AP308" s="44"/>
      <c r="AQ308" s="44"/>
      <c r="AR308" s="44"/>
      <c r="AS308" s="44"/>
      <c r="AT308" s="44"/>
      <c r="AU308" s="44"/>
      <c r="AV308" s="44"/>
      <c r="AW308" s="44"/>
      <c r="AX308" s="44"/>
      <c r="AY308" s="44"/>
      <c r="AZ308" s="44"/>
      <c r="BA308" s="44"/>
      <c r="BB308" s="44"/>
      <c r="BC308" s="44"/>
      <c r="BD308" s="44"/>
      <c r="BE308" s="44"/>
      <c r="BF308" s="44"/>
      <c r="BG308" s="44"/>
      <c r="BH308" s="44"/>
      <c r="BI308" s="44"/>
      <c r="BJ308" s="44"/>
      <c r="BK308" s="44"/>
      <c r="BL308" s="44"/>
      <c r="BM308" s="44"/>
      <c r="BN308" s="44"/>
      <c r="BO308" s="44"/>
      <c r="BP308" s="44"/>
      <c r="BQ308" s="44"/>
      <c r="BR308" s="44"/>
      <c r="BS308" s="44"/>
      <c r="BT308" s="44"/>
      <c r="BU308" s="44"/>
      <c r="BV308" s="44"/>
      <c r="BW308" s="44"/>
      <c r="BX308" s="44"/>
      <c r="BY308" s="44"/>
      <c r="BZ308" s="44"/>
      <c r="CA308" s="37"/>
      <c r="CB308" s="37"/>
      <c r="CC308" s="37"/>
      <c r="CD308" s="37"/>
      <c r="CE308" s="37"/>
      <c r="CF308" s="37"/>
      <c r="CG308" s="37"/>
      <c r="CH308" s="37"/>
      <c r="CI308" s="37"/>
      <c r="CJ308" s="37"/>
      <c r="CK308" s="37"/>
      <c r="CL308" s="37"/>
      <c r="CM308" s="37"/>
      <c r="CN308" s="37"/>
      <c r="CO308" s="37"/>
      <c r="CP308" s="37"/>
      <c r="CQ308" s="37"/>
      <c r="CR308" s="37"/>
      <c r="CS308" s="37"/>
      <c r="CT308" s="37"/>
    </row>
    <row r="309" spans="1:98" ht="13">
      <c r="A309" s="34"/>
      <c r="B309" s="34"/>
      <c r="C309" s="34"/>
      <c r="D309" s="68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51"/>
      <c r="R309" s="34"/>
      <c r="S309" s="34"/>
      <c r="T309" s="34"/>
      <c r="U309" s="34"/>
      <c r="V309" s="34"/>
      <c r="W309" s="34"/>
      <c r="X309" s="34"/>
      <c r="Y309" s="34"/>
      <c r="Z309" s="34"/>
      <c r="AA309" s="34"/>
      <c r="AB309" s="34"/>
      <c r="AC309" s="34"/>
      <c r="AD309" s="34"/>
      <c r="AE309" s="34"/>
      <c r="AF309" s="37"/>
      <c r="AG309" s="37"/>
      <c r="AH309" s="37"/>
      <c r="AI309" s="37"/>
      <c r="AJ309" s="37"/>
      <c r="AK309" s="37"/>
      <c r="AL309" s="37"/>
      <c r="AM309" s="34"/>
      <c r="AN309" s="68"/>
      <c r="AO309" s="44"/>
      <c r="AP309" s="44"/>
      <c r="AQ309" s="44"/>
      <c r="AR309" s="44"/>
      <c r="AS309" s="44"/>
      <c r="AT309" s="44"/>
      <c r="AU309" s="44"/>
      <c r="AV309" s="44"/>
      <c r="AW309" s="44"/>
      <c r="AX309" s="44"/>
      <c r="AY309" s="44"/>
      <c r="AZ309" s="44"/>
      <c r="BA309" s="44"/>
      <c r="BB309" s="44"/>
      <c r="BC309" s="44"/>
      <c r="BD309" s="44"/>
      <c r="BE309" s="44"/>
      <c r="BF309" s="44"/>
      <c r="BG309" s="44"/>
      <c r="BH309" s="44"/>
      <c r="BI309" s="44"/>
      <c r="BJ309" s="44"/>
      <c r="BK309" s="44"/>
      <c r="BL309" s="44"/>
      <c r="BM309" s="44"/>
      <c r="BN309" s="44"/>
      <c r="BO309" s="44"/>
      <c r="BP309" s="44"/>
      <c r="BQ309" s="44"/>
      <c r="BR309" s="44"/>
      <c r="BS309" s="44"/>
      <c r="BT309" s="44"/>
      <c r="BU309" s="44"/>
      <c r="BV309" s="44"/>
      <c r="BW309" s="44"/>
      <c r="BX309" s="44"/>
      <c r="BY309" s="44"/>
      <c r="BZ309" s="44"/>
      <c r="CA309" s="37"/>
      <c r="CB309" s="37"/>
      <c r="CC309" s="37"/>
      <c r="CD309" s="37"/>
      <c r="CE309" s="37"/>
      <c r="CF309" s="37"/>
      <c r="CG309" s="37"/>
      <c r="CH309" s="37"/>
      <c r="CI309" s="37"/>
      <c r="CJ309" s="37"/>
      <c r="CK309" s="37"/>
      <c r="CL309" s="37"/>
      <c r="CM309" s="37"/>
      <c r="CN309" s="37"/>
      <c r="CO309" s="37"/>
      <c r="CP309" s="37"/>
      <c r="CQ309" s="37"/>
      <c r="CR309" s="37"/>
      <c r="CS309" s="37"/>
      <c r="CT309" s="37"/>
    </row>
    <row r="310" spans="1:98" ht="13">
      <c r="A310" s="34"/>
      <c r="B310" s="34"/>
      <c r="C310" s="34"/>
      <c r="D310" s="68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51"/>
      <c r="R310" s="34"/>
      <c r="S310" s="34"/>
      <c r="T310" s="34"/>
      <c r="U310" s="34"/>
      <c r="V310" s="34"/>
      <c r="W310" s="34"/>
      <c r="X310" s="34"/>
      <c r="Y310" s="34"/>
      <c r="Z310" s="34"/>
      <c r="AA310" s="34"/>
      <c r="AB310" s="34"/>
      <c r="AC310" s="34"/>
      <c r="AD310" s="34"/>
      <c r="AE310" s="34"/>
      <c r="AF310" s="37"/>
      <c r="AG310" s="37"/>
      <c r="AH310" s="37"/>
      <c r="AI310" s="37"/>
      <c r="AJ310" s="37"/>
      <c r="AK310" s="37"/>
      <c r="AL310" s="37"/>
      <c r="AM310" s="34"/>
      <c r="AN310" s="68"/>
      <c r="AO310" s="44"/>
      <c r="AP310" s="44"/>
      <c r="AQ310" s="44"/>
      <c r="AR310" s="44"/>
      <c r="AS310" s="44"/>
      <c r="AT310" s="44"/>
      <c r="AU310" s="44"/>
      <c r="AV310" s="44"/>
      <c r="AW310" s="44"/>
      <c r="AX310" s="44"/>
      <c r="AY310" s="44"/>
      <c r="AZ310" s="44"/>
      <c r="BA310" s="44"/>
      <c r="BB310" s="44"/>
      <c r="BC310" s="44"/>
      <c r="BD310" s="44"/>
      <c r="BE310" s="44"/>
      <c r="BF310" s="44"/>
      <c r="BG310" s="44"/>
      <c r="BH310" s="44"/>
      <c r="BI310" s="44"/>
      <c r="BJ310" s="44"/>
      <c r="BK310" s="44"/>
      <c r="BL310" s="44"/>
      <c r="BM310" s="44"/>
      <c r="BN310" s="44"/>
      <c r="BO310" s="44"/>
      <c r="BP310" s="44"/>
      <c r="BQ310" s="44"/>
      <c r="BR310" s="44"/>
      <c r="BS310" s="44"/>
      <c r="BT310" s="44"/>
      <c r="BU310" s="44"/>
      <c r="BV310" s="44"/>
      <c r="BW310" s="44"/>
      <c r="BX310" s="44"/>
      <c r="BY310" s="44"/>
      <c r="BZ310" s="44"/>
      <c r="CA310" s="37"/>
      <c r="CB310" s="37"/>
      <c r="CC310" s="37"/>
      <c r="CD310" s="37"/>
      <c r="CE310" s="37"/>
      <c r="CF310" s="37"/>
      <c r="CG310" s="37"/>
      <c r="CH310" s="37"/>
      <c r="CI310" s="37"/>
      <c r="CJ310" s="37"/>
      <c r="CK310" s="37"/>
      <c r="CL310" s="37"/>
      <c r="CM310" s="37"/>
      <c r="CN310" s="37"/>
      <c r="CO310" s="37"/>
      <c r="CP310" s="37"/>
      <c r="CQ310" s="37"/>
      <c r="CR310" s="37"/>
      <c r="CS310" s="37"/>
      <c r="CT310" s="37"/>
    </row>
    <row r="311" spans="1:98" ht="13">
      <c r="A311" s="34"/>
      <c r="B311" s="34"/>
      <c r="C311" s="34"/>
      <c r="D311" s="68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51"/>
      <c r="R311" s="34"/>
      <c r="S311" s="34"/>
      <c r="T311" s="34"/>
      <c r="U311" s="34"/>
      <c r="V311" s="34"/>
      <c r="W311" s="34"/>
      <c r="X311" s="34"/>
      <c r="Y311" s="34"/>
      <c r="Z311" s="34"/>
      <c r="AA311" s="34"/>
      <c r="AB311" s="34"/>
      <c r="AC311" s="34"/>
      <c r="AD311" s="34"/>
      <c r="AE311" s="34"/>
      <c r="AF311" s="37"/>
      <c r="AG311" s="37"/>
      <c r="AH311" s="37"/>
      <c r="AI311" s="37"/>
      <c r="AJ311" s="37"/>
      <c r="AK311" s="37"/>
      <c r="AL311" s="37"/>
      <c r="AM311" s="34"/>
      <c r="AN311" s="68"/>
      <c r="AO311" s="44"/>
      <c r="AP311" s="44"/>
      <c r="AQ311" s="44"/>
      <c r="AR311" s="44"/>
      <c r="AS311" s="44"/>
      <c r="AT311" s="44"/>
      <c r="AU311" s="44"/>
      <c r="AV311" s="44"/>
      <c r="AW311" s="44"/>
      <c r="AX311" s="44"/>
      <c r="AY311" s="44"/>
      <c r="AZ311" s="44"/>
      <c r="BA311" s="44"/>
      <c r="BB311" s="44"/>
      <c r="BC311" s="44"/>
      <c r="BD311" s="44"/>
      <c r="BE311" s="44"/>
      <c r="BF311" s="44"/>
      <c r="BG311" s="44"/>
      <c r="BH311" s="44"/>
      <c r="BI311" s="44"/>
      <c r="BJ311" s="44"/>
      <c r="BK311" s="44"/>
      <c r="BL311" s="44"/>
      <c r="BM311" s="44"/>
      <c r="BN311" s="44"/>
      <c r="BO311" s="44"/>
      <c r="BP311" s="44"/>
      <c r="BQ311" s="44"/>
      <c r="BR311" s="44"/>
      <c r="BS311" s="44"/>
      <c r="BT311" s="44"/>
      <c r="BU311" s="44"/>
      <c r="BV311" s="44"/>
      <c r="BW311" s="44"/>
      <c r="BX311" s="44"/>
      <c r="BY311" s="44"/>
      <c r="BZ311" s="44"/>
      <c r="CA311" s="37"/>
      <c r="CB311" s="37"/>
      <c r="CC311" s="37"/>
      <c r="CD311" s="37"/>
      <c r="CE311" s="37"/>
      <c r="CF311" s="37"/>
      <c r="CG311" s="37"/>
      <c r="CH311" s="37"/>
      <c r="CI311" s="37"/>
      <c r="CJ311" s="37"/>
      <c r="CK311" s="37"/>
      <c r="CL311" s="37"/>
      <c r="CM311" s="37"/>
      <c r="CN311" s="37"/>
      <c r="CO311" s="37"/>
      <c r="CP311" s="37"/>
      <c r="CQ311" s="37"/>
      <c r="CR311" s="37"/>
      <c r="CS311" s="37"/>
      <c r="CT311" s="37"/>
    </row>
    <row r="312" spans="1:98" ht="13">
      <c r="A312" s="34"/>
      <c r="B312" s="34"/>
      <c r="C312" s="34"/>
      <c r="D312" s="68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51"/>
      <c r="R312" s="34"/>
      <c r="S312" s="34"/>
      <c r="T312" s="34"/>
      <c r="U312" s="34"/>
      <c r="V312" s="34"/>
      <c r="W312" s="34"/>
      <c r="X312" s="34"/>
      <c r="Y312" s="34"/>
      <c r="Z312" s="34"/>
      <c r="AA312" s="34"/>
      <c r="AB312" s="34"/>
      <c r="AC312" s="34"/>
      <c r="AD312" s="34"/>
      <c r="AE312" s="34"/>
      <c r="AF312" s="37"/>
      <c r="AG312" s="37"/>
      <c r="AH312" s="37"/>
      <c r="AI312" s="37"/>
      <c r="AJ312" s="37"/>
      <c r="AK312" s="37"/>
      <c r="AL312" s="37"/>
      <c r="AM312" s="34"/>
      <c r="AN312" s="68"/>
      <c r="AO312" s="44"/>
      <c r="AP312" s="44"/>
      <c r="AQ312" s="44"/>
      <c r="AR312" s="44"/>
      <c r="AS312" s="44"/>
      <c r="AT312" s="44"/>
      <c r="AU312" s="44"/>
      <c r="AV312" s="44"/>
      <c r="AW312" s="44"/>
      <c r="AX312" s="44"/>
      <c r="AY312" s="44"/>
      <c r="AZ312" s="44"/>
      <c r="BA312" s="44"/>
      <c r="BB312" s="44"/>
      <c r="BC312" s="44"/>
      <c r="BD312" s="44"/>
      <c r="BE312" s="44"/>
      <c r="BF312" s="44"/>
      <c r="BG312" s="44"/>
      <c r="BH312" s="44"/>
      <c r="BI312" s="44"/>
      <c r="BJ312" s="44"/>
      <c r="BK312" s="44"/>
      <c r="BL312" s="44"/>
      <c r="BM312" s="44"/>
      <c r="BN312" s="44"/>
      <c r="BO312" s="44"/>
      <c r="BP312" s="44"/>
      <c r="BQ312" s="44"/>
      <c r="BR312" s="44"/>
      <c r="BS312" s="44"/>
      <c r="BT312" s="44"/>
      <c r="BU312" s="44"/>
      <c r="BV312" s="44"/>
      <c r="BW312" s="44"/>
      <c r="BX312" s="44"/>
      <c r="BY312" s="44"/>
      <c r="BZ312" s="44"/>
      <c r="CA312" s="37"/>
      <c r="CB312" s="37"/>
      <c r="CC312" s="37"/>
      <c r="CD312" s="37"/>
      <c r="CE312" s="37"/>
      <c r="CF312" s="37"/>
      <c r="CG312" s="37"/>
      <c r="CH312" s="37"/>
      <c r="CI312" s="37"/>
      <c r="CJ312" s="37"/>
      <c r="CK312" s="37"/>
      <c r="CL312" s="37"/>
      <c r="CM312" s="37"/>
      <c r="CN312" s="37"/>
      <c r="CO312" s="37"/>
      <c r="CP312" s="37"/>
      <c r="CQ312" s="37"/>
      <c r="CR312" s="37"/>
      <c r="CS312" s="37"/>
      <c r="CT312" s="37"/>
    </row>
    <row r="313" spans="1:98" ht="13">
      <c r="A313" s="34"/>
      <c r="B313" s="34"/>
      <c r="C313" s="34"/>
      <c r="D313" s="68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51"/>
      <c r="R313" s="34"/>
      <c r="S313" s="34"/>
      <c r="T313" s="34"/>
      <c r="U313" s="34"/>
      <c r="V313" s="34"/>
      <c r="W313" s="34"/>
      <c r="X313" s="34"/>
      <c r="Y313" s="34"/>
      <c r="Z313" s="34"/>
      <c r="AA313" s="34"/>
      <c r="AB313" s="34"/>
      <c r="AC313" s="34"/>
      <c r="AD313" s="34"/>
      <c r="AE313" s="34"/>
      <c r="AF313" s="37"/>
      <c r="AG313" s="37"/>
      <c r="AH313" s="37"/>
      <c r="AI313" s="37"/>
      <c r="AJ313" s="37"/>
      <c r="AK313" s="37"/>
      <c r="AL313" s="37"/>
      <c r="AM313" s="34"/>
      <c r="AN313" s="68"/>
      <c r="AO313" s="44"/>
      <c r="AP313" s="44"/>
      <c r="AQ313" s="44"/>
      <c r="AR313" s="44"/>
      <c r="AS313" s="44"/>
      <c r="AT313" s="44"/>
      <c r="AU313" s="44"/>
      <c r="AV313" s="44"/>
      <c r="AW313" s="44"/>
      <c r="AX313" s="44"/>
      <c r="AY313" s="44"/>
      <c r="AZ313" s="44"/>
      <c r="BA313" s="44"/>
      <c r="BB313" s="44"/>
      <c r="BC313" s="44"/>
      <c r="BD313" s="44"/>
      <c r="BE313" s="44"/>
      <c r="BF313" s="44"/>
      <c r="BG313" s="44"/>
      <c r="BH313" s="44"/>
      <c r="BI313" s="44"/>
      <c r="BJ313" s="44"/>
      <c r="BK313" s="44"/>
      <c r="BL313" s="44"/>
      <c r="BM313" s="44"/>
      <c r="BN313" s="44"/>
      <c r="BO313" s="44"/>
      <c r="BP313" s="44"/>
      <c r="BQ313" s="44"/>
      <c r="BR313" s="44"/>
      <c r="BS313" s="44"/>
      <c r="BT313" s="44"/>
      <c r="BU313" s="44"/>
      <c r="BV313" s="44"/>
      <c r="BW313" s="44"/>
      <c r="BX313" s="44"/>
      <c r="BY313" s="44"/>
      <c r="BZ313" s="44"/>
      <c r="CA313" s="37"/>
      <c r="CB313" s="37"/>
      <c r="CC313" s="37"/>
      <c r="CD313" s="37"/>
      <c r="CE313" s="37"/>
      <c r="CF313" s="37"/>
      <c r="CG313" s="37"/>
      <c r="CH313" s="37"/>
      <c r="CI313" s="37"/>
      <c r="CJ313" s="37"/>
      <c r="CK313" s="37"/>
      <c r="CL313" s="37"/>
      <c r="CM313" s="37"/>
      <c r="CN313" s="37"/>
      <c r="CO313" s="37"/>
      <c r="CP313" s="37"/>
      <c r="CQ313" s="37"/>
      <c r="CR313" s="37"/>
      <c r="CS313" s="37"/>
      <c r="CT313" s="37"/>
    </row>
  </sheetData>
  <mergeCells count="31">
    <mergeCell ref="L62:N62"/>
    <mergeCell ref="P76:R77"/>
    <mergeCell ref="T76:V77"/>
    <mergeCell ref="F42:H43"/>
    <mergeCell ref="R43:T44"/>
    <mergeCell ref="S45:T45"/>
    <mergeCell ref="F49:H50"/>
    <mergeCell ref="J54:J58"/>
    <mergeCell ref="L54:L58"/>
    <mergeCell ref="R54:R58"/>
    <mergeCell ref="T54:T58"/>
    <mergeCell ref="H59:J59"/>
    <mergeCell ref="L59:N59"/>
    <mergeCell ref="P59:R59"/>
    <mergeCell ref="T59:V59"/>
    <mergeCell ref="Z49:AB50"/>
    <mergeCell ref="N51:P52"/>
    <mergeCell ref="R51:T52"/>
    <mergeCell ref="AD51:AF52"/>
    <mergeCell ref="B50:D51"/>
    <mergeCell ref="B52:B53"/>
    <mergeCell ref="C52:C53"/>
    <mergeCell ref="D52:D53"/>
    <mergeCell ref="E52:E53"/>
    <mergeCell ref="V51:X52"/>
    <mergeCell ref="U52:U53"/>
    <mergeCell ref="W53:X53"/>
    <mergeCell ref="I52:I53"/>
    <mergeCell ref="Q52:Q53"/>
    <mergeCell ref="J51:L53"/>
    <mergeCell ref="M52:M53"/>
  </mergeCells>
  <conditionalFormatting sqref="AQ2:BZ34">
    <cfRule type="cellIs" dxfId="3" priority="1" operator="greaterThan">
      <formula>1</formula>
    </cfRule>
  </conditionalFormatting>
  <dataValidations count="1">
    <dataValidation type="list" allowBlank="1" showErrorMessage="1" sqref="C46" xr:uid="{00000000-0002-0000-0900-000000000000}">
      <formula1>$B$77:$B$109</formula1>
    </dataValidation>
  </dataValidations>
  <pageMargins left="0.7" right="0.7" top="0.75" bottom="0.75" header="0" footer="0"/>
  <pageSetup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CT313"/>
  <sheetViews>
    <sheetView workbookViewId="0"/>
  </sheetViews>
  <sheetFormatPr baseColWidth="10" defaultColWidth="12.6640625" defaultRowHeight="15" customHeight="1"/>
  <cols>
    <col min="1" max="1" width="9.6640625" customWidth="1"/>
    <col min="2" max="2" width="14.5" customWidth="1"/>
    <col min="3" max="3" width="17.83203125" customWidth="1"/>
    <col min="4" max="4" width="15" customWidth="1"/>
    <col min="5" max="5" width="14.1640625" customWidth="1"/>
    <col min="6" max="6" width="13.6640625" customWidth="1"/>
    <col min="8" max="8" width="20.5" customWidth="1"/>
    <col min="9" max="9" width="17.83203125" customWidth="1"/>
    <col min="10" max="10" width="19.1640625" customWidth="1"/>
    <col min="11" max="11" width="10.83203125" customWidth="1"/>
    <col min="12" max="12" width="14.6640625" customWidth="1"/>
    <col min="13" max="13" width="11.33203125" customWidth="1"/>
    <col min="14" max="14" width="13.6640625" customWidth="1"/>
    <col min="15" max="15" width="11.6640625" customWidth="1"/>
    <col min="16" max="16" width="12.33203125" customWidth="1"/>
    <col min="17" max="17" width="16.33203125" customWidth="1"/>
    <col min="18" max="18" width="18.1640625" customWidth="1"/>
    <col min="19" max="19" width="13.6640625" customWidth="1"/>
    <col min="20" max="20" width="18.1640625" customWidth="1"/>
    <col min="21" max="21" width="17.1640625" customWidth="1"/>
    <col min="22" max="22" width="13.1640625" customWidth="1"/>
    <col min="23" max="23" width="19.83203125" customWidth="1"/>
    <col min="24" max="24" width="21" customWidth="1"/>
    <col min="25" max="26" width="22.6640625" customWidth="1"/>
    <col min="27" max="27" width="20.83203125" customWidth="1"/>
    <col min="28" max="28" width="16.6640625" customWidth="1"/>
    <col min="29" max="29" width="19.1640625" customWidth="1"/>
    <col min="30" max="30" width="19.5" customWidth="1"/>
    <col min="31" max="31" width="22.6640625" customWidth="1"/>
    <col min="32" max="32" width="18.1640625" customWidth="1"/>
    <col min="33" max="33" width="25.1640625" customWidth="1"/>
    <col min="34" max="34" width="34.6640625" customWidth="1"/>
    <col min="35" max="35" width="33.33203125" customWidth="1"/>
    <col min="36" max="36" width="32.33203125" customWidth="1"/>
    <col min="37" max="37" width="40.83203125" customWidth="1"/>
    <col min="38" max="38" width="18.1640625" customWidth="1"/>
    <col min="39" max="39" width="46.33203125" customWidth="1"/>
    <col min="40" max="40" width="30.1640625" customWidth="1"/>
    <col min="41" max="41" width="12.1640625" customWidth="1"/>
    <col min="42" max="42" width="24.33203125" customWidth="1"/>
    <col min="43" max="43" width="26.83203125" customWidth="1"/>
    <col min="44" max="44" width="20.1640625" customWidth="1"/>
    <col min="45" max="45" width="26.33203125" customWidth="1"/>
    <col min="46" max="46" width="27.33203125" customWidth="1"/>
    <col min="47" max="47" width="25.33203125" customWidth="1"/>
    <col min="48" max="48" width="17.33203125" customWidth="1"/>
    <col min="49" max="49" width="16" customWidth="1"/>
    <col min="50" max="50" width="19.1640625" customWidth="1"/>
    <col min="51" max="51" width="23.33203125" customWidth="1"/>
    <col min="52" max="52" width="32" customWidth="1"/>
    <col min="53" max="53" width="32.6640625" customWidth="1"/>
    <col min="54" max="54" width="36" customWidth="1"/>
    <col min="55" max="55" width="37.83203125" customWidth="1"/>
    <col min="56" max="56" width="43.33203125" customWidth="1"/>
    <col min="57" max="57" width="22.6640625" customWidth="1"/>
    <col min="58" max="58" width="32.33203125" customWidth="1"/>
    <col min="59" max="59" width="35.1640625" customWidth="1"/>
    <col min="60" max="60" width="29.1640625" customWidth="1"/>
    <col min="61" max="61" width="58.33203125" customWidth="1"/>
    <col min="62" max="62" width="32.1640625" customWidth="1"/>
    <col min="63" max="63" width="34.1640625" customWidth="1"/>
    <col min="64" max="64" width="43.1640625" customWidth="1"/>
    <col min="65" max="65" width="42.33203125" customWidth="1"/>
    <col min="66" max="66" width="39.1640625" customWidth="1"/>
    <col min="67" max="67" width="40" customWidth="1"/>
    <col min="68" max="68" width="40.33203125" customWidth="1"/>
    <col min="69" max="69" width="42.1640625" customWidth="1"/>
    <col min="70" max="70" width="47.83203125" customWidth="1"/>
    <col min="71" max="71" width="27.1640625" customWidth="1"/>
    <col min="72" max="72" width="36.6640625" customWidth="1"/>
    <col min="73" max="73" width="34.1640625" customWidth="1"/>
    <col min="74" max="74" width="34.33203125" customWidth="1"/>
    <col min="75" max="75" width="42.83203125" customWidth="1"/>
    <col min="76" max="76" width="20.1640625" customWidth="1"/>
    <col min="77" max="77" width="48.33203125" customWidth="1"/>
    <col min="78" max="78" width="32.1640625" customWidth="1"/>
    <col min="79" max="98" width="14.33203125" customWidth="1"/>
  </cols>
  <sheetData>
    <row r="1" spans="1:98" ht="31.5" customHeight="1">
      <c r="A1" s="10" t="s">
        <v>139</v>
      </c>
      <c r="B1" s="10" t="s">
        <v>142</v>
      </c>
      <c r="C1" s="10" t="s">
        <v>221</v>
      </c>
      <c r="D1" s="10" t="s">
        <v>144</v>
      </c>
      <c r="E1" s="10" t="s">
        <v>145</v>
      </c>
      <c r="F1" s="10" t="s">
        <v>146</v>
      </c>
      <c r="G1" s="10" t="s">
        <v>147</v>
      </c>
      <c r="H1" s="10" t="s">
        <v>148</v>
      </c>
      <c r="I1" s="10" t="s">
        <v>149</v>
      </c>
      <c r="J1" s="10" t="s">
        <v>150</v>
      </c>
      <c r="K1" s="10" t="s">
        <v>151</v>
      </c>
      <c r="L1" s="10" t="s">
        <v>152</v>
      </c>
      <c r="M1" s="10" t="s">
        <v>153</v>
      </c>
      <c r="N1" s="10" t="s">
        <v>154</v>
      </c>
      <c r="O1" s="10" t="s">
        <v>155</v>
      </c>
      <c r="P1" s="10" t="s">
        <v>156</v>
      </c>
      <c r="Q1" s="10" t="s">
        <v>204</v>
      </c>
      <c r="R1" s="10" t="s">
        <v>158</v>
      </c>
      <c r="S1" s="10" t="s">
        <v>234</v>
      </c>
      <c r="T1" s="10" t="s">
        <v>235</v>
      </c>
      <c r="U1" s="10" t="s">
        <v>161</v>
      </c>
      <c r="V1" s="10" t="s">
        <v>162</v>
      </c>
      <c r="W1" s="10" t="s">
        <v>163</v>
      </c>
      <c r="X1" s="10" t="s">
        <v>164</v>
      </c>
      <c r="Y1" s="10" t="s">
        <v>165</v>
      </c>
      <c r="Z1" s="10" t="s">
        <v>166</v>
      </c>
      <c r="AA1" s="10" t="s">
        <v>167</v>
      </c>
      <c r="AB1" s="10" t="s">
        <v>168</v>
      </c>
      <c r="AC1" s="10" t="s">
        <v>169</v>
      </c>
      <c r="AD1" s="10" t="s">
        <v>170</v>
      </c>
      <c r="AE1" s="10" t="s">
        <v>171</v>
      </c>
      <c r="AF1" s="10" t="s">
        <v>172</v>
      </c>
      <c r="AG1" s="10" t="s">
        <v>173</v>
      </c>
      <c r="AH1" s="10" t="s">
        <v>174</v>
      </c>
      <c r="AI1" s="10" t="s">
        <v>175</v>
      </c>
      <c r="AJ1" s="10" t="s">
        <v>61</v>
      </c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8"/>
      <c r="AY1" s="18"/>
      <c r="AZ1" s="19"/>
      <c r="BA1" s="19"/>
      <c r="BB1" s="19"/>
      <c r="BC1" s="19"/>
      <c r="BD1" s="19"/>
      <c r="BE1" s="18"/>
      <c r="BF1" s="18"/>
      <c r="BG1" s="18"/>
      <c r="BH1" s="18"/>
      <c r="BI1" s="18"/>
      <c r="BJ1" s="18"/>
      <c r="BK1" s="18"/>
      <c r="BL1" s="18"/>
      <c r="BM1" s="18"/>
      <c r="BN1" s="18"/>
      <c r="BO1" s="19"/>
      <c r="BP1" s="19"/>
      <c r="BQ1" s="19"/>
      <c r="BR1" s="19"/>
      <c r="BS1" s="18"/>
      <c r="BT1" s="18"/>
      <c r="BU1" s="18"/>
      <c r="BV1" s="18"/>
      <c r="BW1" s="18"/>
      <c r="BX1" s="18"/>
      <c r="BY1" s="18"/>
      <c r="BZ1" s="18"/>
      <c r="CA1" s="20"/>
      <c r="CB1" s="20"/>
      <c r="CC1" s="20"/>
      <c r="CD1" s="20"/>
      <c r="CE1" s="20"/>
      <c r="CF1" s="20"/>
      <c r="CG1" s="20"/>
      <c r="CH1" s="20"/>
      <c r="CI1" s="20"/>
      <c r="CJ1" s="20"/>
      <c r="CK1" s="20"/>
      <c r="CL1" s="20"/>
      <c r="CM1" s="20"/>
      <c r="CN1" s="20"/>
      <c r="CO1" s="20"/>
      <c r="CP1" s="20"/>
      <c r="CQ1" s="20"/>
      <c r="CR1" s="20"/>
      <c r="CS1" s="20"/>
      <c r="CT1" s="20"/>
    </row>
    <row r="2" spans="1:98">
      <c r="A2" s="21" t="s">
        <v>63</v>
      </c>
      <c r="B2" s="24">
        <v>31738</v>
      </c>
      <c r="C2" s="24">
        <v>31738</v>
      </c>
      <c r="D2" s="21">
        <v>28284</v>
      </c>
      <c r="E2" s="21">
        <v>3454</v>
      </c>
      <c r="F2" s="21">
        <v>0</v>
      </c>
      <c r="G2" s="24">
        <v>75104</v>
      </c>
      <c r="H2" s="24">
        <v>11318</v>
      </c>
      <c r="I2" s="24">
        <v>77</v>
      </c>
      <c r="J2" s="21">
        <v>1000</v>
      </c>
      <c r="K2" s="24">
        <v>1533</v>
      </c>
      <c r="L2" s="24">
        <v>7823</v>
      </c>
      <c r="M2" s="24">
        <v>84</v>
      </c>
      <c r="N2" s="1" t="s">
        <v>136</v>
      </c>
      <c r="O2" s="24">
        <v>801</v>
      </c>
      <c r="P2" s="24">
        <v>3545</v>
      </c>
      <c r="Q2" s="24">
        <v>1168</v>
      </c>
      <c r="R2" s="24">
        <v>15183</v>
      </c>
      <c r="U2" s="21">
        <v>2330</v>
      </c>
      <c r="V2" s="24">
        <v>2454</v>
      </c>
      <c r="W2" s="24">
        <v>711</v>
      </c>
      <c r="X2" s="21">
        <v>711</v>
      </c>
      <c r="Y2" s="21">
        <v>0</v>
      </c>
      <c r="Z2" s="21">
        <v>0</v>
      </c>
      <c r="AA2" s="24">
        <v>94</v>
      </c>
      <c r="AB2" s="21">
        <v>62</v>
      </c>
      <c r="AC2" s="21">
        <v>31</v>
      </c>
      <c r="AD2" s="21">
        <v>1</v>
      </c>
      <c r="AE2" s="24">
        <v>75</v>
      </c>
      <c r="AF2" s="21">
        <v>235</v>
      </c>
      <c r="AG2" s="21">
        <v>605</v>
      </c>
      <c r="AH2" s="24">
        <v>91</v>
      </c>
      <c r="AI2" s="1" t="s">
        <v>136</v>
      </c>
      <c r="AJ2" s="24">
        <v>2402</v>
      </c>
      <c r="AL2" s="27"/>
      <c r="AM2" s="27"/>
      <c r="AN2" s="27"/>
      <c r="AO2" s="28"/>
      <c r="AP2" s="29"/>
      <c r="AQ2" s="30"/>
      <c r="AR2" s="30"/>
      <c r="AS2" s="30"/>
      <c r="AT2" s="30"/>
      <c r="AU2" s="30"/>
      <c r="AV2" s="31"/>
      <c r="AW2" s="30"/>
      <c r="AX2" s="31"/>
      <c r="AY2" s="30"/>
      <c r="AZ2" s="30"/>
      <c r="BA2" s="30"/>
      <c r="BB2" s="30"/>
      <c r="BC2" s="31"/>
      <c r="BD2" s="30"/>
      <c r="BE2" s="30"/>
      <c r="BF2" s="30"/>
      <c r="BG2" s="31"/>
      <c r="BH2" s="30"/>
      <c r="BI2" s="32"/>
      <c r="BJ2" s="31"/>
      <c r="BK2" s="33"/>
      <c r="BL2" s="31"/>
      <c r="BM2" s="30"/>
      <c r="BN2" s="31"/>
      <c r="BO2" s="31"/>
      <c r="BP2" s="31"/>
      <c r="BQ2" s="31"/>
      <c r="BR2" s="31"/>
      <c r="BS2" s="31"/>
      <c r="BT2" s="31"/>
      <c r="BU2" s="31"/>
      <c r="BV2" s="31"/>
      <c r="BW2" s="31"/>
      <c r="BX2" s="31"/>
      <c r="BY2" s="31"/>
      <c r="BZ2" s="31"/>
      <c r="CA2" s="34"/>
      <c r="CB2" s="34"/>
      <c r="CC2" s="34"/>
      <c r="CD2" s="34"/>
      <c r="CE2" s="34"/>
      <c r="CF2" s="34"/>
      <c r="CG2" s="34"/>
      <c r="CH2" s="34"/>
      <c r="CI2" s="34"/>
      <c r="CJ2" s="34"/>
      <c r="CK2" s="34"/>
      <c r="CL2" s="34"/>
      <c r="CM2" s="34"/>
      <c r="CN2" s="34"/>
      <c r="CO2" s="34"/>
      <c r="CP2" s="34"/>
      <c r="CQ2" s="34"/>
      <c r="CR2" s="34"/>
      <c r="CS2" s="34"/>
      <c r="CT2" s="34"/>
    </row>
    <row r="3" spans="1:98">
      <c r="A3" s="21" t="s">
        <v>66</v>
      </c>
      <c r="B3" s="24">
        <v>86534</v>
      </c>
      <c r="C3" s="24">
        <v>85814</v>
      </c>
      <c r="D3" s="21">
        <v>22331</v>
      </c>
      <c r="E3" s="21" t="s">
        <v>67</v>
      </c>
      <c r="F3" s="21" t="s">
        <v>67</v>
      </c>
      <c r="G3" s="24">
        <v>73809</v>
      </c>
      <c r="H3" s="24">
        <v>149718</v>
      </c>
      <c r="I3" s="24">
        <v>8665</v>
      </c>
      <c r="J3" s="21">
        <v>25152</v>
      </c>
      <c r="K3" s="24">
        <v>85067</v>
      </c>
      <c r="L3" s="24">
        <v>12203</v>
      </c>
      <c r="M3" s="24">
        <v>1370</v>
      </c>
      <c r="N3" s="1" t="s">
        <v>136</v>
      </c>
      <c r="O3" s="24">
        <v>17261</v>
      </c>
      <c r="P3" s="24">
        <v>10078</v>
      </c>
      <c r="Q3" s="24">
        <v>7025</v>
      </c>
      <c r="R3" s="24">
        <v>66924</v>
      </c>
      <c r="U3" s="21">
        <v>15305</v>
      </c>
      <c r="V3" s="24">
        <v>14752</v>
      </c>
      <c r="W3" s="24">
        <v>167</v>
      </c>
      <c r="X3" s="21">
        <v>167</v>
      </c>
      <c r="Y3" s="21">
        <v>0</v>
      </c>
      <c r="Z3" s="21">
        <v>0</v>
      </c>
      <c r="AA3" s="24">
        <v>9</v>
      </c>
      <c r="AB3" s="21">
        <v>7</v>
      </c>
      <c r="AC3" s="21">
        <v>2</v>
      </c>
      <c r="AD3" s="21">
        <v>0</v>
      </c>
      <c r="AE3" s="24">
        <v>91</v>
      </c>
      <c r="AF3" s="21">
        <v>51</v>
      </c>
      <c r="AG3" s="21">
        <v>3</v>
      </c>
      <c r="AH3" s="24">
        <v>0</v>
      </c>
      <c r="AI3" s="1" t="s">
        <v>136</v>
      </c>
      <c r="AJ3" s="24">
        <v>17143</v>
      </c>
      <c r="AL3" s="27"/>
      <c r="AM3" s="27"/>
      <c r="AN3" s="27"/>
      <c r="AO3" s="28"/>
      <c r="AP3" s="29"/>
      <c r="AQ3" s="30"/>
      <c r="AR3" s="30"/>
      <c r="AS3" s="30"/>
      <c r="AT3" s="30"/>
      <c r="AU3" s="30"/>
      <c r="AV3" s="30"/>
      <c r="AW3" s="31"/>
      <c r="AX3" s="31"/>
      <c r="AY3" s="30"/>
      <c r="AZ3" s="30"/>
      <c r="BA3" s="30"/>
      <c r="BB3" s="30"/>
      <c r="BC3" s="31"/>
      <c r="BD3" s="30"/>
      <c r="BE3" s="30"/>
      <c r="BF3" s="30"/>
      <c r="BG3" s="31"/>
      <c r="BH3" s="30"/>
      <c r="BI3" s="32"/>
      <c r="BJ3" s="31"/>
      <c r="BK3" s="33"/>
      <c r="BL3" s="31"/>
      <c r="BM3" s="30"/>
      <c r="BN3" s="31"/>
      <c r="BO3" s="31"/>
      <c r="BP3" s="31"/>
      <c r="BQ3" s="31"/>
      <c r="BR3" s="31"/>
      <c r="BS3" s="31"/>
      <c r="BT3" s="31"/>
      <c r="BU3" s="31"/>
      <c r="BV3" s="31"/>
      <c r="BW3" s="31"/>
      <c r="BX3" s="31"/>
      <c r="BY3" s="31"/>
      <c r="BZ3" s="31"/>
      <c r="CA3" s="34"/>
      <c r="CB3" s="34"/>
      <c r="CC3" s="34"/>
      <c r="CD3" s="34"/>
      <c r="CE3" s="34"/>
      <c r="CF3" s="34"/>
      <c r="CG3" s="34"/>
      <c r="CH3" s="34"/>
      <c r="CI3" s="34"/>
      <c r="CJ3" s="34"/>
      <c r="CK3" s="34"/>
      <c r="CL3" s="34"/>
      <c r="CM3" s="34"/>
      <c r="CN3" s="34"/>
      <c r="CO3" s="34"/>
      <c r="CP3" s="34"/>
      <c r="CQ3" s="34"/>
      <c r="CR3" s="34"/>
      <c r="CS3" s="34"/>
      <c r="CT3" s="34"/>
    </row>
    <row r="4" spans="1:98">
      <c r="A4" s="21" t="s">
        <v>69</v>
      </c>
      <c r="B4" s="24">
        <v>18734</v>
      </c>
      <c r="C4" s="24">
        <v>18607</v>
      </c>
      <c r="D4" s="21">
        <v>9758</v>
      </c>
      <c r="E4" s="21">
        <v>8849</v>
      </c>
      <c r="F4" s="21">
        <v>0</v>
      </c>
      <c r="G4" s="24">
        <v>38886</v>
      </c>
      <c r="H4" s="24">
        <v>11217</v>
      </c>
      <c r="I4" s="24">
        <v>308</v>
      </c>
      <c r="J4" s="21">
        <v>224</v>
      </c>
      <c r="K4" s="24">
        <v>1374</v>
      </c>
      <c r="L4" s="24">
        <v>7130</v>
      </c>
      <c r="M4" s="24">
        <v>36</v>
      </c>
      <c r="N4" s="1" t="s">
        <v>136</v>
      </c>
      <c r="O4" s="24">
        <v>2145</v>
      </c>
      <c r="P4" s="24">
        <v>3566</v>
      </c>
      <c r="Q4" s="24">
        <v>2071</v>
      </c>
      <c r="R4" s="24">
        <v>18610</v>
      </c>
      <c r="U4" s="21">
        <v>2677</v>
      </c>
      <c r="V4" s="24">
        <v>2527</v>
      </c>
      <c r="W4" s="24">
        <v>17</v>
      </c>
      <c r="X4" s="21">
        <v>17</v>
      </c>
      <c r="Y4" s="21">
        <v>0</v>
      </c>
      <c r="Z4" s="21">
        <v>0</v>
      </c>
      <c r="AA4" s="24">
        <v>34</v>
      </c>
      <c r="AB4" s="21">
        <v>17</v>
      </c>
      <c r="AC4" s="21">
        <v>17</v>
      </c>
      <c r="AD4" s="21">
        <v>0</v>
      </c>
      <c r="AE4" s="24">
        <v>33</v>
      </c>
      <c r="AF4" s="21">
        <v>26</v>
      </c>
      <c r="AG4" s="21">
        <v>5</v>
      </c>
      <c r="AH4" s="24">
        <v>426</v>
      </c>
      <c r="AI4" s="1" t="s">
        <v>136</v>
      </c>
      <c r="AJ4" s="24">
        <v>2602</v>
      </c>
      <c r="AL4" s="27"/>
      <c r="AM4" s="27"/>
      <c r="AN4" s="27"/>
      <c r="AO4" s="28"/>
      <c r="AP4" s="29"/>
      <c r="AQ4" s="30"/>
      <c r="AR4" s="30"/>
      <c r="AS4" s="30"/>
      <c r="AT4" s="30"/>
      <c r="AU4" s="30"/>
      <c r="AV4" s="30"/>
      <c r="AW4" s="31"/>
      <c r="AX4" s="31"/>
      <c r="AY4" s="30"/>
      <c r="AZ4" s="30"/>
      <c r="BA4" s="30"/>
      <c r="BB4" s="30"/>
      <c r="BC4" s="31"/>
      <c r="BD4" s="30"/>
      <c r="BE4" s="30"/>
      <c r="BF4" s="30"/>
      <c r="BG4" s="31"/>
      <c r="BH4" s="30"/>
      <c r="BI4" s="32"/>
      <c r="BJ4" s="31"/>
      <c r="BK4" s="33"/>
      <c r="BL4" s="31"/>
      <c r="BM4" s="30"/>
      <c r="BN4" s="31"/>
      <c r="BO4" s="31"/>
      <c r="BP4" s="31"/>
      <c r="BQ4" s="31"/>
      <c r="BR4" s="31"/>
      <c r="BS4" s="31"/>
      <c r="BT4" s="31"/>
      <c r="BU4" s="31"/>
      <c r="BV4" s="31"/>
      <c r="BW4" s="31"/>
      <c r="BX4" s="31"/>
      <c r="BY4" s="31"/>
      <c r="BZ4" s="31"/>
      <c r="CA4" s="34"/>
      <c r="CB4" s="34"/>
      <c r="CC4" s="34"/>
      <c r="CD4" s="34"/>
      <c r="CE4" s="34"/>
      <c r="CF4" s="34"/>
      <c r="CG4" s="34"/>
      <c r="CH4" s="34"/>
      <c r="CI4" s="34"/>
      <c r="CJ4" s="34"/>
      <c r="CK4" s="34"/>
      <c r="CL4" s="34"/>
      <c r="CM4" s="34"/>
      <c r="CN4" s="34"/>
      <c r="CO4" s="34"/>
      <c r="CP4" s="34"/>
      <c r="CQ4" s="34"/>
      <c r="CR4" s="34"/>
      <c r="CS4" s="34"/>
      <c r="CT4" s="34"/>
    </row>
    <row r="5" spans="1:98">
      <c r="A5" s="21" t="s">
        <v>71</v>
      </c>
      <c r="B5" s="24">
        <v>1782</v>
      </c>
      <c r="C5" s="24">
        <v>1588</v>
      </c>
      <c r="D5" s="21">
        <v>608</v>
      </c>
      <c r="E5" s="21">
        <v>925</v>
      </c>
      <c r="F5" s="21">
        <v>55</v>
      </c>
      <c r="G5" s="24">
        <v>1472</v>
      </c>
      <c r="H5" s="24">
        <v>464</v>
      </c>
      <c r="I5" s="24">
        <v>1</v>
      </c>
      <c r="J5" s="21">
        <v>0</v>
      </c>
      <c r="K5" s="24">
        <v>10</v>
      </c>
      <c r="L5" s="24">
        <v>57</v>
      </c>
      <c r="M5" s="24">
        <v>20</v>
      </c>
      <c r="N5" s="1" t="s">
        <v>136</v>
      </c>
      <c r="O5" s="24">
        <v>376</v>
      </c>
      <c r="P5" s="24">
        <v>1294</v>
      </c>
      <c r="Q5" s="24">
        <v>378</v>
      </c>
      <c r="R5" s="24">
        <v>1297</v>
      </c>
      <c r="U5" s="21">
        <v>381</v>
      </c>
      <c r="V5" s="24">
        <v>497</v>
      </c>
      <c r="W5" s="24">
        <v>28</v>
      </c>
      <c r="X5" s="21">
        <v>28</v>
      </c>
      <c r="Y5" s="21">
        <v>0</v>
      </c>
      <c r="Z5" s="21">
        <v>0</v>
      </c>
      <c r="AA5" s="24">
        <v>0</v>
      </c>
      <c r="AB5" s="21">
        <v>0</v>
      </c>
      <c r="AC5" s="21">
        <v>0</v>
      </c>
      <c r="AD5" s="21">
        <v>0</v>
      </c>
      <c r="AE5" s="24">
        <v>8</v>
      </c>
      <c r="AF5" s="21">
        <v>8</v>
      </c>
      <c r="AG5" s="21">
        <v>40</v>
      </c>
      <c r="AH5" s="24">
        <v>13</v>
      </c>
      <c r="AI5" s="1" t="s">
        <v>136</v>
      </c>
      <c r="AJ5" s="24">
        <v>323</v>
      </c>
      <c r="AL5" s="27"/>
      <c r="AM5" s="27"/>
      <c r="AN5" s="27"/>
      <c r="AO5" s="28"/>
      <c r="AP5" s="29"/>
      <c r="AQ5" s="30"/>
      <c r="AR5" s="30"/>
      <c r="AS5" s="30"/>
      <c r="AT5" s="30"/>
      <c r="AU5" s="30"/>
      <c r="AV5" s="30"/>
      <c r="AW5" s="30"/>
      <c r="AX5" s="31"/>
      <c r="AY5" s="30"/>
      <c r="AZ5" s="30"/>
      <c r="BA5" s="30"/>
      <c r="BB5" s="30"/>
      <c r="BC5" s="31"/>
      <c r="BD5" s="30"/>
      <c r="BE5" s="30"/>
      <c r="BF5" s="30"/>
      <c r="BG5" s="31"/>
      <c r="BH5" s="30"/>
      <c r="BI5" s="32"/>
      <c r="BJ5" s="31"/>
      <c r="BK5" s="33"/>
      <c r="BL5" s="31"/>
      <c r="BM5" s="30"/>
      <c r="BN5" s="31"/>
      <c r="BO5" s="31"/>
      <c r="BP5" s="31"/>
      <c r="BQ5" s="31"/>
      <c r="BR5" s="31"/>
      <c r="BS5" s="31"/>
      <c r="BT5" s="31"/>
      <c r="BU5" s="31"/>
      <c r="BV5" s="31"/>
      <c r="BW5" s="31"/>
      <c r="BX5" s="31"/>
      <c r="BY5" s="31"/>
      <c r="BZ5" s="31"/>
      <c r="CA5" s="34"/>
      <c r="CB5" s="34"/>
      <c r="CC5" s="34"/>
      <c r="CD5" s="34"/>
      <c r="CE5" s="34"/>
      <c r="CF5" s="34"/>
      <c r="CG5" s="34"/>
      <c r="CH5" s="34"/>
      <c r="CI5" s="34"/>
      <c r="CJ5" s="34"/>
      <c r="CK5" s="34"/>
      <c r="CL5" s="34"/>
      <c r="CM5" s="34"/>
      <c r="CN5" s="34"/>
      <c r="CO5" s="34"/>
      <c r="CP5" s="34"/>
      <c r="CQ5" s="34"/>
      <c r="CR5" s="34"/>
      <c r="CS5" s="34"/>
      <c r="CT5" s="34"/>
    </row>
    <row r="6" spans="1:98">
      <c r="A6" s="21" t="s">
        <v>73</v>
      </c>
      <c r="B6" s="24">
        <v>48453</v>
      </c>
      <c r="C6" s="24">
        <v>47705</v>
      </c>
      <c r="D6" s="21">
        <v>41811</v>
      </c>
      <c r="E6" s="21">
        <v>5894</v>
      </c>
      <c r="F6" s="21">
        <v>0</v>
      </c>
      <c r="G6" s="24">
        <v>32308</v>
      </c>
      <c r="H6" s="24">
        <v>14919</v>
      </c>
      <c r="I6" s="24">
        <v>35</v>
      </c>
      <c r="J6" s="21">
        <v>0</v>
      </c>
      <c r="K6" s="24">
        <v>4212</v>
      </c>
      <c r="L6" s="24">
        <v>4437</v>
      </c>
      <c r="M6" s="24">
        <v>17</v>
      </c>
      <c r="N6" s="1" t="s">
        <v>136</v>
      </c>
      <c r="O6" s="24">
        <v>6218</v>
      </c>
      <c r="P6" s="24">
        <v>8418</v>
      </c>
      <c r="Q6" s="24">
        <v>2946</v>
      </c>
      <c r="R6" s="24">
        <v>36623</v>
      </c>
      <c r="U6" s="21">
        <v>8129</v>
      </c>
      <c r="V6" s="24">
        <v>7886</v>
      </c>
      <c r="W6" s="24">
        <v>92</v>
      </c>
      <c r="X6" s="21">
        <v>92</v>
      </c>
      <c r="Y6" s="21">
        <v>0</v>
      </c>
      <c r="Z6" s="21">
        <v>0</v>
      </c>
      <c r="AA6" s="24">
        <v>4</v>
      </c>
      <c r="AB6" s="21">
        <v>2</v>
      </c>
      <c r="AC6" s="21">
        <v>2</v>
      </c>
      <c r="AD6" s="21">
        <v>0</v>
      </c>
      <c r="AE6" s="24">
        <v>179</v>
      </c>
      <c r="AF6" s="21">
        <v>163</v>
      </c>
      <c r="AG6" s="21">
        <v>1415</v>
      </c>
      <c r="AH6" s="24">
        <v>280</v>
      </c>
      <c r="AI6" s="1" t="s">
        <v>136</v>
      </c>
      <c r="AJ6" s="24">
        <v>15143</v>
      </c>
      <c r="AL6" s="27"/>
      <c r="AM6" s="27"/>
      <c r="AN6" s="27"/>
      <c r="AO6" s="28"/>
      <c r="AP6" s="29"/>
      <c r="AQ6" s="30"/>
      <c r="AR6" s="30"/>
      <c r="AS6" s="30"/>
      <c r="AT6" s="30"/>
      <c r="AU6" s="30"/>
      <c r="AV6" s="31"/>
      <c r="AW6" s="31"/>
      <c r="AX6" s="31"/>
      <c r="AY6" s="30"/>
      <c r="AZ6" s="30"/>
      <c r="BA6" s="30"/>
      <c r="BB6" s="30"/>
      <c r="BC6" s="31"/>
      <c r="BD6" s="30"/>
      <c r="BE6" s="30"/>
      <c r="BF6" s="30"/>
      <c r="BG6" s="31"/>
      <c r="BH6" s="30"/>
      <c r="BI6" s="32"/>
      <c r="BJ6" s="31"/>
      <c r="BK6" s="33"/>
      <c r="BL6" s="31"/>
      <c r="BM6" s="30"/>
      <c r="BN6" s="31"/>
      <c r="BO6" s="31"/>
      <c r="BP6" s="31"/>
      <c r="BQ6" s="31"/>
      <c r="BR6" s="31"/>
      <c r="BS6" s="31"/>
      <c r="BT6" s="31"/>
      <c r="BU6" s="31"/>
      <c r="BV6" s="31"/>
      <c r="BW6" s="31"/>
      <c r="BX6" s="31"/>
      <c r="BY6" s="31"/>
      <c r="BZ6" s="31"/>
      <c r="CA6" s="34"/>
      <c r="CB6" s="34"/>
      <c r="CC6" s="34"/>
      <c r="CD6" s="34"/>
      <c r="CE6" s="34"/>
      <c r="CF6" s="34"/>
      <c r="CG6" s="34"/>
      <c r="CH6" s="34"/>
      <c r="CI6" s="34"/>
      <c r="CJ6" s="34"/>
      <c r="CK6" s="34"/>
      <c r="CL6" s="34"/>
      <c r="CM6" s="34"/>
      <c r="CN6" s="34"/>
      <c r="CO6" s="34"/>
      <c r="CP6" s="34"/>
      <c r="CQ6" s="34"/>
      <c r="CR6" s="34"/>
      <c r="CS6" s="34"/>
      <c r="CT6" s="34"/>
    </row>
    <row r="7" spans="1:98">
      <c r="A7" s="21" t="s">
        <v>75</v>
      </c>
      <c r="B7" s="24">
        <v>25740</v>
      </c>
      <c r="C7" s="24">
        <v>25740</v>
      </c>
      <c r="D7" s="21">
        <v>14373</v>
      </c>
      <c r="E7" s="21">
        <v>11367</v>
      </c>
      <c r="F7" s="21">
        <v>0</v>
      </c>
      <c r="G7" s="24">
        <v>22047</v>
      </c>
      <c r="H7" s="24">
        <v>7292</v>
      </c>
      <c r="I7" s="24">
        <v>189</v>
      </c>
      <c r="J7" s="21">
        <v>957</v>
      </c>
      <c r="K7" s="24">
        <v>1137</v>
      </c>
      <c r="L7" s="24">
        <v>4051</v>
      </c>
      <c r="M7" s="24">
        <v>736</v>
      </c>
      <c r="N7" s="1" t="s">
        <v>136</v>
      </c>
      <c r="O7" s="24">
        <v>222</v>
      </c>
      <c r="P7" s="24">
        <v>1880</v>
      </c>
      <c r="Q7" s="24">
        <v>1177</v>
      </c>
      <c r="R7" s="24">
        <v>15306</v>
      </c>
      <c r="U7" s="21">
        <v>1333</v>
      </c>
      <c r="V7" s="24">
        <v>1483</v>
      </c>
      <c r="W7" s="24">
        <v>19</v>
      </c>
      <c r="X7" s="21">
        <v>19</v>
      </c>
      <c r="Y7" s="21">
        <v>0</v>
      </c>
      <c r="Z7" s="21">
        <v>0</v>
      </c>
      <c r="AA7" s="24">
        <v>0</v>
      </c>
      <c r="AB7" s="21">
        <v>0</v>
      </c>
      <c r="AC7" s="21">
        <v>0</v>
      </c>
      <c r="AD7" s="21">
        <v>0</v>
      </c>
      <c r="AE7" s="24">
        <v>72</v>
      </c>
      <c r="AF7" s="21">
        <v>10</v>
      </c>
      <c r="AG7" s="21">
        <v>60</v>
      </c>
      <c r="AH7" s="24">
        <v>123</v>
      </c>
      <c r="AI7" s="1" t="s">
        <v>136</v>
      </c>
      <c r="AJ7" s="24">
        <v>1270</v>
      </c>
      <c r="AL7" s="27"/>
      <c r="AM7" s="27"/>
      <c r="AN7" s="27"/>
      <c r="AO7" s="28"/>
      <c r="AP7" s="29"/>
      <c r="AQ7" s="30"/>
      <c r="AR7" s="30"/>
      <c r="AS7" s="30"/>
      <c r="AT7" s="30"/>
      <c r="AU7" s="30"/>
      <c r="AV7" s="31"/>
      <c r="AW7" s="31"/>
      <c r="AX7" s="31"/>
      <c r="AY7" s="30"/>
      <c r="AZ7" s="30"/>
      <c r="BA7" s="30"/>
      <c r="BB7" s="30"/>
      <c r="BC7" s="31"/>
      <c r="BD7" s="30"/>
      <c r="BE7" s="30"/>
      <c r="BF7" s="30"/>
      <c r="BG7" s="30"/>
      <c r="BH7" s="30"/>
      <c r="BI7" s="32"/>
      <c r="BJ7" s="31"/>
      <c r="BK7" s="33"/>
      <c r="BL7" s="31"/>
      <c r="BM7" s="30"/>
      <c r="BN7" s="31"/>
      <c r="BO7" s="31"/>
      <c r="BP7" s="31"/>
      <c r="BQ7" s="31"/>
      <c r="BR7" s="31"/>
      <c r="BS7" s="31"/>
      <c r="BT7" s="31"/>
      <c r="BU7" s="31"/>
      <c r="BV7" s="31"/>
      <c r="BW7" s="31"/>
      <c r="BX7" s="31"/>
      <c r="BY7" s="31"/>
      <c r="BZ7" s="31"/>
      <c r="CA7" s="34"/>
      <c r="CB7" s="34"/>
      <c r="CC7" s="34"/>
      <c r="CD7" s="34"/>
      <c r="CE7" s="34"/>
      <c r="CF7" s="34"/>
      <c r="CG7" s="34"/>
      <c r="CH7" s="34"/>
      <c r="CI7" s="34"/>
      <c r="CJ7" s="34"/>
      <c r="CK7" s="34"/>
      <c r="CL7" s="34"/>
      <c r="CM7" s="34"/>
      <c r="CN7" s="34"/>
      <c r="CO7" s="34"/>
      <c r="CP7" s="34"/>
      <c r="CQ7" s="34"/>
      <c r="CR7" s="34"/>
      <c r="CS7" s="34"/>
      <c r="CT7" s="34"/>
    </row>
    <row r="8" spans="1:98">
      <c r="A8" s="21" t="s">
        <v>77</v>
      </c>
      <c r="B8" s="24">
        <v>28061</v>
      </c>
      <c r="C8" s="24">
        <v>15886</v>
      </c>
      <c r="D8" s="21">
        <v>2661</v>
      </c>
      <c r="E8" s="21">
        <v>13225</v>
      </c>
      <c r="F8" s="21">
        <v>0</v>
      </c>
      <c r="G8" s="24">
        <v>8239</v>
      </c>
      <c r="H8" s="24">
        <v>10929</v>
      </c>
      <c r="I8" s="24">
        <v>1162</v>
      </c>
      <c r="J8" s="21">
        <v>715</v>
      </c>
      <c r="K8" s="24">
        <v>5835</v>
      </c>
      <c r="L8" s="24">
        <v>1751</v>
      </c>
      <c r="M8" s="24">
        <v>37</v>
      </c>
      <c r="N8" s="1" t="s">
        <v>136</v>
      </c>
      <c r="O8" s="24">
        <v>1429</v>
      </c>
      <c r="P8" s="24">
        <v>1827</v>
      </c>
      <c r="Q8" s="24">
        <v>450</v>
      </c>
      <c r="R8" s="24">
        <v>5289</v>
      </c>
      <c r="U8" s="21">
        <v>1890</v>
      </c>
      <c r="V8" s="24">
        <v>1350</v>
      </c>
      <c r="W8" s="24">
        <v>172</v>
      </c>
      <c r="X8" s="21">
        <v>170</v>
      </c>
      <c r="Y8" s="21">
        <v>2</v>
      </c>
      <c r="Z8" s="21">
        <v>0</v>
      </c>
      <c r="AA8" s="24">
        <v>7</v>
      </c>
      <c r="AB8" s="21">
        <v>7</v>
      </c>
      <c r="AC8" s="21">
        <v>0</v>
      </c>
      <c r="AD8" s="21">
        <v>0</v>
      </c>
      <c r="AE8" s="24">
        <v>19</v>
      </c>
      <c r="AF8" s="21">
        <v>12</v>
      </c>
      <c r="AG8" s="21">
        <v>15</v>
      </c>
      <c r="AH8" s="24">
        <v>30</v>
      </c>
      <c r="AI8" s="1" t="s">
        <v>136</v>
      </c>
      <c r="AJ8" s="24">
        <v>1762</v>
      </c>
      <c r="AL8" s="27"/>
      <c r="AM8" s="27"/>
      <c r="AN8" s="27"/>
      <c r="AO8" s="28"/>
      <c r="AP8" s="29"/>
      <c r="AQ8" s="30"/>
      <c r="AR8" s="30"/>
      <c r="AS8" s="30"/>
      <c r="AT8" s="30"/>
      <c r="AU8" s="30"/>
      <c r="AV8" s="30"/>
      <c r="AW8" s="31"/>
      <c r="AX8" s="31"/>
      <c r="AY8" s="30"/>
      <c r="AZ8" s="30"/>
      <c r="BA8" s="30"/>
      <c r="BB8" s="30"/>
      <c r="BC8" s="31"/>
      <c r="BD8" s="30"/>
      <c r="BE8" s="30"/>
      <c r="BF8" s="30"/>
      <c r="BG8" s="31"/>
      <c r="BH8" s="30"/>
      <c r="BI8" s="32"/>
      <c r="BJ8" s="31"/>
      <c r="BK8" s="33"/>
      <c r="BL8" s="31"/>
      <c r="BM8" s="30"/>
      <c r="BN8" s="31"/>
      <c r="BO8" s="31"/>
      <c r="BP8" s="31"/>
      <c r="BQ8" s="31"/>
      <c r="BR8" s="31"/>
      <c r="BS8" s="31"/>
      <c r="BT8" s="31"/>
      <c r="BU8" s="31"/>
      <c r="BV8" s="31"/>
      <c r="BW8" s="31"/>
      <c r="BX8" s="31"/>
      <c r="BY8" s="31"/>
      <c r="BZ8" s="31"/>
      <c r="CA8" s="34"/>
      <c r="CB8" s="34"/>
      <c r="CC8" s="34"/>
      <c r="CD8" s="34"/>
      <c r="CE8" s="34"/>
      <c r="CF8" s="34"/>
      <c r="CG8" s="34"/>
      <c r="CH8" s="34"/>
      <c r="CI8" s="34"/>
      <c r="CJ8" s="34"/>
      <c r="CK8" s="34"/>
      <c r="CL8" s="34"/>
      <c r="CM8" s="34"/>
      <c r="CN8" s="34"/>
      <c r="CO8" s="34"/>
      <c r="CP8" s="34"/>
      <c r="CQ8" s="34"/>
      <c r="CR8" s="34"/>
      <c r="CS8" s="34"/>
      <c r="CT8" s="34"/>
    </row>
    <row r="9" spans="1:98">
      <c r="A9" s="21" t="s">
        <v>79</v>
      </c>
      <c r="B9" s="24">
        <v>63578</v>
      </c>
      <c r="C9" s="24">
        <v>62105</v>
      </c>
      <c r="D9" s="21">
        <v>43912</v>
      </c>
      <c r="E9" s="21">
        <v>18193</v>
      </c>
      <c r="F9" s="21">
        <v>0</v>
      </c>
      <c r="G9" s="24">
        <v>59711</v>
      </c>
      <c r="H9" s="24">
        <v>20990</v>
      </c>
      <c r="I9" s="24">
        <v>253</v>
      </c>
      <c r="J9" s="21">
        <v>456</v>
      </c>
      <c r="K9" s="24">
        <v>4094</v>
      </c>
      <c r="L9" s="24">
        <v>12767</v>
      </c>
      <c r="M9" s="24">
        <v>42</v>
      </c>
      <c r="N9" s="1" t="s">
        <v>136</v>
      </c>
      <c r="O9" s="24">
        <v>3378</v>
      </c>
      <c r="P9" s="24">
        <v>10578</v>
      </c>
      <c r="Q9" s="24">
        <v>6299</v>
      </c>
      <c r="R9" s="24">
        <v>55345</v>
      </c>
      <c r="U9" s="21">
        <v>11582</v>
      </c>
      <c r="V9" s="24">
        <v>108</v>
      </c>
      <c r="W9" s="24">
        <v>0</v>
      </c>
      <c r="X9" s="21" t="s">
        <v>67</v>
      </c>
      <c r="Y9" s="21" t="s">
        <v>67</v>
      </c>
      <c r="Z9" s="21" t="s">
        <v>67</v>
      </c>
      <c r="AA9" s="24">
        <v>0</v>
      </c>
      <c r="AB9" s="21" t="s">
        <v>67</v>
      </c>
      <c r="AC9" s="21" t="s">
        <v>67</v>
      </c>
      <c r="AD9" s="21" t="s">
        <v>67</v>
      </c>
      <c r="AE9" s="24">
        <v>0</v>
      </c>
      <c r="AF9" s="21" t="s">
        <v>67</v>
      </c>
      <c r="AG9" s="21" t="s">
        <v>67</v>
      </c>
      <c r="AH9" s="24">
        <v>0</v>
      </c>
      <c r="AI9" s="1" t="s">
        <v>136</v>
      </c>
      <c r="AJ9" s="24">
        <v>77</v>
      </c>
      <c r="AL9" s="27"/>
      <c r="AM9" s="27"/>
      <c r="AN9" s="27"/>
      <c r="AO9" s="28"/>
      <c r="AP9" s="29"/>
      <c r="AQ9" s="30"/>
      <c r="AR9" s="30"/>
      <c r="AS9" s="30"/>
      <c r="AT9" s="30"/>
      <c r="AU9" s="30"/>
      <c r="AV9" s="31"/>
      <c r="AW9" s="31"/>
      <c r="AX9" s="31"/>
      <c r="AY9" s="30"/>
      <c r="AZ9" s="30"/>
      <c r="BA9" s="30"/>
      <c r="BB9" s="30"/>
      <c r="BC9" s="31"/>
      <c r="BD9" s="30"/>
      <c r="BE9" s="30"/>
      <c r="BF9" s="30"/>
      <c r="BG9" s="31"/>
      <c r="BH9" s="30"/>
      <c r="BI9" s="32"/>
      <c r="BJ9" s="31"/>
      <c r="BK9" s="33"/>
      <c r="BL9" s="31"/>
      <c r="BM9" s="30"/>
      <c r="BN9" s="31"/>
      <c r="BO9" s="31"/>
      <c r="BP9" s="31"/>
      <c r="BQ9" s="31"/>
      <c r="BR9" s="31"/>
      <c r="BS9" s="31"/>
      <c r="BT9" s="31"/>
      <c r="BU9" s="31"/>
      <c r="BV9" s="31"/>
      <c r="BW9" s="31"/>
      <c r="BX9" s="31"/>
      <c r="BY9" s="31"/>
      <c r="BZ9" s="31"/>
      <c r="CA9" s="34"/>
      <c r="CB9" s="34"/>
      <c r="CC9" s="34"/>
      <c r="CD9" s="34"/>
      <c r="CE9" s="34"/>
      <c r="CF9" s="34"/>
      <c r="CG9" s="34"/>
      <c r="CH9" s="34"/>
      <c r="CI9" s="34"/>
      <c r="CJ9" s="34"/>
      <c r="CK9" s="34"/>
      <c r="CL9" s="34"/>
      <c r="CM9" s="34"/>
      <c r="CN9" s="34"/>
      <c r="CO9" s="34"/>
      <c r="CP9" s="34"/>
      <c r="CQ9" s="34"/>
      <c r="CR9" s="34"/>
      <c r="CS9" s="34"/>
      <c r="CT9" s="34"/>
    </row>
    <row r="10" spans="1:98">
      <c r="A10" s="21" t="s">
        <v>83</v>
      </c>
      <c r="B10" s="24">
        <v>199761</v>
      </c>
      <c r="C10" s="24">
        <v>198159</v>
      </c>
      <c r="D10" s="21">
        <v>33421</v>
      </c>
      <c r="E10" s="21">
        <v>164738</v>
      </c>
      <c r="F10" s="21">
        <v>0</v>
      </c>
      <c r="G10" s="24">
        <v>164267</v>
      </c>
      <c r="H10" s="24">
        <v>134740</v>
      </c>
      <c r="I10" s="24">
        <v>1887</v>
      </c>
      <c r="J10" s="21">
        <v>469</v>
      </c>
      <c r="K10" s="24">
        <v>6685</v>
      </c>
      <c r="L10" s="24">
        <v>90623</v>
      </c>
      <c r="M10" s="24">
        <v>24399</v>
      </c>
      <c r="N10" s="1" t="s">
        <v>136</v>
      </c>
      <c r="O10" s="24">
        <v>10677</v>
      </c>
      <c r="P10" s="24">
        <v>9386</v>
      </c>
      <c r="Q10" s="24">
        <v>1756</v>
      </c>
      <c r="R10" s="24">
        <v>176445</v>
      </c>
      <c r="U10" s="21">
        <v>19835</v>
      </c>
      <c r="V10" s="24">
        <v>12206</v>
      </c>
      <c r="W10" s="24">
        <v>6471</v>
      </c>
      <c r="X10" s="21">
        <v>6471</v>
      </c>
      <c r="Y10" s="21">
        <v>0</v>
      </c>
      <c r="Z10" s="21">
        <v>0</v>
      </c>
      <c r="AA10" s="24">
        <v>696</v>
      </c>
      <c r="AB10" s="21">
        <v>520</v>
      </c>
      <c r="AC10" s="21">
        <v>176</v>
      </c>
      <c r="AD10" s="21">
        <v>0</v>
      </c>
      <c r="AE10" s="24">
        <v>747</v>
      </c>
      <c r="AF10" s="21">
        <v>369</v>
      </c>
      <c r="AG10" s="21">
        <v>4656</v>
      </c>
      <c r="AH10" s="24">
        <v>5680</v>
      </c>
      <c r="AI10" s="1" t="s">
        <v>136</v>
      </c>
      <c r="AJ10" s="24">
        <v>11535</v>
      </c>
      <c r="AL10" s="27"/>
      <c r="AM10" s="27"/>
      <c r="AN10" s="27"/>
      <c r="AO10" s="28"/>
      <c r="AP10" s="29"/>
      <c r="AQ10" s="30"/>
      <c r="AR10" s="30"/>
      <c r="AS10" s="30"/>
      <c r="AT10" s="30"/>
      <c r="AU10" s="30"/>
      <c r="AV10" s="30"/>
      <c r="AW10" s="31"/>
      <c r="AX10" s="31"/>
      <c r="AY10" s="30"/>
      <c r="AZ10" s="30"/>
      <c r="BA10" s="30"/>
      <c r="BB10" s="30"/>
      <c r="BC10" s="31"/>
      <c r="BD10" s="30"/>
      <c r="BE10" s="30"/>
      <c r="BF10" s="30"/>
      <c r="BG10" s="31"/>
      <c r="BH10" s="30"/>
      <c r="BI10" s="32"/>
      <c r="BJ10" s="31"/>
      <c r="BK10" s="33"/>
      <c r="BL10" s="31"/>
      <c r="BM10" s="30"/>
      <c r="BN10" s="31"/>
      <c r="BO10" s="31"/>
      <c r="BP10" s="31"/>
      <c r="BQ10" s="31"/>
      <c r="BR10" s="31"/>
      <c r="BS10" s="31"/>
      <c r="BT10" s="31"/>
      <c r="BU10" s="31"/>
      <c r="BV10" s="31"/>
      <c r="BW10" s="31"/>
      <c r="BX10" s="31"/>
      <c r="BY10" s="31"/>
      <c r="BZ10" s="31"/>
      <c r="CA10" s="34"/>
      <c r="CB10" s="34"/>
      <c r="CC10" s="34"/>
      <c r="CD10" s="34"/>
      <c r="CE10" s="34"/>
      <c r="CF10" s="34"/>
      <c r="CG10" s="34"/>
      <c r="CH10" s="34"/>
      <c r="CI10" s="34"/>
      <c r="CJ10" s="34"/>
      <c r="CK10" s="34"/>
      <c r="CL10" s="34"/>
      <c r="CM10" s="34"/>
      <c r="CN10" s="34"/>
      <c r="CO10" s="34"/>
      <c r="CP10" s="34"/>
      <c r="CQ10" s="34"/>
      <c r="CR10" s="34"/>
      <c r="CS10" s="34"/>
      <c r="CT10" s="34"/>
    </row>
    <row r="11" spans="1:98">
      <c r="A11" s="21" t="s">
        <v>86</v>
      </c>
      <c r="B11" s="24">
        <v>26769</v>
      </c>
      <c r="C11" s="24">
        <v>26271</v>
      </c>
      <c r="D11" s="21">
        <v>14625</v>
      </c>
      <c r="E11" s="21">
        <v>11646</v>
      </c>
      <c r="F11" s="21">
        <v>0</v>
      </c>
      <c r="G11" s="24">
        <v>21440</v>
      </c>
      <c r="H11" s="24">
        <v>9366</v>
      </c>
      <c r="I11" s="24">
        <v>1</v>
      </c>
      <c r="J11" s="21">
        <v>0</v>
      </c>
      <c r="K11" s="24">
        <v>1106</v>
      </c>
      <c r="L11" s="24">
        <v>5841</v>
      </c>
      <c r="M11" s="24">
        <v>211</v>
      </c>
      <c r="N11" s="1" t="s">
        <v>136</v>
      </c>
      <c r="O11" s="24">
        <v>2207</v>
      </c>
      <c r="P11" s="24">
        <v>3868</v>
      </c>
      <c r="Q11" s="24">
        <v>959</v>
      </c>
      <c r="R11" s="24">
        <v>21851</v>
      </c>
      <c r="U11" s="21">
        <v>3100</v>
      </c>
      <c r="V11" s="24">
        <v>9158</v>
      </c>
      <c r="W11" s="24">
        <v>194</v>
      </c>
      <c r="X11" s="21">
        <v>194</v>
      </c>
      <c r="Y11" s="21">
        <v>0</v>
      </c>
      <c r="Z11" s="21">
        <v>0</v>
      </c>
      <c r="AA11" s="24">
        <v>8</v>
      </c>
      <c r="AB11" s="21">
        <v>3</v>
      </c>
      <c r="AC11" s="21">
        <v>5</v>
      </c>
      <c r="AD11" s="21">
        <v>0</v>
      </c>
      <c r="AE11" s="24">
        <v>233</v>
      </c>
      <c r="AF11" s="21">
        <v>94</v>
      </c>
      <c r="AG11" s="21">
        <v>287</v>
      </c>
      <c r="AH11" s="24">
        <v>48</v>
      </c>
      <c r="AI11" s="1" t="s">
        <v>136</v>
      </c>
      <c r="AJ11" s="24">
        <v>11535</v>
      </c>
      <c r="AL11" s="27"/>
      <c r="AM11" s="27"/>
      <c r="AN11" s="27"/>
      <c r="AO11" s="28"/>
      <c r="AP11" s="29"/>
      <c r="AQ11" s="30"/>
      <c r="AR11" s="30"/>
      <c r="AS11" s="30"/>
      <c r="AT11" s="30"/>
      <c r="AU11" s="30"/>
      <c r="AV11" s="30"/>
      <c r="AW11" s="31"/>
      <c r="AX11" s="31"/>
      <c r="AY11" s="30"/>
      <c r="AZ11" s="30"/>
      <c r="BA11" s="30"/>
      <c r="BB11" s="30"/>
      <c r="BC11" s="31"/>
      <c r="BD11" s="30"/>
      <c r="BE11" s="30"/>
      <c r="BF11" s="30"/>
      <c r="BG11" s="31"/>
      <c r="BH11" s="30"/>
      <c r="BI11" s="32"/>
      <c r="BJ11" s="31"/>
      <c r="BK11" s="33"/>
      <c r="BL11" s="31"/>
      <c r="BM11" s="30"/>
      <c r="BN11" s="31"/>
      <c r="BO11" s="31"/>
      <c r="BP11" s="31"/>
      <c r="BQ11" s="31"/>
      <c r="BR11" s="31"/>
      <c r="BS11" s="31"/>
      <c r="BT11" s="31"/>
      <c r="BU11" s="31"/>
      <c r="BV11" s="31"/>
      <c r="BW11" s="31"/>
      <c r="BX11" s="31"/>
      <c r="BY11" s="31"/>
      <c r="BZ11" s="31"/>
      <c r="CA11" s="34"/>
      <c r="CB11" s="34"/>
      <c r="CC11" s="34"/>
      <c r="CD11" s="34"/>
      <c r="CE11" s="34"/>
      <c r="CF11" s="34"/>
      <c r="CG11" s="34"/>
      <c r="CH11" s="34"/>
      <c r="CI11" s="34"/>
      <c r="CJ11" s="34"/>
      <c r="CK11" s="34"/>
      <c r="CL11" s="34"/>
      <c r="CM11" s="34"/>
      <c r="CN11" s="34"/>
      <c r="CO11" s="34"/>
      <c r="CP11" s="34"/>
      <c r="CQ11" s="34"/>
      <c r="CR11" s="34"/>
      <c r="CS11" s="34"/>
      <c r="CT11" s="34"/>
    </row>
    <row r="12" spans="1:98">
      <c r="A12" s="21" t="s">
        <v>88</v>
      </c>
      <c r="B12" s="24">
        <v>122482</v>
      </c>
      <c r="C12" s="24">
        <v>118481</v>
      </c>
      <c r="D12" s="21">
        <v>16608</v>
      </c>
      <c r="E12" s="21">
        <v>101873</v>
      </c>
      <c r="F12" s="21">
        <v>0</v>
      </c>
      <c r="G12" s="24">
        <v>71679</v>
      </c>
      <c r="H12" s="24">
        <v>98287</v>
      </c>
      <c r="I12" s="24">
        <v>521</v>
      </c>
      <c r="J12" s="21" t="s">
        <v>67</v>
      </c>
      <c r="K12" s="24">
        <v>47133</v>
      </c>
      <c r="L12" s="24">
        <v>42921</v>
      </c>
      <c r="M12" s="24">
        <v>1334</v>
      </c>
      <c r="N12" s="1" t="s">
        <v>136</v>
      </c>
      <c r="O12" s="24">
        <v>6378</v>
      </c>
      <c r="P12" s="24">
        <v>26790</v>
      </c>
      <c r="Q12" s="24">
        <v>8389</v>
      </c>
      <c r="R12" s="24">
        <v>65586</v>
      </c>
      <c r="U12" s="21">
        <v>9197</v>
      </c>
      <c r="V12" s="24">
        <v>9068</v>
      </c>
      <c r="W12" s="24">
        <v>571</v>
      </c>
      <c r="X12" s="21">
        <v>571</v>
      </c>
      <c r="Y12" s="21">
        <v>0</v>
      </c>
      <c r="Z12" s="21">
        <v>0</v>
      </c>
      <c r="AA12" s="24">
        <v>62</v>
      </c>
      <c r="AB12" s="21">
        <v>54</v>
      </c>
      <c r="AC12" s="21">
        <v>8</v>
      </c>
      <c r="AD12" s="21">
        <v>0</v>
      </c>
      <c r="AE12" s="24">
        <v>1296</v>
      </c>
      <c r="AF12" s="21">
        <v>251</v>
      </c>
      <c r="AG12" s="21">
        <v>162</v>
      </c>
      <c r="AH12" s="24">
        <v>5607</v>
      </c>
      <c r="AI12" s="1" t="s">
        <v>136</v>
      </c>
      <c r="AJ12" s="24">
        <v>16668</v>
      </c>
      <c r="AL12" s="27"/>
      <c r="AM12" s="27"/>
      <c r="AN12" s="27"/>
      <c r="AO12" s="28"/>
      <c r="AP12" s="29"/>
      <c r="AQ12" s="30"/>
      <c r="AR12" s="30"/>
      <c r="AS12" s="30"/>
      <c r="AT12" s="30"/>
      <c r="AU12" s="30"/>
      <c r="AV12" s="30"/>
      <c r="AW12" s="30"/>
      <c r="AX12" s="31"/>
      <c r="AY12" s="30"/>
      <c r="AZ12" s="30"/>
      <c r="BA12" s="30"/>
      <c r="BB12" s="30"/>
      <c r="BC12" s="31"/>
      <c r="BD12" s="30"/>
      <c r="BE12" s="30"/>
      <c r="BF12" s="30"/>
      <c r="BG12" s="31"/>
      <c r="BH12" s="30"/>
      <c r="BI12" s="32"/>
      <c r="BJ12" s="31"/>
      <c r="BK12" s="33"/>
      <c r="BL12" s="31"/>
      <c r="BM12" s="30"/>
      <c r="BN12" s="31"/>
      <c r="BO12" s="31"/>
      <c r="BP12" s="31"/>
      <c r="BQ12" s="31"/>
      <c r="BR12" s="31"/>
      <c r="BS12" s="31"/>
      <c r="BT12" s="31"/>
      <c r="BU12" s="31"/>
      <c r="BV12" s="31"/>
      <c r="BW12" s="31"/>
      <c r="BX12" s="31"/>
      <c r="BY12" s="31"/>
      <c r="BZ12" s="31"/>
      <c r="CA12" s="34"/>
      <c r="CB12" s="34"/>
      <c r="CC12" s="34"/>
      <c r="CD12" s="34"/>
      <c r="CE12" s="34"/>
      <c r="CF12" s="34"/>
      <c r="CG12" s="34"/>
      <c r="CH12" s="34"/>
      <c r="CI12" s="34"/>
      <c r="CJ12" s="34"/>
      <c r="CK12" s="34"/>
      <c r="CL12" s="34"/>
      <c r="CM12" s="34"/>
      <c r="CN12" s="34"/>
      <c r="CO12" s="34"/>
      <c r="CP12" s="34"/>
      <c r="CQ12" s="34"/>
      <c r="CR12" s="34"/>
      <c r="CS12" s="34"/>
      <c r="CT12" s="34"/>
    </row>
    <row r="13" spans="1:98">
      <c r="A13" s="21" t="s">
        <v>90</v>
      </c>
      <c r="B13" s="24">
        <v>22470</v>
      </c>
      <c r="C13" s="24">
        <v>22090</v>
      </c>
      <c r="D13" s="21">
        <v>2176</v>
      </c>
      <c r="E13" s="21">
        <v>19845</v>
      </c>
      <c r="F13" s="21">
        <v>69</v>
      </c>
      <c r="G13" s="24">
        <v>60588</v>
      </c>
      <c r="H13" s="24">
        <v>17092</v>
      </c>
      <c r="I13" s="24">
        <v>712</v>
      </c>
      <c r="J13" s="21">
        <v>6</v>
      </c>
      <c r="K13" s="24">
        <v>14116</v>
      </c>
      <c r="L13" s="24">
        <v>342</v>
      </c>
      <c r="M13" s="24">
        <v>312</v>
      </c>
      <c r="N13" s="1" t="s">
        <v>136</v>
      </c>
      <c r="O13" s="24">
        <v>1604</v>
      </c>
      <c r="P13" s="24">
        <v>1588</v>
      </c>
      <c r="Q13" s="24">
        <v>1053</v>
      </c>
      <c r="R13" s="24">
        <v>68998</v>
      </c>
      <c r="U13" s="21">
        <v>1800</v>
      </c>
      <c r="V13" s="24">
        <v>3282</v>
      </c>
      <c r="W13" s="24">
        <v>16</v>
      </c>
      <c r="X13" s="21">
        <v>16</v>
      </c>
      <c r="Y13" s="21">
        <v>0</v>
      </c>
      <c r="Z13" s="21">
        <v>0</v>
      </c>
      <c r="AA13" s="24">
        <v>33</v>
      </c>
      <c r="AB13" s="21">
        <v>26</v>
      </c>
      <c r="AC13" s="21">
        <v>6</v>
      </c>
      <c r="AD13" s="21">
        <v>1</v>
      </c>
      <c r="AE13" s="24">
        <v>102</v>
      </c>
      <c r="AF13" s="21">
        <v>38</v>
      </c>
      <c r="AG13" s="21">
        <v>22</v>
      </c>
      <c r="AH13" s="24">
        <v>26</v>
      </c>
      <c r="AI13" s="1" t="s">
        <v>136</v>
      </c>
      <c r="AJ13" s="24">
        <v>5492</v>
      </c>
      <c r="AL13" s="27"/>
      <c r="AM13" s="27"/>
      <c r="AN13" s="27"/>
      <c r="AO13" s="28"/>
      <c r="AP13" s="29"/>
      <c r="AQ13" s="30"/>
      <c r="AR13" s="30"/>
      <c r="AS13" s="30"/>
      <c r="AT13" s="30"/>
      <c r="AU13" s="30"/>
      <c r="AV13" s="31"/>
      <c r="AW13" s="31"/>
      <c r="AX13" s="31"/>
      <c r="AY13" s="30"/>
      <c r="AZ13" s="30"/>
      <c r="BA13" s="30"/>
      <c r="BB13" s="30"/>
      <c r="BC13" s="31"/>
      <c r="BD13" s="30"/>
      <c r="BE13" s="30"/>
      <c r="BF13" s="30"/>
      <c r="BG13" s="31"/>
      <c r="BH13" s="30"/>
      <c r="BI13" s="32"/>
      <c r="BJ13" s="31"/>
      <c r="BK13" s="33"/>
      <c r="BL13" s="31"/>
      <c r="BM13" s="30"/>
      <c r="BN13" s="31"/>
      <c r="BO13" s="31"/>
      <c r="BP13" s="31"/>
      <c r="BQ13" s="31"/>
      <c r="BR13" s="31"/>
      <c r="BS13" s="31"/>
      <c r="BT13" s="31"/>
      <c r="BU13" s="31"/>
      <c r="BV13" s="31"/>
      <c r="BW13" s="31"/>
      <c r="BX13" s="31"/>
      <c r="BY13" s="31"/>
      <c r="BZ13" s="31"/>
      <c r="CA13" s="34"/>
      <c r="CB13" s="34"/>
      <c r="CC13" s="34"/>
      <c r="CD13" s="34"/>
      <c r="CE13" s="34"/>
      <c r="CF13" s="34"/>
      <c r="CG13" s="34"/>
      <c r="CH13" s="34"/>
      <c r="CI13" s="34"/>
      <c r="CJ13" s="34"/>
      <c r="CK13" s="34"/>
      <c r="CL13" s="34"/>
      <c r="CM13" s="34"/>
      <c r="CN13" s="34"/>
      <c r="CO13" s="34"/>
      <c r="CP13" s="34"/>
      <c r="CQ13" s="34"/>
      <c r="CR13" s="34"/>
      <c r="CS13" s="34"/>
      <c r="CT13" s="34"/>
    </row>
    <row r="14" spans="1:98">
      <c r="A14" s="21" t="s">
        <v>92</v>
      </c>
      <c r="B14" s="24">
        <v>37064</v>
      </c>
      <c r="C14" s="24">
        <v>36802</v>
      </c>
      <c r="D14" s="21">
        <v>18002</v>
      </c>
      <c r="E14" s="21">
        <v>18800</v>
      </c>
      <c r="F14" s="21">
        <v>0</v>
      </c>
      <c r="G14" s="24">
        <v>87467</v>
      </c>
      <c r="H14" s="24">
        <v>9731</v>
      </c>
      <c r="I14" s="24">
        <v>9</v>
      </c>
      <c r="J14" s="21">
        <v>80</v>
      </c>
      <c r="K14" s="24">
        <v>911</v>
      </c>
      <c r="L14" s="24">
        <v>8194</v>
      </c>
      <c r="M14" s="24">
        <v>537</v>
      </c>
      <c r="N14" s="1" t="s">
        <v>136</v>
      </c>
      <c r="O14" s="24">
        <v>0</v>
      </c>
      <c r="P14" s="24">
        <v>4504</v>
      </c>
      <c r="Q14" s="24">
        <v>2014</v>
      </c>
      <c r="R14" s="24">
        <v>159620</v>
      </c>
      <c r="U14" s="21">
        <v>2774</v>
      </c>
      <c r="V14" s="24">
        <v>6398</v>
      </c>
      <c r="W14" s="24">
        <v>115</v>
      </c>
      <c r="X14" s="21">
        <v>115</v>
      </c>
      <c r="Y14" s="21">
        <v>0</v>
      </c>
      <c r="Z14" s="21">
        <v>0</v>
      </c>
      <c r="AA14" s="24">
        <v>125</v>
      </c>
      <c r="AB14" s="21">
        <v>84</v>
      </c>
      <c r="AC14" s="21">
        <v>41</v>
      </c>
      <c r="AD14" s="21">
        <v>0</v>
      </c>
      <c r="AE14" s="24">
        <v>248</v>
      </c>
      <c r="AF14" s="21">
        <v>125</v>
      </c>
      <c r="AG14" s="21">
        <v>491</v>
      </c>
      <c r="AH14" s="24">
        <v>19</v>
      </c>
      <c r="AI14" s="1" t="s">
        <v>136</v>
      </c>
      <c r="AJ14" s="24">
        <v>8650</v>
      </c>
      <c r="AL14" s="27"/>
      <c r="AM14" s="27"/>
      <c r="AN14" s="27"/>
      <c r="AO14" s="28"/>
      <c r="AP14" s="29"/>
      <c r="AQ14" s="30"/>
      <c r="AR14" s="30"/>
      <c r="AS14" s="30"/>
      <c r="AT14" s="30"/>
      <c r="AU14" s="30"/>
      <c r="AV14" s="31"/>
      <c r="AW14" s="30"/>
      <c r="AX14" s="31"/>
      <c r="AY14" s="30"/>
      <c r="AZ14" s="30"/>
      <c r="BA14" s="30"/>
      <c r="BB14" s="30"/>
      <c r="BC14" s="31"/>
      <c r="BD14" s="30"/>
      <c r="BE14" s="30"/>
      <c r="BF14" s="30"/>
      <c r="BG14" s="31"/>
      <c r="BH14" s="30"/>
      <c r="BI14" s="32"/>
      <c r="BJ14" s="31"/>
      <c r="BK14" s="33"/>
      <c r="BL14" s="31"/>
      <c r="BM14" s="30"/>
      <c r="BN14" s="31"/>
      <c r="BO14" s="31"/>
      <c r="BP14" s="31"/>
      <c r="BQ14" s="31"/>
      <c r="BR14" s="31"/>
      <c r="BS14" s="31"/>
      <c r="BT14" s="31"/>
      <c r="BU14" s="31"/>
      <c r="BV14" s="31"/>
      <c r="BW14" s="31"/>
      <c r="BX14" s="31"/>
      <c r="BY14" s="31"/>
      <c r="BZ14" s="31"/>
      <c r="CA14" s="34"/>
      <c r="CB14" s="34"/>
      <c r="CC14" s="34"/>
      <c r="CD14" s="34"/>
      <c r="CE14" s="34"/>
      <c r="CF14" s="34"/>
      <c r="CG14" s="34"/>
      <c r="CH14" s="34"/>
      <c r="CI14" s="34"/>
      <c r="CJ14" s="34"/>
      <c r="CK14" s="34"/>
      <c r="CL14" s="34"/>
      <c r="CM14" s="34"/>
      <c r="CN14" s="34"/>
      <c r="CO14" s="34"/>
      <c r="CP14" s="34"/>
      <c r="CQ14" s="34"/>
      <c r="CR14" s="34"/>
      <c r="CS14" s="34"/>
      <c r="CT14" s="34"/>
    </row>
    <row r="15" spans="1:98">
      <c r="A15" s="21" t="s">
        <v>94</v>
      </c>
      <c r="B15" s="24">
        <v>118241</v>
      </c>
      <c r="C15" s="24">
        <v>117521</v>
      </c>
      <c r="D15" s="21">
        <v>21767</v>
      </c>
      <c r="E15" s="21">
        <v>95191</v>
      </c>
      <c r="F15" s="21">
        <v>563</v>
      </c>
      <c r="G15" s="24">
        <v>166749</v>
      </c>
      <c r="H15" s="24">
        <v>56707</v>
      </c>
      <c r="I15" s="24">
        <v>2569</v>
      </c>
      <c r="J15" s="21">
        <v>93</v>
      </c>
      <c r="K15" s="24">
        <v>153</v>
      </c>
      <c r="L15" s="24">
        <v>47398</v>
      </c>
      <c r="M15" s="24">
        <v>387</v>
      </c>
      <c r="N15" s="1" t="s">
        <v>136</v>
      </c>
      <c r="O15" s="24">
        <v>6107</v>
      </c>
      <c r="P15" s="24">
        <v>21779</v>
      </c>
      <c r="Q15" s="24">
        <v>10705</v>
      </c>
      <c r="R15" s="24">
        <v>128434</v>
      </c>
      <c r="U15" s="21">
        <v>6562</v>
      </c>
      <c r="V15" s="24">
        <v>15151</v>
      </c>
      <c r="W15" s="24">
        <v>10</v>
      </c>
      <c r="X15" s="21">
        <v>10</v>
      </c>
      <c r="Y15" s="21">
        <v>0</v>
      </c>
      <c r="Z15" s="21">
        <v>0</v>
      </c>
      <c r="AA15" s="24">
        <v>17</v>
      </c>
      <c r="AB15" s="21">
        <v>13</v>
      </c>
      <c r="AC15" s="21">
        <v>4</v>
      </c>
      <c r="AD15" s="21">
        <v>0</v>
      </c>
      <c r="AE15" s="24">
        <v>25</v>
      </c>
      <c r="AF15" s="21">
        <v>68</v>
      </c>
      <c r="AG15" s="21">
        <v>61</v>
      </c>
      <c r="AH15" s="24">
        <v>85</v>
      </c>
      <c r="AI15" s="1" t="s">
        <v>136</v>
      </c>
      <c r="AJ15" s="24">
        <v>15212</v>
      </c>
      <c r="AL15" s="27"/>
      <c r="AM15" s="27"/>
      <c r="AN15" s="27"/>
      <c r="AO15" s="28"/>
      <c r="AP15" s="29"/>
      <c r="AQ15" s="30"/>
      <c r="AR15" s="30"/>
      <c r="AS15" s="30"/>
      <c r="AT15" s="30"/>
      <c r="AU15" s="30"/>
      <c r="AV15" s="31"/>
      <c r="AW15" s="31"/>
      <c r="AX15" s="31"/>
      <c r="AY15" s="30"/>
      <c r="AZ15" s="30"/>
      <c r="BA15" s="30"/>
      <c r="BB15" s="30"/>
      <c r="BC15" s="31"/>
      <c r="BD15" s="30"/>
      <c r="BE15" s="30"/>
      <c r="BF15" s="30"/>
      <c r="BG15" s="31"/>
      <c r="BH15" s="30"/>
      <c r="BI15" s="32"/>
      <c r="BJ15" s="31"/>
      <c r="BK15" s="33"/>
      <c r="BL15" s="31"/>
      <c r="BM15" s="30"/>
      <c r="BN15" s="31"/>
      <c r="BO15" s="31"/>
      <c r="BP15" s="31"/>
      <c r="BQ15" s="31"/>
      <c r="BR15" s="31"/>
      <c r="BS15" s="31"/>
      <c r="BT15" s="31"/>
      <c r="BU15" s="31"/>
      <c r="BV15" s="31"/>
      <c r="BW15" s="31"/>
      <c r="BX15" s="31"/>
      <c r="BY15" s="31"/>
      <c r="BZ15" s="31"/>
      <c r="CA15" s="34"/>
      <c r="CB15" s="34"/>
      <c r="CC15" s="34"/>
      <c r="CD15" s="34"/>
      <c r="CE15" s="34"/>
      <c r="CF15" s="34"/>
      <c r="CG15" s="34"/>
      <c r="CH15" s="34"/>
      <c r="CI15" s="34"/>
      <c r="CJ15" s="34"/>
      <c r="CK15" s="34"/>
      <c r="CL15" s="34"/>
      <c r="CM15" s="34"/>
      <c r="CN15" s="34"/>
      <c r="CO15" s="34"/>
      <c r="CP15" s="34"/>
      <c r="CQ15" s="34"/>
      <c r="CR15" s="34"/>
      <c r="CS15" s="34"/>
      <c r="CT15" s="34"/>
    </row>
    <row r="16" spans="1:98">
      <c r="A16" s="21" t="s">
        <v>96</v>
      </c>
      <c r="B16" s="24">
        <v>343775</v>
      </c>
      <c r="C16" s="24">
        <v>341277</v>
      </c>
      <c r="D16" s="21">
        <v>341277</v>
      </c>
      <c r="E16" s="21">
        <v>0</v>
      </c>
      <c r="F16" s="21">
        <v>0</v>
      </c>
      <c r="G16" s="24">
        <v>173585</v>
      </c>
      <c r="H16" s="24">
        <v>136197</v>
      </c>
      <c r="I16" s="24">
        <v>2328</v>
      </c>
      <c r="J16" s="21">
        <v>2773</v>
      </c>
      <c r="K16" s="24">
        <v>4108</v>
      </c>
      <c r="L16" s="24">
        <v>104417</v>
      </c>
      <c r="M16" s="24">
        <v>15609</v>
      </c>
      <c r="N16" s="1" t="s">
        <v>136</v>
      </c>
      <c r="O16" s="24">
        <v>6962</v>
      </c>
      <c r="P16" s="24">
        <v>7891</v>
      </c>
      <c r="Q16" s="24">
        <v>2542</v>
      </c>
      <c r="R16" s="24">
        <v>139450</v>
      </c>
      <c r="U16" s="21">
        <v>11601</v>
      </c>
      <c r="V16" s="24">
        <v>43784</v>
      </c>
      <c r="W16" s="24">
        <v>2471</v>
      </c>
      <c r="X16" s="21">
        <v>2470</v>
      </c>
      <c r="Y16" s="21">
        <v>1</v>
      </c>
      <c r="Z16" s="21">
        <v>0</v>
      </c>
      <c r="AA16" s="24">
        <v>2013</v>
      </c>
      <c r="AB16" s="21">
        <v>1943</v>
      </c>
      <c r="AC16" s="21">
        <v>31</v>
      </c>
      <c r="AD16" s="21">
        <v>39</v>
      </c>
      <c r="AE16" s="24">
        <v>0</v>
      </c>
      <c r="AF16" s="21">
        <v>0</v>
      </c>
      <c r="AG16" s="21">
        <v>0</v>
      </c>
      <c r="AH16" s="24">
        <v>1</v>
      </c>
      <c r="AI16" s="1" t="s">
        <v>136</v>
      </c>
      <c r="AJ16" s="24">
        <v>61008</v>
      </c>
      <c r="AL16" s="27"/>
      <c r="AM16" s="27"/>
      <c r="AN16" s="27"/>
      <c r="AO16" s="28"/>
      <c r="AP16" s="29"/>
      <c r="AQ16" s="30"/>
      <c r="AR16" s="30"/>
      <c r="AS16" s="30"/>
      <c r="AT16" s="30"/>
      <c r="AU16" s="30"/>
      <c r="AV16" s="30"/>
      <c r="AW16" s="31"/>
      <c r="AX16" s="31"/>
      <c r="AY16" s="30"/>
      <c r="AZ16" s="30"/>
      <c r="BA16" s="30"/>
      <c r="BB16" s="30"/>
      <c r="BC16" s="31"/>
      <c r="BD16" s="30"/>
      <c r="BE16" s="30"/>
      <c r="BF16" s="30"/>
      <c r="BG16" s="31"/>
      <c r="BH16" s="30"/>
      <c r="BI16" s="32"/>
      <c r="BJ16" s="31"/>
      <c r="BK16" s="33"/>
      <c r="BL16" s="31"/>
      <c r="BM16" s="30"/>
      <c r="BN16" s="31"/>
      <c r="BO16" s="31"/>
      <c r="BP16" s="31"/>
      <c r="BQ16" s="31"/>
      <c r="BR16" s="31"/>
      <c r="BS16" s="31"/>
      <c r="BT16" s="31"/>
      <c r="BU16" s="31"/>
      <c r="BV16" s="31"/>
      <c r="BW16" s="31"/>
      <c r="BX16" s="31"/>
      <c r="BY16" s="31"/>
      <c r="BZ16" s="31"/>
      <c r="CA16" s="34"/>
      <c r="CB16" s="34"/>
      <c r="CC16" s="34"/>
      <c r="CD16" s="34"/>
      <c r="CE16" s="34"/>
      <c r="CF16" s="34"/>
      <c r="CG16" s="34"/>
      <c r="CH16" s="34"/>
      <c r="CI16" s="34"/>
      <c r="CJ16" s="34"/>
      <c r="CK16" s="34"/>
      <c r="CL16" s="34"/>
      <c r="CM16" s="34"/>
      <c r="CN16" s="34"/>
      <c r="CO16" s="34"/>
      <c r="CP16" s="34"/>
      <c r="CQ16" s="34"/>
      <c r="CR16" s="34"/>
      <c r="CS16" s="34"/>
      <c r="CT16" s="34"/>
    </row>
    <row r="17" spans="1:98">
      <c r="A17" s="21" t="s">
        <v>98</v>
      </c>
      <c r="B17" s="24">
        <v>45191</v>
      </c>
      <c r="C17" s="24">
        <v>44904</v>
      </c>
      <c r="D17" s="21">
        <v>3679</v>
      </c>
      <c r="E17" s="21">
        <v>41225</v>
      </c>
      <c r="F17" s="21">
        <v>0</v>
      </c>
      <c r="G17" s="24">
        <v>20380</v>
      </c>
      <c r="H17" s="24">
        <v>15407</v>
      </c>
      <c r="I17" s="24">
        <v>758</v>
      </c>
      <c r="J17" s="21">
        <v>5</v>
      </c>
      <c r="K17" s="24">
        <v>3638</v>
      </c>
      <c r="L17" s="24">
        <v>7398</v>
      </c>
      <c r="M17" s="24">
        <v>1007</v>
      </c>
      <c r="N17" s="1" t="s">
        <v>136</v>
      </c>
      <c r="O17" s="24">
        <v>2601</v>
      </c>
      <c r="P17" s="24">
        <v>10204</v>
      </c>
      <c r="Q17" s="24">
        <v>5582</v>
      </c>
      <c r="R17" s="24">
        <v>23483</v>
      </c>
      <c r="U17" s="21">
        <v>5075</v>
      </c>
      <c r="V17" s="24">
        <v>4739</v>
      </c>
      <c r="W17" s="24">
        <v>0</v>
      </c>
      <c r="X17" s="21">
        <v>0</v>
      </c>
      <c r="Y17" s="21">
        <v>0</v>
      </c>
      <c r="Z17" s="21">
        <v>0</v>
      </c>
      <c r="AA17" s="24">
        <v>0</v>
      </c>
      <c r="AB17" s="21">
        <v>0</v>
      </c>
      <c r="AC17" s="21">
        <v>0</v>
      </c>
      <c r="AD17" s="21">
        <v>0</v>
      </c>
      <c r="AE17" s="24">
        <v>24</v>
      </c>
      <c r="AF17" s="21">
        <v>34</v>
      </c>
      <c r="AG17" s="21">
        <v>290</v>
      </c>
      <c r="AH17" s="24">
        <v>16</v>
      </c>
      <c r="AI17" s="1" t="s">
        <v>136</v>
      </c>
      <c r="AJ17" s="24">
        <v>8671</v>
      </c>
      <c r="AL17" s="27"/>
      <c r="AM17" s="27"/>
      <c r="AN17" s="27"/>
      <c r="AO17" s="28"/>
      <c r="AP17" s="29"/>
      <c r="AQ17" s="30"/>
      <c r="AR17" s="30"/>
      <c r="AS17" s="30"/>
      <c r="AT17" s="30"/>
      <c r="AU17" s="30"/>
      <c r="AV17" s="30"/>
      <c r="AW17" s="31"/>
      <c r="AX17" s="31"/>
      <c r="AY17" s="30"/>
      <c r="AZ17" s="30"/>
      <c r="BA17" s="30"/>
      <c r="BB17" s="30"/>
      <c r="BC17" s="31"/>
      <c r="BD17" s="30"/>
      <c r="BE17" s="30"/>
      <c r="BF17" s="30"/>
      <c r="BG17" s="31"/>
      <c r="BH17" s="30"/>
      <c r="BI17" s="32"/>
      <c r="BJ17" s="31"/>
      <c r="BK17" s="33"/>
      <c r="BL17" s="31"/>
      <c r="BM17" s="30"/>
      <c r="BN17" s="31"/>
      <c r="BO17" s="31"/>
      <c r="BP17" s="31"/>
      <c r="BQ17" s="31"/>
      <c r="BR17" s="31"/>
      <c r="BS17" s="31"/>
      <c r="BT17" s="31"/>
      <c r="BU17" s="31"/>
      <c r="BV17" s="31"/>
      <c r="BW17" s="31"/>
      <c r="BX17" s="31"/>
      <c r="BY17" s="31"/>
      <c r="BZ17" s="31"/>
      <c r="CA17" s="34"/>
      <c r="CB17" s="34"/>
      <c r="CC17" s="34"/>
      <c r="CD17" s="34"/>
      <c r="CE17" s="34"/>
      <c r="CF17" s="34"/>
      <c r="CG17" s="34"/>
      <c r="CH17" s="34"/>
      <c r="CI17" s="34"/>
      <c r="CJ17" s="34"/>
      <c r="CK17" s="34"/>
      <c r="CL17" s="34"/>
      <c r="CM17" s="34"/>
      <c r="CN17" s="34"/>
      <c r="CO17" s="34"/>
      <c r="CP17" s="34"/>
      <c r="CQ17" s="34"/>
      <c r="CR17" s="34"/>
      <c r="CS17" s="34"/>
      <c r="CT17" s="34"/>
    </row>
    <row r="18" spans="1:98">
      <c r="A18" s="21" t="s">
        <v>100</v>
      </c>
      <c r="B18" s="24">
        <v>41854</v>
      </c>
      <c r="C18" s="24">
        <v>41494</v>
      </c>
      <c r="D18" s="21">
        <v>4212</v>
      </c>
      <c r="E18" s="21">
        <v>37282</v>
      </c>
      <c r="F18" s="21">
        <v>0</v>
      </c>
      <c r="G18" s="24">
        <v>29665</v>
      </c>
      <c r="H18" s="24">
        <v>27312</v>
      </c>
      <c r="I18" s="24">
        <v>136</v>
      </c>
      <c r="J18" s="21">
        <v>250</v>
      </c>
      <c r="K18" s="24">
        <v>3243</v>
      </c>
      <c r="L18" s="24">
        <v>21033</v>
      </c>
      <c r="M18" s="24">
        <v>1094</v>
      </c>
      <c r="N18" s="1" t="s">
        <v>136</v>
      </c>
      <c r="O18" s="24">
        <v>1556</v>
      </c>
      <c r="P18" s="24">
        <v>3532</v>
      </c>
      <c r="Q18" s="24">
        <v>660</v>
      </c>
      <c r="R18" s="24">
        <v>30514</v>
      </c>
      <c r="U18" s="21">
        <v>2159</v>
      </c>
      <c r="V18" s="24">
        <v>187</v>
      </c>
      <c r="W18" s="24">
        <v>16</v>
      </c>
      <c r="X18" s="21">
        <v>16</v>
      </c>
      <c r="Y18" s="21">
        <v>0</v>
      </c>
      <c r="Z18" s="21">
        <v>0</v>
      </c>
      <c r="AA18" s="24">
        <v>83</v>
      </c>
      <c r="AB18" s="21">
        <v>31</v>
      </c>
      <c r="AC18" s="21">
        <v>51</v>
      </c>
      <c r="AD18" s="21">
        <v>1</v>
      </c>
      <c r="AE18" s="24">
        <v>436</v>
      </c>
      <c r="AF18" s="21">
        <v>73</v>
      </c>
      <c r="AG18" s="21">
        <v>176</v>
      </c>
      <c r="AH18" s="24">
        <v>1276</v>
      </c>
      <c r="AI18" s="1" t="s">
        <v>136</v>
      </c>
      <c r="AJ18" s="24">
        <v>775</v>
      </c>
      <c r="AL18" s="27"/>
      <c r="AM18" s="27"/>
      <c r="AN18" s="27"/>
      <c r="AO18" s="28"/>
      <c r="AP18" s="29"/>
      <c r="AQ18" s="30"/>
      <c r="AR18" s="30"/>
      <c r="AS18" s="30"/>
      <c r="AT18" s="30"/>
      <c r="AU18" s="30"/>
      <c r="AV18" s="30"/>
      <c r="AW18" s="30"/>
      <c r="AX18" s="31"/>
      <c r="AY18" s="30"/>
      <c r="AZ18" s="30"/>
      <c r="BA18" s="30"/>
      <c r="BB18" s="30"/>
      <c r="BC18" s="31"/>
      <c r="BD18" s="30"/>
      <c r="BE18" s="30"/>
      <c r="BF18" s="30"/>
      <c r="BG18" s="31"/>
      <c r="BH18" s="30"/>
      <c r="BI18" s="32"/>
      <c r="BJ18" s="31"/>
      <c r="BK18" s="33"/>
      <c r="BL18" s="31"/>
      <c r="BM18" s="30"/>
      <c r="BN18" s="31"/>
      <c r="BO18" s="31"/>
      <c r="BP18" s="31"/>
      <c r="BQ18" s="31"/>
      <c r="BR18" s="31"/>
      <c r="BS18" s="31"/>
      <c r="BT18" s="31"/>
      <c r="BU18" s="31"/>
      <c r="BV18" s="31"/>
      <c r="BW18" s="31"/>
      <c r="BX18" s="31"/>
      <c r="BY18" s="31"/>
      <c r="BZ18" s="31"/>
      <c r="CA18" s="34"/>
      <c r="CB18" s="34"/>
      <c r="CC18" s="34"/>
      <c r="CD18" s="34"/>
      <c r="CE18" s="34"/>
      <c r="CF18" s="34"/>
      <c r="CG18" s="34"/>
      <c r="CH18" s="34"/>
      <c r="CI18" s="34"/>
      <c r="CJ18" s="34"/>
      <c r="CK18" s="34"/>
      <c r="CL18" s="34"/>
      <c r="CM18" s="34"/>
      <c r="CN18" s="34"/>
      <c r="CO18" s="34"/>
      <c r="CP18" s="34"/>
      <c r="CQ18" s="34"/>
      <c r="CR18" s="34"/>
      <c r="CS18" s="34"/>
      <c r="CT18" s="34"/>
    </row>
    <row r="19" spans="1:98">
      <c r="A19" s="21" t="s">
        <v>102</v>
      </c>
      <c r="B19" s="24">
        <v>4192</v>
      </c>
      <c r="C19" s="24">
        <v>4192</v>
      </c>
      <c r="D19" s="21">
        <v>825</v>
      </c>
      <c r="E19" s="21">
        <v>3367</v>
      </c>
      <c r="F19" s="21">
        <v>0</v>
      </c>
      <c r="G19" s="24">
        <v>2075</v>
      </c>
      <c r="H19" s="24">
        <v>3421</v>
      </c>
      <c r="I19" s="24">
        <v>0</v>
      </c>
      <c r="J19" s="21">
        <v>0</v>
      </c>
      <c r="K19" s="24">
        <v>250</v>
      </c>
      <c r="L19" s="24">
        <v>562</v>
      </c>
      <c r="M19" s="24">
        <v>0</v>
      </c>
      <c r="N19" s="1" t="s">
        <v>136</v>
      </c>
      <c r="O19" s="24">
        <v>2609</v>
      </c>
      <c r="P19" s="24">
        <v>4500</v>
      </c>
      <c r="Q19" s="24">
        <v>4000</v>
      </c>
      <c r="R19" s="24">
        <v>3873</v>
      </c>
      <c r="U19" s="21">
        <v>2844</v>
      </c>
      <c r="V19" s="24">
        <v>2554</v>
      </c>
      <c r="W19" s="24">
        <v>0</v>
      </c>
      <c r="X19" s="21">
        <v>0</v>
      </c>
      <c r="Y19" s="21">
        <v>0</v>
      </c>
      <c r="Z19" s="21">
        <v>0</v>
      </c>
      <c r="AA19" s="24">
        <v>0</v>
      </c>
      <c r="AB19" s="21">
        <v>0</v>
      </c>
      <c r="AC19" s="21">
        <v>0</v>
      </c>
      <c r="AD19" s="21">
        <v>0</v>
      </c>
      <c r="AE19" s="24">
        <v>0</v>
      </c>
      <c r="AF19" s="21">
        <v>0</v>
      </c>
      <c r="AG19" s="21">
        <v>0</v>
      </c>
      <c r="AH19" s="24">
        <v>864</v>
      </c>
      <c r="AI19" s="1" t="s">
        <v>136</v>
      </c>
      <c r="AJ19" s="24">
        <v>2358</v>
      </c>
      <c r="AL19" s="27"/>
      <c r="AM19" s="27"/>
      <c r="AN19" s="27"/>
      <c r="AO19" s="28"/>
      <c r="AP19" s="29"/>
      <c r="AQ19" s="30"/>
      <c r="AR19" s="30"/>
      <c r="AS19" s="30"/>
      <c r="AT19" s="30"/>
      <c r="AU19" s="30"/>
      <c r="AV19" s="30"/>
      <c r="AW19" s="30"/>
      <c r="AX19" s="31"/>
      <c r="AY19" s="30"/>
      <c r="AZ19" s="30"/>
      <c r="BA19" s="30"/>
      <c r="BB19" s="30"/>
      <c r="BC19" s="31"/>
      <c r="BD19" s="30"/>
      <c r="BE19" s="30"/>
      <c r="BF19" s="30"/>
      <c r="BG19" s="31"/>
      <c r="BH19" s="30"/>
      <c r="BI19" s="32"/>
      <c r="BJ19" s="31"/>
      <c r="BK19" s="33"/>
      <c r="BL19" s="31"/>
      <c r="BM19" s="30"/>
      <c r="BN19" s="31"/>
      <c r="BO19" s="31"/>
      <c r="BP19" s="31"/>
      <c r="BQ19" s="31"/>
      <c r="BR19" s="31"/>
      <c r="BS19" s="31"/>
      <c r="BT19" s="31"/>
      <c r="BU19" s="31"/>
      <c r="BV19" s="31"/>
      <c r="BW19" s="31"/>
      <c r="BX19" s="31"/>
      <c r="BY19" s="31"/>
      <c r="BZ19" s="31"/>
      <c r="CA19" s="34"/>
      <c r="CB19" s="34"/>
      <c r="CC19" s="34"/>
      <c r="CD19" s="34"/>
      <c r="CE19" s="34"/>
      <c r="CF19" s="34"/>
      <c r="CG19" s="34"/>
      <c r="CH19" s="34"/>
      <c r="CI19" s="34"/>
      <c r="CJ19" s="34"/>
      <c r="CK19" s="34"/>
      <c r="CL19" s="34"/>
      <c r="CM19" s="34"/>
      <c r="CN19" s="34"/>
      <c r="CO19" s="34"/>
      <c r="CP19" s="34"/>
      <c r="CQ19" s="34"/>
      <c r="CR19" s="34"/>
      <c r="CS19" s="34"/>
      <c r="CT19" s="34"/>
    </row>
    <row r="20" spans="1:98">
      <c r="A20" s="21" t="s">
        <v>104</v>
      </c>
      <c r="B20" s="24">
        <v>78296</v>
      </c>
      <c r="C20" s="24">
        <v>76155</v>
      </c>
      <c r="D20" s="21">
        <v>63475</v>
      </c>
      <c r="E20" s="21">
        <v>12680</v>
      </c>
      <c r="F20" s="21">
        <v>0</v>
      </c>
      <c r="G20" s="24">
        <v>111746</v>
      </c>
      <c r="H20" s="24">
        <v>21407</v>
      </c>
      <c r="I20" s="24">
        <v>302</v>
      </c>
      <c r="J20" s="21">
        <v>175</v>
      </c>
      <c r="K20" s="24">
        <v>2077</v>
      </c>
      <c r="L20" s="24">
        <v>5565</v>
      </c>
      <c r="M20" s="24">
        <v>3169</v>
      </c>
      <c r="N20" s="1" t="s">
        <v>136</v>
      </c>
      <c r="O20" s="24">
        <v>10119</v>
      </c>
      <c r="P20" s="24">
        <v>21725</v>
      </c>
      <c r="Q20" s="24">
        <v>4459</v>
      </c>
      <c r="R20" s="24">
        <v>53601</v>
      </c>
      <c r="U20" s="21">
        <v>17379</v>
      </c>
      <c r="V20" s="24">
        <v>6028</v>
      </c>
      <c r="W20" s="24">
        <v>0</v>
      </c>
      <c r="X20" s="21">
        <v>0</v>
      </c>
      <c r="Y20" s="21">
        <v>0</v>
      </c>
      <c r="Z20" s="21">
        <v>0</v>
      </c>
      <c r="AA20" s="24">
        <v>1251</v>
      </c>
      <c r="AB20" s="21">
        <v>913</v>
      </c>
      <c r="AC20" s="21">
        <v>338</v>
      </c>
      <c r="AD20" s="21">
        <v>0</v>
      </c>
      <c r="AE20" s="24">
        <v>104</v>
      </c>
      <c r="AF20" s="21">
        <v>0</v>
      </c>
      <c r="AG20" s="21">
        <v>0</v>
      </c>
      <c r="AH20" s="24">
        <v>15955</v>
      </c>
      <c r="AI20" s="1" t="s">
        <v>136</v>
      </c>
      <c r="AJ20" s="24">
        <v>5785</v>
      </c>
      <c r="AL20" s="27"/>
      <c r="AM20" s="27"/>
      <c r="AN20" s="27"/>
      <c r="AO20" s="28"/>
      <c r="AP20" s="29"/>
      <c r="AQ20" s="30"/>
      <c r="AR20" s="30"/>
      <c r="AS20" s="30"/>
      <c r="AT20" s="30"/>
      <c r="AU20" s="30"/>
      <c r="AV20" s="30"/>
      <c r="AW20" s="30"/>
      <c r="AX20" s="31"/>
      <c r="AY20" s="30"/>
      <c r="AZ20" s="30"/>
      <c r="BA20" s="30"/>
      <c r="BB20" s="30"/>
      <c r="BC20" s="31"/>
      <c r="BD20" s="30"/>
      <c r="BE20" s="30"/>
      <c r="BF20" s="30"/>
      <c r="BG20" s="31"/>
      <c r="BH20" s="30"/>
      <c r="BI20" s="32"/>
      <c r="BJ20" s="31"/>
      <c r="BK20" s="33"/>
      <c r="BL20" s="31"/>
      <c r="BM20" s="30"/>
      <c r="BN20" s="31"/>
      <c r="BO20" s="31"/>
      <c r="BP20" s="31"/>
      <c r="BQ20" s="31"/>
      <c r="BR20" s="31"/>
      <c r="BS20" s="31"/>
      <c r="BT20" s="31"/>
      <c r="BU20" s="31"/>
      <c r="BV20" s="31"/>
      <c r="BW20" s="31"/>
      <c r="BX20" s="31"/>
      <c r="BY20" s="31"/>
      <c r="BZ20" s="31"/>
      <c r="CA20" s="34"/>
      <c r="CB20" s="34"/>
      <c r="CC20" s="34"/>
      <c r="CD20" s="34"/>
      <c r="CE20" s="34"/>
      <c r="CF20" s="34"/>
      <c r="CG20" s="34"/>
      <c r="CH20" s="34"/>
      <c r="CI20" s="34"/>
      <c r="CJ20" s="34"/>
      <c r="CK20" s="34"/>
      <c r="CL20" s="34"/>
      <c r="CM20" s="34"/>
      <c r="CN20" s="34"/>
      <c r="CO20" s="34"/>
      <c r="CP20" s="34"/>
      <c r="CQ20" s="34"/>
      <c r="CR20" s="34"/>
      <c r="CS20" s="34"/>
      <c r="CT20" s="34"/>
    </row>
    <row r="21" spans="1:98">
      <c r="A21" s="21" t="s">
        <v>106</v>
      </c>
      <c r="B21" s="24">
        <v>39074</v>
      </c>
      <c r="C21" s="24">
        <v>39074</v>
      </c>
      <c r="D21" s="21">
        <v>3099</v>
      </c>
      <c r="E21" s="21">
        <v>35975</v>
      </c>
      <c r="F21" s="21">
        <v>0</v>
      </c>
      <c r="G21" s="24">
        <v>33432</v>
      </c>
      <c r="H21" s="24">
        <v>21837</v>
      </c>
      <c r="I21" s="24">
        <v>1369</v>
      </c>
      <c r="J21" s="21">
        <v>120</v>
      </c>
      <c r="K21" s="24">
        <v>8334</v>
      </c>
      <c r="L21" s="24">
        <v>11028</v>
      </c>
      <c r="M21" s="24">
        <v>15</v>
      </c>
      <c r="N21" s="1" t="s">
        <v>136</v>
      </c>
      <c r="O21" s="24">
        <v>971</v>
      </c>
      <c r="P21" s="24">
        <v>9481</v>
      </c>
      <c r="Q21" s="24">
        <v>3495</v>
      </c>
      <c r="R21" s="24">
        <v>28119</v>
      </c>
      <c r="U21" s="21">
        <v>2449</v>
      </c>
      <c r="V21" s="24">
        <v>4711</v>
      </c>
      <c r="W21" s="24">
        <v>0</v>
      </c>
      <c r="X21" s="21">
        <v>0</v>
      </c>
      <c r="Y21" s="21">
        <v>0</v>
      </c>
      <c r="Z21" s="21">
        <v>0</v>
      </c>
      <c r="AA21" s="24">
        <v>0</v>
      </c>
      <c r="AB21" s="21">
        <v>0</v>
      </c>
      <c r="AC21" s="21">
        <v>0</v>
      </c>
      <c r="AD21" s="21">
        <v>0</v>
      </c>
      <c r="AE21" s="24">
        <v>21</v>
      </c>
      <c r="AF21" s="21">
        <v>4</v>
      </c>
      <c r="AG21" s="21">
        <v>0</v>
      </c>
      <c r="AH21" s="24">
        <v>6</v>
      </c>
      <c r="AI21" s="1" t="s">
        <v>136</v>
      </c>
      <c r="AJ21" s="24">
        <v>3536</v>
      </c>
      <c r="AL21" s="27"/>
      <c r="AM21" s="27"/>
      <c r="AN21" s="27"/>
      <c r="AO21" s="28"/>
      <c r="AP21" s="29"/>
      <c r="AQ21" s="30"/>
      <c r="AR21" s="30"/>
      <c r="AS21" s="30"/>
      <c r="AT21" s="30"/>
      <c r="AU21" s="30"/>
      <c r="AV21" s="30"/>
      <c r="AW21" s="31"/>
      <c r="AX21" s="31"/>
      <c r="AY21" s="30"/>
      <c r="AZ21" s="30"/>
      <c r="BA21" s="30"/>
      <c r="BB21" s="30"/>
      <c r="BC21" s="31"/>
      <c r="BD21" s="30"/>
      <c r="BE21" s="30"/>
      <c r="BF21" s="30"/>
      <c r="BG21" s="31"/>
      <c r="BH21" s="30"/>
      <c r="BI21" s="32"/>
      <c r="BJ21" s="31"/>
      <c r="BK21" s="33"/>
      <c r="BL21" s="31"/>
      <c r="BM21" s="30"/>
      <c r="BN21" s="31"/>
      <c r="BO21" s="31"/>
      <c r="BP21" s="31"/>
      <c r="BQ21" s="31"/>
      <c r="BR21" s="31"/>
      <c r="BS21" s="31"/>
      <c r="BT21" s="31"/>
      <c r="BU21" s="31"/>
      <c r="BV21" s="31"/>
      <c r="BW21" s="31"/>
      <c r="BX21" s="31"/>
      <c r="BY21" s="31"/>
      <c r="BZ21" s="31"/>
      <c r="CA21" s="34"/>
      <c r="CB21" s="34"/>
      <c r="CC21" s="34"/>
      <c r="CD21" s="34"/>
      <c r="CE21" s="34"/>
      <c r="CF21" s="34"/>
      <c r="CG21" s="34"/>
      <c r="CH21" s="34"/>
      <c r="CI21" s="34"/>
      <c r="CJ21" s="34"/>
      <c r="CK21" s="34"/>
      <c r="CL21" s="34"/>
      <c r="CM21" s="34"/>
      <c r="CN21" s="34"/>
      <c r="CO21" s="34"/>
      <c r="CP21" s="34"/>
      <c r="CQ21" s="34"/>
      <c r="CR21" s="34"/>
      <c r="CS21" s="34"/>
      <c r="CT21" s="34"/>
    </row>
    <row r="22" spans="1:98">
      <c r="A22" s="21" t="s">
        <v>108</v>
      </c>
      <c r="B22" s="24">
        <v>63157</v>
      </c>
      <c r="C22" s="24">
        <v>63157</v>
      </c>
      <c r="D22" s="21">
        <v>5018</v>
      </c>
      <c r="E22" s="21">
        <v>57026</v>
      </c>
      <c r="F22" s="21">
        <v>1113</v>
      </c>
      <c r="G22" s="24">
        <v>74285</v>
      </c>
      <c r="H22" s="24">
        <v>35300</v>
      </c>
      <c r="I22" s="24">
        <v>115</v>
      </c>
      <c r="J22" s="21">
        <v>3</v>
      </c>
      <c r="K22" s="24">
        <v>27931</v>
      </c>
      <c r="L22" s="24">
        <v>714</v>
      </c>
      <c r="M22" s="24">
        <v>3233</v>
      </c>
      <c r="N22" s="1" t="s">
        <v>136</v>
      </c>
      <c r="O22" s="24">
        <v>3304</v>
      </c>
      <c r="P22" s="24">
        <v>14143</v>
      </c>
      <c r="Q22" s="24">
        <v>6725</v>
      </c>
      <c r="R22" s="24">
        <v>48826</v>
      </c>
      <c r="U22" s="21">
        <v>6771</v>
      </c>
      <c r="V22" s="24">
        <v>15155</v>
      </c>
      <c r="W22" s="24">
        <v>80</v>
      </c>
      <c r="X22" s="21">
        <v>80</v>
      </c>
      <c r="Y22" s="21">
        <v>0</v>
      </c>
      <c r="Z22" s="21">
        <v>0</v>
      </c>
      <c r="AA22" s="24">
        <v>8</v>
      </c>
      <c r="AB22" s="21">
        <v>1</v>
      </c>
      <c r="AC22" s="21">
        <v>7</v>
      </c>
      <c r="AD22" s="21">
        <v>0</v>
      </c>
      <c r="AE22" s="24">
        <v>38</v>
      </c>
      <c r="AF22" s="21">
        <v>93</v>
      </c>
      <c r="AG22" s="21">
        <v>192</v>
      </c>
      <c r="AH22" s="24">
        <v>868</v>
      </c>
      <c r="AI22" s="1" t="s">
        <v>136</v>
      </c>
      <c r="AJ22" s="24">
        <v>16135</v>
      </c>
      <c r="AL22" s="27"/>
      <c r="AM22" s="27"/>
      <c r="AN22" s="27"/>
      <c r="AO22" s="28"/>
      <c r="AP22" s="29"/>
      <c r="AQ22" s="30"/>
      <c r="AR22" s="30"/>
      <c r="AS22" s="30"/>
      <c r="AT22" s="30"/>
      <c r="AU22" s="30"/>
      <c r="AV22" s="30"/>
      <c r="AW22" s="31"/>
      <c r="AX22" s="31"/>
      <c r="AY22" s="30"/>
      <c r="AZ22" s="30"/>
      <c r="BA22" s="30"/>
      <c r="BB22" s="30"/>
      <c r="BC22" s="31"/>
      <c r="BD22" s="30"/>
      <c r="BE22" s="30"/>
      <c r="BF22" s="30"/>
      <c r="BG22" s="31"/>
      <c r="BH22" s="30"/>
      <c r="BI22" s="32"/>
      <c r="BJ22" s="31"/>
      <c r="BK22" s="33"/>
      <c r="BL22" s="31"/>
      <c r="BM22" s="30"/>
      <c r="BN22" s="31"/>
      <c r="BO22" s="31"/>
      <c r="BP22" s="31"/>
      <c r="BQ22" s="31"/>
      <c r="BR22" s="31"/>
      <c r="BS22" s="31"/>
      <c r="BT22" s="31"/>
      <c r="BU22" s="31"/>
      <c r="BV22" s="31"/>
      <c r="BW22" s="31"/>
      <c r="BX22" s="31"/>
      <c r="BY22" s="31"/>
      <c r="BZ22" s="31"/>
      <c r="CA22" s="34"/>
      <c r="CB22" s="34"/>
      <c r="CC22" s="34"/>
      <c r="CD22" s="34"/>
      <c r="CE22" s="34"/>
      <c r="CF22" s="34"/>
      <c r="CG22" s="34"/>
      <c r="CH22" s="34"/>
      <c r="CI22" s="34"/>
      <c r="CJ22" s="34"/>
      <c r="CK22" s="34"/>
      <c r="CL22" s="34"/>
      <c r="CM22" s="34"/>
      <c r="CN22" s="34"/>
      <c r="CO22" s="34"/>
      <c r="CP22" s="34"/>
      <c r="CQ22" s="34"/>
      <c r="CR22" s="34"/>
      <c r="CS22" s="34"/>
      <c r="CT22" s="34"/>
    </row>
    <row r="23" spans="1:98">
      <c r="A23" s="21" t="s">
        <v>110</v>
      </c>
      <c r="B23" s="24">
        <v>51318</v>
      </c>
      <c r="C23" s="24">
        <v>49289</v>
      </c>
      <c r="D23" s="21">
        <v>42718</v>
      </c>
      <c r="E23" s="21">
        <v>6571</v>
      </c>
      <c r="F23" s="21">
        <v>0</v>
      </c>
      <c r="G23" s="24">
        <v>44766</v>
      </c>
      <c r="H23" s="24">
        <v>38291</v>
      </c>
      <c r="I23" s="24">
        <v>447</v>
      </c>
      <c r="J23" s="21">
        <v>964</v>
      </c>
      <c r="K23" s="24">
        <v>13087</v>
      </c>
      <c r="L23" s="24">
        <v>21366</v>
      </c>
      <c r="M23" s="24">
        <v>1257</v>
      </c>
      <c r="N23" s="1" t="s">
        <v>136</v>
      </c>
      <c r="O23" s="24">
        <v>1170</v>
      </c>
      <c r="P23" s="24">
        <v>8289</v>
      </c>
      <c r="Q23" s="24">
        <v>4951</v>
      </c>
      <c r="R23" s="24">
        <v>31536</v>
      </c>
      <c r="U23" s="21">
        <v>3055</v>
      </c>
      <c r="V23" s="24">
        <v>2013</v>
      </c>
      <c r="W23" s="24">
        <v>819</v>
      </c>
      <c r="X23" s="21">
        <v>819</v>
      </c>
      <c r="Y23" s="21">
        <v>0</v>
      </c>
      <c r="Z23" s="21">
        <v>0</v>
      </c>
      <c r="AA23" s="24">
        <v>72</v>
      </c>
      <c r="AB23" s="21">
        <v>60</v>
      </c>
      <c r="AC23" s="21">
        <v>12</v>
      </c>
      <c r="AD23" s="21">
        <v>0</v>
      </c>
      <c r="AE23" s="24">
        <v>493</v>
      </c>
      <c r="AF23" s="21">
        <v>184</v>
      </c>
      <c r="AG23" s="21">
        <v>506</v>
      </c>
      <c r="AH23" s="24">
        <v>286</v>
      </c>
      <c r="AI23" s="1" t="s">
        <v>136</v>
      </c>
      <c r="AJ23" s="24">
        <v>3472</v>
      </c>
      <c r="AL23" s="27"/>
      <c r="AM23" s="27"/>
      <c r="AN23" s="27"/>
      <c r="AO23" s="28"/>
      <c r="AP23" s="29"/>
      <c r="AQ23" s="30"/>
      <c r="AR23" s="30"/>
      <c r="AS23" s="30"/>
      <c r="AT23" s="30"/>
      <c r="AU23" s="30"/>
      <c r="AV23" s="30"/>
      <c r="AW23" s="31"/>
      <c r="AX23" s="31"/>
      <c r="AY23" s="30"/>
      <c r="AZ23" s="30"/>
      <c r="BA23" s="30"/>
      <c r="BB23" s="30"/>
      <c r="BC23" s="31"/>
      <c r="BD23" s="30"/>
      <c r="BE23" s="30"/>
      <c r="BF23" s="30"/>
      <c r="BG23" s="31"/>
      <c r="BH23" s="30"/>
      <c r="BI23" s="32"/>
      <c r="BJ23" s="31"/>
      <c r="BK23" s="33"/>
      <c r="BL23" s="31"/>
      <c r="BM23" s="30"/>
      <c r="BN23" s="31"/>
      <c r="BO23" s="31"/>
      <c r="BP23" s="31"/>
      <c r="BQ23" s="31"/>
      <c r="BR23" s="31"/>
      <c r="BS23" s="31"/>
      <c r="BT23" s="31"/>
      <c r="BU23" s="31"/>
      <c r="BV23" s="31"/>
      <c r="BW23" s="31"/>
      <c r="BX23" s="31"/>
      <c r="BY23" s="31"/>
      <c r="BZ23" s="31"/>
      <c r="CA23" s="34"/>
      <c r="CB23" s="34"/>
      <c r="CC23" s="34"/>
      <c r="CD23" s="34"/>
      <c r="CE23" s="34"/>
      <c r="CF23" s="34"/>
      <c r="CG23" s="34"/>
      <c r="CH23" s="34"/>
      <c r="CI23" s="34"/>
      <c r="CJ23" s="34"/>
      <c r="CK23" s="34"/>
      <c r="CL23" s="34"/>
      <c r="CM23" s="34"/>
      <c r="CN23" s="34"/>
      <c r="CO23" s="34"/>
      <c r="CP23" s="34"/>
      <c r="CQ23" s="34"/>
      <c r="CR23" s="34"/>
      <c r="CS23" s="34"/>
      <c r="CT23" s="34"/>
    </row>
    <row r="24" spans="1:98">
      <c r="A24" s="21" t="s">
        <v>112</v>
      </c>
      <c r="B24" s="24">
        <v>41096</v>
      </c>
      <c r="C24" s="24">
        <v>40751</v>
      </c>
      <c r="D24" s="21" t="s">
        <v>67</v>
      </c>
      <c r="E24" s="21" t="s">
        <v>67</v>
      </c>
      <c r="F24" s="21" t="s">
        <v>67</v>
      </c>
      <c r="G24" s="24">
        <v>42834</v>
      </c>
      <c r="H24" s="24">
        <v>13099</v>
      </c>
      <c r="I24" s="24">
        <v>0</v>
      </c>
      <c r="J24" s="21">
        <v>59</v>
      </c>
      <c r="K24" s="24">
        <v>0</v>
      </c>
      <c r="L24" s="24">
        <v>11895</v>
      </c>
      <c r="M24" s="24">
        <v>286</v>
      </c>
      <c r="N24" s="1" t="s">
        <v>136</v>
      </c>
      <c r="O24" s="24">
        <v>859</v>
      </c>
      <c r="P24" s="24">
        <v>3209</v>
      </c>
      <c r="Q24" s="24">
        <v>1556</v>
      </c>
      <c r="R24" s="24">
        <v>38689</v>
      </c>
      <c r="U24" s="21">
        <v>1870</v>
      </c>
      <c r="V24" s="24">
        <v>3501</v>
      </c>
      <c r="W24" s="24">
        <v>40</v>
      </c>
      <c r="X24" s="21">
        <v>40</v>
      </c>
      <c r="Y24" s="21">
        <v>0</v>
      </c>
      <c r="Z24" s="21">
        <v>0</v>
      </c>
      <c r="AA24" s="24">
        <v>46</v>
      </c>
      <c r="AB24" s="21">
        <v>23</v>
      </c>
      <c r="AC24" s="21">
        <v>23</v>
      </c>
      <c r="AD24" s="21">
        <v>0</v>
      </c>
      <c r="AE24" s="24">
        <v>24</v>
      </c>
      <c r="AF24" s="21">
        <v>11</v>
      </c>
      <c r="AG24" s="21">
        <v>19</v>
      </c>
      <c r="AH24" s="24">
        <v>338</v>
      </c>
      <c r="AI24" s="1" t="s">
        <v>136</v>
      </c>
      <c r="AJ24" s="24">
        <v>5157</v>
      </c>
      <c r="AL24" s="27"/>
      <c r="AM24" s="27"/>
      <c r="AN24" s="27"/>
      <c r="AO24" s="28"/>
      <c r="AP24" s="29"/>
      <c r="AQ24" s="30"/>
      <c r="AR24" s="30"/>
      <c r="AS24" s="30"/>
      <c r="AT24" s="30"/>
      <c r="AU24" s="30"/>
      <c r="AV24" s="30"/>
      <c r="AW24" s="30"/>
      <c r="AX24" s="31"/>
      <c r="AY24" s="30"/>
      <c r="AZ24" s="30"/>
      <c r="BA24" s="30"/>
      <c r="BB24" s="30"/>
      <c r="BC24" s="31"/>
      <c r="BD24" s="30"/>
      <c r="BE24" s="30"/>
      <c r="BF24" s="30"/>
      <c r="BG24" s="31"/>
      <c r="BH24" s="30"/>
      <c r="BI24" s="32"/>
      <c r="BJ24" s="31"/>
      <c r="BK24" s="33"/>
      <c r="BL24" s="31"/>
      <c r="BM24" s="30"/>
      <c r="BN24" s="31"/>
      <c r="BO24" s="31"/>
      <c r="BP24" s="31"/>
      <c r="BQ24" s="31"/>
      <c r="BR24" s="31"/>
      <c r="BS24" s="31"/>
      <c r="BT24" s="31"/>
      <c r="BU24" s="31"/>
      <c r="BV24" s="31"/>
      <c r="BW24" s="31"/>
      <c r="BX24" s="31"/>
      <c r="BY24" s="31"/>
      <c r="BZ24" s="31"/>
      <c r="CA24" s="34"/>
      <c r="CB24" s="34"/>
      <c r="CC24" s="34"/>
      <c r="CD24" s="34"/>
      <c r="CE24" s="34"/>
      <c r="CF24" s="34"/>
      <c r="CG24" s="34"/>
      <c r="CH24" s="34"/>
      <c r="CI24" s="34"/>
      <c r="CJ24" s="34"/>
      <c r="CK24" s="34"/>
      <c r="CL24" s="34"/>
      <c r="CM24" s="34"/>
      <c r="CN24" s="34"/>
      <c r="CO24" s="34"/>
      <c r="CP24" s="34"/>
      <c r="CQ24" s="34"/>
      <c r="CR24" s="34"/>
      <c r="CS24" s="34"/>
      <c r="CT24" s="34"/>
    </row>
    <row r="25" spans="1:98">
      <c r="A25" s="21" t="s">
        <v>114</v>
      </c>
      <c r="B25" s="24">
        <v>45808</v>
      </c>
      <c r="C25" s="24">
        <v>45436</v>
      </c>
      <c r="D25" s="21">
        <v>3494</v>
      </c>
      <c r="E25" s="21">
        <v>41818</v>
      </c>
      <c r="F25" s="21">
        <v>124</v>
      </c>
      <c r="G25" s="24">
        <v>25667</v>
      </c>
      <c r="H25" s="24">
        <v>68369</v>
      </c>
      <c r="I25" s="24">
        <v>243</v>
      </c>
      <c r="J25" s="21">
        <v>78</v>
      </c>
      <c r="K25" s="24">
        <v>24040</v>
      </c>
      <c r="L25" s="24">
        <v>40345</v>
      </c>
      <c r="M25" s="24">
        <v>98</v>
      </c>
      <c r="N25" s="1" t="s">
        <v>136</v>
      </c>
      <c r="O25" s="24">
        <v>3565</v>
      </c>
      <c r="P25" s="24">
        <v>5666</v>
      </c>
      <c r="Q25" s="24">
        <v>2288</v>
      </c>
      <c r="R25" s="24">
        <v>31148</v>
      </c>
      <c r="U25" s="21">
        <v>661</v>
      </c>
      <c r="V25" s="24">
        <v>1399</v>
      </c>
      <c r="W25" s="24">
        <v>0</v>
      </c>
      <c r="X25" s="21">
        <v>0</v>
      </c>
      <c r="Y25" s="21">
        <v>0</v>
      </c>
      <c r="Z25" s="21">
        <v>0</v>
      </c>
      <c r="AA25" s="24">
        <v>0</v>
      </c>
      <c r="AB25" s="21">
        <v>0</v>
      </c>
      <c r="AC25" s="21">
        <v>0</v>
      </c>
      <c r="AD25" s="21">
        <v>0</v>
      </c>
      <c r="AE25" s="24">
        <v>34</v>
      </c>
      <c r="AF25" s="21">
        <v>7</v>
      </c>
      <c r="AG25" s="21">
        <v>63</v>
      </c>
      <c r="AH25" s="24">
        <v>35</v>
      </c>
      <c r="AI25" s="1" t="s">
        <v>136</v>
      </c>
      <c r="AJ25" s="24">
        <v>757</v>
      </c>
      <c r="AL25" s="27"/>
      <c r="AM25" s="27"/>
      <c r="AN25" s="27"/>
      <c r="AO25" s="28"/>
      <c r="AP25" s="29"/>
      <c r="AQ25" s="30"/>
      <c r="AR25" s="30"/>
      <c r="AS25" s="30"/>
      <c r="AT25" s="30"/>
      <c r="AU25" s="30"/>
      <c r="AV25" s="30"/>
      <c r="AW25" s="31"/>
      <c r="AX25" s="31"/>
      <c r="AY25" s="30"/>
      <c r="AZ25" s="30"/>
      <c r="BA25" s="30"/>
      <c r="BB25" s="30"/>
      <c r="BC25" s="31"/>
      <c r="BD25" s="30"/>
      <c r="BE25" s="30"/>
      <c r="BF25" s="30"/>
      <c r="BG25" s="31"/>
      <c r="BH25" s="30"/>
      <c r="BI25" s="32"/>
      <c r="BJ25" s="31"/>
      <c r="BK25" s="33"/>
      <c r="BL25" s="31"/>
      <c r="BM25" s="30"/>
      <c r="BN25" s="31"/>
      <c r="BO25" s="31"/>
      <c r="BP25" s="31"/>
      <c r="BQ25" s="31"/>
      <c r="BR25" s="31"/>
      <c r="BS25" s="31"/>
      <c r="BT25" s="31"/>
      <c r="BU25" s="31"/>
      <c r="BV25" s="31"/>
      <c r="BW25" s="31"/>
      <c r="BX25" s="31"/>
      <c r="BY25" s="31"/>
      <c r="BZ25" s="31"/>
      <c r="CA25" s="34"/>
      <c r="CB25" s="34"/>
      <c r="CC25" s="34"/>
      <c r="CD25" s="34"/>
      <c r="CE25" s="34"/>
      <c r="CF25" s="34"/>
      <c r="CG25" s="34"/>
      <c r="CH25" s="34"/>
      <c r="CI25" s="34"/>
      <c r="CJ25" s="34"/>
      <c r="CK25" s="34"/>
      <c r="CL25" s="34"/>
      <c r="CM25" s="34"/>
      <c r="CN25" s="34"/>
      <c r="CO25" s="34"/>
      <c r="CP25" s="34"/>
      <c r="CQ25" s="34"/>
      <c r="CR25" s="34"/>
      <c r="CS25" s="34"/>
      <c r="CT25" s="34"/>
    </row>
    <row r="26" spans="1:98">
      <c r="A26" s="21" t="s">
        <v>116</v>
      </c>
      <c r="B26" s="24">
        <v>22612</v>
      </c>
      <c r="C26" s="24">
        <v>22313</v>
      </c>
      <c r="D26" s="21">
        <v>569</v>
      </c>
      <c r="E26" s="21">
        <v>21744</v>
      </c>
      <c r="F26" s="21">
        <v>0</v>
      </c>
      <c r="G26" s="24">
        <v>46239</v>
      </c>
      <c r="H26" s="24">
        <v>19116</v>
      </c>
      <c r="I26" s="24">
        <v>80</v>
      </c>
      <c r="J26" s="21">
        <v>0</v>
      </c>
      <c r="K26" s="24">
        <v>5786</v>
      </c>
      <c r="L26" s="24">
        <v>9667</v>
      </c>
      <c r="M26" s="24">
        <v>532</v>
      </c>
      <c r="N26" s="1" t="s">
        <v>136</v>
      </c>
      <c r="O26" s="24">
        <v>3051</v>
      </c>
      <c r="P26" s="24">
        <v>4583</v>
      </c>
      <c r="Q26" s="24">
        <v>3102</v>
      </c>
      <c r="R26" s="24">
        <v>52700</v>
      </c>
      <c r="U26" s="21">
        <v>1949</v>
      </c>
      <c r="V26" s="24">
        <v>6684</v>
      </c>
      <c r="W26" s="24">
        <v>447</v>
      </c>
      <c r="X26" s="21">
        <v>447</v>
      </c>
      <c r="Y26" s="21">
        <v>0</v>
      </c>
      <c r="Z26" s="21">
        <v>0</v>
      </c>
      <c r="AA26" s="24">
        <v>53</v>
      </c>
      <c r="AB26" s="21">
        <v>48</v>
      </c>
      <c r="AC26" s="21">
        <v>5</v>
      </c>
      <c r="AD26" s="21">
        <v>0</v>
      </c>
      <c r="AE26" s="24">
        <v>209</v>
      </c>
      <c r="AF26" s="21">
        <v>249</v>
      </c>
      <c r="AG26" s="21">
        <v>0</v>
      </c>
      <c r="AH26" s="24">
        <v>1013</v>
      </c>
      <c r="AI26" s="1" t="s">
        <v>136</v>
      </c>
      <c r="AJ26" s="24">
        <v>7127</v>
      </c>
      <c r="AL26" s="27"/>
      <c r="AM26" s="27"/>
      <c r="AN26" s="27"/>
      <c r="AO26" s="28"/>
      <c r="AP26" s="29"/>
      <c r="AQ26" s="30"/>
      <c r="AR26" s="30"/>
      <c r="AS26" s="30"/>
      <c r="AT26" s="30"/>
      <c r="AU26" s="30"/>
      <c r="AV26" s="30"/>
      <c r="AW26" s="30"/>
      <c r="AX26" s="31"/>
      <c r="AY26" s="30"/>
      <c r="AZ26" s="30"/>
      <c r="BA26" s="30"/>
      <c r="BB26" s="30"/>
      <c r="BC26" s="31"/>
      <c r="BD26" s="30"/>
      <c r="BE26" s="30"/>
      <c r="BF26" s="30"/>
      <c r="BG26" s="31"/>
      <c r="BH26" s="30"/>
      <c r="BI26" s="32"/>
      <c r="BJ26" s="31"/>
      <c r="BK26" s="33"/>
      <c r="BL26" s="31"/>
      <c r="BM26" s="30"/>
      <c r="BN26" s="31"/>
      <c r="BO26" s="31"/>
      <c r="BP26" s="31"/>
      <c r="BQ26" s="31"/>
      <c r="BR26" s="31"/>
      <c r="BS26" s="31"/>
      <c r="BT26" s="31"/>
      <c r="BU26" s="31"/>
      <c r="BV26" s="31"/>
      <c r="BW26" s="31"/>
      <c r="BX26" s="31"/>
      <c r="BY26" s="31"/>
      <c r="BZ26" s="31"/>
      <c r="CA26" s="34"/>
      <c r="CB26" s="34"/>
      <c r="CC26" s="34"/>
      <c r="CD26" s="34"/>
      <c r="CE26" s="34"/>
      <c r="CF26" s="34"/>
      <c r="CG26" s="34"/>
      <c r="CH26" s="34"/>
      <c r="CI26" s="34"/>
      <c r="CJ26" s="34"/>
      <c r="CK26" s="34"/>
      <c r="CL26" s="34"/>
      <c r="CM26" s="34"/>
      <c r="CN26" s="34"/>
      <c r="CO26" s="34"/>
      <c r="CP26" s="34"/>
      <c r="CQ26" s="34"/>
      <c r="CR26" s="34"/>
      <c r="CS26" s="34"/>
      <c r="CT26" s="34"/>
    </row>
    <row r="27" spans="1:98">
      <c r="A27" s="21" t="s">
        <v>118</v>
      </c>
      <c r="B27" s="24">
        <v>54299</v>
      </c>
      <c r="C27" s="24">
        <v>29033</v>
      </c>
      <c r="D27" s="21">
        <v>18748</v>
      </c>
      <c r="E27" s="21">
        <v>10285</v>
      </c>
      <c r="F27" s="21">
        <v>0</v>
      </c>
      <c r="G27" s="24">
        <v>0</v>
      </c>
      <c r="H27" s="24">
        <v>20543</v>
      </c>
      <c r="I27" s="24">
        <v>12</v>
      </c>
      <c r="J27" s="21">
        <v>0</v>
      </c>
      <c r="K27" s="24">
        <v>5250</v>
      </c>
      <c r="L27" s="24">
        <v>7253</v>
      </c>
      <c r="M27" s="24">
        <v>7</v>
      </c>
      <c r="N27" s="1" t="s">
        <v>136</v>
      </c>
      <c r="O27" s="24">
        <v>8021</v>
      </c>
      <c r="P27" s="24">
        <v>7688</v>
      </c>
      <c r="Q27" s="24">
        <v>3753</v>
      </c>
      <c r="R27" s="24">
        <v>0</v>
      </c>
      <c r="U27" s="21">
        <v>7812</v>
      </c>
      <c r="V27" s="24">
        <v>4267</v>
      </c>
      <c r="W27" s="24">
        <v>2416</v>
      </c>
      <c r="X27" s="21">
        <v>2416</v>
      </c>
      <c r="Y27" s="21">
        <v>0</v>
      </c>
      <c r="Z27" s="21">
        <v>0</v>
      </c>
      <c r="AA27" s="24">
        <v>1</v>
      </c>
      <c r="AB27" s="21">
        <v>0</v>
      </c>
      <c r="AC27" s="21">
        <v>1</v>
      </c>
      <c r="AD27" s="21">
        <v>0</v>
      </c>
      <c r="AE27" s="24">
        <v>880</v>
      </c>
      <c r="AF27" s="21">
        <v>183</v>
      </c>
      <c r="AG27" s="21">
        <v>90</v>
      </c>
      <c r="AH27" s="24">
        <v>0</v>
      </c>
      <c r="AI27" s="1" t="s">
        <v>136</v>
      </c>
      <c r="AJ27" s="24">
        <v>4242</v>
      </c>
      <c r="AL27" s="27"/>
      <c r="AM27" s="27"/>
      <c r="AN27" s="27"/>
      <c r="AO27" s="28"/>
      <c r="AP27" s="29"/>
      <c r="AQ27" s="30"/>
      <c r="AR27" s="30"/>
      <c r="AS27" s="30"/>
      <c r="AT27" s="30"/>
      <c r="AU27" s="30"/>
      <c r="AV27" s="30"/>
      <c r="AW27" s="30"/>
      <c r="AX27" s="31"/>
      <c r="AY27" s="30"/>
      <c r="AZ27" s="30"/>
      <c r="BA27" s="30"/>
      <c r="BB27" s="30"/>
      <c r="BC27" s="31"/>
      <c r="BD27" s="30"/>
      <c r="BE27" s="30"/>
      <c r="BF27" s="30"/>
      <c r="BG27" s="31"/>
      <c r="BH27" s="30"/>
      <c r="BI27" s="32"/>
      <c r="BJ27" s="31"/>
      <c r="BK27" s="33"/>
      <c r="BL27" s="31"/>
      <c r="BM27" s="30"/>
      <c r="BN27" s="31"/>
      <c r="BO27" s="31"/>
      <c r="BP27" s="31"/>
      <c r="BQ27" s="31"/>
      <c r="BR27" s="31"/>
      <c r="BS27" s="31"/>
      <c r="BT27" s="31"/>
      <c r="BU27" s="31"/>
      <c r="BV27" s="31"/>
      <c r="BW27" s="31"/>
      <c r="BX27" s="31"/>
      <c r="BY27" s="31"/>
      <c r="BZ27" s="31"/>
      <c r="CA27" s="34"/>
      <c r="CB27" s="34"/>
      <c r="CC27" s="34"/>
      <c r="CD27" s="34"/>
      <c r="CE27" s="34"/>
      <c r="CF27" s="34"/>
      <c r="CG27" s="34"/>
      <c r="CH27" s="34"/>
      <c r="CI27" s="34"/>
      <c r="CJ27" s="34"/>
      <c r="CK27" s="34"/>
      <c r="CL27" s="34"/>
      <c r="CM27" s="34"/>
      <c r="CN27" s="34"/>
      <c r="CO27" s="34"/>
      <c r="CP27" s="34"/>
      <c r="CQ27" s="34"/>
      <c r="CR27" s="34"/>
      <c r="CS27" s="34"/>
      <c r="CT27" s="34"/>
    </row>
    <row r="28" spans="1:98">
      <c r="A28" s="21" t="s">
        <v>120</v>
      </c>
      <c r="B28" s="24">
        <v>40620</v>
      </c>
      <c r="C28" s="24">
        <v>40369</v>
      </c>
      <c r="D28" s="21">
        <v>20405</v>
      </c>
      <c r="E28" s="21">
        <v>19964</v>
      </c>
      <c r="F28" s="21">
        <v>0</v>
      </c>
      <c r="G28" s="24">
        <v>0</v>
      </c>
      <c r="H28" s="24">
        <v>11561</v>
      </c>
      <c r="I28" s="24">
        <v>1082</v>
      </c>
      <c r="J28" s="21">
        <v>3</v>
      </c>
      <c r="K28" s="24">
        <v>1791</v>
      </c>
      <c r="L28" s="24">
        <v>7753</v>
      </c>
      <c r="M28" s="24">
        <v>113</v>
      </c>
      <c r="N28" s="1" t="s">
        <v>136</v>
      </c>
      <c r="O28" s="24">
        <v>819</v>
      </c>
      <c r="P28" s="24">
        <v>4611</v>
      </c>
      <c r="Q28" s="24">
        <v>1788</v>
      </c>
      <c r="R28" s="24">
        <v>23122</v>
      </c>
      <c r="U28" s="21">
        <v>3320</v>
      </c>
      <c r="V28" s="24">
        <v>18018</v>
      </c>
      <c r="W28" s="24">
        <v>0</v>
      </c>
      <c r="X28" s="21">
        <v>0</v>
      </c>
      <c r="Y28" s="21">
        <v>0</v>
      </c>
      <c r="Z28" s="21">
        <v>0</v>
      </c>
      <c r="AA28" s="24">
        <v>51</v>
      </c>
      <c r="AB28" s="21">
        <v>43</v>
      </c>
      <c r="AC28" s="21">
        <v>8</v>
      </c>
      <c r="AD28" s="21">
        <v>0</v>
      </c>
      <c r="AE28" s="24">
        <v>4</v>
      </c>
      <c r="AF28" s="21">
        <v>15</v>
      </c>
      <c r="AG28" s="21">
        <v>0</v>
      </c>
      <c r="AH28" s="24">
        <v>0</v>
      </c>
      <c r="AI28" s="1" t="s">
        <v>136</v>
      </c>
      <c r="AJ28" s="24">
        <v>21611</v>
      </c>
      <c r="AL28" s="27"/>
      <c r="AM28" s="27"/>
      <c r="AN28" s="27"/>
      <c r="AO28" s="28"/>
      <c r="AP28" s="29"/>
      <c r="AQ28" s="30"/>
      <c r="AR28" s="30"/>
      <c r="AS28" s="30"/>
      <c r="AT28" s="30"/>
      <c r="AU28" s="30"/>
      <c r="AV28" s="31"/>
      <c r="AW28" s="31"/>
      <c r="AX28" s="31"/>
      <c r="AY28" s="30"/>
      <c r="AZ28" s="30"/>
      <c r="BA28" s="30"/>
      <c r="BB28" s="30"/>
      <c r="BC28" s="31"/>
      <c r="BD28" s="30"/>
      <c r="BE28" s="30"/>
      <c r="BF28" s="30"/>
      <c r="BG28" s="31"/>
      <c r="BH28" s="30"/>
      <c r="BI28" s="32"/>
      <c r="BJ28" s="31"/>
      <c r="BK28" s="33"/>
      <c r="BL28" s="31"/>
      <c r="BM28" s="30"/>
      <c r="BN28" s="31"/>
      <c r="BO28" s="31"/>
      <c r="BP28" s="31"/>
      <c r="BQ28" s="31"/>
      <c r="BR28" s="31"/>
      <c r="BS28" s="31"/>
      <c r="BT28" s="31"/>
      <c r="BU28" s="31"/>
      <c r="BV28" s="31"/>
      <c r="BW28" s="31"/>
      <c r="BX28" s="31"/>
      <c r="BY28" s="31"/>
      <c r="BZ28" s="31"/>
      <c r="CA28" s="34"/>
      <c r="CB28" s="34"/>
      <c r="CC28" s="34"/>
      <c r="CD28" s="34"/>
      <c r="CE28" s="34"/>
      <c r="CF28" s="34"/>
      <c r="CG28" s="34"/>
      <c r="CH28" s="34"/>
      <c r="CI28" s="34"/>
      <c r="CJ28" s="34"/>
      <c r="CK28" s="34"/>
      <c r="CL28" s="34"/>
      <c r="CM28" s="34"/>
      <c r="CN28" s="34"/>
      <c r="CO28" s="34"/>
      <c r="CP28" s="34"/>
      <c r="CQ28" s="34"/>
      <c r="CR28" s="34"/>
      <c r="CS28" s="34"/>
      <c r="CT28" s="34"/>
    </row>
    <row r="29" spans="1:98">
      <c r="A29" s="21" t="s">
        <v>122</v>
      </c>
      <c r="B29" s="24">
        <v>31845</v>
      </c>
      <c r="C29" s="24">
        <v>31485</v>
      </c>
      <c r="D29" s="21">
        <v>915</v>
      </c>
      <c r="E29" s="21">
        <v>30570</v>
      </c>
      <c r="F29" s="21">
        <v>0</v>
      </c>
      <c r="G29" s="24">
        <v>31118</v>
      </c>
      <c r="H29" s="24">
        <v>6050</v>
      </c>
      <c r="I29" s="24">
        <v>230</v>
      </c>
      <c r="J29" s="21">
        <v>1</v>
      </c>
      <c r="K29" s="24">
        <v>157</v>
      </c>
      <c r="L29" s="24">
        <v>4328</v>
      </c>
      <c r="M29" s="24">
        <v>784</v>
      </c>
      <c r="N29" s="1" t="s">
        <v>136</v>
      </c>
      <c r="O29" s="24">
        <v>550</v>
      </c>
      <c r="P29" s="24">
        <v>7789</v>
      </c>
      <c r="Q29" s="24">
        <v>2082</v>
      </c>
      <c r="R29" s="24">
        <v>23718</v>
      </c>
      <c r="U29" s="21">
        <v>1668</v>
      </c>
      <c r="V29" s="24">
        <v>4640</v>
      </c>
      <c r="W29" s="24">
        <v>151</v>
      </c>
      <c r="X29" s="21">
        <v>150</v>
      </c>
      <c r="Y29" s="21">
        <v>1</v>
      </c>
      <c r="Z29" s="21">
        <v>0</v>
      </c>
      <c r="AA29" s="24">
        <v>124</v>
      </c>
      <c r="AB29" s="21">
        <v>96</v>
      </c>
      <c r="AC29" s="21">
        <v>28</v>
      </c>
      <c r="AD29" s="21">
        <v>0</v>
      </c>
      <c r="AE29" s="24">
        <v>236</v>
      </c>
      <c r="AF29" s="21">
        <v>0</v>
      </c>
      <c r="AG29" s="21">
        <v>33</v>
      </c>
      <c r="AH29" s="24">
        <v>0</v>
      </c>
      <c r="AI29" s="1" t="s">
        <v>136</v>
      </c>
      <c r="AJ29" s="24">
        <v>6167</v>
      </c>
      <c r="AL29" s="27"/>
      <c r="AM29" s="27"/>
      <c r="AN29" s="27"/>
      <c r="AO29" s="28"/>
      <c r="AP29" s="29"/>
      <c r="AQ29" s="30"/>
      <c r="AR29" s="30"/>
      <c r="AS29" s="30"/>
      <c r="AT29" s="30"/>
      <c r="AU29" s="30"/>
      <c r="AV29" s="30"/>
      <c r="AW29" s="31"/>
      <c r="AX29" s="31"/>
      <c r="AY29" s="30"/>
      <c r="AZ29" s="30"/>
      <c r="BA29" s="30"/>
      <c r="BB29" s="30"/>
      <c r="BC29" s="31"/>
      <c r="BD29" s="30"/>
      <c r="BE29" s="30"/>
      <c r="BF29" s="30"/>
      <c r="BG29" s="31"/>
      <c r="BH29" s="30"/>
      <c r="BI29" s="32"/>
      <c r="BJ29" s="31"/>
      <c r="BK29" s="33"/>
      <c r="BL29" s="31"/>
      <c r="BM29" s="30"/>
      <c r="BN29" s="31"/>
      <c r="BO29" s="31"/>
      <c r="BP29" s="31"/>
      <c r="BQ29" s="31"/>
      <c r="BR29" s="31"/>
      <c r="BS29" s="31"/>
      <c r="BT29" s="31"/>
      <c r="BU29" s="31"/>
      <c r="BV29" s="31"/>
      <c r="BW29" s="31"/>
      <c r="BX29" s="31"/>
      <c r="BY29" s="31"/>
      <c r="BZ29" s="31"/>
      <c r="CA29" s="34"/>
      <c r="CB29" s="34"/>
      <c r="CC29" s="34"/>
      <c r="CD29" s="34"/>
      <c r="CE29" s="34"/>
      <c r="CF29" s="34"/>
      <c r="CG29" s="34"/>
      <c r="CH29" s="34"/>
      <c r="CI29" s="34"/>
      <c r="CJ29" s="34"/>
      <c r="CK29" s="34"/>
      <c r="CL29" s="34"/>
      <c r="CM29" s="34"/>
      <c r="CN29" s="34"/>
      <c r="CO29" s="34"/>
      <c r="CP29" s="34"/>
      <c r="CQ29" s="34"/>
      <c r="CR29" s="34"/>
      <c r="CS29" s="34"/>
      <c r="CT29" s="34"/>
    </row>
    <row r="30" spans="1:98">
      <c r="A30" s="21" t="s">
        <v>124</v>
      </c>
      <c r="B30" s="24">
        <v>4006</v>
      </c>
      <c r="C30" s="24">
        <v>4006</v>
      </c>
      <c r="D30" s="21">
        <v>1285</v>
      </c>
      <c r="E30" s="21">
        <v>2721</v>
      </c>
      <c r="F30" s="21">
        <v>0</v>
      </c>
      <c r="G30" s="24">
        <v>2136</v>
      </c>
      <c r="H30" s="24">
        <v>582</v>
      </c>
      <c r="I30" s="24">
        <v>12</v>
      </c>
      <c r="J30" s="21">
        <v>13</v>
      </c>
      <c r="K30" s="24">
        <v>208</v>
      </c>
      <c r="L30" s="24">
        <v>72</v>
      </c>
      <c r="M30" s="24">
        <v>77</v>
      </c>
      <c r="N30" s="1" t="s">
        <v>136</v>
      </c>
      <c r="O30" s="24">
        <v>200</v>
      </c>
      <c r="P30" s="24">
        <v>2353</v>
      </c>
      <c r="Q30" s="24">
        <v>1097</v>
      </c>
      <c r="R30" s="24">
        <v>4080</v>
      </c>
      <c r="U30" s="21">
        <v>610</v>
      </c>
      <c r="V30" s="24">
        <v>985</v>
      </c>
      <c r="W30" s="24">
        <v>24</v>
      </c>
      <c r="X30" s="21">
        <v>23</v>
      </c>
      <c r="Y30" s="21">
        <v>1</v>
      </c>
      <c r="Z30" s="21">
        <v>0</v>
      </c>
      <c r="AA30" s="24">
        <v>2</v>
      </c>
      <c r="AB30" s="21">
        <v>2</v>
      </c>
      <c r="AC30" s="21">
        <v>0</v>
      </c>
      <c r="AD30" s="21">
        <v>0</v>
      </c>
      <c r="AE30" s="24">
        <v>32</v>
      </c>
      <c r="AF30" s="21">
        <v>126</v>
      </c>
      <c r="AG30" s="21">
        <v>61</v>
      </c>
      <c r="AH30" s="24">
        <v>4</v>
      </c>
      <c r="AI30" s="1" t="s">
        <v>136</v>
      </c>
      <c r="AJ30" s="24">
        <v>1248</v>
      </c>
      <c r="AL30" s="27"/>
      <c r="AM30" s="27"/>
      <c r="AN30" s="27"/>
      <c r="AO30" s="28"/>
      <c r="AP30" s="29"/>
      <c r="AQ30" s="30"/>
      <c r="AR30" s="30"/>
      <c r="AS30" s="30"/>
      <c r="AT30" s="30"/>
      <c r="AU30" s="30"/>
      <c r="AV30" s="30"/>
      <c r="AW30" s="31"/>
      <c r="AX30" s="31"/>
      <c r="AY30" s="30"/>
      <c r="AZ30" s="30"/>
      <c r="BA30" s="30"/>
      <c r="BB30" s="30"/>
      <c r="BC30" s="31"/>
      <c r="BD30" s="30"/>
      <c r="BE30" s="30"/>
      <c r="BF30" s="30"/>
      <c r="BG30" s="31"/>
      <c r="BH30" s="30"/>
      <c r="BI30" s="32"/>
      <c r="BJ30" s="31"/>
      <c r="BK30" s="33"/>
      <c r="BL30" s="31"/>
      <c r="BM30" s="30"/>
      <c r="BN30" s="31"/>
      <c r="BO30" s="31"/>
      <c r="BP30" s="31"/>
      <c r="BQ30" s="31"/>
      <c r="BR30" s="31"/>
      <c r="BS30" s="31"/>
      <c r="BT30" s="31"/>
      <c r="BU30" s="31"/>
      <c r="BV30" s="31"/>
      <c r="BW30" s="31"/>
      <c r="BX30" s="31"/>
      <c r="BY30" s="31"/>
      <c r="BZ30" s="31"/>
      <c r="CA30" s="34"/>
      <c r="CB30" s="34"/>
      <c r="CC30" s="34"/>
      <c r="CD30" s="34"/>
      <c r="CE30" s="34"/>
      <c r="CF30" s="34"/>
      <c r="CG30" s="34"/>
      <c r="CH30" s="34"/>
      <c r="CI30" s="34"/>
      <c r="CJ30" s="34"/>
      <c r="CK30" s="34"/>
      <c r="CL30" s="34"/>
      <c r="CM30" s="34"/>
      <c r="CN30" s="34"/>
      <c r="CO30" s="34"/>
      <c r="CP30" s="34"/>
      <c r="CQ30" s="34"/>
      <c r="CR30" s="34"/>
      <c r="CS30" s="34"/>
      <c r="CT30" s="34"/>
    </row>
    <row r="31" spans="1:98">
      <c r="A31" s="21" t="s">
        <v>126</v>
      </c>
      <c r="B31" s="24">
        <v>86552</v>
      </c>
      <c r="C31" s="24">
        <v>86002</v>
      </c>
      <c r="D31" s="21">
        <v>3482</v>
      </c>
      <c r="E31" s="21">
        <v>82520</v>
      </c>
      <c r="F31" s="21">
        <v>0</v>
      </c>
      <c r="G31" s="24">
        <v>57944</v>
      </c>
      <c r="H31" s="24">
        <v>54279</v>
      </c>
      <c r="I31" s="24">
        <v>246</v>
      </c>
      <c r="J31" s="21">
        <v>39</v>
      </c>
      <c r="K31" s="24">
        <v>6410</v>
      </c>
      <c r="L31" s="24">
        <v>37019</v>
      </c>
      <c r="M31" s="24">
        <v>7767</v>
      </c>
      <c r="N31" s="1" t="s">
        <v>136</v>
      </c>
      <c r="O31" s="24">
        <v>2798</v>
      </c>
      <c r="P31" s="24">
        <v>11196</v>
      </c>
      <c r="Q31" s="24">
        <v>7144</v>
      </c>
      <c r="R31" s="24">
        <v>31458</v>
      </c>
      <c r="U31" s="21">
        <v>4201</v>
      </c>
      <c r="V31" s="24">
        <v>8768</v>
      </c>
      <c r="W31" s="24">
        <v>72</v>
      </c>
      <c r="X31" s="21">
        <v>72</v>
      </c>
      <c r="Y31" s="21">
        <v>0</v>
      </c>
      <c r="Z31" s="21">
        <v>0</v>
      </c>
      <c r="AA31" s="24">
        <v>7</v>
      </c>
      <c r="AB31" s="21">
        <v>6</v>
      </c>
      <c r="AC31" s="21">
        <v>1</v>
      </c>
      <c r="AD31" s="21">
        <v>0</v>
      </c>
      <c r="AE31" s="24">
        <v>54</v>
      </c>
      <c r="AF31" s="21">
        <v>133</v>
      </c>
      <c r="AG31" s="21">
        <v>44</v>
      </c>
      <c r="AH31" s="24">
        <v>72</v>
      </c>
      <c r="AI31" s="1" t="s">
        <v>136</v>
      </c>
      <c r="AJ31" s="24">
        <v>12599</v>
      </c>
      <c r="AL31" s="27"/>
      <c r="AM31" s="27"/>
      <c r="AN31" s="27"/>
      <c r="AO31" s="28"/>
      <c r="AP31" s="29"/>
      <c r="AQ31" s="30"/>
      <c r="AR31" s="30"/>
      <c r="AS31" s="30"/>
      <c r="AT31" s="30"/>
      <c r="AU31" s="30"/>
      <c r="AV31" s="30"/>
      <c r="AW31" s="31"/>
      <c r="AX31" s="31"/>
      <c r="AY31" s="30"/>
      <c r="AZ31" s="30"/>
      <c r="BA31" s="30"/>
      <c r="BB31" s="30"/>
      <c r="BC31" s="31"/>
      <c r="BD31" s="30"/>
      <c r="BE31" s="30"/>
      <c r="BF31" s="30"/>
      <c r="BG31" s="31"/>
      <c r="BH31" s="30"/>
      <c r="BI31" s="32"/>
      <c r="BJ31" s="31"/>
      <c r="BK31" s="33"/>
      <c r="BL31" s="31"/>
      <c r="BM31" s="30"/>
      <c r="BN31" s="31"/>
      <c r="BO31" s="31"/>
      <c r="BP31" s="31"/>
      <c r="BQ31" s="31"/>
      <c r="BR31" s="31"/>
      <c r="BS31" s="31"/>
      <c r="BT31" s="31"/>
      <c r="BU31" s="31"/>
      <c r="BV31" s="31"/>
      <c r="BW31" s="31"/>
      <c r="BX31" s="31"/>
      <c r="BY31" s="31"/>
      <c r="BZ31" s="31"/>
      <c r="CA31" s="34"/>
      <c r="CB31" s="34"/>
      <c r="CC31" s="34"/>
      <c r="CD31" s="34"/>
      <c r="CE31" s="34"/>
      <c r="CF31" s="34"/>
      <c r="CG31" s="34"/>
      <c r="CH31" s="34"/>
      <c r="CI31" s="34"/>
      <c r="CJ31" s="34"/>
      <c r="CK31" s="34"/>
      <c r="CL31" s="34"/>
      <c r="CM31" s="34"/>
      <c r="CN31" s="34"/>
      <c r="CO31" s="34"/>
      <c r="CP31" s="34"/>
      <c r="CQ31" s="34"/>
      <c r="CR31" s="34"/>
      <c r="CS31" s="34"/>
      <c r="CT31" s="34"/>
    </row>
    <row r="32" spans="1:98">
      <c r="A32" s="21" t="s">
        <v>128</v>
      </c>
      <c r="B32" s="24">
        <v>8682</v>
      </c>
      <c r="C32" s="24">
        <v>8417</v>
      </c>
      <c r="D32" s="21">
        <v>6538</v>
      </c>
      <c r="E32" s="21">
        <v>1879</v>
      </c>
      <c r="F32" s="21">
        <v>0</v>
      </c>
      <c r="G32" s="24">
        <v>9229</v>
      </c>
      <c r="H32" s="24">
        <v>7563</v>
      </c>
      <c r="I32" s="24">
        <v>334</v>
      </c>
      <c r="J32" s="21">
        <v>9</v>
      </c>
      <c r="K32" s="24">
        <v>1493</v>
      </c>
      <c r="L32" s="24">
        <v>4798</v>
      </c>
      <c r="M32" s="24">
        <v>206</v>
      </c>
      <c r="N32" s="1" t="s">
        <v>136</v>
      </c>
      <c r="O32" s="24">
        <v>723</v>
      </c>
      <c r="P32" s="24">
        <v>6531</v>
      </c>
      <c r="Q32" s="24">
        <v>1499</v>
      </c>
      <c r="R32" s="24">
        <v>1185</v>
      </c>
      <c r="U32" s="21">
        <v>735</v>
      </c>
      <c r="V32" s="24">
        <v>1936</v>
      </c>
      <c r="W32" s="24">
        <v>128</v>
      </c>
      <c r="X32" s="21">
        <v>128</v>
      </c>
      <c r="Y32" s="21">
        <v>0</v>
      </c>
      <c r="Z32" s="21">
        <v>0</v>
      </c>
      <c r="AA32" s="24">
        <v>78</v>
      </c>
      <c r="AB32" s="21">
        <v>65</v>
      </c>
      <c r="AC32" s="21">
        <v>11</v>
      </c>
      <c r="AD32" s="21">
        <v>2</v>
      </c>
      <c r="AE32" s="24">
        <v>273</v>
      </c>
      <c r="AF32" s="21">
        <v>108</v>
      </c>
      <c r="AG32" s="21">
        <v>0</v>
      </c>
      <c r="AH32" s="24">
        <v>38</v>
      </c>
      <c r="AI32" s="1" t="s">
        <v>136</v>
      </c>
      <c r="AJ32" s="24">
        <v>2557</v>
      </c>
      <c r="AL32" s="27"/>
      <c r="AM32" s="27"/>
      <c r="AN32" s="27"/>
      <c r="AO32" s="28"/>
      <c r="AP32" s="29"/>
      <c r="AQ32" s="30"/>
      <c r="AR32" s="30"/>
      <c r="AS32" s="30"/>
      <c r="AT32" s="30"/>
      <c r="AU32" s="30"/>
      <c r="AV32" s="30"/>
      <c r="AW32" s="31"/>
      <c r="AX32" s="31"/>
      <c r="AY32" s="30"/>
      <c r="AZ32" s="30"/>
      <c r="BA32" s="30"/>
      <c r="BB32" s="30"/>
      <c r="BC32" s="31"/>
      <c r="BD32" s="30"/>
      <c r="BE32" s="30"/>
      <c r="BF32" s="30"/>
      <c r="BG32" s="31"/>
      <c r="BH32" s="30"/>
      <c r="BI32" s="32"/>
      <c r="BJ32" s="31"/>
      <c r="BK32" s="33"/>
      <c r="BL32" s="31"/>
      <c r="BM32" s="30"/>
      <c r="BN32" s="31"/>
      <c r="BO32" s="31"/>
      <c r="BP32" s="31"/>
      <c r="BQ32" s="31"/>
      <c r="BR32" s="31"/>
      <c r="BS32" s="31"/>
      <c r="BT32" s="31"/>
      <c r="BU32" s="31"/>
      <c r="BV32" s="31"/>
      <c r="BW32" s="31"/>
      <c r="BX32" s="31"/>
      <c r="BY32" s="31"/>
      <c r="BZ32" s="31"/>
      <c r="CA32" s="34"/>
      <c r="CB32" s="34"/>
      <c r="CC32" s="34"/>
      <c r="CD32" s="34"/>
      <c r="CE32" s="34"/>
      <c r="CF32" s="34"/>
      <c r="CG32" s="34"/>
      <c r="CH32" s="34"/>
      <c r="CI32" s="34"/>
      <c r="CJ32" s="34"/>
      <c r="CK32" s="34"/>
      <c r="CL32" s="34"/>
      <c r="CM32" s="34"/>
      <c r="CN32" s="34"/>
      <c r="CO32" s="34"/>
      <c r="CP32" s="34"/>
      <c r="CQ32" s="34"/>
      <c r="CR32" s="34"/>
      <c r="CS32" s="34"/>
      <c r="CT32" s="34"/>
    </row>
    <row r="33" spans="1:98">
      <c r="A33" s="21" t="s">
        <v>130</v>
      </c>
      <c r="B33" s="24">
        <v>22548</v>
      </c>
      <c r="C33" s="24">
        <v>22548</v>
      </c>
      <c r="D33" s="21">
        <v>10633</v>
      </c>
      <c r="E33" s="21">
        <v>10212</v>
      </c>
      <c r="F33" s="21">
        <v>1703</v>
      </c>
      <c r="G33" s="24">
        <v>45939</v>
      </c>
      <c r="H33" s="24">
        <v>23714</v>
      </c>
      <c r="I33" s="24">
        <v>6188</v>
      </c>
      <c r="J33" s="21">
        <v>6</v>
      </c>
      <c r="K33" s="24">
        <v>0</v>
      </c>
      <c r="L33" s="24">
        <v>8655</v>
      </c>
      <c r="M33" s="24">
        <v>189</v>
      </c>
      <c r="N33" s="1" t="s">
        <v>136</v>
      </c>
      <c r="O33" s="24">
        <v>8676</v>
      </c>
      <c r="P33" s="24">
        <v>3985</v>
      </c>
      <c r="Q33" s="24">
        <v>1702</v>
      </c>
      <c r="R33" s="24">
        <v>59582</v>
      </c>
      <c r="U33" s="21">
        <v>2412</v>
      </c>
      <c r="V33" s="24">
        <v>5917</v>
      </c>
      <c r="W33" s="24">
        <v>0</v>
      </c>
      <c r="X33" s="21">
        <v>0</v>
      </c>
      <c r="Y33" s="21">
        <v>0</v>
      </c>
      <c r="Z33" s="21">
        <v>0</v>
      </c>
      <c r="AA33" s="24">
        <v>74</v>
      </c>
      <c r="AB33" s="21">
        <v>70</v>
      </c>
      <c r="AC33" s="21">
        <v>4</v>
      </c>
      <c r="AD33" s="21">
        <v>0</v>
      </c>
      <c r="AE33" s="24">
        <v>0</v>
      </c>
      <c r="AF33" s="21">
        <v>0</v>
      </c>
      <c r="AG33" s="21">
        <v>0</v>
      </c>
      <c r="AH33" s="24">
        <v>1508</v>
      </c>
      <c r="AI33" s="1" t="s">
        <v>136</v>
      </c>
      <c r="AJ33" s="24">
        <v>7330</v>
      </c>
      <c r="AL33" s="27"/>
      <c r="AM33" s="27"/>
      <c r="AN33" s="27"/>
      <c r="AO33" s="28"/>
      <c r="AP33" s="29"/>
      <c r="AQ33" s="30"/>
      <c r="AR33" s="30"/>
      <c r="AS33" s="30"/>
      <c r="AT33" s="30"/>
      <c r="AU33" s="30"/>
      <c r="AV33" s="30"/>
      <c r="AW33" s="30"/>
      <c r="AX33" s="31"/>
      <c r="AY33" s="30"/>
      <c r="AZ33" s="30"/>
      <c r="BA33" s="30"/>
      <c r="BB33" s="30"/>
      <c r="BC33" s="31"/>
      <c r="BD33" s="30"/>
      <c r="BE33" s="30"/>
      <c r="BF33" s="30"/>
      <c r="BG33" s="31"/>
      <c r="BH33" s="30"/>
      <c r="BI33" s="32"/>
      <c r="BJ33" s="31"/>
      <c r="BK33" s="33"/>
      <c r="BL33" s="31"/>
      <c r="BM33" s="30"/>
      <c r="BN33" s="31"/>
      <c r="BO33" s="31"/>
      <c r="BP33" s="31"/>
      <c r="BQ33" s="31"/>
      <c r="BR33" s="31"/>
      <c r="BS33" s="31"/>
      <c r="BT33" s="31"/>
      <c r="BU33" s="31"/>
      <c r="BV33" s="31"/>
      <c r="BW33" s="31"/>
      <c r="BX33" s="31"/>
      <c r="BY33" s="31"/>
      <c r="BZ33" s="31"/>
      <c r="CA33" s="34"/>
      <c r="CB33" s="34"/>
      <c r="CC33" s="34"/>
      <c r="CD33" s="34"/>
      <c r="CE33" s="34"/>
      <c r="CF33" s="34"/>
      <c r="CG33" s="34"/>
      <c r="CH33" s="34"/>
      <c r="CI33" s="34"/>
      <c r="CJ33" s="34"/>
      <c r="CK33" s="34"/>
      <c r="CL33" s="34"/>
      <c r="CM33" s="34"/>
      <c r="CN33" s="34"/>
      <c r="CO33" s="34"/>
      <c r="CP33" s="34"/>
      <c r="CQ33" s="34"/>
      <c r="CR33" s="34"/>
      <c r="CS33" s="34"/>
      <c r="CT33" s="34"/>
    </row>
    <row r="34" spans="1:98" ht="13">
      <c r="A34" s="27" t="s">
        <v>132</v>
      </c>
      <c r="B34" s="27">
        <f t="shared" ref="B34:AJ34" si="0">SUM(B2:B33)</f>
        <v>1856332</v>
      </c>
      <c r="C34" s="27">
        <f t="shared" si="0"/>
        <v>1798409</v>
      </c>
      <c r="D34" s="27">
        <f t="shared" si="0"/>
        <v>800709</v>
      </c>
      <c r="E34" s="27">
        <f t="shared" si="0"/>
        <v>889839</v>
      </c>
      <c r="F34" s="27">
        <f t="shared" si="0"/>
        <v>3627</v>
      </c>
      <c r="G34" s="27">
        <f t="shared" si="0"/>
        <v>1634806</v>
      </c>
      <c r="H34" s="27">
        <f t="shared" si="0"/>
        <v>1076818</v>
      </c>
      <c r="I34" s="27">
        <f t="shared" si="0"/>
        <v>30271</v>
      </c>
      <c r="J34" s="27">
        <f t="shared" si="0"/>
        <v>33650</v>
      </c>
      <c r="K34" s="27">
        <f t="shared" si="0"/>
        <v>281169</v>
      </c>
      <c r="L34" s="27">
        <f t="shared" si="0"/>
        <v>549406</v>
      </c>
      <c r="M34" s="27">
        <f t="shared" si="0"/>
        <v>64965</v>
      </c>
      <c r="N34" s="27">
        <f t="shared" si="0"/>
        <v>0</v>
      </c>
      <c r="O34" s="27">
        <f t="shared" si="0"/>
        <v>117357</v>
      </c>
      <c r="P34" s="27">
        <f t="shared" si="0"/>
        <v>246477</v>
      </c>
      <c r="Q34" s="27">
        <f t="shared" si="0"/>
        <v>104815</v>
      </c>
      <c r="R34" s="27">
        <f t="shared" si="0"/>
        <v>1460595</v>
      </c>
      <c r="S34" s="27">
        <f t="shared" si="0"/>
        <v>0</v>
      </c>
      <c r="T34" s="27">
        <f t="shared" si="0"/>
        <v>0</v>
      </c>
      <c r="U34" s="27">
        <f t="shared" si="0"/>
        <v>163466</v>
      </c>
      <c r="V34" s="27">
        <f t="shared" si="0"/>
        <v>221606</v>
      </c>
      <c r="W34" s="27">
        <f t="shared" si="0"/>
        <v>15247</v>
      </c>
      <c r="X34" s="27">
        <f t="shared" si="0"/>
        <v>15242</v>
      </c>
      <c r="Y34" s="27">
        <f t="shared" si="0"/>
        <v>5</v>
      </c>
      <c r="Z34" s="27">
        <f t="shared" si="0"/>
        <v>0</v>
      </c>
      <c r="AA34" s="27">
        <f t="shared" si="0"/>
        <v>4952</v>
      </c>
      <c r="AB34" s="27">
        <f t="shared" si="0"/>
        <v>4096</v>
      </c>
      <c r="AC34" s="27">
        <f t="shared" si="0"/>
        <v>812</v>
      </c>
      <c r="AD34" s="27">
        <f t="shared" si="0"/>
        <v>44</v>
      </c>
      <c r="AE34" s="27">
        <f t="shared" si="0"/>
        <v>5990</v>
      </c>
      <c r="AF34" s="27">
        <f t="shared" si="0"/>
        <v>2670</v>
      </c>
      <c r="AG34" s="27">
        <f t="shared" si="0"/>
        <v>9296</v>
      </c>
      <c r="AH34" s="27">
        <f t="shared" si="0"/>
        <v>34708</v>
      </c>
      <c r="AI34" s="27">
        <f t="shared" si="0"/>
        <v>0</v>
      </c>
      <c r="AJ34" s="27">
        <f t="shared" si="0"/>
        <v>280349</v>
      </c>
      <c r="AK34" s="27"/>
      <c r="AL34" s="27"/>
      <c r="AM34" s="27"/>
      <c r="AN34" s="27"/>
      <c r="AO34" s="28"/>
      <c r="AP34" s="29"/>
      <c r="AQ34" s="30"/>
      <c r="AR34" s="30"/>
      <c r="AS34" s="30"/>
      <c r="AT34" s="30"/>
      <c r="AU34" s="30"/>
      <c r="AV34" s="30"/>
      <c r="AW34" s="31"/>
      <c r="AX34" s="31"/>
      <c r="AY34" s="30"/>
      <c r="AZ34" s="30"/>
      <c r="BA34" s="30"/>
      <c r="BB34" s="30"/>
      <c r="BC34" s="31"/>
      <c r="BD34" s="30"/>
      <c r="BE34" s="30"/>
      <c r="BF34" s="30"/>
      <c r="BG34" s="31"/>
      <c r="BH34" s="30"/>
      <c r="BI34" s="32"/>
      <c r="BJ34" s="31"/>
      <c r="BK34" s="36"/>
      <c r="BL34" s="31"/>
      <c r="BM34" s="31"/>
      <c r="BN34" s="31"/>
      <c r="BO34" s="31"/>
      <c r="BP34" s="31"/>
      <c r="BQ34" s="31"/>
      <c r="BR34" s="31"/>
      <c r="BS34" s="31"/>
      <c r="BT34" s="31"/>
      <c r="BU34" s="31"/>
      <c r="BV34" s="31"/>
      <c r="BW34" s="31"/>
      <c r="BX34" s="31"/>
      <c r="BY34" s="31"/>
      <c r="BZ34" s="31"/>
      <c r="CA34" s="34"/>
      <c r="CB34" s="34"/>
      <c r="CC34" s="34"/>
      <c r="CD34" s="34"/>
      <c r="CE34" s="34"/>
      <c r="CF34" s="34"/>
      <c r="CG34" s="34"/>
      <c r="CH34" s="34"/>
      <c r="CI34" s="34"/>
      <c r="CJ34" s="34"/>
      <c r="CK34" s="34"/>
      <c r="CL34" s="34"/>
      <c r="CM34" s="34"/>
      <c r="CN34" s="34"/>
      <c r="CO34" s="34"/>
      <c r="CP34" s="34"/>
      <c r="CQ34" s="34"/>
      <c r="CR34" s="34"/>
      <c r="CS34" s="34"/>
      <c r="CT34" s="34"/>
    </row>
    <row r="35" spans="1:98" ht="13">
      <c r="A35" s="37"/>
      <c r="B35" s="38"/>
      <c r="C35" s="39"/>
      <c r="D35" s="39"/>
      <c r="E35" s="37"/>
      <c r="F35" s="40"/>
      <c r="G35" s="41"/>
      <c r="H35" s="40"/>
      <c r="I35" s="40"/>
      <c r="J35" s="40"/>
      <c r="K35" s="40"/>
      <c r="L35" s="40"/>
      <c r="M35" s="37"/>
      <c r="N35" s="37"/>
      <c r="O35" s="37"/>
      <c r="P35" s="37"/>
      <c r="Q35" s="37"/>
      <c r="R35" s="37"/>
      <c r="S35" s="42"/>
      <c r="T35" s="37"/>
      <c r="U35" s="37"/>
      <c r="V35" s="37"/>
      <c r="W35" s="37"/>
      <c r="X35" s="37"/>
      <c r="Y35" s="42">
        <f>137957+32478</f>
        <v>170435</v>
      </c>
      <c r="Z35" s="42"/>
      <c r="AA35" s="42"/>
      <c r="AB35" s="43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44"/>
      <c r="AP35" s="44"/>
      <c r="AQ35" s="44"/>
      <c r="AR35" s="44"/>
      <c r="AS35" s="44"/>
      <c r="AT35" s="44"/>
      <c r="AU35" s="44"/>
      <c r="AV35" s="44"/>
      <c r="AW35" s="44"/>
      <c r="AX35" s="44"/>
      <c r="AY35" s="44"/>
      <c r="AZ35" s="44"/>
      <c r="BA35" s="44"/>
      <c r="BB35" s="44"/>
      <c r="BC35" s="44"/>
      <c r="BD35" s="44"/>
      <c r="BE35" s="44"/>
      <c r="BF35" s="44"/>
      <c r="BG35" s="44"/>
      <c r="BH35" s="44"/>
      <c r="BI35" s="44"/>
      <c r="BJ35" s="44"/>
      <c r="BK35" s="44"/>
      <c r="BL35" s="44"/>
      <c r="BM35" s="44"/>
      <c r="BN35" s="44"/>
      <c r="BO35" s="44"/>
      <c r="BP35" s="44"/>
      <c r="BQ35" s="44"/>
      <c r="BR35" s="44"/>
      <c r="BS35" s="44"/>
      <c r="BT35" s="44"/>
      <c r="BU35" s="44"/>
      <c r="BV35" s="44"/>
      <c r="BW35" s="44"/>
      <c r="BX35" s="44"/>
      <c r="BY35" s="44"/>
      <c r="BZ35" s="44"/>
      <c r="CA35" s="34"/>
      <c r="CB35" s="34"/>
      <c r="CC35" s="34"/>
      <c r="CD35" s="34"/>
      <c r="CE35" s="34"/>
      <c r="CF35" s="34"/>
      <c r="CG35" s="34"/>
      <c r="CH35" s="34"/>
      <c r="CI35" s="34"/>
      <c r="CJ35" s="34"/>
      <c r="CK35" s="34"/>
      <c r="CL35" s="34"/>
      <c r="CM35" s="34"/>
      <c r="CN35" s="34"/>
      <c r="CO35" s="34"/>
      <c r="CP35" s="34"/>
      <c r="CQ35" s="34"/>
      <c r="CR35" s="34"/>
      <c r="CS35" s="34"/>
      <c r="CT35" s="34"/>
    </row>
    <row r="36" spans="1:98" ht="13">
      <c r="A36" s="37"/>
      <c r="B36" s="38"/>
      <c r="C36" s="37"/>
      <c r="D36" s="37"/>
      <c r="E36" s="37"/>
      <c r="F36" s="37"/>
      <c r="G36" s="45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46"/>
      <c r="Z36" s="4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44"/>
      <c r="AP36" s="44"/>
      <c r="AQ36" s="44"/>
      <c r="AR36" s="44"/>
      <c r="AS36" s="44"/>
      <c r="AT36" s="44"/>
      <c r="AU36" s="44"/>
      <c r="AV36" s="44"/>
      <c r="AW36" s="44"/>
      <c r="AX36" s="44"/>
      <c r="AY36" s="44"/>
      <c r="AZ36" s="44"/>
      <c r="BA36" s="44"/>
      <c r="BB36" s="44"/>
      <c r="BC36" s="44"/>
      <c r="BD36" s="44"/>
      <c r="BE36" s="44"/>
      <c r="BF36" s="44"/>
      <c r="BG36" s="44"/>
      <c r="BH36" s="44"/>
      <c r="BI36" s="44"/>
      <c r="BJ36" s="44"/>
      <c r="BK36" s="44"/>
      <c r="BL36" s="44"/>
      <c r="BM36" s="44"/>
      <c r="BN36" s="44"/>
      <c r="BO36" s="44"/>
      <c r="BP36" s="44"/>
      <c r="BQ36" s="44"/>
      <c r="BR36" s="44"/>
      <c r="BS36" s="44"/>
      <c r="BT36" s="44"/>
      <c r="BU36" s="44"/>
      <c r="BV36" s="44"/>
      <c r="BW36" s="44"/>
      <c r="BX36" s="44"/>
      <c r="BY36" s="44"/>
      <c r="BZ36" s="44"/>
      <c r="CA36" s="34"/>
      <c r="CB36" s="34"/>
      <c r="CC36" s="34"/>
      <c r="CD36" s="34"/>
      <c r="CE36" s="34"/>
      <c r="CF36" s="34"/>
      <c r="CG36" s="34"/>
      <c r="CH36" s="34"/>
      <c r="CI36" s="34"/>
      <c r="CJ36" s="34"/>
      <c r="CK36" s="34"/>
      <c r="CL36" s="34"/>
      <c r="CM36" s="34"/>
      <c r="CN36" s="34"/>
      <c r="CO36" s="34"/>
      <c r="CP36" s="34"/>
      <c r="CQ36" s="34"/>
      <c r="CR36" s="34"/>
      <c r="CS36" s="34"/>
      <c r="CT36" s="34"/>
    </row>
    <row r="37" spans="1:98" ht="13">
      <c r="A37" s="37"/>
      <c r="B37" s="38"/>
      <c r="C37" s="37"/>
      <c r="D37" s="37"/>
      <c r="E37" s="37"/>
      <c r="F37" s="37"/>
      <c r="G37" s="45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46"/>
      <c r="Z37" s="4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44"/>
      <c r="AP37" s="44"/>
      <c r="AQ37" s="44"/>
      <c r="AR37" s="44"/>
      <c r="AS37" s="44"/>
      <c r="AT37" s="44"/>
      <c r="AU37" s="44"/>
      <c r="AV37" s="44"/>
      <c r="AW37" s="44"/>
      <c r="AX37" s="44"/>
      <c r="AY37" s="44"/>
      <c r="AZ37" s="44"/>
      <c r="BA37" s="44"/>
      <c r="BB37" s="44"/>
      <c r="BC37" s="44"/>
      <c r="BD37" s="44"/>
      <c r="BE37" s="44"/>
      <c r="BF37" s="44"/>
      <c r="BG37" s="44"/>
      <c r="BH37" s="44"/>
      <c r="BI37" s="44"/>
      <c r="BJ37" s="44"/>
      <c r="BK37" s="44"/>
      <c r="BL37" s="44"/>
      <c r="BM37" s="44"/>
      <c r="BN37" s="44"/>
      <c r="BO37" s="44"/>
      <c r="BP37" s="44"/>
      <c r="BQ37" s="44"/>
      <c r="BR37" s="44"/>
      <c r="BS37" s="44"/>
      <c r="BT37" s="44"/>
      <c r="BU37" s="44"/>
      <c r="BV37" s="44"/>
      <c r="BW37" s="44"/>
      <c r="BX37" s="44"/>
      <c r="BY37" s="44"/>
      <c r="BZ37" s="44"/>
      <c r="CA37" s="34"/>
      <c r="CB37" s="34"/>
      <c r="CC37" s="34"/>
      <c r="CD37" s="34"/>
      <c r="CE37" s="34"/>
      <c r="CF37" s="34"/>
      <c r="CG37" s="34"/>
      <c r="CH37" s="34"/>
      <c r="CI37" s="34"/>
      <c r="CJ37" s="34"/>
      <c r="CK37" s="34"/>
      <c r="CL37" s="34"/>
      <c r="CM37" s="34"/>
      <c r="CN37" s="34"/>
      <c r="CO37" s="34"/>
      <c r="CP37" s="34"/>
      <c r="CQ37" s="34"/>
      <c r="CR37" s="34"/>
      <c r="CS37" s="34"/>
      <c r="CT37" s="34"/>
    </row>
    <row r="38" spans="1:98" ht="13">
      <c r="A38" s="37"/>
      <c r="B38" s="38"/>
      <c r="C38" s="37"/>
      <c r="D38" s="37"/>
      <c r="E38" s="37"/>
      <c r="F38" s="37"/>
      <c r="G38" s="45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46"/>
      <c r="Z38" s="4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44"/>
      <c r="AP38" s="44"/>
      <c r="AQ38" s="44"/>
      <c r="AR38" s="44"/>
      <c r="AS38" s="44"/>
      <c r="AT38" s="44"/>
      <c r="AU38" s="44"/>
      <c r="AV38" s="44"/>
      <c r="AW38" s="44"/>
      <c r="AX38" s="44"/>
      <c r="AY38" s="44"/>
      <c r="AZ38" s="44"/>
      <c r="BA38" s="44"/>
      <c r="BB38" s="44"/>
      <c r="BC38" s="44"/>
      <c r="BD38" s="44"/>
      <c r="BE38" s="44"/>
      <c r="BF38" s="44"/>
      <c r="BG38" s="44"/>
      <c r="BH38" s="44"/>
      <c r="BI38" s="44"/>
      <c r="BJ38" s="44"/>
      <c r="BK38" s="44"/>
      <c r="BL38" s="44"/>
      <c r="BM38" s="44"/>
      <c r="BN38" s="44"/>
      <c r="BO38" s="44"/>
      <c r="BP38" s="44"/>
      <c r="BQ38" s="44"/>
      <c r="BR38" s="44"/>
      <c r="BS38" s="44"/>
      <c r="BT38" s="44"/>
      <c r="BU38" s="44"/>
      <c r="BV38" s="44"/>
      <c r="BW38" s="44"/>
      <c r="BX38" s="44"/>
      <c r="BY38" s="44"/>
      <c r="BZ38" s="44"/>
      <c r="CA38" s="34"/>
      <c r="CB38" s="34"/>
      <c r="CC38" s="34"/>
      <c r="CD38" s="34"/>
      <c r="CE38" s="34"/>
      <c r="CF38" s="34"/>
      <c r="CG38" s="34"/>
      <c r="CH38" s="34"/>
      <c r="CI38" s="34"/>
      <c r="CJ38" s="34"/>
      <c r="CK38" s="34"/>
      <c r="CL38" s="34"/>
      <c r="CM38" s="34"/>
      <c r="CN38" s="34"/>
      <c r="CO38" s="34"/>
      <c r="CP38" s="34"/>
      <c r="CQ38" s="34"/>
      <c r="CR38" s="34"/>
      <c r="CS38" s="34"/>
      <c r="CT38" s="34"/>
    </row>
    <row r="39" spans="1:98" ht="13">
      <c r="A39" s="37"/>
      <c r="B39" s="38"/>
      <c r="C39" s="37"/>
      <c r="D39" s="37"/>
      <c r="E39" s="37"/>
      <c r="F39" s="37"/>
      <c r="G39" s="45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46"/>
      <c r="Z39" s="4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44"/>
      <c r="AP39" s="44"/>
      <c r="AQ39" s="44"/>
      <c r="AR39" s="44"/>
      <c r="AS39" s="44"/>
      <c r="AT39" s="44"/>
      <c r="AU39" s="44"/>
      <c r="AV39" s="44"/>
      <c r="AW39" s="44"/>
      <c r="AX39" s="44"/>
      <c r="AY39" s="44"/>
      <c r="AZ39" s="44"/>
      <c r="BA39" s="44"/>
      <c r="BB39" s="44"/>
      <c r="BC39" s="44"/>
      <c r="BD39" s="44"/>
      <c r="BE39" s="44"/>
      <c r="BF39" s="44"/>
      <c r="BG39" s="44"/>
      <c r="BH39" s="44"/>
      <c r="BI39" s="44"/>
      <c r="BJ39" s="44"/>
      <c r="BK39" s="44"/>
      <c r="BL39" s="44"/>
      <c r="BM39" s="44"/>
      <c r="BN39" s="44"/>
      <c r="BO39" s="44"/>
      <c r="BP39" s="44"/>
      <c r="BQ39" s="44"/>
      <c r="BR39" s="44"/>
      <c r="BS39" s="44"/>
      <c r="BT39" s="44"/>
      <c r="BU39" s="44"/>
      <c r="BV39" s="44"/>
      <c r="BW39" s="44"/>
      <c r="BX39" s="44"/>
      <c r="BY39" s="44"/>
      <c r="BZ39" s="44"/>
      <c r="CA39" s="34"/>
      <c r="CB39" s="34"/>
      <c r="CC39" s="34"/>
      <c r="CD39" s="34"/>
      <c r="CE39" s="34"/>
      <c r="CF39" s="34"/>
      <c r="CG39" s="34"/>
      <c r="CH39" s="34"/>
      <c r="CI39" s="34"/>
      <c r="CJ39" s="34"/>
      <c r="CK39" s="34"/>
      <c r="CL39" s="34"/>
      <c r="CM39" s="34"/>
      <c r="CN39" s="34"/>
      <c r="CO39" s="34"/>
      <c r="CP39" s="34"/>
      <c r="CQ39" s="34"/>
      <c r="CR39" s="34"/>
      <c r="CS39" s="34"/>
      <c r="CT39" s="34"/>
    </row>
    <row r="40" spans="1:98" ht="13">
      <c r="A40" s="37"/>
      <c r="B40" s="38"/>
      <c r="C40" s="37"/>
      <c r="D40" s="37"/>
      <c r="E40" s="37"/>
      <c r="F40" s="37"/>
      <c r="G40" s="45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46"/>
      <c r="Z40" s="4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44"/>
      <c r="AP40" s="44"/>
      <c r="AQ40" s="44"/>
      <c r="AR40" s="44"/>
      <c r="AS40" s="44"/>
      <c r="AT40" s="44"/>
      <c r="AU40" s="44"/>
      <c r="AV40" s="44"/>
      <c r="AW40" s="44"/>
      <c r="AX40" s="44"/>
      <c r="AY40" s="44"/>
      <c r="AZ40" s="44"/>
      <c r="BA40" s="44"/>
      <c r="BB40" s="44"/>
      <c r="BC40" s="44"/>
      <c r="BD40" s="44"/>
      <c r="BE40" s="44"/>
      <c r="BF40" s="44"/>
      <c r="BG40" s="44"/>
      <c r="BH40" s="44"/>
      <c r="BI40" s="44"/>
      <c r="BJ40" s="44"/>
      <c r="BK40" s="44"/>
      <c r="BL40" s="44"/>
      <c r="BM40" s="44"/>
      <c r="BN40" s="44"/>
      <c r="BO40" s="44"/>
      <c r="BP40" s="44"/>
      <c r="BQ40" s="44"/>
      <c r="BR40" s="44"/>
      <c r="BS40" s="44"/>
      <c r="BT40" s="44"/>
      <c r="BU40" s="44"/>
      <c r="BV40" s="44"/>
      <c r="BW40" s="44"/>
      <c r="BX40" s="44"/>
      <c r="BY40" s="44"/>
      <c r="BZ40" s="44"/>
      <c r="CA40" s="34"/>
      <c r="CB40" s="34"/>
      <c r="CC40" s="34"/>
      <c r="CD40" s="34"/>
      <c r="CE40" s="34"/>
      <c r="CF40" s="34"/>
      <c r="CG40" s="34"/>
      <c r="CH40" s="34"/>
      <c r="CI40" s="34"/>
      <c r="CJ40" s="34"/>
      <c r="CK40" s="34"/>
      <c r="CL40" s="34"/>
      <c r="CM40" s="34"/>
      <c r="CN40" s="34"/>
      <c r="CO40" s="34"/>
      <c r="CP40" s="34"/>
      <c r="CQ40" s="34"/>
      <c r="CR40" s="34"/>
      <c r="CS40" s="34"/>
      <c r="CT40" s="34"/>
    </row>
    <row r="41" spans="1:98" ht="13">
      <c r="A41" s="37"/>
      <c r="B41" s="38"/>
      <c r="C41" s="37"/>
      <c r="D41" s="37"/>
      <c r="E41" s="37"/>
      <c r="F41" s="37"/>
      <c r="G41" s="45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46"/>
      <c r="Z41" s="4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44"/>
      <c r="AP41" s="44"/>
      <c r="AQ41" s="44"/>
      <c r="AR41" s="44"/>
      <c r="AS41" s="44"/>
      <c r="AT41" s="44"/>
      <c r="AU41" s="44"/>
      <c r="AV41" s="44"/>
      <c r="AW41" s="44"/>
      <c r="AX41" s="44"/>
      <c r="AY41" s="44"/>
      <c r="AZ41" s="44"/>
      <c r="BA41" s="44"/>
      <c r="BB41" s="44"/>
      <c r="BC41" s="44"/>
      <c r="BD41" s="44"/>
      <c r="BE41" s="44"/>
      <c r="BF41" s="44"/>
      <c r="BG41" s="44"/>
      <c r="BH41" s="44"/>
      <c r="BI41" s="44"/>
      <c r="BJ41" s="44"/>
      <c r="BK41" s="44"/>
      <c r="BL41" s="44"/>
      <c r="BM41" s="44"/>
      <c r="BN41" s="44"/>
      <c r="BO41" s="44"/>
      <c r="BP41" s="44"/>
      <c r="BQ41" s="44"/>
      <c r="BR41" s="44"/>
      <c r="BS41" s="44"/>
      <c r="BT41" s="44"/>
      <c r="BU41" s="44"/>
      <c r="BV41" s="44"/>
      <c r="BW41" s="44"/>
      <c r="BX41" s="44"/>
      <c r="BY41" s="44"/>
      <c r="BZ41" s="44"/>
      <c r="CA41" s="34"/>
      <c r="CB41" s="34"/>
      <c r="CC41" s="34"/>
      <c r="CD41" s="34"/>
      <c r="CE41" s="34"/>
      <c r="CF41" s="34"/>
      <c r="CG41" s="34"/>
      <c r="CH41" s="34"/>
      <c r="CI41" s="34"/>
      <c r="CJ41" s="34"/>
      <c r="CK41" s="34"/>
      <c r="CL41" s="34"/>
      <c r="CM41" s="34"/>
      <c r="CN41" s="34"/>
      <c r="CO41" s="34"/>
      <c r="CP41" s="34"/>
      <c r="CQ41" s="34"/>
      <c r="CR41" s="34"/>
      <c r="CS41" s="34"/>
      <c r="CT41" s="34"/>
    </row>
    <row r="42" spans="1:98" ht="13">
      <c r="A42" s="37"/>
      <c r="B42" s="38"/>
      <c r="C42" s="37"/>
      <c r="D42" s="37"/>
      <c r="E42" s="37"/>
      <c r="F42" s="424" t="s">
        <v>178</v>
      </c>
      <c r="G42" s="327"/>
      <c r="H42" s="32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46"/>
      <c r="Z42" s="4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44"/>
      <c r="AP42" s="44"/>
      <c r="AQ42" s="44"/>
      <c r="AR42" s="44"/>
      <c r="AS42" s="44"/>
      <c r="AT42" s="44"/>
      <c r="AU42" s="44"/>
      <c r="AV42" s="44"/>
      <c r="AW42" s="44"/>
      <c r="AX42" s="44"/>
      <c r="AY42" s="44"/>
      <c r="AZ42" s="44"/>
      <c r="BA42" s="44"/>
      <c r="BB42" s="44"/>
      <c r="BC42" s="44"/>
      <c r="BD42" s="44"/>
      <c r="BE42" s="44"/>
      <c r="BF42" s="44"/>
      <c r="BG42" s="44"/>
      <c r="BH42" s="44"/>
      <c r="BI42" s="44"/>
      <c r="BJ42" s="44"/>
      <c r="BK42" s="44"/>
      <c r="BL42" s="44"/>
      <c r="BM42" s="44"/>
      <c r="BN42" s="44"/>
      <c r="BO42" s="44"/>
      <c r="BP42" s="44"/>
      <c r="BQ42" s="44"/>
      <c r="BR42" s="44"/>
      <c r="BS42" s="44"/>
      <c r="BT42" s="44"/>
      <c r="BU42" s="44"/>
      <c r="BV42" s="44"/>
      <c r="BW42" s="44"/>
      <c r="BX42" s="44"/>
      <c r="BY42" s="44"/>
      <c r="BZ42" s="44"/>
      <c r="CA42" s="34"/>
      <c r="CB42" s="34"/>
      <c r="CC42" s="34"/>
      <c r="CD42" s="34"/>
      <c r="CE42" s="34"/>
      <c r="CF42" s="34"/>
      <c r="CG42" s="34"/>
      <c r="CH42" s="34"/>
      <c r="CI42" s="34"/>
      <c r="CJ42" s="34"/>
      <c r="CK42" s="34"/>
      <c r="CL42" s="34"/>
      <c r="CM42" s="34"/>
      <c r="CN42" s="34"/>
      <c r="CO42" s="34"/>
      <c r="CP42" s="34"/>
      <c r="CQ42" s="34"/>
      <c r="CR42" s="34"/>
      <c r="CS42" s="34"/>
      <c r="CT42" s="34"/>
    </row>
    <row r="43" spans="1:98" ht="13">
      <c r="A43" s="37"/>
      <c r="B43" s="38"/>
      <c r="C43" s="37"/>
      <c r="D43" s="37"/>
      <c r="E43" s="37"/>
      <c r="F43" s="405"/>
      <c r="G43" s="328"/>
      <c r="H43" s="328"/>
      <c r="I43" s="37"/>
      <c r="J43" s="37"/>
      <c r="K43" s="37"/>
      <c r="L43" s="37"/>
      <c r="M43" s="37"/>
      <c r="N43" s="37"/>
      <c r="O43" s="37"/>
      <c r="P43" s="37"/>
      <c r="Q43" s="37"/>
      <c r="R43" s="406" t="s">
        <v>180</v>
      </c>
      <c r="S43" s="327"/>
      <c r="T43" s="327"/>
      <c r="U43" s="37"/>
      <c r="V43" s="37"/>
      <c r="W43" s="37"/>
      <c r="X43" s="37"/>
      <c r="Y43" s="46"/>
      <c r="Z43" s="47">
        <f>Y34+Z34</f>
        <v>5</v>
      </c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44"/>
      <c r="AP43" s="44"/>
      <c r="AQ43" s="44"/>
      <c r="AR43" s="44"/>
      <c r="AS43" s="44"/>
      <c r="AT43" s="44"/>
      <c r="AU43" s="44"/>
      <c r="AV43" s="44"/>
      <c r="AW43" s="44"/>
      <c r="AX43" s="44"/>
      <c r="AY43" s="44"/>
      <c r="AZ43" s="44"/>
      <c r="BA43" s="44"/>
      <c r="BB43" s="44"/>
      <c r="BC43" s="44"/>
      <c r="BD43" s="44"/>
      <c r="BE43" s="44"/>
      <c r="BF43" s="44"/>
      <c r="BG43" s="44"/>
      <c r="BH43" s="44"/>
      <c r="BI43" s="44"/>
      <c r="BJ43" s="44"/>
      <c r="BK43" s="44"/>
      <c r="BL43" s="44"/>
      <c r="BM43" s="44"/>
      <c r="BN43" s="44"/>
      <c r="BO43" s="44"/>
      <c r="BP43" s="44"/>
      <c r="BQ43" s="44"/>
      <c r="BR43" s="44"/>
      <c r="BS43" s="44"/>
      <c r="BT43" s="44"/>
      <c r="BU43" s="44"/>
      <c r="BV43" s="44"/>
      <c r="BW43" s="44"/>
      <c r="BX43" s="44"/>
      <c r="BY43" s="44"/>
      <c r="BZ43" s="44"/>
      <c r="CA43" s="34"/>
      <c r="CB43" s="34"/>
      <c r="CC43" s="34"/>
      <c r="CD43" s="34"/>
      <c r="CE43" s="34"/>
      <c r="CF43" s="34"/>
      <c r="CG43" s="34"/>
      <c r="CH43" s="34"/>
      <c r="CI43" s="34"/>
      <c r="CJ43" s="34"/>
      <c r="CK43" s="34"/>
      <c r="CL43" s="34"/>
      <c r="CM43" s="34"/>
      <c r="CN43" s="34"/>
      <c r="CO43" s="34"/>
      <c r="CP43" s="34"/>
      <c r="CQ43" s="34"/>
      <c r="CR43" s="34"/>
      <c r="CS43" s="34"/>
      <c r="CT43" s="34"/>
    </row>
    <row r="44" spans="1:98" ht="13">
      <c r="A44" s="37"/>
      <c r="B44" s="38"/>
      <c r="C44" s="37"/>
      <c r="D44" s="37"/>
      <c r="E44" s="37"/>
      <c r="F44" s="120" t="s">
        <v>181</v>
      </c>
      <c r="G44" s="166">
        <f>H113</f>
        <v>164267</v>
      </c>
      <c r="H44" s="249"/>
      <c r="I44" s="37"/>
      <c r="J44" s="37"/>
      <c r="K44" s="37"/>
      <c r="L44" s="37"/>
      <c r="M44" s="37"/>
      <c r="N44" s="37"/>
      <c r="O44" s="37"/>
      <c r="P44" s="37"/>
      <c r="Q44" s="37"/>
      <c r="R44" s="405"/>
      <c r="S44" s="328"/>
      <c r="T44" s="328"/>
      <c r="U44" s="37"/>
      <c r="V44" s="37"/>
      <c r="W44" s="37"/>
      <c r="X44" s="250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44"/>
      <c r="AP44" s="44"/>
      <c r="AQ44" s="44"/>
      <c r="AR44" s="44"/>
      <c r="AS44" s="44"/>
      <c r="AT44" s="44"/>
      <c r="AU44" s="44"/>
      <c r="AV44" s="44"/>
      <c r="AW44" s="44"/>
      <c r="AX44" s="44"/>
      <c r="AY44" s="44"/>
      <c r="AZ44" s="44"/>
      <c r="BA44" s="44"/>
      <c r="BB44" s="44"/>
      <c r="BC44" s="44"/>
      <c r="BD44" s="44"/>
      <c r="BE44" s="44"/>
      <c r="BF44" s="44"/>
      <c r="BG44" s="44"/>
      <c r="BH44" s="44"/>
      <c r="BI44" s="44"/>
      <c r="BJ44" s="44"/>
      <c r="BK44" s="44"/>
      <c r="BL44" s="44"/>
      <c r="BM44" s="44"/>
      <c r="BN44" s="44"/>
      <c r="BO44" s="44"/>
      <c r="BP44" s="44"/>
      <c r="BQ44" s="44"/>
      <c r="BR44" s="44"/>
      <c r="BS44" s="44"/>
      <c r="BT44" s="44"/>
      <c r="BU44" s="44"/>
      <c r="BV44" s="44"/>
      <c r="BW44" s="44"/>
      <c r="BX44" s="44"/>
      <c r="BY44" s="44"/>
      <c r="BZ44" s="44"/>
      <c r="CA44" s="34"/>
      <c r="CB44" s="34"/>
      <c r="CC44" s="34"/>
      <c r="CD44" s="34"/>
      <c r="CE44" s="34"/>
      <c r="CF44" s="34"/>
      <c r="CG44" s="34"/>
      <c r="CH44" s="34"/>
      <c r="CI44" s="34"/>
      <c r="CJ44" s="34"/>
      <c r="CK44" s="34"/>
      <c r="CL44" s="34"/>
      <c r="CM44" s="34"/>
      <c r="CN44" s="34"/>
      <c r="CO44" s="34"/>
      <c r="CP44" s="34"/>
      <c r="CQ44" s="34"/>
      <c r="CR44" s="34"/>
      <c r="CS44" s="34"/>
      <c r="CT44" s="34"/>
    </row>
    <row r="45" spans="1:98" ht="13">
      <c r="A45" s="37"/>
      <c r="B45" s="38"/>
      <c r="C45" s="48"/>
      <c r="D45" s="34"/>
      <c r="E45" s="34"/>
      <c r="F45" s="59"/>
      <c r="G45" s="60"/>
      <c r="H45" s="61"/>
      <c r="I45" s="34"/>
      <c r="J45" s="68"/>
      <c r="K45" s="34"/>
      <c r="L45" s="34"/>
      <c r="M45" s="34"/>
      <c r="N45" s="34"/>
      <c r="O45" s="34"/>
      <c r="P45" s="34"/>
      <c r="Q45" s="51"/>
      <c r="R45" s="120" t="s">
        <v>181</v>
      </c>
      <c r="S45" s="425">
        <f>W113</f>
        <v>12206</v>
      </c>
      <c r="T45" s="422"/>
      <c r="U45" s="68"/>
      <c r="V45" s="34"/>
      <c r="W45" s="34"/>
      <c r="X45" s="34"/>
      <c r="Y45" s="34"/>
      <c r="Z45" s="34"/>
      <c r="AA45" s="34"/>
      <c r="AB45" s="34"/>
      <c r="AC45" s="34"/>
      <c r="AD45" s="34"/>
      <c r="AE45" s="34"/>
      <c r="AF45" s="34"/>
      <c r="AG45" s="34"/>
      <c r="AH45" s="34"/>
      <c r="AI45" s="34"/>
      <c r="AJ45" s="34"/>
      <c r="AK45" s="34"/>
      <c r="AL45" s="34"/>
      <c r="AM45" s="34"/>
      <c r="AN45" s="34"/>
      <c r="AO45" s="65"/>
      <c r="AP45" s="65"/>
      <c r="AQ45" s="65"/>
      <c r="AR45" s="65"/>
      <c r="AS45" s="65"/>
      <c r="AT45" s="65"/>
      <c r="AU45" s="65"/>
      <c r="AV45" s="65"/>
      <c r="AW45" s="44"/>
      <c r="AX45" s="44"/>
      <c r="AY45" s="44"/>
      <c r="AZ45" s="44"/>
      <c r="BA45" s="44"/>
      <c r="BB45" s="44"/>
      <c r="BC45" s="44"/>
      <c r="BD45" s="44"/>
      <c r="BE45" s="44"/>
      <c r="BF45" s="44"/>
      <c r="BG45" s="44"/>
      <c r="BH45" s="44"/>
      <c r="BI45" s="44"/>
      <c r="BJ45" s="44"/>
      <c r="BK45" s="44"/>
      <c r="BL45" s="44"/>
      <c r="BM45" s="44"/>
      <c r="BN45" s="44"/>
      <c r="BO45" s="44"/>
      <c r="BP45" s="44"/>
      <c r="BQ45" s="44"/>
      <c r="BR45" s="44"/>
      <c r="BS45" s="44"/>
      <c r="BT45" s="44"/>
      <c r="BU45" s="44"/>
      <c r="BV45" s="44"/>
      <c r="BW45" s="44"/>
      <c r="BX45" s="44"/>
      <c r="BY45" s="44"/>
      <c r="BZ45" s="44"/>
      <c r="CA45" s="34"/>
      <c r="CB45" s="34"/>
      <c r="CC45" s="34"/>
      <c r="CD45" s="34"/>
      <c r="CE45" s="34"/>
      <c r="CF45" s="34"/>
      <c r="CG45" s="34"/>
      <c r="CH45" s="34"/>
      <c r="CI45" s="34"/>
      <c r="CJ45" s="34"/>
      <c r="CK45" s="34"/>
      <c r="CL45" s="34"/>
      <c r="CM45" s="34"/>
      <c r="CN45" s="34"/>
      <c r="CO45" s="34"/>
      <c r="CP45" s="34"/>
      <c r="CQ45" s="34"/>
      <c r="CR45" s="34"/>
      <c r="CS45" s="34"/>
      <c r="CT45" s="34"/>
    </row>
    <row r="46" spans="1:98" ht="13">
      <c r="A46" s="37"/>
      <c r="B46" s="232" t="s">
        <v>182</v>
      </c>
      <c r="C46" s="251" t="s">
        <v>83</v>
      </c>
      <c r="D46" s="68"/>
      <c r="E46" s="34"/>
      <c r="F46" s="34"/>
      <c r="G46" s="34"/>
      <c r="H46" s="51"/>
      <c r="I46" s="34"/>
      <c r="J46" s="68"/>
      <c r="K46" s="34"/>
      <c r="L46" s="34"/>
      <c r="M46" s="34"/>
      <c r="N46" s="34"/>
      <c r="O46" s="34"/>
      <c r="P46" s="34"/>
      <c r="Q46" s="34"/>
      <c r="R46" s="61"/>
      <c r="S46" s="252"/>
      <c r="T46" s="59"/>
      <c r="U46" s="34"/>
      <c r="V46" s="34"/>
      <c r="W46" s="34"/>
      <c r="X46" s="34"/>
      <c r="Y46" s="34"/>
      <c r="Z46" s="34"/>
      <c r="AA46" s="34"/>
      <c r="AB46" s="34"/>
      <c r="AC46" s="34"/>
      <c r="AD46" s="34"/>
      <c r="AE46" s="34"/>
      <c r="AF46" s="34"/>
      <c r="AG46" s="34"/>
      <c r="AH46" s="34"/>
      <c r="AI46" s="34"/>
      <c r="AJ46" s="34"/>
      <c r="AK46" s="34"/>
      <c r="AL46" s="34"/>
      <c r="AM46" s="34"/>
      <c r="AN46" s="59"/>
      <c r="AO46" s="44"/>
      <c r="AP46" s="44"/>
      <c r="AQ46" s="44"/>
      <c r="AR46" s="44"/>
      <c r="AS46" s="44"/>
      <c r="AT46" s="44"/>
      <c r="AU46" s="44"/>
      <c r="AV46" s="44"/>
      <c r="AW46" s="44"/>
      <c r="AX46" s="44"/>
      <c r="AY46" s="44"/>
      <c r="AZ46" s="44"/>
      <c r="BA46" s="44"/>
      <c r="BB46" s="44"/>
      <c r="BC46" s="44"/>
      <c r="BD46" s="44"/>
      <c r="BE46" s="44"/>
      <c r="BF46" s="44"/>
      <c r="BG46" s="44"/>
      <c r="BH46" s="44"/>
      <c r="BI46" s="44"/>
      <c r="BJ46" s="44"/>
      <c r="BK46" s="44"/>
      <c r="BL46" s="44"/>
      <c r="BM46" s="44"/>
      <c r="BN46" s="44"/>
      <c r="BO46" s="44"/>
      <c r="BP46" s="44"/>
      <c r="BQ46" s="44"/>
      <c r="BR46" s="44"/>
      <c r="BS46" s="44"/>
      <c r="BT46" s="44"/>
      <c r="BU46" s="44"/>
      <c r="BV46" s="44"/>
      <c r="BW46" s="44"/>
      <c r="BX46" s="44"/>
      <c r="BY46" s="44"/>
      <c r="BZ46" s="44"/>
      <c r="CA46" s="34"/>
      <c r="CB46" s="34"/>
      <c r="CC46" s="34"/>
      <c r="CD46" s="34"/>
      <c r="CE46" s="34"/>
      <c r="CF46" s="34"/>
      <c r="CG46" s="34"/>
      <c r="CH46" s="34"/>
      <c r="CI46" s="34"/>
      <c r="CJ46" s="34"/>
      <c r="CK46" s="34"/>
      <c r="CL46" s="34"/>
      <c r="CM46" s="34"/>
      <c r="CN46" s="34"/>
      <c r="CO46" s="34"/>
      <c r="CP46" s="34"/>
      <c r="CQ46" s="34"/>
      <c r="CR46" s="34"/>
      <c r="CS46" s="34"/>
      <c r="CT46" s="34"/>
    </row>
    <row r="47" spans="1:98" ht="8.25" customHeight="1">
      <c r="A47" s="37"/>
      <c r="B47" s="61"/>
      <c r="C47" s="60"/>
      <c r="D47" s="34"/>
      <c r="E47" s="34"/>
      <c r="F47" s="34"/>
      <c r="G47" s="34"/>
      <c r="H47" s="51"/>
      <c r="I47" s="34"/>
      <c r="J47" s="68" t="s">
        <v>183</v>
      </c>
      <c r="K47" s="34"/>
      <c r="L47" s="34"/>
      <c r="M47" s="34"/>
      <c r="N47" s="34"/>
      <c r="O47" s="34"/>
      <c r="P47" s="34"/>
      <c r="Q47" s="34"/>
      <c r="R47" s="51"/>
      <c r="S47" s="253"/>
      <c r="T47" s="68"/>
      <c r="U47" s="34"/>
      <c r="V47" s="34"/>
      <c r="W47" s="34"/>
      <c r="X47" s="51"/>
      <c r="Y47" s="34"/>
      <c r="Z47" s="34"/>
      <c r="AA47" s="34"/>
      <c r="AB47" s="34"/>
      <c r="AC47" s="34"/>
      <c r="AD47" s="34"/>
      <c r="AE47" s="34"/>
      <c r="AF47" s="34"/>
      <c r="AG47" s="34"/>
      <c r="AH47" s="51"/>
      <c r="AI47" s="34"/>
      <c r="AJ47" s="51"/>
      <c r="AK47" s="34"/>
      <c r="AL47" s="34"/>
      <c r="AM47" s="34"/>
      <c r="AN47" s="59"/>
      <c r="AO47" s="44"/>
      <c r="AP47" s="44"/>
      <c r="AQ47" s="44"/>
      <c r="AR47" s="44"/>
      <c r="AS47" s="44"/>
      <c r="AT47" s="44"/>
      <c r="AU47" s="44"/>
      <c r="AV47" s="44"/>
      <c r="AW47" s="44"/>
      <c r="AX47" s="44"/>
      <c r="AY47" s="44"/>
      <c r="AZ47" s="44"/>
      <c r="BA47" s="44"/>
      <c r="BB47" s="44"/>
      <c r="BC47" s="44"/>
      <c r="BD47" s="44"/>
      <c r="BE47" s="44"/>
      <c r="BF47" s="44"/>
      <c r="BG47" s="44"/>
      <c r="BH47" s="44"/>
      <c r="BI47" s="44"/>
      <c r="BJ47" s="44"/>
      <c r="BK47" s="44"/>
      <c r="BL47" s="44"/>
      <c r="BM47" s="44"/>
      <c r="BN47" s="44"/>
      <c r="BO47" s="44"/>
      <c r="BP47" s="44"/>
      <c r="BQ47" s="44"/>
      <c r="BR47" s="44"/>
      <c r="BS47" s="44"/>
      <c r="BT47" s="44"/>
      <c r="BU47" s="44"/>
      <c r="BV47" s="44"/>
      <c r="BW47" s="44"/>
      <c r="BX47" s="44"/>
      <c r="BY47" s="44"/>
      <c r="BZ47" s="44"/>
      <c r="CA47" s="34"/>
      <c r="CB47" s="34"/>
      <c r="CC47" s="34"/>
      <c r="CD47" s="34"/>
      <c r="CE47" s="34"/>
      <c r="CF47" s="34"/>
      <c r="CG47" s="34"/>
      <c r="CH47" s="34"/>
      <c r="CI47" s="34"/>
      <c r="CJ47" s="34"/>
      <c r="CK47" s="34"/>
      <c r="CL47" s="34"/>
      <c r="CM47" s="34"/>
      <c r="CN47" s="34"/>
      <c r="CO47" s="34"/>
      <c r="CP47" s="34"/>
      <c r="CQ47" s="34"/>
      <c r="CR47" s="34"/>
      <c r="CS47" s="34"/>
      <c r="CT47" s="34"/>
    </row>
    <row r="48" spans="1:98" ht="6" customHeight="1">
      <c r="A48" s="37"/>
      <c r="B48" s="70"/>
      <c r="C48" s="70"/>
      <c r="D48" s="70"/>
      <c r="E48" s="70"/>
      <c r="F48" s="71"/>
      <c r="G48" s="71"/>
      <c r="H48" s="72"/>
      <c r="I48" s="70"/>
      <c r="J48" s="73"/>
      <c r="K48" s="70"/>
      <c r="L48" s="74"/>
      <c r="M48" s="70"/>
      <c r="N48" s="70"/>
      <c r="O48" s="70"/>
      <c r="P48" s="73"/>
      <c r="Q48" s="70"/>
      <c r="R48" s="74"/>
      <c r="S48" s="254"/>
      <c r="T48" s="73"/>
      <c r="U48" s="71"/>
      <c r="V48" s="71"/>
      <c r="W48" s="71"/>
      <c r="X48" s="72"/>
      <c r="Y48" s="34"/>
      <c r="Z48" s="34"/>
      <c r="AA48" s="34"/>
      <c r="AB48" s="34"/>
      <c r="AC48" s="34"/>
      <c r="AD48" s="34"/>
      <c r="AE48" s="34"/>
      <c r="AF48" s="34"/>
      <c r="AG48" s="34"/>
      <c r="AH48" s="48"/>
      <c r="AI48" s="48"/>
      <c r="AJ48" s="48"/>
      <c r="AK48" s="76"/>
      <c r="AL48" s="48"/>
      <c r="AM48" s="48"/>
      <c r="AN48" s="76"/>
      <c r="AO48" s="44"/>
      <c r="AP48" s="44"/>
      <c r="AQ48" s="44"/>
      <c r="AR48" s="44"/>
      <c r="AS48" s="44"/>
      <c r="AT48" s="44"/>
      <c r="AU48" s="44"/>
      <c r="AV48" s="44"/>
      <c r="AW48" s="44"/>
      <c r="AX48" s="44"/>
      <c r="AY48" s="44"/>
      <c r="AZ48" s="44"/>
      <c r="BA48" s="44"/>
      <c r="BB48" s="44"/>
      <c r="BC48" s="44"/>
      <c r="BD48" s="44"/>
      <c r="BE48" s="44"/>
      <c r="BF48" s="44"/>
      <c r="BG48" s="44"/>
      <c r="BH48" s="44"/>
      <c r="BI48" s="44"/>
      <c r="BJ48" s="44"/>
      <c r="BK48" s="44"/>
      <c r="BL48" s="44"/>
      <c r="BM48" s="44"/>
      <c r="BN48" s="44"/>
      <c r="BO48" s="44"/>
      <c r="BP48" s="44"/>
      <c r="BQ48" s="44"/>
      <c r="BR48" s="44"/>
      <c r="BS48" s="44"/>
      <c r="BT48" s="44"/>
      <c r="BU48" s="44"/>
      <c r="BV48" s="44"/>
      <c r="BW48" s="44"/>
      <c r="BX48" s="44"/>
      <c r="BY48" s="44"/>
      <c r="BZ48" s="44"/>
      <c r="CA48" s="34"/>
      <c r="CB48" s="34"/>
      <c r="CC48" s="34"/>
      <c r="CD48" s="34"/>
      <c r="CE48" s="34"/>
      <c r="CF48" s="34"/>
      <c r="CG48" s="34"/>
      <c r="CH48" s="34"/>
      <c r="CI48" s="34"/>
      <c r="CJ48" s="34"/>
      <c r="CK48" s="34"/>
      <c r="CL48" s="34"/>
      <c r="CM48" s="34"/>
      <c r="CN48" s="34"/>
      <c r="CO48" s="34"/>
      <c r="CP48" s="34"/>
      <c r="CQ48" s="34"/>
      <c r="CR48" s="34"/>
      <c r="CS48" s="34"/>
      <c r="CT48" s="34"/>
    </row>
    <row r="49" spans="1:98" ht="13">
      <c r="A49" s="37"/>
      <c r="B49" s="77"/>
      <c r="C49" s="77"/>
      <c r="D49" s="77"/>
      <c r="E49" s="78"/>
      <c r="F49" s="343" t="s">
        <v>184</v>
      </c>
      <c r="G49" s="327"/>
      <c r="H49" s="344"/>
      <c r="I49" s="73"/>
      <c r="J49" s="70"/>
      <c r="K49" s="70"/>
      <c r="L49" s="79"/>
      <c r="M49" s="80"/>
      <c r="N49" s="80"/>
      <c r="O49" s="80"/>
      <c r="P49" s="80"/>
      <c r="Q49" s="80"/>
      <c r="R49" s="81"/>
      <c r="S49" s="255"/>
      <c r="T49" s="84"/>
      <c r="U49" s="80"/>
      <c r="V49" s="80"/>
      <c r="W49" s="80"/>
      <c r="X49" s="80"/>
      <c r="Y49" s="68"/>
      <c r="Z49" s="398"/>
      <c r="AA49" s="399"/>
      <c r="AB49" s="400"/>
      <c r="AC49" s="34"/>
      <c r="AD49" s="34"/>
      <c r="AE49" s="34"/>
      <c r="AF49" s="34"/>
      <c r="AG49" s="34"/>
      <c r="AH49" s="68"/>
      <c r="AI49" s="34"/>
      <c r="AJ49" s="34"/>
      <c r="AK49" s="34"/>
      <c r="AL49" s="34"/>
      <c r="AM49" s="34"/>
      <c r="AN49" s="34"/>
      <c r="AO49" s="65"/>
      <c r="AP49" s="65"/>
      <c r="AQ49" s="65"/>
      <c r="AR49" s="65"/>
      <c r="AS49" s="65"/>
      <c r="AT49" s="65"/>
      <c r="AU49" s="65"/>
      <c r="AV49" s="65"/>
      <c r="AW49" s="65"/>
      <c r="AX49" s="65"/>
      <c r="AY49" s="65"/>
      <c r="AZ49" s="65"/>
      <c r="BA49" s="65"/>
      <c r="BB49" s="65"/>
      <c r="BC49" s="65"/>
      <c r="BD49" s="65"/>
      <c r="BE49" s="65"/>
      <c r="BF49" s="65"/>
      <c r="BG49" s="65"/>
      <c r="BH49" s="65"/>
      <c r="BI49" s="65"/>
      <c r="BJ49" s="65"/>
      <c r="BK49" s="65"/>
      <c r="BL49" s="65"/>
      <c r="BM49" s="65"/>
      <c r="BN49" s="65"/>
      <c r="BO49" s="65"/>
      <c r="BP49" s="65"/>
      <c r="BQ49" s="65"/>
      <c r="BR49" s="65"/>
      <c r="BS49" s="65"/>
      <c r="BT49" s="65"/>
      <c r="BU49" s="65"/>
      <c r="BV49" s="65"/>
      <c r="BW49" s="65"/>
      <c r="BX49" s="65"/>
      <c r="BY49" s="65"/>
      <c r="BZ49" s="85"/>
      <c r="CA49" s="34"/>
      <c r="CB49" s="34"/>
      <c r="CC49" s="34"/>
      <c r="CD49" s="34"/>
      <c r="CE49" s="34"/>
      <c r="CF49" s="34"/>
      <c r="CG49" s="34"/>
      <c r="CH49" s="34"/>
      <c r="CI49" s="34"/>
      <c r="CJ49" s="34"/>
      <c r="CK49" s="34"/>
      <c r="CL49" s="34"/>
      <c r="CM49" s="34"/>
      <c r="CN49" s="34"/>
      <c r="CO49" s="34"/>
      <c r="CP49" s="34"/>
      <c r="CQ49" s="34"/>
      <c r="CR49" s="34"/>
      <c r="CS49" s="34"/>
      <c r="CT49" s="34"/>
    </row>
    <row r="50" spans="1:98" ht="13">
      <c r="A50" s="37"/>
      <c r="B50" s="408" t="s">
        <v>186</v>
      </c>
      <c r="C50" s="327"/>
      <c r="D50" s="344"/>
      <c r="E50" s="86"/>
      <c r="F50" s="345"/>
      <c r="G50" s="346"/>
      <c r="H50" s="347"/>
      <c r="I50" s="87"/>
      <c r="J50" s="77"/>
      <c r="K50" s="77"/>
      <c r="L50" s="77"/>
      <c r="M50" s="88"/>
      <c r="N50" s="89"/>
      <c r="O50" s="77"/>
      <c r="P50" s="90"/>
      <c r="Q50" s="88"/>
      <c r="R50" s="256"/>
      <c r="S50" s="257"/>
      <c r="T50" s="91"/>
      <c r="U50" s="80"/>
      <c r="V50" s="89"/>
      <c r="W50" s="89"/>
      <c r="X50" s="89"/>
      <c r="Y50" s="68"/>
      <c r="Z50" s="401"/>
      <c r="AA50" s="402"/>
      <c r="AB50" s="403"/>
      <c r="AC50" s="34"/>
      <c r="AD50" s="34"/>
      <c r="AE50" s="34"/>
      <c r="AF50" s="34"/>
      <c r="AG50" s="34"/>
      <c r="AH50" s="68"/>
      <c r="AI50" s="34"/>
      <c r="AJ50" s="34"/>
      <c r="AK50" s="34"/>
      <c r="AL50" s="34"/>
      <c r="AM50" s="34"/>
      <c r="AN50" s="34"/>
      <c r="AO50" s="65"/>
      <c r="AP50" s="65"/>
      <c r="AQ50" s="65"/>
      <c r="AR50" s="65"/>
      <c r="AS50" s="65"/>
      <c r="AT50" s="65"/>
      <c r="AU50" s="65"/>
      <c r="AV50" s="65"/>
      <c r="AW50" s="65"/>
      <c r="AX50" s="65"/>
      <c r="AY50" s="65"/>
      <c r="AZ50" s="65"/>
      <c r="BA50" s="65"/>
      <c r="BB50" s="65"/>
      <c r="BC50" s="65"/>
      <c r="BD50" s="65"/>
      <c r="BE50" s="65"/>
      <c r="BF50" s="65"/>
      <c r="BG50" s="65"/>
      <c r="BH50" s="65"/>
      <c r="BI50" s="65"/>
      <c r="BJ50" s="65"/>
      <c r="BK50" s="65"/>
      <c r="BL50" s="65"/>
      <c r="BM50" s="65"/>
      <c r="BN50" s="65"/>
      <c r="BO50" s="65"/>
      <c r="BP50" s="65"/>
      <c r="BQ50" s="65"/>
      <c r="BR50" s="65"/>
      <c r="BS50" s="65"/>
      <c r="BT50" s="65"/>
      <c r="BU50" s="65"/>
      <c r="BV50" s="65"/>
      <c r="BW50" s="65"/>
      <c r="BX50" s="65"/>
      <c r="BY50" s="65"/>
      <c r="BZ50" s="85"/>
      <c r="CA50" s="34"/>
      <c r="CB50" s="34"/>
      <c r="CC50" s="34"/>
      <c r="CD50" s="34"/>
      <c r="CE50" s="34"/>
      <c r="CF50" s="34"/>
      <c r="CG50" s="34"/>
      <c r="CH50" s="34"/>
      <c r="CI50" s="34"/>
      <c r="CJ50" s="34"/>
      <c r="CK50" s="34"/>
      <c r="CL50" s="34"/>
      <c r="CM50" s="34"/>
      <c r="CN50" s="34"/>
      <c r="CO50" s="34"/>
      <c r="CP50" s="34"/>
      <c r="CQ50" s="34"/>
      <c r="CR50" s="34"/>
      <c r="CS50" s="34"/>
      <c r="CT50" s="34"/>
    </row>
    <row r="51" spans="1:98" ht="13">
      <c r="A51" s="37"/>
      <c r="B51" s="409"/>
      <c r="C51" s="328"/>
      <c r="D51" s="410"/>
      <c r="E51" s="258"/>
      <c r="F51" s="94" t="s">
        <v>181</v>
      </c>
      <c r="G51" s="95">
        <f>D113</f>
        <v>198159</v>
      </c>
      <c r="H51" s="96">
        <f>(G51/C52)*100</f>
        <v>99.198041659783442</v>
      </c>
      <c r="I51" s="141"/>
      <c r="J51" s="419" t="s">
        <v>188</v>
      </c>
      <c r="K51" s="327"/>
      <c r="L51" s="327"/>
      <c r="M51" s="86"/>
      <c r="N51" s="424" t="s">
        <v>179</v>
      </c>
      <c r="O51" s="327"/>
      <c r="P51" s="327"/>
      <c r="Q51" s="77"/>
      <c r="R51" s="406" t="s">
        <v>189</v>
      </c>
      <c r="S51" s="327"/>
      <c r="T51" s="327"/>
      <c r="U51" s="259"/>
      <c r="V51" s="414" t="s">
        <v>236</v>
      </c>
      <c r="W51" s="330"/>
      <c r="X51" s="331"/>
      <c r="Y51" s="68"/>
      <c r="Z51" s="70"/>
      <c r="AA51" s="134"/>
      <c r="AB51" s="260"/>
      <c r="AC51" s="34"/>
      <c r="AD51" s="407"/>
      <c r="AE51" s="399"/>
      <c r="AF51" s="400"/>
      <c r="AG51" s="34"/>
      <c r="AH51" s="68"/>
      <c r="AI51" s="34"/>
      <c r="AJ51" s="34"/>
      <c r="AK51" s="34"/>
      <c r="AL51" s="34"/>
      <c r="AM51" s="34"/>
      <c r="AN51" s="34"/>
      <c r="AO51" s="65"/>
      <c r="AP51" s="65"/>
      <c r="AQ51" s="65"/>
      <c r="AR51" s="65"/>
      <c r="AS51" s="65"/>
      <c r="AT51" s="65"/>
      <c r="AU51" s="65"/>
      <c r="AV51" s="65"/>
      <c r="AW51" s="65"/>
      <c r="AX51" s="65"/>
      <c r="AY51" s="65"/>
      <c r="AZ51" s="65"/>
      <c r="BA51" s="65"/>
      <c r="BB51" s="65"/>
      <c r="BC51" s="65"/>
      <c r="BD51" s="65"/>
      <c r="BE51" s="65"/>
      <c r="BF51" s="65"/>
      <c r="BG51" s="65"/>
      <c r="BH51" s="65"/>
      <c r="BI51" s="65"/>
      <c r="BJ51" s="65"/>
      <c r="BK51" s="65"/>
      <c r="BL51" s="65"/>
      <c r="BM51" s="65"/>
      <c r="BN51" s="65"/>
      <c r="BO51" s="65"/>
      <c r="BP51" s="65"/>
      <c r="BQ51" s="65"/>
      <c r="BR51" s="65"/>
      <c r="BS51" s="65"/>
      <c r="BT51" s="65"/>
      <c r="BU51" s="65"/>
      <c r="BV51" s="65"/>
      <c r="BW51" s="65"/>
      <c r="BX51" s="65"/>
      <c r="BY51" s="65"/>
      <c r="BZ51" s="85"/>
      <c r="CA51" s="34"/>
      <c r="CB51" s="34"/>
      <c r="CC51" s="34"/>
      <c r="CD51" s="34"/>
      <c r="CE51" s="34"/>
      <c r="CF51" s="34"/>
      <c r="CG51" s="34"/>
      <c r="CH51" s="34"/>
      <c r="CI51" s="34"/>
      <c r="CJ51" s="34"/>
      <c r="CK51" s="34"/>
      <c r="CL51" s="34"/>
      <c r="CM51" s="34"/>
      <c r="CN51" s="34"/>
      <c r="CO51" s="34"/>
      <c r="CP51" s="34"/>
      <c r="CQ51" s="34"/>
      <c r="CR51" s="34"/>
      <c r="CS51" s="34"/>
      <c r="CT51" s="34"/>
    </row>
    <row r="52" spans="1:98" ht="24.75" customHeight="1">
      <c r="A52" s="37"/>
      <c r="B52" s="411" t="s">
        <v>181</v>
      </c>
      <c r="C52" s="412">
        <f>C113</f>
        <v>199761</v>
      </c>
      <c r="D52" s="413">
        <f>(C52/C52)*100</f>
        <v>100</v>
      </c>
      <c r="E52" s="361"/>
      <c r="F52" s="103" t="s">
        <v>193</v>
      </c>
      <c r="G52" s="104">
        <f>E113</f>
        <v>33421</v>
      </c>
      <c r="H52" s="261">
        <f>(G52/G51)*100</f>
        <v>16.865749221584686</v>
      </c>
      <c r="I52" s="417"/>
      <c r="J52" s="405"/>
      <c r="K52" s="328"/>
      <c r="L52" s="328"/>
      <c r="M52" s="361"/>
      <c r="N52" s="405"/>
      <c r="O52" s="328"/>
      <c r="P52" s="328"/>
      <c r="Q52" s="418"/>
      <c r="R52" s="405"/>
      <c r="S52" s="328"/>
      <c r="T52" s="328"/>
      <c r="U52" s="415"/>
      <c r="V52" s="335"/>
      <c r="W52" s="332"/>
      <c r="X52" s="333"/>
      <c r="Y52" s="68"/>
      <c r="Z52" s="70"/>
      <c r="AA52" s="134"/>
      <c r="AB52" s="130"/>
      <c r="AC52" s="34"/>
      <c r="AD52" s="401"/>
      <c r="AE52" s="402"/>
      <c r="AF52" s="403"/>
      <c r="AG52" s="34"/>
      <c r="AH52" s="68"/>
      <c r="AI52" s="34"/>
      <c r="AJ52" s="34"/>
      <c r="AK52" s="34"/>
      <c r="AL52" s="34"/>
      <c r="AM52" s="34"/>
      <c r="AN52" s="34"/>
      <c r="AO52" s="65"/>
      <c r="AP52" s="65"/>
      <c r="AQ52" s="65"/>
      <c r="AR52" s="65"/>
      <c r="AS52" s="65"/>
      <c r="AT52" s="65"/>
      <c r="AU52" s="65"/>
      <c r="AV52" s="65"/>
      <c r="AW52" s="65"/>
      <c r="AX52" s="65"/>
      <c r="AY52" s="65"/>
      <c r="AZ52" s="65"/>
      <c r="BA52" s="65"/>
      <c r="BB52" s="65"/>
      <c r="BC52" s="65"/>
      <c r="BD52" s="65"/>
      <c r="BE52" s="65"/>
      <c r="BF52" s="65"/>
      <c r="BG52" s="65"/>
      <c r="BH52" s="65"/>
      <c r="BI52" s="65"/>
      <c r="BJ52" s="65"/>
      <c r="BK52" s="65"/>
      <c r="BL52" s="65"/>
      <c r="BM52" s="65"/>
      <c r="BN52" s="65"/>
      <c r="BO52" s="65"/>
      <c r="BP52" s="65"/>
      <c r="BQ52" s="65"/>
      <c r="BR52" s="65"/>
      <c r="BS52" s="65"/>
      <c r="BT52" s="65"/>
      <c r="BU52" s="65"/>
      <c r="BV52" s="65"/>
      <c r="BW52" s="65"/>
      <c r="BX52" s="65"/>
      <c r="BY52" s="65"/>
      <c r="BZ52" s="85"/>
      <c r="CA52" s="34"/>
      <c r="CB52" s="34"/>
      <c r="CC52" s="34"/>
      <c r="CD52" s="34"/>
      <c r="CE52" s="34"/>
      <c r="CF52" s="34"/>
      <c r="CG52" s="34"/>
      <c r="CH52" s="34"/>
      <c r="CI52" s="34"/>
      <c r="CJ52" s="34"/>
      <c r="CK52" s="34"/>
      <c r="CL52" s="34"/>
      <c r="CM52" s="34"/>
      <c r="CN52" s="34"/>
      <c r="CO52" s="34"/>
      <c r="CP52" s="34"/>
      <c r="CQ52" s="34"/>
      <c r="CR52" s="34"/>
      <c r="CS52" s="34"/>
      <c r="CT52" s="34"/>
    </row>
    <row r="53" spans="1:98" ht="13">
      <c r="A53" s="37"/>
      <c r="B53" s="376"/>
      <c r="C53" s="376"/>
      <c r="D53" s="362"/>
      <c r="E53" s="362"/>
      <c r="F53" s="107" t="s">
        <v>194</v>
      </c>
      <c r="G53" s="108">
        <f>F113</f>
        <v>164738</v>
      </c>
      <c r="H53" s="262">
        <f>(G53/G51)*100</f>
        <v>83.134250778415307</v>
      </c>
      <c r="I53" s="362"/>
      <c r="J53" s="405"/>
      <c r="K53" s="328"/>
      <c r="L53" s="328"/>
      <c r="M53" s="362"/>
      <c r="N53" s="263" t="s">
        <v>181</v>
      </c>
      <c r="O53" s="264">
        <f>S113</f>
        <v>176445</v>
      </c>
      <c r="P53" s="265" t="e">
        <f>(O53/K53)*100</f>
        <v>#DIV/0!</v>
      </c>
      <c r="Q53" s="362"/>
      <c r="R53" s="266" t="s">
        <v>181</v>
      </c>
      <c r="S53" s="267">
        <f>V113</f>
        <v>19835</v>
      </c>
      <c r="T53" s="268"/>
      <c r="U53" s="416"/>
      <c r="V53" s="54" t="s">
        <v>181</v>
      </c>
      <c r="W53" s="339">
        <f>AK113</f>
        <v>11535</v>
      </c>
      <c r="X53" s="325"/>
      <c r="Y53" s="68"/>
      <c r="Z53" s="70"/>
      <c r="AA53" s="134"/>
      <c r="AB53" s="130"/>
      <c r="AC53" s="34"/>
      <c r="AD53" s="70"/>
      <c r="AE53" s="134"/>
      <c r="AF53" s="117"/>
      <c r="AG53" s="34"/>
      <c r="AH53" s="68"/>
      <c r="AI53" s="34"/>
      <c r="AJ53" s="34"/>
      <c r="AK53" s="34"/>
      <c r="AL53" s="34"/>
      <c r="AM53" s="34"/>
      <c r="AN53" s="34"/>
      <c r="AO53" s="65"/>
      <c r="AP53" s="65"/>
      <c r="AQ53" s="65"/>
      <c r="AR53" s="65"/>
      <c r="AS53" s="65"/>
      <c r="AT53" s="65"/>
      <c r="AU53" s="65"/>
      <c r="AV53" s="65"/>
      <c r="AW53" s="65"/>
      <c r="AX53" s="65"/>
      <c r="AY53" s="65"/>
      <c r="AZ53" s="65"/>
      <c r="BA53" s="65"/>
      <c r="BB53" s="65"/>
      <c r="BC53" s="65"/>
      <c r="BD53" s="65"/>
      <c r="BE53" s="65"/>
      <c r="BF53" s="65"/>
      <c r="BG53" s="65"/>
      <c r="BH53" s="65"/>
      <c r="BI53" s="65"/>
      <c r="BJ53" s="65"/>
      <c r="BK53" s="65"/>
      <c r="BL53" s="65"/>
      <c r="BM53" s="65"/>
      <c r="BN53" s="65"/>
      <c r="BO53" s="65"/>
      <c r="BP53" s="65"/>
      <c r="BQ53" s="65"/>
      <c r="BR53" s="65"/>
      <c r="BS53" s="65"/>
      <c r="BT53" s="65"/>
      <c r="BU53" s="65"/>
      <c r="BV53" s="65"/>
      <c r="BW53" s="65"/>
      <c r="BX53" s="65"/>
      <c r="BY53" s="65"/>
      <c r="BZ53" s="85"/>
      <c r="CA53" s="34"/>
      <c r="CB53" s="34"/>
      <c r="CC53" s="34"/>
      <c r="CD53" s="34"/>
      <c r="CE53" s="34"/>
      <c r="CF53" s="34"/>
      <c r="CG53" s="34"/>
      <c r="CH53" s="34"/>
      <c r="CI53" s="34"/>
      <c r="CJ53" s="34"/>
      <c r="CK53" s="34"/>
      <c r="CL53" s="34"/>
      <c r="CM53" s="34"/>
      <c r="CN53" s="34"/>
      <c r="CO53" s="34"/>
      <c r="CP53" s="34"/>
      <c r="CQ53" s="34"/>
      <c r="CR53" s="34"/>
      <c r="CS53" s="34"/>
      <c r="CT53" s="34"/>
    </row>
    <row r="54" spans="1:98" ht="13">
      <c r="A54" s="34"/>
      <c r="B54" s="118"/>
      <c r="C54" s="118"/>
      <c r="D54" s="118"/>
      <c r="E54" s="119"/>
      <c r="F54" s="120" t="s">
        <v>196</v>
      </c>
      <c r="G54" s="120">
        <f>G113</f>
        <v>0</v>
      </c>
      <c r="H54" s="262">
        <f>(G54/G51)*100</f>
        <v>0</v>
      </c>
      <c r="I54" s="122"/>
      <c r="J54" s="426"/>
      <c r="K54" s="122"/>
      <c r="L54" s="426"/>
      <c r="M54" s="124"/>
      <c r="N54" s="127"/>
      <c r="O54" s="127"/>
      <c r="P54" s="127"/>
      <c r="Q54" s="125"/>
      <c r="R54" s="428"/>
      <c r="S54" s="131"/>
      <c r="T54" s="428"/>
      <c r="U54" s="122"/>
      <c r="V54" s="127"/>
      <c r="W54" s="128"/>
      <c r="X54" s="129"/>
      <c r="Y54" s="34"/>
      <c r="Z54" s="70"/>
      <c r="AA54" s="134"/>
      <c r="AB54" s="130"/>
      <c r="AC54" s="34"/>
      <c r="AD54" s="34"/>
      <c r="AE54" s="34"/>
      <c r="AF54" s="34"/>
      <c r="AG54" s="34"/>
      <c r="AH54" s="68"/>
      <c r="AI54" s="34"/>
      <c r="AJ54" s="34"/>
      <c r="AK54" s="34"/>
      <c r="AL54" s="34"/>
      <c r="AM54" s="34"/>
      <c r="AN54" s="34"/>
      <c r="AO54" s="65"/>
      <c r="AP54" s="65"/>
      <c r="AQ54" s="65"/>
      <c r="AR54" s="65"/>
      <c r="AS54" s="65"/>
      <c r="AT54" s="65"/>
      <c r="AU54" s="65"/>
      <c r="AV54" s="65"/>
      <c r="AW54" s="65"/>
      <c r="AX54" s="65"/>
      <c r="AY54" s="65"/>
      <c r="AZ54" s="65"/>
      <c r="BA54" s="65"/>
      <c r="BB54" s="65"/>
      <c r="BC54" s="65"/>
      <c r="BD54" s="65"/>
      <c r="BE54" s="65"/>
      <c r="BF54" s="65"/>
      <c r="BG54" s="65"/>
      <c r="BH54" s="65"/>
      <c r="BI54" s="65"/>
      <c r="BJ54" s="65"/>
      <c r="BK54" s="65"/>
      <c r="BL54" s="65"/>
      <c r="BM54" s="65"/>
      <c r="BN54" s="65"/>
      <c r="BO54" s="65"/>
      <c r="BP54" s="65"/>
      <c r="BQ54" s="65"/>
      <c r="BR54" s="65"/>
      <c r="BS54" s="65"/>
      <c r="BT54" s="65"/>
      <c r="BU54" s="65"/>
      <c r="BV54" s="65"/>
      <c r="BW54" s="65"/>
      <c r="BX54" s="65"/>
      <c r="BY54" s="65"/>
      <c r="BZ54" s="85"/>
      <c r="CA54" s="34"/>
      <c r="CB54" s="34"/>
      <c r="CC54" s="34"/>
      <c r="CD54" s="34"/>
      <c r="CE54" s="34"/>
      <c r="CF54" s="34"/>
      <c r="CG54" s="34"/>
      <c r="CH54" s="34"/>
      <c r="CI54" s="34"/>
      <c r="CJ54" s="34"/>
      <c r="CK54" s="34"/>
      <c r="CL54" s="34"/>
      <c r="CM54" s="34"/>
      <c r="CN54" s="34"/>
      <c r="CO54" s="34"/>
      <c r="CP54" s="34"/>
      <c r="CQ54" s="34"/>
      <c r="CR54" s="34"/>
      <c r="CS54" s="34"/>
      <c r="CT54" s="34"/>
    </row>
    <row r="55" spans="1:98" ht="13">
      <c r="A55" s="34"/>
      <c r="B55" s="88"/>
      <c r="C55" s="88"/>
      <c r="D55" s="88"/>
      <c r="E55" s="88"/>
      <c r="F55" s="87"/>
      <c r="G55" s="127"/>
      <c r="H55" s="127"/>
      <c r="I55" s="74"/>
      <c r="J55" s="427"/>
      <c r="K55" s="131"/>
      <c r="L55" s="427"/>
      <c r="M55" s="132"/>
      <c r="N55" s="70"/>
      <c r="O55" s="70"/>
      <c r="P55" s="70"/>
      <c r="Q55" s="74"/>
      <c r="R55" s="427"/>
      <c r="S55" s="131"/>
      <c r="T55" s="427"/>
      <c r="U55" s="131"/>
      <c r="V55" s="70"/>
      <c r="W55" s="134"/>
      <c r="X55" s="135"/>
      <c r="Y55" s="34"/>
      <c r="Z55" s="136"/>
      <c r="AA55" s="137"/>
      <c r="AB55" s="138"/>
      <c r="AC55" s="34"/>
      <c r="AD55" s="34"/>
      <c r="AE55" s="34"/>
      <c r="AF55" s="34"/>
      <c r="AG55" s="34"/>
      <c r="AH55" s="34"/>
      <c r="AI55" s="34"/>
      <c r="AJ55" s="34"/>
      <c r="AK55" s="34"/>
      <c r="AL55" s="34"/>
      <c r="AM55" s="34"/>
      <c r="AN55" s="34"/>
      <c r="AO55" s="65"/>
      <c r="AP55" s="65"/>
      <c r="AQ55" s="65"/>
      <c r="AR55" s="65"/>
      <c r="AS55" s="65"/>
      <c r="AT55" s="65"/>
      <c r="AU55" s="65"/>
      <c r="AV55" s="65"/>
      <c r="AW55" s="65"/>
      <c r="AX55" s="65"/>
      <c r="AY55" s="65"/>
      <c r="AZ55" s="65"/>
      <c r="BA55" s="65"/>
      <c r="BB55" s="65"/>
      <c r="BC55" s="65"/>
      <c r="BD55" s="65"/>
      <c r="BE55" s="65"/>
      <c r="BF55" s="65"/>
      <c r="BG55" s="65"/>
      <c r="BH55" s="65"/>
      <c r="BI55" s="65"/>
      <c r="BJ55" s="65"/>
      <c r="BK55" s="65"/>
      <c r="BL55" s="65"/>
      <c r="BM55" s="65"/>
      <c r="BN55" s="65"/>
      <c r="BO55" s="65"/>
      <c r="BP55" s="65"/>
      <c r="BQ55" s="65"/>
      <c r="BR55" s="65"/>
      <c r="BS55" s="65"/>
      <c r="BT55" s="65"/>
      <c r="BU55" s="65"/>
      <c r="BV55" s="65"/>
      <c r="BW55" s="65"/>
      <c r="BX55" s="65"/>
      <c r="BY55" s="65"/>
      <c r="BZ55" s="85"/>
      <c r="CA55" s="34"/>
      <c r="CB55" s="34"/>
      <c r="CC55" s="34"/>
      <c r="CD55" s="34"/>
      <c r="CE55" s="34"/>
      <c r="CF55" s="34"/>
      <c r="CG55" s="34"/>
      <c r="CH55" s="34"/>
      <c r="CI55" s="34"/>
      <c r="CJ55" s="34"/>
      <c r="CK55" s="34"/>
      <c r="CL55" s="34"/>
      <c r="CM55" s="34"/>
      <c r="CN55" s="34"/>
      <c r="CO55" s="34"/>
      <c r="CP55" s="34"/>
      <c r="CQ55" s="34"/>
      <c r="CR55" s="34"/>
      <c r="CS55" s="34"/>
      <c r="CT55" s="34"/>
    </row>
    <row r="56" spans="1:98" ht="13">
      <c r="A56" s="34"/>
      <c r="B56" s="88"/>
      <c r="C56" s="88"/>
      <c r="D56" s="88"/>
      <c r="E56" s="88"/>
      <c r="F56" s="73"/>
      <c r="G56" s="70"/>
      <c r="H56" s="70"/>
      <c r="I56" s="74"/>
      <c r="J56" s="427"/>
      <c r="K56" s="131"/>
      <c r="L56" s="427"/>
      <c r="M56" s="73"/>
      <c r="N56" s="70"/>
      <c r="O56" s="70"/>
      <c r="P56" s="70"/>
      <c r="Q56" s="74"/>
      <c r="R56" s="427"/>
      <c r="S56" s="131"/>
      <c r="T56" s="427"/>
      <c r="U56" s="97"/>
      <c r="V56" s="70"/>
      <c r="W56" s="134"/>
      <c r="X56" s="135"/>
      <c r="Y56" s="139"/>
      <c r="Z56" s="60"/>
      <c r="AA56" s="60"/>
      <c r="AB56" s="60"/>
      <c r="AC56" s="34"/>
      <c r="AD56" s="34"/>
      <c r="AE56" s="34"/>
      <c r="AF56" s="34"/>
      <c r="AG56" s="34"/>
      <c r="AH56" s="34"/>
      <c r="AI56" s="34"/>
      <c r="AJ56" s="34"/>
      <c r="AK56" s="34"/>
      <c r="AL56" s="34"/>
      <c r="AM56" s="34"/>
      <c r="AN56" s="34"/>
      <c r="AO56" s="65"/>
      <c r="AP56" s="65"/>
      <c r="AQ56" s="65"/>
      <c r="AR56" s="65"/>
      <c r="AS56" s="65"/>
      <c r="AT56" s="65"/>
      <c r="AU56" s="65"/>
      <c r="AV56" s="65"/>
      <c r="AW56" s="65"/>
      <c r="AX56" s="65"/>
      <c r="AY56" s="65"/>
      <c r="AZ56" s="65"/>
      <c r="BA56" s="65"/>
      <c r="BB56" s="65"/>
      <c r="BC56" s="65"/>
      <c r="BD56" s="65"/>
      <c r="BE56" s="65"/>
      <c r="BF56" s="65"/>
      <c r="BG56" s="65"/>
      <c r="BH56" s="65"/>
      <c r="BI56" s="65"/>
      <c r="BJ56" s="65"/>
      <c r="BK56" s="65"/>
      <c r="BL56" s="65"/>
      <c r="BM56" s="65"/>
      <c r="BN56" s="65"/>
      <c r="BO56" s="65"/>
      <c r="BP56" s="65"/>
      <c r="BQ56" s="65"/>
      <c r="BR56" s="65"/>
      <c r="BS56" s="65"/>
      <c r="BT56" s="65"/>
      <c r="BU56" s="65"/>
      <c r="BV56" s="65"/>
      <c r="BW56" s="65"/>
      <c r="BX56" s="65"/>
      <c r="BY56" s="65"/>
      <c r="BZ56" s="85"/>
      <c r="CA56" s="34"/>
      <c r="CB56" s="34"/>
      <c r="CC56" s="34"/>
      <c r="CD56" s="34"/>
      <c r="CE56" s="34"/>
      <c r="CF56" s="34"/>
      <c r="CG56" s="34"/>
      <c r="CH56" s="34"/>
      <c r="CI56" s="34"/>
      <c r="CJ56" s="34"/>
      <c r="CK56" s="34"/>
      <c r="CL56" s="34"/>
      <c r="CM56" s="34"/>
      <c r="CN56" s="34"/>
      <c r="CO56" s="34"/>
      <c r="CP56" s="34"/>
      <c r="CQ56" s="34"/>
      <c r="CR56" s="34"/>
      <c r="CS56" s="34"/>
      <c r="CT56" s="34"/>
    </row>
    <row r="57" spans="1:98" ht="13">
      <c r="A57" s="34"/>
      <c r="B57" s="88"/>
      <c r="C57" s="88"/>
      <c r="D57" s="88"/>
      <c r="E57" s="88"/>
      <c r="F57" s="73"/>
      <c r="G57" s="70"/>
      <c r="H57" s="70"/>
      <c r="I57" s="74"/>
      <c r="J57" s="427"/>
      <c r="K57" s="131"/>
      <c r="L57" s="427"/>
      <c r="M57" s="73"/>
      <c r="N57" s="70"/>
      <c r="O57" s="70"/>
      <c r="P57" s="70"/>
      <c r="Q57" s="74"/>
      <c r="R57" s="427"/>
      <c r="S57" s="131"/>
      <c r="T57" s="427"/>
      <c r="U57" s="97"/>
      <c r="V57" s="70"/>
      <c r="W57" s="134"/>
      <c r="X57" s="135"/>
      <c r="Y57" s="139"/>
      <c r="Z57" s="34"/>
      <c r="AA57" s="34"/>
      <c r="AB57" s="34"/>
      <c r="AC57" s="34"/>
      <c r="AD57" s="34"/>
      <c r="AE57" s="34"/>
      <c r="AF57" s="34"/>
      <c r="AG57" s="34"/>
      <c r="AH57" s="34"/>
      <c r="AI57" s="34"/>
      <c r="AJ57" s="34"/>
      <c r="AK57" s="34"/>
      <c r="AL57" s="34"/>
      <c r="AM57" s="34"/>
      <c r="AN57" s="34"/>
      <c r="AO57" s="65"/>
      <c r="AP57" s="65"/>
      <c r="AQ57" s="65"/>
      <c r="AR57" s="65"/>
      <c r="AS57" s="65"/>
      <c r="AT57" s="65"/>
      <c r="AU57" s="65"/>
      <c r="AV57" s="65"/>
      <c r="AW57" s="65"/>
      <c r="AX57" s="65"/>
      <c r="AY57" s="65"/>
      <c r="AZ57" s="65"/>
      <c r="BA57" s="65"/>
      <c r="BB57" s="65"/>
      <c r="BC57" s="65"/>
      <c r="BD57" s="65"/>
      <c r="BE57" s="65"/>
      <c r="BF57" s="65"/>
      <c r="BG57" s="65"/>
      <c r="BH57" s="65"/>
      <c r="BI57" s="65"/>
      <c r="BJ57" s="65"/>
      <c r="BK57" s="65"/>
      <c r="BL57" s="65"/>
      <c r="BM57" s="65"/>
      <c r="BN57" s="65"/>
      <c r="BO57" s="65"/>
      <c r="BP57" s="65"/>
      <c r="BQ57" s="65"/>
      <c r="BR57" s="65"/>
      <c r="BS57" s="65"/>
      <c r="BT57" s="65"/>
      <c r="BU57" s="65"/>
      <c r="BV57" s="65"/>
      <c r="BW57" s="65"/>
      <c r="BX57" s="65"/>
      <c r="BY57" s="65"/>
      <c r="BZ57" s="85"/>
      <c r="CA57" s="34"/>
      <c r="CB57" s="34"/>
      <c r="CC57" s="34"/>
      <c r="CD57" s="34"/>
      <c r="CE57" s="34"/>
      <c r="CF57" s="34"/>
      <c r="CG57" s="34"/>
      <c r="CH57" s="34"/>
      <c r="CI57" s="34"/>
      <c r="CJ57" s="34"/>
      <c r="CK57" s="34"/>
      <c r="CL57" s="34"/>
      <c r="CM57" s="34"/>
      <c r="CN57" s="34"/>
      <c r="CO57" s="34"/>
      <c r="CP57" s="34"/>
      <c r="CQ57" s="34"/>
      <c r="CR57" s="34"/>
      <c r="CS57" s="34"/>
      <c r="CT57" s="34"/>
    </row>
    <row r="58" spans="1:98" ht="13">
      <c r="A58" s="34"/>
      <c r="B58" s="77"/>
      <c r="C58" s="77"/>
      <c r="D58" s="88"/>
      <c r="E58" s="78"/>
      <c r="F58" s="88"/>
      <c r="G58" s="70"/>
      <c r="H58" s="141"/>
      <c r="I58" s="72"/>
      <c r="J58" s="427"/>
      <c r="K58" s="131"/>
      <c r="L58" s="427"/>
      <c r="M58" s="141"/>
      <c r="N58" s="72"/>
      <c r="O58" s="70"/>
      <c r="P58" s="141"/>
      <c r="Q58" s="72"/>
      <c r="R58" s="429"/>
      <c r="S58" s="131"/>
      <c r="T58" s="427"/>
      <c r="U58" s="141"/>
      <c r="V58" s="123"/>
      <c r="W58" s="127"/>
      <c r="X58" s="125"/>
      <c r="Y58" s="51"/>
      <c r="Z58" s="34"/>
      <c r="AA58" s="34"/>
      <c r="AB58" s="34"/>
      <c r="AC58" s="34"/>
      <c r="AD58" s="34"/>
      <c r="AE58" s="34"/>
      <c r="AF58" s="34"/>
      <c r="AG58" s="34"/>
      <c r="AH58" s="34"/>
      <c r="AI58" s="34"/>
      <c r="AJ58" s="34"/>
      <c r="AK58" s="34"/>
      <c r="AL58" s="34"/>
      <c r="AM58" s="34"/>
      <c r="AN58" s="34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/>
      <c r="BL58" s="65"/>
      <c r="BM58" s="65"/>
      <c r="BN58" s="65"/>
      <c r="BO58" s="65"/>
      <c r="BP58" s="65"/>
      <c r="BQ58" s="65"/>
      <c r="BR58" s="65"/>
      <c r="BS58" s="65"/>
      <c r="BT58" s="65"/>
      <c r="BU58" s="65"/>
      <c r="BV58" s="65"/>
      <c r="BW58" s="65"/>
      <c r="BX58" s="65"/>
      <c r="BY58" s="65"/>
      <c r="BZ58" s="85"/>
      <c r="CA58" s="34"/>
      <c r="CB58" s="34"/>
      <c r="CC58" s="34"/>
      <c r="CD58" s="34"/>
      <c r="CE58" s="34"/>
      <c r="CF58" s="34"/>
      <c r="CG58" s="34"/>
      <c r="CH58" s="34"/>
      <c r="CI58" s="34"/>
      <c r="CJ58" s="34"/>
      <c r="CK58" s="34"/>
      <c r="CL58" s="34"/>
      <c r="CM58" s="34"/>
      <c r="CN58" s="34"/>
      <c r="CO58" s="34"/>
      <c r="CP58" s="34"/>
      <c r="CQ58" s="34"/>
      <c r="CR58" s="34"/>
      <c r="CS58" s="34"/>
      <c r="CT58" s="34"/>
    </row>
    <row r="59" spans="1:98" ht="31.5" customHeight="1">
      <c r="A59" s="34"/>
      <c r="B59" s="269"/>
      <c r="C59" s="145" t="s">
        <v>198</v>
      </c>
      <c r="D59" s="132"/>
      <c r="E59" s="78"/>
      <c r="F59" s="88"/>
      <c r="G59" s="74"/>
      <c r="H59" s="430" t="s">
        <v>199</v>
      </c>
      <c r="I59" s="386"/>
      <c r="J59" s="431"/>
      <c r="K59" s="131"/>
      <c r="L59" s="420" t="s">
        <v>201</v>
      </c>
      <c r="M59" s="421"/>
      <c r="N59" s="422"/>
      <c r="O59" s="131"/>
      <c r="P59" s="432" t="s">
        <v>202</v>
      </c>
      <c r="Q59" s="386"/>
      <c r="R59" s="431"/>
      <c r="S59" s="131"/>
      <c r="T59" s="432" t="s">
        <v>200</v>
      </c>
      <c r="U59" s="386"/>
      <c r="V59" s="431"/>
      <c r="W59" s="73"/>
      <c r="X59" s="70"/>
      <c r="Y59" s="51"/>
      <c r="Z59" s="34"/>
      <c r="AA59" s="34"/>
      <c r="AB59" s="34"/>
      <c r="AC59" s="34"/>
      <c r="AD59" s="34"/>
      <c r="AE59" s="34"/>
      <c r="AF59" s="34"/>
      <c r="AG59" s="34"/>
      <c r="AH59" s="34"/>
      <c r="AI59" s="34"/>
      <c r="AJ59" s="34"/>
      <c r="AK59" s="34"/>
      <c r="AL59" s="34"/>
      <c r="AM59" s="34"/>
      <c r="AN59" s="34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/>
      <c r="BL59" s="65"/>
      <c r="BM59" s="65"/>
      <c r="BN59" s="65"/>
      <c r="BO59" s="65"/>
      <c r="BP59" s="65"/>
      <c r="BQ59" s="65"/>
      <c r="BR59" s="65"/>
      <c r="BS59" s="65"/>
      <c r="BT59" s="65"/>
      <c r="BU59" s="65"/>
      <c r="BV59" s="65"/>
      <c r="BW59" s="65"/>
      <c r="BX59" s="65"/>
      <c r="BY59" s="65"/>
      <c r="BZ59" s="85"/>
      <c r="CA59" s="34"/>
      <c r="CB59" s="34"/>
      <c r="CC59" s="34"/>
      <c r="CD59" s="34"/>
      <c r="CE59" s="34"/>
      <c r="CF59" s="34"/>
      <c r="CG59" s="34"/>
      <c r="CH59" s="34"/>
      <c r="CI59" s="34"/>
      <c r="CJ59" s="34"/>
      <c r="CK59" s="34"/>
      <c r="CL59" s="34"/>
      <c r="CM59" s="34"/>
      <c r="CN59" s="34"/>
      <c r="CO59" s="34"/>
      <c r="CP59" s="34"/>
      <c r="CQ59" s="34"/>
      <c r="CR59" s="34"/>
      <c r="CS59" s="34"/>
      <c r="CT59" s="34"/>
    </row>
    <row r="60" spans="1:98" ht="13">
      <c r="A60" s="34"/>
      <c r="B60" s="118"/>
      <c r="C60" s="118"/>
      <c r="D60" s="88"/>
      <c r="E60" s="78"/>
      <c r="F60" s="88"/>
      <c r="G60" s="74"/>
      <c r="H60" s="94" t="s">
        <v>181</v>
      </c>
      <c r="I60" s="270">
        <f>SUM(I61:I68)</f>
        <v>134740</v>
      </c>
      <c r="J60" s="271"/>
      <c r="K60" s="131"/>
      <c r="L60" s="272" t="s">
        <v>181</v>
      </c>
      <c r="M60" s="272">
        <f>Q113</f>
        <v>9386</v>
      </c>
      <c r="N60" s="273" t="e">
        <f>(M60/K53)*100</f>
        <v>#DIV/0!</v>
      </c>
      <c r="O60" s="131"/>
      <c r="P60" s="274" t="s">
        <v>181</v>
      </c>
      <c r="Q60" s="169">
        <f>Q61+Q63+Q62</f>
        <v>6471</v>
      </c>
      <c r="R60" s="275"/>
      <c r="S60" s="131"/>
      <c r="T60" s="276" t="s">
        <v>181</v>
      </c>
      <c r="U60" s="277">
        <f>SUM(U61:U62)</f>
        <v>5025</v>
      </c>
      <c r="V60" s="278"/>
      <c r="W60" s="73"/>
      <c r="X60" s="70"/>
      <c r="Y60" s="51"/>
      <c r="Z60" s="34"/>
      <c r="AA60" s="34"/>
      <c r="AB60" s="34"/>
      <c r="AC60" s="34"/>
      <c r="AD60" s="34"/>
      <c r="AE60" s="34"/>
      <c r="AF60" s="34"/>
      <c r="AG60" s="34"/>
      <c r="AH60" s="34"/>
      <c r="AI60" s="34"/>
      <c r="AJ60" s="34"/>
      <c r="AK60" s="34"/>
      <c r="AL60" s="34"/>
      <c r="AM60" s="34"/>
      <c r="AN60" s="34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/>
      <c r="BL60" s="65"/>
      <c r="BM60" s="65"/>
      <c r="BN60" s="65"/>
      <c r="BO60" s="65"/>
      <c r="BP60" s="65"/>
      <c r="BQ60" s="65"/>
      <c r="BR60" s="65"/>
      <c r="BS60" s="65"/>
      <c r="BT60" s="65"/>
      <c r="BU60" s="65"/>
      <c r="BV60" s="65"/>
      <c r="BW60" s="65"/>
      <c r="BX60" s="65"/>
      <c r="BY60" s="65"/>
      <c r="BZ60" s="85"/>
      <c r="CA60" s="51"/>
      <c r="CB60" s="34"/>
      <c r="CC60" s="34"/>
      <c r="CD60" s="34"/>
      <c r="CE60" s="34"/>
      <c r="CF60" s="34"/>
      <c r="CG60" s="34"/>
      <c r="CH60" s="34"/>
      <c r="CI60" s="34"/>
      <c r="CJ60" s="34"/>
      <c r="CK60" s="34"/>
      <c r="CL60" s="34"/>
      <c r="CM60" s="34"/>
      <c r="CN60" s="34"/>
      <c r="CO60" s="34"/>
      <c r="CP60" s="34"/>
      <c r="CQ60" s="34"/>
      <c r="CR60" s="34"/>
      <c r="CS60" s="34"/>
      <c r="CT60" s="34"/>
    </row>
    <row r="61" spans="1:98" ht="39.75" customHeight="1">
      <c r="A61" s="34"/>
      <c r="B61" s="88"/>
      <c r="C61" s="88"/>
      <c r="D61" s="88"/>
      <c r="E61" s="78"/>
      <c r="F61" s="88"/>
      <c r="G61" s="74"/>
      <c r="H61" s="172" t="s">
        <v>203</v>
      </c>
      <c r="I61" s="104">
        <f>M113</f>
        <v>90623</v>
      </c>
      <c r="J61" s="271">
        <f>(I61/I60)*100</f>
        <v>67.257681460590774</v>
      </c>
      <c r="K61" s="131"/>
      <c r="L61" s="279"/>
      <c r="M61" s="280"/>
      <c r="N61" s="129"/>
      <c r="O61" s="131"/>
      <c r="P61" s="281" t="s">
        <v>207</v>
      </c>
      <c r="Q61" s="104">
        <f>Y113</f>
        <v>6471</v>
      </c>
      <c r="R61" s="275">
        <f>(Q61/Q60)*100</f>
        <v>100</v>
      </c>
      <c r="S61" s="131"/>
      <c r="T61" s="282" t="s">
        <v>204</v>
      </c>
      <c r="U61" s="166">
        <f>AG113</f>
        <v>369</v>
      </c>
      <c r="V61" s="249">
        <f>(U61/U60)*100</f>
        <v>7.3432835820895521</v>
      </c>
      <c r="W61" s="73"/>
      <c r="X61" s="70"/>
      <c r="Y61" s="51"/>
      <c r="Z61" s="34"/>
      <c r="AA61" s="34"/>
      <c r="AB61" s="34"/>
      <c r="AC61" s="34"/>
      <c r="AD61" s="34"/>
      <c r="AE61" s="34"/>
      <c r="AF61" s="34"/>
      <c r="AG61" s="34"/>
      <c r="AH61" s="34"/>
      <c r="AI61" s="34"/>
      <c r="AJ61" s="34"/>
      <c r="AK61" s="34"/>
      <c r="AL61" s="34"/>
      <c r="AM61" s="34"/>
      <c r="AN61" s="34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/>
      <c r="BL61" s="65"/>
      <c r="BM61" s="65"/>
      <c r="BN61" s="65"/>
      <c r="BO61" s="65"/>
      <c r="BP61" s="65"/>
      <c r="BQ61" s="65"/>
      <c r="BR61" s="65"/>
      <c r="BS61" s="65"/>
      <c r="BT61" s="65"/>
      <c r="BU61" s="65"/>
      <c r="BV61" s="65"/>
      <c r="BW61" s="65"/>
      <c r="BX61" s="65"/>
      <c r="BY61" s="65"/>
      <c r="BZ61" s="85"/>
      <c r="CA61" s="51"/>
      <c r="CB61" s="34"/>
      <c r="CC61" s="34"/>
      <c r="CD61" s="34"/>
      <c r="CE61" s="34"/>
      <c r="CF61" s="34"/>
      <c r="CG61" s="34"/>
      <c r="CH61" s="34"/>
      <c r="CI61" s="34"/>
      <c r="CJ61" s="34"/>
      <c r="CK61" s="34"/>
      <c r="CL61" s="34"/>
      <c r="CM61" s="34"/>
      <c r="CN61" s="34"/>
      <c r="CO61" s="34"/>
      <c r="CP61" s="34"/>
      <c r="CQ61" s="34"/>
      <c r="CR61" s="34"/>
      <c r="CS61" s="34"/>
      <c r="CT61" s="34"/>
    </row>
    <row r="62" spans="1:98" ht="30" customHeight="1">
      <c r="A62" s="34"/>
      <c r="B62" s="88"/>
      <c r="C62" s="171"/>
      <c r="D62" s="88"/>
      <c r="E62" s="78"/>
      <c r="F62" s="88"/>
      <c r="G62" s="74"/>
      <c r="H62" s="172" t="s">
        <v>205</v>
      </c>
      <c r="I62" s="104">
        <f>J113</f>
        <v>1887</v>
      </c>
      <c r="J62" s="271">
        <f>(I62/I60)*100</f>
        <v>1.4004749888674486</v>
      </c>
      <c r="K62" s="97"/>
      <c r="L62" s="420" t="s">
        <v>209</v>
      </c>
      <c r="M62" s="421"/>
      <c r="N62" s="422"/>
      <c r="O62" s="131"/>
      <c r="P62" s="281" t="s">
        <v>210</v>
      </c>
      <c r="Q62" s="104">
        <f>Z113</f>
        <v>0</v>
      </c>
      <c r="R62" s="275">
        <f>(Q62/Q60)*100</f>
        <v>0</v>
      </c>
      <c r="S62" s="131"/>
      <c r="T62" s="282" t="s">
        <v>206</v>
      </c>
      <c r="U62" s="166">
        <f>AH113</f>
        <v>4656</v>
      </c>
      <c r="V62" s="249">
        <f>(U62/U60)*100</f>
        <v>92.656716417910445</v>
      </c>
      <c r="W62" s="73"/>
      <c r="X62" s="70"/>
      <c r="Y62" s="51"/>
      <c r="Z62" s="34"/>
      <c r="AA62" s="34"/>
      <c r="AB62" s="34"/>
      <c r="AC62" s="34"/>
      <c r="AD62" s="34"/>
      <c r="AE62" s="34"/>
      <c r="AF62" s="34"/>
      <c r="AG62" s="34"/>
      <c r="AH62" s="34"/>
      <c r="AI62" s="34"/>
      <c r="AJ62" s="34"/>
      <c r="AK62" s="34"/>
      <c r="AL62" s="34"/>
      <c r="AM62" s="34"/>
      <c r="AN62" s="34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/>
      <c r="BL62" s="65"/>
      <c r="BM62" s="65"/>
      <c r="BN62" s="65"/>
      <c r="BO62" s="65"/>
      <c r="BP62" s="65"/>
      <c r="BQ62" s="65"/>
      <c r="BR62" s="65"/>
      <c r="BS62" s="65"/>
      <c r="BT62" s="65"/>
      <c r="BU62" s="65"/>
      <c r="BV62" s="65"/>
      <c r="BW62" s="65"/>
      <c r="BX62" s="65"/>
      <c r="BY62" s="65"/>
      <c r="BZ62" s="85"/>
      <c r="CA62" s="51"/>
      <c r="CB62" s="34"/>
      <c r="CC62" s="34"/>
      <c r="CD62" s="34"/>
      <c r="CE62" s="34"/>
      <c r="CF62" s="34"/>
      <c r="CG62" s="34"/>
      <c r="CH62" s="34"/>
      <c r="CI62" s="34"/>
      <c r="CJ62" s="34"/>
      <c r="CK62" s="34"/>
      <c r="CL62" s="34"/>
      <c r="CM62" s="34"/>
      <c r="CN62" s="34"/>
      <c r="CO62" s="34"/>
      <c r="CP62" s="34"/>
      <c r="CQ62" s="34"/>
      <c r="CR62" s="34"/>
      <c r="CS62" s="34"/>
      <c r="CT62" s="34"/>
    </row>
    <row r="63" spans="1:98" ht="28">
      <c r="A63" s="34"/>
      <c r="B63" s="88"/>
      <c r="C63" s="171"/>
      <c r="D63" s="88"/>
      <c r="E63" s="78"/>
      <c r="F63" s="88"/>
      <c r="G63" s="74"/>
      <c r="H63" s="172" t="s">
        <v>208</v>
      </c>
      <c r="I63" s="104">
        <f>L113</f>
        <v>6685</v>
      </c>
      <c r="J63" s="271">
        <f>(I63/I60)*100</f>
        <v>4.961407154519816</v>
      </c>
      <c r="K63" s="97"/>
      <c r="L63" s="272" t="s">
        <v>181</v>
      </c>
      <c r="M63" s="272">
        <f>R113</f>
        <v>1756</v>
      </c>
      <c r="N63" s="273">
        <f>(M63/M60)*100</f>
        <v>18.708715107607073</v>
      </c>
      <c r="O63" s="131"/>
      <c r="P63" s="281" t="s">
        <v>212</v>
      </c>
      <c r="Q63" s="104">
        <f>AA113</f>
        <v>0</v>
      </c>
      <c r="R63" s="275">
        <f>(Q63/Q60)*100</f>
        <v>0</v>
      </c>
      <c r="S63" s="131"/>
      <c r="T63" s="185"/>
      <c r="U63" s="128"/>
      <c r="V63" s="283"/>
      <c r="W63" s="73"/>
      <c r="X63" s="70"/>
      <c r="Y63" s="51"/>
      <c r="Z63" s="34"/>
      <c r="AA63" s="34"/>
      <c r="AB63" s="34"/>
      <c r="AC63" s="34"/>
      <c r="AD63" s="34"/>
      <c r="AE63" s="34"/>
      <c r="AF63" s="34"/>
      <c r="AG63" s="34"/>
      <c r="AH63" s="34"/>
      <c r="AI63" s="34"/>
      <c r="AJ63" s="34"/>
      <c r="AK63" s="34"/>
      <c r="AL63" s="34"/>
      <c r="AM63" s="34"/>
      <c r="AN63" s="34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/>
      <c r="BL63" s="65"/>
      <c r="BM63" s="65"/>
      <c r="BN63" s="65"/>
      <c r="BO63" s="65"/>
      <c r="BP63" s="65"/>
      <c r="BQ63" s="65"/>
      <c r="BR63" s="65"/>
      <c r="BS63" s="65"/>
      <c r="BT63" s="65"/>
      <c r="BU63" s="65"/>
      <c r="BV63" s="65"/>
      <c r="BW63" s="65"/>
      <c r="BX63" s="65"/>
      <c r="BY63" s="65"/>
      <c r="BZ63" s="85"/>
      <c r="CA63" s="51"/>
      <c r="CB63" s="34"/>
      <c r="CC63" s="34"/>
      <c r="CD63" s="34"/>
      <c r="CE63" s="34"/>
      <c r="CF63" s="34"/>
      <c r="CG63" s="34"/>
      <c r="CH63" s="34"/>
      <c r="CI63" s="34"/>
      <c r="CJ63" s="34"/>
      <c r="CK63" s="34"/>
      <c r="CL63" s="34"/>
      <c r="CM63" s="34"/>
      <c r="CN63" s="34"/>
      <c r="CO63" s="34"/>
      <c r="CP63" s="34"/>
      <c r="CQ63" s="34"/>
      <c r="CR63" s="34"/>
      <c r="CS63" s="34"/>
      <c r="CT63" s="34"/>
    </row>
    <row r="64" spans="1:98" ht="14">
      <c r="A64" s="34"/>
      <c r="B64" s="88"/>
      <c r="C64" s="88"/>
      <c r="D64" s="88"/>
      <c r="E64" s="78"/>
      <c r="F64" s="88"/>
      <c r="G64" s="74"/>
      <c r="H64" s="172" t="s">
        <v>211</v>
      </c>
      <c r="I64" s="104">
        <f>K113</f>
        <v>469</v>
      </c>
      <c r="J64" s="271">
        <f>(I64/I60)*100</f>
        <v>0.34807777942704465</v>
      </c>
      <c r="K64" s="73"/>
      <c r="L64" s="127"/>
      <c r="M64" s="127"/>
      <c r="N64" s="125"/>
      <c r="O64" s="70"/>
      <c r="P64" s="87"/>
      <c r="Q64" s="127"/>
      <c r="R64" s="125"/>
      <c r="S64" s="74"/>
      <c r="T64" s="284"/>
      <c r="U64" s="134"/>
      <c r="V64" s="135"/>
      <c r="W64" s="73"/>
      <c r="X64" s="70"/>
      <c r="Y64" s="51"/>
      <c r="Z64" s="34"/>
      <c r="AA64" s="34"/>
      <c r="AB64" s="34"/>
      <c r="AC64" s="34"/>
      <c r="AD64" s="34"/>
      <c r="AE64" s="34"/>
      <c r="AF64" s="34"/>
      <c r="AG64" s="34"/>
      <c r="AH64" s="34"/>
      <c r="AI64" s="34"/>
      <c r="AJ64" s="34"/>
      <c r="AK64" s="34"/>
      <c r="AL64" s="34"/>
      <c r="AM64" s="34"/>
      <c r="AN64" s="34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/>
      <c r="BL64" s="65"/>
      <c r="BM64" s="65"/>
      <c r="BN64" s="65"/>
      <c r="BO64" s="65"/>
      <c r="BP64" s="65"/>
      <c r="BQ64" s="65"/>
      <c r="BR64" s="65"/>
      <c r="BS64" s="65"/>
      <c r="BT64" s="65"/>
      <c r="BU64" s="65"/>
      <c r="BV64" s="65"/>
      <c r="BW64" s="65"/>
      <c r="BX64" s="65"/>
      <c r="BY64" s="65"/>
      <c r="BZ64" s="85"/>
      <c r="CA64" s="51"/>
      <c r="CB64" s="34"/>
      <c r="CC64" s="34"/>
      <c r="CD64" s="34"/>
      <c r="CE64" s="34"/>
      <c r="CF64" s="34"/>
      <c r="CG64" s="34"/>
      <c r="CH64" s="34"/>
      <c r="CI64" s="34"/>
      <c r="CJ64" s="34"/>
      <c r="CK64" s="34"/>
      <c r="CL64" s="34"/>
      <c r="CM64" s="34"/>
      <c r="CN64" s="34"/>
      <c r="CO64" s="34"/>
      <c r="CP64" s="34"/>
      <c r="CQ64" s="34"/>
      <c r="CR64" s="34"/>
      <c r="CS64" s="51"/>
      <c r="CT64" s="34"/>
    </row>
    <row r="65" spans="1:98" ht="14">
      <c r="A65" s="34"/>
      <c r="B65" s="88"/>
      <c r="C65" s="88"/>
      <c r="D65" s="88"/>
      <c r="E65" s="78"/>
      <c r="F65" s="88"/>
      <c r="G65" s="74"/>
      <c r="H65" s="180" t="s">
        <v>153</v>
      </c>
      <c r="I65" s="108">
        <f>N113</f>
        <v>24399</v>
      </c>
      <c r="J65" s="278">
        <f>(I65/I60)*100</f>
        <v>18.108208401365594</v>
      </c>
      <c r="K65" s="73"/>
      <c r="L65" s="70"/>
      <c r="M65" s="70"/>
      <c r="N65" s="74"/>
      <c r="O65" s="70"/>
      <c r="P65" s="73"/>
      <c r="Q65" s="70"/>
      <c r="R65" s="74"/>
      <c r="S65" s="70"/>
      <c r="T65" s="182"/>
      <c r="U65" s="127"/>
      <c r="V65" s="125"/>
      <c r="W65" s="70"/>
      <c r="X65" s="70" t="s">
        <v>237</v>
      </c>
      <c r="Y65" s="51" t="s">
        <v>238</v>
      </c>
      <c r="Z65" s="34" t="s">
        <v>239</v>
      </c>
      <c r="AA65" s="34" t="s">
        <v>240</v>
      </c>
      <c r="AB65" s="34" t="s">
        <v>241</v>
      </c>
      <c r="AC65" s="34" t="s">
        <v>218</v>
      </c>
      <c r="AD65" s="34"/>
      <c r="AE65" s="34"/>
      <c r="AF65" s="34"/>
      <c r="AG65" s="34"/>
      <c r="AH65" s="34"/>
      <c r="AI65" s="34"/>
      <c r="AJ65" s="34"/>
      <c r="AK65" s="34"/>
      <c r="AL65" s="34"/>
      <c r="AM65" s="34"/>
      <c r="AN65" s="34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/>
      <c r="BL65" s="65"/>
      <c r="BM65" s="65"/>
      <c r="BN65" s="65"/>
      <c r="BO65" s="65"/>
      <c r="BP65" s="65"/>
      <c r="BQ65" s="65"/>
      <c r="BR65" s="65"/>
      <c r="BS65" s="65"/>
      <c r="BT65" s="65"/>
      <c r="BU65" s="65"/>
      <c r="BV65" s="65"/>
      <c r="BW65" s="65"/>
      <c r="BX65" s="65"/>
      <c r="BY65" s="65"/>
      <c r="BZ65" s="65"/>
      <c r="CA65" s="60"/>
      <c r="CB65" s="60"/>
      <c r="CC65" s="60"/>
      <c r="CD65" s="60"/>
      <c r="CE65" s="60"/>
      <c r="CF65" s="60"/>
      <c r="CG65" s="60"/>
      <c r="CH65" s="60"/>
      <c r="CI65" s="60"/>
      <c r="CJ65" s="60"/>
      <c r="CK65" s="60"/>
      <c r="CL65" s="60"/>
      <c r="CM65" s="60"/>
      <c r="CN65" s="60"/>
      <c r="CO65" s="60"/>
      <c r="CP65" s="60"/>
      <c r="CQ65" s="60"/>
      <c r="CR65" s="60"/>
      <c r="CS65" s="61"/>
      <c r="CT65" s="34"/>
    </row>
    <row r="66" spans="1:98" ht="14">
      <c r="A66" s="34"/>
      <c r="B66" s="88"/>
      <c r="C66" s="88"/>
      <c r="D66" s="88"/>
      <c r="E66" s="78"/>
      <c r="F66" s="88"/>
      <c r="G66" s="74"/>
      <c r="H66" s="183" t="s">
        <v>154</v>
      </c>
      <c r="I66" s="166" t="str">
        <f>O113</f>
        <v>S/R</v>
      </c>
      <c r="J66" s="273" t="e">
        <f>(I66/I60)*100</f>
        <v>#VALUE!</v>
      </c>
      <c r="K66" s="73"/>
      <c r="L66" s="70"/>
      <c r="M66" s="70"/>
      <c r="N66" s="74"/>
      <c r="O66" s="70"/>
      <c r="P66" s="73"/>
      <c r="Q66" s="70"/>
      <c r="R66" s="74"/>
      <c r="S66" s="70"/>
      <c r="T66" s="70"/>
      <c r="U66" s="70"/>
      <c r="V66" s="74"/>
      <c r="W66" s="70"/>
      <c r="X66" s="70"/>
      <c r="Y66" s="51"/>
      <c r="Z66" s="34"/>
      <c r="AA66" s="34"/>
      <c r="AB66" s="34"/>
      <c r="AC66" s="34"/>
      <c r="AD66" s="34"/>
      <c r="AE66" s="34"/>
      <c r="AF66" s="34"/>
      <c r="AG66" s="34"/>
      <c r="AH66" s="34"/>
      <c r="AI66" s="34"/>
      <c r="AJ66" s="34"/>
      <c r="AK66" s="34"/>
      <c r="AL66" s="34"/>
      <c r="AM66" s="34"/>
      <c r="AN66" s="34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/>
      <c r="BL66" s="65"/>
      <c r="BM66" s="65"/>
      <c r="BN66" s="65"/>
      <c r="BO66" s="65"/>
      <c r="BP66" s="65"/>
      <c r="BQ66" s="65"/>
      <c r="BR66" s="65"/>
      <c r="BS66" s="65"/>
      <c r="BT66" s="65"/>
      <c r="BU66" s="65"/>
      <c r="BV66" s="65"/>
      <c r="BW66" s="65"/>
      <c r="BX66" s="65"/>
      <c r="BY66" s="65"/>
      <c r="BZ66" s="65"/>
      <c r="CA66" s="34"/>
      <c r="CB66" s="34"/>
      <c r="CC66" s="34"/>
      <c r="CD66" s="34"/>
      <c r="CE66" s="34"/>
      <c r="CF66" s="34"/>
      <c r="CG66" s="34"/>
      <c r="CH66" s="34"/>
      <c r="CI66" s="34"/>
      <c r="CJ66" s="34"/>
      <c r="CK66" s="34"/>
      <c r="CL66" s="34"/>
      <c r="CM66" s="34"/>
      <c r="CN66" s="34"/>
      <c r="CO66" s="34"/>
      <c r="CP66" s="34"/>
      <c r="CQ66" s="34"/>
      <c r="CR66" s="34"/>
      <c r="CS66" s="51"/>
      <c r="CT66" s="34"/>
    </row>
    <row r="67" spans="1:98" ht="14">
      <c r="A67" s="34"/>
      <c r="B67" s="88"/>
      <c r="C67" s="88"/>
      <c r="D67" s="88"/>
      <c r="E67" s="78"/>
      <c r="F67" s="88"/>
      <c r="G67" s="74"/>
      <c r="H67" s="183" t="s">
        <v>213</v>
      </c>
      <c r="I67" s="166">
        <f>P113</f>
        <v>10677</v>
      </c>
      <c r="J67" s="273">
        <f>(I67/I60)*100</f>
        <v>7.9241502152293304</v>
      </c>
      <c r="K67" s="73"/>
      <c r="L67" s="70"/>
      <c r="M67" s="70"/>
      <c r="N67" s="74"/>
      <c r="O67" s="70"/>
      <c r="P67" s="73"/>
      <c r="Q67" s="70"/>
      <c r="R67" s="74"/>
      <c r="S67" s="70"/>
      <c r="T67" s="70"/>
      <c r="U67" s="70"/>
      <c r="V67" s="74"/>
      <c r="W67" s="70"/>
      <c r="X67" s="70"/>
      <c r="Y67" s="51"/>
      <c r="Z67" s="34"/>
      <c r="AA67" s="34"/>
      <c r="AB67" s="34"/>
      <c r="AC67" s="34"/>
      <c r="AD67" s="34"/>
      <c r="AE67" s="34"/>
      <c r="AF67" s="34"/>
      <c r="AG67" s="34"/>
      <c r="AH67" s="34"/>
      <c r="AI67" s="34"/>
      <c r="AJ67" s="34"/>
      <c r="AK67" s="34"/>
      <c r="AL67" s="34"/>
      <c r="AM67" s="34"/>
      <c r="AN67" s="34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/>
      <c r="BL67" s="65"/>
      <c r="BM67" s="65"/>
      <c r="BN67" s="65"/>
      <c r="BO67" s="65"/>
      <c r="BP67" s="65"/>
      <c r="BQ67" s="65"/>
      <c r="BR67" s="65"/>
      <c r="BS67" s="65"/>
      <c r="BT67" s="65"/>
      <c r="BU67" s="65"/>
      <c r="BV67" s="65"/>
      <c r="BW67" s="65"/>
      <c r="BX67" s="65"/>
      <c r="BY67" s="65"/>
      <c r="BZ67" s="65"/>
      <c r="CA67" s="34"/>
      <c r="CB67" s="34"/>
      <c r="CC67" s="34"/>
      <c r="CD67" s="34"/>
      <c r="CE67" s="34"/>
      <c r="CF67" s="34"/>
      <c r="CG67" s="34"/>
      <c r="CH67" s="34"/>
      <c r="CI67" s="34"/>
      <c r="CJ67" s="34"/>
      <c r="CK67" s="34"/>
      <c r="CL67" s="34"/>
      <c r="CM67" s="34"/>
      <c r="CN67" s="34"/>
      <c r="CO67" s="34"/>
      <c r="CP67" s="34"/>
      <c r="CQ67" s="34"/>
      <c r="CR67" s="34"/>
      <c r="CS67" s="51"/>
      <c r="CT67" s="34"/>
    </row>
    <row r="68" spans="1:98" ht="13">
      <c r="A68" s="34"/>
      <c r="B68" s="88"/>
      <c r="C68" s="88"/>
      <c r="D68" s="88"/>
      <c r="E68" s="78"/>
      <c r="F68" s="88"/>
      <c r="G68" s="74"/>
      <c r="H68" s="185"/>
      <c r="I68" s="128"/>
      <c r="J68" s="129"/>
      <c r="K68" s="141"/>
      <c r="L68" s="70"/>
      <c r="M68" s="70"/>
      <c r="N68" s="70"/>
      <c r="O68" s="70"/>
      <c r="P68" s="70"/>
      <c r="Q68" s="70"/>
      <c r="R68" s="74"/>
      <c r="S68" s="70"/>
      <c r="T68" s="70"/>
      <c r="U68" s="70"/>
      <c r="V68" s="74"/>
      <c r="W68" s="70"/>
      <c r="X68" s="70"/>
      <c r="Y68" s="51"/>
      <c r="Z68" s="34"/>
      <c r="AA68" s="34"/>
      <c r="AB68" s="34"/>
      <c r="AC68" s="34"/>
      <c r="AD68" s="34"/>
      <c r="AE68" s="34"/>
      <c r="AF68" s="34"/>
      <c r="AG68" s="34"/>
      <c r="AH68" s="34"/>
      <c r="AI68" s="34"/>
      <c r="AJ68" s="34"/>
      <c r="AK68" s="34"/>
      <c r="AL68" s="34"/>
      <c r="AM68" s="34"/>
      <c r="AN68" s="34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/>
      <c r="BL68" s="65"/>
      <c r="BM68" s="65"/>
      <c r="BN68" s="65"/>
      <c r="BO68" s="65"/>
      <c r="BP68" s="65"/>
      <c r="BQ68" s="65"/>
      <c r="BR68" s="65"/>
      <c r="BS68" s="65"/>
      <c r="BT68" s="65"/>
      <c r="BU68" s="65"/>
      <c r="BV68" s="65"/>
      <c r="BW68" s="65"/>
      <c r="BX68" s="65"/>
      <c r="BY68" s="65"/>
      <c r="BZ68" s="65"/>
      <c r="CA68" s="34"/>
      <c r="CB68" s="34"/>
      <c r="CC68" s="34"/>
      <c r="CD68" s="34"/>
      <c r="CE68" s="34"/>
      <c r="CF68" s="34"/>
      <c r="CG68" s="34"/>
      <c r="CH68" s="34"/>
      <c r="CI68" s="34"/>
      <c r="CJ68" s="34"/>
      <c r="CK68" s="34"/>
      <c r="CL68" s="34"/>
      <c r="CM68" s="34"/>
      <c r="CN68" s="34"/>
      <c r="CO68" s="34"/>
      <c r="CP68" s="34"/>
      <c r="CQ68" s="34"/>
      <c r="CR68" s="34"/>
      <c r="CS68" s="51"/>
      <c r="CT68" s="34"/>
    </row>
    <row r="69" spans="1:98" ht="13">
      <c r="A69" s="34"/>
      <c r="B69" s="88"/>
      <c r="C69" s="88"/>
      <c r="D69" s="88"/>
      <c r="E69" s="78"/>
      <c r="F69" s="88"/>
      <c r="G69" s="70"/>
      <c r="H69" s="182"/>
      <c r="I69" s="127"/>
      <c r="J69" s="186"/>
      <c r="K69" s="70"/>
      <c r="L69" s="73"/>
      <c r="M69" s="70"/>
      <c r="N69" s="70"/>
      <c r="O69" s="70"/>
      <c r="P69" s="70"/>
      <c r="Q69" s="70"/>
      <c r="R69" s="74"/>
      <c r="S69" s="70"/>
      <c r="T69" s="70"/>
      <c r="U69" s="70"/>
      <c r="V69" s="74"/>
      <c r="W69" s="70"/>
      <c r="X69" s="70"/>
      <c r="Y69" s="51"/>
      <c r="Z69" s="34"/>
      <c r="AA69" s="34"/>
      <c r="AB69" s="34"/>
      <c r="AC69" s="34"/>
      <c r="AD69" s="34"/>
      <c r="AE69" s="34"/>
      <c r="AF69" s="34"/>
      <c r="AG69" s="34"/>
      <c r="AH69" s="34"/>
      <c r="AI69" s="34"/>
      <c r="AJ69" s="34"/>
      <c r="AK69" s="34"/>
      <c r="AL69" s="34"/>
      <c r="AM69" s="34"/>
      <c r="AN69" s="34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/>
      <c r="BL69" s="65"/>
      <c r="BM69" s="65"/>
      <c r="BN69" s="65"/>
      <c r="BO69" s="65"/>
      <c r="BP69" s="65"/>
      <c r="BQ69" s="65"/>
      <c r="BR69" s="65"/>
      <c r="BS69" s="65"/>
      <c r="BT69" s="65"/>
      <c r="BU69" s="65"/>
      <c r="BV69" s="65"/>
      <c r="BW69" s="65"/>
      <c r="BX69" s="65"/>
      <c r="BY69" s="65"/>
      <c r="BZ69" s="65"/>
      <c r="CA69" s="34"/>
      <c r="CB69" s="34"/>
      <c r="CC69" s="34"/>
      <c r="CD69" s="34"/>
      <c r="CE69" s="34"/>
      <c r="CF69" s="34"/>
      <c r="CG69" s="34"/>
      <c r="CH69" s="34"/>
      <c r="CI69" s="34"/>
      <c r="CJ69" s="34"/>
      <c r="CK69" s="34"/>
      <c r="CL69" s="34"/>
      <c r="CM69" s="34"/>
      <c r="CN69" s="34"/>
      <c r="CO69" s="34"/>
      <c r="CP69" s="34"/>
      <c r="CQ69" s="34"/>
      <c r="CR69" s="34"/>
      <c r="CS69" s="51"/>
      <c r="CT69" s="34"/>
    </row>
    <row r="70" spans="1:98" ht="13">
      <c r="A70" s="34"/>
      <c r="B70" s="88" t="s">
        <v>214</v>
      </c>
      <c r="C70" s="88"/>
      <c r="D70" s="88"/>
      <c r="E70" s="78"/>
      <c r="F70" s="88"/>
      <c r="G70" s="70"/>
      <c r="H70" s="70"/>
      <c r="I70" s="70"/>
      <c r="J70" s="70"/>
      <c r="K70" s="70"/>
      <c r="L70" s="73"/>
      <c r="M70" s="70"/>
      <c r="N70" s="70"/>
      <c r="O70" s="70"/>
      <c r="P70" s="70"/>
      <c r="Q70" s="71"/>
      <c r="R70" s="72"/>
      <c r="S70" s="71"/>
      <c r="T70" s="70"/>
      <c r="U70" s="70"/>
      <c r="V70" s="74"/>
      <c r="W70" s="70"/>
      <c r="X70" s="70"/>
      <c r="Y70" s="51"/>
      <c r="Z70" s="34"/>
      <c r="AA70" s="34"/>
      <c r="AB70" s="34"/>
      <c r="AC70" s="34"/>
      <c r="AD70" s="34"/>
      <c r="AE70" s="34"/>
      <c r="AF70" s="34"/>
      <c r="AG70" s="34"/>
      <c r="AH70" s="34"/>
      <c r="AI70" s="34"/>
      <c r="AJ70" s="34"/>
      <c r="AK70" s="34"/>
      <c r="AL70" s="34"/>
      <c r="AM70" s="34"/>
      <c r="AN70" s="34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/>
      <c r="BL70" s="65"/>
      <c r="BM70" s="65"/>
      <c r="BN70" s="65"/>
      <c r="BO70" s="65"/>
      <c r="BP70" s="65"/>
      <c r="BQ70" s="65"/>
      <c r="BR70" s="65"/>
      <c r="BS70" s="65"/>
      <c r="BT70" s="65"/>
      <c r="BU70" s="65"/>
      <c r="BV70" s="65"/>
      <c r="BW70" s="65"/>
      <c r="BX70" s="65"/>
      <c r="BY70" s="65"/>
      <c r="BZ70" s="65"/>
      <c r="CA70" s="34"/>
      <c r="CB70" s="34"/>
      <c r="CC70" s="34"/>
      <c r="CD70" s="34"/>
      <c r="CE70" s="34"/>
      <c r="CF70" s="34"/>
      <c r="CG70" s="34"/>
      <c r="CH70" s="34"/>
      <c r="CI70" s="34"/>
      <c r="CJ70" s="34"/>
      <c r="CK70" s="34"/>
      <c r="CL70" s="34"/>
      <c r="CM70" s="34"/>
      <c r="CN70" s="34"/>
      <c r="CO70" s="34"/>
      <c r="CP70" s="34"/>
      <c r="CQ70" s="34"/>
      <c r="CR70" s="34"/>
      <c r="CS70" s="51"/>
      <c r="CT70" s="34"/>
    </row>
    <row r="71" spans="1:98" ht="13">
      <c r="A71" s="34"/>
      <c r="B71" s="285"/>
      <c r="C71" s="88"/>
      <c r="D71" s="88"/>
      <c r="E71" s="78"/>
      <c r="F71" s="88"/>
      <c r="G71" s="70"/>
      <c r="H71" s="70"/>
      <c r="I71" s="70"/>
      <c r="J71" s="70"/>
      <c r="K71" s="70"/>
      <c r="L71" s="70"/>
      <c r="M71" s="70"/>
      <c r="N71" s="70"/>
      <c r="O71" s="70"/>
      <c r="P71" s="74"/>
      <c r="Q71" s="70"/>
      <c r="R71" s="70"/>
      <c r="S71" s="70"/>
      <c r="T71" s="70"/>
      <c r="U71" s="70"/>
      <c r="V71" s="74"/>
      <c r="W71" s="70"/>
      <c r="X71" s="70"/>
      <c r="Y71" s="51"/>
      <c r="Z71" s="34"/>
      <c r="AA71" s="34"/>
      <c r="AB71" s="34"/>
      <c r="AC71" s="34"/>
      <c r="AD71" s="34"/>
      <c r="AE71" s="34"/>
      <c r="AF71" s="34"/>
      <c r="AG71" s="34"/>
      <c r="AH71" s="34"/>
      <c r="AI71" s="34"/>
      <c r="AJ71" s="34"/>
      <c r="AK71" s="34"/>
      <c r="AL71" s="34"/>
      <c r="AM71" s="34"/>
      <c r="AN71" s="34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/>
      <c r="BL71" s="65"/>
      <c r="BM71" s="65"/>
      <c r="BN71" s="65"/>
      <c r="BO71" s="65"/>
      <c r="BP71" s="65"/>
      <c r="BQ71" s="65"/>
      <c r="BR71" s="65"/>
      <c r="BS71" s="65"/>
      <c r="BT71" s="65"/>
      <c r="BU71" s="65"/>
      <c r="BV71" s="65"/>
      <c r="BW71" s="65"/>
      <c r="BX71" s="65"/>
      <c r="BY71" s="65"/>
      <c r="BZ71" s="65"/>
      <c r="CA71" s="34"/>
      <c r="CB71" s="34"/>
      <c r="CC71" s="34"/>
      <c r="CD71" s="34"/>
      <c r="CE71" s="34"/>
      <c r="CF71" s="34"/>
      <c r="CG71" s="34"/>
      <c r="CH71" s="34"/>
      <c r="CI71" s="34"/>
      <c r="CJ71" s="34"/>
      <c r="CK71" s="34"/>
      <c r="CL71" s="34"/>
      <c r="CM71" s="34"/>
      <c r="CN71" s="34"/>
      <c r="CO71" s="34"/>
      <c r="CP71" s="34"/>
      <c r="CQ71" s="34"/>
      <c r="CR71" s="34"/>
      <c r="CS71" s="51"/>
      <c r="CT71" s="34"/>
    </row>
    <row r="72" spans="1:98" ht="13">
      <c r="A72" s="34"/>
      <c r="B72" s="34" t="s">
        <v>233</v>
      </c>
      <c r="C72" s="88"/>
      <c r="D72" s="88"/>
      <c r="E72" s="78"/>
      <c r="F72" s="88"/>
      <c r="G72" s="70"/>
      <c r="H72" s="70"/>
      <c r="I72" s="70"/>
      <c r="J72" s="70"/>
      <c r="K72" s="70"/>
      <c r="L72" s="70"/>
      <c r="M72" s="70"/>
      <c r="N72" s="70"/>
      <c r="O72" s="70"/>
      <c r="P72" s="74"/>
      <c r="Q72" s="70"/>
      <c r="R72" s="70"/>
      <c r="S72" s="70"/>
      <c r="T72" s="70"/>
      <c r="U72" s="70"/>
      <c r="V72" s="74"/>
      <c r="W72" s="70"/>
      <c r="X72" s="70"/>
      <c r="Y72" s="51"/>
      <c r="Z72" s="34"/>
      <c r="AA72" s="34"/>
      <c r="AB72" s="34"/>
      <c r="AC72" s="34"/>
      <c r="AD72" s="34"/>
      <c r="AE72" s="34"/>
      <c r="AF72" s="34"/>
      <c r="AG72" s="34"/>
      <c r="AH72" s="34"/>
      <c r="AI72" s="34"/>
      <c r="AJ72" s="34"/>
      <c r="AK72" s="34"/>
      <c r="AL72" s="34"/>
      <c r="AM72" s="34"/>
      <c r="AN72" s="34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/>
      <c r="BL72" s="65"/>
      <c r="BM72" s="65"/>
      <c r="BN72" s="65"/>
      <c r="BO72" s="65"/>
      <c r="BP72" s="65"/>
      <c r="BQ72" s="65"/>
      <c r="BR72" s="65"/>
      <c r="BS72" s="65"/>
      <c r="BT72" s="65"/>
      <c r="BU72" s="65"/>
      <c r="BV72" s="65"/>
      <c r="BW72" s="65"/>
      <c r="BX72" s="65"/>
      <c r="BY72" s="65"/>
      <c r="BZ72" s="65"/>
      <c r="CA72" s="34"/>
      <c r="CB72" s="34"/>
      <c r="CC72" s="34"/>
      <c r="CD72" s="34"/>
      <c r="CE72" s="34"/>
      <c r="CF72" s="34"/>
      <c r="CG72" s="34"/>
      <c r="CH72" s="34"/>
      <c r="CI72" s="34"/>
      <c r="CJ72" s="34"/>
      <c r="CK72" s="34"/>
      <c r="CL72" s="34"/>
      <c r="CM72" s="34"/>
      <c r="CN72" s="34"/>
      <c r="CO72" s="34"/>
      <c r="CP72" s="34"/>
      <c r="CQ72" s="34"/>
      <c r="CR72" s="34"/>
      <c r="CS72" s="51"/>
      <c r="CT72" s="34"/>
    </row>
    <row r="73" spans="1:98" ht="13">
      <c r="A73" s="34"/>
      <c r="B73" s="191" t="s">
        <v>242</v>
      </c>
      <c r="C73" s="34"/>
      <c r="D73" s="34"/>
      <c r="E73" s="51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51"/>
      <c r="Q73" s="34"/>
      <c r="R73" s="34"/>
      <c r="S73" s="34"/>
      <c r="T73" s="34"/>
      <c r="U73" s="34"/>
      <c r="V73" s="51"/>
      <c r="W73" s="34"/>
      <c r="X73" s="34"/>
      <c r="Y73" s="51"/>
      <c r="Z73" s="34"/>
      <c r="AA73" s="34"/>
      <c r="AB73" s="34"/>
      <c r="AC73" s="34"/>
      <c r="AD73" s="34"/>
      <c r="AE73" s="34"/>
      <c r="AF73" s="34"/>
      <c r="AG73" s="34"/>
      <c r="AH73" s="34"/>
      <c r="AI73" s="34"/>
      <c r="AJ73" s="34"/>
      <c r="AK73" s="34"/>
      <c r="AL73" s="34"/>
      <c r="AM73" s="34"/>
      <c r="AN73" s="34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/>
      <c r="BL73" s="65"/>
      <c r="BM73" s="65"/>
      <c r="BN73" s="65"/>
      <c r="BO73" s="65"/>
      <c r="BP73" s="65"/>
      <c r="BQ73" s="65"/>
      <c r="BR73" s="65"/>
      <c r="BS73" s="65"/>
      <c r="BT73" s="65"/>
      <c r="BU73" s="65"/>
      <c r="BV73" s="65"/>
      <c r="BW73" s="65"/>
      <c r="BX73" s="65"/>
      <c r="BY73" s="65"/>
      <c r="BZ73" s="65"/>
      <c r="CA73" s="34"/>
      <c r="CB73" s="34"/>
      <c r="CC73" s="34"/>
      <c r="CD73" s="34"/>
      <c r="CE73" s="34"/>
      <c r="CF73" s="34"/>
      <c r="CG73" s="34"/>
      <c r="CH73" s="34"/>
      <c r="CI73" s="34"/>
      <c r="CJ73" s="34"/>
      <c r="CK73" s="34"/>
      <c r="CL73" s="34"/>
      <c r="CM73" s="34"/>
      <c r="CN73" s="34"/>
      <c r="CO73" s="34"/>
      <c r="CP73" s="34"/>
      <c r="CQ73" s="34"/>
      <c r="CR73" s="34"/>
      <c r="CS73" s="51"/>
      <c r="CT73" s="34"/>
    </row>
    <row r="74" spans="1:98" ht="13">
      <c r="A74" s="34"/>
      <c r="B74" s="191"/>
      <c r="C74" s="34"/>
      <c r="D74" s="34"/>
      <c r="E74" s="51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51"/>
      <c r="Q74" s="34"/>
      <c r="R74" s="34"/>
      <c r="S74" s="34"/>
      <c r="T74" s="34"/>
      <c r="U74" s="34"/>
      <c r="V74" s="51"/>
      <c r="W74" s="34"/>
      <c r="X74" s="34"/>
      <c r="Y74" s="51"/>
      <c r="Z74" s="34"/>
      <c r="AA74" s="34"/>
      <c r="AB74" s="34"/>
      <c r="AC74" s="34"/>
      <c r="AD74" s="34"/>
      <c r="AE74" s="34"/>
      <c r="AF74" s="34"/>
      <c r="AG74" s="34"/>
      <c r="AH74" s="34"/>
      <c r="AI74" s="34"/>
      <c r="AJ74" s="34"/>
      <c r="AK74" s="34"/>
      <c r="AL74" s="34"/>
      <c r="AM74" s="34"/>
      <c r="AN74" s="34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/>
      <c r="BL74" s="65"/>
      <c r="BM74" s="65"/>
      <c r="BN74" s="65"/>
      <c r="BO74" s="65"/>
      <c r="BP74" s="65"/>
      <c r="BQ74" s="65"/>
      <c r="BR74" s="65"/>
      <c r="BS74" s="65"/>
      <c r="BT74" s="65"/>
      <c r="BU74" s="65"/>
      <c r="BV74" s="65"/>
      <c r="BW74" s="65"/>
      <c r="BX74" s="65"/>
      <c r="BY74" s="65"/>
      <c r="BZ74" s="65"/>
      <c r="CA74" s="34"/>
      <c r="CB74" s="34"/>
      <c r="CC74" s="34"/>
      <c r="CD74" s="34"/>
      <c r="CE74" s="34"/>
      <c r="CF74" s="34"/>
      <c r="CG74" s="34"/>
      <c r="CH74" s="34"/>
      <c r="CI74" s="34"/>
      <c r="CJ74" s="34"/>
      <c r="CK74" s="34"/>
      <c r="CL74" s="34"/>
      <c r="CM74" s="34"/>
      <c r="CN74" s="34"/>
      <c r="CO74" s="34"/>
      <c r="CP74" s="34"/>
      <c r="CQ74" s="34"/>
      <c r="CR74" s="34"/>
      <c r="CS74" s="51"/>
      <c r="CT74" s="34"/>
    </row>
    <row r="75" spans="1:98" ht="13">
      <c r="A75" s="34"/>
      <c r="B75" s="34"/>
      <c r="C75" s="34"/>
      <c r="D75" s="34"/>
      <c r="E75" s="51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51"/>
      <c r="Q75" s="34"/>
      <c r="R75" s="34"/>
      <c r="S75" s="34"/>
      <c r="T75" s="34"/>
      <c r="U75" s="34"/>
      <c r="V75" s="51"/>
      <c r="W75" s="34"/>
      <c r="X75" s="34"/>
      <c r="Y75" s="51"/>
      <c r="Z75" s="34"/>
      <c r="AA75" s="34"/>
      <c r="AB75" s="34"/>
      <c r="AC75" s="34"/>
      <c r="AD75" s="34"/>
      <c r="AE75" s="34"/>
      <c r="AF75" s="34"/>
      <c r="AG75" s="34"/>
      <c r="AH75" s="34"/>
      <c r="AI75" s="34"/>
      <c r="AJ75" s="34"/>
      <c r="AK75" s="34"/>
      <c r="AL75" s="34"/>
      <c r="AM75" s="34"/>
      <c r="AN75" s="34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/>
      <c r="BL75" s="65"/>
      <c r="BM75" s="65"/>
      <c r="BN75" s="65"/>
      <c r="BO75" s="65"/>
      <c r="BP75" s="65"/>
      <c r="BQ75" s="65"/>
      <c r="BR75" s="65"/>
      <c r="BS75" s="65"/>
      <c r="BT75" s="65"/>
      <c r="BU75" s="65"/>
      <c r="BV75" s="65"/>
      <c r="BW75" s="65"/>
      <c r="BX75" s="65"/>
      <c r="BY75" s="65"/>
      <c r="BZ75" s="65"/>
      <c r="CA75" s="34"/>
      <c r="CB75" s="34"/>
      <c r="CC75" s="34"/>
      <c r="CD75" s="34"/>
      <c r="CE75" s="34"/>
      <c r="CF75" s="34"/>
      <c r="CG75" s="34"/>
      <c r="CH75" s="34"/>
      <c r="CI75" s="34"/>
      <c r="CJ75" s="34"/>
      <c r="CK75" s="34"/>
      <c r="CL75" s="34"/>
      <c r="CM75" s="34"/>
      <c r="CN75" s="34"/>
      <c r="CO75" s="34"/>
      <c r="CP75" s="34"/>
      <c r="CQ75" s="34"/>
      <c r="CR75" s="34"/>
      <c r="CS75" s="51"/>
      <c r="CT75" s="34"/>
    </row>
    <row r="76" spans="1:98" ht="13">
      <c r="A76" s="34"/>
      <c r="B76" s="34" t="s">
        <v>220</v>
      </c>
      <c r="C76" s="34" t="s">
        <v>225</v>
      </c>
      <c r="D76" s="34" t="s">
        <v>226</v>
      </c>
      <c r="E76" s="51" t="s">
        <v>227</v>
      </c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423" t="s">
        <v>215</v>
      </c>
      <c r="Q76" s="327"/>
      <c r="R76" s="344"/>
      <c r="S76" s="34"/>
      <c r="T76" s="423" t="s">
        <v>174</v>
      </c>
      <c r="U76" s="327"/>
      <c r="V76" s="344"/>
      <c r="W76" s="34"/>
      <c r="X76" s="34"/>
      <c r="Y76" s="51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  <c r="AN76" s="34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/>
      <c r="BL76" s="65"/>
      <c r="BM76" s="65"/>
      <c r="BN76" s="65"/>
      <c r="BO76" s="65"/>
      <c r="BP76" s="65"/>
      <c r="BQ76" s="65"/>
      <c r="BR76" s="65"/>
      <c r="BS76" s="65"/>
      <c r="BT76" s="65"/>
      <c r="BU76" s="65"/>
      <c r="BV76" s="65"/>
      <c r="BW76" s="65"/>
      <c r="BX76" s="65"/>
      <c r="BY76" s="65"/>
      <c r="BZ76" s="65"/>
      <c r="CA76" s="34"/>
      <c r="CB76" s="34"/>
      <c r="CC76" s="34"/>
      <c r="CD76" s="34"/>
      <c r="CE76" s="34"/>
      <c r="CF76" s="34"/>
      <c r="CG76" s="34"/>
      <c r="CH76" s="34"/>
      <c r="CI76" s="34"/>
      <c r="CJ76" s="34"/>
      <c r="CK76" s="34"/>
      <c r="CL76" s="34"/>
      <c r="CM76" s="34"/>
      <c r="CN76" s="34"/>
      <c r="CO76" s="34"/>
      <c r="CP76" s="34"/>
      <c r="CQ76" s="34"/>
      <c r="CR76" s="34"/>
      <c r="CS76" s="51"/>
      <c r="CT76" s="34"/>
    </row>
    <row r="77" spans="1:98">
      <c r="A77" s="34"/>
      <c r="B77" s="21" t="s">
        <v>63</v>
      </c>
      <c r="C77" s="205">
        <v>1</v>
      </c>
      <c r="D77" s="34" t="str">
        <f t="shared" ref="D77:D109" si="1">IF($C$46=B77,C77,"")</f>
        <v/>
      </c>
      <c r="E77" s="51">
        <f t="shared" ref="E77:E109" si="2">IFERROR(SMALL($D$77:$D$109,C77),"")</f>
        <v>9</v>
      </c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6"/>
      <c r="Q77" s="346"/>
      <c r="R77" s="347"/>
      <c r="S77" s="34"/>
      <c r="T77" s="346"/>
      <c r="U77" s="346"/>
      <c r="V77" s="347"/>
      <c r="W77" s="34"/>
      <c r="X77" s="34"/>
      <c r="Y77" s="51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4"/>
      <c r="AN77" s="34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/>
      <c r="BL77" s="65"/>
      <c r="BM77" s="65"/>
      <c r="BN77" s="65"/>
      <c r="BO77" s="65"/>
      <c r="BP77" s="65"/>
      <c r="BQ77" s="65"/>
      <c r="BR77" s="65"/>
      <c r="BS77" s="65"/>
      <c r="BT77" s="65"/>
      <c r="BU77" s="65"/>
      <c r="BV77" s="65"/>
      <c r="BW77" s="65"/>
      <c r="BX77" s="65"/>
      <c r="BY77" s="65"/>
      <c r="BZ77" s="65"/>
      <c r="CA77" s="34"/>
      <c r="CB77" s="34"/>
      <c r="CC77" s="34"/>
      <c r="CD77" s="34"/>
      <c r="CE77" s="34"/>
      <c r="CF77" s="34"/>
      <c r="CG77" s="34"/>
      <c r="CH77" s="34"/>
      <c r="CI77" s="34"/>
      <c r="CJ77" s="34"/>
      <c r="CK77" s="34"/>
      <c r="CL77" s="34"/>
      <c r="CM77" s="34"/>
      <c r="CN77" s="34"/>
      <c r="CO77" s="34"/>
      <c r="CP77" s="34"/>
      <c r="CQ77" s="34"/>
      <c r="CR77" s="34"/>
      <c r="CS77" s="51"/>
      <c r="CT77" s="34"/>
    </row>
    <row r="78" spans="1:98">
      <c r="A78" s="34"/>
      <c r="B78" s="21" t="s">
        <v>66</v>
      </c>
      <c r="C78" s="205">
        <v>2</v>
      </c>
      <c r="D78" s="34" t="str">
        <f t="shared" si="1"/>
        <v/>
      </c>
      <c r="E78" s="51" t="str">
        <f t="shared" si="2"/>
        <v/>
      </c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274" t="s">
        <v>181</v>
      </c>
      <c r="Q78" s="169">
        <f>Q79+Q81+Q80</f>
        <v>696</v>
      </c>
      <c r="R78" s="271" t="e">
        <f>((Q78/S137)*N77%)*100</f>
        <v>#DIV/0!</v>
      </c>
      <c r="S78" s="51"/>
      <c r="T78" s="286" t="s">
        <v>181</v>
      </c>
      <c r="U78" s="287">
        <f>SUM(U79:U81)</f>
        <v>6427</v>
      </c>
      <c r="V78" s="273" t="e">
        <f>((U78/W138)*R78%)*100</f>
        <v>#DIV/0!</v>
      </c>
      <c r="W78" s="68"/>
      <c r="X78" s="34"/>
      <c r="Y78" s="51"/>
      <c r="Z78" s="34"/>
      <c r="AA78" s="34"/>
      <c r="AB78" s="34"/>
      <c r="AC78" s="34"/>
      <c r="AD78" s="34"/>
      <c r="AE78" s="34"/>
      <c r="AF78" s="34"/>
      <c r="AG78" s="34"/>
      <c r="AH78" s="34"/>
      <c r="AI78" s="34"/>
      <c r="AJ78" s="34"/>
      <c r="AK78" s="34"/>
      <c r="AL78" s="34"/>
      <c r="AM78" s="34"/>
      <c r="AN78" s="34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/>
      <c r="BL78" s="65"/>
      <c r="BM78" s="65"/>
      <c r="BN78" s="65"/>
      <c r="BO78" s="65"/>
      <c r="BP78" s="65"/>
      <c r="BQ78" s="65"/>
      <c r="BR78" s="65"/>
      <c r="BS78" s="65"/>
      <c r="BT78" s="65"/>
      <c r="BU78" s="65"/>
      <c r="BV78" s="65"/>
      <c r="BW78" s="65"/>
      <c r="BX78" s="65"/>
      <c r="BY78" s="65"/>
      <c r="BZ78" s="65"/>
      <c r="CA78" s="34"/>
      <c r="CB78" s="34"/>
      <c r="CC78" s="34"/>
      <c r="CD78" s="34"/>
      <c r="CE78" s="34"/>
      <c r="CF78" s="34"/>
      <c r="CG78" s="34"/>
      <c r="CH78" s="34"/>
      <c r="CI78" s="34"/>
      <c r="CJ78" s="34"/>
      <c r="CK78" s="34"/>
      <c r="CL78" s="34"/>
      <c r="CM78" s="34"/>
      <c r="CN78" s="34"/>
      <c r="CO78" s="34"/>
      <c r="CP78" s="34"/>
      <c r="CQ78" s="34"/>
      <c r="CR78" s="34"/>
      <c r="CS78" s="51"/>
      <c r="CT78" s="34"/>
    </row>
    <row r="79" spans="1:98">
      <c r="A79" s="34"/>
      <c r="B79" s="21" t="s">
        <v>69</v>
      </c>
      <c r="C79" s="205">
        <v>3</v>
      </c>
      <c r="D79" s="34" t="str">
        <f t="shared" si="1"/>
        <v/>
      </c>
      <c r="E79" s="51" t="str">
        <f t="shared" si="2"/>
        <v/>
      </c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281" t="s">
        <v>243</v>
      </c>
      <c r="Q79" s="104">
        <f>AD113</f>
        <v>176</v>
      </c>
      <c r="R79" s="275">
        <f>(Q79/Q78)*100</f>
        <v>25.287356321839084</v>
      </c>
      <c r="S79" s="51"/>
      <c r="T79" s="120" t="s">
        <v>217</v>
      </c>
      <c r="U79" s="166">
        <f>AF113</f>
        <v>747</v>
      </c>
      <c r="V79" s="249">
        <f>(U79/U78)*100</f>
        <v>11.622841138945075</v>
      </c>
      <c r="W79" s="68"/>
      <c r="X79" s="34"/>
      <c r="Y79" s="51"/>
      <c r="Z79" s="34"/>
      <c r="AA79" s="34"/>
      <c r="AB79" s="34"/>
      <c r="AC79" s="34"/>
      <c r="AD79" s="34"/>
      <c r="AE79" s="34"/>
      <c r="AF79" s="34"/>
      <c r="AG79" s="34"/>
      <c r="AH79" s="34"/>
      <c r="AI79" s="34"/>
      <c r="AJ79" s="34"/>
      <c r="AK79" s="34"/>
      <c r="AL79" s="34"/>
      <c r="AM79" s="34"/>
      <c r="AN79" s="34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/>
      <c r="BL79" s="65"/>
      <c r="BM79" s="65"/>
      <c r="BN79" s="65"/>
      <c r="BO79" s="65"/>
      <c r="BP79" s="65"/>
      <c r="BQ79" s="65"/>
      <c r="BR79" s="65"/>
      <c r="BS79" s="65"/>
      <c r="BT79" s="65"/>
      <c r="BU79" s="65"/>
      <c r="BV79" s="65"/>
      <c r="BW79" s="65"/>
      <c r="BX79" s="65"/>
      <c r="BY79" s="65"/>
      <c r="BZ79" s="65"/>
      <c r="CA79" s="34"/>
      <c r="CB79" s="34"/>
      <c r="CC79" s="34"/>
      <c r="CD79" s="34"/>
      <c r="CE79" s="34"/>
      <c r="CF79" s="34"/>
      <c r="CG79" s="34"/>
      <c r="CH79" s="34"/>
      <c r="CI79" s="34"/>
      <c r="CJ79" s="34"/>
      <c r="CK79" s="34"/>
      <c r="CL79" s="34"/>
      <c r="CM79" s="34"/>
      <c r="CN79" s="34"/>
      <c r="CO79" s="34"/>
      <c r="CP79" s="34"/>
      <c r="CQ79" s="34"/>
      <c r="CR79" s="34"/>
      <c r="CS79" s="51"/>
      <c r="CT79" s="34"/>
    </row>
    <row r="80" spans="1:98">
      <c r="A80" s="34"/>
      <c r="B80" s="21" t="s">
        <v>71</v>
      </c>
      <c r="C80" s="205">
        <v>4</v>
      </c>
      <c r="D80" s="34" t="str">
        <f t="shared" si="1"/>
        <v/>
      </c>
      <c r="E80" s="51" t="str">
        <f t="shared" si="2"/>
        <v/>
      </c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281" t="s">
        <v>244</v>
      </c>
      <c r="Q80" s="104">
        <f>AC113</f>
        <v>520</v>
      </c>
      <c r="R80" s="275">
        <f>(Q80/Q78)*100</f>
        <v>74.712643678160916</v>
      </c>
      <c r="S80" s="51"/>
      <c r="T80" s="120" t="s">
        <v>218</v>
      </c>
      <c r="U80" s="166">
        <f>AI113</f>
        <v>5680</v>
      </c>
      <c r="V80" s="249">
        <f>(U80/U78)*100</f>
        <v>88.377158861054923</v>
      </c>
      <c r="W80" s="68"/>
      <c r="X80" s="34"/>
      <c r="Y80" s="51"/>
      <c r="Z80" s="34"/>
      <c r="AA80" s="34"/>
      <c r="AB80" s="34"/>
      <c r="AC80" s="34"/>
      <c r="AD80" s="34"/>
      <c r="AE80" s="34"/>
      <c r="AF80" s="34"/>
      <c r="AG80" s="34"/>
      <c r="AH80" s="34"/>
      <c r="AI80" s="34"/>
      <c r="AJ80" s="34"/>
      <c r="AK80" s="34"/>
      <c r="AL80" s="34"/>
      <c r="AM80" s="34"/>
      <c r="AN80" s="34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/>
      <c r="BL80" s="65"/>
      <c r="BM80" s="65"/>
      <c r="BN80" s="65"/>
      <c r="BO80" s="65"/>
      <c r="BP80" s="65"/>
      <c r="BQ80" s="65"/>
      <c r="BR80" s="65"/>
      <c r="BS80" s="65"/>
      <c r="BT80" s="65"/>
      <c r="BU80" s="65"/>
      <c r="BV80" s="65"/>
      <c r="BW80" s="65"/>
      <c r="BX80" s="65"/>
      <c r="BY80" s="65"/>
      <c r="BZ80" s="65"/>
      <c r="CA80" s="34"/>
      <c r="CB80" s="34"/>
      <c r="CC80" s="34"/>
      <c r="CD80" s="34"/>
      <c r="CE80" s="34"/>
      <c r="CF80" s="34"/>
      <c r="CG80" s="34"/>
      <c r="CH80" s="34"/>
      <c r="CI80" s="34"/>
      <c r="CJ80" s="34"/>
      <c r="CK80" s="34"/>
      <c r="CL80" s="34"/>
      <c r="CM80" s="34"/>
      <c r="CN80" s="34"/>
      <c r="CO80" s="34"/>
      <c r="CP80" s="34"/>
      <c r="CQ80" s="34"/>
      <c r="CR80" s="34"/>
      <c r="CS80" s="51"/>
      <c r="CT80" s="34"/>
    </row>
    <row r="81" spans="1:98">
      <c r="A81" s="34"/>
      <c r="B81" s="21" t="s">
        <v>73</v>
      </c>
      <c r="C81" s="205">
        <v>5</v>
      </c>
      <c r="D81" s="34" t="str">
        <f t="shared" si="1"/>
        <v/>
      </c>
      <c r="E81" s="51" t="str">
        <f t="shared" si="2"/>
        <v/>
      </c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281" t="s">
        <v>212</v>
      </c>
      <c r="Q81" s="104">
        <f>AE113</f>
        <v>0</v>
      </c>
      <c r="R81" s="275">
        <f>(Q81/Q78)*100</f>
        <v>0</v>
      </c>
      <c r="S81" s="51"/>
      <c r="T81" s="288" t="s">
        <v>175</v>
      </c>
      <c r="U81" s="166" t="str">
        <f>AJ113</f>
        <v>S/R</v>
      </c>
      <c r="V81" s="249" t="e">
        <f>(U81/U78)*100</f>
        <v>#VALUE!</v>
      </c>
      <c r="W81" s="68"/>
      <c r="X81" s="34"/>
      <c r="Y81" s="51"/>
      <c r="Z81" s="34"/>
      <c r="AA81" s="34"/>
      <c r="AB81" s="34"/>
      <c r="AC81" s="34"/>
      <c r="AD81" s="34"/>
      <c r="AE81" s="34"/>
      <c r="AF81" s="34"/>
      <c r="AG81" s="34"/>
      <c r="AH81" s="34"/>
      <c r="AI81" s="34"/>
      <c r="AJ81" s="34"/>
      <c r="AK81" s="34"/>
      <c r="AL81" s="34"/>
      <c r="AM81" s="34"/>
      <c r="AN81" s="34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/>
      <c r="BL81" s="65"/>
      <c r="BM81" s="65"/>
      <c r="BN81" s="65"/>
      <c r="BO81" s="65"/>
      <c r="BP81" s="65"/>
      <c r="BQ81" s="65"/>
      <c r="BR81" s="65"/>
      <c r="BS81" s="65"/>
      <c r="BT81" s="65"/>
      <c r="BU81" s="65"/>
      <c r="BV81" s="65"/>
      <c r="BW81" s="65"/>
      <c r="BX81" s="65"/>
      <c r="BY81" s="65"/>
      <c r="BZ81" s="65"/>
      <c r="CA81" s="34"/>
      <c r="CB81" s="34"/>
      <c r="CC81" s="34"/>
      <c r="CD81" s="34"/>
      <c r="CE81" s="34"/>
      <c r="CF81" s="34"/>
      <c r="CG81" s="34"/>
      <c r="CH81" s="34"/>
      <c r="CI81" s="34"/>
      <c r="CJ81" s="34"/>
      <c r="CK81" s="34"/>
      <c r="CL81" s="34"/>
      <c r="CM81" s="34"/>
      <c r="CN81" s="34"/>
      <c r="CO81" s="34"/>
      <c r="CP81" s="34"/>
      <c r="CQ81" s="34"/>
      <c r="CR81" s="34"/>
      <c r="CS81" s="51"/>
      <c r="CT81" s="34"/>
    </row>
    <row r="82" spans="1:98">
      <c r="A82" s="34"/>
      <c r="B82" s="21" t="s">
        <v>75</v>
      </c>
      <c r="C82" s="205">
        <v>6</v>
      </c>
      <c r="D82" s="34" t="str">
        <f t="shared" si="1"/>
        <v/>
      </c>
      <c r="E82" s="51" t="str">
        <f t="shared" si="2"/>
        <v/>
      </c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51"/>
      <c r="Q82" s="34"/>
      <c r="R82" s="34"/>
      <c r="S82" s="34"/>
      <c r="T82" s="289"/>
      <c r="U82" s="128"/>
      <c r="V82" s="290"/>
      <c r="W82" s="34"/>
      <c r="X82" s="34"/>
      <c r="Y82" s="51"/>
      <c r="Z82" s="34"/>
      <c r="AA82" s="34"/>
      <c r="AB82" s="34"/>
      <c r="AC82" s="34"/>
      <c r="AD82" s="34"/>
      <c r="AE82" s="34"/>
      <c r="AF82" s="34"/>
      <c r="AG82" s="34"/>
      <c r="AH82" s="34"/>
      <c r="AI82" s="34"/>
      <c r="AJ82" s="34"/>
      <c r="AK82" s="34"/>
      <c r="AL82" s="34"/>
      <c r="AM82" s="34"/>
      <c r="AN82" s="34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/>
      <c r="BL82" s="65"/>
      <c r="BM82" s="65"/>
      <c r="BN82" s="65"/>
      <c r="BO82" s="65"/>
      <c r="BP82" s="65"/>
      <c r="BQ82" s="65"/>
      <c r="BR82" s="65"/>
      <c r="BS82" s="65"/>
      <c r="BT82" s="65"/>
      <c r="BU82" s="65"/>
      <c r="BV82" s="65"/>
      <c r="BW82" s="65"/>
      <c r="BX82" s="65"/>
      <c r="BY82" s="65"/>
      <c r="BZ82" s="65"/>
      <c r="CA82" s="34"/>
      <c r="CB82" s="34"/>
      <c r="CC82" s="34"/>
      <c r="CD82" s="34"/>
      <c r="CE82" s="34"/>
      <c r="CF82" s="34"/>
      <c r="CG82" s="34"/>
      <c r="CH82" s="34"/>
      <c r="CI82" s="34"/>
      <c r="CJ82" s="34"/>
      <c r="CK82" s="34"/>
      <c r="CL82" s="34"/>
      <c r="CM82" s="34"/>
      <c r="CN82" s="34"/>
      <c r="CO82" s="34"/>
      <c r="CP82" s="34"/>
      <c r="CQ82" s="34"/>
      <c r="CR82" s="34"/>
      <c r="CS82" s="51"/>
      <c r="CT82" s="34"/>
    </row>
    <row r="83" spans="1:98">
      <c r="A83" s="34"/>
      <c r="B83" s="21" t="s">
        <v>77</v>
      </c>
      <c r="C83" s="205">
        <v>7</v>
      </c>
      <c r="D83" s="34" t="str">
        <f t="shared" si="1"/>
        <v/>
      </c>
      <c r="E83" s="51" t="str">
        <f t="shared" si="2"/>
        <v/>
      </c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51"/>
      <c r="Q83" s="34"/>
      <c r="R83" s="34"/>
      <c r="S83" s="34"/>
      <c r="T83" s="34"/>
      <c r="U83" s="34"/>
      <c r="V83" s="51"/>
      <c r="W83" s="34"/>
      <c r="X83" s="34"/>
      <c r="Y83" s="51"/>
      <c r="Z83" s="34"/>
      <c r="AA83" s="34"/>
      <c r="AB83" s="34"/>
      <c r="AC83" s="34"/>
      <c r="AD83" s="34"/>
      <c r="AE83" s="34"/>
      <c r="AF83" s="34"/>
      <c r="AG83" s="34"/>
      <c r="AH83" s="34"/>
      <c r="AI83" s="34"/>
      <c r="AJ83" s="34"/>
      <c r="AK83" s="34"/>
      <c r="AL83" s="34"/>
      <c r="AM83" s="34"/>
      <c r="AN83" s="34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/>
      <c r="BL83" s="65"/>
      <c r="BM83" s="65"/>
      <c r="BN83" s="65"/>
      <c r="BO83" s="65"/>
      <c r="BP83" s="65"/>
      <c r="BQ83" s="65"/>
      <c r="BR83" s="65"/>
      <c r="BS83" s="65"/>
      <c r="BT83" s="65"/>
      <c r="BU83" s="65"/>
      <c r="BV83" s="65"/>
      <c r="BW83" s="65"/>
      <c r="BX83" s="65"/>
      <c r="BY83" s="65"/>
      <c r="BZ83" s="65"/>
      <c r="CA83" s="34"/>
      <c r="CB83" s="34"/>
      <c r="CC83" s="34"/>
      <c r="CD83" s="34"/>
      <c r="CE83" s="34"/>
      <c r="CF83" s="34"/>
      <c r="CG83" s="34"/>
      <c r="CH83" s="34"/>
      <c r="CI83" s="34"/>
      <c r="CJ83" s="34"/>
      <c r="CK83" s="34"/>
      <c r="CL83" s="34"/>
      <c r="CM83" s="34"/>
      <c r="CN83" s="34"/>
      <c r="CO83" s="34"/>
      <c r="CP83" s="34"/>
      <c r="CQ83" s="34"/>
      <c r="CR83" s="34"/>
      <c r="CS83" s="51"/>
      <c r="CT83" s="34"/>
    </row>
    <row r="84" spans="1:98">
      <c r="A84" s="34"/>
      <c r="B84" s="21" t="s">
        <v>79</v>
      </c>
      <c r="C84" s="205">
        <v>8</v>
      </c>
      <c r="D84" s="34" t="str">
        <f t="shared" si="1"/>
        <v/>
      </c>
      <c r="E84" s="51" t="str">
        <f t="shared" si="2"/>
        <v/>
      </c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51"/>
      <c r="Q84" s="34"/>
      <c r="R84" s="34"/>
      <c r="S84" s="34"/>
      <c r="T84" s="34"/>
      <c r="U84" s="34"/>
      <c r="V84" s="51"/>
      <c r="W84" s="34"/>
      <c r="X84" s="34"/>
      <c r="Y84" s="51"/>
      <c r="Z84" s="34"/>
      <c r="AA84" s="34"/>
      <c r="AB84" s="34"/>
      <c r="AC84" s="34"/>
      <c r="AD84" s="34"/>
      <c r="AE84" s="34"/>
      <c r="AF84" s="34"/>
      <c r="AG84" s="34"/>
      <c r="AH84" s="34"/>
      <c r="AI84" s="34"/>
      <c r="AJ84" s="34"/>
      <c r="AK84" s="34"/>
      <c r="AL84" s="34"/>
      <c r="AM84" s="34"/>
      <c r="AN84" s="34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/>
      <c r="BL84" s="65"/>
      <c r="BM84" s="65"/>
      <c r="BN84" s="65"/>
      <c r="BO84" s="65"/>
      <c r="BP84" s="65"/>
      <c r="BQ84" s="65"/>
      <c r="BR84" s="65"/>
      <c r="BS84" s="65"/>
      <c r="BT84" s="65"/>
      <c r="BU84" s="65"/>
      <c r="BV84" s="65"/>
      <c r="BW84" s="65"/>
      <c r="BX84" s="65"/>
      <c r="BY84" s="65"/>
      <c r="BZ84" s="65"/>
      <c r="CA84" s="34"/>
      <c r="CB84" s="34"/>
      <c r="CC84" s="34"/>
      <c r="CD84" s="34"/>
      <c r="CE84" s="34"/>
      <c r="CF84" s="34"/>
      <c r="CG84" s="34"/>
      <c r="CH84" s="34"/>
      <c r="CI84" s="34"/>
      <c r="CJ84" s="34"/>
      <c r="CK84" s="34"/>
      <c r="CL84" s="34"/>
      <c r="CM84" s="34"/>
      <c r="CN84" s="34"/>
      <c r="CO84" s="34"/>
      <c r="CP84" s="34"/>
      <c r="CQ84" s="34"/>
      <c r="CR84" s="34"/>
      <c r="CS84" s="51"/>
      <c r="CT84" s="34"/>
    </row>
    <row r="85" spans="1:98">
      <c r="A85" s="34"/>
      <c r="B85" s="21" t="s">
        <v>83</v>
      </c>
      <c r="C85" s="205">
        <v>9</v>
      </c>
      <c r="D85" s="34">
        <f t="shared" si="1"/>
        <v>9</v>
      </c>
      <c r="E85" s="51" t="str">
        <f t="shared" si="2"/>
        <v/>
      </c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51"/>
      <c r="Q85" s="34"/>
      <c r="R85" s="34"/>
      <c r="S85" s="34"/>
      <c r="T85" s="34"/>
      <c r="U85" s="34"/>
      <c r="V85" s="51"/>
      <c r="W85" s="34"/>
      <c r="X85" s="34"/>
      <c r="Y85" s="51"/>
      <c r="Z85" s="34"/>
      <c r="AA85" s="34"/>
      <c r="AB85" s="34"/>
      <c r="AC85" s="34"/>
      <c r="AD85" s="34"/>
      <c r="AE85" s="34"/>
      <c r="AF85" s="34"/>
      <c r="AG85" s="34"/>
      <c r="AH85" s="34"/>
      <c r="AI85" s="34"/>
      <c r="AJ85" s="34"/>
      <c r="AK85" s="34"/>
      <c r="AL85" s="34"/>
      <c r="AM85" s="34"/>
      <c r="AN85" s="34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/>
      <c r="BL85" s="65"/>
      <c r="BM85" s="65"/>
      <c r="BN85" s="65"/>
      <c r="BO85" s="65"/>
      <c r="BP85" s="65"/>
      <c r="BQ85" s="65"/>
      <c r="BR85" s="65"/>
      <c r="BS85" s="65"/>
      <c r="BT85" s="65"/>
      <c r="BU85" s="65"/>
      <c r="BV85" s="65"/>
      <c r="BW85" s="65"/>
      <c r="BX85" s="65"/>
      <c r="BY85" s="65"/>
      <c r="BZ85" s="65"/>
      <c r="CA85" s="34"/>
      <c r="CB85" s="34"/>
      <c r="CC85" s="34"/>
      <c r="CD85" s="34"/>
      <c r="CE85" s="34"/>
      <c r="CF85" s="34"/>
      <c r="CG85" s="34"/>
      <c r="CH85" s="34"/>
      <c r="CI85" s="34"/>
      <c r="CJ85" s="34"/>
      <c r="CK85" s="34"/>
      <c r="CL85" s="34"/>
      <c r="CM85" s="34"/>
      <c r="CN85" s="34"/>
      <c r="CO85" s="34"/>
      <c r="CP85" s="34"/>
      <c r="CQ85" s="34"/>
      <c r="CR85" s="34"/>
      <c r="CS85" s="51"/>
      <c r="CT85" s="34"/>
    </row>
    <row r="86" spans="1:98">
      <c r="A86" s="34"/>
      <c r="B86" s="21" t="s">
        <v>86</v>
      </c>
      <c r="C86" s="205">
        <v>10</v>
      </c>
      <c r="D86" s="34" t="str">
        <f t="shared" si="1"/>
        <v/>
      </c>
      <c r="E86" s="51" t="str">
        <f t="shared" si="2"/>
        <v/>
      </c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51"/>
      <c r="Q86" s="34"/>
      <c r="R86" s="34"/>
      <c r="S86" s="34"/>
      <c r="T86" s="34"/>
      <c r="U86" s="34"/>
      <c r="V86" s="51"/>
      <c r="W86" s="34"/>
      <c r="X86" s="34"/>
      <c r="Y86" s="51"/>
      <c r="Z86" s="34"/>
      <c r="AA86" s="34"/>
      <c r="AB86" s="34"/>
      <c r="AC86" s="34"/>
      <c r="AD86" s="34"/>
      <c r="AE86" s="34"/>
      <c r="AF86" s="34"/>
      <c r="AG86" s="34"/>
      <c r="AH86" s="34"/>
      <c r="AI86" s="34"/>
      <c r="AJ86" s="34"/>
      <c r="AK86" s="34"/>
      <c r="AL86" s="34"/>
      <c r="AM86" s="34"/>
      <c r="AN86" s="34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/>
      <c r="BL86" s="65"/>
      <c r="BM86" s="65"/>
      <c r="BN86" s="65"/>
      <c r="BO86" s="65"/>
      <c r="BP86" s="65"/>
      <c r="BQ86" s="65"/>
      <c r="BR86" s="65"/>
      <c r="BS86" s="65"/>
      <c r="BT86" s="65"/>
      <c r="BU86" s="65"/>
      <c r="BV86" s="65"/>
      <c r="BW86" s="65"/>
      <c r="BX86" s="65"/>
      <c r="BY86" s="65"/>
      <c r="BZ86" s="65"/>
      <c r="CA86" s="34"/>
      <c r="CB86" s="34"/>
      <c r="CC86" s="34"/>
      <c r="CD86" s="34"/>
      <c r="CE86" s="34"/>
      <c r="CF86" s="34"/>
      <c r="CG86" s="34"/>
      <c r="CH86" s="34"/>
      <c r="CI86" s="34"/>
      <c r="CJ86" s="34"/>
      <c r="CK86" s="34"/>
      <c r="CL86" s="34"/>
      <c r="CM86" s="34"/>
      <c r="CN86" s="34"/>
      <c r="CO86" s="34"/>
      <c r="CP86" s="34"/>
      <c r="CQ86" s="34"/>
      <c r="CR86" s="34"/>
      <c r="CS86" s="51"/>
      <c r="CT86" s="34"/>
    </row>
    <row r="87" spans="1:98">
      <c r="A87" s="34"/>
      <c r="B87" s="21" t="s">
        <v>88</v>
      </c>
      <c r="C87" s="205">
        <v>11</v>
      </c>
      <c r="D87" s="34" t="str">
        <f t="shared" si="1"/>
        <v/>
      </c>
      <c r="E87" s="51" t="str">
        <f t="shared" si="2"/>
        <v/>
      </c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51"/>
      <c r="Q87" s="34"/>
      <c r="R87" s="34"/>
      <c r="S87" s="34"/>
      <c r="T87" s="34"/>
      <c r="U87" s="34"/>
      <c r="V87" s="51"/>
      <c r="W87" s="34"/>
      <c r="X87" s="34"/>
      <c r="Y87" s="51"/>
      <c r="Z87" s="34"/>
      <c r="AA87" s="34"/>
      <c r="AB87" s="34"/>
      <c r="AC87" s="34"/>
      <c r="AD87" s="34"/>
      <c r="AE87" s="34"/>
      <c r="AF87" s="34"/>
      <c r="AG87" s="34"/>
      <c r="AH87" s="34"/>
      <c r="AI87" s="34"/>
      <c r="AJ87" s="34"/>
      <c r="AK87" s="34"/>
      <c r="AL87" s="34"/>
      <c r="AM87" s="34"/>
      <c r="AN87" s="34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/>
      <c r="BL87" s="65"/>
      <c r="BM87" s="65"/>
      <c r="BN87" s="65"/>
      <c r="BO87" s="65"/>
      <c r="BP87" s="65"/>
      <c r="BQ87" s="65"/>
      <c r="BR87" s="65"/>
      <c r="BS87" s="65"/>
      <c r="BT87" s="65"/>
      <c r="BU87" s="65"/>
      <c r="BV87" s="65"/>
      <c r="BW87" s="65"/>
      <c r="BX87" s="65"/>
      <c r="BY87" s="65"/>
      <c r="BZ87" s="65"/>
      <c r="CA87" s="34"/>
      <c r="CB87" s="34"/>
      <c r="CC87" s="34"/>
      <c r="CD87" s="34"/>
      <c r="CE87" s="34"/>
      <c r="CF87" s="34"/>
      <c r="CG87" s="34"/>
      <c r="CH87" s="34"/>
      <c r="CI87" s="34"/>
      <c r="CJ87" s="34"/>
      <c r="CK87" s="34"/>
      <c r="CL87" s="34"/>
      <c r="CM87" s="34"/>
      <c r="CN87" s="34"/>
      <c r="CO87" s="34"/>
      <c r="CP87" s="34"/>
      <c r="CQ87" s="34"/>
      <c r="CR87" s="34"/>
      <c r="CS87" s="51"/>
      <c r="CT87" s="34"/>
    </row>
    <row r="88" spans="1:98">
      <c r="A88" s="34"/>
      <c r="B88" s="21" t="s">
        <v>90</v>
      </c>
      <c r="C88" s="205">
        <v>12</v>
      </c>
      <c r="D88" s="34" t="str">
        <f t="shared" si="1"/>
        <v/>
      </c>
      <c r="E88" s="51" t="str">
        <f t="shared" si="2"/>
        <v/>
      </c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51"/>
      <c r="Q88" s="34"/>
      <c r="R88" s="34"/>
      <c r="S88" s="34"/>
      <c r="T88" s="34"/>
      <c r="U88" s="34"/>
      <c r="V88" s="51"/>
      <c r="W88" s="34"/>
      <c r="X88" s="34"/>
      <c r="Y88" s="51"/>
      <c r="Z88" s="34"/>
      <c r="AA88" s="34"/>
      <c r="AB88" s="34"/>
      <c r="AC88" s="34"/>
      <c r="AD88" s="34"/>
      <c r="AE88" s="34"/>
      <c r="AF88" s="34"/>
      <c r="AG88" s="34"/>
      <c r="AH88" s="34"/>
      <c r="AI88" s="34"/>
      <c r="AJ88" s="34"/>
      <c r="AK88" s="34"/>
      <c r="AL88" s="34"/>
      <c r="AM88" s="34"/>
      <c r="AN88" s="34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/>
      <c r="BL88" s="65"/>
      <c r="BM88" s="65"/>
      <c r="BN88" s="65"/>
      <c r="BO88" s="65"/>
      <c r="BP88" s="65"/>
      <c r="BQ88" s="65"/>
      <c r="BR88" s="65"/>
      <c r="BS88" s="65"/>
      <c r="BT88" s="65"/>
      <c r="BU88" s="65"/>
      <c r="BV88" s="65"/>
      <c r="BW88" s="65"/>
      <c r="BX88" s="65"/>
      <c r="BY88" s="65"/>
      <c r="BZ88" s="65"/>
      <c r="CA88" s="34"/>
      <c r="CB88" s="34"/>
      <c r="CC88" s="34"/>
      <c r="CD88" s="34"/>
      <c r="CE88" s="34"/>
      <c r="CF88" s="34"/>
      <c r="CG88" s="34"/>
      <c r="CH88" s="34"/>
      <c r="CI88" s="34"/>
      <c r="CJ88" s="34"/>
      <c r="CK88" s="34"/>
      <c r="CL88" s="34"/>
      <c r="CM88" s="34"/>
      <c r="CN88" s="34"/>
      <c r="CO88" s="34"/>
      <c r="CP88" s="34"/>
      <c r="CQ88" s="34"/>
      <c r="CR88" s="34"/>
      <c r="CS88" s="51"/>
      <c r="CT88" s="34"/>
    </row>
    <row r="89" spans="1:98">
      <c r="A89" s="34"/>
      <c r="B89" s="21" t="s">
        <v>92</v>
      </c>
      <c r="C89" s="205">
        <v>13</v>
      </c>
      <c r="D89" s="34" t="str">
        <f t="shared" si="1"/>
        <v/>
      </c>
      <c r="E89" s="51" t="str">
        <f t="shared" si="2"/>
        <v/>
      </c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51"/>
      <c r="Q89" s="34"/>
      <c r="R89" s="34"/>
      <c r="S89" s="34"/>
      <c r="T89" s="34"/>
      <c r="U89" s="34"/>
      <c r="V89" s="51"/>
      <c r="W89" s="34"/>
      <c r="X89" s="34"/>
      <c r="Y89" s="51"/>
      <c r="Z89" s="34"/>
      <c r="AA89" s="34"/>
      <c r="AB89" s="34"/>
      <c r="AC89" s="34"/>
      <c r="AD89" s="34"/>
      <c r="AE89" s="34"/>
      <c r="AF89" s="34"/>
      <c r="AG89" s="34"/>
      <c r="AH89" s="34"/>
      <c r="AI89" s="34"/>
      <c r="AJ89" s="34"/>
      <c r="AK89" s="34"/>
      <c r="AL89" s="34"/>
      <c r="AM89" s="34"/>
      <c r="AN89" s="34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/>
      <c r="BL89" s="65"/>
      <c r="BM89" s="65"/>
      <c r="BN89" s="65"/>
      <c r="BO89" s="65"/>
      <c r="BP89" s="65"/>
      <c r="BQ89" s="65"/>
      <c r="BR89" s="65"/>
      <c r="BS89" s="65"/>
      <c r="BT89" s="65"/>
      <c r="BU89" s="65"/>
      <c r="BV89" s="65"/>
      <c r="BW89" s="65"/>
      <c r="BX89" s="65"/>
      <c r="BY89" s="65"/>
      <c r="BZ89" s="65"/>
      <c r="CA89" s="34"/>
      <c r="CB89" s="34"/>
      <c r="CC89" s="34"/>
      <c r="CD89" s="34"/>
      <c r="CE89" s="34"/>
      <c r="CF89" s="34"/>
      <c r="CG89" s="34"/>
      <c r="CH89" s="34"/>
      <c r="CI89" s="34"/>
      <c r="CJ89" s="34"/>
      <c r="CK89" s="34"/>
      <c r="CL89" s="34"/>
      <c r="CM89" s="34"/>
      <c r="CN89" s="34"/>
      <c r="CO89" s="34"/>
      <c r="CP89" s="34"/>
      <c r="CQ89" s="34"/>
      <c r="CR89" s="34"/>
      <c r="CS89" s="51"/>
      <c r="CT89" s="34"/>
    </row>
    <row r="90" spans="1:98">
      <c r="A90" s="34"/>
      <c r="B90" s="21" t="s">
        <v>94</v>
      </c>
      <c r="C90" s="205">
        <v>14</v>
      </c>
      <c r="D90" s="34" t="str">
        <f t="shared" si="1"/>
        <v/>
      </c>
      <c r="E90" s="51" t="str">
        <f t="shared" si="2"/>
        <v/>
      </c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51"/>
      <c r="Q90" s="34"/>
      <c r="R90" s="34"/>
      <c r="S90" s="34"/>
      <c r="T90" s="34"/>
      <c r="U90" s="34"/>
      <c r="V90" s="51"/>
      <c r="W90" s="34"/>
      <c r="X90" s="34"/>
      <c r="Y90" s="51"/>
      <c r="Z90" s="34"/>
      <c r="AA90" s="34"/>
      <c r="AB90" s="34"/>
      <c r="AC90" s="34"/>
      <c r="AD90" s="34"/>
      <c r="AE90" s="34"/>
      <c r="AF90" s="34"/>
      <c r="AG90" s="34"/>
      <c r="AH90" s="34"/>
      <c r="AI90" s="34"/>
      <c r="AJ90" s="34"/>
      <c r="AK90" s="34"/>
      <c r="AL90" s="34"/>
      <c r="AM90" s="34"/>
      <c r="AN90" s="34"/>
      <c r="AO90" s="65"/>
      <c r="AP90" s="65"/>
      <c r="AQ90" s="65"/>
      <c r="AR90" s="65"/>
      <c r="AS90" s="65"/>
      <c r="AT90" s="65"/>
      <c r="AU90" s="65"/>
      <c r="AV90" s="65"/>
      <c r="AW90" s="65"/>
      <c r="AX90" s="65"/>
      <c r="AY90" s="65"/>
      <c r="AZ90" s="65"/>
      <c r="BA90" s="65"/>
      <c r="BB90" s="65"/>
      <c r="BC90" s="65"/>
      <c r="BD90" s="65"/>
      <c r="BE90" s="65"/>
      <c r="BF90" s="65"/>
      <c r="BG90" s="65"/>
      <c r="BH90" s="65"/>
      <c r="BI90" s="65"/>
      <c r="BJ90" s="65"/>
      <c r="BK90" s="65"/>
      <c r="BL90" s="65"/>
      <c r="BM90" s="65"/>
      <c r="BN90" s="65"/>
      <c r="BO90" s="65"/>
      <c r="BP90" s="65"/>
      <c r="BQ90" s="65"/>
      <c r="BR90" s="65"/>
      <c r="BS90" s="65"/>
      <c r="BT90" s="65"/>
      <c r="BU90" s="65"/>
      <c r="BV90" s="65"/>
      <c r="BW90" s="65"/>
      <c r="BX90" s="65"/>
      <c r="BY90" s="65"/>
      <c r="BZ90" s="65"/>
      <c r="CA90" s="34"/>
      <c r="CB90" s="34"/>
      <c r="CC90" s="34"/>
      <c r="CD90" s="34"/>
      <c r="CE90" s="34"/>
      <c r="CF90" s="34"/>
      <c r="CG90" s="34"/>
      <c r="CH90" s="34"/>
      <c r="CI90" s="34"/>
      <c r="CJ90" s="34"/>
      <c r="CK90" s="34"/>
      <c r="CL90" s="34"/>
      <c r="CM90" s="34"/>
      <c r="CN90" s="34"/>
      <c r="CO90" s="34"/>
      <c r="CP90" s="34"/>
      <c r="CQ90" s="34"/>
      <c r="CR90" s="34"/>
      <c r="CS90" s="51"/>
      <c r="CT90" s="34"/>
    </row>
    <row r="91" spans="1:98">
      <c r="A91" s="34"/>
      <c r="B91" s="21" t="s">
        <v>96</v>
      </c>
      <c r="C91" s="205">
        <v>15</v>
      </c>
      <c r="D91" s="34" t="str">
        <f t="shared" si="1"/>
        <v/>
      </c>
      <c r="E91" s="51" t="str">
        <f t="shared" si="2"/>
        <v/>
      </c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51"/>
      <c r="Q91" s="34"/>
      <c r="R91" s="34"/>
      <c r="S91" s="34"/>
      <c r="T91" s="34"/>
      <c r="U91" s="34"/>
      <c r="V91" s="51"/>
      <c r="W91" s="34"/>
      <c r="X91" s="34"/>
      <c r="Y91" s="51"/>
      <c r="Z91" s="34"/>
      <c r="AA91" s="34"/>
      <c r="AB91" s="34"/>
      <c r="AC91" s="34"/>
      <c r="AD91" s="34"/>
      <c r="AE91" s="34"/>
      <c r="AF91" s="34"/>
      <c r="AG91" s="34"/>
      <c r="AH91" s="34"/>
      <c r="AI91" s="34"/>
      <c r="AJ91" s="34"/>
      <c r="AK91" s="34"/>
      <c r="AL91" s="34"/>
      <c r="AM91" s="34"/>
      <c r="AN91" s="34"/>
      <c r="AO91" s="65"/>
      <c r="AP91" s="65"/>
      <c r="AQ91" s="65"/>
      <c r="AR91" s="65"/>
      <c r="AS91" s="65"/>
      <c r="AT91" s="65"/>
      <c r="AU91" s="65"/>
      <c r="AV91" s="65"/>
      <c r="AW91" s="65"/>
      <c r="AX91" s="65"/>
      <c r="AY91" s="65"/>
      <c r="AZ91" s="65"/>
      <c r="BA91" s="65"/>
      <c r="BB91" s="65"/>
      <c r="BC91" s="65"/>
      <c r="BD91" s="65"/>
      <c r="BE91" s="65"/>
      <c r="BF91" s="65"/>
      <c r="BG91" s="65"/>
      <c r="BH91" s="65"/>
      <c r="BI91" s="65"/>
      <c r="BJ91" s="65"/>
      <c r="BK91" s="65"/>
      <c r="BL91" s="65"/>
      <c r="BM91" s="65"/>
      <c r="BN91" s="65"/>
      <c r="BO91" s="65"/>
      <c r="BP91" s="65"/>
      <c r="BQ91" s="65"/>
      <c r="BR91" s="65"/>
      <c r="BS91" s="65"/>
      <c r="BT91" s="65"/>
      <c r="BU91" s="65"/>
      <c r="BV91" s="65"/>
      <c r="BW91" s="65"/>
      <c r="BX91" s="65"/>
      <c r="BY91" s="65"/>
      <c r="BZ91" s="65"/>
      <c r="CA91" s="34"/>
      <c r="CB91" s="34"/>
      <c r="CC91" s="34"/>
      <c r="CD91" s="34"/>
      <c r="CE91" s="34"/>
      <c r="CF91" s="34"/>
      <c r="CG91" s="34"/>
      <c r="CH91" s="34"/>
      <c r="CI91" s="34"/>
      <c r="CJ91" s="34"/>
      <c r="CK91" s="34"/>
      <c r="CL91" s="34"/>
      <c r="CM91" s="34"/>
      <c r="CN91" s="34"/>
      <c r="CO91" s="34"/>
      <c r="CP91" s="34"/>
      <c r="CQ91" s="34"/>
      <c r="CR91" s="34"/>
      <c r="CS91" s="51"/>
      <c r="CT91" s="34"/>
    </row>
    <row r="92" spans="1:98">
      <c r="A92" s="34"/>
      <c r="B92" s="21" t="s">
        <v>98</v>
      </c>
      <c r="C92" s="205">
        <v>16</v>
      </c>
      <c r="D92" s="34" t="str">
        <f t="shared" si="1"/>
        <v/>
      </c>
      <c r="E92" s="51" t="str">
        <f t="shared" si="2"/>
        <v/>
      </c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51"/>
      <c r="Q92" s="34"/>
      <c r="R92" s="34"/>
      <c r="S92" s="34"/>
      <c r="T92" s="34"/>
      <c r="U92" s="34"/>
      <c r="V92" s="51"/>
      <c r="W92" s="34"/>
      <c r="X92" s="34"/>
      <c r="Y92" s="51"/>
      <c r="Z92" s="34"/>
      <c r="AA92" s="34"/>
      <c r="AB92" s="34"/>
      <c r="AC92" s="34"/>
      <c r="AD92" s="34"/>
      <c r="AE92" s="34"/>
      <c r="AF92" s="34"/>
      <c r="AG92" s="34"/>
      <c r="AH92" s="34"/>
      <c r="AI92" s="34"/>
      <c r="AJ92" s="34"/>
      <c r="AK92" s="34"/>
      <c r="AL92" s="34"/>
      <c r="AM92" s="34"/>
      <c r="AN92" s="34"/>
      <c r="AO92" s="65"/>
      <c r="AP92" s="65"/>
      <c r="AQ92" s="65"/>
      <c r="AR92" s="65"/>
      <c r="AS92" s="65"/>
      <c r="AT92" s="65"/>
      <c r="AU92" s="65"/>
      <c r="AV92" s="65"/>
      <c r="AW92" s="65"/>
      <c r="AX92" s="65"/>
      <c r="AY92" s="65"/>
      <c r="AZ92" s="65"/>
      <c r="BA92" s="65"/>
      <c r="BB92" s="65"/>
      <c r="BC92" s="65"/>
      <c r="BD92" s="65"/>
      <c r="BE92" s="65"/>
      <c r="BF92" s="65"/>
      <c r="BG92" s="65"/>
      <c r="BH92" s="65"/>
      <c r="BI92" s="65"/>
      <c r="BJ92" s="65"/>
      <c r="BK92" s="65"/>
      <c r="BL92" s="65"/>
      <c r="BM92" s="65"/>
      <c r="BN92" s="65"/>
      <c r="BO92" s="65"/>
      <c r="BP92" s="65"/>
      <c r="BQ92" s="65"/>
      <c r="BR92" s="65"/>
      <c r="BS92" s="65"/>
      <c r="BT92" s="65"/>
      <c r="BU92" s="65"/>
      <c r="BV92" s="65"/>
      <c r="BW92" s="65"/>
      <c r="BX92" s="65"/>
      <c r="BY92" s="65"/>
      <c r="BZ92" s="65"/>
      <c r="CA92" s="34"/>
      <c r="CB92" s="34"/>
      <c r="CC92" s="34"/>
      <c r="CD92" s="34"/>
      <c r="CE92" s="34"/>
      <c r="CF92" s="34"/>
      <c r="CG92" s="34"/>
      <c r="CH92" s="34"/>
      <c r="CI92" s="34"/>
      <c r="CJ92" s="34"/>
      <c r="CK92" s="34"/>
      <c r="CL92" s="34"/>
      <c r="CM92" s="34"/>
      <c r="CN92" s="34"/>
      <c r="CO92" s="34"/>
      <c r="CP92" s="34"/>
      <c r="CQ92" s="34"/>
      <c r="CR92" s="34"/>
      <c r="CS92" s="51"/>
      <c r="CT92" s="34"/>
    </row>
    <row r="93" spans="1:98">
      <c r="A93" s="34"/>
      <c r="B93" s="21" t="s">
        <v>100</v>
      </c>
      <c r="C93" s="205">
        <v>17</v>
      </c>
      <c r="D93" s="34" t="str">
        <f t="shared" si="1"/>
        <v/>
      </c>
      <c r="E93" s="51" t="str">
        <f t="shared" si="2"/>
        <v/>
      </c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51"/>
      <c r="Q93" s="34"/>
      <c r="R93" s="34"/>
      <c r="S93" s="34"/>
      <c r="T93" s="34"/>
      <c r="U93" s="34"/>
      <c r="V93" s="51"/>
      <c r="W93" s="34"/>
      <c r="X93" s="34"/>
      <c r="Y93" s="51"/>
      <c r="Z93" s="34"/>
      <c r="AA93" s="34"/>
      <c r="AB93" s="34"/>
      <c r="AC93" s="34"/>
      <c r="AD93" s="34"/>
      <c r="AE93" s="34"/>
      <c r="AF93" s="34"/>
      <c r="AG93" s="34"/>
      <c r="AH93" s="34"/>
      <c r="AI93" s="34"/>
      <c r="AJ93" s="34"/>
      <c r="AK93" s="34"/>
      <c r="AL93" s="34"/>
      <c r="AM93" s="34"/>
      <c r="AN93" s="34"/>
      <c r="AO93" s="65"/>
      <c r="AP93" s="65"/>
      <c r="AQ93" s="65"/>
      <c r="AR93" s="65"/>
      <c r="AS93" s="65"/>
      <c r="AT93" s="65"/>
      <c r="AU93" s="65"/>
      <c r="AV93" s="65"/>
      <c r="AW93" s="65"/>
      <c r="AX93" s="65"/>
      <c r="AY93" s="65"/>
      <c r="AZ93" s="65"/>
      <c r="BA93" s="65"/>
      <c r="BB93" s="65"/>
      <c r="BC93" s="65"/>
      <c r="BD93" s="65"/>
      <c r="BE93" s="65"/>
      <c r="BF93" s="65"/>
      <c r="BG93" s="65"/>
      <c r="BH93" s="65"/>
      <c r="BI93" s="65"/>
      <c r="BJ93" s="65"/>
      <c r="BK93" s="65"/>
      <c r="BL93" s="65"/>
      <c r="BM93" s="65"/>
      <c r="BN93" s="65"/>
      <c r="BO93" s="65"/>
      <c r="BP93" s="65"/>
      <c r="BQ93" s="65"/>
      <c r="BR93" s="65"/>
      <c r="BS93" s="65"/>
      <c r="BT93" s="65"/>
      <c r="BU93" s="65"/>
      <c r="BV93" s="65"/>
      <c r="BW93" s="65"/>
      <c r="BX93" s="65"/>
      <c r="BY93" s="65"/>
      <c r="BZ93" s="65"/>
      <c r="CA93" s="34"/>
      <c r="CB93" s="34"/>
      <c r="CC93" s="34"/>
      <c r="CD93" s="34"/>
      <c r="CE93" s="34"/>
      <c r="CF93" s="34"/>
      <c r="CG93" s="34"/>
      <c r="CH93" s="34"/>
      <c r="CI93" s="34"/>
      <c r="CJ93" s="34"/>
      <c r="CK93" s="34"/>
      <c r="CL93" s="34"/>
      <c r="CM93" s="34"/>
      <c r="CN93" s="34"/>
      <c r="CO93" s="34"/>
      <c r="CP93" s="34"/>
      <c r="CQ93" s="34"/>
      <c r="CR93" s="34"/>
      <c r="CS93" s="51"/>
      <c r="CT93" s="34"/>
    </row>
    <row r="94" spans="1:98">
      <c r="A94" s="34"/>
      <c r="B94" s="21" t="s">
        <v>102</v>
      </c>
      <c r="C94" s="205">
        <v>18</v>
      </c>
      <c r="D94" s="34" t="str">
        <f t="shared" si="1"/>
        <v/>
      </c>
      <c r="E94" s="51" t="str">
        <f t="shared" si="2"/>
        <v/>
      </c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51"/>
      <c r="Q94" s="34"/>
      <c r="R94" s="34"/>
      <c r="S94" s="34"/>
      <c r="T94" s="34"/>
      <c r="U94" s="34"/>
      <c r="V94" s="51"/>
      <c r="W94" s="34"/>
      <c r="X94" s="34"/>
      <c r="Y94" s="51"/>
      <c r="Z94" s="34"/>
      <c r="AA94" s="34"/>
      <c r="AB94" s="34"/>
      <c r="AC94" s="34"/>
      <c r="AD94" s="34"/>
      <c r="AE94" s="34"/>
      <c r="AF94" s="34"/>
      <c r="AG94" s="34"/>
      <c r="AH94" s="34"/>
      <c r="AI94" s="34"/>
      <c r="AJ94" s="34"/>
      <c r="AK94" s="34"/>
      <c r="AL94" s="34"/>
      <c r="AM94" s="34"/>
      <c r="AN94" s="34"/>
      <c r="AO94" s="65"/>
      <c r="AP94" s="65"/>
      <c r="AQ94" s="65"/>
      <c r="AR94" s="65"/>
      <c r="AS94" s="65"/>
      <c r="AT94" s="65"/>
      <c r="AU94" s="65"/>
      <c r="AV94" s="65"/>
      <c r="AW94" s="65"/>
      <c r="AX94" s="65"/>
      <c r="AY94" s="65"/>
      <c r="AZ94" s="65"/>
      <c r="BA94" s="65"/>
      <c r="BB94" s="65"/>
      <c r="BC94" s="65"/>
      <c r="BD94" s="65"/>
      <c r="BE94" s="65"/>
      <c r="BF94" s="65"/>
      <c r="BG94" s="65"/>
      <c r="BH94" s="65"/>
      <c r="BI94" s="65"/>
      <c r="BJ94" s="65"/>
      <c r="BK94" s="65"/>
      <c r="BL94" s="65"/>
      <c r="BM94" s="65"/>
      <c r="BN94" s="65"/>
      <c r="BO94" s="65"/>
      <c r="BP94" s="65"/>
      <c r="BQ94" s="65"/>
      <c r="BR94" s="65"/>
      <c r="BS94" s="65"/>
      <c r="BT94" s="65"/>
      <c r="BU94" s="65"/>
      <c r="BV94" s="65"/>
      <c r="BW94" s="65"/>
      <c r="BX94" s="65"/>
      <c r="BY94" s="65"/>
      <c r="BZ94" s="65"/>
      <c r="CA94" s="34"/>
      <c r="CB94" s="34"/>
      <c r="CC94" s="34"/>
      <c r="CD94" s="34"/>
      <c r="CE94" s="34"/>
      <c r="CF94" s="34"/>
      <c r="CG94" s="34"/>
      <c r="CH94" s="34"/>
      <c r="CI94" s="34"/>
      <c r="CJ94" s="34"/>
      <c r="CK94" s="34"/>
      <c r="CL94" s="34"/>
      <c r="CM94" s="34"/>
      <c r="CN94" s="34"/>
      <c r="CO94" s="34"/>
      <c r="CP94" s="34"/>
      <c r="CQ94" s="34"/>
      <c r="CR94" s="34"/>
      <c r="CS94" s="51"/>
      <c r="CT94" s="34"/>
    </row>
    <row r="95" spans="1:98">
      <c r="A95" s="34"/>
      <c r="B95" s="21" t="s">
        <v>104</v>
      </c>
      <c r="C95" s="205">
        <v>19</v>
      </c>
      <c r="D95" s="34" t="str">
        <f t="shared" si="1"/>
        <v/>
      </c>
      <c r="E95" s="51" t="str">
        <f t="shared" si="2"/>
        <v/>
      </c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51"/>
      <c r="Q95" s="34"/>
      <c r="R95" s="34"/>
      <c r="S95" s="34"/>
      <c r="T95" s="34"/>
      <c r="U95" s="34"/>
      <c r="V95" s="51"/>
      <c r="W95" s="34"/>
      <c r="X95" s="34"/>
      <c r="Y95" s="51"/>
      <c r="Z95" s="34"/>
      <c r="AA95" s="34"/>
      <c r="AB95" s="34"/>
      <c r="AC95" s="34"/>
      <c r="AD95" s="34"/>
      <c r="AE95" s="34"/>
      <c r="AF95" s="34"/>
      <c r="AG95" s="34"/>
      <c r="AH95" s="34"/>
      <c r="AI95" s="34"/>
      <c r="AJ95" s="34"/>
      <c r="AK95" s="34"/>
      <c r="AL95" s="34"/>
      <c r="AM95" s="34"/>
      <c r="AN95" s="34"/>
      <c r="AO95" s="65"/>
      <c r="AP95" s="65"/>
      <c r="AQ95" s="65"/>
      <c r="AR95" s="65"/>
      <c r="AS95" s="65"/>
      <c r="AT95" s="65"/>
      <c r="AU95" s="65"/>
      <c r="AV95" s="65"/>
      <c r="AW95" s="65"/>
      <c r="AX95" s="65"/>
      <c r="AY95" s="65"/>
      <c r="AZ95" s="65"/>
      <c r="BA95" s="65"/>
      <c r="BB95" s="65"/>
      <c r="BC95" s="65"/>
      <c r="BD95" s="65"/>
      <c r="BE95" s="65"/>
      <c r="BF95" s="65"/>
      <c r="BG95" s="65"/>
      <c r="BH95" s="65"/>
      <c r="BI95" s="65"/>
      <c r="BJ95" s="65"/>
      <c r="BK95" s="65"/>
      <c r="BL95" s="65"/>
      <c r="BM95" s="65"/>
      <c r="BN95" s="65"/>
      <c r="BO95" s="65"/>
      <c r="BP95" s="65"/>
      <c r="BQ95" s="65"/>
      <c r="BR95" s="65"/>
      <c r="BS95" s="65"/>
      <c r="BT95" s="65"/>
      <c r="BU95" s="65"/>
      <c r="BV95" s="65"/>
      <c r="BW95" s="65"/>
      <c r="BX95" s="65"/>
      <c r="BY95" s="65"/>
      <c r="BZ95" s="65"/>
      <c r="CA95" s="34"/>
      <c r="CB95" s="34"/>
      <c r="CC95" s="34"/>
      <c r="CD95" s="34"/>
      <c r="CE95" s="34"/>
      <c r="CF95" s="34"/>
      <c r="CG95" s="34"/>
      <c r="CH95" s="34"/>
      <c r="CI95" s="34"/>
      <c r="CJ95" s="34"/>
      <c r="CK95" s="34"/>
      <c r="CL95" s="34"/>
      <c r="CM95" s="34"/>
      <c r="CN95" s="34"/>
      <c r="CO95" s="34"/>
      <c r="CP95" s="34"/>
      <c r="CQ95" s="34"/>
      <c r="CR95" s="34"/>
      <c r="CS95" s="51"/>
      <c r="CT95" s="34"/>
    </row>
    <row r="96" spans="1:98">
      <c r="A96" s="34"/>
      <c r="B96" s="21" t="s">
        <v>106</v>
      </c>
      <c r="C96" s="205">
        <v>20</v>
      </c>
      <c r="D96" s="34" t="str">
        <f t="shared" si="1"/>
        <v/>
      </c>
      <c r="E96" s="51" t="str">
        <f t="shared" si="2"/>
        <v/>
      </c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51"/>
      <c r="Q96" s="34"/>
      <c r="R96" s="34"/>
      <c r="S96" s="34"/>
      <c r="T96" s="34"/>
      <c r="U96" s="34"/>
      <c r="V96" s="51"/>
      <c r="W96" s="34"/>
      <c r="X96" s="34"/>
      <c r="Y96" s="51"/>
      <c r="Z96" s="34"/>
      <c r="AA96" s="34"/>
      <c r="AB96" s="34"/>
      <c r="AC96" s="34"/>
      <c r="AD96" s="34"/>
      <c r="AE96" s="34"/>
      <c r="AF96" s="34"/>
      <c r="AG96" s="34"/>
      <c r="AH96" s="34"/>
      <c r="AI96" s="34"/>
      <c r="AJ96" s="34"/>
      <c r="AK96" s="34"/>
      <c r="AL96" s="34"/>
      <c r="AM96" s="34"/>
      <c r="AN96" s="34"/>
      <c r="AO96" s="65"/>
      <c r="AP96" s="65"/>
      <c r="AQ96" s="65"/>
      <c r="AR96" s="65"/>
      <c r="AS96" s="65"/>
      <c r="AT96" s="65"/>
      <c r="AU96" s="65"/>
      <c r="AV96" s="65"/>
      <c r="AW96" s="65"/>
      <c r="AX96" s="65"/>
      <c r="AY96" s="65"/>
      <c r="AZ96" s="65"/>
      <c r="BA96" s="65"/>
      <c r="BB96" s="65"/>
      <c r="BC96" s="65"/>
      <c r="BD96" s="65"/>
      <c r="BE96" s="65"/>
      <c r="BF96" s="65"/>
      <c r="BG96" s="65"/>
      <c r="BH96" s="65"/>
      <c r="BI96" s="65"/>
      <c r="BJ96" s="65"/>
      <c r="BK96" s="65"/>
      <c r="BL96" s="65"/>
      <c r="BM96" s="65"/>
      <c r="BN96" s="65"/>
      <c r="BO96" s="65"/>
      <c r="BP96" s="65"/>
      <c r="BQ96" s="65"/>
      <c r="BR96" s="65"/>
      <c r="BS96" s="65"/>
      <c r="BT96" s="65"/>
      <c r="BU96" s="65"/>
      <c r="BV96" s="65"/>
      <c r="BW96" s="65"/>
      <c r="BX96" s="65"/>
      <c r="BY96" s="65"/>
      <c r="BZ96" s="65"/>
      <c r="CA96" s="34"/>
      <c r="CB96" s="34"/>
      <c r="CC96" s="34"/>
      <c r="CD96" s="34"/>
      <c r="CE96" s="34"/>
      <c r="CF96" s="34"/>
      <c r="CG96" s="34"/>
      <c r="CH96" s="34"/>
      <c r="CI96" s="34"/>
      <c r="CJ96" s="34"/>
      <c r="CK96" s="34"/>
      <c r="CL96" s="34"/>
      <c r="CM96" s="34"/>
      <c r="CN96" s="34"/>
      <c r="CO96" s="34"/>
      <c r="CP96" s="34"/>
      <c r="CQ96" s="34"/>
      <c r="CR96" s="34"/>
      <c r="CS96" s="51"/>
      <c r="CT96" s="34"/>
    </row>
    <row r="97" spans="1:98">
      <c r="A97" s="34"/>
      <c r="B97" s="21" t="s">
        <v>108</v>
      </c>
      <c r="C97" s="205">
        <v>21</v>
      </c>
      <c r="D97" s="34" t="str">
        <f t="shared" si="1"/>
        <v/>
      </c>
      <c r="E97" s="51" t="str">
        <f t="shared" si="2"/>
        <v/>
      </c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51"/>
      <c r="Q97" s="34"/>
      <c r="R97" s="34"/>
      <c r="S97" s="34"/>
      <c r="T97" s="34"/>
      <c r="U97" s="34"/>
      <c r="V97" s="51"/>
      <c r="W97" s="34"/>
      <c r="X97" s="34"/>
      <c r="Y97" s="51"/>
      <c r="Z97" s="34"/>
      <c r="AA97" s="34"/>
      <c r="AB97" s="34"/>
      <c r="AC97" s="34"/>
      <c r="AD97" s="34"/>
      <c r="AE97" s="34"/>
      <c r="AF97" s="34"/>
      <c r="AG97" s="34"/>
      <c r="AH97" s="34"/>
      <c r="AI97" s="34"/>
      <c r="AJ97" s="34"/>
      <c r="AK97" s="34"/>
      <c r="AL97" s="34"/>
      <c r="AM97" s="34"/>
      <c r="AN97" s="34"/>
      <c r="AO97" s="65"/>
      <c r="AP97" s="65"/>
      <c r="AQ97" s="65"/>
      <c r="AR97" s="65"/>
      <c r="AS97" s="65"/>
      <c r="AT97" s="65"/>
      <c r="AU97" s="65"/>
      <c r="AV97" s="65"/>
      <c r="AW97" s="65"/>
      <c r="AX97" s="65"/>
      <c r="AY97" s="65"/>
      <c r="AZ97" s="65"/>
      <c r="BA97" s="65"/>
      <c r="BB97" s="65"/>
      <c r="BC97" s="65"/>
      <c r="BD97" s="65"/>
      <c r="BE97" s="65"/>
      <c r="BF97" s="65"/>
      <c r="BG97" s="65"/>
      <c r="BH97" s="65"/>
      <c r="BI97" s="65"/>
      <c r="BJ97" s="65"/>
      <c r="BK97" s="65"/>
      <c r="BL97" s="65"/>
      <c r="BM97" s="65"/>
      <c r="BN97" s="65"/>
      <c r="BO97" s="65"/>
      <c r="BP97" s="65"/>
      <c r="BQ97" s="65"/>
      <c r="BR97" s="65"/>
      <c r="BS97" s="65"/>
      <c r="BT97" s="65"/>
      <c r="BU97" s="65"/>
      <c r="BV97" s="65"/>
      <c r="BW97" s="65"/>
      <c r="BX97" s="65"/>
      <c r="BY97" s="65"/>
      <c r="BZ97" s="65"/>
      <c r="CA97" s="34"/>
      <c r="CB97" s="34"/>
      <c r="CC97" s="34"/>
      <c r="CD97" s="34"/>
      <c r="CE97" s="34"/>
      <c r="CF97" s="34"/>
      <c r="CG97" s="34"/>
      <c r="CH97" s="34"/>
      <c r="CI97" s="34"/>
      <c r="CJ97" s="34"/>
      <c r="CK97" s="34"/>
      <c r="CL97" s="34"/>
      <c r="CM97" s="34"/>
      <c r="CN97" s="34"/>
      <c r="CO97" s="34"/>
      <c r="CP97" s="34"/>
      <c r="CQ97" s="34"/>
      <c r="CR97" s="34"/>
      <c r="CS97" s="51"/>
      <c r="CT97" s="34"/>
    </row>
    <row r="98" spans="1:98">
      <c r="A98" s="34"/>
      <c r="B98" s="21" t="s">
        <v>110</v>
      </c>
      <c r="C98" s="205">
        <v>22</v>
      </c>
      <c r="D98" s="34" t="str">
        <f t="shared" si="1"/>
        <v/>
      </c>
      <c r="E98" s="51" t="str">
        <f t="shared" si="2"/>
        <v/>
      </c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51"/>
      <c r="Q98" s="34"/>
      <c r="R98" s="34"/>
      <c r="S98" s="34"/>
      <c r="T98" s="34"/>
      <c r="U98" s="34"/>
      <c r="V98" s="51"/>
      <c r="W98" s="34"/>
      <c r="X98" s="34"/>
      <c r="Y98" s="51"/>
      <c r="Z98" s="34"/>
      <c r="AA98" s="34"/>
      <c r="AB98" s="34"/>
      <c r="AC98" s="34"/>
      <c r="AD98" s="34"/>
      <c r="AE98" s="34"/>
      <c r="AF98" s="34"/>
      <c r="AG98" s="34"/>
      <c r="AH98" s="34"/>
      <c r="AI98" s="34"/>
      <c r="AJ98" s="34"/>
      <c r="AK98" s="34"/>
      <c r="AL98" s="34"/>
      <c r="AM98" s="34"/>
      <c r="AN98" s="34"/>
      <c r="AO98" s="65"/>
      <c r="AP98" s="65"/>
      <c r="AQ98" s="65"/>
      <c r="AR98" s="65"/>
      <c r="AS98" s="65"/>
      <c r="AT98" s="65"/>
      <c r="AU98" s="65"/>
      <c r="AV98" s="65"/>
      <c r="AW98" s="65"/>
      <c r="AX98" s="65"/>
      <c r="AY98" s="65"/>
      <c r="AZ98" s="65"/>
      <c r="BA98" s="65"/>
      <c r="BB98" s="65"/>
      <c r="BC98" s="65"/>
      <c r="BD98" s="65"/>
      <c r="BE98" s="65"/>
      <c r="BF98" s="65"/>
      <c r="BG98" s="65"/>
      <c r="BH98" s="65"/>
      <c r="BI98" s="65"/>
      <c r="BJ98" s="65"/>
      <c r="BK98" s="65"/>
      <c r="BL98" s="65"/>
      <c r="BM98" s="65"/>
      <c r="BN98" s="65"/>
      <c r="BO98" s="65"/>
      <c r="BP98" s="65"/>
      <c r="BQ98" s="65"/>
      <c r="BR98" s="65"/>
      <c r="BS98" s="65"/>
      <c r="BT98" s="65"/>
      <c r="BU98" s="65"/>
      <c r="BV98" s="65"/>
      <c r="BW98" s="65"/>
      <c r="BX98" s="65"/>
      <c r="BY98" s="65"/>
      <c r="BZ98" s="65"/>
      <c r="CA98" s="34"/>
      <c r="CB98" s="34"/>
      <c r="CC98" s="34"/>
      <c r="CD98" s="34"/>
      <c r="CE98" s="34"/>
      <c r="CF98" s="34"/>
      <c r="CG98" s="34"/>
      <c r="CH98" s="34"/>
      <c r="CI98" s="34"/>
      <c r="CJ98" s="34"/>
      <c r="CK98" s="34"/>
      <c r="CL98" s="34"/>
      <c r="CM98" s="34"/>
      <c r="CN98" s="34"/>
      <c r="CO98" s="34"/>
      <c r="CP98" s="34"/>
      <c r="CQ98" s="34"/>
      <c r="CR98" s="34"/>
      <c r="CS98" s="51"/>
      <c r="CT98" s="34"/>
    </row>
    <row r="99" spans="1:98">
      <c r="A99" s="34"/>
      <c r="B99" s="21" t="s">
        <v>112</v>
      </c>
      <c r="C99" s="205">
        <v>23</v>
      </c>
      <c r="D99" s="34" t="str">
        <f t="shared" si="1"/>
        <v/>
      </c>
      <c r="E99" s="51" t="str">
        <f t="shared" si="2"/>
        <v/>
      </c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51"/>
      <c r="Q99" s="34"/>
      <c r="R99" s="34"/>
      <c r="S99" s="34"/>
      <c r="T99" s="34"/>
      <c r="U99" s="34"/>
      <c r="V99" s="51"/>
      <c r="W99" s="34"/>
      <c r="X99" s="34"/>
      <c r="Y99" s="51"/>
      <c r="Z99" s="34"/>
      <c r="AA99" s="34"/>
      <c r="AB99" s="34"/>
      <c r="AC99" s="34"/>
      <c r="AD99" s="34"/>
      <c r="AE99" s="34"/>
      <c r="AF99" s="34"/>
      <c r="AG99" s="34"/>
      <c r="AH99" s="34"/>
      <c r="AI99" s="34"/>
      <c r="AJ99" s="34"/>
      <c r="AK99" s="34"/>
      <c r="AL99" s="34"/>
      <c r="AM99" s="34"/>
      <c r="AN99" s="34"/>
      <c r="AO99" s="65"/>
      <c r="AP99" s="65"/>
      <c r="AQ99" s="65"/>
      <c r="AR99" s="65"/>
      <c r="AS99" s="65"/>
      <c r="AT99" s="65"/>
      <c r="AU99" s="65"/>
      <c r="AV99" s="65"/>
      <c r="AW99" s="65"/>
      <c r="AX99" s="65"/>
      <c r="AY99" s="65"/>
      <c r="AZ99" s="65"/>
      <c r="BA99" s="65"/>
      <c r="BB99" s="65"/>
      <c r="BC99" s="65"/>
      <c r="BD99" s="65"/>
      <c r="BE99" s="65"/>
      <c r="BF99" s="65"/>
      <c r="BG99" s="65"/>
      <c r="BH99" s="65"/>
      <c r="BI99" s="65"/>
      <c r="BJ99" s="65"/>
      <c r="BK99" s="65"/>
      <c r="BL99" s="65"/>
      <c r="BM99" s="65"/>
      <c r="BN99" s="65"/>
      <c r="BO99" s="65"/>
      <c r="BP99" s="65"/>
      <c r="BQ99" s="65"/>
      <c r="BR99" s="65"/>
      <c r="BS99" s="65"/>
      <c r="BT99" s="65"/>
      <c r="BU99" s="65"/>
      <c r="BV99" s="65"/>
      <c r="BW99" s="65"/>
      <c r="BX99" s="65"/>
      <c r="BY99" s="65"/>
      <c r="BZ99" s="65"/>
      <c r="CA99" s="34"/>
      <c r="CB99" s="34"/>
      <c r="CC99" s="34"/>
      <c r="CD99" s="34"/>
      <c r="CE99" s="34"/>
      <c r="CF99" s="34"/>
      <c r="CG99" s="34"/>
      <c r="CH99" s="34"/>
      <c r="CI99" s="34"/>
      <c r="CJ99" s="34"/>
      <c r="CK99" s="34"/>
      <c r="CL99" s="34"/>
      <c r="CM99" s="34"/>
      <c r="CN99" s="34"/>
      <c r="CO99" s="34"/>
      <c r="CP99" s="34"/>
      <c r="CQ99" s="34"/>
      <c r="CR99" s="34"/>
      <c r="CS99" s="51"/>
      <c r="CT99" s="34"/>
    </row>
    <row r="100" spans="1:98">
      <c r="A100" s="34"/>
      <c r="B100" s="21" t="s">
        <v>114</v>
      </c>
      <c r="C100" s="205">
        <v>24</v>
      </c>
      <c r="D100" s="34" t="str">
        <f t="shared" si="1"/>
        <v/>
      </c>
      <c r="E100" s="51" t="str">
        <f t="shared" si="2"/>
        <v/>
      </c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51"/>
      <c r="Q100" s="34"/>
      <c r="R100" s="34"/>
      <c r="S100" s="34"/>
      <c r="T100" s="34"/>
      <c r="U100" s="34"/>
      <c r="V100" s="51"/>
      <c r="W100" s="34"/>
      <c r="X100" s="34"/>
      <c r="Y100" s="51"/>
      <c r="Z100" s="34"/>
      <c r="AA100" s="34"/>
      <c r="AB100" s="34"/>
      <c r="AC100" s="34"/>
      <c r="AD100" s="34"/>
      <c r="AE100" s="34"/>
      <c r="AF100" s="34"/>
      <c r="AG100" s="34"/>
      <c r="AH100" s="34"/>
      <c r="AI100" s="34"/>
      <c r="AJ100" s="34"/>
      <c r="AK100" s="34"/>
      <c r="AL100" s="34"/>
      <c r="AM100" s="34"/>
      <c r="AN100" s="34"/>
      <c r="AO100" s="65"/>
      <c r="AP100" s="65"/>
      <c r="AQ100" s="65"/>
      <c r="AR100" s="65"/>
      <c r="AS100" s="65"/>
      <c r="AT100" s="65"/>
      <c r="AU100" s="65"/>
      <c r="AV100" s="65"/>
      <c r="AW100" s="65"/>
      <c r="AX100" s="65"/>
      <c r="AY100" s="65"/>
      <c r="AZ100" s="65"/>
      <c r="BA100" s="65"/>
      <c r="BB100" s="65"/>
      <c r="BC100" s="65"/>
      <c r="BD100" s="65"/>
      <c r="BE100" s="65"/>
      <c r="BF100" s="65"/>
      <c r="BG100" s="65"/>
      <c r="BH100" s="65"/>
      <c r="BI100" s="65"/>
      <c r="BJ100" s="65"/>
      <c r="BK100" s="65"/>
      <c r="BL100" s="65"/>
      <c r="BM100" s="65"/>
      <c r="BN100" s="65"/>
      <c r="BO100" s="65"/>
      <c r="BP100" s="65"/>
      <c r="BQ100" s="65"/>
      <c r="BR100" s="65"/>
      <c r="BS100" s="65"/>
      <c r="BT100" s="65"/>
      <c r="BU100" s="65"/>
      <c r="BV100" s="65"/>
      <c r="BW100" s="65"/>
      <c r="BX100" s="65"/>
      <c r="BY100" s="65"/>
      <c r="BZ100" s="65"/>
      <c r="CA100" s="34"/>
      <c r="CB100" s="34"/>
      <c r="CC100" s="34"/>
      <c r="CD100" s="34"/>
      <c r="CE100" s="34"/>
      <c r="CF100" s="34"/>
      <c r="CG100" s="34"/>
      <c r="CH100" s="34"/>
      <c r="CI100" s="34"/>
      <c r="CJ100" s="34"/>
      <c r="CK100" s="34"/>
      <c r="CL100" s="34"/>
      <c r="CM100" s="34"/>
      <c r="CN100" s="34"/>
      <c r="CO100" s="34"/>
      <c r="CP100" s="34"/>
      <c r="CQ100" s="34"/>
      <c r="CR100" s="34"/>
      <c r="CS100" s="51"/>
      <c r="CT100" s="34"/>
    </row>
    <row r="101" spans="1:98">
      <c r="A101" s="34"/>
      <c r="B101" s="21" t="s">
        <v>116</v>
      </c>
      <c r="C101" s="205">
        <v>25</v>
      </c>
      <c r="D101" s="34" t="str">
        <f t="shared" si="1"/>
        <v/>
      </c>
      <c r="E101" s="51" t="str">
        <f t="shared" si="2"/>
        <v/>
      </c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51"/>
      <c r="Q101" s="34"/>
      <c r="R101" s="34"/>
      <c r="S101" s="34"/>
      <c r="T101" s="34"/>
      <c r="U101" s="34"/>
      <c r="V101" s="51"/>
      <c r="W101" s="34"/>
      <c r="X101" s="34"/>
      <c r="Y101" s="51"/>
      <c r="Z101" s="34"/>
      <c r="AA101" s="34"/>
      <c r="AB101" s="34"/>
      <c r="AC101" s="34"/>
      <c r="AD101" s="34"/>
      <c r="AE101" s="34"/>
      <c r="AF101" s="34"/>
      <c r="AG101" s="34"/>
      <c r="AH101" s="34"/>
      <c r="AI101" s="34"/>
      <c r="AJ101" s="34"/>
      <c r="AK101" s="34"/>
      <c r="AL101" s="34"/>
      <c r="AM101" s="34"/>
      <c r="AN101" s="34"/>
      <c r="AO101" s="65"/>
      <c r="AP101" s="65"/>
      <c r="AQ101" s="65"/>
      <c r="AR101" s="65"/>
      <c r="AS101" s="65"/>
      <c r="AT101" s="65"/>
      <c r="AU101" s="65"/>
      <c r="AV101" s="65"/>
      <c r="AW101" s="65"/>
      <c r="AX101" s="65"/>
      <c r="AY101" s="65"/>
      <c r="AZ101" s="65"/>
      <c r="BA101" s="65"/>
      <c r="BB101" s="65"/>
      <c r="BC101" s="65"/>
      <c r="BD101" s="65"/>
      <c r="BE101" s="65"/>
      <c r="BF101" s="65"/>
      <c r="BG101" s="65"/>
      <c r="BH101" s="65"/>
      <c r="BI101" s="65"/>
      <c r="BJ101" s="65"/>
      <c r="BK101" s="65"/>
      <c r="BL101" s="65"/>
      <c r="BM101" s="65"/>
      <c r="BN101" s="65"/>
      <c r="BO101" s="65"/>
      <c r="BP101" s="65"/>
      <c r="BQ101" s="65"/>
      <c r="BR101" s="65"/>
      <c r="BS101" s="65"/>
      <c r="BT101" s="65"/>
      <c r="BU101" s="65"/>
      <c r="BV101" s="65"/>
      <c r="BW101" s="65"/>
      <c r="BX101" s="65"/>
      <c r="BY101" s="65"/>
      <c r="BZ101" s="65"/>
      <c r="CA101" s="34"/>
      <c r="CB101" s="34"/>
      <c r="CC101" s="34"/>
      <c r="CD101" s="34"/>
      <c r="CE101" s="34"/>
      <c r="CF101" s="34"/>
      <c r="CG101" s="34"/>
      <c r="CH101" s="34"/>
      <c r="CI101" s="34"/>
      <c r="CJ101" s="34"/>
      <c r="CK101" s="34"/>
      <c r="CL101" s="34"/>
      <c r="CM101" s="34"/>
      <c r="CN101" s="34"/>
      <c r="CO101" s="34"/>
      <c r="CP101" s="34"/>
      <c r="CQ101" s="34"/>
      <c r="CR101" s="34"/>
      <c r="CS101" s="51"/>
      <c r="CT101" s="34"/>
    </row>
    <row r="102" spans="1:98">
      <c r="A102" s="34"/>
      <c r="B102" s="21" t="s">
        <v>118</v>
      </c>
      <c r="C102" s="205">
        <v>26</v>
      </c>
      <c r="D102" s="34" t="str">
        <f t="shared" si="1"/>
        <v/>
      </c>
      <c r="E102" s="51" t="str">
        <f t="shared" si="2"/>
        <v/>
      </c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51"/>
      <c r="Q102" s="34"/>
      <c r="R102" s="34"/>
      <c r="S102" s="34"/>
      <c r="T102" s="34"/>
      <c r="U102" s="34"/>
      <c r="V102" s="51"/>
      <c r="W102" s="34"/>
      <c r="X102" s="34"/>
      <c r="Y102" s="51"/>
      <c r="Z102" s="34"/>
      <c r="AA102" s="34"/>
      <c r="AB102" s="34"/>
      <c r="AC102" s="34"/>
      <c r="AD102" s="34"/>
      <c r="AE102" s="34"/>
      <c r="AF102" s="34"/>
      <c r="AG102" s="34"/>
      <c r="AH102" s="34"/>
      <c r="AI102" s="34"/>
      <c r="AJ102" s="34"/>
      <c r="AK102" s="34"/>
      <c r="AL102" s="34"/>
      <c r="AM102" s="34"/>
      <c r="AN102" s="34"/>
      <c r="AO102" s="65"/>
      <c r="AP102" s="65"/>
      <c r="AQ102" s="65"/>
      <c r="AR102" s="65"/>
      <c r="AS102" s="65"/>
      <c r="AT102" s="65"/>
      <c r="AU102" s="65"/>
      <c r="AV102" s="65"/>
      <c r="AW102" s="65"/>
      <c r="AX102" s="65"/>
      <c r="AY102" s="65"/>
      <c r="AZ102" s="65"/>
      <c r="BA102" s="65"/>
      <c r="BB102" s="65"/>
      <c r="BC102" s="65"/>
      <c r="BD102" s="65"/>
      <c r="BE102" s="65"/>
      <c r="BF102" s="65"/>
      <c r="BG102" s="65"/>
      <c r="BH102" s="65"/>
      <c r="BI102" s="65"/>
      <c r="BJ102" s="65"/>
      <c r="BK102" s="65"/>
      <c r="BL102" s="65"/>
      <c r="BM102" s="65"/>
      <c r="BN102" s="65"/>
      <c r="BO102" s="65"/>
      <c r="BP102" s="65"/>
      <c r="BQ102" s="65"/>
      <c r="BR102" s="65"/>
      <c r="BS102" s="65"/>
      <c r="BT102" s="65"/>
      <c r="BU102" s="65"/>
      <c r="BV102" s="65"/>
      <c r="BW102" s="65"/>
      <c r="BX102" s="65"/>
      <c r="BY102" s="65"/>
      <c r="BZ102" s="65"/>
      <c r="CA102" s="34"/>
      <c r="CB102" s="34"/>
      <c r="CC102" s="34"/>
      <c r="CD102" s="34"/>
      <c r="CE102" s="34"/>
      <c r="CF102" s="34"/>
      <c r="CG102" s="34"/>
      <c r="CH102" s="34"/>
      <c r="CI102" s="34"/>
      <c r="CJ102" s="34"/>
      <c r="CK102" s="34"/>
      <c r="CL102" s="34"/>
      <c r="CM102" s="34"/>
      <c r="CN102" s="34"/>
      <c r="CO102" s="34"/>
      <c r="CP102" s="34"/>
      <c r="CQ102" s="34"/>
      <c r="CR102" s="34"/>
      <c r="CS102" s="51"/>
      <c r="CT102" s="34"/>
    </row>
    <row r="103" spans="1:98">
      <c r="A103" s="34"/>
      <c r="B103" s="21" t="s">
        <v>120</v>
      </c>
      <c r="C103" s="205">
        <v>27</v>
      </c>
      <c r="D103" s="34" t="str">
        <f t="shared" si="1"/>
        <v/>
      </c>
      <c r="E103" s="51" t="str">
        <f t="shared" si="2"/>
        <v/>
      </c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51"/>
      <c r="Q103" s="34"/>
      <c r="R103" s="34"/>
      <c r="S103" s="34"/>
      <c r="T103" s="34"/>
      <c r="U103" s="34"/>
      <c r="V103" s="51"/>
      <c r="W103" s="34"/>
      <c r="X103" s="34"/>
      <c r="Y103" s="51"/>
      <c r="Z103" s="34"/>
      <c r="AA103" s="34"/>
      <c r="AB103" s="34"/>
      <c r="AC103" s="34"/>
      <c r="AD103" s="34"/>
      <c r="AE103" s="34"/>
      <c r="AF103" s="34"/>
      <c r="AG103" s="34"/>
      <c r="AH103" s="34"/>
      <c r="AI103" s="34"/>
      <c r="AJ103" s="34"/>
      <c r="AK103" s="34"/>
      <c r="AL103" s="34"/>
      <c r="AM103" s="34"/>
      <c r="AN103" s="34"/>
      <c r="AO103" s="65"/>
      <c r="AP103" s="65"/>
      <c r="AQ103" s="65"/>
      <c r="AR103" s="65"/>
      <c r="AS103" s="65"/>
      <c r="AT103" s="65"/>
      <c r="AU103" s="65"/>
      <c r="AV103" s="65"/>
      <c r="AW103" s="65"/>
      <c r="AX103" s="65"/>
      <c r="AY103" s="65"/>
      <c r="AZ103" s="65"/>
      <c r="BA103" s="65"/>
      <c r="BB103" s="65"/>
      <c r="BC103" s="65"/>
      <c r="BD103" s="65"/>
      <c r="BE103" s="65"/>
      <c r="BF103" s="65"/>
      <c r="BG103" s="65"/>
      <c r="BH103" s="65"/>
      <c r="BI103" s="65"/>
      <c r="BJ103" s="65"/>
      <c r="BK103" s="65"/>
      <c r="BL103" s="65"/>
      <c r="BM103" s="65"/>
      <c r="BN103" s="65"/>
      <c r="BO103" s="65"/>
      <c r="BP103" s="65"/>
      <c r="BQ103" s="65"/>
      <c r="BR103" s="65"/>
      <c r="BS103" s="65"/>
      <c r="BT103" s="65"/>
      <c r="BU103" s="65"/>
      <c r="BV103" s="65"/>
      <c r="BW103" s="65"/>
      <c r="BX103" s="65"/>
      <c r="BY103" s="65"/>
      <c r="BZ103" s="65"/>
      <c r="CA103" s="34"/>
      <c r="CB103" s="34"/>
      <c r="CC103" s="34"/>
      <c r="CD103" s="34"/>
      <c r="CE103" s="34"/>
      <c r="CF103" s="34"/>
      <c r="CG103" s="34"/>
      <c r="CH103" s="34"/>
      <c r="CI103" s="34"/>
      <c r="CJ103" s="34"/>
      <c r="CK103" s="34"/>
      <c r="CL103" s="34"/>
      <c r="CM103" s="34"/>
      <c r="CN103" s="34"/>
      <c r="CO103" s="34"/>
      <c r="CP103" s="34"/>
      <c r="CQ103" s="34"/>
      <c r="CR103" s="34"/>
      <c r="CS103" s="51"/>
      <c r="CT103" s="34"/>
    </row>
    <row r="104" spans="1:98">
      <c r="A104" s="34"/>
      <c r="B104" s="21" t="s">
        <v>122</v>
      </c>
      <c r="C104" s="205">
        <v>28</v>
      </c>
      <c r="D104" s="34" t="str">
        <f t="shared" si="1"/>
        <v/>
      </c>
      <c r="E104" s="51" t="str">
        <f t="shared" si="2"/>
        <v/>
      </c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51"/>
      <c r="Q104" s="34"/>
      <c r="R104" s="34"/>
      <c r="S104" s="34"/>
      <c r="T104" s="34"/>
      <c r="U104" s="34"/>
      <c r="V104" s="51"/>
      <c r="W104" s="34"/>
      <c r="X104" s="34"/>
      <c r="Y104" s="51"/>
      <c r="Z104" s="34"/>
      <c r="AA104" s="34"/>
      <c r="AB104" s="34"/>
      <c r="AC104" s="34"/>
      <c r="AD104" s="34"/>
      <c r="AE104" s="34"/>
      <c r="AF104" s="34"/>
      <c r="AG104" s="34"/>
      <c r="AH104" s="34"/>
      <c r="AI104" s="34"/>
      <c r="AJ104" s="34"/>
      <c r="AK104" s="34"/>
      <c r="AL104" s="34"/>
      <c r="AM104" s="34"/>
      <c r="AN104" s="34"/>
      <c r="AO104" s="65"/>
      <c r="AP104" s="65"/>
      <c r="AQ104" s="65"/>
      <c r="AR104" s="65"/>
      <c r="AS104" s="65"/>
      <c r="AT104" s="65"/>
      <c r="AU104" s="65"/>
      <c r="AV104" s="65"/>
      <c r="AW104" s="65"/>
      <c r="AX104" s="65"/>
      <c r="AY104" s="65"/>
      <c r="AZ104" s="65"/>
      <c r="BA104" s="65"/>
      <c r="BB104" s="65"/>
      <c r="BC104" s="65"/>
      <c r="BD104" s="65"/>
      <c r="BE104" s="65"/>
      <c r="BF104" s="65"/>
      <c r="BG104" s="65"/>
      <c r="BH104" s="65"/>
      <c r="BI104" s="65"/>
      <c r="BJ104" s="65"/>
      <c r="BK104" s="65"/>
      <c r="BL104" s="65"/>
      <c r="BM104" s="65"/>
      <c r="BN104" s="65"/>
      <c r="BO104" s="65"/>
      <c r="BP104" s="65"/>
      <c r="BQ104" s="65"/>
      <c r="BR104" s="65"/>
      <c r="BS104" s="65"/>
      <c r="BT104" s="65"/>
      <c r="BU104" s="65"/>
      <c r="BV104" s="65"/>
      <c r="BW104" s="65"/>
      <c r="BX104" s="65"/>
      <c r="BY104" s="65"/>
      <c r="BZ104" s="65"/>
      <c r="CA104" s="34"/>
      <c r="CB104" s="34"/>
      <c r="CC104" s="34"/>
      <c r="CD104" s="34"/>
      <c r="CE104" s="34"/>
      <c r="CF104" s="34"/>
      <c r="CG104" s="34"/>
      <c r="CH104" s="34"/>
      <c r="CI104" s="34"/>
      <c r="CJ104" s="34"/>
      <c r="CK104" s="34"/>
      <c r="CL104" s="34"/>
      <c r="CM104" s="34"/>
      <c r="CN104" s="34"/>
      <c r="CO104" s="34"/>
      <c r="CP104" s="34"/>
      <c r="CQ104" s="34"/>
      <c r="CR104" s="34"/>
      <c r="CS104" s="51"/>
      <c r="CT104" s="34"/>
    </row>
    <row r="105" spans="1:98">
      <c r="A105" s="34"/>
      <c r="B105" s="21" t="s">
        <v>124</v>
      </c>
      <c r="C105" s="205">
        <v>29</v>
      </c>
      <c r="D105" s="34" t="str">
        <f t="shared" si="1"/>
        <v/>
      </c>
      <c r="E105" s="51" t="str">
        <f t="shared" si="2"/>
        <v/>
      </c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51"/>
      <c r="Q105" s="34"/>
      <c r="R105" s="34"/>
      <c r="S105" s="34"/>
      <c r="T105" s="34"/>
      <c r="U105" s="34"/>
      <c r="V105" s="51"/>
      <c r="W105" s="34"/>
      <c r="X105" s="34"/>
      <c r="Y105" s="51"/>
      <c r="Z105" s="34"/>
      <c r="AA105" s="34"/>
      <c r="AB105" s="34"/>
      <c r="AC105" s="34"/>
      <c r="AD105" s="34"/>
      <c r="AE105" s="34"/>
      <c r="AF105" s="34"/>
      <c r="AG105" s="34"/>
      <c r="AH105" s="34"/>
      <c r="AI105" s="34"/>
      <c r="AJ105" s="34"/>
      <c r="AK105" s="34"/>
      <c r="AL105" s="34"/>
      <c r="AM105" s="34"/>
      <c r="AN105" s="34"/>
      <c r="AO105" s="65"/>
      <c r="AP105" s="65"/>
      <c r="AQ105" s="65"/>
      <c r="AR105" s="65"/>
      <c r="AS105" s="65"/>
      <c r="AT105" s="65"/>
      <c r="AU105" s="65"/>
      <c r="AV105" s="65"/>
      <c r="AW105" s="65"/>
      <c r="AX105" s="65"/>
      <c r="AY105" s="65"/>
      <c r="AZ105" s="65"/>
      <c r="BA105" s="65"/>
      <c r="BB105" s="65"/>
      <c r="BC105" s="65"/>
      <c r="BD105" s="65"/>
      <c r="BE105" s="65"/>
      <c r="BF105" s="65"/>
      <c r="BG105" s="65"/>
      <c r="BH105" s="65"/>
      <c r="BI105" s="65"/>
      <c r="BJ105" s="65"/>
      <c r="BK105" s="65"/>
      <c r="BL105" s="65"/>
      <c r="BM105" s="65"/>
      <c r="BN105" s="65"/>
      <c r="BO105" s="65"/>
      <c r="BP105" s="65"/>
      <c r="BQ105" s="65"/>
      <c r="BR105" s="65"/>
      <c r="BS105" s="65"/>
      <c r="BT105" s="65"/>
      <c r="BU105" s="65"/>
      <c r="BV105" s="65"/>
      <c r="BW105" s="65"/>
      <c r="BX105" s="65"/>
      <c r="BY105" s="65"/>
      <c r="BZ105" s="65"/>
      <c r="CA105" s="34"/>
      <c r="CB105" s="34"/>
      <c r="CC105" s="34"/>
      <c r="CD105" s="34"/>
      <c r="CE105" s="34"/>
      <c r="CF105" s="34"/>
      <c r="CG105" s="34"/>
      <c r="CH105" s="34"/>
      <c r="CI105" s="34"/>
      <c r="CJ105" s="34"/>
      <c r="CK105" s="34"/>
      <c r="CL105" s="34"/>
      <c r="CM105" s="34"/>
      <c r="CN105" s="34"/>
      <c r="CO105" s="34"/>
      <c r="CP105" s="34"/>
      <c r="CQ105" s="34"/>
      <c r="CR105" s="34"/>
      <c r="CS105" s="51"/>
      <c r="CT105" s="34"/>
    </row>
    <row r="106" spans="1:98">
      <c r="A106" s="34"/>
      <c r="B106" s="21" t="s">
        <v>126</v>
      </c>
      <c r="C106" s="205">
        <v>30</v>
      </c>
      <c r="D106" s="34" t="str">
        <f t="shared" si="1"/>
        <v/>
      </c>
      <c r="E106" s="51" t="str">
        <f t="shared" si="2"/>
        <v/>
      </c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51"/>
      <c r="Q106" s="34"/>
      <c r="R106" s="34"/>
      <c r="S106" s="34"/>
      <c r="T106" s="34"/>
      <c r="U106" s="34"/>
      <c r="V106" s="51"/>
      <c r="W106" s="34"/>
      <c r="X106" s="34"/>
      <c r="Y106" s="51"/>
      <c r="Z106" s="34"/>
      <c r="AA106" s="34"/>
      <c r="AB106" s="34"/>
      <c r="AC106" s="34"/>
      <c r="AD106" s="34"/>
      <c r="AE106" s="34"/>
      <c r="AF106" s="34"/>
      <c r="AG106" s="34"/>
      <c r="AH106" s="34"/>
      <c r="AI106" s="34"/>
      <c r="AJ106" s="34"/>
      <c r="AK106" s="34"/>
      <c r="AL106" s="34"/>
      <c r="AM106" s="34"/>
      <c r="AN106" s="34"/>
      <c r="AO106" s="65"/>
      <c r="AP106" s="65"/>
      <c r="AQ106" s="65"/>
      <c r="AR106" s="65"/>
      <c r="AS106" s="65"/>
      <c r="AT106" s="65"/>
      <c r="AU106" s="65"/>
      <c r="AV106" s="65"/>
      <c r="AW106" s="65"/>
      <c r="AX106" s="65"/>
      <c r="AY106" s="65"/>
      <c r="AZ106" s="65"/>
      <c r="BA106" s="65"/>
      <c r="BB106" s="65"/>
      <c r="BC106" s="65"/>
      <c r="BD106" s="65"/>
      <c r="BE106" s="65"/>
      <c r="BF106" s="65"/>
      <c r="BG106" s="65"/>
      <c r="BH106" s="65"/>
      <c r="BI106" s="65"/>
      <c r="BJ106" s="65"/>
      <c r="BK106" s="65"/>
      <c r="BL106" s="65"/>
      <c r="BM106" s="65"/>
      <c r="BN106" s="65"/>
      <c r="BO106" s="65"/>
      <c r="BP106" s="65"/>
      <c r="BQ106" s="65"/>
      <c r="BR106" s="65"/>
      <c r="BS106" s="65"/>
      <c r="BT106" s="65"/>
      <c r="BU106" s="65"/>
      <c r="BV106" s="65"/>
      <c r="BW106" s="65"/>
      <c r="BX106" s="65"/>
      <c r="BY106" s="65"/>
      <c r="BZ106" s="65"/>
      <c r="CA106" s="34"/>
      <c r="CB106" s="34"/>
      <c r="CC106" s="34"/>
      <c r="CD106" s="34"/>
      <c r="CE106" s="34"/>
      <c r="CF106" s="34"/>
      <c r="CG106" s="34"/>
      <c r="CH106" s="34"/>
      <c r="CI106" s="34"/>
      <c r="CJ106" s="34"/>
      <c r="CK106" s="34"/>
      <c r="CL106" s="34"/>
      <c r="CM106" s="34"/>
      <c r="CN106" s="34"/>
      <c r="CO106" s="34"/>
      <c r="CP106" s="34"/>
      <c r="CQ106" s="34"/>
      <c r="CR106" s="34"/>
      <c r="CS106" s="51"/>
      <c r="CT106" s="34"/>
    </row>
    <row r="107" spans="1:98">
      <c r="A107" s="34"/>
      <c r="B107" s="21" t="s">
        <v>128</v>
      </c>
      <c r="C107" s="205">
        <v>31</v>
      </c>
      <c r="D107" s="34" t="str">
        <f t="shared" si="1"/>
        <v/>
      </c>
      <c r="E107" s="51" t="str">
        <f t="shared" si="2"/>
        <v/>
      </c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51"/>
      <c r="Q107" s="34"/>
      <c r="R107" s="34"/>
      <c r="S107" s="34"/>
      <c r="T107" s="34"/>
      <c r="U107" s="34"/>
      <c r="V107" s="51"/>
      <c r="W107" s="34"/>
      <c r="X107" s="34"/>
      <c r="Y107" s="51"/>
      <c r="Z107" s="34"/>
      <c r="AA107" s="34"/>
      <c r="AB107" s="34"/>
      <c r="AC107" s="34"/>
      <c r="AD107" s="34"/>
      <c r="AE107" s="34"/>
      <c r="AF107" s="34"/>
      <c r="AG107" s="34"/>
      <c r="AH107" s="34"/>
      <c r="AI107" s="34"/>
      <c r="AJ107" s="34"/>
      <c r="AK107" s="34"/>
      <c r="AL107" s="34"/>
      <c r="AM107" s="34"/>
      <c r="AN107" s="34"/>
      <c r="AO107" s="65"/>
      <c r="AP107" s="65"/>
      <c r="AQ107" s="65"/>
      <c r="AR107" s="65"/>
      <c r="AS107" s="65"/>
      <c r="AT107" s="65"/>
      <c r="AU107" s="65"/>
      <c r="AV107" s="65"/>
      <c r="AW107" s="65"/>
      <c r="AX107" s="65"/>
      <c r="AY107" s="65"/>
      <c r="AZ107" s="65"/>
      <c r="BA107" s="65"/>
      <c r="BB107" s="65"/>
      <c r="BC107" s="65"/>
      <c r="BD107" s="65"/>
      <c r="BE107" s="65"/>
      <c r="BF107" s="65"/>
      <c r="BG107" s="65"/>
      <c r="BH107" s="65"/>
      <c r="BI107" s="65"/>
      <c r="BJ107" s="65"/>
      <c r="BK107" s="65"/>
      <c r="BL107" s="65"/>
      <c r="BM107" s="65"/>
      <c r="BN107" s="65"/>
      <c r="BO107" s="65"/>
      <c r="BP107" s="65"/>
      <c r="BQ107" s="65"/>
      <c r="BR107" s="65"/>
      <c r="BS107" s="65"/>
      <c r="BT107" s="65"/>
      <c r="BU107" s="65"/>
      <c r="BV107" s="65"/>
      <c r="BW107" s="65"/>
      <c r="BX107" s="65"/>
      <c r="BY107" s="65"/>
      <c r="BZ107" s="65"/>
      <c r="CA107" s="34"/>
      <c r="CB107" s="34"/>
      <c r="CC107" s="34"/>
      <c r="CD107" s="34"/>
      <c r="CE107" s="34"/>
      <c r="CF107" s="34"/>
      <c r="CG107" s="34"/>
      <c r="CH107" s="34"/>
      <c r="CI107" s="34"/>
      <c r="CJ107" s="34"/>
      <c r="CK107" s="34"/>
      <c r="CL107" s="34"/>
      <c r="CM107" s="34"/>
      <c r="CN107" s="34"/>
      <c r="CO107" s="34"/>
      <c r="CP107" s="34"/>
      <c r="CQ107" s="34"/>
      <c r="CR107" s="34"/>
      <c r="CS107" s="51"/>
      <c r="CT107" s="34"/>
    </row>
    <row r="108" spans="1:98">
      <c r="A108" s="34"/>
      <c r="B108" s="21" t="s">
        <v>130</v>
      </c>
      <c r="C108" s="205">
        <v>32</v>
      </c>
      <c r="D108" s="34" t="str">
        <f t="shared" si="1"/>
        <v/>
      </c>
      <c r="E108" s="51" t="str">
        <f t="shared" si="2"/>
        <v/>
      </c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51"/>
      <c r="Q108" s="34"/>
      <c r="R108" s="34"/>
      <c r="S108" s="34"/>
      <c r="T108" s="34"/>
      <c r="U108" s="34"/>
      <c r="V108" s="51"/>
      <c r="W108" s="34"/>
      <c r="X108" s="34"/>
      <c r="Y108" s="51"/>
      <c r="Z108" s="34"/>
      <c r="AA108" s="34"/>
      <c r="AB108" s="34"/>
      <c r="AC108" s="34"/>
      <c r="AD108" s="34"/>
      <c r="AE108" s="34"/>
      <c r="AF108" s="34"/>
      <c r="AG108" s="34"/>
      <c r="AH108" s="34"/>
      <c r="AI108" s="34"/>
      <c r="AJ108" s="34"/>
      <c r="AK108" s="34"/>
      <c r="AL108" s="34"/>
      <c r="AM108" s="34"/>
      <c r="AN108" s="34"/>
      <c r="AO108" s="65"/>
      <c r="AP108" s="65"/>
      <c r="AQ108" s="65"/>
      <c r="AR108" s="65"/>
      <c r="AS108" s="65"/>
      <c r="AT108" s="65"/>
      <c r="AU108" s="65"/>
      <c r="AV108" s="65"/>
      <c r="AW108" s="65"/>
      <c r="AX108" s="65"/>
      <c r="AY108" s="65"/>
      <c r="AZ108" s="65"/>
      <c r="BA108" s="65"/>
      <c r="BB108" s="65"/>
      <c r="BC108" s="65"/>
      <c r="BD108" s="65"/>
      <c r="BE108" s="65"/>
      <c r="BF108" s="65"/>
      <c r="BG108" s="65"/>
      <c r="BH108" s="65"/>
      <c r="BI108" s="65"/>
      <c r="BJ108" s="65"/>
      <c r="BK108" s="65"/>
      <c r="BL108" s="65"/>
      <c r="BM108" s="65"/>
      <c r="BN108" s="65"/>
      <c r="BO108" s="65"/>
      <c r="BP108" s="65"/>
      <c r="BQ108" s="65"/>
      <c r="BR108" s="65"/>
      <c r="BS108" s="65"/>
      <c r="BT108" s="65"/>
      <c r="BU108" s="65"/>
      <c r="BV108" s="65"/>
      <c r="BW108" s="65"/>
      <c r="BX108" s="65"/>
      <c r="BY108" s="65"/>
      <c r="BZ108" s="65"/>
      <c r="CA108" s="34"/>
      <c r="CB108" s="34"/>
      <c r="CC108" s="34"/>
      <c r="CD108" s="34"/>
      <c r="CE108" s="34"/>
      <c r="CF108" s="34"/>
      <c r="CG108" s="34"/>
      <c r="CH108" s="34"/>
      <c r="CI108" s="34"/>
      <c r="CJ108" s="34"/>
      <c r="CK108" s="34"/>
      <c r="CL108" s="34"/>
      <c r="CM108" s="34"/>
      <c r="CN108" s="34"/>
      <c r="CO108" s="34"/>
      <c r="CP108" s="34"/>
      <c r="CQ108" s="34"/>
      <c r="CR108" s="34"/>
      <c r="CS108" s="51"/>
      <c r="CT108" s="34"/>
    </row>
    <row r="109" spans="1:98" ht="13">
      <c r="A109" s="34"/>
      <c r="B109" s="34" t="s">
        <v>132</v>
      </c>
      <c r="C109" s="34">
        <f>ROWS($B$77:B109)</f>
        <v>33</v>
      </c>
      <c r="D109" s="34" t="str">
        <f t="shared" si="1"/>
        <v/>
      </c>
      <c r="E109" s="51" t="str">
        <f t="shared" si="2"/>
        <v/>
      </c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51"/>
      <c r="Q109" s="34"/>
      <c r="R109" s="34"/>
      <c r="S109" s="34"/>
      <c r="T109" s="34"/>
      <c r="U109" s="34"/>
      <c r="V109" s="51"/>
      <c r="W109" s="34"/>
      <c r="X109" s="34"/>
      <c r="Y109" s="51"/>
      <c r="Z109" s="34"/>
      <c r="AA109" s="34"/>
      <c r="AB109" s="34"/>
      <c r="AC109" s="34"/>
      <c r="AD109" s="34"/>
      <c r="AE109" s="34"/>
      <c r="AF109" s="34"/>
      <c r="AG109" s="34"/>
      <c r="AH109" s="34"/>
      <c r="AI109" s="34"/>
      <c r="AJ109" s="34"/>
      <c r="AK109" s="34"/>
      <c r="AL109" s="34"/>
      <c r="AM109" s="34"/>
      <c r="AN109" s="34"/>
      <c r="AO109" s="65"/>
      <c r="AP109" s="65"/>
      <c r="AQ109" s="65"/>
      <c r="AR109" s="65"/>
      <c r="AS109" s="65"/>
      <c r="AT109" s="65"/>
      <c r="AU109" s="65"/>
      <c r="AV109" s="65"/>
      <c r="AW109" s="65"/>
      <c r="AX109" s="65"/>
      <c r="AY109" s="65"/>
      <c r="AZ109" s="65"/>
      <c r="BA109" s="65"/>
      <c r="BB109" s="65"/>
      <c r="BC109" s="65"/>
      <c r="BD109" s="65"/>
      <c r="BE109" s="65"/>
      <c r="BF109" s="65"/>
      <c r="BG109" s="65"/>
      <c r="BH109" s="65"/>
      <c r="BI109" s="65"/>
      <c r="BJ109" s="65"/>
      <c r="BK109" s="65"/>
      <c r="BL109" s="65"/>
      <c r="BM109" s="65"/>
      <c r="BN109" s="65"/>
      <c r="BO109" s="65"/>
      <c r="BP109" s="65"/>
      <c r="BQ109" s="65"/>
      <c r="BR109" s="65"/>
      <c r="BS109" s="65"/>
      <c r="BT109" s="65"/>
      <c r="BU109" s="65"/>
      <c r="BV109" s="65"/>
      <c r="BW109" s="65"/>
      <c r="BX109" s="65"/>
      <c r="BY109" s="65"/>
      <c r="BZ109" s="65"/>
      <c r="CA109" s="34"/>
      <c r="CB109" s="34"/>
      <c r="CC109" s="34"/>
      <c r="CD109" s="34"/>
      <c r="CE109" s="34"/>
      <c r="CF109" s="34"/>
      <c r="CG109" s="34"/>
      <c r="CH109" s="34"/>
      <c r="CI109" s="34"/>
      <c r="CJ109" s="34"/>
      <c r="CK109" s="34"/>
      <c r="CL109" s="34"/>
      <c r="CM109" s="34"/>
      <c r="CN109" s="34"/>
      <c r="CO109" s="34"/>
      <c r="CP109" s="34"/>
      <c r="CQ109" s="34"/>
      <c r="CR109" s="34"/>
      <c r="CS109" s="51"/>
      <c r="CT109" s="34"/>
    </row>
    <row r="110" spans="1:98" ht="13">
      <c r="A110" s="34"/>
      <c r="B110" s="34"/>
      <c r="C110" s="34"/>
      <c r="D110" s="34"/>
      <c r="E110" s="51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51"/>
      <c r="Q110" s="34"/>
      <c r="R110" s="34"/>
      <c r="S110" s="34"/>
      <c r="T110" s="34"/>
      <c r="U110" s="34"/>
      <c r="V110" s="51"/>
      <c r="W110" s="34"/>
      <c r="X110" s="34"/>
      <c r="Y110" s="51"/>
      <c r="Z110" s="34"/>
      <c r="AA110" s="34"/>
      <c r="AB110" s="34"/>
      <c r="AC110" s="34"/>
      <c r="AD110" s="34"/>
      <c r="AE110" s="34"/>
      <c r="AF110" s="34"/>
      <c r="AG110" s="34"/>
      <c r="AH110" s="34"/>
      <c r="AI110" s="34"/>
      <c r="AJ110" s="34"/>
      <c r="AK110" s="34"/>
      <c r="AL110" s="34"/>
      <c r="AM110" s="34"/>
      <c r="AN110" s="34"/>
      <c r="AO110" s="65"/>
      <c r="AP110" s="65"/>
      <c r="AQ110" s="65"/>
      <c r="AR110" s="65"/>
      <c r="AS110" s="65"/>
      <c r="AT110" s="65"/>
      <c r="AU110" s="65"/>
      <c r="AV110" s="65"/>
      <c r="AW110" s="65"/>
      <c r="AX110" s="65"/>
      <c r="AY110" s="65"/>
      <c r="AZ110" s="65"/>
      <c r="BA110" s="65"/>
      <c r="BB110" s="65"/>
      <c r="BC110" s="65"/>
      <c r="BD110" s="65"/>
      <c r="BE110" s="65"/>
      <c r="BF110" s="65"/>
      <c r="BG110" s="65"/>
      <c r="BH110" s="65"/>
      <c r="BI110" s="65"/>
      <c r="BJ110" s="65"/>
      <c r="BK110" s="65"/>
      <c r="BL110" s="65"/>
      <c r="BM110" s="65"/>
      <c r="BN110" s="65"/>
      <c r="BO110" s="65"/>
      <c r="BP110" s="65"/>
      <c r="BQ110" s="65"/>
      <c r="BR110" s="65"/>
      <c r="BS110" s="65"/>
      <c r="BT110" s="65"/>
      <c r="BU110" s="65"/>
      <c r="BV110" s="65"/>
      <c r="BW110" s="65"/>
      <c r="BX110" s="65"/>
      <c r="BY110" s="65"/>
      <c r="BZ110" s="65"/>
      <c r="CA110" s="34"/>
      <c r="CB110" s="34"/>
      <c r="CC110" s="34"/>
      <c r="CD110" s="34"/>
      <c r="CE110" s="34"/>
      <c r="CF110" s="34"/>
      <c r="CG110" s="34"/>
      <c r="CH110" s="34"/>
      <c r="CI110" s="34"/>
      <c r="CJ110" s="34"/>
      <c r="CK110" s="34"/>
      <c r="CL110" s="34"/>
      <c r="CM110" s="34"/>
      <c r="CN110" s="34"/>
      <c r="CO110" s="34"/>
      <c r="CP110" s="34"/>
      <c r="CQ110" s="34"/>
      <c r="CR110" s="34"/>
      <c r="CS110" s="51"/>
      <c r="CT110" s="34"/>
    </row>
    <row r="111" spans="1:98" ht="13">
      <c r="A111" s="34"/>
      <c r="B111" s="34"/>
      <c r="C111" s="34"/>
      <c r="D111" s="34"/>
      <c r="E111" s="51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51"/>
      <c r="Q111" s="34"/>
      <c r="R111" s="34"/>
      <c r="S111" s="34"/>
      <c r="T111" s="34"/>
      <c r="U111" s="34"/>
      <c r="V111" s="51"/>
      <c r="W111" s="34"/>
      <c r="X111" s="34"/>
      <c r="Y111" s="51"/>
      <c r="Z111" s="34"/>
      <c r="AA111" s="34"/>
      <c r="AB111" s="34"/>
      <c r="AC111" s="34"/>
      <c r="AD111" s="34"/>
      <c r="AE111" s="34"/>
      <c r="AF111" s="34"/>
      <c r="AG111" s="34"/>
      <c r="AH111" s="34"/>
      <c r="AI111" s="34"/>
      <c r="AJ111" s="34"/>
      <c r="AK111" s="34"/>
      <c r="AL111" s="34"/>
      <c r="AM111" s="34"/>
      <c r="AN111" s="34"/>
      <c r="AO111" s="65"/>
      <c r="AP111" s="65"/>
      <c r="AQ111" s="65"/>
      <c r="AR111" s="65"/>
      <c r="AS111" s="65"/>
      <c r="AT111" s="65"/>
      <c r="AU111" s="65"/>
      <c r="AV111" s="65"/>
      <c r="AW111" s="65"/>
      <c r="AX111" s="65"/>
      <c r="AY111" s="65"/>
      <c r="AZ111" s="65"/>
      <c r="BA111" s="65"/>
      <c r="BB111" s="65"/>
      <c r="BC111" s="65"/>
      <c r="BD111" s="65"/>
      <c r="BE111" s="65"/>
      <c r="BF111" s="65"/>
      <c r="BG111" s="65"/>
      <c r="BH111" s="65"/>
      <c r="BI111" s="65"/>
      <c r="BJ111" s="65"/>
      <c r="BK111" s="65"/>
      <c r="BL111" s="65"/>
      <c r="BM111" s="65"/>
      <c r="BN111" s="65"/>
      <c r="BO111" s="65"/>
      <c r="BP111" s="65"/>
      <c r="BQ111" s="65"/>
      <c r="BR111" s="65"/>
      <c r="BS111" s="65"/>
      <c r="BT111" s="65"/>
      <c r="BU111" s="65"/>
      <c r="BV111" s="65"/>
      <c r="BW111" s="65"/>
      <c r="BX111" s="65"/>
      <c r="BY111" s="65"/>
      <c r="BZ111" s="65"/>
      <c r="CA111" s="34"/>
      <c r="CB111" s="34"/>
      <c r="CC111" s="34"/>
      <c r="CD111" s="34"/>
      <c r="CE111" s="34"/>
      <c r="CF111" s="34"/>
      <c r="CG111" s="34"/>
      <c r="CH111" s="34"/>
      <c r="CI111" s="34"/>
      <c r="CJ111" s="34"/>
      <c r="CK111" s="34"/>
      <c r="CL111" s="34"/>
      <c r="CM111" s="34"/>
      <c r="CN111" s="34"/>
      <c r="CO111" s="34"/>
      <c r="CP111" s="34"/>
      <c r="CQ111" s="34"/>
      <c r="CR111" s="34"/>
      <c r="CS111" s="51"/>
      <c r="CT111" s="34"/>
    </row>
    <row r="112" spans="1:98" ht="13">
      <c r="A112" s="211"/>
      <c r="B112" s="207" t="s">
        <v>220</v>
      </c>
      <c r="C112" s="207" t="s">
        <v>142</v>
      </c>
      <c r="D112" s="207" t="s">
        <v>221</v>
      </c>
      <c r="E112" s="208" t="s">
        <v>144</v>
      </c>
      <c r="F112" s="207" t="s">
        <v>145</v>
      </c>
      <c r="G112" s="207" t="s">
        <v>146</v>
      </c>
      <c r="H112" s="207" t="s">
        <v>222</v>
      </c>
      <c r="I112" s="207" t="s">
        <v>148</v>
      </c>
      <c r="J112" s="207" t="s">
        <v>149</v>
      </c>
      <c r="K112" s="207" t="s">
        <v>150</v>
      </c>
      <c r="L112" s="207" t="s">
        <v>151</v>
      </c>
      <c r="M112" s="207" t="s">
        <v>152</v>
      </c>
      <c r="N112" s="207" t="s">
        <v>153</v>
      </c>
      <c r="O112" s="209" t="s">
        <v>154</v>
      </c>
      <c r="P112" s="210" t="s">
        <v>155</v>
      </c>
      <c r="Q112" s="209" t="s">
        <v>156</v>
      </c>
      <c r="R112" s="209" t="s">
        <v>204</v>
      </c>
      <c r="S112" s="209" t="s">
        <v>158</v>
      </c>
      <c r="T112" s="207" t="s">
        <v>234</v>
      </c>
      <c r="U112" s="207" t="s">
        <v>235</v>
      </c>
      <c r="V112" s="208" t="s">
        <v>161</v>
      </c>
      <c r="W112" s="207" t="s">
        <v>162</v>
      </c>
      <c r="X112" s="207" t="s">
        <v>163</v>
      </c>
      <c r="Y112" s="208" t="s">
        <v>164</v>
      </c>
      <c r="Z112" s="207" t="s">
        <v>165</v>
      </c>
      <c r="AA112" s="207" t="s">
        <v>166</v>
      </c>
      <c r="AB112" s="207" t="s">
        <v>167</v>
      </c>
      <c r="AC112" s="207" t="s">
        <v>168</v>
      </c>
      <c r="AD112" s="209" t="s">
        <v>169</v>
      </c>
      <c r="AE112" s="209" t="s">
        <v>170</v>
      </c>
      <c r="AF112" s="209" t="s">
        <v>171</v>
      </c>
      <c r="AG112" s="209" t="s">
        <v>172</v>
      </c>
      <c r="AH112" s="207" t="s">
        <v>173</v>
      </c>
      <c r="AI112" s="207" t="s">
        <v>174</v>
      </c>
      <c r="AJ112" s="207" t="s">
        <v>175</v>
      </c>
      <c r="AK112" s="207" t="s">
        <v>224</v>
      </c>
      <c r="AL112" s="207"/>
      <c r="AM112" s="207"/>
      <c r="AN112" s="207"/>
      <c r="AO112" s="207"/>
      <c r="AP112" s="65"/>
      <c r="AQ112" s="65"/>
      <c r="AR112" s="65"/>
      <c r="AS112" s="65"/>
      <c r="AT112" s="65"/>
      <c r="AU112" s="65"/>
      <c r="AV112" s="65"/>
      <c r="AW112" s="65"/>
      <c r="AX112" s="65"/>
      <c r="AY112" s="65"/>
      <c r="AZ112" s="65"/>
      <c r="BA112" s="65"/>
      <c r="BB112" s="65"/>
      <c r="BC112" s="65"/>
      <c r="BD112" s="65"/>
      <c r="BE112" s="65"/>
      <c r="BF112" s="65"/>
      <c r="BG112" s="65"/>
      <c r="BH112" s="65"/>
      <c r="BI112" s="65"/>
      <c r="BJ112" s="65"/>
      <c r="BK112" s="65"/>
      <c r="BL112" s="65"/>
      <c r="BM112" s="65"/>
      <c r="BN112" s="65"/>
      <c r="BO112" s="65"/>
      <c r="BP112" s="65"/>
      <c r="BQ112" s="65"/>
      <c r="BR112" s="65"/>
      <c r="BS112" s="65"/>
      <c r="BT112" s="65"/>
      <c r="BU112" s="65"/>
      <c r="BV112" s="65"/>
      <c r="BW112" s="65"/>
      <c r="BX112" s="65"/>
      <c r="BY112" s="65"/>
      <c r="BZ112" s="65"/>
      <c r="CA112" s="211"/>
      <c r="CB112" s="211"/>
      <c r="CC112" s="211"/>
      <c r="CD112" s="211"/>
      <c r="CE112" s="211"/>
      <c r="CF112" s="211"/>
      <c r="CG112" s="211"/>
      <c r="CH112" s="211"/>
      <c r="CI112" s="211"/>
      <c r="CJ112" s="211"/>
      <c r="CK112" s="211"/>
      <c r="CL112" s="211"/>
      <c r="CM112" s="211"/>
      <c r="CN112" s="211"/>
      <c r="CO112" s="211"/>
      <c r="CP112" s="211"/>
      <c r="CQ112" s="211"/>
      <c r="CR112" s="211"/>
      <c r="CS112" s="212"/>
      <c r="CT112" s="211"/>
    </row>
    <row r="113" spans="1:98" ht="13">
      <c r="A113" s="34"/>
      <c r="B113" s="34" t="str">
        <f t="array" ref="B113">IFERROR(INDEX('Censos 2021 old_version'!$A$2:$AN$34,$E$77,COLUMNS($A$113)),"")</f>
        <v>Ciudad de México</v>
      </c>
      <c r="C113" s="34">
        <f t="array" ref="C113">IFERROR(INDEX('Censos 2021 old_version'!$A$2:$AN$34,$E$77,COLUMNS($A$113:B113)),"")</f>
        <v>199761</v>
      </c>
      <c r="D113" s="34">
        <f t="array" ref="D113">IFERROR(INDEX('Censos 2021 old_version'!$A$2:$AN$34,$E$77,COLUMNS($A$113:C113)),"")</f>
        <v>198159</v>
      </c>
      <c r="E113" s="51">
        <f t="array" ref="E113">IFERROR(INDEX('Censos 2021 old_version'!$A$2:$AN$34,$E$77,COLUMNS($A$113:D113)),"")</f>
        <v>33421</v>
      </c>
      <c r="F113" s="34">
        <f t="array" ref="F113">IFERROR(INDEX('Censos 2021 old_version'!$A$2:$AN$34,$E$77,COLUMNS($A$113:E113)),"")</f>
        <v>164738</v>
      </c>
      <c r="G113" s="34">
        <f t="array" ref="G113">IFERROR(INDEX('Censos 2021 old_version'!$A$2:$AN$34,$E$77,COLUMNS($A$113:F113)),"")</f>
        <v>0</v>
      </c>
      <c r="H113" s="34">
        <f t="array" ref="H113">IFERROR(INDEX('Censos 2021 old_version'!$A$2:$AN$34,$E$77,COLUMNS($A$113:G113)),"")</f>
        <v>164267</v>
      </c>
      <c r="I113" s="34">
        <f t="array" ref="I113">IFERROR(INDEX('Censos 2021 old_version'!$A$2:$AN$34,$E$77,COLUMNS($A$113:H113)),"")</f>
        <v>134740</v>
      </c>
      <c r="J113" s="34">
        <f t="array" ref="J113">IFERROR(INDEX('Censos 2021 old_version'!$A$2:$AN$34,$E$77,COLUMNS($A$113:I113)),"")</f>
        <v>1887</v>
      </c>
      <c r="K113" s="34">
        <f t="array" ref="K113">IFERROR(INDEX('Censos 2021 old_version'!$A$2:$AN$34,$E$77,COLUMNS($A$113:J113)),"")</f>
        <v>469</v>
      </c>
      <c r="L113" s="34">
        <f t="array" ref="L113">IFERROR(INDEX('Censos 2021 old_version'!$A$2:$AN$34,$E$77,COLUMNS($A$113:K113)),"")</f>
        <v>6685</v>
      </c>
      <c r="M113" s="34">
        <f t="array" ref="M113">IFERROR(INDEX('Censos 2021 old_version'!$A$2:$AN$34,$E$77,COLUMNS($A$113:L113)),"")</f>
        <v>90623</v>
      </c>
      <c r="N113" s="34">
        <f t="array" ref="N113">IFERROR(INDEX('Censos 2021 old_version'!$A$2:$AN$34,$E$77,COLUMNS($A$113:M113)),"")</f>
        <v>24399</v>
      </c>
      <c r="O113" s="34" t="str">
        <f t="array" ref="O113">IFERROR(INDEX('Censos 2021 old_version'!$A$2:$AN$34,$E$77,COLUMNS($A$113:N113)),"")</f>
        <v>S/R</v>
      </c>
      <c r="P113" s="51">
        <f t="array" ref="P113">IFERROR(INDEX('Censos 2021 old_version'!$A$2:$AN$34,$E$77,COLUMNS($A$113:O113)),"")</f>
        <v>10677</v>
      </c>
      <c r="Q113" s="34">
        <f t="array" ref="Q113">IFERROR(INDEX('Censos 2021 old_version'!$A$2:$AN$34,$E$77,COLUMNS($A$113:P113)),"")</f>
        <v>9386</v>
      </c>
      <c r="R113" s="34">
        <f t="array" ref="R113">IFERROR(INDEX('Censos 2021 old_version'!$A$2:$AN$34,$E$77,COLUMNS($A$113:Q113)),"")</f>
        <v>1756</v>
      </c>
      <c r="S113" s="34">
        <f t="array" ref="S113">IFERROR(INDEX('Censos 2021 old_version'!$A$2:$AN$34,$E$77,COLUMNS($A$113:R113)),"")</f>
        <v>176445</v>
      </c>
      <c r="T113" s="34">
        <f t="array" ref="T113">IFERROR(INDEX('Censos 2021 old_version'!$A$2:$AN$34,$E$77,COLUMNS($A$113:S113)),"")</f>
        <v>0</v>
      </c>
      <c r="U113" s="34">
        <f t="array" ref="U113">IFERROR(INDEX('Censos 2021 old_version'!$A$2:$AN$34,$E$77,COLUMNS($A$113:T113)),"")</f>
        <v>0</v>
      </c>
      <c r="V113" s="51">
        <f t="array" ref="V113">IFERROR(INDEX('Censos 2021 old_version'!$A$2:$AN$34,$E$77,COLUMNS($A$113:U113)),"")</f>
        <v>19835</v>
      </c>
      <c r="W113" s="34">
        <f t="array" ref="W113">IFERROR(INDEX('Censos 2021 old_version'!$A$2:$AN$34,$E$77,COLUMNS($A$113:V113)),"")</f>
        <v>12206</v>
      </c>
      <c r="X113" s="34">
        <f t="array" ref="X113">IFERROR(INDEX('Censos 2021 old_version'!$A$2:$AN$34,$E$77,COLUMNS($A$113:W113)),"")</f>
        <v>6471</v>
      </c>
      <c r="Y113" s="51">
        <f t="array" ref="Y113">IFERROR(INDEX('Censos 2021 old_version'!$A$2:$AN$34,$E$77,COLUMNS($A$113:X113)),"")</f>
        <v>6471</v>
      </c>
      <c r="Z113" s="34">
        <f t="array" ref="Z113">IFERROR(INDEX('Censos 2021 old_version'!$A$2:$AN$34,$E$77,COLUMNS($A$113:Y113)),"")</f>
        <v>0</v>
      </c>
      <c r="AA113" s="34">
        <f t="array" ref="AA113">IFERROR(INDEX('Censos 2021 old_version'!$A$2:$AN$34,$E$77,COLUMNS($A$113:Z113)),"")</f>
        <v>0</v>
      </c>
      <c r="AB113" s="34">
        <f t="array" ref="AB113">IFERROR(INDEX('Censos 2021 old_version'!$A$2:$AN$34,$E$77,COLUMNS($A$113:AA113)),"")</f>
        <v>696</v>
      </c>
      <c r="AC113" s="34">
        <f t="array" ref="AC113">IFERROR(INDEX('Censos 2021 old_version'!$A$2:$AN$34,$E$77,COLUMNS($A$113:AB113)),"")</f>
        <v>520</v>
      </c>
      <c r="AD113" s="34">
        <f t="array" ref="AD113">IFERROR(INDEX('Censos 2021 old_version'!$A$2:$AN$34,$E$77,COLUMNS($A$113:AC113)),"")</f>
        <v>176</v>
      </c>
      <c r="AE113" s="34">
        <f t="array" ref="AE113">IFERROR(INDEX('Censos 2021 old_version'!$A$2:$AN$34,$E$77,COLUMNS($A$113:AD113)),"")</f>
        <v>0</v>
      </c>
      <c r="AF113" s="34">
        <f t="array" ref="AF113">IFERROR(INDEX('Censos 2021 old_version'!$A$2:$AN$34,$E$77,COLUMNS($A$113:AE113)),"")</f>
        <v>747</v>
      </c>
      <c r="AG113" s="34">
        <f t="array" ref="AG113">IFERROR(INDEX('Censos 2021 old_version'!$A$2:$AN$34,$E$77,COLUMNS($A$113:AF113)),"")</f>
        <v>369</v>
      </c>
      <c r="AH113" s="34">
        <f t="array" ref="AH113">IFERROR(INDEX('Censos 2021 old_version'!$A$2:$AN$34,$E$77,COLUMNS($A$113:AG113)),"")</f>
        <v>4656</v>
      </c>
      <c r="AI113" s="34">
        <f t="array" ref="AI113">IFERROR(INDEX('Censos 2021 old_version'!$A$2:$AN$34,$E$77,COLUMNS($A$113:AH113)),"")</f>
        <v>5680</v>
      </c>
      <c r="AJ113" s="34" t="str">
        <f t="array" ref="AJ113">IFERROR(INDEX('Censos 2021 old_version'!$A$2:$AN$34,$E$77,COLUMNS($A$113:AI113)),"")</f>
        <v>S/R</v>
      </c>
      <c r="AK113" s="34">
        <f t="array" ref="AK113">IFERROR(INDEX('Censos 2021 old_version'!$A$2:$AN$34,$E$77,COLUMNS($A$113:AJ113)),"")</f>
        <v>11535</v>
      </c>
      <c r="AL113" s="34"/>
      <c r="AM113" s="34"/>
      <c r="AN113" s="34"/>
      <c r="AO113" s="34"/>
      <c r="AP113" s="65"/>
      <c r="AQ113" s="65"/>
      <c r="AR113" s="65"/>
      <c r="AS113" s="65"/>
      <c r="AT113" s="65"/>
      <c r="AU113" s="65"/>
      <c r="AV113" s="65"/>
      <c r="AW113" s="65"/>
      <c r="AX113" s="65"/>
      <c r="AY113" s="65"/>
      <c r="AZ113" s="65"/>
      <c r="BA113" s="65"/>
      <c r="BB113" s="65"/>
      <c r="BC113" s="65"/>
      <c r="BD113" s="65"/>
      <c r="BE113" s="65"/>
      <c r="BF113" s="65"/>
      <c r="BG113" s="65"/>
      <c r="BH113" s="65"/>
      <c r="BI113" s="65"/>
      <c r="BJ113" s="65"/>
      <c r="BK113" s="65"/>
      <c r="BL113" s="65"/>
      <c r="BM113" s="65"/>
      <c r="BN113" s="65"/>
      <c r="BO113" s="65"/>
      <c r="BP113" s="65"/>
      <c r="BQ113" s="65"/>
      <c r="BR113" s="65"/>
      <c r="BS113" s="65"/>
      <c r="BT113" s="65"/>
      <c r="BU113" s="65"/>
      <c r="BV113" s="65"/>
      <c r="BW113" s="65"/>
      <c r="BX113" s="65"/>
      <c r="BY113" s="65"/>
      <c r="BZ113" s="65"/>
      <c r="CA113" s="34"/>
      <c r="CB113" s="34"/>
      <c r="CC113" s="34"/>
      <c r="CD113" s="34"/>
      <c r="CE113" s="34"/>
      <c r="CF113" s="34"/>
      <c r="CG113" s="34"/>
      <c r="CH113" s="34"/>
      <c r="CI113" s="34"/>
      <c r="CJ113" s="34"/>
      <c r="CK113" s="34"/>
      <c r="CL113" s="34"/>
      <c r="CM113" s="34"/>
      <c r="CN113" s="34"/>
      <c r="CO113" s="34"/>
      <c r="CP113" s="34"/>
      <c r="CQ113" s="34"/>
      <c r="CR113" s="34"/>
      <c r="CS113" s="51"/>
      <c r="CT113" s="34"/>
    </row>
    <row r="114" spans="1:98" ht="13">
      <c r="A114" s="34"/>
      <c r="B114" s="34"/>
      <c r="C114" s="34"/>
      <c r="D114" s="34"/>
      <c r="E114" s="51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51"/>
      <c r="Q114" s="34"/>
      <c r="R114" s="34"/>
      <c r="S114" s="34"/>
      <c r="T114" s="34"/>
      <c r="U114" s="34"/>
      <c r="V114" s="51"/>
      <c r="W114" s="34"/>
      <c r="X114" s="34"/>
      <c r="Y114" s="51"/>
      <c r="Z114" s="34"/>
      <c r="AA114" s="34"/>
      <c r="AB114" s="34"/>
      <c r="AC114" s="34"/>
      <c r="AD114" s="34"/>
      <c r="AE114" s="34"/>
      <c r="AF114" s="34"/>
      <c r="AG114" s="34"/>
      <c r="AH114" s="34"/>
      <c r="AI114" s="34"/>
      <c r="AJ114" s="34"/>
      <c r="AK114" s="34"/>
      <c r="AL114" s="34"/>
      <c r="AM114" s="34"/>
      <c r="AN114" s="34"/>
      <c r="AO114" s="65"/>
      <c r="AP114" s="65"/>
      <c r="AQ114" s="65"/>
      <c r="AR114" s="65"/>
      <c r="AS114" s="65"/>
      <c r="AT114" s="65"/>
      <c r="AU114" s="65"/>
      <c r="AV114" s="65"/>
      <c r="AW114" s="65"/>
      <c r="AX114" s="65"/>
      <c r="AY114" s="65"/>
      <c r="AZ114" s="65"/>
      <c r="BA114" s="65"/>
      <c r="BB114" s="65"/>
      <c r="BC114" s="65"/>
      <c r="BD114" s="65"/>
      <c r="BE114" s="65"/>
      <c r="BF114" s="65"/>
      <c r="BG114" s="65"/>
      <c r="BH114" s="65"/>
      <c r="BI114" s="65"/>
      <c r="BJ114" s="65"/>
      <c r="BK114" s="65"/>
      <c r="BL114" s="65"/>
      <c r="BM114" s="65"/>
      <c r="BN114" s="65"/>
      <c r="BO114" s="65"/>
      <c r="BP114" s="65"/>
      <c r="BQ114" s="65"/>
      <c r="BR114" s="65"/>
      <c r="BS114" s="65"/>
      <c r="BT114" s="65"/>
      <c r="BU114" s="65"/>
      <c r="BV114" s="65"/>
      <c r="BW114" s="65"/>
      <c r="BX114" s="65"/>
      <c r="BY114" s="65"/>
      <c r="BZ114" s="65"/>
      <c r="CA114" s="34"/>
      <c r="CB114" s="34"/>
      <c r="CC114" s="34"/>
      <c r="CD114" s="34"/>
      <c r="CE114" s="34"/>
      <c r="CF114" s="34"/>
      <c r="CG114" s="34"/>
      <c r="CH114" s="34"/>
      <c r="CI114" s="34"/>
      <c r="CJ114" s="34"/>
      <c r="CK114" s="34"/>
      <c r="CL114" s="34"/>
      <c r="CM114" s="34"/>
      <c r="CN114" s="34"/>
      <c r="CO114" s="34"/>
      <c r="CP114" s="34"/>
      <c r="CQ114" s="34"/>
      <c r="CR114" s="34"/>
      <c r="CS114" s="51"/>
      <c r="CT114" s="34"/>
    </row>
    <row r="115" spans="1:98" ht="13">
      <c r="A115" s="34"/>
      <c r="B115" s="34"/>
      <c r="C115" s="34"/>
      <c r="D115" s="34"/>
      <c r="E115" s="51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51"/>
      <c r="Q115" s="34"/>
      <c r="R115" s="34"/>
      <c r="S115" s="34"/>
      <c r="T115" s="34"/>
      <c r="U115" s="34"/>
      <c r="V115" s="51"/>
      <c r="W115" s="34"/>
      <c r="X115" s="34"/>
      <c r="Y115" s="51"/>
      <c r="Z115" s="34"/>
      <c r="AA115" s="34"/>
      <c r="AB115" s="34"/>
      <c r="AC115" s="34"/>
      <c r="AD115" s="34"/>
      <c r="AE115" s="34"/>
      <c r="AF115" s="34"/>
      <c r="AG115" s="34"/>
      <c r="AH115" s="34"/>
      <c r="AI115" s="34"/>
      <c r="AJ115" s="34"/>
      <c r="AK115" s="34"/>
      <c r="AL115" s="34"/>
      <c r="AM115" s="34"/>
      <c r="AN115" s="34"/>
      <c r="AO115" s="65"/>
      <c r="AP115" s="65"/>
      <c r="AQ115" s="65"/>
      <c r="AR115" s="65"/>
      <c r="AS115" s="65"/>
      <c r="AT115" s="65"/>
      <c r="AU115" s="65"/>
      <c r="AV115" s="65"/>
      <c r="AW115" s="65"/>
      <c r="AX115" s="65"/>
      <c r="AY115" s="65"/>
      <c r="AZ115" s="65"/>
      <c r="BA115" s="65"/>
      <c r="BB115" s="65"/>
      <c r="BC115" s="65"/>
      <c r="BD115" s="65"/>
      <c r="BE115" s="65"/>
      <c r="BF115" s="65"/>
      <c r="BG115" s="65"/>
      <c r="BH115" s="65"/>
      <c r="BI115" s="65"/>
      <c r="BJ115" s="65"/>
      <c r="BK115" s="65"/>
      <c r="BL115" s="65"/>
      <c r="BM115" s="65"/>
      <c r="BN115" s="65"/>
      <c r="BO115" s="65"/>
      <c r="BP115" s="65"/>
      <c r="BQ115" s="65"/>
      <c r="BR115" s="65"/>
      <c r="BS115" s="65"/>
      <c r="BT115" s="65"/>
      <c r="BU115" s="65"/>
      <c r="BV115" s="65"/>
      <c r="BW115" s="65"/>
      <c r="BX115" s="65"/>
      <c r="BY115" s="65"/>
      <c r="BZ115" s="65"/>
      <c r="CA115" s="34"/>
      <c r="CB115" s="34"/>
      <c r="CC115" s="34"/>
      <c r="CD115" s="34"/>
      <c r="CE115" s="34"/>
      <c r="CF115" s="34"/>
      <c r="CG115" s="34"/>
      <c r="CH115" s="34"/>
      <c r="CI115" s="34"/>
      <c r="CJ115" s="34"/>
      <c r="CK115" s="34"/>
      <c r="CL115" s="34"/>
      <c r="CM115" s="34"/>
      <c r="CN115" s="34"/>
      <c r="CO115" s="34"/>
      <c r="CP115" s="34"/>
      <c r="CQ115" s="34"/>
      <c r="CR115" s="34"/>
      <c r="CS115" s="51"/>
      <c r="CT115" s="34"/>
    </row>
    <row r="116" spans="1:98" ht="13">
      <c r="A116" s="34"/>
      <c r="B116" s="48"/>
      <c r="C116" s="48"/>
      <c r="D116" s="48"/>
      <c r="E116" s="143"/>
      <c r="F116" s="48"/>
      <c r="G116" s="48"/>
      <c r="H116" s="34"/>
      <c r="I116" s="34"/>
      <c r="J116" s="34"/>
      <c r="K116" s="34"/>
      <c r="L116" s="34"/>
      <c r="M116" s="34"/>
      <c r="N116" s="34"/>
      <c r="O116" s="34"/>
      <c r="P116" s="51"/>
      <c r="Q116" s="34"/>
      <c r="R116" s="34"/>
      <c r="S116" s="34"/>
      <c r="T116" s="34"/>
      <c r="U116" s="34"/>
      <c r="V116" s="51"/>
      <c r="W116" s="34"/>
      <c r="X116" s="34"/>
      <c r="Y116" s="51"/>
      <c r="Z116" s="34"/>
      <c r="AA116" s="34"/>
      <c r="AB116" s="34"/>
      <c r="AC116" s="34"/>
      <c r="AD116" s="34"/>
      <c r="AE116" s="34"/>
      <c r="AF116" s="34"/>
      <c r="AG116" s="34"/>
      <c r="AH116" s="34"/>
      <c r="AI116" s="34"/>
      <c r="AJ116" s="34"/>
      <c r="AK116" s="34"/>
      <c r="AL116" s="34"/>
      <c r="AM116" s="34"/>
      <c r="AN116" s="34"/>
      <c r="AO116" s="65"/>
      <c r="AP116" s="65"/>
      <c r="AQ116" s="65"/>
      <c r="AR116" s="65"/>
      <c r="AS116" s="65"/>
      <c r="AT116" s="65"/>
      <c r="AU116" s="65"/>
      <c r="AV116" s="65"/>
      <c r="AW116" s="65"/>
      <c r="AX116" s="65"/>
      <c r="AY116" s="65"/>
      <c r="AZ116" s="65"/>
      <c r="BA116" s="65"/>
      <c r="BB116" s="65"/>
      <c r="BC116" s="65"/>
      <c r="BD116" s="65"/>
      <c r="BE116" s="65"/>
      <c r="BF116" s="65"/>
      <c r="BG116" s="65"/>
      <c r="BH116" s="65"/>
      <c r="BI116" s="65"/>
      <c r="BJ116" s="65"/>
      <c r="BK116" s="65"/>
      <c r="BL116" s="65"/>
      <c r="BM116" s="65"/>
      <c r="BN116" s="65"/>
      <c r="BO116" s="65"/>
      <c r="BP116" s="65"/>
      <c r="BQ116" s="65"/>
      <c r="BR116" s="65"/>
      <c r="BS116" s="65"/>
      <c r="BT116" s="65"/>
      <c r="BU116" s="65"/>
      <c r="BV116" s="65"/>
      <c r="BW116" s="65"/>
      <c r="BX116" s="65"/>
      <c r="BY116" s="65"/>
      <c r="BZ116" s="65"/>
      <c r="CA116" s="34"/>
      <c r="CB116" s="34"/>
      <c r="CC116" s="34"/>
      <c r="CD116" s="34"/>
      <c r="CE116" s="34"/>
      <c r="CF116" s="34"/>
      <c r="CG116" s="34"/>
      <c r="CH116" s="34"/>
      <c r="CI116" s="34"/>
      <c r="CJ116" s="34"/>
      <c r="CK116" s="34"/>
      <c r="CL116" s="34"/>
      <c r="CM116" s="34"/>
      <c r="CN116" s="34"/>
      <c r="CO116" s="34"/>
      <c r="CP116" s="34"/>
      <c r="CQ116" s="34"/>
      <c r="CR116" s="34"/>
      <c r="CS116" s="51"/>
      <c r="CT116" s="34"/>
    </row>
    <row r="117" spans="1:98" ht="13">
      <c r="A117" s="51"/>
      <c r="B117" s="34"/>
      <c r="C117" s="34"/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51"/>
      <c r="Q117" s="34"/>
      <c r="R117" s="34"/>
      <c r="S117" s="34"/>
      <c r="T117" s="34"/>
      <c r="U117" s="34"/>
      <c r="V117" s="34"/>
      <c r="W117" s="34"/>
      <c r="X117" s="34"/>
      <c r="Y117" s="51"/>
      <c r="Z117" s="34"/>
      <c r="AA117" s="34"/>
      <c r="AB117" s="34"/>
      <c r="AC117" s="34"/>
      <c r="AD117" s="34"/>
      <c r="AE117" s="34"/>
      <c r="AF117" s="34"/>
      <c r="AG117" s="34"/>
      <c r="AH117" s="34"/>
      <c r="AI117" s="34"/>
      <c r="AJ117" s="34"/>
      <c r="AK117" s="34"/>
      <c r="AL117" s="34"/>
      <c r="AM117" s="34"/>
      <c r="AN117" s="34"/>
      <c r="AO117" s="65"/>
      <c r="AP117" s="65"/>
      <c r="AQ117" s="65"/>
      <c r="AR117" s="65"/>
      <c r="AS117" s="65"/>
      <c r="AT117" s="65"/>
      <c r="AU117" s="65"/>
      <c r="AV117" s="65"/>
      <c r="AW117" s="65"/>
      <c r="AX117" s="65"/>
      <c r="AY117" s="65"/>
      <c r="AZ117" s="65"/>
      <c r="BA117" s="65"/>
      <c r="BB117" s="65"/>
      <c r="BC117" s="65"/>
      <c r="BD117" s="65"/>
      <c r="BE117" s="65"/>
      <c r="BF117" s="65"/>
      <c r="BG117" s="65"/>
      <c r="BH117" s="65"/>
      <c r="BI117" s="65"/>
      <c r="BJ117" s="65"/>
      <c r="BK117" s="65"/>
      <c r="BL117" s="65"/>
      <c r="BM117" s="65"/>
      <c r="BN117" s="65"/>
      <c r="BO117" s="65"/>
      <c r="BP117" s="65"/>
      <c r="BQ117" s="65"/>
      <c r="BR117" s="65"/>
      <c r="BS117" s="65"/>
      <c r="BT117" s="65"/>
      <c r="BU117" s="65"/>
      <c r="BV117" s="65"/>
      <c r="BW117" s="65"/>
      <c r="BX117" s="65"/>
      <c r="BY117" s="65"/>
      <c r="BZ117" s="65"/>
      <c r="CA117" s="34"/>
      <c r="CB117" s="34"/>
      <c r="CC117" s="34"/>
      <c r="CD117" s="34"/>
      <c r="CE117" s="34"/>
      <c r="CF117" s="34"/>
      <c r="CG117" s="34"/>
      <c r="CH117" s="34"/>
      <c r="CI117" s="34"/>
      <c r="CJ117" s="34"/>
      <c r="CK117" s="34"/>
      <c r="CL117" s="34"/>
      <c r="CM117" s="34"/>
      <c r="CN117" s="34"/>
      <c r="CO117" s="34"/>
      <c r="CP117" s="34"/>
      <c r="CQ117" s="34"/>
      <c r="CR117" s="34"/>
      <c r="CS117" s="51"/>
      <c r="CT117" s="34"/>
    </row>
    <row r="118" spans="1:98" ht="13">
      <c r="A118" s="37"/>
      <c r="B118" s="34"/>
      <c r="C118" s="34"/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51"/>
      <c r="Q118" s="34"/>
      <c r="R118" s="34"/>
      <c r="S118" s="34"/>
      <c r="T118" s="34"/>
      <c r="U118" s="34"/>
      <c r="V118" s="34"/>
      <c r="W118" s="34"/>
      <c r="X118" s="34"/>
      <c r="Y118" s="51"/>
      <c r="Z118" s="34"/>
      <c r="AA118" s="34"/>
      <c r="AB118" s="34"/>
      <c r="AC118" s="34"/>
      <c r="AD118" s="34"/>
      <c r="AE118" s="34"/>
      <c r="AF118" s="34"/>
      <c r="AG118" s="34"/>
      <c r="AH118" s="34"/>
      <c r="AI118" s="34"/>
      <c r="AJ118" s="34"/>
      <c r="AK118" s="34"/>
      <c r="AL118" s="34"/>
      <c r="AM118" s="34"/>
      <c r="AN118" s="34"/>
      <c r="AO118" s="65"/>
      <c r="AP118" s="65"/>
      <c r="AQ118" s="65"/>
      <c r="AR118" s="65"/>
      <c r="AS118" s="65"/>
      <c r="AT118" s="65"/>
      <c r="AU118" s="65"/>
      <c r="AV118" s="65"/>
      <c r="AW118" s="65"/>
      <c r="AX118" s="65"/>
      <c r="AY118" s="65"/>
      <c r="AZ118" s="65"/>
      <c r="BA118" s="65"/>
      <c r="BB118" s="65"/>
      <c r="BC118" s="65"/>
      <c r="BD118" s="65"/>
      <c r="BE118" s="65"/>
      <c r="BF118" s="65"/>
      <c r="BG118" s="65"/>
      <c r="BH118" s="65"/>
      <c r="BI118" s="65"/>
      <c r="BJ118" s="65"/>
      <c r="BK118" s="65"/>
      <c r="BL118" s="65"/>
      <c r="BM118" s="65"/>
      <c r="BN118" s="65"/>
      <c r="BO118" s="65"/>
      <c r="BP118" s="65"/>
      <c r="BQ118" s="65"/>
      <c r="BR118" s="65"/>
      <c r="BS118" s="65"/>
      <c r="BT118" s="65"/>
      <c r="BU118" s="65"/>
      <c r="BV118" s="65"/>
      <c r="BW118" s="65"/>
      <c r="BX118" s="65"/>
      <c r="BY118" s="65"/>
      <c r="BZ118" s="65"/>
      <c r="CA118" s="34"/>
      <c r="CB118" s="34"/>
      <c r="CC118" s="34"/>
      <c r="CD118" s="34"/>
      <c r="CE118" s="34"/>
      <c r="CF118" s="34"/>
      <c r="CG118" s="34"/>
      <c r="CH118" s="34"/>
      <c r="CI118" s="34"/>
      <c r="CJ118" s="34"/>
      <c r="CK118" s="34"/>
      <c r="CL118" s="34"/>
      <c r="CM118" s="34"/>
      <c r="CN118" s="34"/>
      <c r="CO118" s="34"/>
      <c r="CP118" s="34"/>
      <c r="CQ118" s="34"/>
      <c r="CR118" s="34"/>
      <c r="CS118" s="51"/>
      <c r="CT118" s="34"/>
    </row>
    <row r="119" spans="1:98" ht="13">
      <c r="A119" s="37"/>
      <c r="B119" s="34"/>
      <c r="C119" s="34"/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51"/>
      <c r="Q119" s="34"/>
      <c r="R119" s="34"/>
      <c r="S119" s="34"/>
      <c r="T119" s="34"/>
      <c r="U119" s="34"/>
      <c r="V119" s="34"/>
      <c r="W119" s="34"/>
      <c r="X119" s="34"/>
      <c r="Y119" s="51"/>
      <c r="Z119" s="34"/>
      <c r="AA119" s="34"/>
      <c r="AB119" s="34"/>
      <c r="AC119" s="34"/>
      <c r="AD119" s="34"/>
      <c r="AE119" s="34"/>
      <c r="AF119" s="34"/>
      <c r="AG119" s="34"/>
      <c r="AH119" s="34"/>
      <c r="AI119" s="34"/>
      <c r="AJ119" s="34"/>
      <c r="AK119" s="34"/>
      <c r="AL119" s="34"/>
      <c r="AM119" s="34"/>
      <c r="AN119" s="34"/>
      <c r="AO119" s="65"/>
      <c r="AP119" s="65"/>
      <c r="AQ119" s="65"/>
      <c r="AR119" s="65"/>
      <c r="AS119" s="65"/>
      <c r="AT119" s="65"/>
      <c r="AU119" s="65"/>
      <c r="AV119" s="65"/>
      <c r="AW119" s="65"/>
      <c r="AX119" s="65"/>
      <c r="AY119" s="65"/>
      <c r="AZ119" s="65"/>
      <c r="BA119" s="65"/>
      <c r="BB119" s="65"/>
      <c r="BC119" s="65"/>
      <c r="BD119" s="65"/>
      <c r="BE119" s="65"/>
      <c r="BF119" s="65"/>
      <c r="BG119" s="65"/>
      <c r="BH119" s="65"/>
      <c r="BI119" s="65"/>
      <c r="BJ119" s="65"/>
      <c r="BK119" s="65"/>
      <c r="BL119" s="65"/>
      <c r="BM119" s="65"/>
      <c r="BN119" s="65"/>
      <c r="BO119" s="65"/>
      <c r="BP119" s="65"/>
      <c r="BQ119" s="65"/>
      <c r="BR119" s="65"/>
      <c r="BS119" s="65"/>
      <c r="BT119" s="65"/>
      <c r="BU119" s="65"/>
      <c r="BV119" s="65"/>
      <c r="BW119" s="65"/>
      <c r="BX119" s="65"/>
      <c r="BY119" s="65"/>
      <c r="BZ119" s="65"/>
      <c r="CA119" s="34"/>
      <c r="CB119" s="34"/>
      <c r="CC119" s="34"/>
      <c r="CD119" s="34"/>
      <c r="CE119" s="34"/>
      <c r="CF119" s="34"/>
      <c r="CG119" s="34"/>
      <c r="CH119" s="34"/>
      <c r="CI119" s="34"/>
      <c r="CJ119" s="34"/>
      <c r="CK119" s="34"/>
      <c r="CL119" s="34"/>
      <c r="CM119" s="34"/>
      <c r="CN119" s="34"/>
      <c r="CO119" s="34"/>
      <c r="CP119" s="34"/>
      <c r="CQ119" s="34"/>
      <c r="CR119" s="34"/>
      <c r="CS119" s="51"/>
      <c r="CT119" s="34"/>
    </row>
    <row r="120" spans="1:98" ht="13">
      <c r="A120" s="37"/>
      <c r="B120" s="34"/>
      <c r="C120" s="34"/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51"/>
      <c r="Q120" s="34"/>
      <c r="R120" s="34"/>
      <c r="S120" s="34"/>
      <c r="T120" s="34"/>
      <c r="U120" s="34"/>
      <c r="V120" s="34"/>
      <c r="W120" s="34"/>
      <c r="X120" s="34"/>
      <c r="Y120" s="51"/>
      <c r="Z120" s="34"/>
      <c r="AA120" s="34"/>
      <c r="AB120" s="34"/>
      <c r="AC120" s="34"/>
      <c r="AD120" s="34"/>
      <c r="AE120" s="34"/>
      <c r="AF120" s="34"/>
      <c r="AG120" s="34"/>
      <c r="AH120" s="34"/>
      <c r="AI120" s="34"/>
      <c r="AJ120" s="34"/>
      <c r="AK120" s="34"/>
      <c r="AL120" s="34"/>
      <c r="AM120" s="34"/>
      <c r="AN120" s="34"/>
      <c r="AO120" s="65"/>
      <c r="AP120" s="65"/>
      <c r="AQ120" s="65"/>
      <c r="AR120" s="65"/>
      <c r="AS120" s="65"/>
      <c r="AT120" s="65"/>
      <c r="AU120" s="65"/>
      <c r="AV120" s="65"/>
      <c r="AW120" s="65"/>
      <c r="AX120" s="65"/>
      <c r="AY120" s="65"/>
      <c r="AZ120" s="65"/>
      <c r="BA120" s="65"/>
      <c r="BB120" s="65"/>
      <c r="BC120" s="65"/>
      <c r="BD120" s="65"/>
      <c r="BE120" s="65"/>
      <c r="BF120" s="65"/>
      <c r="BG120" s="65"/>
      <c r="BH120" s="65"/>
      <c r="BI120" s="65"/>
      <c r="BJ120" s="65"/>
      <c r="BK120" s="65"/>
      <c r="BL120" s="65"/>
      <c r="BM120" s="65"/>
      <c r="BN120" s="65"/>
      <c r="BO120" s="65"/>
      <c r="BP120" s="65"/>
      <c r="BQ120" s="65"/>
      <c r="BR120" s="65"/>
      <c r="BS120" s="65"/>
      <c r="BT120" s="65"/>
      <c r="BU120" s="65"/>
      <c r="BV120" s="65"/>
      <c r="BW120" s="65"/>
      <c r="BX120" s="65"/>
      <c r="BY120" s="65"/>
      <c r="BZ120" s="65"/>
      <c r="CA120" s="34"/>
      <c r="CB120" s="34"/>
      <c r="CC120" s="34"/>
      <c r="CD120" s="34"/>
      <c r="CE120" s="34"/>
      <c r="CF120" s="34"/>
      <c r="CG120" s="34"/>
      <c r="CH120" s="34"/>
      <c r="CI120" s="34"/>
      <c r="CJ120" s="34"/>
      <c r="CK120" s="34"/>
      <c r="CL120" s="34"/>
      <c r="CM120" s="34"/>
      <c r="CN120" s="34"/>
      <c r="CO120" s="34"/>
      <c r="CP120" s="34"/>
      <c r="CQ120" s="34"/>
      <c r="CR120" s="34"/>
      <c r="CS120" s="51"/>
      <c r="CT120" s="34"/>
    </row>
    <row r="121" spans="1:98" ht="13">
      <c r="A121" s="37"/>
      <c r="B121" s="34"/>
      <c r="C121" s="34"/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51"/>
      <c r="Q121" s="34"/>
      <c r="R121" s="34"/>
      <c r="S121" s="34"/>
      <c r="T121" s="34"/>
      <c r="U121" s="34"/>
      <c r="V121" s="34"/>
      <c r="W121" s="34"/>
      <c r="X121" s="34"/>
      <c r="Y121" s="51"/>
      <c r="Z121" s="34"/>
      <c r="AA121" s="34"/>
      <c r="AB121" s="34"/>
      <c r="AC121" s="34"/>
      <c r="AD121" s="34"/>
      <c r="AE121" s="34"/>
      <c r="AF121" s="34"/>
      <c r="AG121" s="34"/>
      <c r="AH121" s="34"/>
      <c r="AI121" s="34"/>
      <c r="AJ121" s="34"/>
      <c r="AK121" s="34"/>
      <c r="AL121" s="34"/>
      <c r="AM121" s="34"/>
      <c r="AN121" s="34"/>
      <c r="AO121" s="65"/>
      <c r="AP121" s="65"/>
      <c r="AQ121" s="65"/>
      <c r="AR121" s="65"/>
      <c r="AS121" s="65"/>
      <c r="AT121" s="65"/>
      <c r="AU121" s="65"/>
      <c r="AV121" s="65"/>
      <c r="AW121" s="65"/>
      <c r="AX121" s="65"/>
      <c r="AY121" s="65"/>
      <c r="AZ121" s="65"/>
      <c r="BA121" s="65"/>
      <c r="BB121" s="65"/>
      <c r="BC121" s="65"/>
      <c r="BD121" s="65"/>
      <c r="BE121" s="65"/>
      <c r="BF121" s="65"/>
      <c r="BG121" s="65"/>
      <c r="BH121" s="65"/>
      <c r="BI121" s="65"/>
      <c r="BJ121" s="65"/>
      <c r="BK121" s="65"/>
      <c r="BL121" s="65"/>
      <c r="BM121" s="65"/>
      <c r="BN121" s="65"/>
      <c r="BO121" s="65"/>
      <c r="BP121" s="65"/>
      <c r="BQ121" s="65"/>
      <c r="BR121" s="65"/>
      <c r="BS121" s="65"/>
      <c r="BT121" s="65"/>
      <c r="BU121" s="65"/>
      <c r="BV121" s="65"/>
      <c r="BW121" s="65"/>
      <c r="BX121" s="65"/>
      <c r="BY121" s="65"/>
      <c r="BZ121" s="65"/>
      <c r="CA121" s="34"/>
      <c r="CB121" s="34"/>
      <c r="CC121" s="34"/>
      <c r="CD121" s="34"/>
      <c r="CE121" s="34"/>
      <c r="CF121" s="34"/>
      <c r="CG121" s="34"/>
      <c r="CH121" s="34"/>
      <c r="CI121" s="34"/>
      <c r="CJ121" s="34"/>
      <c r="CK121" s="34"/>
      <c r="CL121" s="34"/>
      <c r="CM121" s="34"/>
      <c r="CN121" s="34"/>
      <c r="CO121" s="34"/>
      <c r="CP121" s="34"/>
      <c r="CQ121" s="34"/>
      <c r="CR121" s="34"/>
      <c r="CS121" s="51"/>
      <c r="CT121" s="34"/>
    </row>
    <row r="122" spans="1:98" ht="13">
      <c r="A122" s="37"/>
      <c r="B122" s="34"/>
      <c r="C122" s="34"/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51"/>
      <c r="Q122" s="34"/>
      <c r="R122" s="34"/>
      <c r="S122" s="34"/>
      <c r="T122" s="34"/>
      <c r="U122" s="34"/>
      <c r="V122" s="34"/>
      <c r="W122" s="34"/>
      <c r="X122" s="34"/>
      <c r="Y122" s="51"/>
      <c r="Z122" s="34"/>
      <c r="AA122" s="34"/>
      <c r="AB122" s="34"/>
      <c r="AC122" s="34"/>
      <c r="AD122" s="34"/>
      <c r="AE122" s="34"/>
      <c r="AF122" s="34"/>
      <c r="AG122" s="34"/>
      <c r="AH122" s="34"/>
      <c r="AI122" s="34"/>
      <c r="AJ122" s="34"/>
      <c r="AK122" s="34"/>
      <c r="AL122" s="34"/>
      <c r="AM122" s="34"/>
      <c r="AN122" s="34"/>
      <c r="AO122" s="65"/>
      <c r="AP122" s="65"/>
      <c r="AQ122" s="65"/>
      <c r="AR122" s="65"/>
      <c r="AS122" s="65"/>
      <c r="AT122" s="65"/>
      <c r="AU122" s="65"/>
      <c r="AV122" s="65"/>
      <c r="AW122" s="65"/>
      <c r="AX122" s="65"/>
      <c r="AY122" s="65"/>
      <c r="AZ122" s="65"/>
      <c r="BA122" s="65"/>
      <c r="BB122" s="65"/>
      <c r="BC122" s="65"/>
      <c r="BD122" s="65"/>
      <c r="BE122" s="65"/>
      <c r="BF122" s="65"/>
      <c r="BG122" s="65"/>
      <c r="BH122" s="65"/>
      <c r="BI122" s="65"/>
      <c r="BJ122" s="65"/>
      <c r="BK122" s="65"/>
      <c r="BL122" s="65"/>
      <c r="BM122" s="65"/>
      <c r="BN122" s="65"/>
      <c r="BO122" s="65"/>
      <c r="BP122" s="65"/>
      <c r="BQ122" s="65"/>
      <c r="BR122" s="65"/>
      <c r="BS122" s="65"/>
      <c r="BT122" s="65"/>
      <c r="BU122" s="65"/>
      <c r="BV122" s="65"/>
      <c r="BW122" s="65"/>
      <c r="BX122" s="65"/>
      <c r="BY122" s="65"/>
      <c r="BZ122" s="65"/>
      <c r="CA122" s="34"/>
      <c r="CB122" s="34"/>
      <c r="CC122" s="34"/>
      <c r="CD122" s="34"/>
      <c r="CE122" s="34"/>
      <c r="CF122" s="34"/>
      <c r="CG122" s="34"/>
      <c r="CH122" s="34"/>
      <c r="CI122" s="34"/>
      <c r="CJ122" s="34"/>
      <c r="CK122" s="34"/>
      <c r="CL122" s="34"/>
      <c r="CM122" s="34"/>
      <c r="CN122" s="34"/>
      <c r="CO122" s="34"/>
      <c r="CP122" s="34"/>
      <c r="CQ122" s="34"/>
      <c r="CR122" s="34"/>
      <c r="CS122" s="51"/>
      <c r="CT122" s="34"/>
    </row>
    <row r="123" spans="1:98" ht="13">
      <c r="A123" s="37"/>
      <c r="B123" s="34"/>
      <c r="C123" s="34"/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51"/>
      <c r="Q123" s="34"/>
      <c r="R123" s="34"/>
      <c r="S123" s="34"/>
      <c r="T123" s="34"/>
      <c r="U123" s="34"/>
      <c r="V123" s="34"/>
      <c r="W123" s="34"/>
      <c r="X123" s="34"/>
      <c r="Y123" s="51"/>
      <c r="Z123" s="34"/>
      <c r="AA123" s="34"/>
      <c r="AB123" s="34"/>
      <c r="AC123" s="34"/>
      <c r="AD123" s="34"/>
      <c r="AE123" s="34"/>
      <c r="AF123" s="34"/>
      <c r="AG123" s="34"/>
      <c r="AH123" s="34"/>
      <c r="AI123" s="34"/>
      <c r="AJ123" s="34"/>
      <c r="AK123" s="34"/>
      <c r="AL123" s="34"/>
      <c r="AM123" s="34"/>
      <c r="AN123" s="34"/>
      <c r="AO123" s="65"/>
      <c r="AP123" s="65"/>
      <c r="AQ123" s="65"/>
      <c r="AR123" s="65"/>
      <c r="AS123" s="65"/>
      <c r="AT123" s="65"/>
      <c r="AU123" s="65"/>
      <c r="AV123" s="65"/>
      <c r="AW123" s="65"/>
      <c r="AX123" s="65"/>
      <c r="AY123" s="65"/>
      <c r="AZ123" s="65"/>
      <c r="BA123" s="65"/>
      <c r="BB123" s="65"/>
      <c r="BC123" s="65"/>
      <c r="BD123" s="65"/>
      <c r="BE123" s="65"/>
      <c r="BF123" s="65"/>
      <c r="BG123" s="65"/>
      <c r="BH123" s="65"/>
      <c r="BI123" s="65"/>
      <c r="BJ123" s="65"/>
      <c r="BK123" s="65"/>
      <c r="BL123" s="65"/>
      <c r="BM123" s="65"/>
      <c r="BN123" s="65"/>
      <c r="BO123" s="65"/>
      <c r="BP123" s="65"/>
      <c r="BQ123" s="65"/>
      <c r="BR123" s="65"/>
      <c r="BS123" s="65"/>
      <c r="BT123" s="65"/>
      <c r="BU123" s="65"/>
      <c r="BV123" s="65"/>
      <c r="BW123" s="65"/>
      <c r="BX123" s="65"/>
      <c r="BY123" s="65"/>
      <c r="BZ123" s="65"/>
      <c r="CA123" s="34"/>
      <c r="CB123" s="34"/>
      <c r="CC123" s="34"/>
      <c r="CD123" s="34"/>
      <c r="CE123" s="34"/>
      <c r="CF123" s="34"/>
      <c r="CG123" s="34"/>
      <c r="CH123" s="34"/>
      <c r="CI123" s="34"/>
      <c r="CJ123" s="34"/>
      <c r="CK123" s="34"/>
      <c r="CL123" s="34"/>
      <c r="CM123" s="34"/>
      <c r="CN123" s="34"/>
      <c r="CO123" s="34"/>
      <c r="CP123" s="34"/>
      <c r="CQ123" s="34"/>
      <c r="CR123" s="34"/>
      <c r="CS123" s="51"/>
      <c r="CT123" s="34"/>
    </row>
    <row r="124" spans="1:98" ht="13">
      <c r="A124" s="37"/>
      <c r="B124" s="34"/>
      <c r="C124" s="34"/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51"/>
      <c r="Q124" s="34"/>
      <c r="R124" s="34"/>
      <c r="S124" s="34"/>
      <c r="T124" s="34"/>
      <c r="U124" s="34"/>
      <c r="V124" s="34"/>
      <c r="W124" s="34"/>
      <c r="X124" s="34"/>
      <c r="Y124" s="51"/>
      <c r="Z124" s="34"/>
      <c r="AA124" s="34"/>
      <c r="AB124" s="34"/>
      <c r="AC124" s="34"/>
      <c r="AD124" s="34"/>
      <c r="AE124" s="34"/>
      <c r="AF124" s="34"/>
      <c r="AG124" s="34"/>
      <c r="AH124" s="34"/>
      <c r="AI124" s="34"/>
      <c r="AJ124" s="34"/>
      <c r="AK124" s="34"/>
      <c r="AL124" s="34"/>
      <c r="AM124" s="34"/>
      <c r="AN124" s="34"/>
      <c r="AO124" s="65"/>
      <c r="AP124" s="65"/>
      <c r="AQ124" s="65"/>
      <c r="AR124" s="65"/>
      <c r="AS124" s="65"/>
      <c r="AT124" s="65"/>
      <c r="AU124" s="65"/>
      <c r="AV124" s="65"/>
      <c r="AW124" s="65"/>
      <c r="AX124" s="65"/>
      <c r="AY124" s="65"/>
      <c r="AZ124" s="65"/>
      <c r="BA124" s="65"/>
      <c r="BB124" s="65"/>
      <c r="BC124" s="65"/>
      <c r="BD124" s="65"/>
      <c r="BE124" s="65"/>
      <c r="BF124" s="65"/>
      <c r="BG124" s="65"/>
      <c r="BH124" s="65"/>
      <c r="BI124" s="65"/>
      <c r="BJ124" s="65"/>
      <c r="BK124" s="65"/>
      <c r="BL124" s="65"/>
      <c r="BM124" s="65"/>
      <c r="BN124" s="65"/>
      <c r="BO124" s="65"/>
      <c r="BP124" s="65"/>
      <c r="BQ124" s="65"/>
      <c r="BR124" s="65"/>
      <c r="BS124" s="65"/>
      <c r="BT124" s="65"/>
      <c r="BU124" s="65"/>
      <c r="BV124" s="65"/>
      <c r="BW124" s="65"/>
      <c r="BX124" s="65"/>
      <c r="BY124" s="65"/>
      <c r="BZ124" s="65"/>
      <c r="CA124" s="34"/>
      <c r="CB124" s="34"/>
      <c r="CC124" s="34"/>
      <c r="CD124" s="34"/>
      <c r="CE124" s="34"/>
      <c r="CF124" s="34"/>
      <c r="CG124" s="34"/>
      <c r="CH124" s="34"/>
      <c r="CI124" s="34"/>
      <c r="CJ124" s="34"/>
      <c r="CK124" s="34"/>
      <c r="CL124" s="34"/>
      <c r="CM124" s="34"/>
      <c r="CN124" s="34"/>
      <c r="CO124" s="34"/>
      <c r="CP124" s="34"/>
      <c r="CQ124" s="34"/>
      <c r="CR124" s="34"/>
      <c r="CS124" s="51"/>
      <c r="CT124" s="34"/>
    </row>
    <row r="125" spans="1:98" ht="13">
      <c r="A125" s="37"/>
      <c r="B125" s="34"/>
      <c r="C125" s="34"/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51"/>
      <c r="Q125" s="34"/>
      <c r="R125" s="34"/>
      <c r="S125" s="34"/>
      <c r="T125" s="34"/>
      <c r="U125" s="34"/>
      <c r="V125" s="34"/>
      <c r="W125" s="34"/>
      <c r="X125" s="34"/>
      <c r="Y125" s="51"/>
      <c r="Z125" s="34"/>
      <c r="AA125" s="34"/>
      <c r="AB125" s="34"/>
      <c r="AC125" s="34"/>
      <c r="AD125" s="34"/>
      <c r="AE125" s="34"/>
      <c r="AF125" s="34"/>
      <c r="AG125" s="34"/>
      <c r="AH125" s="34"/>
      <c r="AI125" s="34"/>
      <c r="AJ125" s="34"/>
      <c r="AK125" s="34"/>
      <c r="AL125" s="34"/>
      <c r="AM125" s="34"/>
      <c r="AN125" s="34"/>
      <c r="AO125" s="65"/>
      <c r="AP125" s="65"/>
      <c r="AQ125" s="65"/>
      <c r="AR125" s="65"/>
      <c r="AS125" s="65"/>
      <c r="AT125" s="65"/>
      <c r="AU125" s="65"/>
      <c r="AV125" s="65"/>
      <c r="AW125" s="65"/>
      <c r="AX125" s="65"/>
      <c r="AY125" s="65"/>
      <c r="AZ125" s="65"/>
      <c r="BA125" s="65"/>
      <c r="BB125" s="65"/>
      <c r="BC125" s="65"/>
      <c r="BD125" s="65"/>
      <c r="BE125" s="65"/>
      <c r="BF125" s="65"/>
      <c r="BG125" s="65"/>
      <c r="BH125" s="65"/>
      <c r="BI125" s="65"/>
      <c r="BJ125" s="65"/>
      <c r="BK125" s="65"/>
      <c r="BL125" s="65"/>
      <c r="BM125" s="65"/>
      <c r="BN125" s="65"/>
      <c r="BO125" s="65"/>
      <c r="BP125" s="65"/>
      <c r="BQ125" s="65"/>
      <c r="BR125" s="65"/>
      <c r="BS125" s="65"/>
      <c r="BT125" s="65"/>
      <c r="BU125" s="65"/>
      <c r="BV125" s="65"/>
      <c r="BW125" s="65"/>
      <c r="BX125" s="65"/>
      <c r="BY125" s="65"/>
      <c r="BZ125" s="65"/>
      <c r="CA125" s="34"/>
      <c r="CB125" s="34"/>
      <c r="CC125" s="34"/>
      <c r="CD125" s="34"/>
      <c r="CE125" s="34"/>
      <c r="CF125" s="34"/>
      <c r="CG125" s="34"/>
      <c r="CH125" s="34"/>
      <c r="CI125" s="34"/>
      <c r="CJ125" s="34"/>
      <c r="CK125" s="34"/>
      <c r="CL125" s="34"/>
      <c r="CM125" s="34"/>
      <c r="CN125" s="34"/>
      <c r="CO125" s="34"/>
      <c r="CP125" s="34"/>
      <c r="CQ125" s="34"/>
      <c r="CR125" s="34"/>
      <c r="CS125" s="51"/>
      <c r="CT125" s="34"/>
    </row>
    <row r="126" spans="1:98" ht="13">
      <c r="A126" s="37"/>
      <c r="B126" s="34"/>
      <c r="C126" s="34"/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51"/>
      <c r="Q126" s="34"/>
      <c r="R126" s="34"/>
      <c r="S126" s="34"/>
      <c r="T126" s="34"/>
      <c r="U126" s="34"/>
      <c r="V126" s="34"/>
      <c r="W126" s="34"/>
      <c r="X126" s="34"/>
      <c r="Y126" s="51"/>
      <c r="Z126" s="34"/>
      <c r="AA126" s="34"/>
      <c r="AB126" s="34"/>
      <c r="AC126" s="34"/>
      <c r="AD126" s="34"/>
      <c r="AE126" s="34"/>
      <c r="AF126" s="34"/>
      <c r="AG126" s="34"/>
      <c r="AH126" s="34"/>
      <c r="AI126" s="34"/>
      <c r="AJ126" s="34"/>
      <c r="AK126" s="34"/>
      <c r="AL126" s="34"/>
      <c r="AM126" s="34"/>
      <c r="AN126" s="34"/>
      <c r="AO126" s="65"/>
      <c r="AP126" s="65"/>
      <c r="AQ126" s="65"/>
      <c r="AR126" s="65"/>
      <c r="AS126" s="65"/>
      <c r="AT126" s="65"/>
      <c r="AU126" s="65"/>
      <c r="AV126" s="65"/>
      <c r="AW126" s="65"/>
      <c r="AX126" s="65"/>
      <c r="AY126" s="65"/>
      <c r="AZ126" s="65"/>
      <c r="BA126" s="65"/>
      <c r="BB126" s="65"/>
      <c r="BC126" s="65"/>
      <c r="BD126" s="65"/>
      <c r="BE126" s="65"/>
      <c r="BF126" s="65"/>
      <c r="BG126" s="65"/>
      <c r="BH126" s="65"/>
      <c r="BI126" s="65"/>
      <c r="BJ126" s="65"/>
      <c r="BK126" s="65"/>
      <c r="BL126" s="65"/>
      <c r="BM126" s="65"/>
      <c r="BN126" s="65"/>
      <c r="BO126" s="65"/>
      <c r="BP126" s="65"/>
      <c r="BQ126" s="65"/>
      <c r="BR126" s="65"/>
      <c r="BS126" s="65"/>
      <c r="BT126" s="65"/>
      <c r="BU126" s="65"/>
      <c r="BV126" s="65"/>
      <c r="BW126" s="65"/>
      <c r="BX126" s="65"/>
      <c r="BY126" s="65"/>
      <c r="BZ126" s="65"/>
      <c r="CA126" s="34"/>
      <c r="CB126" s="34"/>
      <c r="CC126" s="34"/>
      <c r="CD126" s="34"/>
      <c r="CE126" s="34"/>
      <c r="CF126" s="34"/>
      <c r="CG126" s="34"/>
      <c r="CH126" s="34"/>
      <c r="CI126" s="34"/>
      <c r="CJ126" s="34"/>
      <c r="CK126" s="34"/>
      <c r="CL126" s="34"/>
      <c r="CM126" s="34"/>
      <c r="CN126" s="34"/>
      <c r="CO126" s="34"/>
      <c r="CP126" s="34"/>
      <c r="CQ126" s="34"/>
      <c r="CR126" s="34"/>
      <c r="CS126" s="51"/>
      <c r="CT126" s="34"/>
    </row>
    <row r="127" spans="1:98" ht="13">
      <c r="A127" s="37"/>
      <c r="B127" s="51"/>
      <c r="C127" s="34"/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68"/>
      <c r="R127" s="34"/>
      <c r="S127" s="34"/>
      <c r="T127" s="34"/>
      <c r="U127" s="34"/>
      <c r="V127" s="34"/>
      <c r="W127" s="34"/>
      <c r="X127" s="34"/>
      <c r="Y127" s="51"/>
      <c r="Z127" s="34"/>
      <c r="AA127" s="34"/>
      <c r="AB127" s="34"/>
      <c r="AC127" s="34"/>
      <c r="AD127" s="34"/>
      <c r="AE127" s="34"/>
      <c r="AF127" s="34"/>
      <c r="AG127" s="34"/>
      <c r="AH127" s="34"/>
      <c r="AI127" s="34"/>
      <c r="AJ127" s="34"/>
      <c r="AK127" s="34"/>
      <c r="AL127" s="34"/>
      <c r="AM127" s="34"/>
      <c r="AN127" s="34"/>
      <c r="AO127" s="65"/>
      <c r="AP127" s="65"/>
      <c r="AQ127" s="65"/>
      <c r="AR127" s="65"/>
      <c r="AS127" s="65"/>
      <c r="AT127" s="65"/>
      <c r="AU127" s="65"/>
      <c r="AV127" s="65"/>
      <c r="AW127" s="65"/>
      <c r="AX127" s="65"/>
      <c r="AY127" s="65"/>
      <c r="AZ127" s="65"/>
      <c r="BA127" s="65"/>
      <c r="BB127" s="65"/>
      <c r="BC127" s="65"/>
      <c r="BD127" s="65"/>
      <c r="BE127" s="65"/>
      <c r="BF127" s="65"/>
      <c r="BG127" s="65"/>
      <c r="BH127" s="65"/>
      <c r="BI127" s="65"/>
      <c r="BJ127" s="65"/>
      <c r="BK127" s="65"/>
      <c r="BL127" s="65"/>
      <c r="BM127" s="65"/>
      <c r="BN127" s="65"/>
      <c r="BO127" s="65"/>
      <c r="BP127" s="65"/>
      <c r="BQ127" s="65"/>
      <c r="BR127" s="65"/>
      <c r="BS127" s="65"/>
      <c r="BT127" s="65"/>
      <c r="BU127" s="65"/>
      <c r="BV127" s="65"/>
      <c r="BW127" s="65"/>
      <c r="BX127" s="65"/>
      <c r="BY127" s="65"/>
      <c r="BZ127" s="65"/>
      <c r="CA127" s="34"/>
      <c r="CB127" s="34"/>
      <c r="CC127" s="34"/>
      <c r="CD127" s="34"/>
      <c r="CE127" s="34"/>
      <c r="CF127" s="34"/>
      <c r="CG127" s="34"/>
      <c r="CH127" s="34"/>
      <c r="CI127" s="34"/>
      <c r="CJ127" s="34"/>
      <c r="CK127" s="34"/>
      <c r="CL127" s="34"/>
      <c r="CM127" s="34"/>
      <c r="CN127" s="34"/>
      <c r="CO127" s="34"/>
      <c r="CP127" s="34"/>
      <c r="CQ127" s="34"/>
      <c r="CR127" s="34"/>
      <c r="CS127" s="51"/>
      <c r="CT127" s="34"/>
    </row>
    <row r="128" spans="1:98" ht="13">
      <c r="A128" s="37"/>
      <c r="B128" s="34"/>
      <c r="C128" s="34"/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68"/>
      <c r="R128" s="34"/>
      <c r="S128" s="34"/>
      <c r="T128" s="34"/>
      <c r="U128" s="34"/>
      <c r="V128" s="34"/>
      <c r="W128" s="34"/>
      <c r="X128" s="34"/>
      <c r="Y128" s="51"/>
      <c r="Z128" s="34"/>
      <c r="AA128" s="34"/>
      <c r="AB128" s="34"/>
      <c r="AC128" s="34"/>
      <c r="AD128" s="34"/>
      <c r="AE128" s="34"/>
      <c r="AF128" s="34"/>
      <c r="AG128" s="34"/>
      <c r="AH128" s="34"/>
      <c r="AI128" s="34"/>
      <c r="AJ128" s="34"/>
      <c r="AK128" s="34"/>
      <c r="AL128" s="34"/>
      <c r="AM128" s="34"/>
      <c r="AN128" s="34"/>
      <c r="AO128" s="65"/>
      <c r="AP128" s="65"/>
      <c r="AQ128" s="65"/>
      <c r="AR128" s="65"/>
      <c r="AS128" s="65"/>
      <c r="AT128" s="65"/>
      <c r="AU128" s="65"/>
      <c r="AV128" s="65"/>
      <c r="AW128" s="65"/>
      <c r="AX128" s="65"/>
      <c r="AY128" s="65"/>
      <c r="AZ128" s="65"/>
      <c r="BA128" s="65"/>
      <c r="BB128" s="65"/>
      <c r="BC128" s="65"/>
      <c r="BD128" s="65"/>
      <c r="BE128" s="65"/>
      <c r="BF128" s="65"/>
      <c r="BG128" s="65"/>
      <c r="BH128" s="65"/>
      <c r="BI128" s="65"/>
      <c r="BJ128" s="65"/>
      <c r="BK128" s="65"/>
      <c r="BL128" s="65"/>
      <c r="BM128" s="65"/>
      <c r="BN128" s="65"/>
      <c r="BO128" s="65"/>
      <c r="BP128" s="65"/>
      <c r="BQ128" s="65"/>
      <c r="BR128" s="65"/>
      <c r="BS128" s="65"/>
      <c r="BT128" s="65"/>
      <c r="BU128" s="65"/>
      <c r="BV128" s="65"/>
      <c r="BW128" s="65"/>
      <c r="BX128" s="65"/>
      <c r="BY128" s="65"/>
      <c r="BZ128" s="65"/>
      <c r="CA128" s="34"/>
      <c r="CB128" s="34"/>
      <c r="CC128" s="34"/>
      <c r="CD128" s="34"/>
      <c r="CE128" s="34"/>
      <c r="CF128" s="34"/>
      <c r="CG128" s="34"/>
      <c r="CH128" s="34"/>
      <c r="CI128" s="34"/>
      <c r="CJ128" s="34"/>
      <c r="CK128" s="34"/>
      <c r="CL128" s="34"/>
      <c r="CM128" s="34"/>
      <c r="CN128" s="34"/>
      <c r="CO128" s="34"/>
      <c r="CP128" s="34"/>
      <c r="CQ128" s="34"/>
      <c r="CR128" s="34"/>
      <c r="CS128" s="51"/>
      <c r="CT128" s="34"/>
    </row>
    <row r="129" spans="1:98" ht="13">
      <c r="A129" s="37"/>
      <c r="B129" s="51"/>
      <c r="C129" s="34"/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  <c r="U129" s="34"/>
      <c r="V129" s="34"/>
      <c r="W129" s="34"/>
      <c r="X129" s="34"/>
      <c r="Y129" s="51"/>
      <c r="Z129" s="34"/>
      <c r="AA129" s="34"/>
      <c r="AB129" s="34"/>
      <c r="AC129" s="34"/>
      <c r="AD129" s="34"/>
      <c r="AE129" s="34"/>
      <c r="AF129" s="34"/>
      <c r="AG129" s="34"/>
      <c r="AH129" s="34"/>
      <c r="AI129" s="34"/>
      <c r="AJ129" s="34"/>
      <c r="AK129" s="34"/>
      <c r="AL129" s="34"/>
      <c r="AM129" s="34"/>
      <c r="AN129" s="34"/>
      <c r="AO129" s="65"/>
      <c r="AP129" s="65"/>
      <c r="AQ129" s="65"/>
      <c r="AR129" s="65"/>
      <c r="AS129" s="65"/>
      <c r="AT129" s="65"/>
      <c r="AU129" s="65"/>
      <c r="AV129" s="65"/>
      <c r="AW129" s="65"/>
      <c r="AX129" s="65"/>
      <c r="AY129" s="65"/>
      <c r="AZ129" s="65"/>
      <c r="BA129" s="65"/>
      <c r="BB129" s="65"/>
      <c r="BC129" s="65"/>
      <c r="BD129" s="65"/>
      <c r="BE129" s="65"/>
      <c r="BF129" s="65"/>
      <c r="BG129" s="65"/>
      <c r="BH129" s="65"/>
      <c r="BI129" s="65"/>
      <c r="BJ129" s="65"/>
      <c r="BK129" s="65"/>
      <c r="BL129" s="65"/>
      <c r="BM129" s="65"/>
      <c r="BN129" s="65"/>
      <c r="BO129" s="65"/>
      <c r="BP129" s="65"/>
      <c r="BQ129" s="65"/>
      <c r="BR129" s="65"/>
      <c r="BS129" s="65"/>
      <c r="BT129" s="65"/>
      <c r="BU129" s="65"/>
      <c r="BV129" s="65"/>
      <c r="BW129" s="65"/>
      <c r="BX129" s="65"/>
      <c r="BY129" s="65"/>
      <c r="BZ129" s="65"/>
      <c r="CA129" s="34"/>
      <c r="CB129" s="34"/>
      <c r="CC129" s="34"/>
      <c r="CD129" s="34"/>
      <c r="CE129" s="34"/>
      <c r="CF129" s="34"/>
      <c r="CG129" s="34"/>
      <c r="CH129" s="34"/>
      <c r="CI129" s="34"/>
      <c r="CJ129" s="34"/>
      <c r="CK129" s="34"/>
      <c r="CL129" s="34"/>
      <c r="CM129" s="34"/>
      <c r="CN129" s="34"/>
      <c r="CO129" s="34"/>
      <c r="CP129" s="34"/>
      <c r="CQ129" s="34"/>
      <c r="CR129" s="34"/>
      <c r="CS129" s="51"/>
      <c r="CT129" s="34"/>
    </row>
    <row r="130" spans="1:98" ht="13">
      <c r="A130" s="37"/>
      <c r="B130" s="51"/>
      <c r="C130" s="34"/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  <c r="U130" s="34"/>
      <c r="V130" s="34"/>
      <c r="W130" s="34"/>
      <c r="X130" s="34"/>
      <c r="Y130" s="51"/>
      <c r="Z130" s="34"/>
      <c r="AA130" s="34"/>
      <c r="AB130" s="34"/>
      <c r="AC130" s="34"/>
      <c r="AD130" s="34"/>
      <c r="AE130" s="34"/>
      <c r="AF130" s="34"/>
      <c r="AG130" s="34"/>
      <c r="AH130" s="34"/>
      <c r="AI130" s="34"/>
      <c r="AJ130" s="34"/>
      <c r="AK130" s="34"/>
      <c r="AL130" s="34"/>
      <c r="AM130" s="34"/>
      <c r="AN130" s="34"/>
      <c r="AO130" s="65"/>
      <c r="AP130" s="65"/>
      <c r="AQ130" s="65"/>
      <c r="AR130" s="65"/>
      <c r="AS130" s="65"/>
      <c r="AT130" s="65"/>
      <c r="AU130" s="65"/>
      <c r="AV130" s="65"/>
      <c r="AW130" s="65"/>
      <c r="AX130" s="65"/>
      <c r="AY130" s="65"/>
      <c r="AZ130" s="65"/>
      <c r="BA130" s="65"/>
      <c r="BB130" s="65"/>
      <c r="BC130" s="65"/>
      <c r="BD130" s="65"/>
      <c r="BE130" s="65"/>
      <c r="BF130" s="65"/>
      <c r="BG130" s="65"/>
      <c r="BH130" s="65"/>
      <c r="BI130" s="65"/>
      <c r="BJ130" s="65"/>
      <c r="BK130" s="65"/>
      <c r="BL130" s="65"/>
      <c r="BM130" s="65"/>
      <c r="BN130" s="65"/>
      <c r="BO130" s="65"/>
      <c r="BP130" s="65"/>
      <c r="BQ130" s="65"/>
      <c r="BR130" s="65"/>
      <c r="BS130" s="65"/>
      <c r="BT130" s="65"/>
      <c r="BU130" s="65"/>
      <c r="BV130" s="65"/>
      <c r="BW130" s="65"/>
      <c r="BX130" s="65"/>
      <c r="BY130" s="65"/>
      <c r="BZ130" s="65"/>
      <c r="CA130" s="34"/>
      <c r="CB130" s="34"/>
      <c r="CC130" s="34"/>
      <c r="CD130" s="34"/>
      <c r="CE130" s="34"/>
      <c r="CF130" s="34"/>
      <c r="CG130" s="34"/>
      <c r="CH130" s="34"/>
      <c r="CI130" s="34"/>
      <c r="CJ130" s="34"/>
      <c r="CK130" s="34"/>
      <c r="CL130" s="34"/>
      <c r="CM130" s="34"/>
      <c r="CN130" s="34"/>
      <c r="CO130" s="34"/>
      <c r="CP130" s="34"/>
      <c r="CQ130" s="34"/>
      <c r="CR130" s="34"/>
      <c r="CS130" s="51"/>
      <c r="CT130" s="34"/>
    </row>
    <row r="131" spans="1:98" ht="13">
      <c r="A131" s="37"/>
      <c r="B131" s="51"/>
      <c r="C131" s="34"/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  <c r="U131" s="34"/>
      <c r="V131" s="34"/>
      <c r="W131" s="34"/>
      <c r="X131" s="34"/>
      <c r="Y131" s="51"/>
      <c r="Z131" s="34"/>
      <c r="AA131" s="34"/>
      <c r="AB131" s="34"/>
      <c r="AC131" s="34"/>
      <c r="AD131" s="34"/>
      <c r="AE131" s="34"/>
      <c r="AF131" s="34"/>
      <c r="AG131" s="34"/>
      <c r="AH131" s="34"/>
      <c r="AI131" s="34"/>
      <c r="AJ131" s="34"/>
      <c r="AK131" s="34"/>
      <c r="AL131" s="34"/>
      <c r="AM131" s="34"/>
      <c r="AN131" s="34"/>
      <c r="AO131" s="65"/>
      <c r="AP131" s="65"/>
      <c r="AQ131" s="65"/>
      <c r="AR131" s="65"/>
      <c r="AS131" s="65"/>
      <c r="AT131" s="65"/>
      <c r="AU131" s="65"/>
      <c r="AV131" s="65"/>
      <c r="AW131" s="65"/>
      <c r="AX131" s="65"/>
      <c r="AY131" s="65"/>
      <c r="AZ131" s="65"/>
      <c r="BA131" s="65"/>
      <c r="BB131" s="65"/>
      <c r="BC131" s="65"/>
      <c r="BD131" s="65"/>
      <c r="BE131" s="65"/>
      <c r="BF131" s="65"/>
      <c r="BG131" s="65"/>
      <c r="BH131" s="65"/>
      <c r="BI131" s="65"/>
      <c r="BJ131" s="65"/>
      <c r="BK131" s="65"/>
      <c r="BL131" s="65"/>
      <c r="BM131" s="65"/>
      <c r="BN131" s="65"/>
      <c r="BO131" s="65"/>
      <c r="BP131" s="65"/>
      <c r="BQ131" s="65"/>
      <c r="BR131" s="65"/>
      <c r="BS131" s="65"/>
      <c r="BT131" s="65"/>
      <c r="BU131" s="65"/>
      <c r="BV131" s="65"/>
      <c r="BW131" s="65"/>
      <c r="BX131" s="65"/>
      <c r="BY131" s="65"/>
      <c r="BZ131" s="65"/>
      <c r="CA131" s="34"/>
      <c r="CB131" s="34"/>
      <c r="CC131" s="34"/>
      <c r="CD131" s="34"/>
      <c r="CE131" s="34"/>
      <c r="CF131" s="34"/>
      <c r="CG131" s="34"/>
      <c r="CH131" s="34"/>
      <c r="CI131" s="34"/>
      <c r="CJ131" s="34"/>
      <c r="CK131" s="34"/>
      <c r="CL131" s="34"/>
      <c r="CM131" s="34"/>
      <c r="CN131" s="34"/>
      <c r="CO131" s="34"/>
      <c r="CP131" s="34"/>
      <c r="CQ131" s="34"/>
      <c r="CR131" s="34"/>
      <c r="CS131" s="51"/>
      <c r="CT131" s="34"/>
    </row>
    <row r="132" spans="1:98" ht="13">
      <c r="A132" s="37"/>
      <c r="B132" s="51"/>
      <c r="C132" s="34"/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51"/>
      <c r="S132" s="34"/>
      <c r="T132" s="34"/>
      <c r="U132" s="34"/>
      <c r="V132" s="34"/>
      <c r="W132" s="34"/>
      <c r="X132" s="34"/>
      <c r="Y132" s="34"/>
      <c r="Z132" s="34"/>
      <c r="AA132" s="34"/>
      <c r="AB132" s="34"/>
      <c r="AC132" s="34"/>
      <c r="AD132" s="34"/>
      <c r="AE132" s="34"/>
      <c r="AF132" s="34"/>
      <c r="AG132" s="34"/>
      <c r="AH132" s="34"/>
      <c r="AI132" s="34"/>
      <c r="AJ132" s="34"/>
      <c r="AK132" s="34"/>
      <c r="AL132" s="34"/>
      <c r="AM132" s="34"/>
      <c r="AN132" s="34"/>
      <c r="AO132" s="65"/>
      <c r="AP132" s="65"/>
      <c r="AQ132" s="65"/>
      <c r="AR132" s="65"/>
      <c r="AS132" s="65"/>
      <c r="AT132" s="65"/>
      <c r="AU132" s="65"/>
      <c r="AV132" s="65"/>
      <c r="AW132" s="65"/>
      <c r="AX132" s="65"/>
      <c r="AY132" s="65"/>
      <c r="AZ132" s="65"/>
      <c r="BA132" s="65"/>
      <c r="BB132" s="65"/>
      <c r="BC132" s="65"/>
      <c r="BD132" s="65"/>
      <c r="BE132" s="65"/>
      <c r="BF132" s="65"/>
      <c r="BG132" s="65"/>
      <c r="BH132" s="65"/>
      <c r="BI132" s="65"/>
      <c r="BJ132" s="65"/>
      <c r="BK132" s="65"/>
      <c r="BL132" s="65"/>
      <c r="BM132" s="65"/>
      <c r="BN132" s="65"/>
      <c r="BO132" s="65"/>
      <c r="BP132" s="65"/>
      <c r="BQ132" s="65"/>
      <c r="BR132" s="65"/>
      <c r="BS132" s="65"/>
      <c r="BT132" s="65"/>
      <c r="BU132" s="65"/>
      <c r="BV132" s="65"/>
      <c r="BW132" s="65"/>
      <c r="BX132" s="65"/>
      <c r="BY132" s="65"/>
      <c r="BZ132" s="65"/>
      <c r="CA132" s="34"/>
      <c r="CB132" s="34"/>
      <c r="CC132" s="34"/>
      <c r="CD132" s="34"/>
      <c r="CE132" s="34"/>
      <c r="CF132" s="34"/>
      <c r="CG132" s="34"/>
      <c r="CH132" s="34"/>
      <c r="CI132" s="34"/>
      <c r="CJ132" s="34"/>
      <c r="CK132" s="34"/>
      <c r="CL132" s="34"/>
      <c r="CM132" s="34"/>
      <c r="CN132" s="34"/>
      <c r="CO132" s="34"/>
      <c r="CP132" s="34"/>
      <c r="CQ132" s="34"/>
      <c r="CR132" s="34"/>
      <c r="CS132" s="51"/>
      <c r="CT132" s="34"/>
    </row>
    <row r="133" spans="1:98" ht="13">
      <c r="A133" s="37"/>
      <c r="B133" s="51"/>
      <c r="C133" s="34"/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51"/>
      <c r="S133" s="34"/>
      <c r="T133" s="34"/>
      <c r="U133" s="34"/>
      <c r="V133" s="34"/>
      <c r="W133" s="34"/>
      <c r="X133" s="34"/>
      <c r="Y133" s="34"/>
      <c r="Z133" s="34"/>
      <c r="AA133" s="34"/>
      <c r="AB133" s="34"/>
      <c r="AC133" s="34"/>
      <c r="AD133" s="34"/>
      <c r="AE133" s="34"/>
      <c r="AF133" s="34"/>
      <c r="AG133" s="34"/>
      <c r="AH133" s="34"/>
      <c r="AI133" s="34"/>
      <c r="AJ133" s="34"/>
      <c r="AK133" s="34"/>
      <c r="AL133" s="34"/>
      <c r="AM133" s="34"/>
      <c r="AN133" s="34"/>
      <c r="AO133" s="65"/>
      <c r="AP133" s="65"/>
      <c r="AQ133" s="65"/>
      <c r="AR133" s="65"/>
      <c r="AS133" s="65"/>
      <c r="AT133" s="65"/>
      <c r="AU133" s="65"/>
      <c r="AV133" s="65"/>
      <c r="AW133" s="65"/>
      <c r="AX133" s="65"/>
      <c r="AY133" s="65"/>
      <c r="AZ133" s="65"/>
      <c r="BA133" s="65"/>
      <c r="BB133" s="65"/>
      <c r="BC133" s="65"/>
      <c r="BD133" s="65"/>
      <c r="BE133" s="65"/>
      <c r="BF133" s="65"/>
      <c r="BG133" s="65"/>
      <c r="BH133" s="65"/>
      <c r="BI133" s="65"/>
      <c r="BJ133" s="65"/>
      <c r="BK133" s="65"/>
      <c r="BL133" s="65"/>
      <c r="BM133" s="65"/>
      <c r="BN133" s="65"/>
      <c r="BO133" s="65"/>
      <c r="BP133" s="65"/>
      <c r="BQ133" s="65"/>
      <c r="BR133" s="65"/>
      <c r="BS133" s="65"/>
      <c r="BT133" s="65"/>
      <c r="BU133" s="65"/>
      <c r="BV133" s="65"/>
      <c r="BW133" s="65"/>
      <c r="BX133" s="65"/>
      <c r="BY133" s="65"/>
      <c r="BZ133" s="65"/>
      <c r="CA133" s="34"/>
      <c r="CB133" s="34"/>
      <c r="CC133" s="34"/>
      <c r="CD133" s="34"/>
      <c r="CE133" s="34"/>
      <c r="CF133" s="34"/>
      <c r="CG133" s="34"/>
      <c r="CH133" s="34"/>
      <c r="CI133" s="34"/>
      <c r="CJ133" s="34"/>
      <c r="CK133" s="34"/>
      <c r="CL133" s="34"/>
      <c r="CM133" s="34"/>
      <c r="CN133" s="34"/>
      <c r="CO133" s="34"/>
      <c r="CP133" s="34"/>
      <c r="CQ133" s="34"/>
      <c r="CR133" s="34"/>
      <c r="CS133" s="51"/>
      <c r="CT133" s="34"/>
    </row>
    <row r="134" spans="1:98" ht="13">
      <c r="A134" s="37"/>
      <c r="B134" s="51"/>
      <c r="C134" s="34"/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51"/>
      <c r="S134" s="34"/>
      <c r="T134" s="34"/>
      <c r="U134" s="34"/>
      <c r="V134" s="34"/>
      <c r="W134" s="34"/>
      <c r="X134" s="34"/>
      <c r="Y134" s="34"/>
      <c r="Z134" s="34"/>
      <c r="AA134" s="34"/>
      <c r="AB134" s="34"/>
      <c r="AC134" s="34"/>
      <c r="AD134" s="34"/>
      <c r="AE134" s="34"/>
      <c r="AF134" s="34"/>
      <c r="AG134" s="34"/>
      <c r="AH134" s="34"/>
      <c r="AI134" s="34"/>
      <c r="AJ134" s="34"/>
      <c r="AK134" s="34"/>
      <c r="AL134" s="34"/>
      <c r="AM134" s="34"/>
      <c r="AN134" s="34"/>
      <c r="AO134" s="65"/>
      <c r="AP134" s="65"/>
      <c r="AQ134" s="65"/>
      <c r="AR134" s="65"/>
      <c r="AS134" s="65"/>
      <c r="AT134" s="65"/>
      <c r="AU134" s="65"/>
      <c r="AV134" s="65"/>
      <c r="AW134" s="65"/>
      <c r="AX134" s="65"/>
      <c r="AY134" s="65"/>
      <c r="AZ134" s="65"/>
      <c r="BA134" s="65"/>
      <c r="BB134" s="65"/>
      <c r="BC134" s="65"/>
      <c r="BD134" s="65"/>
      <c r="BE134" s="65"/>
      <c r="BF134" s="65"/>
      <c r="BG134" s="65"/>
      <c r="BH134" s="65"/>
      <c r="BI134" s="65"/>
      <c r="BJ134" s="65"/>
      <c r="BK134" s="65"/>
      <c r="BL134" s="65"/>
      <c r="BM134" s="65"/>
      <c r="BN134" s="65"/>
      <c r="BO134" s="65"/>
      <c r="BP134" s="65"/>
      <c r="BQ134" s="65"/>
      <c r="BR134" s="65"/>
      <c r="BS134" s="65"/>
      <c r="BT134" s="65"/>
      <c r="BU134" s="65"/>
      <c r="BV134" s="65"/>
      <c r="BW134" s="65"/>
      <c r="BX134" s="65"/>
      <c r="BY134" s="65"/>
      <c r="BZ134" s="65"/>
      <c r="CA134" s="34"/>
      <c r="CB134" s="34"/>
      <c r="CC134" s="34"/>
      <c r="CD134" s="34"/>
      <c r="CE134" s="34"/>
      <c r="CF134" s="34"/>
      <c r="CG134" s="34"/>
      <c r="CH134" s="34"/>
      <c r="CI134" s="34"/>
      <c r="CJ134" s="34"/>
      <c r="CK134" s="34"/>
      <c r="CL134" s="34"/>
      <c r="CM134" s="34"/>
      <c r="CN134" s="34"/>
      <c r="CO134" s="34"/>
      <c r="CP134" s="34"/>
      <c r="CQ134" s="34"/>
      <c r="CR134" s="34"/>
      <c r="CS134" s="51"/>
      <c r="CT134" s="34"/>
    </row>
    <row r="135" spans="1:98" ht="13">
      <c r="A135" s="37"/>
      <c r="B135" s="51"/>
      <c r="C135" s="34"/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51"/>
      <c r="S135" s="34"/>
      <c r="T135" s="34"/>
      <c r="U135" s="34"/>
      <c r="V135" s="34"/>
      <c r="W135" s="34"/>
      <c r="X135" s="34"/>
      <c r="Y135" s="34"/>
      <c r="Z135" s="34"/>
      <c r="AA135" s="34"/>
      <c r="AB135" s="34"/>
      <c r="AC135" s="34"/>
      <c r="AD135" s="34"/>
      <c r="AE135" s="34"/>
      <c r="AF135" s="34"/>
      <c r="AG135" s="34"/>
      <c r="AH135" s="34"/>
      <c r="AI135" s="34"/>
      <c r="AJ135" s="34"/>
      <c r="AK135" s="34"/>
      <c r="AL135" s="34"/>
      <c r="AM135" s="34"/>
      <c r="AN135" s="34"/>
      <c r="AO135" s="65"/>
      <c r="AP135" s="65"/>
      <c r="AQ135" s="65"/>
      <c r="AR135" s="65"/>
      <c r="AS135" s="65"/>
      <c r="AT135" s="65"/>
      <c r="AU135" s="65"/>
      <c r="AV135" s="65"/>
      <c r="AW135" s="65"/>
      <c r="AX135" s="65"/>
      <c r="AY135" s="65"/>
      <c r="AZ135" s="65"/>
      <c r="BA135" s="65"/>
      <c r="BB135" s="65"/>
      <c r="BC135" s="65"/>
      <c r="BD135" s="65"/>
      <c r="BE135" s="65"/>
      <c r="BF135" s="65"/>
      <c r="BG135" s="65"/>
      <c r="BH135" s="65"/>
      <c r="BI135" s="65"/>
      <c r="BJ135" s="65"/>
      <c r="BK135" s="65"/>
      <c r="BL135" s="65"/>
      <c r="BM135" s="65"/>
      <c r="BN135" s="65"/>
      <c r="BO135" s="65"/>
      <c r="BP135" s="65"/>
      <c r="BQ135" s="65"/>
      <c r="BR135" s="65"/>
      <c r="BS135" s="65"/>
      <c r="BT135" s="65"/>
      <c r="BU135" s="65"/>
      <c r="BV135" s="65"/>
      <c r="BW135" s="65"/>
      <c r="BX135" s="65"/>
      <c r="BY135" s="65"/>
      <c r="BZ135" s="65"/>
      <c r="CA135" s="34"/>
      <c r="CB135" s="34"/>
      <c r="CC135" s="34"/>
      <c r="CD135" s="34"/>
      <c r="CE135" s="34"/>
      <c r="CF135" s="34"/>
      <c r="CG135" s="34"/>
      <c r="CH135" s="34"/>
      <c r="CI135" s="34"/>
      <c r="CJ135" s="34"/>
      <c r="CK135" s="34"/>
      <c r="CL135" s="34"/>
      <c r="CM135" s="34"/>
      <c r="CN135" s="34"/>
      <c r="CO135" s="34"/>
      <c r="CP135" s="34"/>
      <c r="CQ135" s="34"/>
      <c r="CR135" s="34"/>
      <c r="CS135" s="51"/>
      <c r="CT135" s="34"/>
    </row>
    <row r="136" spans="1:98" ht="13">
      <c r="A136" s="37"/>
      <c r="B136" s="51"/>
      <c r="C136" s="34"/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51"/>
      <c r="S136" s="34"/>
      <c r="T136" s="34"/>
      <c r="U136" s="34"/>
      <c r="V136" s="34"/>
      <c r="W136" s="34"/>
      <c r="X136" s="34"/>
      <c r="Y136" s="34"/>
      <c r="Z136" s="34"/>
      <c r="AA136" s="34"/>
      <c r="AB136" s="34"/>
      <c r="AC136" s="34"/>
      <c r="AD136" s="34"/>
      <c r="AE136" s="34"/>
      <c r="AF136" s="34"/>
      <c r="AG136" s="34"/>
      <c r="AH136" s="34"/>
      <c r="AI136" s="34"/>
      <c r="AJ136" s="34"/>
      <c r="AK136" s="34"/>
      <c r="AL136" s="34"/>
      <c r="AM136" s="34"/>
      <c r="AN136" s="34"/>
      <c r="AO136" s="65"/>
      <c r="AP136" s="65"/>
      <c r="AQ136" s="65"/>
      <c r="AR136" s="65"/>
      <c r="AS136" s="65"/>
      <c r="AT136" s="65"/>
      <c r="AU136" s="65"/>
      <c r="AV136" s="65"/>
      <c r="AW136" s="65"/>
      <c r="AX136" s="65"/>
      <c r="AY136" s="65"/>
      <c r="AZ136" s="65"/>
      <c r="BA136" s="65"/>
      <c r="BB136" s="65"/>
      <c r="BC136" s="65"/>
      <c r="BD136" s="65"/>
      <c r="BE136" s="65"/>
      <c r="BF136" s="65"/>
      <c r="BG136" s="65"/>
      <c r="BH136" s="65"/>
      <c r="BI136" s="65"/>
      <c r="BJ136" s="65"/>
      <c r="BK136" s="65"/>
      <c r="BL136" s="65"/>
      <c r="BM136" s="65"/>
      <c r="BN136" s="65"/>
      <c r="BO136" s="65"/>
      <c r="BP136" s="65"/>
      <c r="BQ136" s="65"/>
      <c r="BR136" s="65"/>
      <c r="BS136" s="65"/>
      <c r="BT136" s="65"/>
      <c r="BU136" s="65"/>
      <c r="BV136" s="65"/>
      <c r="BW136" s="65"/>
      <c r="BX136" s="65"/>
      <c r="BY136" s="65"/>
      <c r="BZ136" s="65"/>
      <c r="CA136" s="34"/>
      <c r="CB136" s="34"/>
      <c r="CC136" s="34"/>
      <c r="CD136" s="34"/>
      <c r="CE136" s="34"/>
      <c r="CF136" s="34"/>
      <c r="CG136" s="34"/>
      <c r="CH136" s="34"/>
      <c r="CI136" s="34"/>
      <c r="CJ136" s="34"/>
      <c r="CK136" s="34"/>
      <c r="CL136" s="34"/>
      <c r="CM136" s="34"/>
      <c r="CN136" s="34"/>
      <c r="CO136" s="34"/>
      <c r="CP136" s="34"/>
      <c r="CQ136" s="34"/>
      <c r="CR136" s="34"/>
      <c r="CS136" s="51"/>
      <c r="CT136" s="34"/>
    </row>
    <row r="137" spans="1:98" ht="13">
      <c r="A137" s="37"/>
      <c r="B137" s="37"/>
      <c r="C137" s="48"/>
      <c r="D137" s="48"/>
      <c r="E137" s="48"/>
      <c r="F137" s="48"/>
      <c r="G137" s="48"/>
      <c r="H137" s="48"/>
      <c r="I137" s="48"/>
      <c r="J137" s="48"/>
      <c r="K137" s="48"/>
      <c r="L137" s="48"/>
      <c r="M137" s="48"/>
      <c r="N137" s="48"/>
      <c r="O137" s="48"/>
      <c r="P137" s="48"/>
      <c r="Q137" s="48"/>
      <c r="R137" s="51"/>
      <c r="S137" s="34"/>
      <c r="T137" s="34"/>
      <c r="U137" s="34"/>
      <c r="V137" s="34"/>
      <c r="W137" s="34"/>
      <c r="X137" s="34"/>
      <c r="Y137" s="34"/>
      <c r="Z137" s="34"/>
      <c r="AA137" s="34"/>
      <c r="AB137" s="34"/>
      <c r="AC137" s="34"/>
      <c r="AD137" s="34"/>
      <c r="AE137" s="34"/>
      <c r="AF137" s="34"/>
      <c r="AG137" s="34"/>
      <c r="AH137" s="34"/>
      <c r="AI137" s="34"/>
      <c r="AJ137" s="34"/>
      <c r="AK137" s="34"/>
      <c r="AL137" s="34"/>
      <c r="AM137" s="34"/>
      <c r="AN137" s="34"/>
      <c r="AO137" s="65"/>
      <c r="AP137" s="65"/>
      <c r="AQ137" s="65"/>
      <c r="AR137" s="65"/>
      <c r="AS137" s="65"/>
      <c r="AT137" s="65"/>
      <c r="AU137" s="65"/>
      <c r="AV137" s="65"/>
      <c r="AW137" s="65"/>
      <c r="AX137" s="65"/>
      <c r="AY137" s="65"/>
      <c r="AZ137" s="65"/>
      <c r="BA137" s="65"/>
      <c r="BB137" s="65"/>
      <c r="BC137" s="65"/>
      <c r="BD137" s="65"/>
      <c r="BE137" s="65"/>
      <c r="BF137" s="65"/>
      <c r="BG137" s="65"/>
      <c r="BH137" s="65"/>
      <c r="BI137" s="65"/>
      <c r="BJ137" s="65"/>
      <c r="BK137" s="65"/>
      <c r="BL137" s="65"/>
      <c r="BM137" s="65"/>
      <c r="BN137" s="65"/>
      <c r="BO137" s="65"/>
      <c r="BP137" s="65"/>
      <c r="BQ137" s="65"/>
      <c r="BR137" s="65"/>
      <c r="BS137" s="65"/>
      <c r="BT137" s="65"/>
      <c r="BU137" s="65"/>
      <c r="BV137" s="65"/>
      <c r="BW137" s="65"/>
      <c r="BX137" s="65"/>
      <c r="BY137" s="65"/>
      <c r="BZ137" s="65"/>
      <c r="CA137" s="34"/>
      <c r="CB137" s="34"/>
      <c r="CC137" s="34"/>
      <c r="CD137" s="34"/>
      <c r="CE137" s="34"/>
      <c r="CF137" s="34"/>
      <c r="CG137" s="34"/>
      <c r="CH137" s="34"/>
      <c r="CI137" s="34"/>
      <c r="CJ137" s="34"/>
      <c r="CK137" s="34"/>
      <c r="CL137" s="34"/>
      <c r="CM137" s="34"/>
      <c r="CN137" s="34"/>
      <c r="CO137" s="34"/>
      <c r="CP137" s="34"/>
      <c r="CQ137" s="34"/>
      <c r="CR137" s="34"/>
      <c r="CS137" s="51"/>
      <c r="CT137" s="34"/>
    </row>
    <row r="138" spans="1:98" ht="13">
      <c r="A138" s="37"/>
      <c r="B138" s="34"/>
      <c r="C138" s="34"/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139"/>
      <c r="S138" s="34"/>
      <c r="T138" s="34"/>
      <c r="U138" s="34"/>
      <c r="V138" s="34"/>
      <c r="W138" s="34"/>
      <c r="X138" s="34"/>
      <c r="Y138" s="34"/>
      <c r="Z138" s="34"/>
      <c r="AA138" s="34"/>
      <c r="AB138" s="34"/>
      <c r="AC138" s="34"/>
      <c r="AD138" s="34"/>
      <c r="AE138" s="34"/>
      <c r="AF138" s="34"/>
      <c r="AG138" s="34"/>
      <c r="AH138" s="34"/>
      <c r="AI138" s="34"/>
      <c r="AJ138" s="34"/>
      <c r="AK138" s="34"/>
      <c r="AL138" s="34"/>
      <c r="AM138" s="34"/>
      <c r="AN138" s="34"/>
      <c r="AO138" s="65"/>
      <c r="AP138" s="65"/>
      <c r="AQ138" s="65"/>
      <c r="AR138" s="65"/>
      <c r="AS138" s="65"/>
      <c r="AT138" s="65"/>
      <c r="AU138" s="65"/>
      <c r="AV138" s="65"/>
      <c r="AW138" s="65"/>
      <c r="AX138" s="65"/>
      <c r="AY138" s="65"/>
      <c r="AZ138" s="65"/>
      <c r="BA138" s="65"/>
      <c r="BB138" s="65"/>
      <c r="BC138" s="65"/>
      <c r="BD138" s="65"/>
      <c r="BE138" s="65"/>
      <c r="BF138" s="65"/>
      <c r="BG138" s="65"/>
      <c r="BH138" s="65"/>
      <c r="BI138" s="65"/>
      <c r="BJ138" s="65"/>
      <c r="BK138" s="65"/>
      <c r="BL138" s="65"/>
      <c r="BM138" s="65"/>
      <c r="BN138" s="65"/>
      <c r="BO138" s="65"/>
      <c r="BP138" s="65"/>
      <c r="BQ138" s="65"/>
      <c r="BR138" s="65"/>
      <c r="BS138" s="65"/>
      <c r="BT138" s="65"/>
      <c r="BU138" s="65"/>
      <c r="BV138" s="65"/>
      <c r="BW138" s="65"/>
      <c r="BX138" s="65"/>
      <c r="BY138" s="65"/>
      <c r="BZ138" s="65"/>
      <c r="CA138" s="34"/>
      <c r="CB138" s="34"/>
      <c r="CC138" s="34"/>
      <c r="CD138" s="34"/>
      <c r="CE138" s="34"/>
      <c r="CF138" s="34"/>
      <c r="CG138" s="34"/>
      <c r="CH138" s="34"/>
      <c r="CI138" s="34"/>
      <c r="CJ138" s="34"/>
      <c r="CK138" s="34"/>
      <c r="CL138" s="34"/>
      <c r="CM138" s="34"/>
      <c r="CN138" s="34"/>
      <c r="CO138" s="34"/>
      <c r="CP138" s="34"/>
      <c r="CQ138" s="34"/>
      <c r="CR138" s="34"/>
      <c r="CS138" s="51"/>
      <c r="CT138" s="34"/>
    </row>
    <row r="139" spans="1:98" ht="13">
      <c r="A139" s="37"/>
      <c r="B139" s="34"/>
      <c r="C139" s="34"/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139"/>
      <c r="S139" s="34"/>
      <c r="T139" s="34"/>
      <c r="U139" s="34"/>
      <c r="V139" s="34"/>
      <c r="W139" s="34"/>
      <c r="X139" s="34"/>
      <c r="Y139" s="34"/>
      <c r="Z139" s="34"/>
      <c r="AA139" s="34"/>
      <c r="AB139" s="34"/>
      <c r="AC139" s="34"/>
      <c r="AD139" s="34"/>
      <c r="AE139" s="34"/>
      <c r="AF139" s="34"/>
      <c r="AG139" s="34"/>
      <c r="AH139" s="34"/>
      <c r="AI139" s="34"/>
      <c r="AJ139" s="34"/>
      <c r="AK139" s="34"/>
      <c r="AL139" s="34"/>
      <c r="AM139" s="34"/>
      <c r="AN139" s="34"/>
      <c r="AO139" s="65"/>
      <c r="AP139" s="65"/>
      <c r="AQ139" s="65"/>
      <c r="AR139" s="65"/>
      <c r="AS139" s="65"/>
      <c r="AT139" s="65"/>
      <c r="AU139" s="65"/>
      <c r="AV139" s="65"/>
      <c r="AW139" s="65"/>
      <c r="AX139" s="65"/>
      <c r="AY139" s="65"/>
      <c r="AZ139" s="65"/>
      <c r="BA139" s="65"/>
      <c r="BB139" s="65"/>
      <c r="BC139" s="65"/>
      <c r="BD139" s="65"/>
      <c r="BE139" s="65"/>
      <c r="BF139" s="65"/>
      <c r="BG139" s="65"/>
      <c r="BH139" s="65"/>
      <c r="BI139" s="65"/>
      <c r="BJ139" s="65"/>
      <c r="BK139" s="65"/>
      <c r="BL139" s="65"/>
      <c r="BM139" s="65"/>
      <c r="BN139" s="65"/>
      <c r="BO139" s="65"/>
      <c r="BP139" s="65"/>
      <c r="BQ139" s="65"/>
      <c r="BR139" s="65"/>
      <c r="BS139" s="65"/>
      <c r="BT139" s="65"/>
      <c r="BU139" s="65"/>
      <c r="BV139" s="65"/>
      <c r="BW139" s="65"/>
      <c r="BX139" s="65"/>
      <c r="BY139" s="65"/>
      <c r="BZ139" s="65"/>
      <c r="CA139" s="34"/>
      <c r="CB139" s="34"/>
      <c r="CC139" s="34"/>
      <c r="CD139" s="34"/>
      <c r="CE139" s="34"/>
      <c r="CF139" s="34"/>
      <c r="CG139" s="34"/>
      <c r="CH139" s="34"/>
      <c r="CI139" s="34"/>
      <c r="CJ139" s="34"/>
      <c r="CK139" s="34"/>
      <c r="CL139" s="34"/>
      <c r="CM139" s="34"/>
      <c r="CN139" s="34"/>
      <c r="CO139" s="34"/>
      <c r="CP139" s="34"/>
      <c r="CQ139" s="34"/>
      <c r="CR139" s="34"/>
      <c r="CS139" s="51"/>
      <c r="CT139" s="34"/>
    </row>
    <row r="140" spans="1:98" ht="13">
      <c r="A140" s="37"/>
      <c r="B140" s="34"/>
      <c r="C140" s="34"/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139"/>
      <c r="S140" s="34"/>
      <c r="T140" s="34"/>
      <c r="U140" s="34"/>
      <c r="V140" s="34"/>
      <c r="W140" s="34"/>
      <c r="X140" s="34"/>
      <c r="Y140" s="34"/>
      <c r="Z140" s="34"/>
      <c r="AA140" s="34"/>
      <c r="AB140" s="34"/>
      <c r="AC140" s="34"/>
      <c r="AD140" s="34"/>
      <c r="AE140" s="34"/>
      <c r="AF140" s="34"/>
      <c r="AG140" s="34"/>
      <c r="AH140" s="34"/>
      <c r="AI140" s="34"/>
      <c r="AJ140" s="34"/>
      <c r="AK140" s="34"/>
      <c r="AL140" s="34"/>
      <c r="AM140" s="34"/>
      <c r="AN140" s="34"/>
      <c r="AO140" s="65"/>
      <c r="AP140" s="65"/>
      <c r="AQ140" s="65"/>
      <c r="AR140" s="65"/>
      <c r="AS140" s="65"/>
      <c r="AT140" s="65"/>
      <c r="AU140" s="65"/>
      <c r="AV140" s="65"/>
      <c r="AW140" s="65"/>
      <c r="AX140" s="65"/>
      <c r="AY140" s="65"/>
      <c r="AZ140" s="65"/>
      <c r="BA140" s="65"/>
      <c r="BB140" s="65"/>
      <c r="BC140" s="65"/>
      <c r="BD140" s="65"/>
      <c r="BE140" s="65"/>
      <c r="BF140" s="65"/>
      <c r="BG140" s="65"/>
      <c r="BH140" s="65"/>
      <c r="BI140" s="65"/>
      <c r="BJ140" s="65"/>
      <c r="BK140" s="65"/>
      <c r="BL140" s="65"/>
      <c r="BM140" s="65"/>
      <c r="BN140" s="65"/>
      <c r="BO140" s="65"/>
      <c r="BP140" s="65"/>
      <c r="BQ140" s="65"/>
      <c r="BR140" s="65"/>
      <c r="BS140" s="65"/>
      <c r="BT140" s="65"/>
      <c r="BU140" s="65"/>
      <c r="BV140" s="65"/>
      <c r="BW140" s="65"/>
      <c r="BX140" s="65"/>
      <c r="BY140" s="65"/>
      <c r="BZ140" s="65"/>
      <c r="CA140" s="34"/>
      <c r="CB140" s="34"/>
      <c r="CC140" s="34"/>
      <c r="CD140" s="34"/>
      <c r="CE140" s="34"/>
      <c r="CF140" s="34"/>
      <c r="CG140" s="34"/>
      <c r="CH140" s="34"/>
      <c r="CI140" s="34"/>
      <c r="CJ140" s="34"/>
      <c r="CK140" s="34"/>
      <c r="CL140" s="34"/>
      <c r="CM140" s="34"/>
      <c r="CN140" s="34"/>
      <c r="CO140" s="34"/>
      <c r="CP140" s="34"/>
      <c r="CQ140" s="34"/>
      <c r="CR140" s="34"/>
      <c r="CS140" s="51"/>
      <c r="CT140" s="34"/>
    </row>
    <row r="141" spans="1:98" ht="13">
      <c r="A141" s="37"/>
      <c r="B141" s="34"/>
      <c r="C141" s="34"/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139"/>
      <c r="S141" s="34"/>
      <c r="T141" s="34"/>
      <c r="U141" s="34"/>
      <c r="V141" s="34"/>
      <c r="W141" s="34"/>
      <c r="X141" s="34"/>
      <c r="Y141" s="34"/>
      <c r="Z141" s="34"/>
      <c r="AA141" s="34"/>
      <c r="AB141" s="34"/>
      <c r="AC141" s="34"/>
      <c r="AD141" s="34"/>
      <c r="AE141" s="34"/>
      <c r="AF141" s="34"/>
      <c r="AG141" s="34"/>
      <c r="AH141" s="34"/>
      <c r="AI141" s="34"/>
      <c r="AJ141" s="34"/>
      <c r="AK141" s="34"/>
      <c r="AL141" s="34"/>
      <c r="AM141" s="34"/>
      <c r="AN141" s="34"/>
      <c r="AO141" s="65"/>
      <c r="AP141" s="65"/>
      <c r="AQ141" s="65"/>
      <c r="AR141" s="65"/>
      <c r="AS141" s="65"/>
      <c r="AT141" s="65"/>
      <c r="AU141" s="65"/>
      <c r="AV141" s="65"/>
      <c r="AW141" s="65"/>
      <c r="AX141" s="65"/>
      <c r="AY141" s="65"/>
      <c r="AZ141" s="65"/>
      <c r="BA141" s="65"/>
      <c r="BB141" s="65"/>
      <c r="BC141" s="65"/>
      <c r="BD141" s="65"/>
      <c r="BE141" s="65"/>
      <c r="BF141" s="65"/>
      <c r="BG141" s="65"/>
      <c r="BH141" s="65"/>
      <c r="BI141" s="65"/>
      <c r="BJ141" s="65"/>
      <c r="BK141" s="65"/>
      <c r="BL141" s="65"/>
      <c r="BM141" s="65"/>
      <c r="BN141" s="65"/>
      <c r="BO141" s="65"/>
      <c r="BP141" s="65"/>
      <c r="BQ141" s="65"/>
      <c r="BR141" s="65"/>
      <c r="BS141" s="65"/>
      <c r="BT141" s="65"/>
      <c r="BU141" s="65"/>
      <c r="BV141" s="65"/>
      <c r="BW141" s="65"/>
      <c r="BX141" s="65"/>
      <c r="BY141" s="65"/>
      <c r="BZ141" s="65"/>
      <c r="CA141" s="34"/>
      <c r="CB141" s="34"/>
      <c r="CC141" s="34"/>
      <c r="CD141" s="34"/>
      <c r="CE141" s="34"/>
      <c r="CF141" s="34"/>
      <c r="CG141" s="34"/>
      <c r="CH141" s="34"/>
      <c r="CI141" s="34"/>
      <c r="CJ141" s="34"/>
      <c r="CK141" s="34"/>
      <c r="CL141" s="34"/>
      <c r="CM141" s="34"/>
      <c r="CN141" s="34"/>
      <c r="CO141" s="34"/>
      <c r="CP141" s="34"/>
      <c r="CQ141" s="34"/>
      <c r="CR141" s="34"/>
      <c r="CS141" s="51"/>
      <c r="CT141" s="34"/>
    </row>
    <row r="142" spans="1:98" ht="13">
      <c r="A142" s="37"/>
      <c r="B142" s="34"/>
      <c r="C142" s="34"/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139"/>
      <c r="S142" s="34"/>
      <c r="T142" s="34"/>
      <c r="U142" s="34"/>
      <c r="V142" s="34"/>
      <c r="W142" s="34"/>
      <c r="X142" s="34"/>
      <c r="Y142" s="34"/>
      <c r="Z142" s="34"/>
      <c r="AA142" s="34"/>
      <c r="AB142" s="34"/>
      <c r="AC142" s="34"/>
      <c r="AD142" s="34"/>
      <c r="AE142" s="34"/>
      <c r="AF142" s="34"/>
      <c r="AG142" s="34"/>
      <c r="AH142" s="34"/>
      <c r="AI142" s="34"/>
      <c r="AJ142" s="34"/>
      <c r="AK142" s="34"/>
      <c r="AL142" s="34"/>
      <c r="AM142" s="34"/>
      <c r="AN142" s="34"/>
      <c r="AO142" s="65"/>
      <c r="AP142" s="65"/>
      <c r="AQ142" s="65"/>
      <c r="AR142" s="65"/>
      <c r="AS142" s="65"/>
      <c r="AT142" s="65"/>
      <c r="AU142" s="65"/>
      <c r="AV142" s="65"/>
      <c r="AW142" s="65"/>
      <c r="AX142" s="65"/>
      <c r="AY142" s="65"/>
      <c r="AZ142" s="65"/>
      <c r="BA142" s="65"/>
      <c r="BB142" s="65"/>
      <c r="BC142" s="65"/>
      <c r="BD142" s="65"/>
      <c r="BE142" s="65"/>
      <c r="BF142" s="65"/>
      <c r="BG142" s="65"/>
      <c r="BH142" s="65"/>
      <c r="BI142" s="65"/>
      <c r="BJ142" s="65"/>
      <c r="BK142" s="65"/>
      <c r="BL142" s="65"/>
      <c r="BM142" s="65"/>
      <c r="BN142" s="65"/>
      <c r="BO142" s="65"/>
      <c r="BP142" s="65"/>
      <c r="BQ142" s="65"/>
      <c r="BR142" s="65"/>
      <c r="BS142" s="65"/>
      <c r="BT142" s="65"/>
      <c r="BU142" s="65"/>
      <c r="BV142" s="65"/>
      <c r="BW142" s="65"/>
      <c r="BX142" s="65"/>
      <c r="BY142" s="65"/>
      <c r="BZ142" s="65"/>
      <c r="CA142" s="34"/>
      <c r="CB142" s="34"/>
      <c r="CC142" s="34"/>
      <c r="CD142" s="34"/>
      <c r="CE142" s="34"/>
      <c r="CF142" s="34"/>
      <c r="CG142" s="34"/>
      <c r="CH142" s="34"/>
      <c r="CI142" s="34"/>
      <c r="CJ142" s="34"/>
      <c r="CK142" s="34"/>
      <c r="CL142" s="34"/>
      <c r="CM142" s="34"/>
      <c r="CN142" s="34"/>
      <c r="CO142" s="34"/>
      <c r="CP142" s="34"/>
      <c r="CQ142" s="34"/>
      <c r="CR142" s="34"/>
      <c r="CS142" s="51"/>
      <c r="CT142" s="34"/>
    </row>
    <row r="143" spans="1:98" ht="13">
      <c r="A143" s="37"/>
      <c r="B143" s="34"/>
      <c r="C143" s="34"/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139"/>
      <c r="S143" s="34"/>
      <c r="T143" s="34"/>
      <c r="U143" s="34"/>
      <c r="V143" s="34"/>
      <c r="W143" s="34"/>
      <c r="X143" s="34"/>
      <c r="Y143" s="34"/>
      <c r="Z143" s="34"/>
      <c r="AA143" s="34"/>
      <c r="AB143" s="34"/>
      <c r="AC143" s="34"/>
      <c r="AD143" s="34"/>
      <c r="AE143" s="34"/>
      <c r="AF143" s="34"/>
      <c r="AG143" s="34"/>
      <c r="AH143" s="34"/>
      <c r="AI143" s="34"/>
      <c r="AJ143" s="34"/>
      <c r="AK143" s="34"/>
      <c r="AL143" s="34"/>
      <c r="AM143" s="34"/>
      <c r="AN143" s="34"/>
      <c r="AO143" s="65"/>
      <c r="AP143" s="65"/>
      <c r="AQ143" s="65"/>
      <c r="AR143" s="65"/>
      <c r="AS143" s="65"/>
      <c r="AT143" s="65"/>
      <c r="AU143" s="65"/>
      <c r="AV143" s="65"/>
      <c r="AW143" s="65"/>
      <c r="AX143" s="65"/>
      <c r="AY143" s="65"/>
      <c r="AZ143" s="65"/>
      <c r="BA143" s="65"/>
      <c r="BB143" s="65"/>
      <c r="BC143" s="65"/>
      <c r="BD143" s="65"/>
      <c r="BE143" s="65"/>
      <c r="BF143" s="65"/>
      <c r="BG143" s="65"/>
      <c r="BH143" s="65"/>
      <c r="BI143" s="65"/>
      <c r="BJ143" s="65"/>
      <c r="BK143" s="65"/>
      <c r="BL143" s="65"/>
      <c r="BM143" s="65"/>
      <c r="BN143" s="65"/>
      <c r="BO143" s="65"/>
      <c r="BP143" s="65"/>
      <c r="BQ143" s="65"/>
      <c r="BR143" s="65"/>
      <c r="BS143" s="65"/>
      <c r="BT143" s="65"/>
      <c r="BU143" s="65"/>
      <c r="BV143" s="65"/>
      <c r="BW143" s="65"/>
      <c r="BX143" s="65"/>
      <c r="BY143" s="65"/>
      <c r="BZ143" s="65"/>
      <c r="CA143" s="34"/>
      <c r="CB143" s="34"/>
      <c r="CC143" s="34"/>
      <c r="CD143" s="34"/>
      <c r="CE143" s="34"/>
      <c r="CF143" s="34"/>
      <c r="CG143" s="34"/>
      <c r="CH143" s="34"/>
      <c r="CI143" s="34"/>
      <c r="CJ143" s="34"/>
      <c r="CK143" s="34"/>
      <c r="CL143" s="34"/>
      <c r="CM143" s="34"/>
      <c r="CN143" s="34"/>
      <c r="CO143" s="34"/>
      <c r="CP143" s="34"/>
      <c r="CQ143" s="34"/>
      <c r="CR143" s="34"/>
      <c r="CS143" s="51"/>
      <c r="CT143" s="34"/>
    </row>
    <row r="144" spans="1:98" ht="13">
      <c r="A144" s="37"/>
      <c r="B144" s="34"/>
      <c r="C144" s="34"/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139"/>
      <c r="S144" s="34"/>
      <c r="T144" s="34"/>
      <c r="U144" s="34"/>
      <c r="V144" s="34"/>
      <c r="W144" s="34"/>
      <c r="X144" s="34"/>
      <c r="Y144" s="34"/>
      <c r="Z144" s="34"/>
      <c r="AA144" s="34"/>
      <c r="AB144" s="34"/>
      <c r="AC144" s="34"/>
      <c r="AD144" s="34"/>
      <c r="AE144" s="34"/>
      <c r="AF144" s="34"/>
      <c r="AG144" s="34"/>
      <c r="AH144" s="34"/>
      <c r="AI144" s="34"/>
      <c r="AJ144" s="34"/>
      <c r="AK144" s="34"/>
      <c r="AL144" s="34"/>
      <c r="AM144" s="34"/>
      <c r="AN144" s="34"/>
      <c r="AO144" s="65"/>
      <c r="AP144" s="65"/>
      <c r="AQ144" s="65"/>
      <c r="AR144" s="65"/>
      <c r="AS144" s="65"/>
      <c r="AT144" s="65"/>
      <c r="AU144" s="65"/>
      <c r="AV144" s="65"/>
      <c r="AW144" s="65"/>
      <c r="AX144" s="65"/>
      <c r="AY144" s="65"/>
      <c r="AZ144" s="65"/>
      <c r="BA144" s="65"/>
      <c r="BB144" s="65"/>
      <c r="BC144" s="65"/>
      <c r="BD144" s="65"/>
      <c r="BE144" s="65"/>
      <c r="BF144" s="65"/>
      <c r="BG144" s="65"/>
      <c r="BH144" s="65"/>
      <c r="BI144" s="65"/>
      <c r="BJ144" s="65"/>
      <c r="BK144" s="65"/>
      <c r="BL144" s="65"/>
      <c r="BM144" s="65"/>
      <c r="BN144" s="65"/>
      <c r="BO144" s="65"/>
      <c r="BP144" s="65"/>
      <c r="BQ144" s="65"/>
      <c r="BR144" s="65"/>
      <c r="BS144" s="65"/>
      <c r="BT144" s="65"/>
      <c r="BU144" s="65"/>
      <c r="BV144" s="65"/>
      <c r="BW144" s="65"/>
      <c r="BX144" s="65"/>
      <c r="BY144" s="65"/>
      <c r="BZ144" s="65"/>
      <c r="CA144" s="34"/>
      <c r="CB144" s="34"/>
      <c r="CC144" s="34"/>
      <c r="CD144" s="34"/>
      <c r="CE144" s="34"/>
      <c r="CF144" s="34"/>
      <c r="CG144" s="34"/>
      <c r="CH144" s="34"/>
      <c r="CI144" s="34"/>
      <c r="CJ144" s="34"/>
      <c r="CK144" s="34"/>
      <c r="CL144" s="34"/>
      <c r="CM144" s="34"/>
      <c r="CN144" s="34"/>
      <c r="CO144" s="34"/>
      <c r="CP144" s="34"/>
      <c r="CQ144" s="34"/>
      <c r="CR144" s="34"/>
      <c r="CS144" s="51"/>
      <c r="CT144" s="34"/>
    </row>
    <row r="145" spans="1:98" ht="13">
      <c r="A145" s="37"/>
      <c r="B145" s="34"/>
      <c r="C145" s="34"/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7"/>
      <c r="S145" s="48"/>
      <c r="T145" s="48"/>
      <c r="U145" s="48"/>
      <c r="V145" s="48"/>
      <c r="W145" s="48"/>
      <c r="X145" s="48"/>
      <c r="Y145" s="48"/>
      <c r="Z145" s="48"/>
      <c r="AA145" s="48"/>
      <c r="AB145" s="48"/>
      <c r="AC145" s="48"/>
      <c r="AD145" s="48"/>
      <c r="AE145" s="48"/>
      <c r="AF145" s="34"/>
      <c r="AG145" s="34"/>
      <c r="AH145" s="34"/>
      <c r="AI145" s="34"/>
      <c r="AJ145" s="34"/>
      <c r="AK145" s="34"/>
      <c r="AL145" s="34"/>
      <c r="AM145" s="34"/>
      <c r="AN145" s="34"/>
      <c r="AO145" s="65"/>
      <c r="AP145" s="65"/>
      <c r="AQ145" s="65"/>
      <c r="AR145" s="65"/>
      <c r="AS145" s="65"/>
      <c r="AT145" s="65"/>
      <c r="AU145" s="65"/>
      <c r="AV145" s="65"/>
      <c r="AW145" s="65"/>
      <c r="AX145" s="65"/>
      <c r="AY145" s="65"/>
      <c r="AZ145" s="65"/>
      <c r="BA145" s="65"/>
      <c r="BB145" s="65"/>
      <c r="BC145" s="65"/>
      <c r="BD145" s="65"/>
      <c r="BE145" s="65"/>
      <c r="BF145" s="65"/>
      <c r="BG145" s="65"/>
      <c r="BH145" s="65"/>
      <c r="BI145" s="65"/>
      <c r="BJ145" s="65"/>
      <c r="BK145" s="65"/>
      <c r="BL145" s="65"/>
      <c r="BM145" s="65"/>
      <c r="BN145" s="65"/>
      <c r="BO145" s="65"/>
      <c r="BP145" s="65"/>
      <c r="BQ145" s="65"/>
      <c r="BR145" s="65"/>
      <c r="BS145" s="65"/>
      <c r="BT145" s="65"/>
      <c r="BU145" s="65"/>
      <c r="BV145" s="65"/>
      <c r="BW145" s="65"/>
      <c r="BX145" s="65"/>
      <c r="BY145" s="65"/>
      <c r="BZ145" s="65"/>
      <c r="CA145" s="34"/>
      <c r="CB145" s="34"/>
      <c r="CC145" s="34"/>
      <c r="CD145" s="34"/>
      <c r="CE145" s="34"/>
      <c r="CF145" s="34"/>
      <c r="CG145" s="34"/>
      <c r="CH145" s="34"/>
      <c r="CI145" s="34"/>
      <c r="CJ145" s="34"/>
      <c r="CK145" s="34"/>
      <c r="CL145" s="34"/>
      <c r="CM145" s="34"/>
      <c r="CN145" s="34"/>
      <c r="CO145" s="34"/>
      <c r="CP145" s="34"/>
      <c r="CQ145" s="34"/>
      <c r="CR145" s="34"/>
      <c r="CS145" s="51"/>
      <c r="CT145" s="34"/>
    </row>
    <row r="146" spans="1:98" ht="13">
      <c r="A146" s="37"/>
      <c r="B146" s="34"/>
      <c r="C146" s="34"/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51"/>
      <c r="R146" s="34"/>
      <c r="S146" s="34"/>
      <c r="T146" s="34"/>
      <c r="U146" s="34"/>
      <c r="V146" s="34"/>
      <c r="W146" s="34"/>
      <c r="X146" s="34"/>
      <c r="Y146" s="34"/>
      <c r="Z146" s="34"/>
      <c r="AA146" s="34"/>
      <c r="AB146" s="34"/>
      <c r="AC146" s="34"/>
      <c r="AD146" s="34"/>
      <c r="AE146" s="34"/>
      <c r="AF146" s="68"/>
      <c r="AG146" s="34"/>
      <c r="AH146" s="34"/>
      <c r="AI146" s="34"/>
      <c r="AJ146" s="34"/>
      <c r="AK146" s="34"/>
      <c r="AL146" s="34"/>
      <c r="AM146" s="34"/>
      <c r="AN146" s="34"/>
      <c r="AO146" s="65"/>
      <c r="AP146" s="65"/>
      <c r="AQ146" s="65"/>
      <c r="AR146" s="65"/>
      <c r="AS146" s="65"/>
      <c r="AT146" s="65"/>
      <c r="AU146" s="65"/>
      <c r="AV146" s="65"/>
      <c r="AW146" s="65"/>
      <c r="AX146" s="65"/>
      <c r="AY146" s="65"/>
      <c r="AZ146" s="65"/>
      <c r="BA146" s="65"/>
      <c r="BB146" s="65"/>
      <c r="BC146" s="65"/>
      <c r="BD146" s="65"/>
      <c r="BE146" s="65"/>
      <c r="BF146" s="65"/>
      <c r="BG146" s="65"/>
      <c r="BH146" s="65"/>
      <c r="BI146" s="65"/>
      <c r="BJ146" s="65"/>
      <c r="BK146" s="65"/>
      <c r="BL146" s="65"/>
      <c r="BM146" s="65"/>
      <c r="BN146" s="65"/>
      <c r="BO146" s="65"/>
      <c r="BP146" s="65"/>
      <c r="BQ146" s="65"/>
      <c r="BR146" s="65"/>
      <c r="BS146" s="65"/>
      <c r="BT146" s="65"/>
      <c r="BU146" s="65"/>
      <c r="BV146" s="65"/>
      <c r="BW146" s="65"/>
      <c r="BX146" s="65"/>
      <c r="BY146" s="65"/>
      <c r="BZ146" s="65"/>
      <c r="CA146" s="34"/>
      <c r="CB146" s="34"/>
      <c r="CC146" s="34"/>
      <c r="CD146" s="34"/>
      <c r="CE146" s="34"/>
      <c r="CF146" s="34"/>
      <c r="CG146" s="34"/>
      <c r="CH146" s="34"/>
      <c r="CI146" s="34"/>
      <c r="CJ146" s="34"/>
      <c r="CK146" s="34"/>
      <c r="CL146" s="34"/>
      <c r="CM146" s="34"/>
      <c r="CN146" s="34"/>
      <c r="CO146" s="34"/>
      <c r="CP146" s="34"/>
      <c r="CQ146" s="34"/>
      <c r="CR146" s="34"/>
      <c r="CS146" s="51"/>
      <c r="CT146" s="51"/>
    </row>
    <row r="147" spans="1:98" ht="13">
      <c r="A147" s="37"/>
      <c r="B147" s="34"/>
      <c r="C147" s="34"/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51"/>
      <c r="R147" s="34"/>
      <c r="S147" s="34"/>
      <c r="T147" s="34"/>
      <c r="U147" s="34"/>
      <c r="V147" s="34"/>
      <c r="W147" s="34"/>
      <c r="X147" s="34"/>
      <c r="Y147" s="34"/>
      <c r="Z147" s="34"/>
      <c r="AA147" s="34"/>
      <c r="AB147" s="34"/>
      <c r="AC147" s="34"/>
      <c r="AD147" s="34"/>
      <c r="AE147" s="34"/>
      <c r="AF147" s="68"/>
      <c r="AG147" s="34"/>
      <c r="AH147" s="34"/>
      <c r="AI147" s="34"/>
      <c r="AJ147" s="34"/>
      <c r="AK147" s="34"/>
      <c r="AL147" s="34"/>
      <c r="AM147" s="34"/>
      <c r="AN147" s="34"/>
      <c r="AO147" s="65"/>
      <c r="AP147" s="65"/>
      <c r="AQ147" s="65"/>
      <c r="AR147" s="65"/>
      <c r="AS147" s="65"/>
      <c r="AT147" s="65"/>
      <c r="AU147" s="65"/>
      <c r="AV147" s="65"/>
      <c r="AW147" s="65"/>
      <c r="AX147" s="65"/>
      <c r="AY147" s="65"/>
      <c r="AZ147" s="65"/>
      <c r="BA147" s="65"/>
      <c r="BB147" s="65"/>
      <c r="BC147" s="65"/>
      <c r="BD147" s="65"/>
      <c r="BE147" s="65"/>
      <c r="BF147" s="65"/>
      <c r="BG147" s="65"/>
      <c r="BH147" s="65"/>
      <c r="BI147" s="65"/>
      <c r="BJ147" s="65"/>
      <c r="BK147" s="65"/>
      <c r="BL147" s="65"/>
      <c r="BM147" s="65"/>
      <c r="BN147" s="65"/>
      <c r="BO147" s="65"/>
      <c r="BP147" s="65"/>
      <c r="BQ147" s="65"/>
      <c r="BR147" s="65"/>
      <c r="BS147" s="65"/>
      <c r="BT147" s="65"/>
      <c r="BU147" s="65"/>
      <c r="BV147" s="65"/>
      <c r="BW147" s="65"/>
      <c r="BX147" s="65"/>
      <c r="BY147" s="65"/>
      <c r="BZ147" s="65"/>
      <c r="CA147" s="34"/>
      <c r="CB147" s="34"/>
      <c r="CC147" s="34"/>
      <c r="CD147" s="34"/>
      <c r="CE147" s="34"/>
      <c r="CF147" s="34"/>
      <c r="CG147" s="34"/>
      <c r="CH147" s="34"/>
      <c r="CI147" s="34"/>
      <c r="CJ147" s="34"/>
      <c r="CK147" s="34"/>
      <c r="CL147" s="34"/>
      <c r="CM147" s="34"/>
      <c r="CN147" s="34"/>
      <c r="CO147" s="34"/>
      <c r="CP147" s="34"/>
      <c r="CQ147" s="34"/>
      <c r="CR147" s="34"/>
      <c r="CS147" s="51"/>
      <c r="CT147" s="51"/>
    </row>
    <row r="148" spans="1:98" ht="13">
      <c r="A148" s="37"/>
      <c r="B148" s="34"/>
      <c r="C148" s="34"/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51"/>
      <c r="R148" s="34"/>
      <c r="S148" s="34"/>
      <c r="T148" s="34"/>
      <c r="U148" s="34"/>
      <c r="V148" s="34"/>
      <c r="W148" s="34"/>
      <c r="X148" s="34"/>
      <c r="Y148" s="34"/>
      <c r="Z148" s="34"/>
      <c r="AA148" s="34"/>
      <c r="AB148" s="34"/>
      <c r="AC148" s="34"/>
      <c r="AD148" s="34"/>
      <c r="AE148" s="34"/>
      <c r="AF148" s="68"/>
      <c r="AG148" s="34"/>
      <c r="AH148" s="34"/>
      <c r="AI148" s="34"/>
      <c r="AJ148" s="34"/>
      <c r="AK148" s="34"/>
      <c r="AL148" s="34"/>
      <c r="AM148" s="34"/>
      <c r="AN148" s="34"/>
      <c r="AO148" s="65"/>
      <c r="AP148" s="65"/>
      <c r="AQ148" s="65"/>
      <c r="AR148" s="65"/>
      <c r="AS148" s="65"/>
      <c r="AT148" s="65"/>
      <c r="AU148" s="65"/>
      <c r="AV148" s="65"/>
      <c r="AW148" s="65"/>
      <c r="AX148" s="65"/>
      <c r="AY148" s="65"/>
      <c r="AZ148" s="65"/>
      <c r="BA148" s="65"/>
      <c r="BB148" s="65"/>
      <c r="BC148" s="65"/>
      <c r="BD148" s="65"/>
      <c r="BE148" s="65"/>
      <c r="BF148" s="65"/>
      <c r="BG148" s="65"/>
      <c r="BH148" s="65"/>
      <c r="BI148" s="65"/>
      <c r="BJ148" s="65"/>
      <c r="BK148" s="65"/>
      <c r="BL148" s="65"/>
      <c r="BM148" s="65"/>
      <c r="BN148" s="65"/>
      <c r="BO148" s="65"/>
      <c r="BP148" s="65"/>
      <c r="BQ148" s="65"/>
      <c r="BR148" s="65"/>
      <c r="BS148" s="65"/>
      <c r="BT148" s="65"/>
      <c r="BU148" s="65"/>
      <c r="BV148" s="65"/>
      <c r="BW148" s="65"/>
      <c r="BX148" s="65"/>
      <c r="BY148" s="65"/>
      <c r="BZ148" s="65"/>
      <c r="CA148" s="34"/>
      <c r="CB148" s="34"/>
      <c r="CC148" s="34"/>
      <c r="CD148" s="34"/>
      <c r="CE148" s="34"/>
      <c r="CF148" s="34"/>
      <c r="CG148" s="34"/>
      <c r="CH148" s="34"/>
      <c r="CI148" s="34"/>
      <c r="CJ148" s="34"/>
      <c r="CK148" s="34"/>
      <c r="CL148" s="34"/>
      <c r="CM148" s="34"/>
      <c r="CN148" s="34"/>
      <c r="CO148" s="34"/>
      <c r="CP148" s="34"/>
      <c r="CQ148" s="34"/>
      <c r="CR148" s="34"/>
      <c r="CS148" s="51"/>
      <c r="CT148" s="51"/>
    </row>
    <row r="149" spans="1:98" ht="13">
      <c r="A149" s="37"/>
      <c r="B149" s="34"/>
      <c r="C149" s="34"/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51"/>
      <c r="R149" s="34"/>
      <c r="S149" s="34"/>
      <c r="T149" s="34"/>
      <c r="U149" s="34"/>
      <c r="V149" s="34"/>
      <c r="W149" s="34"/>
      <c r="X149" s="34"/>
      <c r="Y149" s="34"/>
      <c r="Z149" s="34"/>
      <c r="AA149" s="34"/>
      <c r="AB149" s="34"/>
      <c r="AC149" s="34"/>
      <c r="AD149" s="34"/>
      <c r="AE149" s="34"/>
      <c r="AF149" s="68"/>
      <c r="AG149" s="34"/>
      <c r="AH149" s="34"/>
      <c r="AI149" s="34"/>
      <c r="AJ149" s="34"/>
      <c r="AK149" s="34"/>
      <c r="AL149" s="34"/>
      <c r="AM149" s="34"/>
      <c r="AN149" s="34"/>
      <c r="AO149" s="65"/>
      <c r="AP149" s="65"/>
      <c r="AQ149" s="65"/>
      <c r="AR149" s="65"/>
      <c r="AS149" s="65"/>
      <c r="AT149" s="65"/>
      <c r="AU149" s="65"/>
      <c r="AV149" s="65"/>
      <c r="AW149" s="65"/>
      <c r="AX149" s="65"/>
      <c r="AY149" s="65"/>
      <c r="AZ149" s="65"/>
      <c r="BA149" s="65"/>
      <c r="BB149" s="65"/>
      <c r="BC149" s="65"/>
      <c r="BD149" s="65"/>
      <c r="BE149" s="65"/>
      <c r="BF149" s="65"/>
      <c r="BG149" s="65"/>
      <c r="BH149" s="65"/>
      <c r="BI149" s="65"/>
      <c r="BJ149" s="65"/>
      <c r="BK149" s="65"/>
      <c r="BL149" s="65"/>
      <c r="BM149" s="65"/>
      <c r="BN149" s="65"/>
      <c r="BO149" s="65"/>
      <c r="BP149" s="65"/>
      <c r="BQ149" s="65"/>
      <c r="BR149" s="65"/>
      <c r="BS149" s="65"/>
      <c r="BT149" s="65"/>
      <c r="BU149" s="65"/>
      <c r="BV149" s="65"/>
      <c r="BW149" s="65"/>
      <c r="BX149" s="65"/>
      <c r="BY149" s="65"/>
      <c r="BZ149" s="65"/>
      <c r="CA149" s="34"/>
      <c r="CB149" s="34"/>
      <c r="CC149" s="34"/>
      <c r="CD149" s="34"/>
      <c r="CE149" s="34"/>
      <c r="CF149" s="34"/>
      <c r="CG149" s="34"/>
      <c r="CH149" s="34"/>
      <c r="CI149" s="34"/>
      <c r="CJ149" s="34"/>
      <c r="CK149" s="34"/>
      <c r="CL149" s="34"/>
      <c r="CM149" s="34"/>
      <c r="CN149" s="34"/>
      <c r="CO149" s="34"/>
      <c r="CP149" s="34"/>
      <c r="CQ149" s="34"/>
      <c r="CR149" s="34"/>
      <c r="CS149" s="51"/>
      <c r="CT149" s="51"/>
    </row>
    <row r="150" spans="1:98" ht="13">
      <c r="A150" s="37"/>
      <c r="B150" s="34"/>
      <c r="C150" s="34"/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51"/>
      <c r="R150" s="34"/>
      <c r="S150" s="34"/>
      <c r="T150" s="34"/>
      <c r="U150" s="34"/>
      <c r="V150" s="34"/>
      <c r="W150" s="34"/>
      <c r="X150" s="34"/>
      <c r="Y150" s="34"/>
      <c r="Z150" s="34"/>
      <c r="AA150" s="34"/>
      <c r="AB150" s="34"/>
      <c r="AC150" s="34"/>
      <c r="AD150" s="34"/>
      <c r="AE150" s="34"/>
      <c r="AF150" s="68"/>
      <c r="AG150" s="34"/>
      <c r="AH150" s="34"/>
      <c r="AI150" s="34"/>
      <c r="AJ150" s="34"/>
      <c r="AK150" s="34"/>
      <c r="AL150" s="34"/>
      <c r="AM150" s="34"/>
      <c r="AN150" s="34"/>
      <c r="AO150" s="65"/>
      <c r="AP150" s="65"/>
      <c r="AQ150" s="65"/>
      <c r="AR150" s="65"/>
      <c r="AS150" s="65"/>
      <c r="AT150" s="65"/>
      <c r="AU150" s="65"/>
      <c r="AV150" s="65"/>
      <c r="AW150" s="65"/>
      <c r="AX150" s="65"/>
      <c r="AY150" s="65"/>
      <c r="AZ150" s="65"/>
      <c r="BA150" s="65"/>
      <c r="BB150" s="65"/>
      <c r="BC150" s="65"/>
      <c r="BD150" s="65"/>
      <c r="BE150" s="65"/>
      <c r="BF150" s="65"/>
      <c r="BG150" s="65"/>
      <c r="BH150" s="65"/>
      <c r="BI150" s="65"/>
      <c r="BJ150" s="65"/>
      <c r="BK150" s="65"/>
      <c r="BL150" s="65"/>
      <c r="BM150" s="65"/>
      <c r="BN150" s="65"/>
      <c r="BO150" s="65"/>
      <c r="BP150" s="65"/>
      <c r="BQ150" s="65"/>
      <c r="BR150" s="65"/>
      <c r="BS150" s="65"/>
      <c r="BT150" s="65"/>
      <c r="BU150" s="65"/>
      <c r="BV150" s="65"/>
      <c r="BW150" s="65"/>
      <c r="BX150" s="65"/>
      <c r="BY150" s="65"/>
      <c r="BZ150" s="65"/>
      <c r="CA150" s="34"/>
      <c r="CB150" s="34"/>
      <c r="CC150" s="34"/>
      <c r="CD150" s="34"/>
      <c r="CE150" s="34"/>
      <c r="CF150" s="34"/>
      <c r="CG150" s="34"/>
      <c r="CH150" s="34"/>
      <c r="CI150" s="34"/>
      <c r="CJ150" s="34"/>
      <c r="CK150" s="34"/>
      <c r="CL150" s="34"/>
      <c r="CM150" s="34"/>
      <c r="CN150" s="34"/>
      <c r="CO150" s="34"/>
      <c r="CP150" s="34"/>
      <c r="CQ150" s="34"/>
      <c r="CR150" s="34"/>
      <c r="CS150" s="34"/>
      <c r="CT150" s="37"/>
    </row>
    <row r="151" spans="1:98" ht="13">
      <c r="A151" s="37"/>
      <c r="B151" s="34"/>
      <c r="C151" s="34"/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51"/>
      <c r="R151" s="34"/>
      <c r="S151" s="34"/>
      <c r="T151" s="34"/>
      <c r="U151" s="34"/>
      <c r="V151" s="34"/>
      <c r="W151" s="34"/>
      <c r="X151" s="34"/>
      <c r="Y151" s="34"/>
      <c r="Z151" s="34"/>
      <c r="AA151" s="34"/>
      <c r="AB151" s="34"/>
      <c r="AC151" s="34"/>
      <c r="AD151" s="34"/>
      <c r="AE151" s="34"/>
      <c r="AF151" s="68"/>
      <c r="AG151" s="34"/>
      <c r="AH151" s="34"/>
      <c r="AI151" s="34"/>
      <c r="AJ151" s="34"/>
      <c r="AK151" s="34"/>
      <c r="AL151" s="34"/>
      <c r="AM151" s="34"/>
      <c r="AN151" s="34"/>
      <c r="AO151" s="65"/>
      <c r="AP151" s="65"/>
      <c r="AQ151" s="65"/>
      <c r="AR151" s="65"/>
      <c r="AS151" s="65"/>
      <c r="AT151" s="65"/>
      <c r="AU151" s="65"/>
      <c r="AV151" s="65"/>
      <c r="AW151" s="65"/>
      <c r="AX151" s="65"/>
      <c r="AY151" s="65"/>
      <c r="AZ151" s="65"/>
      <c r="BA151" s="65"/>
      <c r="BB151" s="65"/>
      <c r="BC151" s="65"/>
      <c r="BD151" s="65"/>
      <c r="BE151" s="65"/>
      <c r="BF151" s="65"/>
      <c r="BG151" s="65"/>
      <c r="BH151" s="65"/>
      <c r="BI151" s="65"/>
      <c r="BJ151" s="65"/>
      <c r="BK151" s="65"/>
      <c r="BL151" s="65"/>
      <c r="BM151" s="65"/>
      <c r="BN151" s="65"/>
      <c r="BO151" s="65"/>
      <c r="BP151" s="65"/>
      <c r="BQ151" s="65"/>
      <c r="BR151" s="65"/>
      <c r="BS151" s="65"/>
      <c r="BT151" s="65"/>
      <c r="BU151" s="65"/>
      <c r="BV151" s="65"/>
      <c r="BW151" s="65"/>
      <c r="BX151" s="65"/>
      <c r="BY151" s="65"/>
      <c r="BZ151" s="65"/>
      <c r="CA151" s="34"/>
      <c r="CB151" s="34"/>
      <c r="CC151" s="34"/>
      <c r="CD151" s="34"/>
      <c r="CE151" s="34"/>
      <c r="CF151" s="34"/>
      <c r="CG151" s="34"/>
      <c r="CH151" s="34"/>
      <c r="CI151" s="34"/>
      <c r="CJ151" s="34"/>
      <c r="CK151" s="34"/>
      <c r="CL151" s="34"/>
      <c r="CM151" s="34"/>
      <c r="CN151" s="34"/>
      <c r="CO151" s="34"/>
      <c r="CP151" s="34"/>
      <c r="CQ151" s="34"/>
      <c r="CR151" s="34"/>
      <c r="CS151" s="34"/>
      <c r="CT151" s="51"/>
    </row>
    <row r="152" spans="1:98" ht="13">
      <c r="A152" s="37"/>
      <c r="B152" s="34"/>
      <c r="C152" s="34"/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51"/>
      <c r="R152" s="34"/>
      <c r="S152" s="34"/>
      <c r="T152" s="34"/>
      <c r="U152" s="34"/>
      <c r="V152" s="34"/>
      <c r="W152" s="34"/>
      <c r="X152" s="34"/>
      <c r="Y152" s="34"/>
      <c r="Z152" s="34"/>
      <c r="AA152" s="34"/>
      <c r="AB152" s="34"/>
      <c r="AC152" s="34"/>
      <c r="AD152" s="34"/>
      <c r="AE152" s="34"/>
      <c r="AF152" s="68"/>
      <c r="AG152" s="34"/>
      <c r="AH152" s="34"/>
      <c r="AI152" s="34"/>
      <c r="AJ152" s="34"/>
      <c r="AK152" s="34"/>
      <c r="AL152" s="34"/>
      <c r="AM152" s="34"/>
      <c r="AN152" s="34"/>
      <c r="AO152" s="65"/>
      <c r="AP152" s="65"/>
      <c r="AQ152" s="65"/>
      <c r="AR152" s="65"/>
      <c r="AS152" s="65"/>
      <c r="AT152" s="65"/>
      <c r="AU152" s="65"/>
      <c r="AV152" s="65"/>
      <c r="AW152" s="65"/>
      <c r="AX152" s="65"/>
      <c r="AY152" s="65"/>
      <c r="AZ152" s="65"/>
      <c r="BA152" s="65"/>
      <c r="BB152" s="65"/>
      <c r="BC152" s="65"/>
      <c r="BD152" s="65"/>
      <c r="BE152" s="65"/>
      <c r="BF152" s="65"/>
      <c r="BG152" s="65"/>
      <c r="BH152" s="65"/>
      <c r="BI152" s="65"/>
      <c r="BJ152" s="65"/>
      <c r="BK152" s="65"/>
      <c r="BL152" s="65"/>
      <c r="BM152" s="65"/>
      <c r="BN152" s="65"/>
      <c r="BO152" s="65"/>
      <c r="BP152" s="65"/>
      <c r="BQ152" s="65"/>
      <c r="BR152" s="65"/>
      <c r="BS152" s="65"/>
      <c r="BT152" s="65"/>
      <c r="BU152" s="65"/>
      <c r="BV152" s="65"/>
      <c r="BW152" s="65"/>
      <c r="BX152" s="65"/>
      <c r="BY152" s="65"/>
      <c r="BZ152" s="65"/>
      <c r="CA152" s="34"/>
      <c r="CB152" s="34"/>
      <c r="CC152" s="34"/>
      <c r="CD152" s="34"/>
      <c r="CE152" s="34"/>
      <c r="CF152" s="34"/>
      <c r="CG152" s="34"/>
      <c r="CH152" s="34"/>
      <c r="CI152" s="34"/>
      <c r="CJ152" s="34"/>
      <c r="CK152" s="34"/>
      <c r="CL152" s="34"/>
      <c r="CM152" s="34"/>
      <c r="CN152" s="34"/>
      <c r="CO152" s="34"/>
      <c r="CP152" s="34"/>
      <c r="CQ152" s="34"/>
      <c r="CR152" s="34"/>
      <c r="CS152" s="34"/>
      <c r="CT152" s="51"/>
    </row>
    <row r="153" spans="1:98" ht="13">
      <c r="A153" s="37"/>
      <c r="B153" s="34"/>
      <c r="C153" s="34"/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51"/>
      <c r="R153" s="34"/>
      <c r="S153" s="34"/>
      <c r="T153" s="34"/>
      <c r="U153" s="34"/>
      <c r="V153" s="34"/>
      <c r="W153" s="34"/>
      <c r="X153" s="34"/>
      <c r="Y153" s="34"/>
      <c r="Z153" s="34"/>
      <c r="AA153" s="34"/>
      <c r="AB153" s="34"/>
      <c r="AC153" s="34"/>
      <c r="AD153" s="34"/>
      <c r="AE153" s="34"/>
      <c r="AF153" s="68"/>
      <c r="AG153" s="34"/>
      <c r="AH153" s="34"/>
      <c r="AI153" s="34"/>
      <c r="AJ153" s="34"/>
      <c r="AK153" s="34"/>
      <c r="AL153" s="34"/>
      <c r="AM153" s="34"/>
      <c r="AN153" s="34"/>
      <c r="AO153" s="65"/>
      <c r="AP153" s="65"/>
      <c r="AQ153" s="65"/>
      <c r="AR153" s="65"/>
      <c r="AS153" s="65"/>
      <c r="AT153" s="65"/>
      <c r="AU153" s="65"/>
      <c r="AV153" s="65"/>
      <c r="AW153" s="65"/>
      <c r="AX153" s="65"/>
      <c r="AY153" s="65"/>
      <c r="AZ153" s="65"/>
      <c r="BA153" s="65"/>
      <c r="BB153" s="65"/>
      <c r="BC153" s="65"/>
      <c r="BD153" s="65"/>
      <c r="BE153" s="65"/>
      <c r="BF153" s="65"/>
      <c r="BG153" s="65"/>
      <c r="BH153" s="65"/>
      <c r="BI153" s="65"/>
      <c r="BJ153" s="65"/>
      <c r="BK153" s="65"/>
      <c r="BL153" s="65"/>
      <c r="BM153" s="65"/>
      <c r="BN153" s="65"/>
      <c r="BO153" s="65"/>
      <c r="BP153" s="65"/>
      <c r="BQ153" s="65"/>
      <c r="BR153" s="65"/>
      <c r="BS153" s="65"/>
      <c r="BT153" s="65"/>
      <c r="BU153" s="65"/>
      <c r="BV153" s="65"/>
      <c r="BW153" s="65"/>
      <c r="BX153" s="65"/>
      <c r="BY153" s="65"/>
      <c r="BZ153" s="65"/>
      <c r="CA153" s="34"/>
      <c r="CB153" s="34"/>
      <c r="CC153" s="34"/>
      <c r="CD153" s="34"/>
      <c r="CE153" s="34"/>
      <c r="CF153" s="34"/>
      <c r="CG153" s="34"/>
      <c r="CH153" s="34"/>
      <c r="CI153" s="34"/>
      <c r="CJ153" s="34"/>
      <c r="CK153" s="34"/>
      <c r="CL153" s="34"/>
      <c r="CM153" s="34"/>
      <c r="CN153" s="34"/>
      <c r="CO153" s="34"/>
      <c r="CP153" s="34"/>
      <c r="CQ153" s="34"/>
      <c r="CR153" s="34"/>
      <c r="CS153" s="34"/>
      <c r="CT153" s="51"/>
    </row>
    <row r="154" spans="1:98" ht="13">
      <c r="A154" s="37"/>
      <c r="B154" s="34"/>
      <c r="C154" s="34"/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51"/>
      <c r="R154" s="34"/>
      <c r="S154" s="34"/>
      <c r="T154" s="34"/>
      <c r="U154" s="34"/>
      <c r="V154" s="34"/>
      <c r="W154" s="34"/>
      <c r="X154" s="34"/>
      <c r="Y154" s="34"/>
      <c r="Z154" s="34"/>
      <c r="AA154" s="34"/>
      <c r="AB154" s="34"/>
      <c r="AC154" s="34"/>
      <c r="AD154" s="34"/>
      <c r="AE154" s="34"/>
      <c r="AF154" s="68"/>
      <c r="AG154" s="34"/>
      <c r="AH154" s="34"/>
      <c r="AI154" s="34"/>
      <c r="AJ154" s="34"/>
      <c r="AK154" s="34"/>
      <c r="AL154" s="34"/>
      <c r="AM154" s="34"/>
      <c r="AN154" s="34"/>
      <c r="AO154" s="65"/>
      <c r="AP154" s="65"/>
      <c r="AQ154" s="65"/>
      <c r="AR154" s="65"/>
      <c r="AS154" s="65"/>
      <c r="AT154" s="65"/>
      <c r="AU154" s="65"/>
      <c r="AV154" s="65"/>
      <c r="AW154" s="65"/>
      <c r="AX154" s="65"/>
      <c r="AY154" s="65"/>
      <c r="AZ154" s="65"/>
      <c r="BA154" s="65"/>
      <c r="BB154" s="65"/>
      <c r="BC154" s="65"/>
      <c r="BD154" s="65"/>
      <c r="BE154" s="65"/>
      <c r="BF154" s="65"/>
      <c r="BG154" s="65"/>
      <c r="BH154" s="65"/>
      <c r="BI154" s="65"/>
      <c r="BJ154" s="65"/>
      <c r="BK154" s="65"/>
      <c r="BL154" s="65"/>
      <c r="BM154" s="65"/>
      <c r="BN154" s="65"/>
      <c r="BO154" s="65"/>
      <c r="BP154" s="65"/>
      <c r="BQ154" s="65"/>
      <c r="BR154" s="65"/>
      <c r="BS154" s="65"/>
      <c r="BT154" s="65"/>
      <c r="BU154" s="65"/>
      <c r="BV154" s="65"/>
      <c r="BW154" s="65"/>
      <c r="BX154" s="65"/>
      <c r="BY154" s="65"/>
      <c r="BZ154" s="65"/>
      <c r="CA154" s="34"/>
      <c r="CB154" s="34"/>
      <c r="CC154" s="34"/>
      <c r="CD154" s="34"/>
      <c r="CE154" s="34"/>
      <c r="CF154" s="34"/>
      <c r="CG154" s="34"/>
      <c r="CH154" s="34"/>
      <c r="CI154" s="34"/>
      <c r="CJ154" s="34"/>
      <c r="CK154" s="34"/>
      <c r="CL154" s="34"/>
      <c r="CM154" s="34"/>
      <c r="CN154" s="34"/>
      <c r="CO154" s="34"/>
      <c r="CP154" s="34"/>
      <c r="CQ154" s="34"/>
      <c r="CR154" s="34"/>
      <c r="CS154" s="34"/>
      <c r="CT154" s="51"/>
    </row>
    <row r="155" spans="1:98" ht="13">
      <c r="A155" s="37"/>
      <c r="B155" s="34"/>
      <c r="C155" s="34"/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51"/>
      <c r="R155" s="34"/>
      <c r="S155" s="34"/>
      <c r="T155" s="34"/>
      <c r="U155" s="34"/>
      <c r="V155" s="34"/>
      <c r="W155" s="34"/>
      <c r="X155" s="34"/>
      <c r="Y155" s="34"/>
      <c r="Z155" s="34"/>
      <c r="AA155" s="34"/>
      <c r="AB155" s="34"/>
      <c r="AC155" s="34"/>
      <c r="AD155" s="34"/>
      <c r="AE155" s="34"/>
      <c r="AF155" s="68"/>
      <c r="AG155" s="34"/>
      <c r="AH155" s="34"/>
      <c r="AI155" s="34"/>
      <c r="AJ155" s="34"/>
      <c r="AK155" s="34"/>
      <c r="AL155" s="34"/>
      <c r="AM155" s="34"/>
      <c r="AN155" s="34"/>
      <c r="AO155" s="65"/>
      <c r="AP155" s="65"/>
      <c r="AQ155" s="65"/>
      <c r="AR155" s="65"/>
      <c r="AS155" s="65"/>
      <c r="AT155" s="65"/>
      <c r="AU155" s="65"/>
      <c r="AV155" s="65"/>
      <c r="AW155" s="65"/>
      <c r="AX155" s="65"/>
      <c r="AY155" s="65"/>
      <c r="AZ155" s="65"/>
      <c r="BA155" s="65"/>
      <c r="BB155" s="65"/>
      <c r="BC155" s="65"/>
      <c r="BD155" s="65"/>
      <c r="BE155" s="65"/>
      <c r="BF155" s="65"/>
      <c r="BG155" s="65"/>
      <c r="BH155" s="65"/>
      <c r="BI155" s="65"/>
      <c r="BJ155" s="65"/>
      <c r="BK155" s="65"/>
      <c r="BL155" s="65"/>
      <c r="BM155" s="65"/>
      <c r="BN155" s="65"/>
      <c r="BO155" s="65"/>
      <c r="BP155" s="65"/>
      <c r="BQ155" s="65"/>
      <c r="BR155" s="65"/>
      <c r="BS155" s="65"/>
      <c r="BT155" s="65"/>
      <c r="BU155" s="65"/>
      <c r="BV155" s="65"/>
      <c r="BW155" s="65"/>
      <c r="BX155" s="65"/>
      <c r="BY155" s="65"/>
      <c r="BZ155" s="65"/>
      <c r="CA155" s="34"/>
      <c r="CB155" s="34"/>
      <c r="CC155" s="34"/>
      <c r="CD155" s="34"/>
      <c r="CE155" s="34"/>
      <c r="CF155" s="34"/>
      <c r="CG155" s="34"/>
      <c r="CH155" s="34"/>
      <c r="CI155" s="34"/>
      <c r="CJ155" s="34"/>
      <c r="CK155" s="34"/>
      <c r="CL155" s="34"/>
      <c r="CM155" s="34"/>
      <c r="CN155" s="34"/>
      <c r="CO155" s="34"/>
      <c r="CP155" s="34"/>
      <c r="CQ155" s="34"/>
      <c r="CR155" s="34"/>
      <c r="CS155" s="34"/>
      <c r="CT155" s="51"/>
    </row>
    <row r="156" spans="1:98" ht="13">
      <c r="A156" s="37"/>
      <c r="B156" s="34"/>
      <c r="C156" s="34"/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51"/>
      <c r="R156" s="34"/>
      <c r="S156" s="34"/>
      <c r="T156" s="34"/>
      <c r="U156" s="34"/>
      <c r="V156" s="34"/>
      <c r="W156" s="34"/>
      <c r="X156" s="34"/>
      <c r="Y156" s="34"/>
      <c r="Z156" s="34"/>
      <c r="AA156" s="34"/>
      <c r="AB156" s="34"/>
      <c r="AC156" s="34"/>
      <c r="AD156" s="34"/>
      <c r="AE156" s="34"/>
      <c r="AF156" s="68"/>
      <c r="AG156" s="34"/>
      <c r="AH156" s="34"/>
      <c r="AI156" s="34"/>
      <c r="AJ156" s="34"/>
      <c r="AK156" s="34"/>
      <c r="AL156" s="34"/>
      <c r="AM156" s="34"/>
      <c r="AN156" s="34"/>
      <c r="AO156" s="65"/>
      <c r="AP156" s="65"/>
      <c r="AQ156" s="65"/>
      <c r="AR156" s="65"/>
      <c r="AS156" s="65"/>
      <c r="AT156" s="65"/>
      <c r="AU156" s="65"/>
      <c r="AV156" s="65"/>
      <c r="AW156" s="65"/>
      <c r="AX156" s="65"/>
      <c r="AY156" s="65"/>
      <c r="AZ156" s="65"/>
      <c r="BA156" s="65"/>
      <c r="BB156" s="65"/>
      <c r="BC156" s="65"/>
      <c r="BD156" s="65"/>
      <c r="BE156" s="65"/>
      <c r="BF156" s="65"/>
      <c r="BG156" s="65"/>
      <c r="BH156" s="65"/>
      <c r="BI156" s="65"/>
      <c r="BJ156" s="65"/>
      <c r="BK156" s="65"/>
      <c r="BL156" s="65"/>
      <c r="BM156" s="65"/>
      <c r="BN156" s="65"/>
      <c r="BO156" s="65"/>
      <c r="BP156" s="65"/>
      <c r="BQ156" s="65"/>
      <c r="BR156" s="65"/>
      <c r="BS156" s="65"/>
      <c r="BT156" s="65"/>
      <c r="BU156" s="65"/>
      <c r="BV156" s="65"/>
      <c r="BW156" s="65"/>
      <c r="BX156" s="65"/>
      <c r="BY156" s="65"/>
      <c r="BZ156" s="65"/>
      <c r="CA156" s="34"/>
      <c r="CB156" s="34"/>
      <c r="CC156" s="34"/>
      <c r="CD156" s="34"/>
      <c r="CE156" s="34"/>
      <c r="CF156" s="34"/>
      <c r="CG156" s="34"/>
      <c r="CH156" s="34"/>
      <c r="CI156" s="34"/>
      <c r="CJ156" s="34"/>
      <c r="CK156" s="34"/>
      <c r="CL156" s="34"/>
      <c r="CM156" s="34"/>
      <c r="CN156" s="34"/>
      <c r="CO156" s="34"/>
      <c r="CP156" s="34"/>
      <c r="CQ156" s="34"/>
      <c r="CR156" s="34"/>
      <c r="CS156" s="34"/>
      <c r="CT156" s="51"/>
    </row>
    <row r="157" spans="1:98" ht="13">
      <c r="A157" s="37"/>
      <c r="B157" s="34"/>
      <c r="C157" s="34"/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51"/>
      <c r="R157" s="34"/>
      <c r="S157" s="34"/>
      <c r="T157" s="34"/>
      <c r="U157" s="34"/>
      <c r="V157" s="34"/>
      <c r="W157" s="34"/>
      <c r="X157" s="34"/>
      <c r="Y157" s="34"/>
      <c r="Z157" s="34"/>
      <c r="AA157" s="34"/>
      <c r="AB157" s="34"/>
      <c r="AC157" s="34"/>
      <c r="AD157" s="34"/>
      <c r="AE157" s="34"/>
      <c r="AF157" s="68"/>
      <c r="AG157" s="34"/>
      <c r="AH157" s="34"/>
      <c r="AI157" s="34"/>
      <c r="AJ157" s="34"/>
      <c r="AK157" s="34"/>
      <c r="AL157" s="34"/>
      <c r="AM157" s="34"/>
      <c r="AN157" s="34"/>
      <c r="AO157" s="65"/>
      <c r="AP157" s="65"/>
      <c r="AQ157" s="65"/>
      <c r="AR157" s="65"/>
      <c r="AS157" s="65"/>
      <c r="AT157" s="65"/>
      <c r="AU157" s="65"/>
      <c r="AV157" s="65"/>
      <c r="AW157" s="65"/>
      <c r="AX157" s="65"/>
      <c r="AY157" s="65"/>
      <c r="AZ157" s="65"/>
      <c r="BA157" s="65"/>
      <c r="BB157" s="65"/>
      <c r="BC157" s="65"/>
      <c r="BD157" s="65"/>
      <c r="BE157" s="65"/>
      <c r="BF157" s="65"/>
      <c r="BG157" s="65"/>
      <c r="BH157" s="65"/>
      <c r="BI157" s="65"/>
      <c r="BJ157" s="65"/>
      <c r="BK157" s="65"/>
      <c r="BL157" s="65"/>
      <c r="BM157" s="65"/>
      <c r="BN157" s="65"/>
      <c r="BO157" s="65"/>
      <c r="BP157" s="65"/>
      <c r="BQ157" s="65"/>
      <c r="BR157" s="65"/>
      <c r="BS157" s="65"/>
      <c r="BT157" s="65"/>
      <c r="BU157" s="65"/>
      <c r="BV157" s="65"/>
      <c r="BW157" s="65"/>
      <c r="BX157" s="65"/>
      <c r="BY157" s="65"/>
      <c r="BZ157" s="65"/>
      <c r="CA157" s="34"/>
      <c r="CB157" s="34"/>
      <c r="CC157" s="34"/>
      <c r="CD157" s="34"/>
      <c r="CE157" s="34"/>
      <c r="CF157" s="34"/>
      <c r="CG157" s="34"/>
      <c r="CH157" s="34"/>
      <c r="CI157" s="34"/>
      <c r="CJ157" s="34"/>
      <c r="CK157" s="34"/>
      <c r="CL157" s="34"/>
      <c r="CM157" s="34"/>
      <c r="CN157" s="34"/>
      <c r="CO157" s="34"/>
      <c r="CP157" s="34"/>
      <c r="CQ157" s="34"/>
      <c r="CR157" s="34"/>
      <c r="CS157" s="34"/>
      <c r="CT157" s="51"/>
    </row>
    <row r="158" spans="1:98" ht="13">
      <c r="A158" s="37"/>
      <c r="B158" s="34"/>
      <c r="C158" s="34"/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51"/>
      <c r="R158" s="34"/>
      <c r="S158" s="34"/>
      <c r="T158" s="34"/>
      <c r="U158" s="34"/>
      <c r="V158" s="34"/>
      <c r="W158" s="34"/>
      <c r="X158" s="34"/>
      <c r="Y158" s="34"/>
      <c r="Z158" s="34"/>
      <c r="AA158" s="34"/>
      <c r="AB158" s="34"/>
      <c r="AC158" s="34"/>
      <c r="AD158" s="34"/>
      <c r="AE158" s="34"/>
      <c r="AF158" s="68"/>
      <c r="AG158" s="34"/>
      <c r="AH158" s="34"/>
      <c r="AI158" s="34"/>
      <c r="AJ158" s="34"/>
      <c r="AK158" s="34"/>
      <c r="AL158" s="34"/>
      <c r="AM158" s="34"/>
      <c r="AN158" s="34"/>
      <c r="AO158" s="65"/>
      <c r="AP158" s="65"/>
      <c r="AQ158" s="65"/>
      <c r="AR158" s="65"/>
      <c r="AS158" s="65"/>
      <c r="AT158" s="65"/>
      <c r="AU158" s="65"/>
      <c r="AV158" s="65"/>
      <c r="AW158" s="65"/>
      <c r="AX158" s="65"/>
      <c r="AY158" s="65"/>
      <c r="AZ158" s="65"/>
      <c r="BA158" s="65"/>
      <c r="BB158" s="65"/>
      <c r="BC158" s="65"/>
      <c r="BD158" s="65"/>
      <c r="BE158" s="65"/>
      <c r="BF158" s="65"/>
      <c r="BG158" s="65"/>
      <c r="BH158" s="65"/>
      <c r="BI158" s="65"/>
      <c r="BJ158" s="65"/>
      <c r="BK158" s="65"/>
      <c r="BL158" s="65"/>
      <c r="BM158" s="65"/>
      <c r="BN158" s="65"/>
      <c r="BO158" s="65"/>
      <c r="BP158" s="65"/>
      <c r="BQ158" s="65"/>
      <c r="BR158" s="65"/>
      <c r="BS158" s="65"/>
      <c r="BT158" s="65"/>
      <c r="BU158" s="65"/>
      <c r="BV158" s="65"/>
      <c r="BW158" s="65"/>
      <c r="BX158" s="65"/>
      <c r="BY158" s="65"/>
      <c r="BZ158" s="65"/>
      <c r="CA158" s="34"/>
      <c r="CB158" s="34"/>
      <c r="CC158" s="34"/>
      <c r="CD158" s="34"/>
      <c r="CE158" s="34"/>
      <c r="CF158" s="34"/>
      <c r="CG158" s="34"/>
      <c r="CH158" s="34"/>
      <c r="CI158" s="34"/>
      <c r="CJ158" s="34"/>
      <c r="CK158" s="34"/>
      <c r="CL158" s="34"/>
      <c r="CM158" s="34"/>
      <c r="CN158" s="34"/>
      <c r="CO158" s="34"/>
      <c r="CP158" s="34"/>
      <c r="CQ158" s="34"/>
      <c r="CR158" s="34"/>
      <c r="CS158" s="34"/>
      <c r="CT158" s="51"/>
    </row>
    <row r="159" spans="1:98" ht="13">
      <c r="A159" s="37"/>
      <c r="B159" s="34"/>
      <c r="C159" s="34"/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51"/>
      <c r="R159" s="34"/>
      <c r="S159" s="34"/>
      <c r="T159" s="34"/>
      <c r="U159" s="34"/>
      <c r="V159" s="34"/>
      <c r="W159" s="34"/>
      <c r="X159" s="34"/>
      <c r="Y159" s="34"/>
      <c r="Z159" s="34"/>
      <c r="AA159" s="34"/>
      <c r="AB159" s="34"/>
      <c r="AC159" s="34"/>
      <c r="AD159" s="34"/>
      <c r="AE159" s="34"/>
      <c r="AF159" s="68"/>
      <c r="AG159" s="34"/>
      <c r="AH159" s="34"/>
      <c r="AI159" s="34"/>
      <c r="AJ159" s="34"/>
      <c r="AK159" s="34"/>
      <c r="AL159" s="34"/>
      <c r="AM159" s="34"/>
      <c r="AN159" s="34"/>
      <c r="AO159" s="65"/>
      <c r="AP159" s="65"/>
      <c r="AQ159" s="65"/>
      <c r="AR159" s="65"/>
      <c r="AS159" s="65"/>
      <c r="AT159" s="65"/>
      <c r="AU159" s="65"/>
      <c r="AV159" s="65"/>
      <c r="AW159" s="65"/>
      <c r="AX159" s="65"/>
      <c r="AY159" s="65"/>
      <c r="AZ159" s="65"/>
      <c r="BA159" s="65"/>
      <c r="BB159" s="65"/>
      <c r="BC159" s="65"/>
      <c r="BD159" s="65"/>
      <c r="BE159" s="65"/>
      <c r="BF159" s="65"/>
      <c r="BG159" s="65"/>
      <c r="BH159" s="65"/>
      <c r="BI159" s="65"/>
      <c r="BJ159" s="65"/>
      <c r="BK159" s="65"/>
      <c r="BL159" s="65"/>
      <c r="BM159" s="65"/>
      <c r="BN159" s="65"/>
      <c r="BO159" s="65"/>
      <c r="BP159" s="65"/>
      <c r="BQ159" s="65"/>
      <c r="BR159" s="65"/>
      <c r="BS159" s="65"/>
      <c r="BT159" s="65"/>
      <c r="BU159" s="65"/>
      <c r="BV159" s="65"/>
      <c r="BW159" s="65"/>
      <c r="BX159" s="65"/>
      <c r="BY159" s="65"/>
      <c r="BZ159" s="65"/>
      <c r="CA159" s="34"/>
      <c r="CB159" s="34"/>
      <c r="CC159" s="34"/>
      <c r="CD159" s="34"/>
      <c r="CE159" s="34"/>
      <c r="CF159" s="34"/>
      <c r="CG159" s="34"/>
      <c r="CH159" s="34"/>
      <c r="CI159" s="34"/>
      <c r="CJ159" s="34"/>
      <c r="CK159" s="34"/>
      <c r="CL159" s="34"/>
      <c r="CM159" s="34"/>
      <c r="CN159" s="34"/>
      <c r="CO159" s="34"/>
      <c r="CP159" s="34"/>
      <c r="CQ159" s="34"/>
      <c r="CR159" s="34"/>
      <c r="CS159" s="34"/>
      <c r="CT159" s="51"/>
    </row>
    <row r="160" spans="1:98" ht="13">
      <c r="A160" s="37"/>
      <c r="B160" s="34"/>
      <c r="C160" s="34"/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51"/>
      <c r="R160" s="34"/>
      <c r="S160" s="34"/>
      <c r="T160" s="34"/>
      <c r="U160" s="34"/>
      <c r="V160" s="34"/>
      <c r="W160" s="34"/>
      <c r="X160" s="34"/>
      <c r="Y160" s="34"/>
      <c r="Z160" s="34"/>
      <c r="AA160" s="34"/>
      <c r="AB160" s="34"/>
      <c r="AC160" s="34"/>
      <c r="AD160" s="34"/>
      <c r="AE160" s="34"/>
      <c r="AF160" s="68"/>
      <c r="AG160" s="34"/>
      <c r="AH160" s="34"/>
      <c r="AI160" s="34"/>
      <c r="AJ160" s="34"/>
      <c r="AK160" s="34"/>
      <c r="AL160" s="34"/>
      <c r="AM160" s="34"/>
      <c r="AN160" s="34"/>
      <c r="AO160" s="65"/>
      <c r="AP160" s="65"/>
      <c r="AQ160" s="65"/>
      <c r="AR160" s="65"/>
      <c r="AS160" s="65"/>
      <c r="AT160" s="65"/>
      <c r="AU160" s="65"/>
      <c r="AV160" s="65"/>
      <c r="AW160" s="65"/>
      <c r="AX160" s="65"/>
      <c r="AY160" s="65"/>
      <c r="AZ160" s="65"/>
      <c r="BA160" s="65"/>
      <c r="BB160" s="65"/>
      <c r="BC160" s="65"/>
      <c r="BD160" s="65"/>
      <c r="BE160" s="65"/>
      <c r="BF160" s="65"/>
      <c r="BG160" s="65"/>
      <c r="BH160" s="65"/>
      <c r="BI160" s="65"/>
      <c r="BJ160" s="65"/>
      <c r="BK160" s="65"/>
      <c r="BL160" s="65"/>
      <c r="BM160" s="65"/>
      <c r="BN160" s="65"/>
      <c r="BO160" s="65"/>
      <c r="BP160" s="65"/>
      <c r="BQ160" s="65"/>
      <c r="BR160" s="65"/>
      <c r="BS160" s="65"/>
      <c r="BT160" s="65"/>
      <c r="BU160" s="65"/>
      <c r="BV160" s="65"/>
      <c r="BW160" s="65"/>
      <c r="BX160" s="65"/>
      <c r="BY160" s="65"/>
      <c r="BZ160" s="65"/>
      <c r="CA160" s="34"/>
      <c r="CB160" s="34"/>
      <c r="CC160" s="34"/>
      <c r="CD160" s="34"/>
      <c r="CE160" s="34"/>
      <c r="CF160" s="34"/>
      <c r="CG160" s="34"/>
      <c r="CH160" s="34"/>
      <c r="CI160" s="34"/>
      <c r="CJ160" s="34"/>
      <c r="CK160" s="34"/>
      <c r="CL160" s="34"/>
      <c r="CM160" s="34"/>
      <c r="CN160" s="34"/>
      <c r="CO160" s="34"/>
      <c r="CP160" s="34"/>
      <c r="CQ160" s="34"/>
      <c r="CR160" s="34"/>
      <c r="CS160" s="34"/>
      <c r="CT160" s="51"/>
    </row>
    <row r="161" spans="1:98" ht="13">
      <c r="A161" s="37"/>
      <c r="B161" s="34"/>
      <c r="C161" s="34"/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51"/>
      <c r="R161" s="34"/>
      <c r="S161" s="34"/>
      <c r="T161" s="34"/>
      <c r="U161" s="34"/>
      <c r="V161" s="34"/>
      <c r="W161" s="34"/>
      <c r="X161" s="34"/>
      <c r="Y161" s="34"/>
      <c r="Z161" s="34"/>
      <c r="AA161" s="34"/>
      <c r="AB161" s="34"/>
      <c r="AC161" s="34"/>
      <c r="AD161" s="34"/>
      <c r="AE161" s="34"/>
      <c r="AF161" s="68"/>
      <c r="AG161" s="34"/>
      <c r="AH161" s="34"/>
      <c r="AI161" s="34"/>
      <c r="AJ161" s="34"/>
      <c r="AK161" s="34"/>
      <c r="AL161" s="34"/>
      <c r="AM161" s="34"/>
      <c r="AN161" s="34"/>
      <c r="AO161" s="65"/>
      <c r="AP161" s="65"/>
      <c r="AQ161" s="65"/>
      <c r="AR161" s="65"/>
      <c r="AS161" s="65"/>
      <c r="AT161" s="65"/>
      <c r="AU161" s="65"/>
      <c r="AV161" s="65"/>
      <c r="AW161" s="65"/>
      <c r="AX161" s="65"/>
      <c r="AY161" s="65"/>
      <c r="AZ161" s="65"/>
      <c r="BA161" s="65"/>
      <c r="BB161" s="65"/>
      <c r="BC161" s="65"/>
      <c r="BD161" s="65"/>
      <c r="BE161" s="65"/>
      <c r="BF161" s="65"/>
      <c r="BG161" s="65"/>
      <c r="BH161" s="65"/>
      <c r="BI161" s="65"/>
      <c r="BJ161" s="65"/>
      <c r="BK161" s="65"/>
      <c r="BL161" s="65"/>
      <c r="BM161" s="65"/>
      <c r="BN161" s="65"/>
      <c r="BO161" s="65"/>
      <c r="BP161" s="65"/>
      <c r="BQ161" s="65"/>
      <c r="BR161" s="65"/>
      <c r="BS161" s="65"/>
      <c r="BT161" s="65"/>
      <c r="BU161" s="65"/>
      <c r="BV161" s="65"/>
      <c r="BW161" s="65"/>
      <c r="BX161" s="65"/>
      <c r="BY161" s="65"/>
      <c r="BZ161" s="65"/>
      <c r="CA161" s="34"/>
      <c r="CB161" s="34"/>
      <c r="CC161" s="34"/>
      <c r="CD161" s="34"/>
      <c r="CE161" s="34"/>
      <c r="CF161" s="34"/>
      <c r="CG161" s="34"/>
      <c r="CH161" s="34"/>
      <c r="CI161" s="34"/>
      <c r="CJ161" s="34"/>
      <c r="CK161" s="34"/>
      <c r="CL161" s="34"/>
      <c r="CM161" s="34"/>
      <c r="CN161" s="34"/>
      <c r="CO161" s="34"/>
      <c r="CP161" s="34"/>
      <c r="CQ161" s="34"/>
      <c r="CR161" s="34"/>
      <c r="CS161" s="34"/>
      <c r="CT161" s="51"/>
    </row>
    <row r="162" spans="1:98" ht="13">
      <c r="A162" s="37"/>
      <c r="B162" s="34"/>
      <c r="C162" s="34"/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51"/>
      <c r="R162" s="34"/>
      <c r="S162" s="34"/>
      <c r="T162" s="34"/>
      <c r="U162" s="34"/>
      <c r="V162" s="34"/>
      <c r="W162" s="34"/>
      <c r="X162" s="34"/>
      <c r="Y162" s="34"/>
      <c r="Z162" s="34"/>
      <c r="AA162" s="34"/>
      <c r="AB162" s="34"/>
      <c r="AC162" s="34"/>
      <c r="AD162" s="34"/>
      <c r="AE162" s="34"/>
      <c r="AF162" s="68"/>
      <c r="AG162" s="34"/>
      <c r="AH162" s="34"/>
      <c r="AI162" s="34"/>
      <c r="AJ162" s="34"/>
      <c r="AK162" s="34"/>
      <c r="AL162" s="34"/>
      <c r="AM162" s="34"/>
      <c r="AN162" s="34"/>
      <c r="AO162" s="65"/>
      <c r="AP162" s="65"/>
      <c r="AQ162" s="65"/>
      <c r="AR162" s="65"/>
      <c r="AS162" s="65"/>
      <c r="AT162" s="65"/>
      <c r="AU162" s="65"/>
      <c r="AV162" s="65"/>
      <c r="AW162" s="65"/>
      <c r="AX162" s="65"/>
      <c r="AY162" s="65"/>
      <c r="AZ162" s="65"/>
      <c r="BA162" s="65"/>
      <c r="BB162" s="65"/>
      <c r="BC162" s="65"/>
      <c r="BD162" s="65"/>
      <c r="BE162" s="65"/>
      <c r="BF162" s="65"/>
      <c r="BG162" s="65"/>
      <c r="BH162" s="65"/>
      <c r="BI162" s="65"/>
      <c r="BJ162" s="65"/>
      <c r="BK162" s="65"/>
      <c r="BL162" s="65"/>
      <c r="BM162" s="65"/>
      <c r="BN162" s="65"/>
      <c r="BO162" s="65"/>
      <c r="BP162" s="65"/>
      <c r="BQ162" s="65"/>
      <c r="BR162" s="65"/>
      <c r="BS162" s="65"/>
      <c r="BT162" s="65"/>
      <c r="BU162" s="65"/>
      <c r="BV162" s="65"/>
      <c r="BW162" s="65"/>
      <c r="BX162" s="65"/>
      <c r="BY162" s="65"/>
      <c r="BZ162" s="65"/>
      <c r="CA162" s="34"/>
      <c r="CB162" s="34"/>
      <c r="CC162" s="34"/>
      <c r="CD162" s="34"/>
      <c r="CE162" s="34"/>
      <c r="CF162" s="34"/>
      <c r="CG162" s="34"/>
      <c r="CH162" s="34"/>
      <c r="CI162" s="34"/>
      <c r="CJ162" s="34"/>
      <c r="CK162" s="34"/>
      <c r="CL162" s="34"/>
      <c r="CM162" s="34"/>
      <c r="CN162" s="34"/>
      <c r="CO162" s="34"/>
      <c r="CP162" s="34"/>
      <c r="CQ162" s="34"/>
      <c r="CR162" s="34"/>
      <c r="CS162" s="34"/>
      <c r="CT162" s="51"/>
    </row>
    <row r="163" spans="1:98" ht="13">
      <c r="A163" s="37"/>
      <c r="B163" s="34"/>
      <c r="C163" s="34"/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51"/>
      <c r="R163" s="34"/>
      <c r="S163" s="34"/>
      <c r="T163" s="34"/>
      <c r="U163" s="34"/>
      <c r="V163" s="34"/>
      <c r="W163" s="34"/>
      <c r="X163" s="34"/>
      <c r="Y163" s="34"/>
      <c r="Z163" s="34"/>
      <c r="AA163" s="34"/>
      <c r="AB163" s="34"/>
      <c r="AC163" s="34"/>
      <c r="AD163" s="34"/>
      <c r="AE163" s="34"/>
      <c r="AF163" s="68"/>
      <c r="AG163" s="34"/>
      <c r="AH163" s="34"/>
      <c r="AI163" s="34"/>
      <c r="AJ163" s="34"/>
      <c r="AK163" s="34"/>
      <c r="AL163" s="34"/>
      <c r="AM163" s="34"/>
      <c r="AN163" s="34"/>
      <c r="AO163" s="65"/>
      <c r="AP163" s="65"/>
      <c r="AQ163" s="65"/>
      <c r="AR163" s="65"/>
      <c r="AS163" s="65"/>
      <c r="AT163" s="65"/>
      <c r="AU163" s="65"/>
      <c r="AV163" s="65"/>
      <c r="AW163" s="65"/>
      <c r="AX163" s="65"/>
      <c r="AY163" s="65"/>
      <c r="AZ163" s="65"/>
      <c r="BA163" s="65"/>
      <c r="BB163" s="65"/>
      <c r="BC163" s="65"/>
      <c r="BD163" s="65"/>
      <c r="BE163" s="65"/>
      <c r="BF163" s="65"/>
      <c r="BG163" s="65"/>
      <c r="BH163" s="65"/>
      <c r="BI163" s="65"/>
      <c r="BJ163" s="65"/>
      <c r="BK163" s="65"/>
      <c r="BL163" s="65"/>
      <c r="BM163" s="65"/>
      <c r="BN163" s="65"/>
      <c r="BO163" s="65"/>
      <c r="BP163" s="65"/>
      <c r="BQ163" s="65"/>
      <c r="BR163" s="65"/>
      <c r="BS163" s="65"/>
      <c r="BT163" s="65"/>
      <c r="BU163" s="65"/>
      <c r="BV163" s="65"/>
      <c r="BW163" s="65"/>
      <c r="BX163" s="65"/>
      <c r="BY163" s="65"/>
      <c r="BZ163" s="65"/>
      <c r="CA163" s="34"/>
      <c r="CB163" s="34"/>
      <c r="CC163" s="34"/>
      <c r="CD163" s="34"/>
      <c r="CE163" s="34"/>
      <c r="CF163" s="34"/>
      <c r="CG163" s="34"/>
      <c r="CH163" s="34"/>
      <c r="CI163" s="34"/>
      <c r="CJ163" s="34"/>
      <c r="CK163" s="34"/>
      <c r="CL163" s="34"/>
      <c r="CM163" s="34"/>
      <c r="CN163" s="34"/>
      <c r="CO163" s="34"/>
      <c r="CP163" s="34"/>
      <c r="CQ163" s="34"/>
      <c r="CR163" s="34"/>
      <c r="CS163" s="34"/>
      <c r="CT163" s="51"/>
    </row>
    <row r="164" spans="1:98" ht="13">
      <c r="A164" s="37"/>
      <c r="B164" s="34"/>
      <c r="C164" s="34"/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51"/>
      <c r="R164" s="34"/>
      <c r="S164" s="34"/>
      <c r="T164" s="34"/>
      <c r="U164" s="34"/>
      <c r="V164" s="34"/>
      <c r="W164" s="34"/>
      <c r="X164" s="34"/>
      <c r="Y164" s="34"/>
      <c r="Z164" s="34"/>
      <c r="AA164" s="34"/>
      <c r="AB164" s="34"/>
      <c r="AC164" s="34"/>
      <c r="AD164" s="34"/>
      <c r="AE164" s="34"/>
      <c r="AF164" s="68"/>
      <c r="AG164" s="34"/>
      <c r="AH164" s="34"/>
      <c r="AI164" s="34"/>
      <c r="AJ164" s="34"/>
      <c r="AK164" s="34"/>
      <c r="AL164" s="34"/>
      <c r="AM164" s="34"/>
      <c r="AN164" s="34"/>
      <c r="AO164" s="65"/>
      <c r="AP164" s="65"/>
      <c r="AQ164" s="65"/>
      <c r="AR164" s="65"/>
      <c r="AS164" s="65"/>
      <c r="AT164" s="65"/>
      <c r="AU164" s="65"/>
      <c r="AV164" s="65"/>
      <c r="AW164" s="65"/>
      <c r="AX164" s="65"/>
      <c r="AY164" s="65"/>
      <c r="AZ164" s="65"/>
      <c r="BA164" s="65"/>
      <c r="BB164" s="65"/>
      <c r="BC164" s="65"/>
      <c r="BD164" s="65"/>
      <c r="BE164" s="65"/>
      <c r="BF164" s="65"/>
      <c r="BG164" s="65"/>
      <c r="BH164" s="65"/>
      <c r="BI164" s="65"/>
      <c r="BJ164" s="65"/>
      <c r="BK164" s="65"/>
      <c r="BL164" s="65"/>
      <c r="BM164" s="65"/>
      <c r="BN164" s="65"/>
      <c r="BO164" s="65"/>
      <c r="BP164" s="65"/>
      <c r="BQ164" s="65"/>
      <c r="BR164" s="65"/>
      <c r="BS164" s="65"/>
      <c r="BT164" s="65"/>
      <c r="BU164" s="65"/>
      <c r="BV164" s="65"/>
      <c r="BW164" s="65"/>
      <c r="BX164" s="65"/>
      <c r="BY164" s="65"/>
      <c r="BZ164" s="65"/>
      <c r="CA164" s="34"/>
      <c r="CB164" s="34"/>
      <c r="CC164" s="34"/>
      <c r="CD164" s="34"/>
      <c r="CE164" s="34"/>
      <c r="CF164" s="34"/>
      <c r="CG164" s="34"/>
      <c r="CH164" s="34"/>
      <c r="CI164" s="34"/>
      <c r="CJ164" s="34"/>
      <c r="CK164" s="34"/>
      <c r="CL164" s="34"/>
      <c r="CM164" s="34"/>
      <c r="CN164" s="34"/>
      <c r="CO164" s="34"/>
      <c r="CP164" s="34"/>
      <c r="CQ164" s="34"/>
      <c r="CR164" s="34"/>
      <c r="CS164" s="34"/>
      <c r="CT164" s="51"/>
    </row>
    <row r="165" spans="1:98" ht="13">
      <c r="A165" s="37"/>
      <c r="B165" s="34"/>
      <c r="C165" s="34"/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51"/>
      <c r="R165" s="34"/>
      <c r="S165" s="34"/>
      <c r="T165" s="34"/>
      <c r="U165" s="34"/>
      <c r="V165" s="34"/>
      <c r="W165" s="34"/>
      <c r="X165" s="34"/>
      <c r="Y165" s="34"/>
      <c r="Z165" s="34"/>
      <c r="AA165" s="34"/>
      <c r="AB165" s="34"/>
      <c r="AC165" s="34"/>
      <c r="AD165" s="34"/>
      <c r="AE165" s="34"/>
      <c r="AF165" s="68"/>
      <c r="AG165" s="34"/>
      <c r="AH165" s="34"/>
      <c r="AI165" s="34"/>
      <c r="AJ165" s="34"/>
      <c r="AK165" s="34"/>
      <c r="AL165" s="34"/>
      <c r="AM165" s="34"/>
      <c r="AN165" s="34"/>
      <c r="AO165" s="65"/>
      <c r="AP165" s="65"/>
      <c r="AQ165" s="65"/>
      <c r="AR165" s="65"/>
      <c r="AS165" s="65"/>
      <c r="AT165" s="65"/>
      <c r="AU165" s="65"/>
      <c r="AV165" s="65"/>
      <c r="AW165" s="65"/>
      <c r="AX165" s="65"/>
      <c r="AY165" s="65"/>
      <c r="AZ165" s="65"/>
      <c r="BA165" s="65"/>
      <c r="BB165" s="65"/>
      <c r="BC165" s="65"/>
      <c r="BD165" s="65"/>
      <c r="BE165" s="65"/>
      <c r="BF165" s="65"/>
      <c r="BG165" s="65"/>
      <c r="BH165" s="65"/>
      <c r="BI165" s="65"/>
      <c r="BJ165" s="65"/>
      <c r="BK165" s="65"/>
      <c r="BL165" s="65"/>
      <c r="BM165" s="65"/>
      <c r="BN165" s="65"/>
      <c r="BO165" s="65"/>
      <c r="BP165" s="65"/>
      <c r="BQ165" s="65"/>
      <c r="BR165" s="65"/>
      <c r="BS165" s="65"/>
      <c r="BT165" s="65"/>
      <c r="BU165" s="65"/>
      <c r="BV165" s="65"/>
      <c r="BW165" s="65"/>
      <c r="BX165" s="65"/>
      <c r="BY165" s="65"/>
      <c r="BZ165" s="65"/>
      <c r="CA165" s="34"/>
      <c r="CB165" s="34"/>
      <c r="CC165" s="34"/>
      <c r="CD165" s="34"/>
      <c r="CE165" s="34"/>
      <c r="CF165" s="34"/>
      <c r="CG165" s="34"/>
      <c r="CH165" s="34"/>
      <c r="CI165" s="34"/>
      <c r="CJ165" s="34"/>
      <c r="CK165" s="34"/>
      <c r="CL165" s="34"/>
      <c r="CM165" s="34"/>
      <c r="CN165" s="34"/>
      <c r="CO165" s="34"/>
      <c r="CP165" s="34"/>
      <c r="CQ165" s="34"/>
      <c r="CR165" s="34"/>
      <c r="CS165" s="34"/>
      <c r="CT165" s="51"/>
    </row>
    <row r="166" spans="1:98" ht="13">
      <c r="A166" s="37"/>
      <c r="B166" s="34"/>
      <c r="C166" s="34"/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51"/>
      <c r="R166" s="34"/>
      <c r="S166" s="34"/>
      <c r="T166" s="34"/>
      <c r="U166" s="34"/>
      <c r="V166" s="34"/>
      <c r="W166" s="34"/>
      <c r="X166" s="34"/>
      <c r="Y166" s="34"/>
      <c r="Z166" s="34"/>
      <c r="AA166" s="34"/>
      <c r="AB166" s="34"/>
      <c r="AC166" s="34"/>
      <c r="AD166" s="34"/>
      <c r="AE166" s="34"/>
      <c r="AF166" s="68"/>
      <c r="AG166" s="34"/>
      <c r="AH166" s="34"/>
      <c r="AI166" s="34"/>
      <c r="AJ166" s="34"/>
      <c r="AK166" s="34"/>
      <c r="AL166" s="34"/>
      <c r="AM166" s="34"/>
      <c r="AN166" s="34"/>
      <c r="AO166" s="65"/>
      <c r="AP166" s="65"/>
      <c r="AQ166" s="65"/>
      <c r="AR166" s="65"/>
      <c r="AS166" s="65"/>
      <c r="AT166" s="65"/>
      <c r="AU166" s="65"/>
      <c r="AV166" s="65"/>
      <c r="AW166" s="65"/>
      <c r="AX166" s="65"/>
      <c r="AY166" s="65"/>
      <c r="AZ166" s="65"/>
      <c r="BA166" s="65"/>
      <c r="BB166" s="65"/>
      <c r="BC166" s="65"/>
      <c r="BD166" s="65"/>
      <c r="BE166" s="65"/>
      <c r="BF166" s="65"/>
      <c r="BG166" s="65"/>
      <c r="BH166" s="65"/>
      <c r="BI166" s="65"/>
      <c r="BJ166" s="65"/>
      <c r="BK166" s="65"/>
      <c r="BL166" s="65"/>
      <c r="BM166" s="65"/>
      <c r="BN166" s="65"/>
      <c r="BO166" s="65"/>
      <c r="BP166" s="65"/>
      <c r="BQ166" s="65"/>
      <c r="BR166" s="65"/>
      <c r="BS166" s="65"/>
      <c r="BT166" s="65"/>
      <c r="BU166" s="65"/>
      <c r="BV166" s="65"/>
      <c r="BW166" s="65"/>
      <c r="BX166" s="65"/>
      <c r="BY166" s="65"/>
      <c r="BZ166" s="65"/>
      <c r="CA166" s="34"/>
      <c r="CB166" s="34"/>
      <c r="CC166" s="34"/>
      <c r="CD166" s="34"/>
      <c r="CE166" s="34"/>
      <c r="CF166" s="34"/>
      <c r="CG166" s="34"/>
      <c r="CH166" s="34"/>
      <c r="CI166" s="34"/>
      <c r="CJ166" s="34"/>
      <c r="CK166" s="34"/>
      <c r="CL166" s="34"/>
      <c r="CM166" s="34"/>
      <c r="CN166" s="34"/>
      <c r="CO166" s="34"/>
      <c r="CP166" s="34"/>
      <c r="CQ166" s="34"/>
      <c r="CR166" s="34"/>
      <c r="CS166" s="34"/>
      <c r="CT166" s="51"/>
    </row>
    <row r="167" spans="1:98" ht="13">
      <c r="A167" s="37"/>
      <c r="B167" s="34"/>
      <c r="C167" s="34"/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51"/>
      <c r="R167" s="34"/>
      <c r="S167" s="34"/>
      <c r="T167" s="34"/>
      <c r="U167" s="34"/>
      <c r="V167" s="34"/>
      <c r="W167" s="34"/>
      <c r="X167" s="34"/>
      <c r="Y167" s="34"/>
      <c r="Z167" s="34"/>
      <c r="AA167" s="34"/>
      <c r="AB167" s="34"/>
      <c r="AC167" s="34"/>
      <c r="AD167" s="34"/>
      <c r="AE167" s="34"/>
      <c r="AF167" s="68"/>
      <c r="AG167" s="34"/>
      <c r="AH167" s="34"/>
      <c r="AI167" s="34"/>
      <c r="AJ167" s="34"/>
      <c r="AK167" s="34"/>
      <c r="AL167" s="34"/>
      <c r="AM167" s="34"/>
      <c r="AN167" s="34"/>
      <c r="AO167" s="65"/>
      <c r="AP167" s="65"/>
      <c r="AQ167" s="65"/>
      <c r="AR167" s="65"/>
      <c r="AS167" s="65"/>
      <c r="AT167" s="65"/>
      <c r="AU167" s="65"/>
      <c r="AV167" s="65"/>
      <c r="AW167" s="65"/>
      <c r="AX167" s="65"/>
      <c r="AY167" s="65"/>
      <c r="AZ167" s="65"/>
      <c r="BA167" s="65"/>
      <c r="BB167" s="65"/>
      <c r="BC167" s="65"/>
      <c r="BD167" s="65"/>
      <c r="BE167" s="65"/>
      <c r="BF167" s="65"/>
      <c r="BG167" s="65"/>
      <c r="BH167" s="65"/>
      <c r="BI167" s="65"/>
      <c r="BJ167" s="65"/>
      <c r="BK167" s="65"/>
      <c r="BL167" s="65"/>
      <c r="BM167" s="65"/>
      <c r="BN167" s="65"/>
      <c r="BO167" s="65"/>
      <c r="BP167" s="65"/>
      <c r="BQ167" s="65"/>
      <c r="BR167" s="65"/>
      <c r="BS167" s="65"/>
      <c r="BT167" s="65"/>
      <c r="BU167" s="65"/>
      <c r="BV167" s="65"/>
      <c r="BW167" s="65"/>
      <c r="BX167" s="65"/>
      <c r="BY167" s="65"/>
      <c r="BZ167" s="65"/>
      <c r="CA167" s="34"/>
      <c r="CB167" s="34"/>
      <c r="CC167" s="34"/>
      <c r="CD167" s="34"/>
      <c r="CE167" s="34"/>
      <c r="CF167" s="34"/>
      <c r="CG167" s="34"/>
      <c r="CH167" s="34"/>
      <c r="CI167" s="34"/>
      <c r="CJ167" s="34"/>
      <c r="CK167" s="34"/>
      <c r="CL167" s="34"/>
      <c r="CM167" s="34"/>
      <c r="CN167" s="34"/>
      <c r="CO167" s="34"/>
      <c r="CP167" s="34"/>
      <c r="CQ167" s="34"/>
      <c r="CR167" s="34"/>
      <c r="CS167" s="34"/>
      <c r="CT167" s="51"/>
    </row>
    <row r="168" spans="1:98" ht="13">
      <c r="A168" s="37"/>
      <c r="B168" s="34"/>
      <c r="C168" s="34"/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51"/>
      <c r="R168" s="34"/>
      <c r="S168" s="34"/>
      <c r="T168" s="34"/>
      <c r="U168" s="34"/>
      <c r="V168" s="34"/>
      <c r="W168" s="34"/>
      <c r="X168" s="34"/>
      <c r="Y168" s="34"/>
      <c r="Z168" s="34"/>
      <c r="AA168" s="34"/>
      <c r="AB168" s="34"/>
      <c r="AC168" s="34"/>
      <c r="AD168" s="34"/>
      <c r="AE168" s="34"/>
      <c r="AF168" s="68"/>
      <c r="AG168" s="34"/>
      <c r="AH168" s="34"/>
      <c r="AI168" s="34"/>
      <c r="AJ168" s="34"/>
      <c r="AK168" s="34"/>
      <c r="AL168" s="34"/>
      <c r="AM168" s="34"/>
      <c r="AN168" s="34"/>
      <c r="AO168" s="65"/>
      <c r="AP168" s="65"/>
      <c r="AQ168" s="65"/>
      <c r="AR168" s="65"/>
      <c r="AS168" s="65"/>
      <c r="AT168" s="65"/>
      <c r="AU168" s="65"/>
      <c r="AV168" s="65"/>
      <c r="AW168" s="65"/>
      <c r="AX168" s="65"/>
      <c r="AY168" s="65"/>
      <c r="AZ168" s="65"/>
      <c r="BA168" s="65"/>
      <c r="BB168" s="65"/>
      <c r="BC168" s="65"/>
      <c r="BD168" s="65"/>
      <c r="BE168" s="65"/>
      <c r="BF168" s="65"/>
      <c r="BG168" s="65"/>
      <c r="BH168" s="65"/>
      <c r="BI168" s="65"/>
      <c r="BJ168" s="65"/>
      <c r="BK168" s="65"/>
      <c r="BL168" s="65"/>
      <c r="BM168" s="65"/>
      <c r="BN168" s="65"/>
      <c r="BO168" s="65"/>
      <c r="BP168" s="65"/>
      <c r="BQ168" s="65"/>
      <c r="BR168" s="65"/>
      <c r="BS168" s="65"/>
      <c r="BT168" s="65"/>
      <c r="BU168" s="65"/>
      <c r="BV168" s="65"/>
      <c r="BW168" s="65"/>
      <c r="BX168" s="65"/>
      <c r="BY168" s="65"/>
      <c r="BZ168" s="65"/>
      <c r="CA168" s="34"/>
      <c r="CB168" s="34"/>
      <c r="CC168" s="34"/>
      <c r="CD168" s="34"/>
      <c r="CE168" s="34"/>
      <c r="CF168" s="34"/>
      <c r="CG168" s="34"/>
      <c r="CH168" s="34"/>
      <c r="CI168" s="34"/>
      <c r="CJ168" s="34"/>
      <c r="CK168" s="34"/>
      <c r="CL168" s="34"/>
      <c r="CM168" s="34"/>
      <c r="CN168" s="34"/>
      <c r="CO168" s="34"/>
      <c r="CP168" s="34"/>
      <c r="CQ168" s="34"/>
      <c r="CR168" s="34"/>
      <c r="CS168" s="34"/>
      <c r="CT168" s="51"/>
    </row>
    <row r="169" spans="1:98" ht="13">
      <c r="A169" s="37"/>
      <c r="B169" s="34"/>
      <c r="C169" s="34"/>
      <c r="D169" s="34"/>
      <c r="E169" s="34"/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51"/>
      <c r="R169" s="34"/>
      <c r="S169" s="34"/>
      <c r="T169" s="34"/>
      <c r="U169" s="34"/>
      <c r="V169" s="34"/>
      <c r="W169" s="34"/>
      <c r="X169" s="34"/>
      <c r="Y169" s="34"/>
      <c r="Z169" s="34"/>
      <c r="AA169" s="34"/>
      <c r="AB169" s="34"/>
      <c r="AC169" s="34"/>
      <c r="AD169" s="34"/>
      <c r="AE169" s="34"/>
      <c r="AF169" s="68"/>
      <c r="AG169" s="34"/>
      <c r="AH169" s="34"/>
      <c r="AI169" s="34"/>
      <c r="AJ169" s="34"/>
      <c r="AK169" s="34"/>
      <c r="AL169" s="34"/>
      <c r="AM169" s="34"/>
      <c r="AN169" s="34"/>
      <c r="AO169" s="65"/>
      <c r="AP169" s="65"/>
      <c r="AQ169" s="65"/>
      <c r="AR169" s="65"/>
      <c r="AS169" s="65"/>
      <c r="AT169" s="65"/>
      <c r="AU169" s="65"/>
      <c r="AV169" s="65"/>
      <c r="AW169" s="65"/>
      <c r="AX169" s="65"/>
      <c r="AY169" s="65"/>
      <c r="AZ169" s="65"/>
      <c r="BA169" s="65"/>
      <c r="BB169" s="65"/>
      <c r="BC169" s="65"/>
      <c r="BD169" s="65"/>
      <c r="BE169" s="65"/>
      <c r="BF169" s="65"/>
      <c r="BG169" s="65"/>
      <c r="BH169" s="65"/>
      <c r="BI169" s="65"/>
      <c r="BJ169" s="65"/>
      <c r="BK169" s="65"/>
      <c r="BL169" s="65"/>
      <c r="BM169" s="65"/>
      <c r="BN169" s="65"/>
      <c r="BO169" s="65"/>
      <c r="BP169" s="65"/>
      <c r="BQ169" s="65"/>
      <c r="BR169" s="65"/>
      <c r="BS169" s="65"/>
      <c r="BT169" s="65"/>
      <c r="BU169" s="65"/>
      <c r="BV169" s="65"/>
      <c r="BW169" s="65"/>
      <c r="BX169" s="65"/>
      <c r="BY169" s="65"/>
      <c r="BZ169" s="65"/>
      <c r="CA169" s="34"/>
      <c r="CB169" s="34"/>
      <c r="CC169" s="34"/>
      <c r="CD169" s="34"/>
      <c r="CE169" s="34"/>
      <c r="CF169" s="34"/>
      <c r="CG169" s="34"/>
      <c r="CH169" s="34"/>
      <c r="CI169" s="34"/>
      <c r="CJ169" s="34"/>
      <c r="CK169" s="34"/>
      <c r="CL169" s="34"/>
      <c r="CM169" s="34"/>
      <c r="CN169" s="34"/>
      <c r="CO169" s="34"/>
      <c r="CP169" s="34"/>
      <c r="CQ169" s="34"/>
      <c r="CR169" s="34"/>
      <c r="CS169" s="34"/>
      <c r="CT169" s="51"/>
    </row>
    <row r="170" spans="1:98" ht="13">
      <c r="A170" s="37"/>
      <c r="B170" s="34"/>
      <c r="C170" s="34"/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51"/>
      <c r="R170" s="34"/>
      <c r="S170" s="34"/>
      <c r="T170" s="34"/>
      <c r="U170" s="34"/>
      <c r="V170" s="34"/>
      <c r="W170" s="34"/>
      <c r="X170" s="34"/>
      <c r="Y170" s="34"/>
      <c r="Z170" s="34"/>
      <c r="AA170" s="34"/>
      <c r="AB170" s="34"/>
      <c r="AC170" s="34"/>
      <c r="AD170" s="34"/>
      <c r="AE170" s="34"/>
      <c r="AF170" s="68"/>
      <c r="AG170" s="34"/>
      <c r="AH170" s="34"/>
      <c r="AI170" s="34"/>
      <c r="AJ170" s="34"/>
      <c r="AK170" s="34"/>
      <c r="AL170" s="34"/>
      <c r="AM170" s="34"/>
      <c r="AN170" s="34"/>
      <c r="AO170" s="65"/>
      <c r="AP170" s="65"/>
      <c r="AQ170" s="65"/>
      <c r="AR170" s="65"/>
      <c r="AS170" s="65"/>
      <c r="AT170" s="65"/>
      <c r="AU170" s="65"/>
      <c r="AV170" s="65"/>
      <c r="AW170" s="65"/>
      <c r="AX170" s="65"/>
      <c r="AY170" s="65"/>
      <c r="AZ170" s="65"/>
      <c r="BA170" s="65"/>
      <c r="BB170" s="65"/>
      <c r="BC170" s="65"/>
      <c r="BD170" s="65"/>
      <c r="BE170" s="65"/>
      <c r="BF170" s="65"/>
      <c r="BG170" s="65"/>
      <c r="BH170" s="65"/>
      <c r="BI170" s="65"/>
      <c r="BJ170" s="65"/>
      <c r="BK170" s="65"/>
      <c r="BL170" s="65"/>
      <c r="BM170" s="65"/>
      <c r="BN170" s="65"/>
      <c r="BO170" s="65"/>
      <c r="BP170" s="65"/>
      <c r="BQ170" s="65"/>
      <c r="BR170" s="65"/>
      <c r="BS170" s="65"/>
      <c r="BT170" s="65"/>
      <c r="BU170" s="65"/>
      <c r="BV170" s="65"/>
      <c r="BW170" s="65"/>
      <c r="BX170" s="65"/>
      <c r="BY170" s="65"/>
      <c r="BZ170" s="65"/>
      <c r="CA170" s="34"/>
      <c r="CB170" s="34"/>
      <c r="CC170" s="34"/>
      <c r="CD170" s="34"/>
      <c r="CE170" s="34"/>
      <c r="CF170" s="34"/>
      <c r="CG170" s="34"/>
      <c r="CH170" s="34"/>
      <c r="CI170" s="34"/>
      <c r="CJ170" s="34"/>
      <c r="CK170" s="34"/>
      <c r="CL170" s="34"/>
      <c r="CM170" s="34"/>
      <c r="CN170" s="34"/>
      <c r="CO170" s="34"/>
      <c r="CP170" s="34"/>
      <c r="CQ170" s="34"/>
      <c r="CR170" s="34"/>
      <c r="CS170" s="34"/>
      <c r="CT170" s="51"/>
    </row>
    <row r="171" spans="1:98" ht="13">
      <c r="A171" s="37"/>
      <c r="B171" s="34"/>
      <c r="C171" s="34"/>
      <c r="D171" s="34"/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51"/>
      <c r="R171" s="34"/>
      <c r="S171" s="34"/>
      <c r="T171" s="34"/>
      <c r="U171" s="34"/>
      <c r="V171" s="34"/>
      <c r="W171" s="34"/>
      <c r="X171" s="34"/>
      <c r="Y171" s="34"/>
      <c r="Z171" s="34"/>
      <c r="AA171" s="34"/>
      <c r="AB171" s="34"/>
      <c r="AC171" s="34"/>
      <c r="AD171" s="34"/>
      <c r="AE171" s="34"/>
      <c r="AF171" s="68"/>
      <c r="AG171" s="34"/>
      <c r="AH171" s="34"/>
      <c r="AI171" s="34"/>
      <c r="AJ171" s="34"/>
      <c r="AK171" s="34"/>
      <c r="AL171" s="34"/>
      <c r="AM171" s="34"/>
      <c r="AN171" s="34"/>
      <c r="AO171" s="65"/>
      <c r="AP171" s="65"/>
      <c r="AQ171" s="65"/>
      <c r="AR171" s="65"/>
      <c r="AS171" s="65"/>
      <c r="AT171" s="65"/>
      <c r="AU171" s="65"/>
      <c r="AV171" s="65"/>
      <c r="AW171" s="65"/>
      <c r="AX171" s="65"/>
      <c r="AY171" s="65"/>
      <c r="AZ171" s="65"/>
      <c r="BA171" s="65"/>
      <c r="BB171" s="65"/>
      <c r="BC171" s="65"/>
      <c r="BD171" s="65"/>
      <c r="BE171" s="65"/>
      <c r="BF171" s="65"/>
      <c r="BG171" s="65"/>
      <c r="BH171" s="65"/>
      <c r="BI171" s="65"/>
      <c r="BJ171" s="65"/>
      <c r="BK171" s="65"/>
      <c r="BL171" s="65"/>
      <c r="BM171" s="65"/>
      <c r="BN171" s="65"/>
      <c r="BO171" s="65"/>
      <c r="BP171" s="65"/>
      <c r="BQ171" s="65"/>
      <c r="BR171" s="65"/>
      <c r="BS171" s="65"/>
      <c r="BT171" s="65"/>
      <c r="BU171" s="65"/>
      <c r="BV171" s="65"/>
      <c r="BW171" s="65"/>
      <c r="BX171" s="65"/>
      <c r="BY171" s="65"/>
      <c r="BZ171" s="65"/>
      <c r="CA171" s="34"/>
      <c r="CB171" s="34"/>
      <c r="CC171" s="34"/>
      <c r="CD171" s="34"/>
      <c r="CE171" s="34"/>
      <c r="CF171" s="34"/>
      <c r="CG171" s="34"/>
      <c r="CH171" s="34"/>
      <c r="CI171" s="34"/>
      <c r="CJ171" s="34"/>
      <c r="CK171" s="34"/>
      <c r="CL171" s="34"/>
      <c r="CM171" s="34"/>
      <c r="CN171" s="34"/>
      <c r="CO171" s="34"/>
      <c r="CP171" s="34"/>
      <c r="CQ171" s="34"/>
      <c r="CR171" s="34"/>
      <c r="CS171" s="34"/>
      <c r="CT171" s="51"/>
    </row>
    <row r="172" spans="1:98" ht="13">
      <c r="A172" s="37"/>
      <c r="B172" s="34"/>
      <c r="C172" s="34"/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51"/>
      <c r="R172" s="34"/>
      <c r="S172" s="34"/>
      <c r="T172" s="34"/>
      <c r="U172" s="34"/>
      <c r="V172" s="34"/>
      <c r="W172" s="34"/>
      <c r="X172" s="34"/>
      <c r="Y172" s="34"/>
      <c r="Z172" s="34"/>
      <c r="AA172" s="34"/>
      <c r="AB172" s="34"/>
      <c r="AC172" s="34"/>
      <c r="AD172" s="34"/>
      <c r="AE172" s="34"/>
      <c r="AF172" s="68"/>
      <c r="AG172" s="34"/>
      <c r="AH172" s="34"/>
      <c r="AI172" s="34"/>
      <c r="AJ172" s="34"/>
      <c r="AK172" s="34"/>
      <c r="AL172" s="34"/>
      <c r="AM172" s="34"/>
      <c r="AN172" s="34"/>
      <c r="AO172" s="65"/>
      <c r="AP172" s="65"/>
      <c r="AQ172" s="65"/>
      <c r="AR172" s="65"/>
      <c r="AS172" s="65"/>
      <c r="AT172" s="65"/>
      <c r="AU172" s="65"/>
      <c r="AV172" s="65"/>
      <c r="AW172" s="65"/>
      <c r="AX172" s="65"/>
      <c r="AY172" s="65"/>
      <c r="AZ172" s="65"/>
      <c r="BA172" s="65"/>
      <c r="BB172" s="65"/>
      <c r="BC172" s="65"/>
      <c r="BD172" s="65"/>
      <c r="BE172" s="65"/>
      <c r="BF172" s="65"/>
      <c r="BG172" s="65"/>
      <c r="BH172" s="65"/>
      <c r="BI172" s="65"/>
      <c r="BJ172" s="65"/>
      <c r="BK172" s="65"/>
      <c r="BL172" s="65"/>
      <c r="BM172" s="65"/>
      <c r="BN172" s="65"/>
      <c r="BO172" s="65"/>
      <c r="BP172" s="65"/>
      <c r="BQ172" s="65"/>
      <c r="BR172" s="65"/>
      <c r="BS172" s="65"/>
      <c r="BT172" s="65"/>
      <c r="BU172" s="65"/>
      <c r="BV172" s="65"/>
      <c r="BW172" s="65"/>
      <c r="BX172" s="65"/>
      <c r="BY172" s="65"/>
      <c r="BZ172" s="65"/>
      <c r="CA172" s="34"/>
      <c r="CB172" s="34"/>
      <c r="CC172" s="34"/>
      <c r="CD172" s="34"/>
      <c r="CE172" s="34"/>
      <c r="CF172" s="34"/>
      <c r="CG172" s="34"/>
      <c r="CH172" s="34"/>
      <c r="CI172" s="34"/>
      <c r="CJ172" s="34"/>
      <c r="CK172" s="34"/>
      <c r="CL172" s="34"/>
      <c r="CM172" s="34"/>
      <c r="CN172" s="34"/>
      <c r="CO172" s="34"/>
      <c r="CP172" s="34"/>
      <c r="CQ172" s="34"/>
      <c r="CR172" s="34"/>
      <c r="CS172" s="34"/>
      <c r="CT172" s="51"/>
    </row>
    <row r="173" spans="1:98" ht="13">
      <c r="A173" s="37"/>
      <c r="B173" s="34"/>
      <c r="C173" s="34"/>
      <c r="D173" s="34"/>
      <c r="E173" s="34"/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51"/>
      <c r="R173" s="34"/>
      <c r="S173" s="34"/>
      <c r="T173" s="34"/>
      <c r="U173" s="34"/>
      <c r="V173" s="34"/>
      <c r="W173" s="34"/>
      <c r="X173" s="34"/>
      <c r="Y173" s="34"/>
      <c r="Z173" s="34"/>
      <c r="AA173" s="34"/>
      <c r="AB173" s="34"/>
      <c r="AC173" s="34"/>
      <c r="AD173" s="34"/>
      <c r="AE173" s="34"/>
      <c r="AF173" s="68"/>
      <c r="AG173" s="34"/>
      <c r="AH173" s="34"/>
      <c r="AI173" s="34"/>
      <c r="AJ173" s="34"/>
      <c r="AK173" s="34"/>
      <c r="AL173" s="34"/>
      <c r="AM173" s="34"/>
      <c r="AN173" s="34"/>
      <c r="AO173" s="65"/>
      <c r="AP173" s="65"/>
      <c r="AQ173" s="65"/>
      <c r="AR173" s="65"/>
      <c r="AS173" s="65"/>
      <c r="AT173" s="65"/>
      <c r="AU173" s="65"/>
      <c r="AV173" s="65"/>
      <c r="AW173" s="65"/>
      <c r="AX173" s="65"/>
      <c r="AY173" s="65"/>
      <c r="AZ173" s="65"/>
      <c r="BA173" s="65"/>
      <c r="BB173" s="65"/>
      <c r="BC173" s="65"/>
      <c r="BD173" s="65"/>
      <c r="BE173" s="65"/>
      <c r="BF173" s="65"/>
      <c r="BG173" s="65"/>
      <c r="BH173" s="65"/>
      <c r="BI173" s="65"/>
      <c r="BJ173" s="65"/>
      <c r="BK173" s="65"/>
      <c r="BL173" s="65"/>
      <c r="BM173" s="65"/>
      <c r="BN173" s="65"/>
      <c r="BO173" s="65"/>
      <c r="BP173" s="65"/>
      <c r="BQ173" s="65"/>
      <c r="BR173" s="65"/>
      <c r="BS173" s="65"/>
      <c r="BT173" s="65"/>
      <c r="BU173" s="65"/>
      <c r="BV173" s="65"/>
      <c r="BW173" s="65"/>
      <c r="BX173" s="65"/>
      <c r="BY173" s="65"/>
      <c r="BZ173" s="65"/>
      <c r="CA173" s="34"/>
      <c r="CB173" s="34"/>
      <c r="CC173" s="34"/>
      <c r="CD173" s="34"/>
      <c r="CE173" s="34"/>
      <c r="CF173" s="34"/>
      <c r="CG173" s="34"/>
      <c r="CH173" s="34"/>
      <c r="CI173" s="34"/>
      <c r="CJ173" s="34"/>
      <c r="CK173" s="34"/>
      <c r="CL173" s="34"/>
      <c r="CM173" s="34"/>
      <c r="CN173" s="34"/>
      <c r="CO173" s="34"/>
      <c r="CP173" s="34"/>
      <c r="CQ173" s="34"/>
      <c r="CR173" s="34"/>
      <c r="CS173" s="34"/>
      <c r="CT173" s="51"/>
    </row>
    <row r="174" spans="1:98" ht="13">
      <c r="A174" s="37"/>
      <c r="B174" s="34"/>
      <c r="C174" s="34"/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51"/>
      <c r="R174" s="34"/>
      <c r="S174" s="34"/>
      <c r="T174" s="34"/>
      <c r="U174" s="34"/>
      <c r="V174" s="34"/>
      <c r="W174" s="34"/>
      <c r="X174" s="34"/>
      <c r="Y174" s="34"/>
      <c r="Z174" s="34"/>
      <c r="AA174" s="34"/>
      <c r="AB174" s="34"/>
      <c r="AC174" s="34"/>
      <c r="AD174" s="34"/>
      <c r="AE174" s="34"/>
      <c r="AF174" s="68"/>
      <c r="AG174" s="34"/>
      <c r="AH174" s="34"/>
      <c r="AI174" s="34"/>
      <c r="AJ174" s="34"/>
      <c r="AK174" s="34"/>
      <c r="AL174" s="34"/>
      <c r="AM174" s="34"/>
      <c r="AN174" s="34"/>
      <c r="AO174" s="65"/>
      <c r="AP174" s="65"/>
      <c r="AQ174" s="65"/>
      <c r="AR174" s="65"/>
      <c r="AS174" s="65"/>
      <c r="AT174" s="65"/>
      <c r="AU174" s="65"/>
      <c r="AV174" s="65"/>
      <c r="AW174" s="65"/>
      <c r="AX174" s="65"/>
      <c r="AY174" s="65"/>
      <c r="AZ174" s="65"/>
      <c r="BA174" s="65"/>
      <c r="BB174" s="65"/>
      <c r="BC174" s="65"/>
      <c r="BD174" s="65"/>
      <c r="BE174" s="65"/>
      <c r="BF174" s="65"/>
      <c r="BG174" s="65"/>
      <c r="BH174" s="65"/>
      <c r="BI174" s="65"/>
      <c r="BJ174" s="65"/>
      <c r="BK174" s="65"/>
      <c r="BL174" s="65"/>
      <c r="BM174" s="65"/>
      <c r="BN174" s="65"/>
      <c r="BO174" s="65"/>
      <c r="BP174" s="65"/>
      <c r="BQ174" s="65"/>
      <c r="BR174" s="65"/>
      <c r="BS174" s="65"/>
      <c r="BT174" s="65"/>
      <c r="BU174" s="65"/>
      <c r="BV174" s="65"/>
      <c r="BW174" s="65"/>
      <c r="BX174" s="65"/>
      <c r="BY174" s="65"/>
      <c r="BZ174" s="65"/>
      <c r="CA174" s="34"/>
      <c r="CB174" s="34"/>
      <c r="CC174" s="34"/>
      <c r="CD174" s="34"/>
      <c r="CE174" s="34"/>
      <c r="CF174" s="34"/>
      <c r="CG174" s="34"/>
      <c r="CH174" s="34"/>
      <c r="CI174" s="34"/>
      <c r="CJ174" s="34"/>
      <c r="CK174" s="34"/>
      <c r="CL174" s="34"/>
      <c r="CM174" s="34"/>
      <c r="CN174" s="34"/>
      <c r="CO174" s="34"/>
      <c r="CP174" s="34"/>
      <c r="CQ174" s="34"/>
      <c r="CR174" s="34"/>
      <c r="CS174" s="34"/>
      <c r="CT174" s="51"/>
    </row>
    <row r="175" spans="1:98" ht="13">
      <c r="A175" s="37"/>
      <c r="B175" s="34"/>
      <c r="C175" s="34"/>
      <c r="D175" s="34"/>
      <c r="E175" s="34"/>
      <c r="F175" s="34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51"/>
      <c r="R175" s="34"/>
      <c r="S175" s="34"/>
      <c r="T175" s="34"/>
      <c r="U175" s="34"/>
      <c r="V175" s="34"/>
      <c r="W175" s="34"/>
      <c r="X175" s="34"/>
      <c r="Y175" s="34"/>
      <c r="Z175" s="34"/>
      <c r="AA175" s="34"/>
      <c r="AB175" s="34"/>
      <c r="AC175" s="34"/>
      <c r="AD175" s="34"/>
      <c r="AE175" s="34"/>
      <c r="AF175" s="68"/>
      <c r="AG175" s="34"/>
      <c r="AH175" s="34"/>
      <c r="AI175" s="34"/>
      <c r="AJ175" s="34"/>
      <c r="AK175" s="34"/>
      <c r="AL175" s="34"/>
      <c r="AM175" s="34"/>
      <c r="AN175" s="34"/>
      <c r="AO175" s="65"/>
      <c r="AP175" s="65"/>
      <c r="AQ175" s="65"/>
      <c r="AR175" s="65"/>
      <c r="AS175" s="65"/>
      <c r="AT175" s="65"/>
      <c r="AU175" s="65"/>
      <c r="AV175" s="65"/>
      <c r="AW175" s="65"/>
      <c r="AX175" s="65"/>
      <c r="AY175" s="65"/>
      <c r="AZ175" s="65"/>
      <c r="BA175" s="65"/>
      <c r="BB175" s="65"/>
      <c r="BC175" s="65"/>
      <c r="BD175" s="65"/>
      <c r="BE175" s="65"/>
      <c r="BF175" s="65"/>
      <c r="BG175" s="65"/>
      <c r="BH175" s="65"/>
      <c r="BI175" s="65"/>
      <c r="BJ175" s="65"/>
      <c r="BK175" s="65"/>
      <c r="BL175" s="65"/>
      <c r="BM175" s="65"/>
      <c r="BN175" s="65"/>
      <c r="BO175" s="65"/>
      <c r="BP175" s="65"/>
      <c r="BQ175" s="65"/>
      <c r="BR175" s="65"/>
      <c r="BS175" s="65"/>
      <c r="BT175" s="65"/>
      <c r="BU175" s="65"/>
      <c r="BV175" s="65"/>
      <c r="BW175" s="65"/>
      <c r="BX175" s="65"/>
      <c r="BY175" s="65"/>
      <c r="BZ175" s="65"/>
      <c r="CA175" s="34"/>
      <c r="CB175" s="34"/>
      <c r="CC175" s="34"/>
      <c r="CD175" s="34"/>
      <c r="CE175" s="34"/>
      <c r="CF175" s="34"/>
      <c r="CG175" s="34"/>
      <c r="CH175" s="34"/>
      <c r="CI175" s="34"/>
      <c r="CJ175" s="34"/>
      <c r="CK175" s="34"/>
      <c r="CL175" s="34"/>
      <c r="CM175" s="34"/>
      <c r="CN175" s="34"/>
      <c r="CO175" s="34"/>
      <c r="CP175" s="34"/>
      <c r="CQ175" s="34"/>
      <c r="CR175" s="34"/>
      <c r="CS175" s="34"/>
      <c r="CT175" s="51"/>
    </row>
    <row r="176" spans="1:98" ht="13">
      <c r="A176" s="37"/>
      <c r="B176" s="34"/>
      <c r="C176" s="34"/>
      <c r="D176" s="34"/>
      <c r="E176" s="34"/>
      <c r="F176" s="34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51"/>
      <c r="R176" s="34"/>
      <c r="S176" s="34"/>
      <c r="T176" s="34"/>
      <c r="U176" s="34"/>
      <c r="V176" s="34"/>
      <c r="W176" s="34"/>
      <c r="X176" s="34"/>
      <c r="Y176" s="34"/>
      <c r="Z176" s="34"/>
      <c r="AA176" s="34"/>
      <c r="AB176" s="34"/>
      <c r="AC176" s="34"/>
      <c r="AD176" s="34"/>
      <c r="AE176" s="34"/>
      <c r="AF176" s="68"/>
      <c r="AG176" s="34"/>
      <c r="AH176" s="34"/>
      <c r="AI176" s="34"/>
      <c r="AJ176" s="34"/>
      <c r="AK176" s="34"/>
      <c r="AL176" s="34"/>
      <c r="AM176" s="34"/>
      <c r="AN176" s="34"/>
      <c r="AO176" s="65"/>
      <c r="AP176" s="65"/>
      <c r="AQ176" s="65"/>
      <c r="AR176" s="65"/>
      <c r="AS176" s="65"/>
      <c r="AT176" s="65"/>
      <c r="AU176" s="65"/>
      <c r="AV176" s="65"/>
      <c r="AW176" s="65"/>
      <c r="AX176" s="65"/>
      <c r="AY176" s="65"/>
      <c r="AZ176" s="65"/>
      <c r="BA176" s="65"/>
      <c r="BB176" s="65"/>
      <c r="BC176" s="65"/>
      <c r="BD176" s="65"/>
      <c r="BE176" s="65"/>
      <c r="BF176" s="65"/>
      <c r="BG176" s="65"/>
      <c r="BH176" s="65"/>
      <c r="BI176" s="65"/>
      <c r="BJ176" s="65"/>
      <c r="BK176" s="65"/>
      <c r="BL176" s="65"/>
      <c r="BM176" s="65"/>
      <c r="BN176" s="65"/>
      <c r="BO176" s="65"/>
      <c r="BP176" s="65"/>
      <c r="BQ176" s="65"/>
      <c r="BR176" s="65"/>
      <c r="BS176" s="65"/>
      <c r="BT176" s="65"/>
      <c r="BU176" s="65"/>
      <c r="BV176" s="65"/>
      <c r="BW176" s="65"/>
      <c r="BX176" s="65"/>
      <c r="BY176" s="65"/>
      <c r="BZ176" s="65"/>
      <c r="CA176" s="34"/>
      <c r="CB176" s="34"/>
      <c r="CC176" s="34"/>
      <c r="CD176" s="34"/>
      <c r="CE176" s="34"/>
      <c r="CF176" s="34"/>
      <c r="CG176" s="34"/>
      <c r="CH176" s="34"/>
      <c r="CI176" s="34"/>
      <c r="CJ176" s="34"/>
      <c r="CK176" s="34"/>
      <c r="CL176" s="34"/>
      <c r="CM176" s="34"/>
      <c r="CN176" s="34"/>
      <c r="CO176" s="34"/>
      <c r="CP176" s="34"/>
      <c r="CQ176" s="34"/>
      <c r="CR176" s="34"/>
      <c r="CS176" s="34"/>
      <c r="CT176" s="51"/>
    </row>
    <row r="177" spans="1:98" ht="13">
      <c r="A177" s="37"/>
      <c r="B177" s="34"/>
      <c r="C177" s="34"/>
      <c r="D177" s="34"/>
      <c r="E177" s="34"/>
      <c r="F177" s="34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51"/>
      <c r="R177" s="34"/>
      <c r="S177" s="34"/>
      <c r="T177" s="34"/>
      <c r="U177" s="34"/>
      <c r="V177" s="34"/>
      <c r="W177" s="34"/>
      <c r="X177" s="34"/>
      <c r="Y177" s="34"/>
      <c r="Z177" s="34"/>
      <c r="AA177" s="34"/>
      <c r="AB177" s="34"/>
      <c r="AC177" s="34"/>
      <c r="AD177" s="34"/>
      <c r="AE177" s="34"/>
      <c r="AF177" s="68"/>
      <c r="AG177" s="34"/>
      <c r="AH177" s="34"/>
      <c r="AI177" s="34"/>
      <c r="AJ177" s="34"/>
      <c r="AK177" s="34"/>
      <c r="AL177" s="34"/>
      <c r="AM177" s="34"/>
      <c r="AN177" s="34"/>
      <c r="AO177" s="65"/>
      <c r="AP177" s="65"/>
      <c r="AQ177" s="65"/>
      <c r="AR177" s="65"/>
      <c r="AS177" s="65"/>
      <c r="AT177" s="65"/>
      <c r="AU177" s="65"/>
      <c r="AV177" s="65"/>
      <c r="AW177" s="65"/>
      <c r="AX177" s="65"/>
      <c r="AY177" s="65"/>
      <c r="AZ177" s="65"/>
      <c r="BA177" s="65"/>
      <c r="BB177" s="65"/>
      <c r="BC177" s="65"/>
      <c r="BD177" s="65"/>
      <c r="BE177" s="65"/>
      <c r="BF177" s="65"/>
      <c r="BG177" s="65"/>
      <c r="BH177" s="65"/>
      <c r="BI177" s="65"/>
      <c r="BJ177" s="65"/>
      <c r="BK177" s="65"/>
      <c r="BL177" s="65"/>
      <c r="BM177" s="65"/>
      <c r="BN177" s="65"/>
      <c r="BO177" s="65"/>
      <c r="BP177" s="65"/>
      <c r="BQ177" s="65"/>
      <c r="BR177" s="65"/>
      <c r="BS177" s="65"/>
      <c r="BT177" s="65"/>
      <c r="BU177" s="65"/>
      <c r="BV177" s="65"/>
      <c r="BW177" s="65"/>
      <c r="BX177" s="65"/>
      <c r="BY177" s="65"/>
      <c r="BZ177" s="65"/>
      <c r="CA177" s="34"/>
      <c r="CB177" s="34"/>
      <c r="CC177" s="34"/>
      <c r="CD177" s="34"/>
      <c r="CE177" s="34"/>
      <c r="CF177" s="34"/>
      <c r="CG177" s="34"/>
      <c r="CH177" s="34"/>
      <c r="CI177" s="34"/>
      <c r="CJ177" s="34"/>
      <c r="CK177" s="34"/>
      <c r="CL177" s="34"/>
      <c r="CM177" s="34"/>
      <c r="CN177" s="34"/>
      <c r="CO177" s="34"/>
      <c r="CP177" s="34"/>
      <c r="CQ177" s="34"/>
      <c r="CR177" s="34"/>
      <c r="CS177" s="34"/>
      <c r="CT177" s="51"/>
    </row>
    <row r="178" spans="1:98" ht="13">
      <c r="A178" s="37"/>
      <c r="B178" s="34"/>
      <c r="C178" s="34"/>
      <c r="D178" s="34"/>
      <c r="E178" s="34"/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51"/>
      <c r="R178" s="34"/>
      <c r="S178" s="34"/>
      <c r="T178" s="34"/>
      <c r="U178" s="34"/>
      <c r="V178" s="34"/>
      <c r="W178" s="34"/>
      <c r="X178" s="34"/>
      <c r="Y178" s="34"/>
      <c r="Z178" s="34"/>
      <c r="AA178" s="34"/>
      <c r="AB178" s="34"/>
      <c r="AC178" s="34"/>
      <c r="AD178" s="34"/>
      <c r="AE178" s="34"/>
      <c r="AF178" s="68"/>
      <c r="AG178" s="34"/>
      <c r="AH178" s="34"/>
      <c r="AI178" s="34"/>
      <c r="AJ178" s="34"/>
      <c r="AK178" s="34"/>
      <c r="AL178" s="34"/>
      <c r="AM178" s="34"/>
      <c r="AN178" s="34"/>
      <c r="AO178" s="65"/>
      <c r="AP178" s="65"/>
      <c r="AQ178" s="65"/>
      <c r="AR178" s="65"/>
      <c r="AS178" s="65"/>
      <c r="AT178" s="65"/>
      <c r="AU178" s="65"/>
      <c r="AV178" s="65"/>
      <c r="AW178" s="65"/>
      <c r="AX178" s="65"/>
      <c r="AY178" s="65"/>
      <c r="AZ178" s="65"/>
      <c r="BA178" s="65"/>
      <c r="BB178" s="65"/>
      <c r="BC178" s="65"/>
      <c r="BD178" s="65"/>
      <c r="BE178" s="65"/>
      <c r="BF178" s="65"/>
      <c r="BG178" s="65"/>
      <c r="BH178" s="65"/>
      <c r="BI178" s="65"/>
      <c r="BJ178" s="65"/>
      <c r="BK178" s="65"/>
      <c r="BL178" s="65"/>
      <c r="BM178" s="65"/>
      <c r="BN178" s="65"/>
      <c r="BO178" s="65"/>
      <c r="BP178" s="65"/>
      <c r="BQ178" s="65"/>
      <c r="BR178" s="65"/>
      <c r="BS178" s="65"/>
      <c r="BT178" s="65"/>
      <c r="BU178" s="65"/>
      <c r="BV178" s="65"/>
      <c r="BW178" s="65"/>
      <c r="BX178" s="65"/>
      <c r="BY178" s="65"/>
      <c r="BZ178" s="65"/>
      <c r="CA178" s="34"/>
      <c r="CB178" s="34"/>
      <c r="CC178" s="34"/>
      <c r="CD178" s="34"/>
      <c r="CE178" s="34"/>
      <c r="CF178" s="34"/>
      <c r="CG178" s="34"/>
      <c r="CH178" s="34"/>
      <c r="CI178" s="34"/>
      <c r="CJ178" s="34"/>
      <c r="CK178" s="34"/>
      <c r="CL178" s="34"/>
      <c r="CM178" s="34"/>
      <c r="CN178" s="34"/>
      <c r="CO178" s="34"/>
      <c r="CP178" s="34"/>
      <c r="CQ178" s="34"/>
      <c r="CR178" s="34"/>
      <c r="CS178" s="34"/>
      <c r="CT178" s="51"/>
    </row>
    <row r="179" spans="1:98" ht="13">
      <c r="A179" s="37"/>
      <c r="B179" s="34"/>
      <c r="C179" s="34"/>
      <c r="D179" s="34"/>
      <c r="E179" s="34"/>
      <c r="F179" s="34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51"/>
      <c r="R179" s="34"/>
      <c r="S179" s="34"/>
      <c r="T179" s="34"/>
      <c r="U179" s="34"/>
      <c r="V179" s="34"/>
      <c r="W179" s="34"/>
      <c r="X179" s="34"/>
      <c r="Y179" s="34"/>
      <c r="Z179" s="34"/>
      <c r="AA179" s="34"/>
      <c r="AB179" s="34"/>
      <c r="AC179" s="34"/>
      <c r="AD179" s="34"/>
      <c r="AE179" s="34"/>
      <c r="AF179" s="68"/>
      <c r="AG179" s="34"/>
      <c r="AH179" s="34"/>
      <c r="AI179" s="34"/>
      <c r="AJ179" s="34"/>
      <c r="AK179" s="34"/>
      <c r="AL179" s="34"/>
      <c r="AM179" s="34"/>
      <c r="AN179" s="34"/>
      <c r="AO179" s="65"/>
      <c r="AP179" s="65"/>
      <c r="AQ179" s="65"/>
      <c r="AR179" s="65"/>
      <c r="AS179" s="65"/>
      <c r="AT179" s="65"/>
      <c r="AU179" s="65"/>
      <c r="AV179" s="65"/>
      <c r="AW179" s="65"/>
      <c r="AX179" s="65"/>
      <c r="AY179" s="65"/>
      <c r="AZ179" s="65"/>
      <c r="BA179" s="65"/>
      <c r="BB179" s="65"/>
      <c r="BC179" s="65"/>
      <c r="BD179" s="65"/>
      <c r="BE179" s="65"/>
      <c r="BF179" s="65"/>
      <c r="BG179" s="65"/>
      <c r="BH179" s="65"/>
      <c r="BI179" s="65"/>
      <c r="BJ179" s="65"/>
      <c r="BK179" s="65"/>
      <c r="BL179" s="65"/>
      <c r="BM179" s="65"/>
      <c r="BN179" s="65"/>
      <c r="BO179" s="65"/>
      <c r="BP179" s="65"/>
      <c r="BQ179" s="65"/>
      <c r="BR179" s="65"/>
      <c r="BS179" s="65"/>
      <c r="BT179" s="65"/>
      <c r="BU179" s="65"/>
      <c r="BV179" s="65"/>
      <c r="BW179" s="65"/>
      <c r="BX179" s="65"/>
      <c r="BY179" s="65"/>
      <c r="BZ179" s="65"/>
      <c r="CA179" s="34"/>
      <c r="CB179" s="34"/>
      <c r="CC179" s="34"/>
      <c r="CD179" s="34"/>
      <c r="CE179" s="34"/>
      <c r="CF179" s="34"/>
      <c r="CG179" s="34"/>
      <c r="CH179" s="34"/>
      <c r="CI179" s="34"/>
      <c r="CJ179" s="34"/>
      <c r="CK179" s="34"/>
      <c r="CL179" s="34"/>
      <c r="CM179" s="34"/>
      <c r="CN179" s="34"/>
      <c r="CO179" s="34"/>
      <c r="CP179" s="34"/>
      <c r="CQ179" s="34"/>
      <c r="CR179" s="34"/>
      <c r="CS179" s="34"/>
      <c r="CT179" s="51"/>
    </row>
    <row r="180" spans="1:98" ht="13">
      <c r="A180" s="37"/>
      <c r="B180" s="34"/>
      <c r="C180" s="34"/>
      <c r="D180" s="34"/>
      <c r="E180" s="34"/>
      <c r="F180" s="34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51"/>
      <c r="R180" s="34"/>
      <c r="S180" s="34"/>
      <c r="T180" s="34"/>
      <c r="U180" s="34"/>
      <c r="V180" s="34"/>
      <c r="W180" s="34"/>
      <c r="X180" s="34"/>
      <c r="Y180" s="34"/>
      <c r="Z180" s="34"/>
      <c r="AA180" s="34"/>
      <c r="AB180" s="34"/>
      <c r="AC180" s="34"/>
      <c r="AD180" s="34"/>
      <c r="AE180" s="34"/>
      <c r="AF180" s="68"/>
      <c r="AG180" s="34"/>
      <c r="AH180" s="34"/>
      <c r="AI180" s="34"/>
      <c r="AJ180" s="34"/>
      <c r="AK180" s="34"/>
      <c r="AL180" s="34"/>
      <c r="AM180" s="34"/>
      <c r="AN180" s="34"/>
      <c r="AO180" s="65"/>
      <c r="AP180" s="65"/>
      <c r="AQ180" s="65"/>
      <c r="AR180" s="65"/>
      <c r="AS180" s="65"/>
      <c r="AT180" s="65"/>
      <c r="AU180" s="65"/>
      <c r="AV180" s="65"/>
      <c r="AW180" s="65"/>
      <c r="AX180" s="65"/>
      <c r="AY180" s="65"/>
      <c r="AZ180" s="65"/>
      <c r="BA180" s="65"/>
      <c r="BB180" s="65"/>
      <c r="BC180" s="65"/>
      <c r="BD180" s="65"/>
      <c r="BE180" s="65"/>
      <c r="BF180" s="65"/>
      <c r="BG180" s="65"/>
      <c r="BH180" s="65"/>
      <c r="BI180" s="65"/>
      <c r="BJ180" s="65"/>
      <c r="BK180" s="65"/>
      <c r="BL180" s="65"/>
      <c r="BM180" s="65"/>
      <c r="BN180" s="65"/>
      <c r="BO180" s="65"/>
      <c r="BP180" s="65"/>
      <c r="BQ180" s="65"/>
      <c r="BR180" s="65"/>
      <c r="BS180" s="65"/>
      <c r="BT180" s="65"/>
      <c r="BU180" s="65"/>
      <c r="BV180" s="65"/>
      <c r="BW180" s="65"/>
      <c r="BX180" s="65"/>
      <c r="BY180" s="65"/>
      <c r="BZ180" s="65"/>
      <c r="CA180" s="34"/>
      <c r="CB180" s="34"/>
      <c r="CC180" s="34"/>
      <c r="CD180" s="34"/>
      <c r="CE180" s="34"/>
      <c r="CF180" s="34"/>
      <c r="CG180" s="34"/>
      <c r="CH180" s="34"/>
      <c r="CI180" s="34"/>
      <c r="CJ180" s="34"/>
      <c r="CK180" s="34"/>
      <c r="CL180" s="34"/>
      <c r="CM180" s="34"/>
      <c r="CN180" s="34"/>
      <c r="CO180" s="34"/>
      <c r="CP180" s="34"/>
      <c r="CQ180" s="34"/>
      <c r="CR180" s="34"/>
      <c r="CS180" s="34"/>
      <c r="CT180" s="51"/>
    </row>
    <row r="181" spans="1:98" ht="13">
      <c r="A181" s="37"/>
      <c r="B181" s="34"/>
      <c r="C181" s="34"/>
      <c r="D181" s="34"/>
      <c r="E181" s="34"/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51"/>
      <c r="R181" s="34"/>
      <c r="S181" s="34"/>
      <c r="T181" s="34"/>
      <c r="U181" s="34"/>
      <c r="V181" s="34"/>
      <c r="W181" s="34"/>
      <c r="X181" s="34"/>
      <c r="Y181" s="34"/>
      <c r="Z181" s="34"/>
      <c r="AA181" s="34"/>
      <c r="AB181" s="34"/>
      <c r="AC181" s="34"/>
      <c r="AD181" s="34"/>
      <c r="AE181" s="34"/>
      <c r="AF181" s="68"/>
      <c r="AG181" s="34"/>
      <c r="AH181" s="34"/>
      <c r="AI181" s="34"/>
      <c r="AJ181" s="34"/>
      <c r="AK181" s="34"/>
      <c r="AL181" s="34"/>
      <c r="AM181" s="34"/>
      <c r="AN181" s="34"/>
      <c r="AO181" s="65"/>
      <c r="AP181" s="65"/>
      <c r="AQ181" s="65"/>
      <c r="AR181" s="65"/>
      <c r="AS181" s="65"/>
      <c r="AT181" s="65"/>
      <c r="AU181" s="65"/>
      <c r="AV181" s="65"/>
      <c r="AW181" s="65"/>
      <c r="AX181" s="65"/>
      <c r="AY181" s="65"/>
      <c r="AZ181" s="65"/>
      <c r="BA181" s="65"/>
      <c r="BB181" s="65"/>
      <c r="BC181" s="65"/>
      <c r="BD181" s="65"/>
      <c r="BE181" s="65"/>
      <c r="BF181" s="65"/>
      <c r="BG181" s="65"/>
      <c r="BH181" s="65"/>
      <c r="BI181" s="65"/>
      <c r="BJ181" s="65"/>
      <c r="BK181" s="65"/>
      <c r="BL181" s="65"/>
      <c r="BM181" s="65"/>
      <c r="BN181" s="65"/>
      <c r="BO181" s="65"/>
      <c r="BP181" s="65"/>
      <c r="BQ181" s="65"/>
      <c r="BR181" s="65"/>
      <c r="BS181" s="65"/>
      <c r="BT181" s="65"/>
      <c r="BU181" s="65"/>
      <c r="BV181" s="65"/>
      <c r="BW181" s="65"/>
      <c r="BX181" s="65"/>
      <c r="BY181" s="65"/>
      <c r="BZ181" s="65"/>
      <c r="CA181" s="34"/>
      <c r="CB181" s="34"/>
      <c r="CC181" s="34"/>
      <c r="CD181" s="34"/>
      <c r="CE181" s="34"/>
      <c r="CF181" s="34"/>
      <c r="CG181" s="34"/>
      <c r="CH181" s="34"/>
      <c r="CI181" s="34"/>
      <c r="CJ181" s="34"/>
      <c r="CK181" s="34"/>
      <c r="CL181" s="34"/>
      <c r="CM181" s="34"/>
      <c r="CN181" s="34"/>
      <c r="CO181" s="34"/>
      <c r="CP181" s="34"/>
      <c r="CQ181" s="34"/>
      <c r="CR181" s="34"/>
      <c r="CS181" s="34"/>
      <c r="CT181" s="51"/>
    </row>
    <row r="182" spans="1:98" ht="13">
      <c r="A182" s="37"/>
      <c r="B182" s="34"/>
      <c r="C182" s="34"/>
      <c r="D182" s="34"/>
      <c r="E182" s="34"/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51"/>
      <c r="R182" s="34"/>
      <c r="S182" s="34"/>
      <c r="T182" s="34"/>
      <c r="U182" s="34"/>
      <c r="V182" s="34"/>
      <c r="W182" s="34"/>
      <c r="X182" s="34"/>
      <c r="Y182" s="34"/>
      <c r="Z182" s="34"/>
      <c r="AA182" s="34"/>
      <c r="AB182" s="34"/>
      <c r="AC182" s="34"/>
      <c r="AD182" s="34"/>
      <c r="AE182" s="34"/>
      <c r="AF182" s="68"/>
      <c r="AG182" s="34"/>
      <c r="AH182" s="34"/>
      <c r="AI182" s="34"/>
      <c r="AJ182" s="34"/>
      <c r="AK182" s="34"/>
      <c r="AL182" s="34"/>
      <c r="AM182" s="34"/>
      <c r="AN182" s="34"/>
      <c r="AO182" s="65"/>
      <c r="AP182" s="65"/>
      <c r="AQ182" s="65"/>
      <c r="AR182" s="65"/>
      <c r="AS182" s="65"/>
      <c r="AT182" s="65"/>
      <c r="AU182" s="65"/>
      <c r="AV182" s="65"/>
      <c r="AW182" s="65"/>
      <c r="AX182" s="65"/>
      <c r="AY182" s="65"/>
      <c r="AZ182" s="65"/>
      <c r="BA182" s="65"/>
      <c r="BB182" s="65"/>
      <c r="BC182" s="65"/>
      <c r="BD182" s="65"/>
      <c r="BE182" s="65"/>
      <c r="BF182" s="65"/>
      <c r="BG182" s="65"/>
      <c r="BH182" s="65"/>
      <c r="BI182" s="65"/>
      <c r="BJ182" s="65"/>
      <c r="BK182" s="65"/>
      <c r="BL182" s="65"/>
      <c r="BM182" s="65"/>
      <c r="BN182" s="65"/>
      <c r="BO182" s="65"/>
      <c r="BP182" s="65"/>
      <c r="BQ182" s="65"/>
      <c r="BR182" s="65"/>
      <c r="BS182" s="65"/>
      <c r="BT182" s="65"/>
      <c r="BU182" s="65"/>
      <c r="BV182" s="65"/>
      <c r="BW182" s="65"/>
      <c r="BX182" s="65"/>
      <c r="BY182" s="65"/>
      <c r="BZ182" s="65"/>
      <c r="CA182" s="34"/>
      <c r="CB182" s="34"/>
      <c r="CC182" s="34"/>
      <c r="CD182" s="34"/>
      <c r="CE182" s="34"/>
      <c r="CF182" s="34"/>
      <c r="CG182" s="34"/>
      <c r="CH182" s="34"/>
      <c r="CI182" s="34"/>
      <c r="CJ182" s="34"/>
      <c r="CK182" s="34"/>
      <c r="CL182" s="34"/>
      <c r="CM182" s="34"/>
      <c r="CN182" s="34"/>
      <c r="CO182" s="34"/>
      <c r="CP182" s="34"/>
      <c r="CQ182" s="34"/>
      <c r="CR182" s="34"/>
      <c r="CS182" s="34"/>
      <c r="CT182" s="34"/>
    </row>
    <row r="183" spans="1:98" ht="13">
      <c r="A183" s="37"/>
      <c r="B183" s="34"/>
      <c r="C183" s="34"/>
      <c r="D183" s="34"/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51"/>
      <c r="R183" s="34"/>
      <c r="S183" s="34"/>
      <c r="T183" s="34"/>
      <c r="U183" s="34"/>
      <c r="V183" s="34"/>
      <c r="W183" s="34"/>
      <c r="X183" s="34"/>
      <c r="Y183" s="34"/>
      <c r="Z183" s="34"/>
      <c r="AA183" s="34"/>
      <c r="AB183" s="34"/>
      <c r="AC183" s="34"/>
      <c r="AD183" s="34"/>
      <c r="AE183" s="34"/>
      <c r="AF183" s="68"/>
      <c r="AG183" s="34"/>
      <c r="AH183" s="34"/>
      <c r="AI183" s="34"/>
      <c r="AJ183" s="34"/>
      <c r="AK183" s="34"/>
      <c r="AL183" s="34"/>
      <c r="AM183" s="34"/>
      <c r="AN183" s="34"/>
      <c r="AO183" s="65"/>
      <c r="AP183" s="65"/>
      <c r="AQ183" s="65"/>
      <c r="AR183" s="65"/>
      <c r="AS183" s="65"/>
      <c r="AT183" s="65"/>
      <c r="AU183" s="65"/>
      <c r="AV183" s="65"/>
      <c r="AW183" s="65"/>
      <c r="AX183" s="65"/>
      <c r="AY183" s="65"/>
      <c r="AZ183" s="65"/>
      <c r="BA183" s="65"/>
      <c r="BB183" s="65"/>
      <c r="BC183" s="65"/>
      <c r="BD183" s="65"/>
      <c r="BE183" s="65"/>
      <c r="BF183" s="65"/>
      <c r="BG183" s="65"/>
      <c r="BH183" s="65"/>
      <c r="BI183" s="65"/>
      <c r="BJ183" s="65"/>
      <c r="BK183" s="65"/>
      <c r="BL183" s="65"/>
      <c r="BM183" s="65"/>
      <c r="BN183" s="65"/>
      <c r="BO183" s="65"/>
      <c r="BP183" s="65"/>
      <c r="BQ183" s="65"/>
      <c r="BR183" s="65"/>
      <c r="BS183" s="65"/>
      <c r="BT183" s="65"/>
      <c r="BU183" s="65"/>
      <c r="BV183" s="65"/>
      <c r="BW183" s="65"/>
      <c r="BX183" s="65"/>
      <c r="BY183" s="65"/>
      <c r="BZ183" s="65"/>
      <c r="CA183" s="34"/>
      <c r="CB183" s="34"/>
      <c r="CC183" s="34"/>
      <c r="CD183" s="34"/>
      <c r="CE183" s="34"/>
      <c r="CF183" s="34"/>
      <c r="CG183" s="34"/>
      <c r="CH183" s="34"/>
      <c r="CI183" s="34"/>
      <c r="CJ183" s="34"/>
      <c r="CK183" s="34"/>
      <c r="CL183" s="34"/>
      <c r="CM183" s="34"/>
      <c r="CN183" s="34"/>
      <c r="CO183" s="34"/>
      <c r="CP183" s="34"/>
      <c r="CQ183" s="34"/>
      <c r="CR183" s="34"/>
      <c r="CS183" s="34"/>
      <c r="CT183" s="34"/>
    </row>
    <row r="184" spans="1:98" ht="13">
      <c r="A184" s="37"/>
      <c r="B184" s="34"/>
      <c r="C184" s="34"/>
      <c r="D184" s="34"/>
      <c r="E184" s="34"/>
      <c r="F184" s="34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51"/>
      <c r="R184" s="34"/>
      <c r="S184" s="34"/>
      <c r="T184" s="34"/>
      <c r="U184" s="34"/>
      <c r="V184" s="34"/>
      <c r="W184" s="34"/>
      <c r="X184" s="34"/>
      <c r="Y184" s="34"/>
      <c r="Z184" s="34"/>
      <c r="AA184" s="34"/>
      <c r="AB184" s="34"/>
      <c r="AC184" s="34"/>
      <c r="AD184" s="34"/>
      <c r="AE184" s="34"/>
      <c r="AF184" s="68"/>
      <c r="AG184" s="34"/>
      <c r="AH184" s="34"/>
      <c r="AI184" s="34"/>
      <c r="AJ184" s="34"/>
      <c r="AK184" s="34"/>
      <c r="AL184" s="34"/>
      <c r="AM184" s="34"/>
      <c r="AN184" s="34"/>
      <c r="AO184" s="65"/>
      <c r="AP184" s="65"/>
      <c r="AQ184" s="65"/>
      <c r="AR184" s="65"/>
      <c r="AS184" s="65"/>
      <c r="AT184" s="65"/>
      <c r="AU184" s="65"/>
      <c r="AV184" s="65"/>
      <c r="AW184" s="65"/>
      <c r="AX184" s="65"/>
      <c r="AY184" s="65"/>
      <c r="AZ184" s="65"/>
      <c r="BA184" s="65"/>
      <c r="BB184" s="65"/>
      <c r="BC184" s="65"/>
      <c r="BD184" s="65"/>
      <c r="BE184" s="65"/>
      <c r="BF184" s="65"/>
      <c r="BG184" s="65"/>
      <c r="BH184" s="65"/>
      <c r="BI184" s="65"/>
      <c r="BJ184" s="65"/>
      <c r="BK184" s="65"/>
      <c r="BL184" s="65"/>
      <c r="BM184" s="65"/>
      <c r="BN184" s="65"/>
      <c r="BO184" s="65"/>
      <c r="BP184" s="65"/>
      <c r="BQ184" s="65"/>
      <c r="BR184" s="65"/>
      <c r="BS184" s="65"/>
      <c r="BT184" s="65"/>
      <c r="BU184" s="65"/>
      <c r="BV184" s="65"/>
      <c r="BW184" s="65"/>
      <c r="BX184" s="65"/>
      <c r="BY184" s="65"/>
      <c r="BZ184" s="65"/>
      <c r="CA184" s="34"/>
      <c r="CB184" s="34"/>
      <c r="CC184" s="34"/>
      <c r="CD184" s="34"/>
      <c r="CE184" s="34"/>
      <c r="CF184" s="34"/>
      <c r="CG184" s="34"/>
      <c r="CH184" s="34"/>
      <c r="CI184" s="34"/>
      <c r="CJ184" s="34"/>
      <c r="CK184" s="34"/>
      <c r="CL184" s="34"/>
      <c r="CM184" s="34"/>
      <c r="CN184" s="34"/>
      <c r="CO184" s="34"/>
      <c r="CP184" s="34"/>
      <c r="CQ184" s="34"/>
      <c r="CR184" s="34"/>
      <c r="CS184" s="34"/>
      <c r="CT184" s="34"/>
    </row>
    <row r="185" spans="1:98" ht="13">
      <c r="A185" s="37"/>
      <c r="B185" s="34"/>
      <c r="C185" s="34"/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51"/>
      <c r="R185" s="34"/>
      <c r="S185" s="34"/>
      <c r="T185" s="34"/>
      <c r="U185" s="34"/>
      <c r="V185" s="34"/>
      <c r="W185" s="34"/>
      <c r="X185" s="34"/>
      <c r="Y185" s="34"/>
      <c r="Z185" s="34"/>
      <c r="AA185" s="34"/>
      <c r="AB185" s="34"/>
      <c r="AC185" s="34"/>
      <c r="AD185" s="34"/>
      <c r="AE185" s="34"/>
      <c r="AF185" s="68"/>
      <c r="AG185" s="34"/>
      <c r="AH185" s="34"/>
      <c r="AI185" s="34"/>
      <c r="AJ185" s="34"/>
      <c r="AK185" s="34"/>
      <c r="AL185" s="34"/>
      <c r="AM185" s="34"/>
      <c r="AN185" s="34"/>
      <c r="AO185" s="65"/>
      <c r="AP185" s="65"/>
      <c r="AQ185" s="65"/>
      <c r="AR185" s="65"/>
      <c r="AS185" s="65"/>
      <c r="AT185" s="65"/>
      <c r="AU185" s="65"/>
      <c r="AV185" s="65"/>
      <c r="AW185" s="65"/>
      <c r="AX185" s="65"/>
      <c r="AY185" s="65"/>
      <c r="AZ185" s="65"/>
      <c r="BA185" s="65"/>
      <c r="BB185" s="65"/>
      <c r="BC185" s="65"/>
      <c r="BD185" s="65"/>
      <c r="BE185" s="65"/>
      <c r="BF185" s="65"/>
      <c r="BG185" s="65"/>
      <c r="BH185" s="65"/>
      <c r="BI185" s="65"/>
      <c r="BJ185" s="65"/>
      <c r="BK185" s="65"/>
      <c r="BL185" s="65"/>
      <c r="BM185" s="65"/>
      <c r="BN185" s="65"/>
      <c r="BO185" s="65"/>
      <c r="BP185" s="65"/>
      <c r="BQ185" s="65"/>
      <c r="BR185" s="65"/>
      <c r="BS185" s="65"/>
      <c r="BT185" s="65"/>
      <c r="BU185" s="65"/>
      <c r="BV185" s="65"/>
      <c r="BW185" s="65"/>
      <c r="BX185" s="65"/>
      <c r="BY185" s="65"/>
      <c r="BZ185" s="65"/>
      <c r="CA185" s="34"/>
      <c r="CB185" s="34"/>
      <c r="CC185" s="34"/>
      <c r="CD185" s="34"/>
      <c r="CE185" s="34"/>
      <c r="CF185" s="34"/>
      <c r="CG185" s="34"/>
      <c r="CH185" s="34"/>
      <c r="CI185" s="34"/>
      <c r="CJ185" s="34"/>
      <c r="CK185" s="34"/>
      <c r="CL185" s="34"/>
      <c r="CM185" s="34"/>
      <c r="CN185" s="34"/>
      <c r="CO185" s="34"/>
      <c r="CP185" s="34"/>
      <c r="CQ185" s="34"/>
      <c r="CR185" s="34"/>
      <c r="CS185" s="34"/>
      <c r="CT185" s="37"/>
    </row>
    <row r="186" spans="1:98" ht="13">
      <c r="A186" s="37"/>
      <c r="B186" s="34"/>
      <c r="C186" s="34"/>
      <c r="D186" s="34"/>
      <c r="E186" s="34"/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51"/>
      <c r="R186" s="34"/>
      <c r="S186" s="34"/>
      <c r="T186" s="34"/>
      <c r="U186" s="34"/>
      <c r="V186" s="34"/>
      <c r="W186" s="34"/>
      <c r="X186" s="34"/>
      <c r="Y186" s="34"/>
      <c r="Z186" s="34"/>
      <c r="AA186" s="34"/>
      <c r="AB186" s="34"/>
      <c r="AC186" s="34"/>
      <c r="AD186" s="34"/>
      <c r="AE186" s="34"/>
      <c r="AF186" s="68"/>
      <c r="AG186" s="34"/>
      <c r="AH186" s="34"/>
      <c r="AI186" s="34"/>
      <c r="AJ186" s="34"/>
      <c r="AK186" s="34"/>
      <c r="AL186" s="34"/>
      <c r="AM186" s="34"/>
      <c r="AN186" s="34"/>
      <c r="AO186" s="65"/>
      <c r="AP186" s="65"/>
      <c r="AQ186" s="65"/>
      <c r="AR186" s="65"/>
      <c r="AS186" s="65"/>
      <c r="AT186" s="65"/>
      <c r="AU186" s="65"/>
      <c r="AV186" s="65"/>
      <c r="AW186" s="65"/>
      <c r="AX186" s="65"/>
      <c r="AY186" s="65"/>
      <c r="AZ186" s="65"/>
      <c r="BA186" s="65"/>
      <c r="BB186" s="65"/>
      <c r="BC186" s="65"/>
      <c r="BD186" s="65"/>
      <c r="BE186" s="65"/>
      <c r="BF186" s="65"/>
      <c r="BG186" s="65"/>
      <c r="BH186" s="65"/>
      <c r="BI186" s="65"/>
      <c r="BJ186" s="65"/>
      <c r="BK186" s="65"/>
      <c r="BL186" s="65"/>
      <c r="BM186" s="65"/>
      <c r="BN186" s="65"/>
      <c r="BO186" s="65"/>
      <c r="BP186" s="65"/>
      <c r="BQ186" s="65"/>
      <c r="BR186" s="65"/>
      <c r="BS186" s="65"/>
      <c r="BT186" s="65"/>
      <c r="BU186" s="65"/>
      <c r="BV186" s="65"/>
      <c r="BW186" s="65"/>
      <c r="BX186" s="65"/>
      <c r="BY186" s="65"/>
      <c r="BZ186" s="65"/>
      <c r="CA186" s="34"/>
      <c r="CB186" s="34"/>
      <c r="CC186" s="34"/>
      <c r="CD186" s="34"/>
      <c r="CE186" s="34"/>
      <c r="CF186" s="34"/>
      <c r="CG186" s="34"/>
      <c r="CH186" s="34"/>
      <c r="CI186" s="34"/>
      <c r="CJ186" s="34"/>
      <c r="CK186" s="34"/>
      <c r="CL186" s="34"/>
      <c r="CM186" s="34"/>
      <c r="CN186" s="34"/>
      <c r="CO186" s="34"/>
      <c r="CP186" s="34"/>
      <c r="CQ186" s="34"/>
      <c r="CR186" s="34"/>
      <c r="CS186" s="34"/>
      <c r="CT186" s="37"/>
    </row>
    <row r="187" spans="1:98" ht="13">
      <c r="A187" s="37"/>
      <c r="B187" s="34"/>
      <c r="C187" s="34"/>
      <c r="D187" s="34"/>
      <c r="E187" s="34"/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51"/>
      <c r="R187" s="34"/>
      <c r="S187" s="34"/>
      <c r="T187" s="34"/>
      <c r="U187" s="34"/>
      <c r="V187" s="34"/>
      <c r="W187" s="34"/>
      <c r="X187" s="34"/>
      <c r="Y187" s="34"/>
      <c r="Z187" s="34"/>
      <c r="AA187" s="34"/>
      <c r="AB187" s="34"/>
      <c r="AC187" s="34"/>
      <c r="AD187" s="34"/>
      <c r="AE187" s="34"/>
      <c r="AF187" s="68"/>
      <c r="AG187" s="34"/>
      <c r="AH187" s="34"/>
      <c r="AI187" s="34"/>
      <c r="AJ187" s="34"/>
      <c r="AK187" s="34"/>
      <c r="AL187" s="34"/>
      <c r="AM187" s="34"/>
      <c r="AN187" s="34"/>
      <c r="AO187" s="65"/>
      <c r="AP187" s="65"/>
      <c r="AQ187" s="65"/>
      <c r="AR187" s="65"/>
      <c r="AS187" s="65"/>
      <c r="AT187" s="65"/>
      <c r="AU187" s="65"/>
      <c r="AV187" s="65"/>
      <c r="AW187" s="65"/>
      <c r="AX187" s="65"/>
      <c r="AY187" s="65"/>
      <c r="AZ187" s="65"/>
      <c r="BA187" s="65"/>
      <c r="BB187" s="65"/>
      <c r="BC187" s="65"/>
      <c r="BD187" s="65"/>
      <c r="BE187" s="65"/>
      <c r="BF187" s="65"/>
      <c r="BG187" s="65"/>
      <c r="BH187" s="65"/>
      <c r="BI187" s="65"/>
      <c r="BJ187" s="65"/>
      <c r="BK187" s="65"/>
      <c r="BL187" s="65"/>
      <c r="BM187" s="65"/>
      <c r="BN187" s="65"/>
      <c r="BO187" s="65"/>
      <c r="BP187" s="65"/>
      <c r="BQ187" s="65"/>
      <c r="BR187" s="65"/>
      <c r="BS187" s="65"/>
      <c r="BT187" s="65"/>
      <c r="BU187" s="65"/>
      <c r="BV187" s="65"/>
      <c r="BW187" s="65"/>
      <c r="BX187" s="65"/>
      <c r="BY187" s="65"/>
      <c r="BZ187" s="65"/>
      <c r="CA187" s="34"/>
      <c r="CB187" s="34"/>
      <c r="CC187" s="34"/>
      <c r="CD187" s="34"/>
      <c r="CE187" s="34"/>
      <c r="CF187" s="34"/>
      <c r="CG187" s="34"/>
      <c r="CH187" s="34"/>
      <c r="CI187" s="34"/>
      <c r="CJ187" s="34"/>
      <c r="CK187" s="34"/>
      <c r="CL187" s="34"/>
      <c r="CM187" s="34"/>
      <c r="CN187" s="34"/>
      <c r="CO187" s="34"/>
      <c r="CP187" s="34"/>
      <c r="CQ187" s="34"/>
      <c r="CR187" s="34"/>
      <c r="CS187" s="34"/>
      <c r="CT187" s="37"/>
    </row>
    <row r="188" spans="1:98" ht="13">
      <c r="A188" s="37"/>
      <c r="B188" s="34"/>
      <c r="C188" s="34"/>
      <c r="D188" s="34"/>
      <c r="E188" s="34"/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51"/>
      <c r="R188" s="34"/>
      <c r="S188" s="34"/>
      <c r="T188" s="34"/>
      <c r="U188" s="34"/>
      <c r="V188" s="34"/>
      <c r="W188" s="34"/>
      <c r="X188" s="34"/>
      <c r="Y188" s="34"/>
      <c r="Z188" s="34"/>
      <c r="AA188" s="34"/>
      <c r="AB188" s="34"/>
      <c r="AC188" s="34"/>
      <c r="AD188" s="34"/>
      <c r="AE188" s="34"/>
      <c r="AF188" s="68"/>
      <c r="AG188" s="34"/>
      <c r="AH188" s="34"/>
      <c r="AI188" s="34"/>
      <c r="AJ188" s="34"/>
      <c r="AK188" s="34"/>
      <c r="AL188" s="34"/>
      <c r="AM188" s="34"/>
      <c r="AN188" s="34"/>
      <c r="AO188" s="65"/>
      <c r="AP188" s="65"/>
      <c r="AQ188" s="65"/>
      <c r="AR188" s="65"/>
      <c r="AS188" s="65"/>
      <c r="AT188" s="65"/>
      <c r="AU188" s="65"/>
      <c r="AV188" s="65"/>
      <c r="AW188" s="65"/>
      <c r="AX188" s="65"/>
      <c r="AY188" s="65"/>
      <c r="AZ188" s="65"/>
      <c r="BA188" s="65"/>
      <c r="BB188" s="65"/>
      <c r="BC188" s="65"/>
      <c r="BD188" s="65"/>
      <c r="BE188" s="65"/>
      <c r="BF188" s="65"/>
      <c r="BG188" s="65"/>
      <c r="BH188" s="65"/>
      <c r="BI188" s="65"/>
      <c r="BJ188" s="65"/>
      <c r="BK188" s="65"/>
      <c r="BL188" s="65"/>
      <c r="BM188" s="65"/>
      <c r="BN188" s="65"/>
      <c r="BO188" s="65"/>
      <c r="BP188" s="65"/>
      <c r="BQ188" s="65"/>
      <c r="BR188" s="65"/>
      <c r="BS188" s="65"/>
      <c r="BT188" s="65"/>
      <c r="BU188" s="65"/>
      <c r="BV188" s="65"/>
      <c r="BW188" s="65"/>
      <c r="BX188" s="65"/>
      <c r="BY188" s="65"/>
      <c r="BZ188" s="65"/>
      <c r="CA188" s="34"/>
      <c r="CB188" s="34"/>
      <c r="CC188" s="34"/>
      <c r="CD188" s="34"/>
      <c r="CE188" s="34"/>
      <c r="CF188" s="34"/>
      <c r="CG188" s="34"/>
      <c r="CH188" s="34"/>
      <c r="CI188" s="34"/>
      <c r="CJ188" s="34"/>
      <c r="CK188" s="34"/>
      <c r="CL188" s="34"/>
      <c r="CM188" s="34"/>
      <c r="CN188" s="34"/>
      <c r="CO188" s="34"/>
      <c r="CP188" s="34"/>
      <c r="CQ188" s="34"/>
      <c r="CR188" s="34"/>
      <c r="CS188" s="34"/>
      <c r="CT188" s="37"/>
    </row>
    <row r="189" spans="1:98" ht="13">
      <c r="A189" s="37"/>
      <c r="B189" s="34"/>
      <c r="C189" s="34"/>
      <c r="D189" s="34"/>
      <c r="E189" s="34"/>
      <c r="F189" s="34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51"/>
      <c r="R189" s="34"/>
      <c r="S189" s="34"/>
      <c r="T189" s="34"/>
      <c r="U189" s="34"/>
      <c r="V189" s="34"/>
      <c r="W189" s="34"/>
      <c r="X189" s="34"/>
      <c r="Y189" s="34"/>
      <c r="Z189" s="34"/>
      <c r="AA189" s="34"/>
      <c r="AB189" s="34"/>
      <c r="AC189" s="34"/>
      <c r="AD189" s="34"/>
      <c r="AE189" s="34"/>
      <c r="AF189" s="68"/>
      <c r="AG189" s="34"/>
      <c r="AH189" s="34"/>
      <c r="AI189" s="34"/>
      <c r="AJ189" s="34"/>
      <c r="AK189" s="34"/>
      <c r="AL189" s="34"/>
      <c r="AM189" s="34"/>
      <c r="AN189" s="34"/>
      <c r="AO189" s="65"/>
      <c r="AP189" s="65"/>
      <c r="AQ189" s="65"/>
      <c r="AR189" s="65"/>
      <c r="AS189" s="65"/>
      <c r="AT189" s="65"/>
      <c r="AU189" s="65"/>
      <c r="AV189" s="65"/>
      <c r="AW189" s="65"/>
      <c r="AX189" s="65"/>
      <c r="AY189" s="65"/>
      <c r="AZ189" s="65"/>
      <c r="BA189" s="65"/>
      <c r="BB189" s="65"/>
      <c r="BC189" s="65"/>
      <c r="BD189" s="65"/>
      <c r="BE189" s="65"/>
      <c r="BF189" s="65"/>
      <c r="BG189" s="65"/>
      <c r="BH189" s="65"/>
      <c r="BI189" s="65"/>
      <c r="BJ189" s="65"/>
      <c r="BK189" s="65"/>
      <c r="BL189" s="65"/>
      <c r="BM189" s="65"/>
      <c r="BN189" s="65"/>
      <c r="BO189" s="65"/>
      <c r="BP189" s="65"/>
      <c r="BQ189" s="65"/>
      <c r="BR189" s="65"/>
      <c r="BS189" s="65"/>
      <c r="BT189" s="65"/>
      <c r="BU189" s="65"/>
      <c r="BV189" s="65"/>
      <c r="BW189" s="65"/>
      <c r="BX189" s="65"/>
      <c r="BY189" s="65"/>
      <c r="BZ189" s="65"/>
      <c r="CA189" s="34"/>
      <c r="CB189" s="34"/>
      <c r="CC189" s="34"/>
      <c r="CD189" s="34"/>
      <c r="CE189" s="34"/>
      <c r="CF189" s="34"/>
      <c r="CG189" s="34"/>
      <c r="CH189" s="34"/>
      <c r="CI189" s="34"/>
      <c r="CJ189" s="34"/>
      <c r="CK189" s="34"/>
      <c r="CL189" s="34"/>
      <c r="CM189" s="34"/>
      <c r="CN189" s="34"/>
      <c r="CO189" s="34"/>
      <c r="CP189" s="34"/>
      <c r="CQ189" s="34"/>
      <c r="CR189" s="34"/>
      <c r="CS189" s="34"/>
      <c r="CT189" s="37"/>
    </row>
    <row r="190" spans="1:98" ht="13">
      <c r="A190" s="37"/>
      <c r="B190" s="34"/>
      <c r="C190" s="34"/>
      <c r="D190" s="34"/>
      <c r="E190" s="34"/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51"/>
      <c r="R190" s="34"/>
      <c r="S190" s="34"/>
      <c r="T190" s="34"/>
      <c r="U190" s="34"/>
      <c r="V190" s="34"/>
      <c r="W190" s="34"/>
      <c r="X190" s="34"/>
      <c r="Y190" s="34"/>
      <c r="Z190" s="34"/>
      <c r="AA190" s="34"/>
      <c r="AB190" s="34"/>
      <c r="AC190" s="34"/>
      <c r="AD190" s="34"/>
      <c r="AE190" s="34"/>
      <c r="AF190" s="68"/>
      <c r="AG190" s="34"/>
      <c r="AH190" s="34"/>
      <c r="AI190" s="34"/>
      <c r="AJ190" s="34"/>
      <c r="AK190" s="34"/>
      <c r="AL190" s="34"/>
      <c r="AM190" s="34"/>
      <c r="AN190" s="34"/>
      <c r="AO190" s="65"/>
      <c r="AP190" s="65"/>
      <c r="AQ190" s="65"/>
      <c r="AR190" s="65"/>
      <c r="AS190" s="65"/>
      <c r="AT190" s="65"/>
      <c r="AU190" s="65"/>
      <c r="AV190" s="65"/>
      <c r="AW190" s="65"/>
      <c r="AX190" s="65"/>
      <c r="AY190" s="65"/>
      <c r="AZ190" s="65"/>
      <c r="BA190" s="65"/>
      <c r="BB190" s="65"/>
      <c r="BC190" s="65"/>
      <c r="BD190" s="65"/>
      <c r="BE190" s="65"/>
      <c r="BF190" s="65"/>
      <c r="BG190" s="65"/>
      <c r="BH190" s="65"/>
      <c r="BI190" s="65"/>
      <c r="BJ190" s="65"/>
      <c r="BK190" s="65"/>
      <c r="BL190" s="65"/>
      <c r="BM190" s="65"/>
      <c r="BN190" s="65"/>
      <c r="BO190" s="65"/>
      <c r="BP190" s="65"/>
      <c r="BQ190" s="65"/>
      <c r="BR190" s="65"/>
      <c r="BS190" s="65"/>
      <c r="BT190" s="65"/>
      <c r="BU190" s="65"/>
      <c r="BV190" s="65"/>
      <c r="BW190" s="65"/>
      <c r="BX190" s="65"/>
      <c r="BY190" s="65"/>
      <c r="BZ190" s="65"/>
      <c r="CA190" s="34"/>
      <c r="CB190" s="34"/>
      <c r="CC190" s="34"/>
      <c r="CD190" s="34"/>
      <c r="CE190" s="34"/>
      <c r="CF190" s="34"/>
      <c r="CG190" s="34"/>
      <c r="CH190" s="34"/>
      <c r="CI190" s="34"/>
      <c r="CJ190" s="34"/>
      <c r="CK190" s="34"/>
      <c r="CL190" s="34"/>
      <c r="CM190" s="34"/>
      <c r="CN190" s="34"/>
      <c r="CO190" s="34"/>
      <c r="CP190" s="34"/>
      <c r="CQ190" s="34"/>
      <c r="CR190" s="34"/>
      <c r="CS190" s="34"/>
      <c r="CT190" s="37"/>
    </row>
    <row r="191" spans="1:98" ht="13">
      <c r="A191" s="37"/>
      <c r="B191" s="34"/>
      <c r="C191" s="34"/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51"/>
      <c r="R191" s="34"/>
      <c r="S191" s="34"/>
      <c r="T191" s="34"/>
      <c r="U191" s="34"/>
      <c r="V191" s="34"/>
      <c r="W191" s="34"/>
      <c r="X191" s="34"/>
      <c r="Y191" s="34"/>
      <c r="Z191" s="34"/>
      <c r="AA191" s="34"/>
      <c r="AB191" s="34"/>
      <c r="AC191" s="34"/>
      <c r="AD191" s="34"/>
      <c r="AE191" s="34"/>
      <c r="AF191" s="68"/>
      <c r="AG191" s="34"/>
      <c r="AH191" s="34"/>
      <c r="AI191" s="34"/>
      <c r="AJ191" s="34"/>
      <c r="AK191" s="34"/>
      <c r="AL191" s="34"/>
      <c r="AM191" s="34"/>
      <c r="AN191" s="34"/>
      <c r="AO191" s="65"/>
      <c r="AP191" s="65"/>
      <c r="AQ191" s="65"/>
      <c r="AR191" s="65"/>
      <c r="AS191" s="65"/>
      <c r="AT191" s="65"/>
      <c r="AU191" s="65"/>
      <c r="AV191" s="65"/>
      <c r="AW191" s="65"/>
      <c r="AX191" s="65"/>
      <c r="AY191" s="65"/>
      <c r="AZ191" s="65"/>
      <c r="BA191" s="65"/>
      <c r="BB191" s="65"/>
      <c r="BC191" s="65"/>
      <c r="BD191" s="65"/>
      <c r="BE191" s="65"/>
      <c r="BF191" s="65"/>
      <c r="BG191" s="65"/>
      <c r="BH191" s="65"/>
      <c r="BI191" s="65"/>
      <c r="BJ191" s="65"/>
      <c r="BK191" s="65"/>
      <c r="BL191" s="65"/>
      <c r="BM191" s="65"/>
      <c r="BN191" s="65"/>
      <c r="BO191" s="65"/>
      <c r="BP191" s="65"/>
      <c r="BQ191" s="65"/>
      <c r="BR191" s="65"/>
      <c r="BS191" s="65"/>
      <c r="BT191" s="65"/>
      <c r="BU191" s="65"/>
      <c r="BV191" s="65"/>
      <c r="BW191" s="65"/>
      <c r="BX191" s="65"/>
      <c r="BY191" s="65"/>
      <c r="BZ191" s="65"/>
      <c r="CA191" s="34"/>
      <c r="CB191" s="34"/>
      <c r="CC191" s="34"/>
      <c r="CD191" s="34"/>
      <c r="CE191" s="34"/>
      <c r="CF191" s="34"/>
      <c r="CG191" s="34"/>
      <c r="CH191" s="34"/>
      <c r="CI191" s="34"/>
      <c r="CJ191" s="34"/>
      <c r="CK191" s="34"/>
      <c r="CL191" s="34"/>
      <c r="CM191" s="34"/>
      <c r="CN191" s="34"/>
      <c r="CO191" s="34"/>
      <c r="CP191" s="34"/>
      <c r="CQ191" s="34"/>
      <c r="CR191" s="34"/>
      <c r="CS191" s="34"/>
      <c r="CT191" s="37"/>
    </row>
    <row r="192" spans="1:98" ht="13">
      <c r="A192" s="37"/>
      <c r="B192" s="34"/>
      <c r="C192" s="34"/>
      <c r="D192" s="34"/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51"/>
      <c r="R192" s="34"/>
      <c r="S192" s="34"/>
      <c r="T192" s="34"/>
      <c r="U192" s="34"/>
      <c r="V192" s="34"/>
      <c r="W192" s="34"/>
      <c r="X192" s="34"/>
      <c r="Y192" s="34"/>
      <c r="Z192" s="34"/>
      <c r="AA192" s="34"/>
      <c r="AB192" s="34"/>
      <c r="AC192" s="34"/>
      <c r="AD192" s="34"/>
      <c r="AE192" s="34"/>
      <c r="AF192" s="68"/>
      <c r="AG192" s="34"/>
      <c r="AH192" s="34"/>
      <c r="AI192" s="34"/>
      <c r="AJ192" s="34"/>
      <c r="AK192" s="34"/>
      <c r="AL192" s="34"/>
      <c r="AM192" s="34"/>
      <c r="AN192" s="34"/>
      <c r="AO192" s="65"/>
      <c r="AP192" s="65"/>
      <c r="AQ192" s="65"/>
      <c r="AR192" s="65"/>
      <c r="AS192" s="65"/>
      <c r="AT192" s="65"/>
      <c r="AU192" s="65"/>
      <c r="AV192" s="65"/>
      <c r="AW192" s="65"/>
      <c r="AX192" s="65"/>
      <c r="AY192" s="65"/>
      <c r="AZ192" s="65"/>
      <c r="BA192" s="65"/>
      <c r="BB192" s="65"/>
      <c r="BC192" s="65"/>
      <c r="BD192" s="65"/>
      <c r="BE192" s="65"/>
      <c r="BF192" s="65"/>
      <c r="BG192" s="65"/>
      <c r="BH192" s="65"/>
      <c r="BI192" s="65"/>
      <c r="BJ192" s="65"/>
      <c r="BK192" s="65"/>
      <c r="BL192" s="65"/>
      <c r="BM192" s="65"/>
      <c r="BN192" s="65"/>
      <c r="BO192" s="65"/>
      <c r="BP192" s="65"/>
      <c r="BQ192" s="65"/>
      <c r="BR192" s="65"/>
      <c r="BS192" s="65"/>
      <c r="BT192" s="65"/>
      <c r="BU192" s="65"/>
      <c r="BV192" s="65"/>
      <c r="BW192" s="65"/>
      <c r="BX192" s="65"/>
      <c r="BY192" s="65"/>
      <c r="BZ192" s="65"/>
      <c r="CA192" s="34"/>
      <c r="CB192" s="34"/>
      <c r="CC192" s="34"/>
      <c r="CD192" s="34"/>
      <c r="CE192" s="34"/>
      <c r="CF192" s="34"/>
      <c r="CG192" s="34"/>
      <c r="CH192" s="34"/>
      <c r="CI192" s="34"/>
      <c r="CJ192" s="34"/>
      <c r="CK192" s="34"/>
      <c r="CL192" s="34"/>
      <c r="CM192" s="34"/>
      <c r="CN192" s="34"/>
      <c r="CO192" s="34"/>
      <c r="CP192" s="34"/>
      <c r="CQ192" s="34"/>
      <c r="CR192" s="34"/>
      <c r="CS192" s="34"/>
      <c r="CT192" s="37"/>
    </row>
    <row r="193" spans="1:98" ht="13">
      <c r="A193" s="37"/>
      <c r="B193" s="34"/>
      <c r="C193" s="34"/>
      <c r="D193" s="34"/>
      <c r="E193" s="34"/>
      <c r="F193" s="34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51"/>
      <c r="R193" s="34"/>
      <c r="S193" s="34"/>
      <c r="T193" s="34"/>
      <c r="U193" s="34"/>
      <c r="V193" s="34"/>
      <c r="W193" s="34"/>
      <c r="X193" s="34"/>
      <c r="Y193" s="34"/>
      <c r="Z193" s="34"/>
      <c r="AA193" s="34"/>
      <c r="AB193" s="34"/>
      <c r="AC193" s="34"/>
      <c r="AD193" s="34"/>
      <c r="AE193" s="34"/>
      <c r="AF193" s="68"/>
      <c r="AG193" s="34"/>
      <c r="AH193" s="34"/>
      <c r="AI193" s="34"/>
      <c r="AJ193" s="34"/>
      <c r="AK193" s="34"/>
      <c r="AL193" s="34"/>
      <c r="AM193" s="34"/>
      <c r="AN193" s="34"/>
      <c r="AO193" s="65"/>
      <c r="AP193" s="65"/>
      <c r="AQ193" s="65"/>
      <c r="AR193" s="65"/>
      <c r="AS193" s="65"/>
      <c r="AT193" s="65"/>
      <c r="AU193" s="65"/>
      <c r="AV193" s="65"/>
      <c r="AW193" s="65"/>
      <c r="AX193" s="65"/>
      <c r="AY193" s="65"/>
      <c r="AZ193" s="65"/>
      <c r="BA193" s="65"/>
      <c r="BB193" s="65"/>
      <c r="BC193" s="65"/>
      <c r="BD193" s="65"/>
      <c r="BE193" s="65"/>
      <c r="BF193" s="65"/>
      <c r="BG193" s="65"/>
      <c r="BH193" s="65"/>
      <c r="BI193" s="65"/>
      <c r="BJ193" s="65"/>
      <c r="BK193" s="65"/>
      <c r="BL193" s="65"/>
      <c r="BM193" s="65"/>
      <c r="BN193" s="65"/>
      <c r="BO193" s="65"/>
      <c r="BP193" s="65"/>
      <c r="BQ193" s="65"/>
      <c r="BR193" s="65"/>
      <c r="BS193" s="65"/>
      <c r="BT193" s="65"/>
      <c r="BU193" s="65"/>
      <c r="BV193" s="65"/>
      <c r="BW193" s="65"/>
      <c r="BX193" s="65"/>
      <c r="BY193" s="65"/>
      <c r="BZ193" s="65"/>
      <c r="CA193" s="34"/>
      <c r="CB193" s="34"/>
      <c r="CC193" s="34"/>
      <c r="CD193" s="34"/>
      <c r="CE193" s="34"/>
      <c r="CF193" s="34"/>
      <c r="CG193" s="34"/>
      <c r="CH193" s="34"/>
      <c r="CI193" s="34"/>
      <c r="CJ193" s="34"/>
      <c r="CK193" s="34"/>
      <c r="CL193" s="34"/>
      <c r="CM193" s="34"/>
      <c r="CN193" s="34"/>
      <c r="CO193" s="34"/>
      <c r="CP193" s="34"/>
      <c r="CQ193" s="34"/>
      <c r="CR193" s="34"/>
      <c r="CS193" s="34"/>
      <c r="CT193" s="37"/>
    </row>
    <row r="194" spans="1:98" ht="13">
      <c r="A194" s="37"/>
      <c r="B194" s="34"/>
      <c r="C194" s="34"/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51"/>
      <c r="R194" s="34"/>
      <c r="S194" s="34"/>
      <c r="T194" s="34"/>
      <c r="U194" s="34"/>
      <c r="V194" s="34"/>
      <c r="W194" s="34"/>
      <c r="X194" s="34"/>
      <c r="Y194" s="34"/>
      <c r="Z194" s="34"/>
      <c r="AA194" s="34"/>
      <c r="AB194" s="34"/>
      <c r="AC194" s="34"/>
      <c r="AD194" s="34"/>
      <c r="AE194" s="34"/>
      <c r="AF194" s="68"/>
      <c r="AG194" s="34"/>
      <c r="AH194" s="34"/>
      <c r="AI194" s="34"/>
      <c r="AJ194" s="34"/>
      <c r="AK194" s="34"/>
      <c r="AL194" s="34"/>
      <c r="AM194" s="34"/>
      <c r="AN194" s="34"/>
      <c r="AO194" s="65"/>
      <c r="AP194" s="65"/>
      <c r="AQ194" s="65"/>
      <c r="AR194" s="65"/>
      <c r="AS194" s="65"/>
      <c r="AT194" s="65"/>
      <c r="AU194" s="65"/>
      <c r="AV194" s="65"/>
      <c r="AW194" s="65"/>
      <c r="AX194" s="65"/>
      <c r="AY194" s="65"/>
      <c r="AZ194" s="65"/>
      <c r="BA194" s="65"/>
      <c r="BB194" s="65"/>
      <c r="BC194" s="65"/>
      <c r="BD194" s="65"/>
      <c r="BE194" s="65"/>
      <c r="BF194" s="65"/>
      <c r="BG194" s="65"/>
      <c r="BH194" s="65"/>
      <c r="BI194" s="65"/>
      <c r="BJ194" s="65"/>
      <c r="BK194" s="65"/>
      <c r="BL194" s="65"/>
      <c r="BM194" s="65"/>
      <c r="BN194" s="65"/>
      <c r="BO194" s="65"/>
      <c r="BP194" s="65"/>
      <c r="BQ194" s="65"/>
      <c r="BR194" s="65"/>
      <c r="BS194" s="65"/>
      <c r="BT194" s="65"/>
      <c r="BU194" s="65"/>
      <c r="BV194" s="65"/>
      <c r="BW194" s="65"/>
      <c r="BX194" s="65"/>
      <c r="BY194" s="65"/>
      <c r="BZ194" s="65"/>
      <c r="CA194" s="34"/>
      <c r="CB194" s="34"/>
      <c r="CC194" s="34"/>
      <c r="CD194" s="34"/>
      <c r="CE194" s="34"/>
      <c r="CF194" s="34"/>
      <c r="CG194" s="34"/>
      <c r="CH194" s="34"/>
      <c r="CI194" s="34"/>
      <c r="CJ194" s="34"/>
      <c r="CK194" s="34"/>
      <c r="CL194" s="34"/>
      <c r="CM194" s="34"/>
      <c r="CN194" s="34"/>
      <c r="CO194" s="34"/>
      <c r="CP194" s="34"/>
      <c r="CQ194" s="34"/>
      <c r="CR194" s="34"/>
      <c r="CS194" s="34"/>
      <c r="CT194" s="37"/>
    </row>
    <row r="195" spans="1:98" ht="13">
      <c r="A195" s="37"/>
      <c r="B195" s="34"/>
      <c r="C195" s="34"/>
      <c r="D195" s="34"/>
      <c r="E195" s="34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51"/>
      <c r="R195" s="34"/>
      <c r="S195" s="34"/>
      <c r="T195" s="34"/>
      <c r="U195" s="34"/>
      <c r="V195" s="34"/>
      <c r="W195" s="34"/>
      <c r="X195" s="34"/>
      <c r="Y195" s="34"/>
      <c r="Z195" s="34"/>
      <c r="AA195" s="34"/>
      <c r="AB195" s="34"/>
      <c r="AC195" s="34"/>
      <c r="AD195" s="34"/>
      <c r="AE195" s="34"/>
      <c r="AF195" s="68"/>
      <c r="AG195" s="34"/>
      <c r="AH195" s="34"/>
      <c r="AI195" s="34"/>
      <c r="AJ195" s="34"/>
      <c r="AK195" s="34"/>
      <c r="AL195" s="34"/>
      <c r="AM195" s="34"/>
      <c r="AN195" s="34"/>
      <c r="AO195" s="65"/>
      <c r="AP195" s="65"/>
      <c r="AQ195" s="65"/>
      <c r="AR195" s="65"/>
      <c r="AS195" s="65"/>
      <c r="AT195" s="65"/>
      <c r="AU195" s="65"/>
      <c r="AV195" s="65"/>
      <c r="AW195" s="65"/>
      <c r="AX195" s="65"/>
      <c r="AY195" s="65"/>
      <c r="AZ195" s="65"/>
      <c r="BA195" s="65"/>
      <c r="BB195" s="65"/>
      <c r="BC195" s="65"/>
      <c r="BD195" s="65"/>
      <c r="BE195" s="65"/>
      <c r="BF195" s="65"/>
      <c r="BG195" s="65"/>
      <c r="BH195" s="65"/>
      <c r="BI195" s="65"/>
      <c r="BJ195" s="65"/>
      <c r="BK195" s="65"/>
      <c r="BL195" s="65"/>
      <c r="BM195" s="65"/>
      <c r="BN195" s="65"/>
      <c r="BO195" s="65"/>
      <c r="BP195" s="65"/>
      <c r="BQ195" s="65"/>
      <c r="BR195" s="65"/>
      <c r="BS195" s="65"/>
      <c r="BT195" s="65"/>
      <c r="BU195" s="65"/>
      <c r="BV195" s="65"/>
      <c r="BW195" s="65"/>
      <c r="BX195" s="65"/>
      <c r="BY195" s="65"/>
      <c r="BZ195" s="65"/>
      <c r="CA195" s="34"/>
      <c r="CB195" s="34"/>
      <c r="CC195" s="34"/>
      <c r="CD195" s="34"/>
      <c r="CE195" s="34"/>
      <c r="CF195" s="34"/>
      <c r="CG195" s="34"/>
      <c r="CH195" s="34"/>
      <c r="CI195" s="34"/>
      <c r="CJ195" s="34"/>
      <c r="CK195" s="34"/>
      <c r="CL195" s="34"/>
      <c r="CM195" s="34"/>
      <c r="CN195" s="34"/>
      <c r="CO195" s="34"/>
      <c r="CP195" s="34"/>
      <c r="CQ195" s="34"/>
      <c r="CR195" s="34"/>
      <c r="CS195" s="34"/>
      <c r="CT195" s="37"/>
    </row>
    <row r="196" spans="1:98" ht="13">
      <c r="A196" s="37"/>
      <c r="B196" s="34"/>
      <c r="C196" s="34"/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51"/>
      <c r="R196" s="34"/>
      <c r="S196" s="34"/>
      <c r="T196" s="34"/>
      <c r="U196" s="34"/>
      <c r="V196" s="34"/>
      <c r="W196" s="34"/>
      <c r="X196" s="34"/>
      <c r="Y196" s="34"/>
      <c r="Z196" s="34"/>
      <c r="AA196" s="34"/>
      <c r="AB196" s="34"/>
      <c r="AC196" s="34"/>
      <c r="AD196" s="34"/>
      <c r="AE196" s="34"/>
      <c r="AF196" s="68"/>
      <c r="AG196" s="34"/>
      <c r="AH196" s="34"/>
      <c r="AI196" s="34"/>
      <c r="AJ196" s="34"/>
      <c r="AK196" s="34"/>
      <c r="AL196" s="34"/>
      <c r="AM196" s="34"/>
      <c r="AN196" s="34"/>
      <c r="AO196" s="65"/>
      <c r="AP196" s="65"/>
      <c r="AQ196" s="65"/>
      <c r="AR196" s="65"/>
      <c r="AS196" s="65"/>
      <c r="AT196" s="65"/>
      <c r="AU196" s="65"/>
      <c r="AV196" s="65"/>
      <c r="AW196" s="65"/>
      <c r="AX196" s="65"/>
      <c r="AY196" s="65"/>
      <c r="AZ196" s="65"/>
      <c r="BA196" s="65"/>
      <c r="BB196" s="65"/>
      <c r="BC196" s="65"/>
      <c r="BD196" s="65"/>
      <c r="BE196" s="65"/>
      <c r="BF196" s="65"/>
      <c r="BG196" s="65"/>
      <c r="BH196" s="65"/>
      <c r="BI196" s="65"/>
      <c r="BJ196" s="65"/>
      <c r="BK196" s="65"/>
      <c r="BL196" s="65"/>
      <c r="BM196" s="65"/>
      <c r="BN196" s="65"/>
      <c r="BO196" s="65"/>
      <c r="BP196" s="65"/>
      <c r="BQ196" s="65"/>
      <c r="BR196" s="65"/>
      <c r="BS196" s="65"/>
      <c r="BT196" s="65"/>
      <c r="BU196" s="65"/>
      <c r="BV196" s="65"/>
      <c r="BW196" s="65"/>
      <c r="BX196" s="65"/>
      <c r="BY196" s="65"/>
      <c r="BZ196" s="65"/>
      <c r="CA196" s="34"/>
      <c r="CB196" s="34"/>
      <c r="CC196" s="34"/>
      <c r="CD196" s="34"/>
      <c r="CE196" s="34"/>
      <c r="CF196" s="34"/>
      <c r="CG196" s="34"/>
      <c r="CH196" s="34"/>
      <c r="CI196" s="34"/>
      <c r="CJ196" s="34"/>
      <c r="CK196" s="34"/>
      <c r="CL196" s="34"/>
      <c r="CM196" s="34"/>
      <c r="CN196" s="34"/>
      <c r="CO196" s="34"/>
      <c r="CP196" s="34"/>
      <c r="CQ196" s="34"/>
      <c r="CR196" s="34"/>
      <c r="CS196" s="34"/>
      <c r="CT196" s="37"/>
    </row>
    <row r="197" spans="1:98" ht="13">
      <c r="A197" s="37"/>
      <c r="B197" s="34"/>
      <c r="C197" s="34"/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51"/>
      <c r="R197" s="34"/>
      <c r="S197" s="34"/>
      <c r="T197" s="34"/>
      <c r="U197" s="34"/>
      <c r="V197" s="34"/>
      <c r="W197" s="34"/>
      <c r="X197" s="34"/>
      <c r="Y197" s="34"/>
      <c r="Z197" s="34"/>
      <c r="AA197" s="34"/>
      <c r="AB197" s="34"/>
      <c r="AC197" s="34"/>
      <c r="AD197" s="34"/>
      <c r="AE197" s="34"/>
      <c r="AF197" s="68"/>
      <c r="AG197" s="34"/>
      <c r="AH197" s="34"/>
      <c r="AI197" s="34"/>
      <c r="AJ197" s="34"/>
      <c r="AK197" s="34"/>
      <c r="AL197" s="34"/>
      <c r="AM197" s="34"/>
      <c r="AN197" s="34"/>
      <c r="AO197" s="65"/>
      <c r="AP197" s="65"/>
      <c r="AQ197" s="65"/>
      <c r="AR197" s="65"/>
      <c r="AS197" s="65"/>
      <c r="AT197" s="65"/>
      <c r="AU197" s="65"/>
      <c r="AV197" s="65"/>
      <c r="AW197" s="65"/>
      <c r="AX197" s="65"/>
      <c r="AY197" s="65"/>
      <c r="AZ197" s="65"/>
      <c r="BA197" s="65"/>
      <c r="BB197" s="65"/>
      <c r="BC197" s="65"/>
      <c r="BD197" s="65"/>
      <c r="BE197" s="65"/>
      <c r="BF197" s="65"/>
      <c r="BG197" s="65"/>
      <c r="BH197" s="65"/>
      <c r="BI197" s="65"/>
      <c r="BJ197" s="65"/>
      <c r="BK197" s="65"/>
      <c r="BL197" s="65"/>
      <c r="BM197" s="65"/>
      <c r="BN197" s="65"/>
      <c r="BO197" s="65"/>
      <c r="BP197" s="65"/>
      <c r="BQ197" s="65"/>
      <c r="BR197" s="65"/>
      <c r="BS197" s="65"/>
      <c r="BT197" s="65"/>
      <c r="BU197" s="65"/>
      <c r="BV197" s="65"/>
      <c r="BW197" s="65"/>
      <c r="BX197" s="65"/>
      <c r="BY197" s="65"/>
      <c r="BZ197" s="65"/>
      <c r="CA197" s="34"/>
      <c r="CB197" s="34"/>
      <c r="CC197" s="34"/>
      <c r="CD197" s="34"/>
      <c r="CE197" s="34"/>
      <c r="CF197" s="34"/>
      <c r="CG197" s="34"/>
      <c r="CH197" s="34"/>
      <c r="CI197" s="34"/>
      <c r="CJ197" s="34"/>
      <c r="CK197" s="34"/>
      <c r="CL197" s="34"/>
      <c r="CM197" s="34"/>
      <c r="CN197" s="34"/>
      <c r="CO197" s="34"/>
      <c r="CP197" s="34"/>
      <c r="CQ197" s="34"/>
      <c r="CR197" s="34"/>
      <c r="CS197" s="34"/>
      <c r="CT197" s="37"/>
    </row>
    <row r="198" spans="1:98" ht="13">
      <c r="A198" s="37"/>
      <c r="B198" s="34"/>
      <c r="C198" s="34"/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51"/>
      <c r="R198" s="34"/>
      <c r="S198" s="34"/>
      <c r="T198" s="34"/>
      <c r="U198" s="34"/>
      <c r="V198" s="34"/>
      <c r="W198" s="34"/>
      <c r="X198" s="34"/>
      <c r="Y198" s="34"/>
      <c r="Z198" s="34"/>
      <c r="AA198" s="34"/>
      <c r="AB198" s="34"/>
      <c r="AC198" s="34"/>
      <c r="AD198" s="34"/>
      <c r="AE198" s="34"/>
      <c r="AF198" s="68"/>
      <c r="AG198" s="34"/>
      <c r="AH198" s="34"/>
      <c r="AI198" s="34"/>
      <c r="AJ198" s="34"/>
      <c r="AK198" s="34"/>
      <c r="AL198" s="34"/>
      <c r="AM198" s="34"/>
      <c r="AN198" s="34"/>
      <c r="AO198" s="65"/>
      <c r="AP198" s="65"/>
      <c r="AQ198" s="65"/>
      <c r="AR198" s="65"/>
      <c r="AS198" s="65"/>
      <c r="AT198" s="65"/>
      <c r="AU198" s="65"/>
      <c r="AV198" s="65"/>
      <c r="AW198" s="65"/>
      <c r="AX198" s="65"/>
      <c r="AY198" s="65"/>
      <c r="AZ198" s="65"/>
      <c r="BA198" s="65"/>
      <c r="BB198" s="65"/>
      <c r="BC198" s="65"/>
      <c r="BD198" s="65"/>
      <c r="BE198" s="65"/>
      <c r="BF198" s="65"/>
      <c r="BG198" s="65"/>
      <c r="BH198" s="65"/>
      <c r="BI198" s="65"/>
      <c r="BJ198" s="65"/>
      <c r="BK198" s="65"/>
      <c r="BL198" s="65"/>
      <c r="BM198" s="65"/>
      <c r="BN198" s="65"/>
      <c r="BO198" s="65"/>
      <c r="BP198" s="65"/>
      <c r="BQ198" s="65"/>
      <c r="BR198" s="65"/>
      <c r="BS198" s="65"/>
      <c r="BT198" s="65"/>
      <c r="BU198" s="65"/>
      <c r="BV198" s="65"/>
      <c r="BW198" s="65"/>
      <c r="BX198" s="65"/>
      <c r="BY198" s="65"/>
      <c r="BZ198" s="65"/>
      <c r="CA198" s="34"/>
      <c r="CB198" s="34"/>
      <c r="CC198" s="34"/>
      <c r="CD198" s="34"/>
      <c r="CE198" s="34"/>
      <c r="CF198" s="34"/>
      <c r="CG198" s="34"/>
      <c r="CH198" s="34"/>
      <c r="CI198" s="34"/>
      <c r="CJ198" s="34"/>
      <c r="CK198" s="34"/>
      <c r="CL198" s="34"/>
      <c r="CM198" s="34"/>
      <c r="CN198" s="34"/>
      <c r="CO198" s="34"/>
      <c r="CP198" s="34"/>
      <c r="CQ198" s="34"/>
      <c r="CR198" s="34"/>
      <c r="CS198" s="34"/>
      <c r="CT198" s="37"/>
    </row>
    <row r="199" spans="1:98" ht="13">
      <c r="A199" s="37"/>
      <c r="B199" s="34"/>
      <c r="C199" s="34"/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51"/>
      <c r="R199" s="34"/>
      <c r="S199" s="34"/>
      <c r="T199" s="34"/>
      <c r="U199" s="34"/>
      <c r="V199" s="34"/>
      <c r="W199" s="34"/>
      <c r="X199" s="34"/>
      <c r="Y199" s="34"/>
      <c r="Z199" s="34"/>
      <c r="AA199" s="34"/>
      <c r="AB199" s="34"/>
      <c r="AC199" s="34"/>
      <c r="AD199" s="34"/>
      <c r="AE199" s="34"/>
      <c r="AF199" s="68"/>
      <c r="AG199" s="34"/>
      <c r="AH199" s="34"/>
      <c r="AI199" s="34"/>
      <c r="AJ199" s="34"/>
      <c r="AK199" s="34"/>
      <c r="AL199" s="34"/>
      <c r="AM199" s="34"/>
      <c r="AN199" s="34"/>
      <c r="AO199" s="65"/>
      <c r="AP199" s="65"/>
      <c r="AQ199" s="65"/>
      <c r="AR199" s="65"/>
      <c r="AS199" s="65"/>
      <c r="AT199" s="65"/>
      <c r="AU199" s="65"/>
      <c r="AV199" s="65"/>
      <c r="AW199" s="65"/>
      <c r="AX199" s="65"/>
      <c r="AY199" s="65"/>
      <c r="AZ199" s="65"/>
      <c r="BA199" s="65"/>
      <c r="BB199" s="65"/>
      <c r="BC199" s="65"/>
      <c r="BD199" s="65"/>
      <c r="BE199" s="65"/>
      <c r="BF199" s="65"/>
      <c r="BG199" s="65"/>
      <c r="BH199" s="65"/>
      <c r="BI199" s="65"/>
      <c r="BJ199" s="65"/>
      <c r="BK199" s="65"/>
      <c r="BL199" s="65"/>
      <c r="BM199" s="65"/>
      <c r="BN199" s="65"/>
      <c r="BO199" s="65"/>
      <c r="BP199" s="65"/>
      <c r="BQ199" s="65"/>
      <c r="BR199" s="65"/>
      <c r="BS199" s="65"/>
      <c r="BT199" s="65"/>
      <c r="BU199" s="65"/>
      <c r="BV199" s="65"/>
      <c r="BW199" s="65"/>
      <c r="BX199" s="65"/>
      <c r="BY199" s="65"/>
      <c r="BZ199" s="65"/>
      <c r="CA199" s="34"/>
      <c r="CB199" s="34"/>
      <c r="CC199" s="34"/>
      <c r="CD199" s="34"/>
      <c r="CE199" s="34"/>
      <c r="CF199" s="34"/>
      <c r="CG199" s="34"/>
      <c r="CH199" s="34"/>
      <c r="CI199" s="34"/>
      <c r="CJ199" s="34"/>
      <c r="CK199" s="34"/>
      <c r="CL199" s="34"/>
      <c r="CM199" s="34"/>
      <c r="CN199" s="34"/>
      <c r="CO199" s="34"/>
      <c r="CP199" s="34"/>
      <c r="CQ199" s="34"/>
      <c r="CR199" s="34"/>
      <c r="CS199" s="34"/>
      <c r="CT199" s="37"/>
    </row>
    <row r="200" spans="1:98" ht="13">
      <c r="A200" s="37"/>
      <c r="B200" s="34"/>
      <c r="C200" s="34"/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51"/>
      <c r="R200" s="34"/>
      <c r="S200" s="34"/>
      <c r="T200" s="34"/>
      <c r="U200" s="34"/>
      <c r="V200" s="34"/>
      <c r="W200" s="34"/>
      <c r="X200" s="34"/>
      <c r="Y200" s="34"/>
      <c r="Z200" s="34"/>
      <c r="AA200" s="34"/>
      <c r="AB200" s="34"/>
      <c r="AC200" s="34"/>
      <c r="AD200" s="34"/>
      <c r="AE200" s="34"/>
      <c r="AF200" s="68"/>
      <c r="AG200" s="34"/>
      <c r="AH200" s="34"/>
      <c r="AI200" s="34"/>
      <c r="AJ200" s="34"/>
      <c r="AK200" s="34"/>
      <c r="AL200" s="34"/>
      <c r="AM200" s="34"/>
      <c r="AN200" s="34"/>
      <c r="AO200" s="65"/>
      <c r="AP200" s="65"/>
      <c r="AQ200" s="65"/>
      <c r="AR200" s="65"/>
      <c r="AS200" s="65"/>
      <c r="AT200" s="65"/>
      <c r="AU200" s="65"/>
      <c r="AV200" s="65"/>
      <c r="AW200" s="65"/>
      <c r="AX200" s="65"/>
      <c r="AY200" s="65"/>
      <c r="AZ200" s="65"/>
      <c r="BA200" s="65"/>
      <c r="BB200" s="65"/>
      <c r="BC200" s="65"/>
      <c r="BD200" s="65"/>
      <c r="BE200" s="65"/>
      <c r="BF200" s="65"/>
      <c r="BG200" s="65"/>
      <c r="BH200" s="65"/>
      <c r="BI200" s="65"/>
      <c r="BJ200" s="65"/>
      <c r="BK200" s="65"/>
      <c r="BL200" s="65"/>
      <c r="BM200" s="65"/>
      <c r="BN200" s="65"/>
      <c r="BO200" s="65"/>
      <c r="BP200" s="65"/>
      <c r="BQ200" s="65"/>
      <c r="BR200" s="65"/>
      <c r="BS200" s="65"/>
      <c r="BT200" s="65"/>
      <c r="BU200" s="65"/>
      <c r="BV200" s="65"/>
      <c r="BW200" s="65"/>
      <c r="BX200" s="65"/>
      <c r="BY200" s="65"/>
      <c r="BZ200" s="65"/>
      <c r="CA200" s="34"/>
      <c r="CB200" s="34"/>
      <c r="CC200" s="34"/>
      <c r="CD200" s="34"/>
      <c r="CE200" s="34"/>
      <c r="CF200" s="34"/>
      <c r="CG200" s="34"/>
      <c r="CH200" s="34"/>
      <c r="CI200" s="34"/>
      <c r="CJ200" s="34"/>
      <c r="CK200" s="34"/>
      <c r="CL200" s="34"/>
      <c r="CM200" s="34"/>
      <c r="CN200" s="34"/>
      <c r="CO200" s="34"/>
      <c r="CP200" s="34"/>
      <c r="CQ200" s="34"/>
      <c r="CR200" s="34"/>
      <c r="CS200" s="34"/>
      <c r="CT200" s="37"/>
    </row>
    <row r="201" spans="1:98" ht="13">
      <c r="A201" s="37"/>
      <c r="B201" s="34"/>
      <c r="C201" s="34"/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51"/>
      <c r="R201" s="34"/>
      <c r="S201" s="34"/>
      <c r="T201" s="34"/>
      <c r="U201" s="34"/>
      <c r="V201" s="34"/>
      <c r="W201" s="34"/>
      <c r="X201" s="34"/>
      <c r="Y201" s="34"/>
      <c r="Z201" s="34"/>
      <c r="AA201" s="34"/>
      <c r="AB201" s="34"/>
      <c r="AC201" s="34"/>
      <c r="AD201" s="34"/>
      <c r="AE201" s="34"/>
      <c r="AF201" s="68"/>
      <c r="AG201" s="34"/>
      <c r="AH201" s="34"/>
      <c r="AI201" s="34"/>
      <c r="AJ201" s="34"/>
      <c r="AK201" s="34"/>
      <c r="AL201" s="34"/>
      <c r="AM201" s="34"/>
      <c r="AN201" s="34"/>
      <c r="AO201" s="65"/>
      <c r="AP201" s="65"/>
      <c r="AQ201" s="65"/>
      <c r="AR201" s="65"/>
      <c r="AS201" s="65"/>
      <c r="AT201" s="65"/>
      <c r="AU201" s="65"/>
      <c r="AV201" s="65"/>
      <c r="AW201" s="65"/>
      <c r="AX201" s="65"/>
      <c r="AY201" s="65"/>
      <c r="AZ201" s="65"/>
      <c r="BA201" s="65"/>
      <c r="BB201" s="65"/>
      <c r="BC201" s="65"/>
      <c r="BD201" s="65"/>
      <c r="BE201" s="65"/>
      <c r="BF201" s="65"/>
      <c r="BG201" s="65"/>
      <c r="BH201" s="65"/>
      <c r="BI201" s="65"/>
      <c r="BJ201" s="65"/>
      <c r="BK201" s="65"/>
      <c r="BL201" s="65"/>
      <c r="BM201" s="65"/>
      <c r="BN201" s="65"/>
      <c r="BO201" s="65"/>
      <c r="BP201" s="65"/>
      <c r="BQ201" s="65"/>
      <c r="BR201" s="65"/>
      <c r="BS201" s="65"/>
      <c r="BT201" s="65"/>
      <c r="BU201" s="65"/>
      <c r="BV201" s="65"/>
      <c r="BW201" s="65"/>
      <c r="BX201" s="65"/>
      <c r="BY201" s="65"/>
      <c r="BZ201" s="65"/>
      <c r="CA201" s="34"/>
      <c r="CB201" s="34"/>
      <c r="CC201" s="34"/>
      <c r="CD201" s="34"/>
      <c r="CE201" s="34"/>
      <c r="CF201" s="34"/>
      <c r="CG201" s="34"/>
      <c r="CH201" s="34"/>
      <c r="CI201" s="34"/>
      <c r="CJ201" s="34"/>
      <c r="CK201" s="34"/>
      <c r="CL201" s="34"/>
      <c r="CM201" s="34"/>
      <c r="CN201" s="34"/>
      <c r="CO201" s="34"/>
      <c r="CP201" s="34"/>
      <c r="CQ201" s="34"/>
      <c r="CR201" s="34"/>
      <c r="CS201" s="34"/>
      <c r="CT201" s="37"/>
    </row>
    <row r="202" spans="1:98" ht="13">
      <c r="A202" s="37"/>
      <c r="B202" s="34"/>
      <c r="C202" s="34"/>
      <c r="D202" s="34"/>
      <c r="E202" s="34"/>
      <c r="F202" s="34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51"/>
      <c r="R202" s="34"/>
      <c r="S202" s="34"/>
      <c r="T202" s="34"/>
      <c r="U202" s="34"/>
      <c r="V202" s="34"/>
      <c r="W202" s="34"/>
      <c r="X202" s="34"/>
      <c r="Y202" s="34"/>
      <c r="Z202" s="34"/>
      <c r="AA202" s="34"/>
      <c r="AB202" s="34"/>
      <c r="AC202" s="34"/>
      <c r="AD202" s="34"/>
      <c r="AE202" s="34"/>
      <c r="AF202" s="68"/>
      <c r="AG202" s="34"/>
      <c r="AH202" s="34"/>
      <c r="AI202" s="34"/>
      <c r="AJ202" s="34"/>
      <c r="AK202" s="34"/>
      <c r="AL202" s="34"/>
      <c r="AM202" s="34"/>
      <c r="AN202" s="34"/>
      <c r="AO202" s="65"/>
      <c r="AP202" s="65"/>
      <c r="AQ202" s="65"/>
      <c r="AR202" s="65"/>
      <c r="AS202" s="65"/>
      <c r="AT202" s="65"/>
      <c r="AU202" s="65"/>
      <c r="AV202" s="65"/>
      <c r="AW202" s="65"/>
      <c r="AX202" s="65"/>
      <c r="AY202" s="65"/>
      <c r="AZ202" s="65"/>
      <c r="BA202" s="65"/>
      <c r="BB202" s="65"/>
      <c r="BC202" s="65"/>
      <c r="BD202" s="65"/>
      <c r="BE202" s="65"/>
      <c r="BF202" s="65"/>
      <c r="BG202" s="65"/>
      <c r="BH202" s="65"/>
      <c r="BI202" s="65"/>
      <c r="BJ202" s="65"/>
      <c r="BK202" s="65"/>
      <c r="BL202" s="65"/>
      <c r="BM202" s="65"/>
      <c r="BN202" s="65"/>
      <c r="BO202" s="65"/>
      <c r="BP202" s="65"/>
      <c r="BQ202" s="65"/>
      <c r="BR202" s="65"/>
      <c r="BS202" s="65"/>
      <c r="BT202" s="65"/>
      <c r="BU202" s="65"/>
      <c r="BV202" s="65"/>
      <c r="BW202" s="65"/>
      <c r="BX202" s="65"/>
      <c r="BY202" s="65"/>
      <c r="BZ202" s="65"/>
      <c r="CA202" s="34"/>
      <c r="CB202" s="34"/>
      <c r="CC202" s="34"/>
      <c r="CD202" s="34"/>
      <c r="CE202" s="34"/>
      <c r="CF202" s="34"/>
      <c r="CG202" s="34"/>
      <c r="CH202" s="34"/>
      <c r="CI202" s="34"/>
      <c r="CJ202" s="34"/>
      <c r="CK202" s="34"/>
      <c r="CL202" s="34"/>
      <c r="CM202" s="34"/>
      <c r="CN202" s="34"/>
      <c r="CO202" s="34"/>
      <c r="CP202" s="34"/>
      <c r="CQ202" s="34"/>
      <c r="CR202" s="34"/>
      <c r="CS202" s="34"/>
      <c r="CT202" s="37"/>
    </row>
    <row r="203" spans="1:98" ht="13">
      <c r="A203" s="37"/>
      <c r="B203" s="34"/>
      <c r="C203" s="34"/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51"/>
      <c r="R203" s="34"/>
      <c r="S203" s="34"/>
      <c r="T203" s="34"/>
      <c r="U203" s="34"/>
      <c r="V203" s="34"/>
      <c r="W203" s="34"/>
      <c r="X203" s="34"/>
      <c r="Y203" s="34"/>
      <c r="Z203" s="34"/>
      <c r="AA203" s="34"/>
      <c r="AB203" s="34"/>
      <c r="AC203" s="34"/>
      <c r="AD203" s="34"/>
      <c r="AE203" s="34"/>
      <c r="AF203" s="68"/>
      <c r="AG203" s="34"/>
      <c r="AH203" s="34"/>
      <c r="AI203" s="34"/>
      <c r="AJ203" s="34"/>
      <c r="AK203" s="34"/>
      <c r="AL203" s="34"/>
      <c r="AM203" s="34"/>
      <c r="AN203" s="34"/>
      <c r="AO203" s="65"/>
      <c r="AP203" s="65"/>
      <c r="AQ203" s="65"/>
      <c r="AR203" s="65"/>
      <c r="AS203" s="65"/>
      <c r="AT203" s="65"/>
      <c r="AU203" s="65"/>
      <c r="AV203" s="65"/>
      <c r="AW203" s="65"/>
      <c r="AX203" s="65"/>
      <c r="AY203" s="65"/>
      <c r="AZ203" s="65"/>
      <c r="BA203" s="65"/>
      <c r="BB203" s="65"/>
      <c r="BC203" s="65"/>
      <c r="BD203" s="65"/>
      <c r="BE203" s="65"/>
      <c r="BF203" s="65"/>
      <c r="BG203" s="65"/>
      <c r="BH203" s="65"/>
      <c r="BI203" s="65"/>
      <c r="BJ203" s="65"/>
      <c r="BK203" s="65"/>
      <c r="BL203" s="65"/>
      <c r="BM203" s="65"/>
      <c r="BN203" s="65"/>
      <c r="BO203" s="65"/>
      <c r="BP203" s="65"/>
      <c r="BQ203" s="65"/>
      <c r="BR203" s="65"/>
      <c r="BS203" s="65"/>
      <c r="BT203" s="65"/>
      <c r="BU203" s="65"/>
      <c r="BV203" s="65"/>
      <c r="BW203" s="65"/>
      <c r="BX203" s="65"/>
      <c r="BY203" s="65"/>
      <c r="BZ203" s="65"/>
      <c r="CA203" s="34"/>
      <c r="CB203" s="34"/>
      <c r="CC203" s="34"/>
      <c r="CD203" s="34"/>
      <c r="CE203" s="34"/>
      <c r="CF203" s="34"/>
      <c r="CG203" s="34"/>
      <c r="CH203" s="34"/>
      <c r="CI203" s="34"/>
      <c r="CJ203" s="34"/>
      <c r="CK203" s="34"/>
      <c r="CL203" s="34"/>
      <c r="CM203" s="34"/>
      <c r="CN203" s="34"/>
      <c r="CO203" s="34"/>
      <c r="CP203" s="34"/>
      <c r="CQ203" s="34"/>
      <c r="CR203" s="34"/>
      <c r="CS203" s="34"/>
      <c r="CT203" s="37"/>
    </row>
    <row r="204" spans="1:98" ht="13">
      <c r="A204" s="37"/>
      <c r="B204" s="34"/>
      <c r="C204" s="34"/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51"/>
      <c r="R204" s="34"/>
      <c r="S204" s="34"/>
      <c r="T204" s="34"/>
      <c r="U204" s="34"/>
      <c r="V204" s="34"/>
      <c r="W204" s="34"/>
      <c r="X204" s="34"/>
      <c r="Y204" s="34"/>
      <c r="Z204" s="34"/>
      <c r="AA204" s="34"/>
      <c r="AB204" s="34"/>
      <c r="AC204" s="34"/>
      <c r="AD204" s="34"/>
      <c r="AE204" s="34"/>
      <c r="AF204" s="68"/>
      <c r="AG204" s="34"/>
      <c r="AH204" s="34"/>
      <c r="AI204" s="34"/>
      <c r="AJ204" s="34"/>
      <c r="AK204" s="34"/>
      <c r="AL204" s="34"/>
      <c r="AM204" s="34"/>
      <c r="AN204" s="34"/>
      <c r="AO204" s="65"/>
      <c r="AP204" s="65"/>
      <c r="AQ204" s="65"/>
      <c r="AR204" s="65"/>
      <c r="AS204" s="65"/>
      <c r="AT204" s="65"/>
      <c r="AU204" s="65"/>
      <c r="AV204" s="65"/>
      <c r="AW204" s="65"/>
      <c r="AX204" s="65"/>
      <c r="AY204" s="65"/>
      <c r="AZ204" s="65"/>
      <c r="BA204" s="65"/>
      <c r="BB204" s="65"/>
      <c r="BC204" s="65"/>
      <c r="BD204" s="65"/>
      <c r="BE204" s="65"/>
      <c r="BF204" s="65"/>
      <c r="BG204" s="65"/>
      <c r="BH204" s="65"/>
      <c r="BI204" s="65"/>
      <c r="BJ204" s="65"/>
      <c r="BK204" s="65"/>
      <c r="BL204" s="65"/>
      <c r="BM204" s="65"/>
      <c r="BN204" s="65"/>
      <c r="BO204" s="65"/>
      <c r="BP204" s="65"/>
      <c r="BQ204" s="65"/>
      <c r="BR204" s="65"/>
      <c r="BS204" s="65"/>
      <c r="BT204" s="65"/>
      <c r="BU204" s="65"/>
      <c r="BV204" s="65"/>
      <c r="BW204" s="65"/>
      <c r="BX204" s="65"/>
      <c r="BY204" s="65"/>
      <c r="BZ204" s="65"/>
      <c r="CA204" s="34"/>
      <c r="CB204" s="34"/>
      <c r="CC204" s="34"/>
      <c r="CD204" s="34"/>
      <c r="CE204" s="34"/>
      <c r="CF204" s="34"/>
      <c r="CG204" s="34"/>
      <c r="CH204" s="34"/>
      <c r="CI204" s="34"/>
      <c r="CJ204" s="34"/>
      <c r="CK204" s="34"/>
      <c r="CL204" s="34"/>
      <c r="CM204" s="34"/>
      <c r="CN204" s="34"/>
      <c r="CO204" s="34"/>
      <c r="CP204" s="34"/>
      <c r="CQ204" s="34"/>
      <c r="CR204" s="34"/>
      <c r="CS204" s="34"/>
      <c r="CT204" s="37"/>
    </row>
    <row r="205" spans="1:98" ht="13">
      <c r="A205" s="37"/>
      <c r="B205" s="34"/>
      <c r="C205" s="34"/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51"/>
      <c r="R205" s="34"/>
      <c r="S205" s="34"/>
      <c r="T205" s="34"/>
      <c r="U205" s="34"/>
      <c r="V205" s="34"/>
      <c r="W205" s="34"/>
      <c r="X205" s="34"/>
      <c r="Y205" s="34"/>
      <c r="Z205" s="34"/>
      <c r="AA205" s="34"/>
      <c r="AB205" s="34"/>
      <c r="AC205" s="34"/>
      <c r="AD205" s="34"/>
      <c r="AE205" s="34"/>
      <c r="AF205" s="68"/>
      <c r="AG205" s="34"/>
      <c r="AH205" s="34"/>
      <c r="AI205" s="34"/>
      <c r="AJ205" s="34"/>
      <c r="AK205" s="34"/>
      <c r="AL205" s="34"/>
      <c r="AM205" s="34"/>
      <c r="AN205" s="34"/>
      <c r="AO205" s="65"/>
      <c r="AP205" s="65"/>
      <c r="AQ205" s="65"/>
      <c r="AR205" s="65"/>
      <c r="AS205" s="65"/>
      <c r="AT205" s="65"/>
      <c r="AU205" s="65"/>
      <c r="AV205" s="65"/>
      <c r="AW205" s="65"/>
      <c r="AX205" s="65"/>
      <c r="AY205" s="65"/>
      <c r="AZ205" s="65"/>
      <c r="BA205" s="65"/>
      <c r="BB205" s="65"/>
      <c r="BC205" s="65"/>
      <c r="BD205" s="65"/>
      <c r="BE205" s="65"/>
      <c r="BF205" s="65"/>
      <c r="BG205" s="65"/>
      <c r="BH205" s="65"/>
      <c r="BI205" s="65"/>
      <c r="BJ205" s="65"/>
      <c r="BK205" s="65"/>
      <c r="BL205" s="65"/>
      <c r="BM205" s="65"/>
      <c r="BN205" s="65"/>
      <c r="BO205" s="65"/>
      <c r="BP205" s="65"/>
      <c r="BQ205" s="65"/>
      <c r="BR205" s="65"/>
      <c r="BS205" s="65"/>
      <c r="BT205" s="65"/>
      <c r="BU205" s="65"/>
      <c r="BV205" s="65"/>
      <c r="BW205" s="65"/>
      <c r="BX205" s="65"/>
      <c r="BY205" s="65"/>
      <c r="BZ205" s="65"/>
      <c r="CA205" s="34"/>
      <c r="CB205" s="34"/>
      <c r="CC205" s="34"/>
      <c r="CD205" s="34"/>
      <c r="CE205" s="34"/>
      <c r="CF205" s="34"/>
      <c r="CG205" s="34"/>
      <c r="CH205" s="34"/>
      <c r="CI205" s="34"/>
      <c r="CJ205" s="34"/>
      <c r="CK205" s="34"/>
      <c r="CL205" s="34"/>
      <c r="CM205" s="34"/>
      <c r="CN205" s="34"/>
      <c r="CO205" s="34"/>
      <c r="CP205" s="34"/>
      <c r="CQ205" s="34"/>
      <c r="CR205" s="34"/>
      <c r="CS205" s="34"/>
      <c r="CT205" s="37"/>
    </row>
    <row r="206" spans="1:98" ht="13">
      <c r="A206" s="37"/>
      <c r="B206" s="34"/>
      <c r="C206" s="34"/>
      <c r="D206" s="34"/>
      <c r="E206" s="34"/>
      <c r="F206" s="34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51"/>
      <c r="R206" s="34"/>
      <c r="S206" s="34"/>
      <c r="T206" s="34"/>
      <c r="U206" s="34"/>
      <c r="V206" s="34"/>
      <c r="W206" s="34"/>
      <c r="X206" s="34"/>
      <c r="Y206" s="34"/>
      <c r="Z206" s="34"/>
      <c r="AA206" s="34"/>
      <c r="AB206" s="34"/>
      <c r="AC206" s="34"/>
      <c r="AD206" s="34"/>
      <c r="AE206" s="34"/>
      <c r="AF206" s="68"/>
      <c r="AG206" s="34"/>
      <c r="AH206" s="34"/>
      <c r="AI206" s="34"/>
      <c r="AJ206" s="34"/>
      <c r="AK206" s="34"/>
      <c r="AL206" s="34"/>
      <c r="AM206" s="34"/>
      <c r="AN206" s="34"/>
      <c r="AO206" s="65"/>
      <c r="AP206" s="65"/>
      <c r="AQ206" s="65"/>
      <c r="AR206" s="65"/>
      <c r="AS206" s="65"/>
      <c r="AT206" s="65"/>
      <c r="AU206" s="65"/>
      <c r="AV206" s="65"/>
      <c r="AW206" s="65"/>
      <c r="AX206" s="65"/>
      <c r="AY206" s="65"/>
      <c r="AZ206" s="65"/>
      <c r="BA206" s="65"/>
      <c r="BB206" s="65"/>
      <c r="BC206" s="65"/>
      <c r="BD206" s="65"/>
      <c r="BE206" s="65"/>
      <c r="BF206" s="65"/>
      <c r="BG206" s="65"/>
      <c r="BH206" s="65"/>
      <c r="BI206" s="65"/>
      <c r="BJ206" s="65"/>
      <c r="BK206" s="65"/>
      <c r="BL206" s="65"/>
      <c r="BM206" s="65"/>
      <c r="BN206" s="65"/>
      <c r="BO206" s="65"/>
      <c r="BP206" s="65"/>
      <c r="BQ206" s="65"/>
      <c r="BR206" s="65"/>
      <c r="BS206" s="65"/>
      <c r="BT206" s="65"/>
      <c r="BU206" s="65"/>
      <c r="BV206" s="65"/>
      <c r="BW206" s="65"/>
      <c r="BX206" s="65"/>
      <c r="BY206" s="65"/>
      <c r="BZ206" s="65"/>
      <c r="CA206" s="34"/>
      <c r="CB206" s="34"/>
      <c r="CC206" s="34"/>
      <c r="CD206" s="34"/>
      <c r="CE206" s="34"/>
      <c r="CF206" s="34"/>
      <c r="CG206" s="34"/>
      <c r="CH206" s="34"/>
      <c r="CI206" s="34"/>
      <c r="CJ206" s="34"/>
      <c r="CK206" s="34"/>
      <c r="CL206" s="34"/>
      <c r="CM206" s="34"/>
      <c r="CN206" s="34"/>
      <c r="CO206" s="34"/>
      <c r="CP206" s="34"/>
      <c r="CQ206" s="34"/>
      <c r="CR206" s="34"/>
      <c r="CS206" s="34"/>
      <c r="CT206" s="37"/>
    </row>
    <row r="207" spans="1:98" ht="13">
      <c r="A207" s="37"/>
      <c r="B207" s="34"/>
      <c r="C207" s="34"/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51"/>
      <c r="R207" s="34"/>
      <c r="S207" s="34"/>
      <c r="T207" s="34"/>
      <c r="U207" s="34"/>
      <c r="V207" s="34"/>
      <c r="W207" s="34"/>
      <c r="X207" s="34"/>
      <c r="Y207" s="34"/>
      <c r="Z207" s="34"/>
      <c r="AA207" s="34"/>
      <c r="AB207" s="34"/>
      <c r="AC207" s="34"/>
      <c r="AD207" s="34"/>
      <c r="AE207" s="34"/>
      <c r="AF207" s="68"/>
      <c r="AG207" s="34"/>
      <c r="AH207" s="34"/>
      <c r="AI207" s="34"/>
      <c r="AJ207" s="34"/>
      <c r="AK207" s="34"/>
      <c r="AL207" s="34"/>
      <c r="AM207" s="34"/>
      <c r="AN207" s="34"/>
      <c r="AO207" s="65"/>
      <c r="AP207" s="65"/>
      <c r="AQ207" s="65"/>
      <c r="AR207" s="65"/>
      <c r="AS207" s="65"/>
      <c r="AT207" s="65"/>
      <c r="AU207" s="65"/>
      <c r="AV207" s="65"/>
      <c r="AW207" s="65"/>
      <c r="AX207" s="65"/>
      <c r="AY207" s="65"/>
      <c r="AZ207" s="65"/>
      <c r="BA207" s="65"/>
      <c r="BB207" s="65"/>
      <c r="BC207" s="65"/>
      <c r="BD207" s="65"/>
      <c r="BE207" s="65"/>
      <c r="BF207" s="65"/>
      <c r="BG207" s="65"/>
      <c r="BH207" s="65"/>
      <c r="BI207" s="65"/>
      <c r="BJ207" s="65"/>
      <c r="BK207" s="65"/>
      <c r="BL207" s="65"/>
      <c r="BM207" s="65"/>
      <c r="BN207" s="65"/>
      <c r="BO207" s="65"/>
      <c r="BP207" s="65"/>
      <c r="BQ207" s="65"/>
      <c r="BR207" s="65"/>
      <c r="BS207" s="65"/>
      <c r="BT207" s="65"/>
      <c r="BU207" s="65"/>
      <c r="BV207" s="65"/>
      <c r="BW207" s="65"/>
      <c r="BX207" s="65"/>
      <c r="BY207" s="65"/>
      <c r="BZ207" s="65"/>
      <c r="CA207" s="34"/>
      <c r="CB207" s="34"/>
      <c r="CC207" s="34"/>
      <c r="CD207" s="34"/>
      <c r="CE207" s="34"/>
      <c r="CF207" s="34"/>
      <c r="CG207" s="34"/>
      <c r="CH207" s="34"/>
      <c r="CI207" s="34"/>
      <c r="CJ207" s="34"/>
      <c r="CK207" s="34"/>
      <c r="CL207" s="34"/>
      <c r="CM207" s="34"/>
      <c r="CN207" s="34"/>
      <c r="CO207" s="34"/>
      <c r="CP207" s="34"/>
      <c r="CQ207" s="34"/>
      <c r="CR207" s="34"/>
      <c r="CS207" s="34"/>
      <c r="CT207" s="37"/>
    </row>
    <row r="208" spans="1:98" ht="13">
      <c r="A208" s="37"/>
      <c r="B208" s="34"/>
      <c r="C208" s="34"/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51"/>
      <c r="R208" s="34"/>
      <c r="S208" s="34"/>
      <c r="T208" s="34"/>
      <c r="U208" s="34"/>
      <c r="V208" s="34"/>
      <c r="W208" s="34"/>
      <c r="X208" s="34"/>
      <c r="Y208" s="34"/>
      <c r="Z208" s="34"/>
      <c r="AA208" s="34"/>
      <c r="AB208" s="34"/>
      <c r="AC208" s="34"/>
      <c r="AD208" s="34"/>
      <c r="AE208" s="34"/>
      <c r="AF208" s="68"/>
      <c r="AG208" s="34"/>
      <c r="AH208" s="34"/>
      <c r="AI208" s="34"/>
      <c r="AJ208" s="34"/>
      <c r="AK208" s="34"/>
      <c r="AL208" s="34"/>
      <c r="AM208" s="34"/>
      <c r="AN208" s="34"/>
      <c r="AO208" s="65"/>
      <c r="AP208" s="65"/>
      <c r="AQ208" s="65"/>
      <c r="AR208" s="65"/>
      <c r="AS208" s="65"/>
      <c r="AT208" s="65"/>
      <c r="AU208" s="65"/>
      <c r="AV208" s="65"/>
      <c r="AW208" s="65"/>
      <c r="AX208" s="65"/>
      <c r="AY208" s="65"/>
      <c r="AZ208" s="65"/>
      <c r="BA208" s="65"/>
      <c r="BB208" s="65"/>
      <c r="BC208" s="65"/>
      <c r="BD208" s="65"/>
      <c r="BE208" s="65"/>
      <c r="BF208" s="65"/>
      <c r="BG208" s="65"/>
      <c r="BH208" s="65"/>
      <c r="BI208" s="65"/>
      <c r="BJ208" s="65"/>
      <c r="BK208" s="65"/>
      <c r="BL208" s="65"/>
      <c r="BM208" s="65"/>
      <c r="BN208" s="65"/>
      <c r="BO208" s="65"/>
      <c r="BP208" s="65"/>
      <c r="BQ208" s="65"/>
      <c r="BR208" s="65"/>
      <c r="BS208" s="65"/>
      <c r="BT208" s="65"/>
      <c r="BU208" s="65"/>
      <c r="BV208" s="65"/>
      <c r="BW208" s="65"/>
      <c r="BX208" s="65"/>
      <c r="BY208" s="65"/>
      <c r="BZ208" s="65"/>
      <c r="CA208" s="34"/>
      <c r="CB208" s="34"/>
      <c r="CC208" s="34"/>
      <c r="CD208" s="34"/>
      <c r="CE208" s="34"/>
      <c r="CF208" s="34"/>
      <c r="CG208" s="34"/>
      <c r="CH208" s="34"/>
      <c r="CI208" s="34"/>
      <c r="CJ208" s="34"/>
      <c r="CK208" s="34"/>
      <c r="CL208" s="34"/>
      <c r="CM208" s="34"/>
      <c r="CN208" s="34"/>
      <c r="CO208" s="34"/>
      <c r="CP208" s="34"/>
      <c r="CQ208" s="34"/>
      <c r="CR208" s="34"/>
      <c r="CS208" s="34"/>
      <c r="CT208" s="37"/>
    </row>
    <row r="209" spans="1:98" ht="13">
      <c r="A209" s="37"/>
      <c r="B209" s="34"/>
      <c r="C209" s="34"/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51"/>
      <c r="R209" s="34"/>
      <c r="S209" s="34"/>
      <c r="T209" s="34"/>
      <c r="U209" s="34"/>
      <c r="V209" s="34"/>
      <c r="W209" s="34"/>
      <c r="X209" s="34"/>
      <c r="Y209" s="34"/>
      <c r="Z209" s="34"/>
      <c r="AA209" s="34"/>
      <c r="AB209" s="34"/>
      <c r="AC209" s="34"/>
      <c r="AD209" s="34"/>
      <c r="AE209" s="34"/>
      <c r="AF209" s="68"/>
      <c r="AG209" s="34"/>
      <c r="AH209" s="34"/>
      <c r="AI209" s="34"/>
      <c r="AJ209" s="34"/>
      <c r="AK209" s="34"/>
      <c r="AL209" s="34"/>
      <c r="AM209" s="34"/>
      <c r="AN209" s="34"/>
      <c r="AO209" s="65"/>
      <c r="AP209" s="65"/>
      <c r="AQ209" s="65"/>
      <c r="AR209" s="65"/>
      <c r="AS209" s="65"/>
      <c r="AT209" s="65"/>
      <c r="AU209" s="65"/>
      <c r="AV209" s="65"/>
      <c r="AW209" s="65"/>
      <c r="AX209" s="65"/>
      <c r="AY209" s="65"/>
      <c r="AZ209" s="65"/>
      <c r="BA209" s="65"/>
      <c r="BB209" s="65"/>
      <c r="BC209" s="65"/>
      <c r="BD209" s="65"/>
      <c r="BE209" s="65"/>
      <c r="BF209" s="65"/>
      <c r="BG209" s="65"/>
      <c r="BH209" s="65"/>
      <c r="BI209" s="65"/>
      <c r="BJ209" s="65"/>
      <c r="BK209" s="65"/>
      <c r="BL209" s="65"/>
      <c r="BM209" s="65"/>
      <c r="BN209" s="65"/>
      <c r="BO209" s="65"/>
      <c r="BP209" s="65"/>
      <c r="BQ209" s="65"/>
      <c r="BR209" s="65"/>
      <c r="BS209" s="65"/>
      <c r="BT209" s="65"/>
      <c r="BU209" s="65"/>
      <c r="BV209" s="65"/>
      <c r="BW209" s="65"/>
      <c r="BX209" s="65"/>
      <c r="BY209" s="65"/>
      <c r="BZ209" s="65"/>
      <c r="CA209" s="34"/>
      <c r="CB209" s="34"/>
      <c r="CC209" s="34"/>
      <c r="CD209" s="34"/>
      <c r="CE209" s="34"/>
      <c r="CF209" s="34"/>
      <c r="CG209" s="34"/>
      <c r="CH209" s="34"/>
      <c r="CI209" s="34"/>
      <c r="CJ209" s="34"/>
      <c r="CK209" s="34"/>
      <c r="CL209" s="34"/>
      <c r="CM209" s="34"/>
      <c r="CN209" s="34"/>
      <c r="CO209" s="34"/>
      <c r="CP209" s="34"/>
      <c r="CQ209" s="34"/>
      <c r="CR209" s="34"/>
      <c r="CS209" s="34"/>
      <c r="CT209" s="37"/>
    </row>
    <row r="210" spans="1:98" ht="13">
      <c r="A210" s="37"/>
      <c r="B210" s="34"/>
      <c r="C210" s="34"/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51"/>
      <c r="R210" s="34"/>
      <c r="S210" s="34"/>
      <c r="T210" s="34"/>
      <c r="U210" s="34"/>
      <c r="V210" s="34"/>
      <c r="W210" s="34"/>
      <c r="X210" s="34"/>
      <c r="Y210" s="34"/>
      <c r="Z210" s="34"/>
      <c r="AA210" s="34"/>
      <c r="AB210" s="34"/>
      <c r="AC210" s="34"/>
      <c r="AD210" s="34"/>
      <c r="AE210" s="34"/>
      <c r="AF210" s="68"/>
      <c r="AG210" s="34"/>
      <c r="AH210" s="34"/>
      <c r="AI210" s="34"/>
      <c r="AJ210" s="34"/>
      <c r="AK210" s="34"/>
      <c r="AL210" s="34"/>
      <c r="AM210" s="34"/>
      <c r="AN210" s="34"/>
      <c r="AO210" s="65"/>
      <c r="AP210" s="65"/>
      <c r="AQ210" s="65"/>
      <c r="AR210" s="65"/>
      <c r="AS210" s="65"/>
      <c r="AT210" s="65"/>
      <c r="AU210" s="65"/>
      <c r="AV210" s="65"/>
      <c r="AW210" s="65"/>
      <c r="AX210" s="65"/>
      <c r="AY210" s="65"/>
      <c r="AZ210" s="65"/>
      <c r="BA210" s="65"/>
      <c r="BB210" s="65"/>
      <c r="BC210" s="65"/>
      <c r="BD210" s="65"/>
      <c r="BE210" s="65"/>
      <c r="BF210" s="65"/>
      <c r="BG210" s="65"/>
      <c r="BH210" s="65"/>
      <c r="BI210" s="65"/>
      <c r="BJ210" s="65"/>
      <c r="BK210" s="65"/>
      <c r="BL210" s="65"/>
      <c r="BM210" s="65"/>
      <c r="BN210" s="65"/>
      <c r="BO210" s="65"/>
      <c r="BP210" s="65"/>
      <c r="BQ210" s="65"/>
      <c r="BR210" s="65"/>
      <c r="BS210" s="65"/>
      <c r="BT210" s="65"/>
      <c r="BU210" s="65"/>
      <c r="BV210" s="65"/>
      <c r="BW210" s="65"/>
      <c r="BX210" s="65"/>
      <c r="BY210" s="65"/>
      <c r="BZ210" s="65"/>
      <c r="CA210" s="34"/>
      <c r="CB210" s="34"/>
      <c r="CC210" s="34"/>
      <c r="CD210" s="34"/>
      <c r="CE210" s="34"/>
      <c r="CF210" s="34"/>
      <c r="CG210" s="34"/>
      <c r="CH210" s="34"/>
      <c r="CI210" s="34"/>
      <c r="CJ210" s="34"/>
      <c r="CK210" s="34"/>
      <c r="CL210" s="34"/>
      <c r="CM210" s="34"/>
      <c r="CN210" s="34"/>
      <c r="CO210" s="34"/>
      <c r="CP210" s="34"/>
      <c r="CQ210" s="34"/>
      <c r="CR210" s="34"/>
      <c r="CS210" s="34"/>
      <c r="CT210" s="37"/>
    </row>
    <row r="211" spans="1:98" ht="13">
      <c r="A211" s="37"/>
      <c r="B211" s="34"/>
      <c r="C211" s="34"/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51"/>
      <c r="R211" s="34"/>
      <c r="S211" s="34"/>
      <c r="T211" s="34"/>
      <c r="U211" s="34"/>
      <c r="V211" s="34"/>
      <c r="W211" s="34"/>
      <c r="X211" s="34"/>
      <c r="Y211" s="34"/>
      <c r="Z211" s="34"/>
      <c r="AA211" s="34"/>
      <c r="AB211" s="34"/>
      <c r="AC211" s="34"/>
      <c r="AD211" s="34"/>
      <c r="AE211" s="34"/>
      <c r="AF211" s="68"/>
      <c r="AG211" s="34"/>
      <c r="AH211" s="34"/>
      <c r="AI211" s="34"/>
      <c r="AJ211" s="34"/>
      <c r="AK211" s="34"/>
      <c r="AL211" s="34"/>
      <c r="AM211" s="34"/>
      <c r="AN211" s="34"/>
      <c r="AO211" s="65"/>
      <c r="AP211" s="65"/>
      <c r="AQ211" s="65"/>
      <c r="AR211" s="65"/>
      <c r="AS211" s="65"/>
      <c r="AT211" s="65"/>
      <c r="AU211" s="65"/>
      <c r="AV211" s="65"/>
      <c r="AW211" s="65"/>
      <c r="AX211" s="65"/>
      <c r="AY211" s="65"/>
      <c r="AZ211" s="65"/>
      <c r="BA211" s="65"/>
      <c r="BB211" s="65"/>
      <c r="BC211" s="65"/>
      <c r="BD211" s="65"/>
      <c r="BE211" s="65"/>
      <c r="BF211" s="65"/>
      <c r="BG211" s="65"/>
      <c r="BH211" s="65"/>
      <c r="BI211" s="65"/>
      <c r="BJ211" s="65"/>
      <c r="BK211" s="65"/>
      <c r="BL211" s="65"/>
      <c r="BM211" s="65"/>
      <c r="BN211" s="65"/>
      <c r="BO211" s="65"/>
      <c r="BP211" s="65"/>
      <c r="BQ211" s="65"/>
      <c r="BR211" s="65"/>
      <c r="BS211" s="65"/>
      <c r="BT211" s="65"/>
      <c r="BU211" s="65"/>
      <c r="BV211" s="65"/>
      <c r="BW211" s="65"/>
      <c r="BX211" s="65"/>
      <c r="BY211" s="65"/>
      <c r="BZ211" s="65"/>
      <c r="CA211" s="34"/>
      <c r="CB211" s="34"/>
      <c r="CC211" s="34"/>
      <c r="CD211" s="34"/>
      <c r="CE211" s="34"/>
      <c r="CF211" s="34"/>
      <c r="CG211" s="34"/>
      <c r="CH211" s="34"/>
      <c r="CI211" s="34"/>
      <c r="CJ211" s="34"/>
      <c r="CK211" s="34"/>
      <c r="CL211" s="34"/>
      <c r="CM211" s="34"/>
      <c r="CN211" s="34"/>
      <c r="CO211" s="34"/>
      <c r="CP211" s="34"/>
      <c r="CQ211" s="34"/>
      <c r="CR211" s="34"/>
      <c r="CS211" s="34"/>
      <c r="CT211" s="37"/>
    </row>
    <row r="212" spans="1:98" ht="13">
      <c r="A212" s="37"/>
      <c r="B212" s="34"/>
      <c r="C212" s="34"/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51"/>
      <c r="R212" s="34"/>
      <c r="S212" s="34"/>
      <c r="T212" s="34"/>
      <c r="U212" s="34"/>
      <c r="V212" s="34"/>
      <c r="W212" s="34"/>
      <c r="X212" s="34"/>
      <c r="Y212" s="34"/>
      <c r="Z212" s="34"/>
      <c r="AA212" s="34"/>
      <c r="AB212" s="34"/>
      <c r="AC212" s="34"/>
      <c r="AD212" s="34"/>
      <c r="AE212" s="34"/>
      <c r="AF212" s="68"/>
      <c r="AG212" s="34"/>
      <c r="AH212" s="34"/>
      <c r="AI212" s="34"/>
      <c r="AJ212" s="34"/>
      <c r="AK212" s="34"/>
      <c r="AL212" s="34"/>
      <c r="AM212" s="34"/>
      <c r="AN212" s="34"/>
      <c r="AO212" s="65"/>
      <c r="AP212" s="65"/>
      <c r="AQ212" s="65"/>
      <c r="AR212" s="65"/>
      <c r="AS212" s="65"/>
      <c r="AT212" s="65"/>
      <c r="AU212" s="65"/>
      <c r="AV212" s="65"/>
      <c r="AW212" s="65"/>
      <c r="AX212" s="65"/>
      <c r="AY212" s="65"/>
      <c r="AZ212" s="65"/>
      <c r="BA212" s="65"/>
      <c r="BB212" s="65"/>
      <c r="BC212" s="65"/>
      <c r="BD212" s="65"/>
      <c r="BE212" s="65"/>
      <c r="BF212" s="65"/>
      <c r="BG212" s="65"/>
      <c r="BH212" s="65"/>
      <c r="BI212" s="65"/>
      <c r="BJ212" s="65"/>
      <c r="BK212" s="65"/>
      <c r="BL212" s="65"/>
      <c r="BM212" s="65"/>
      <c r="BN212" s="65"/>
      <c r="BO212" s="65"/>
      <c r="BP212" s="65"/>
      <c r="BQ212" s="65"/>
      <c r="BR212" s="65"/>
      <c r="BS212" s="65"/>
      <c r="BT212" s="65"/>
      <c r="BU212" s="65"/>
      <c r="BV212" s="65"/>
      <c r="BW212" s="65"/>
      <c r="BX212" s="65"/>
      <c r="BY212" s="65"/>
      <c r="BZ212" s="65"/>
      <c r="CA212" s="34"/>
      <c r="CB212" s="34"/>
      <c r="CC212" s="34"/>
      <c r="CD212" s="34"/>
      <c r="CE212" s="34"/>
      <c r="CF212" s="34"/>
      <c r="CG212" s="34"/>
      <c r="CH212" s="34"/>
      <c r="CI212" s="34"/>
      <c r="CJ212" s="34"/>
      <c r="CK212" s="34"/>
      <c r="CL212" s="34"/>
      <c r="CM212" s="34"/>
      <c r="CN212" s="34"/>
      <c r="CO212" s="34"/>
      <c r="CP212" s="34"/>
      <c r="CQ212" s="34"/>
      <c r="CR212" s="34"/>
      <c r="CS212" s="34"/>
      <c r="CT212" s="37"/>
    </row>
    <row r="213" spans="1:98" ht="13">
      <c r="A213" s="37"/>
      <c r="B213" s="34"/>
      <c r="C213" s="34"/>
      <c r="D213" s="34"/>
      <c r="E213" s="34"/>
      <c r="F213" s="34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51"/>
      <c r="R213" s="34"/>
      <c r="S213" s="34"/>
      <c r="T213" s="34"/>
      <c r="U213" s="34"/>
      <c r="V213" s="34"/>
      <c r="W213" s="34"/>
      <c r="X213" s="34"/>
      <c r="Y213" s="34"/>
      <c r="Z213" s="34"/>
      <c r="AA213" s="34"/>
      <c r="AB213" s="34"/>
      <c r="AC213" s="34"/>
      <c r="AD213" s="34"/>
      <c r="AE213" s="34"/>
      <c r="AF213" s="68"/>
      <c r="AG213" s="34"/>
      <c r="AH213" s="34"/>
      <c r="AI213" s="34"/>
      <c r="AJ213" s="34"/>
      <c r="AK213" s="34"/>
      <c r="AL213" s="34"/>
      <c r="AM213" s="34"/>
      <c r="AN213" s="34"/>
      <c r="AO213" s="65"/>
      <c r="AP213" s="65"/>
      <c r="AQ213" s="65"/>
      <c r="AR213" s="65"/>
      <c r="AS213" s="65"/>
      <c r="AT213" s="65"/>
      <c r="AU213" s="65"/>
      <c r="AV213" s="65"/>
      <c r="AW213" s="65"/>
      <c r="AX213" s="65"/>
      <c r="AY213" s="65"/>
      <c r="AZ213" s="65"/>
      <c r="BA213" s="65"/>
      <c r="BB213" s="65"/>
      <c r="BC213" s="65"/>
      <c r="BD213" s="65"/>
      <c r="BE213" s="65"/>
      <c r="BF213" s="65"/>
      <c r="BG213" s="65"/>
      <c r="BH213" s="65"/>
      <c r="BI213" s="65"/>
      <c r="BJ213" s="65"/>
      <c r="BK213" s="65"/>
      <c r="BL213" s="65"/>
      <c r="BM213" s="65"/>
      <c r="BN213" s="65"/>
      <c r="BO213" s="65"/>
      <c r="BP213" s="65"/>
      <c r="BQ213" s="65"/>
      <c r="BR213" s="65"/>
      <c r="BS213" s="65"/>
      <c r="BT213" s="65"/>
      <c r="BU213" s="65"/>
      <c r="BV213" s="65"/>
      <c r="BW213" s="65"/>
      <c r="BX213" s="65"/>
      <c r="BY213" s="65"/>
      <c r="BZ213" s="65"/>
      <c r="CA213" s="34"/>
      <c r="CB213" s="34"/>
      <c r="CC213" s="34"/>
      <c r="CD213" s="34"/>
      <c r="CE213" s="34"/>
      <c r="CF213" s="34"/>
      <c r="CG213" s="34"/>
      <c r="CH213" s="34"/>
      <c r="CI213" s="34"/>
      <c r="CJ213" s="34"/>
      <c r="CK213" s="34"/>
      <c r="CL213" s="34"/>
      <c r="CM213" s="34"/>
      <c r="CN213" s="34"/>
      <c r="CO213" s="34"/>
      <c r="CP213" s="34"/>
      <c r="CQ213" s="34"/>
      <c r="CR213" s="34"/>
      <c r="CS213" s="34"/>
      <c r="CT213" s="37"/>
    </row>
    <row r="214" spans="1:98" ht="13">
      <c r="A214" s="37"/>
      <c r="B214" s="34"/>
      <c r="C214" s="34"/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51"/>
      <c r="R214" s="34"/>
      <c r="S214" s="34"/>
      <c r="T214" s="34"/>
      <c r="U214" s="34"/>
      <c r="V214" s="34"/>
      <c r="W214" s="34"/>
      <c r="X214" s="34"/>
      <c r="Y214" s="34"/>
      <c r="Z214" s="34"/>
      <c r="AA214" s="34"/>
      <c r="AB214" s="34"/>
      <c r="AC214" s="34"/>
      <c r="AD214" s="34"/>
      <c r="AE214" s="34"/>
      <c r="AF214" s="68"/>
      <c r="AG214" s="34"/>
      <c r="AH214" s="34"/>
      <c r="AI214" s="34"/>
      <c r="AJ214" s="34"/>
      <c r="AK214" s="34"/>
      <c r="AL214" s="34"/>
      <c r="AM214" s="34"/>
      <c r="AN214" s="34"/>
      <c r="AO214" s="65"/>
      <c r="AP214" s="65"/>
      <c r="AQ214" s="65"/>
      <c r="AR214" s="65"/>
      <c r="AS214" s="65"/>
      <c r="AT214" s="65"/>
      <c r="AU214" s="65"/>
      <c r="AV214" s="65"/>
      <c r="AW214" s="65"/>
      <c r="AX214" s="65"/>
      <c r="AY214" s="65"/>
      <c r="AZ214" s="65"/>
      <c r="BA214" s="65"/>
      <c r="BB214" s="65"/>
      <c r="BC214" s="65"/>
      <c r="BD214" s="65"/>
      <c r="BE214" s="65"/>
      <c r="BF214" s="65"/>
      <c r="BG214" s="65"/>
      <c r="BH214" s="65"/>
      <c r="BI214" s="65"/>
      <c r="BJ214" s="65"/>
      <c r="BK214" s="65"/>
      <c r="BL214" s="65"/>
      <c r="BM214" s="65"/>
      <c r="BN214" s="65"/>
      <c r="BO214" s="65"/>
      <c r="BP214" s="65"/>
      <c r="BQ214" s="65"/>
      <c r="BR214" s="65"/>
      <c r="BS214" s="65"/>
      <c r="BT214" s="65"/>
      <c r="BU214" s="65"/>
      <c r="BV214" s="65"/>
      <c r="BW214" s="65"/>
      <c r="BX214" s="65"/>
      <c r="BY214" s="65"/>
      <c r="BZ214" s="65"/>
      <c r="CA214" s="34"/>
      <c r="CB214" s="34"/>
      <c r="CC214" s="34"/>
      <c r="CD214" s="34"/>
      <c r="CE214" s="34"/>
      <c r="CF214" s="34"/>
      <c r="CG214" s="34"/>
      <c r="CH214" s="34"/>
      <c r="CI214" s="34"/>
      <c r="CJ214" s="34"/>
      <c r="CK214" s="34"/>
      <c r="CL214" s="34"/>
      <c r="CM214" s="34"/>
      <c r="CN214" s="34"/>
      <c r="CO214" s="34"/>
      <c r="CP214" s="34"/>
      <c r="CQ214" s="34"/>
      <c r="CR214" s="34"/>
      <c r="CS214" s="34"/>
      <c r="CT214" s="37"/>
    </row>
    <row r="215" spans="1:98" ht="13">
      <c r="A215" s="37"/>
      <c r="B215" s="34"/>
      <c r="C215" s="34"/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51"/>
      <c r="R215" s="34"/>
      <c r="S215" s="34"/>
      <c r="T215" s="34"/>
      <c r="U215" s="34"/>
      <c r="V215" s="34"/>
      <c r="W215" s="34"/>
      <c r="X215" s="34"/>
      <c r="Y215" s="34"/>
      <c r="Z215" s="34"/>
      <c r="AA215" s="34"/>
      <c r="AB215" s="34"/>
      <c r="AC215" s="34"/>
      <c r="AD215" s="34"/>
      <c r="AE215" s="34"/>
      <c r="AF215" s="68"/>
      <c r="AG215" s="34"/>
      <c r="AH215" s="34"/>
      <c r="AI215" s="34"/>
      <c r="AJ215" s="34"/>
      <c r="AK215" s="34"/>
      <c r="AL215" s="34"/>
      <c r="AM215" s="34"/>
      <c r="AN215" s="34"/>
      <c r="AO215" s="65"/>
      <c r="AP215" s="65"/>
      <c r="AQ215" s="65"/>
      <c r="AR215" s="65"/>
      <c r="AS215" s="65"/>
      <c r="AT215" s="65"/>
      <c r="AU215" s="65"/>
      <c r="AV215" s="65"/>
      <c r="AW215" s="65"/>
      <c r="AX215" s="65"/>
      <c r="AY215" s="65"/>
      <c r="AZ215" s="65"/>
      <c r="BA215" s="65"/>
      <c r="BB215" s="65"/>
      <c r="BC215" s="65"/>
      <c r="BD215" s="65"/>
      <c r="BE215" s="65"/>
      <c r="BF215" s="65"/>
      <c r="BG215" s="65"/>
      <c r="BH215" s="65"/>
      <c r="BI215" s="65"/>
      <c r="BJ215" s="65"/>
      <c r="BK215" s="65"/>
      <c r="BL215" s="65"/>
      <c r="BM215" s="65"/>
      <c r="BN215" s="65"/>
      <c r="BO215" s="65"/>
      <c r="BP215" s="65"/>
      <c r="BQ215" s="65"/>
      <c r="BR215" s="65"/>
      <c r="BS215" s="65"/>
      <c r="BT215" s="65"/>
      <c r="BU215" s="65"/>
      <c r="BV215" s="65"/>
      <c r="BW215" s="65"/>
      <c r="BX215" s="65"/>
      <c r="BY215" s="65"/>
      <c r="BZ215" s="65"/>
      <c r="CA215" s="34"/>
      <c r="CB215" s="34"/>
      <c r="CC215" s="34"/>
      <c r="CD215" s="34"/>
      <c r="CE215" s="34"/>
      <c r="CF215" s="34"/>
      <c r="CG215" s="34"/>
      <c r="CH215" s="34"/>
      <c r="CI215" s="34"/>
      <c r="CJ215" s="34"/>
      <c r="CK215" s="34"/>
      <c r="CL215" s="34"/>
      <c r="CM215" s="34"/>
      <c r="CN215" s="34"/>
      <c r="CO215" s="34"/>
      <c r="CP215" s="34"/>
      <c r="CQ215" s="34"/>
      <c r="CR215" s="34"/>
      <c r="CS215" s="34"/>
      <c r="CT215" s="37"/>
    </row>
    <row r="216" spans="1:98" ht="13">
      <c r="A216" s="37"/>
      <c r="B216" s="34"/>
      <c r="C216" s="34"/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51"/>
      <c r="R216" s="34"/>
      <c r="S216" s="34"/>
      <c r="T216" s="34"/>
      <c r="U216" s="34"/>
      <c r="V216" s="34"/>
      <c r="W216" s="34"/>
      <c r="X216" s="34"/>
      <c r="Y216" s="34"/>
      <c r="Z216" s="34"/>
      <c r="AA216" s="34"/>
      <c r="AB216" s="34"/>
      <c r="AC216" s="34"/>
      <c r="AD216" s="34"/>
      <c r="AE216" s="34"/>
      <c r="AF216" s="68"/>
      <c r="AG216" s="34"/>
      <c r="AH216" s="34"/>
      <c r="AI216" s="34"/>
      <c r="AJ216" s="34"/>
      <c r="AK216" s="34"/>
      <c r="AL216" s="34"/>
      <c r="AM216" s="34"/>
      <c r="AN216" s="34"/>
      <c r="AO216" s="65"/>
      <c r="AP216" s="65"/>
      <c r="AQ216" s="65"/>
      <c r="AR216" s="65"/>
      <c r="AS216" s="65"/>
      <c r="AT216" s="65"/>
      <c r="AU216" s="65"/>
      <c r="AV216" s="65"/>
      <c r="AW216" s="65"/>
      <c r="AX216" s="65"/>
      <c r="AY216" s="65"/>
      <c r="AZ216" s="65"/>
      <c r="BA216" s="65"/>
      <c r="BB216" s="65"/>
      <c r="BC216" s="65"/>
      <c r="BD216" s="65"/>
      <c r="BE216" s="65"/>
      <c r="BF216" s="65"/>
      <c r="BG216" s="65"/>
      <c r="BH216" s="65"/>
      <c r="BI216" s="65"/>
      <c r="BJ216" s="65"/>
      <c r="BK216" s="65"/>
      <c r="BL216" s="65"/>
      <c r="BM216" s="65"/>
      <c r="BN216" s="65"/>
      <c r="BO216" s="65"/>
      <c r="BP216" s="65"/>
      <c r="BQ216" s="65"/>
      <c r="BR216" s="65"/>
      <c r="BS216" s="65"/>
      <c r="BT216" s="65"/>
      <c r="BU216" s="65"/>
      <c r="BV216" s="65"/>
      <c r="BW216" s="65"/>
      <c r="BX216" s="65"/>
      <c r="BY216" s="65"/>
      <c r="BZ216" s="65"/>
      <c r="CA216" s="34"/>
      <c r="CB216" s="34"/>
      <c r="CC216" s="34"/>
      <c r="CD216" s="34"/>
      <c r="CE216" s="34"/>
      <c r="CF216" s="34"/>
      <c r="CG216" s="34"/>
      <c r="CH216" s="34"/>
      <c r="CI216" s="34"/>
      <c r="CJ216" s="34"/>
      <c r="CK216" s="34"/>
      <c r="CL216" s="34"/>
      <c r="CM216" s="34"/>
      <c r="CN216" s="34"/>
      <c r="CO216" s="34"/>
      <c r="CP216" s="34"/>
      <c r="CQ216" s="34"/>
      <c r="CR216" s="34"/>
      <c r="CS216" s="34"/>
      <c r="CT216" s="37"/>
    </row>
    <row r="217" spans="1:98" ht="13">
      <c r="A217" s="37"/>
      <c r="B217" s="34"/>
      <c r="C217" s="34"/>
      <c r="D217" s="34"/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51"/>
      <c r="R217" s="34"/>
      <c r="S217" s="34"/>
      <c r="T217" s="34"/>
      <c r="U217" s="34"/>
      <c r="V217" s="34"/>
      <c r="W217" s="34"/>
      <c r="X217" s="34"/>
      <c r="Y217" s="34"/>
      <c r="Z217" s="34"/>
      <c r="AA217" s="34"/>
      <c r="AB217" s="34"/>
      <c r="AC217" s="34"/>
      <c r="AD217" s="34"/>
      <c r="AE217" s="34"/>
      <c r="AF217" s="68"/>
      <c r="AG217" s="34"/>
      <c r="AH217" s="34"/>
      <c r="AI217" s="34"/>
      <c r="AJ217" s="34"/>
      <c r="AK217" s="34"/>
      <c r="AL217" s="34"/>
      <c r="AM217" s="34"/>
      <c r="AN217" s="34"/>
      <c r="AO217" s="65"/>
      <c r="AP217" s="65"/>
      <c r="AQ217" s="65"/>
      <c r="AR217" s="65"/>
      <c r="AS217" s="65"/>
      <c r="AT217" s="65"/>
      <c r="AU217" s="65"/>
      <c r="AV217" s="65"/>
      <c r="AW217" s="65"/>
      <c r="AX217" s="65"/>
      <c r="AY217" s="65"/>
      <c r="AZ217" s="65"/>
      <c r="BA217" s="65"/>
      <c r="BB217" s="65"/>
      <c r="BC217" s="65"/>
      <c r="BD217" s="65"/>
      <c r="BE217" s="65"/>
      <c r="BF217" s="65"/>
      <c r="BG217" s="65"/>
      <c r="BH217" s="65"/>
      <c r="BI217" s="65"/>
      <c r="BJ217" s="65"/>
      <c r="BK217" s="65"/>
      <c r="BL217" s="65"/>
      <c r="BM217" s="65"/>
      <c r="BN217" s="65"/>
      <c r="BO217" s="65"/>
      <c r="BP217" s="65"/>
      <c r="BQ217" s="65"/>
      <c r="BR217" s="65"/>
      <c r="BS217" s="65"/>
      <c r="BT217" s="65"/>
      <c r="BU217" s="65"/>
      <c r="BV217" s="65"/>
      <c r="BW217" s="65"/>
      <c r="BX217" s="65"/>
      <c r="BY217" s="65"/>
      <c r="BZ217" s="65"/>
      <c r="CA217" s="34"/>
      <c r="CB217" s="34"/>
      <c r="CC217" s="34"/>
      <c r="CD217" s="34"/>
      <c r="CE217" s="34"/>
      <c r="CF217" s="34"/>
      <c r="CG217" s="34"/>
      <c r="CH217" s="34"/>
      <c r="CI217" s="34"/>
      <c r="CJ217" s="34"/>
      <c r="CK217" s="34"/>
      <c r="CL217" s="34"/>
      <c r="CM217" s="34"/>
      <c r="CN217" s="34"/>
      <c r="CO217" s="34"/>
      <c r="CP217" s="34"/>
      <c r="CQ217" s="34"/>
      <c r="CR217" s="34"/>
      <c r="CS217" s="34"/>
      <c r="CT217" s="37"/>
    </row>
    <row r="218" spans="1:98" ht="13">
      <c r="A218" s="37"/>
      <c r="B218" s="34"/>
      <c r="C218" s="34"/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51"/>
      <c r="R218" s="34"/>
      <c r="S218" s="34"/>
      <c r="T218" s="34"/>
      <c r="U218" s="34"/>
      <c r="V218" s="34"/>
      <c r="W218" s="34"/>
      <c r="X218" s="34"/>
      <c r="Y218" s="34"/>
      <c r="Z218" s="34"/>
      <c r="AA218" s="34"/>
      <c r="AB218" s="34"/>
      <c r="AC218" s="34"/>
      <c r="AD218" s="34"/>
      <c r="AE218" s="34"/>
      <c r="AF218" s="68"/>
      <c r="AG218" s="34"/>
      <c r="AH218" s="34"/>
      <c r="AI218" s="34"/>
      <c r="AJ218" s="34"/>
      <c r="AK218" s="34"/>
      <c r="AL218" s="34"/>
      <c r="AM218" s="34"/>
      <c r="AN218" s="34"/>
      <c r="AO218" s="65"/>
      <c r="AP218" s="65"/>
      <c r="AQ218" s="65"/>
      <c r="AR218" s="65"/>
      <c r="AS218" s="65"/>
      <c r="AT218" s="65"/>
      <c r="AU218" s="65"/>
      <c r="AV218" s="65"/>
      <c r="AW218" s="65"/>
      <c r="AX218" s="65"/>
      <c r="AY218" s="65"/>
      <c r="AZ218" s="65"/>
      <c r="BA218" s="65"/>
      <c r="BB218" s="65"/>
      <c r="BC218" s="65"/>
      <c r="BD218" s="65"/>
      <c r="BE218" s="65"/>
      <c r="BF218" s="65"/>
      <c r="BG218" s="65"/>
      <c r="BH218" s="65"/>
      <c r="BI218" s="65"/>
      <c r="BJ218" s="65"/>
      <c r="BK218" s="65"/>
      <c r="BL218" s="65"/>
      <c r="BM218" s="65"/>
      <c r="BN218" s="65"/>
      <c r="BO218" s="65"/>
      <c r="BP218" s="65"/>
      <c r="BQ218" s="65"/>
      <c r="BR218" s="65"/>
      <c r="BS218" s="65"/>
      <c r="BT218" s="65"/>
      <c r="BU218" s="65"/>
      <c r="BV218" s="65"/>
      <c r="BW218" s="65"/>
      <c r="BX218" s="65"/>
      <c r="BY218" s="65"/>
      <c r="BZ218" s="65"/>
      <c r="CA218" s="34"/>
      <c r="CB218" s="34"/>
      <c r="CC218" s="34"/>
      <c r="CD218" s="34"/>
      <c r="CE218" s="34"/>
      <c r="CF218" s="34"/>
      <c r="CG218" s="34"/>
      <c r="CH218" s="34"/>
      <c r="CI218" s="34"/>
      <c r="CJ218" s="34"/>
      <c r="CK218" s="34"/>
      <c r="CL218" s="34"/>
      <c r="CM218" s="34"/>
      <c r="CN218" s="34"/>
      <c r="CO218" s="34"/>
      <c r="CP218" s="34"/>
      <c r="CQ218" s="34"/>
      <c r="CR218" s="34"/>
      <c r="CS218" s="34"/>
      <c r="CT218" s="37"/>
    </row>
    <row r="219" spans="1:98" ht="13">
      <c r="A219" s="37"/>
      <c r="B219" s="34"/>
      <c r="C219" s="34"/>
      <c r="D219" s="34"/>
      <c r="E219" s="34"/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51"/>
      <c r="R219" s="34"/>
      <c r="S219" s="34"/>
      <c r="T219" s="34"/>
      <c r="U219" s="34"/>
      <c r="V219" s="34"/>
      <c r="W219" s="34"/>
      <c r="X219" s="34"/>
      <c r="Y219" s="34"/>
      <c r="Z219" s="34"/>
      <c r="AA219" s="34"/>
      <c r="AB219" s="34"/>
      <c r="AC219" s="34"/>
      <c r="AD219" s="34"/>
      <c r="AE219" s="34"/>
      <c r="AF219" s="68"/>
      <c r="AG219" s="34"/>
      <c r="AH219" s="34"/>
      <c r="AI219" s="34"/>
      <c r="AJ219" s="34"/>
      <c r="AK219" s="34"/>
      <c r="AL219" s="34"/>
      <c r="AM219" s="34"/>
      <c r="AN219" s="34"/>
      <c r="AO219" s="65"/>
      <c r="AP219" s="65"/>
      <c r="AQ219" s="65"/>
      <c r="AR219" s="65"/>
      <c r="AS219" s="65"/>
      <c r="AT219" s="65"/>
      <c r="AU219" s="65"/>
      <c r="AV219" s="65"/>
      <c r="AW219" s="65"/>
      <c r="AX219" s="65"/>
      <c r="AY219" s="65"/>
      <c r="AZ219" s="65"/>
      <c r="BA219" s="65"/>
      <c r="BB219" s="65"/>
      <c r="BC219" s="65"/>
      <c r="BD219" s="65"/>
      <c r="BE219" s="65"/>
      <c r="BF219" s="65"/>
      <c r="BG219" s="65"/>
      <c r="BH219" s="65"/>
      <c r="BI219" s="65"/>
      <c r="BJ219" s="65"/>
      <c r="BK219" s="65"/>
      <c r="BL219" s="65"/>
      <c r="BM219" s="65"/>
      <c r="BN219" s="65"/>
      <c r="BO219" s="65"/>
      <c r="BP219" s="65"/>
      <c r="BQ219" s="65"/>
      <c r="BR219" s="65"/>
      <c r="BS219" s="65"/>
      <c r="BT219" s="65"/>
      <c r="BU219" s="65"/>
      <c r="BV219" s="65"/>
      <c r="BW219" s="65"/>
      <c r="BX219" s="65"/>
      <c r="BY219" s="65"/>
      <c r="BZ219" s="65"/>
      <c r="CA219" s="34"/>
      <c r="CB219" s="34"/>
      <c r="CC219" s="34"/>
      <c r="CD219" s="34"/>
      <c r="CE219" s="34"/>
      <c r="CF219" s="34"/>
      <c r="CG219" s="34"/>
      <c r="CH219" s="34"/>
      <c r="CI219" s="34"/>
      <c r="CJ219" s="34"/>
      <c r="CK219" s="34"/>
      <c r="CL219" s="34"/>
      <c r="CM219" s="34"/>
      <c r="CN219" s="34"/>
      <c r="CO219" s="34"/>
      <c r="CP219" s="34"/>
      <c r="CQ219" s="34"/>
      <c r="CR219" s="34"/>
      <c r="CS219" s="34"/>
      <c r="CT219" s="37"/>
    </row>
    <row r="220" spans="1:98" ht="13">
      <c r="A220" s="37"/>
      <c r="B220" s="34"/>
      <c r="C220" s="34"/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51"/>
      <c r="R220" s="34"/>
      <c r="S220" s="34"/>
      <c r="T220" s="34"/>
      <c r="U220" s="34"/>
      <c r="V220" s="34"/>
      <c r="W220" s="34"/>
      <c r="X220" s="34"/>
      <c r="Y220" s="34"/>
      <c r="Z220" s="34"/>
      <c r="AA220" s="34"/>
      <c r="AB220" s="34"/>
      <c r="AC220" s="34"/>
      <c r="AD220" s="34"/>
      <c r="AE220" s="34"/>
      <c r="AF220" s="68"/>
      <c r="AG220" s="34"/>
      <c r="AH220" s="34"/>
      <c r="AI220" s="34"/>
      <c r="AJ220" s="34"/>
      <c r="AK220" s="34"/>
      <c r="AL220" s="34"/>
      <c r="AM220" s="34"/>
      <c r="AN220" s="34"/>
      <c r="AO220" s="65"/>
      <c r="AP220" s="65"/>
      <c r="AQ220" s="65"/>
      <c r="AR220" s="65"/>
      <c r="AS220" s="65"/>
      <c r="AT220" s="65"/>
      <c r="AU220" s="65"/>
      <c r="AV220" s="65"/>
      <c r="AW220" s="65"/>
      <c r="AX220" s="65"/>
      <c r="AY220" s="65"/>
      <c r="AZ220" s="65"/>
      <c r="BA220" s="65"/>
      <c r="BB220" s="65"/>
      <c r="BC220" s="65"/>
      <c r="BD220" s="65"/>
      <c r="BE220" s="65"/>
      <c r="BF220" s="65"/>
      <c r="BG220" s="65"/>
      <c r="BH220" s="65"/>
      <c r="BI220" s="65"/>
      <c r="BJ220" s="65"/>
      <c r="BK220" s="65"/>
      <c r="BL220" s="65"/>
      <c r="BM220" s="65"/>
      <c r="BN220" s="65"/>
      <c r="BO220" s="65"/>
      <c r="BP220" s="65"/>
      <c r="BQ220" s="65"/>
      <c r="BR220" s="65"/>
      <c r="BS220" s="65"/>
      <c r="BT220" s="65"/>
      <c r="BU220" s="65"/>
      <c r="BV220" s="65"/>
      <c r="BW220" s="65"/>
      <c r="BX220" s="65"/>
      <c r="BY220" s="65"/>
      <c r="BZ220" s="65"/>
      <c r="CA220" s="34"/>
      <c r="CB220" s="34"/>
      <c r="CC220" s="34"/>
      <c r="CD220" s="34"/>
      <c r="CE220" s="34"/>
      <c r="CF220" s="34"/>
      <c r="CG220" s="34"/>
      <c r="CH220" s="34"/>
      <c r="CI220" s="34"/>
      <c r="CJ220" s="34"/>
      <c r="CK220" s="34"/>
      <c r="CL220" s="34"/>
      <c r="CM220" s="34"/>
      <c r="CN220" s="34"/>
      <c r="CO220" s="34"/>
      <c r="CP220" s="34"/>
      <c r="CQ220" s="34"/>
      <c r="CR220" s="34"/>
      <c r="CS220" s="34"/>
      <c r="CT220" s="37"/>
    </row>
    <row r="221" spans="1:98" ht="13">
      <c r="A221" s="37"/>
      <c r="B221" s="34"/>
      <c r="C221" s="34"/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51"/>
      <c r="R221" s="34"/>
      <c r="S221" s="34"/>
      <c r="T221" s="34"/>
      <c r="U221" s="34"/>
      <c r="V221" s="34"/>
      <c r="W221" s="34"/>
      <c r="X221" s="34"/>
      <c r="Y221" s="34"/>
      <c r="Z221" s="34"/>
      <c r="AA221" s="34"/>
      <c r="AB221" s="34"/>
      <c r="AC221" s="34"/>
      <c r="AD221" s="34"/>
      <c r="AE221" s="34"/>
      <c r="AF221" s="68"/>
      <c r="AG221" s="34"/>
      <c r="AH221" s="34"/>
      <c r="AI221" s="34"/>
      <c r="AJ221" s="34"/>
      <c r="AK221" s="34"/>
      <c r="AL221" s="34"/>
      <c r="AM221" s="34"/>
      <c r="AN221" s="34"/>
      <c r="AO221" s="65"/>
      <c r="AP221" s="65"/>
      <c r="AQ221" s="65"/>
      <c r="AR221" s="65"/>
      <c r="AS221" s="65"/>
      <c r="AT221" s="65"/>
      <c r="AU221" s="65"/>
      <c r="AV221" s="65"/>
      <c r="AW221" s="65"/>
      <c r="AX221" s="65"/>
      <c r="AY221" s="65"/>
      <c r="AZ221" s="65"/>
      <c r="BA221" s="65"/>
      <c r="BB221" s="65"/>
      <c r="BC221" s="65"/>
      <c r="BD221" s="65"/>
      <c r="BE221" s="65"/>
      <c r="BF221" s="65"/>
      <c r="BG221" s="65"/>
      <c r="BH221" s="65"/>
      <c r="BI221" s="65"/>
      <c r="BJ221" s="65"/>
      <c r="BK221" s="65"/>
      <c r="BL221" s="65"/>
      <c r="BM221" s="65"/>
      <c r="BN221" s="65"/>
      <c r="BO221" s="65"/>
      <c r="BP221" s="65"/>
      <c r="BQ221" s="65"/>
      <c r="BR221" s="65"/>
      <c r="BS221" s="65"/>
      <c r="BT221" s="65"/>
      <c r="BU221" s="65"/>
      <c r="BV221" s="65"/>
      <c r="BW221" s="65"/>
      <c r="BX221" s="65"/>
      <c r="BY221" s="65"/>
      <c r="BZ221" s="65"/>
      <c r="CA221" s="34"/>
      <c r="CB221" s="34"/>
      <c r="CC221" s="34"/>
      <c r="CD221" s="34"/>
      <c r="CE221" s="34"/>
      <c r="CF221" s="34"/>
      <c r="CG221" s="34"/>
      <c r="CH221" s="34"/>
      <c r="CI221" s="34"/>
      <c r="CJ221" s="34"/>
      <c r="CK221" s="34"/>
      <c r="CL221" s="34"/>
      <c r="CM221" s="34"/>
      <c r="CN221" s="34"/>
      <c r="CO221" s="34"/>
      <c r="CP221" s="34"/>
      <c r="CQ221" s="34"/>
      <c r="CR221" s="34"/>
      <c r="CS221" s="34"/>
      <c r="CT221" s="37"/>
    </row>
    <row r="222" spans="1:98" ht="13">
      <c r="A222" s="37"/>
      <c r="B222" s="34"/>
      <c r="C222" s="34"/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51"/>
      <c r="R222" s="34"/>
      <c r="S222" s="34"/>
      <c r="T222" s="34"/>
      <c r="U222" s="34"/>
      <c r="V222" s="34"/>
      <c r="W222" s="34"/>
      <c r="X222" s="34"/>
      <c r="Y222" s="34"/>
      <c r="Z222" s="34"/>
      <c r="AA222" s="34"/>
      <c r="AB222" s="34"/>
      <c r="AC222" s="34"/>
      <c r="AD222" s="34"/>
      <c r="AE222" s="34"/>
      <c r="AF222" s="68"/>
      <c r="AG222" s="34"/>
      <c r="AH222" s="34"/>
      <c r="AI222" s="34"/>
      <c r="AJ222" s="34"/>
      <c r="AK222" s="34"/>
      <c r="AL222" s="34"/>
      <c r="AM222" s="34"/>
      <c r="AN222" s="34"/>
      <c r="AO222" s="65"/>
      <c r="AP222" s="65"/>
      <c r="AQ222" s="65"/>
      <c r="AR222" s="65"/>
      <c r="AS222" s="65"/>
      <c r="AT222" s="65"/>
      <c r="AU222" s="65"/>
      <c r="AV222" s="65"/>
      <c r="AW222" s="65"/>
      <c r="AX222" s="65"/>
      <c r="AY222" s="65"/>
      <c r="AZ222" s="65"/>
      <c r="BA222" s="65"/>
      <c r="BB222" s="65"/>
      <c r="BC222" s="65"/>
      <c r="BD222" s="65"/>
      <c r="BE222" s="65"/>
      <c r="BF222" s="65"/>
      <c r="BG222" s="65"/>
      <c r="BH222" s="65"/>
      <c r="BI222" s="65"/>
      <c r="BJ222" s="65"/>
      <c r="BK222" s="65"/>
      <c r="BL222" s="65"/>
      <c r="BM222" s="65"/>
      <c r="BN222" s="65"/>
      <c r="BO222" s="65"/>
      <c r="BP222" s="65"/>
      <c r="BQ222" s="65"/>
      <c r="BR222" s="65"/>
      <c r="BS222" s="65"/>
      <c r="BT222" s="65"/>
      <c r="BU222" s="65"/>
      <c r="BV222" s="65"/>
      <c r="BW222" s="65"/>
      <c r="BX222" s="65"/>
      <c r="BY222" s="65"/>
      <c r="BZ222" s="65"/>
      <c r="CA222" s="34"/>
      <c r="CB222" s="34"/>
      <c r="CC222" s="34"/>
      <c r="CD222" s="34"/>
      <c r="CE222" s="34"/>
      <c r="CF222" s="34"/>
      <c r="CG222" s="34"/>
      <c r="CH222" s="34"/>
      <c r="CI222" s="34"/>
      <c r="CJ222" s="34"/>
      <c r="CK222" s="34"/>
      <c r="CL222" s="34"/>
      <c r="CM222" s="34"/>
      <c r="CN222" s="34"/>
      <c r="CO222" s="34"/>
      <c r="CP222" s="34"/>
      <c r="CQ222" s="34"/>
      <c r="CR222" s="34"/>
      <c r="CS222" s="34"/>
      <c r="CT222" s="37"/>
    </row>
    <row r="223" spans="1:98" ht="13">
      <c r="A223" s="37"/>
      <c r="B223" s="34"/>
      <c r="C223" s="34"/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51"/>
      <c r="R223" s="34"/>
      <c r="S223" s="34"/>
      <c r="T223" s="34"/>
      <c r="U223" s="34"/>
      <c r="V223" s="34"/>
      <c r="W223" s="34"/>
      <c r="X223" s="34"/>
      <c r="Y223" s="34"/>
      <c r="Z223" s="34"/>
      <c r="AA223" s="34"/>
      <c r="AB223" s="34"/>
      <c r="AC223" s="34"/>
      <c r="AD223" s="34"/>
      <c r="AE223" s="34"/>
      <c r="AF223" s="68"/>
      <c r="AG223" s="34"/>
      <c r="AH223" s="34"/>
      <c r="AI223" s="34"/>
      <c r="AJ223" s="34"/>
      <c r="AK223" s="34"/>
      <c r="AL223" s="34"/>
      <c r="AM223" s="34"/>
      <c r="AN223" s="34"/>
      <c r="AO223" s="65"/>
      <c r="AP223" s="65"/>
      <c r="AQ223" s="65"/>
      <c r="AR223" s="65"/>
      <c r="AS223" s="65"/>
      <c r="AT223" s="65"/>
      <c r="AU223" s="65"/>
      <c r="AV223" s="65"/>
      <c r="AW223" s="65"/>
      <c r="AX223" s="65"/>
      <c r="AY223" s="65"/>
      <c r="AZ223" s="65"/>
      <c r="BA223" s="65"/>
      <c r="BB223" s="65"/>
      <c r="BC223" s="65"/>
      <c r="BD223" s="65"/>
      <c r="BE223" s="65"/>
      <c r="BF223" s="65"/>
      <c r="BG223" s="65"/>
      <c r="BH223" s="65"/>
      <c r="BI223" s="65"/>
      <c r="BJ223" s="65"/>
      <c r="BK223" s="65"/>
      <c r="BL223" s="65"/>
      <c r="BM223" s="65"/>
      <c r="BN223" s="65"/>
      <c r="BO223" s="65"/>
      <c r="BP223" s="65"/>
      <c r="BQ223" s="65"/>
      <c r="BR223" s="65"/>
      <c r="BS223" s="65"/>
      <c r="BT223" s="65"/>
      <c r="BU223" s="65"/>
      <c r="BV223" s="65"/>
      <c r="BW223" s="65"/>
      <c r="BX223" s="65"/>
      <c r="BY223" s="65"/>
      <c r="BZ223" s="65"/>
      <c r="CA223" s="34"/>
      <c r="CB223" s="34"/>
      <c r="CC223" s="34"/>
      <c r="CD223" s="34"/>
      <c r="CE223" s="34"/>
      <c r="CF223" s="34"/>
      <c r="CG223" s="34"/>
      <c r="CH223" s="34"/>
      <c r="CI223" s="34"/>
      <c r="CJ223" s="34"/>
      <c r="CK223" s="34"/>
      <c r="CL223" s="34"/>
      <c r="CM223" s="34"/>
      <c r="CN223" s="34"/>
      <c r="CO223" s="34"/>
      <c r="CP223" s="34"/>
      <c r="CQ223" s="34"/>
      <c r="CR223" s="34"/>
      <c r="CS223" s="34"/>
      <c r="CT223" s="37"/>
    </row>
    <row r="224" spans="1:98" ht="13">
      <c r="A224" s="37"/>
      <c r="B224" s="34"/>
      <c r="C224" s="34"/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51"/>
      <c r="R224" s="34"/>
      <c r="S224" s="34"/>
      <c r="T224" s="34"/>
      <c r="U224" s="34"/>
      <c r="V224" s="34"/>
      <c r="W224" s="34"/>
      <c r="X224" s="34"/>
      <c r="Y224" s="34"/>
      <c r="Z224" s="34"/>
      <c r="AA224" s="34"/>
      <c r="AB224" s="34"/>
      <c r="AC224" s="34"/>
      <c r="AD224" s="34"/>
      <c r="AE224" s="34"/>
      <c r="AF224" s="68"/>
      <c r="AG224" s="34"/>
      <c r="AH224" s="34"/>
      <c r="AI224" s="34"/>
      <c r="AJ224" s="34"/>
      <c r="AK224" s="34"/>
      <c r="AL224" s="34"/>
      <c r="AM224" s="34"/>
      <c r="AN224" s="34"/>
      <c r="AO224" s="65"/>
      <c r="AP224" s="65"/>
      <c r="AQ224" s="65"/>
      <c r="AR224" s="65"/>
      <c r="AS224" s="65"/>
      <c r="AT224" s="65"/>
      <c r="AU224" s="65"/>
      <c r="AV224" s="65"/>
      <c r="AW224" s="65"/>
      <c r="AX224" s="65"/>
      <c r="AY224" s="65"/>
      <c r="AZ224" s="65"/>
      <c r="BA224" s="65"/>
      <c r="BB224" s="65"/>
      <c r="BC224" s="65"/>
      <c r="BD224" s="65"/>
      <c r="BE224" s="65"/>
      <c r="BF224" s="65"/>
      <c r="BG224" s="65"/>
      <c r="BH224" s="65"/>
      <c r="BI224" s="65"/>
      <c r="BJ224" s="65"/>
      <c r="BK224" s="65"/>
      <c r="BL224" s="65"/>
      <c r="BM224" s="65"/>
      <c r="BN224" s="65"/>
      <c r="BO224" s="65"/>
      <c r="BP224" s="65"/>
      <c r="BQ224" s="65"/>
      <c r="BR224" s="65"/>
      <c r="BS224" s="65"/>
      <c r="BT224" s="65"/>
      <c r="BU224" s="65"/>
      <c r="BV224" s="65"/>
      <c r="BW224" s="65"/>
      <c r="BX224" s="65"/>
      <c r="BY224" s="65"/>
      <c r="BZ224" s="65"/>
      <c r="CA224" s="34"/>
      <c r="CB224" s="34"/>
      <c r="CC224" s="34"/>
      <c r="CD224" s="34"/>
      <c r="CE224" s="34"/>
      <c r="CF224" s="34"/>
      <c r="CG224" s="34"/>
      <c r="CH224" s="34"/>
      <c r="CI224" s="34"/>
      <c r="CJ224" s="34"/>
      <c r="CK224" s="34"/>
      <c r="CL224" s="34"/>
      <c r="CM224" s="34"/>
      <c r="CN224" s="34"/>
      <c r="CO224" s="34"/>
      <c r="CP224" s="34"/>
      <c r="CQ224" s="34"/>
      <c r="CR224" s="34"/>
      <c r="CS224" s="34"/>
      <c r="CT224" s="37"/>
    </row>
    <row r="225" spans="1:98" ht="13">
      <c r="A225" s="37"/>
      <c r="B225" s="34"/>
      <c r="C225" s="34"/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51"/>
      <c r="R225" s="34"/>
      <c r="S225" s="34"/>
      <c r="T225" s="34"/>
      <c r="U225" s="34"/>
      <c r="V225" s="34"/>
      <c r="W225" s="34"/>
      <c r="X225" s="34"/>
      <c r="Y225" s="34"/>
      <c r="Z225" s="34"/>
      <c r="AA225" s="34"/>
      <c r="AB225" s="34"/>
      <c r="AC225" s="34"/>
      <c r="AD225" s="34"/>
      <c r="AE225" s="34"/>
      <c r="AF225" s="68"/>
      <c r="AG225" s="34"/>
      <c r="AH225" s="34"/>
      <c r="AI225" s="34"/>
      <c r="AJ225" s="34"/>
      <c r="AK225" s="34"/>
      <c r="AL225" s="34"/>
      <c r="AM225" s="34"/>
      <c r="AN225" s="34"/>
      <c r="AO225" s="65"/>
      <c r="AP225" s="65"/>
      <c r="AQ225" s="65"/>
      <c r="AR225" s="65"/>
      <c r="AS225" s="65"/>
      <c r="AT225" s="65"/>
      <c r="AU225" s="65"/>
      <c r="AV225" s="65"/>
      <c r="AW225" s="65"/>
      <c r="AX225" s="65"/>
      <c r="AY225" s="65"/>
      <c r="AZ225" s="65"/>
      <c r="BA225" s="65"/>
      <c r="BB225" s="65"/>
      <c r="BC225" s="65"/>
      <c r="BD225" s="65"/>
      <c r="BE225" s="65"/>
      <c r="BF225" s="65"/>
      <c r="BG225" s="65"/>
      <c r="BH225" s="65"/>
      <c r="BI225" s="65"/>
      <c r="BJ225" s="65"/>
      <c r="BK225" s="65"/>
      <c r="BL225" s="65"/>
      <c r="BM225" s="65"/>
      <c r="BN225" s="65"/>
      <c r="BO225" s="65"/>
      <c r="BP225" s="65"/>
      <c r="BQ225" s="65"/>
      <c r="BR225" s="65"/>
      <c r="BS225" s="65"/>
      <c r="BT225" s="65"/>
      <c r="BU225" s="65"/>
      <c r="BV225" s="65"/>
      <c r="BW225" s="65"/>
      <c r="BX225" s="65"/>
      <c r="BY225" s="65"/>
      <c r="BZ225" s="65"/>
      <c r="CA225" s="34"/>
      <c r="CB225" s="34"/>
      <c r="CC225" s="34"/>
      <c r="CD225" s="34"/>
      <c r="CE225" s="34"/>
      <c r="CF225" s="34"/>
      <c r="CG225" s="34"/>
      <c r="CH225" s="34"/>
      <c r="CI225" s="34"/>
      <c r="CJ225" s="34"/>
      <c r="CK225" s="34"/>
      <c r="CL225" s="34"/>
      <c r="CM225" s="34"/>
      <c r="CN225" s="34"/>
      <c r="CO225" s="34"/>
      <c r="CP225" s="34"/>
      <c r="CQ225" s="34"/>
      <c r="CR225" s="34"/>
      <c r="CS225" s="34"/>
      <c r="CT225" s="37"/>
    </row>
    <row r="226" spans="1:98" ht="13">
      <c r="A226" s="37"/>
      <c r="B226" s="34"/>
      <c r="C226" s="34"/>
      <c r="D226" s="34"/>
      <c r="E226" s="34"/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51"/>
      <c r="R226" s="34"/>
      <c r="S226" s="34"/>
      <c r="T226" s="34"/>
      <c r="U226" s="34"/>
      <c r="V226" s="34"/>
      <c r="W226" s="34"/>
      <c r="X226" s="34"/>
      <c r="Y226" s="34"/>
      <c r="Z226" s="34"/>
      <c r="AA226" s="34"/>
      <c r="AB226" s="34"/>
      <c r="AC226" s="34"/>
      <c r="AD226" s="34"/>
      <c r="AE226" s="34"/>
      <c r="AF226" s="68"/>
      <c r="AG226" s="34"/>
      <c r="AH226" s="34"/>
      <c r="AI226" s="34"/>
      <c r="AJ226" s="34"/>
      <c r="AK226" s="34"/>
      <c r="AL226" s="34"/>
      <c r="AM226" s="34"/>
      <c r="AN226" s="34"/>
      <c r="AO226" s="65"/>
      <c r="AP226" s="65"/>
      <c r="AQ226" s="65"/>
      <c r="AR226" s="65"/>
      <c r="AS226" s="65"/>
      <c r="AT226" s="65"/>
      <c r="AU226" s="65"/>
      <c r="AV226" s="65"/>
      <c r="AW226" s="65"/>
      <c r="AX226" s="65"/>
      <c r="AY226" s="65"/>
      <c r="AZ226" s="65"/>
      <c r="BA226" s="65"/>
      <c r="BB226" s="65"/>
      <c r="BC226" s="65"/>
      <c r="BD226" s="65"/>
      <c r="BE226" s="65"/>
      <c r="BF226" s="65"/>
      <c r="BG226" s="65"/>
      <c r="BH226" s="65"/>
      <c r="BI226" s="65"/>
      <c r="BJ226" s="65"/>
      <c r="BK226" s="65"/>
      <c r="BL226" s="65"/>
      <c r="BM226" s="65"/>
      <c r="BN226" s="65"/>
      <c r="BO226" s="65"/>
      <c r="BP226" s="65"/>
      <c r="BQ226" s="65"/>
      <c r="BR226" s="65"/>
      <c r="BS226" s="65"/>
      <c r="BT226" s="65"/>
      <c r="BU226" s="65"/>
      <c r="BV226" s="65"/>
      <c r="BW226" s="65"/>
      <c r="BX226" s="65"/>
      <c r="BY226" s="65"/>
      <c r="BZ226" s="65"/>
      <c r="CA226" s="34"/>
      <c r="CB226" s="34"/>
      <c r="CC226" s="34"/>
      <c r="CD226" s="34"/>
      <c r="CE226" s="34"/>
      <c r="CF226" s="34"/>
      <c r="CG226" s="34"/>
      <c r="CH226" s="34"/>
      <c r="CI226" s="34"/>
      <c r="CJ226" s="34"/>
      <c r="CK226" s="34"/>
      <c r="CL226" s="34"/>
      <c r="CM226" s="34"/>
      <c r="CN226" s="34"/>
      <c r="CO226" s="34"/>
      <c r="CP226" s="34"/>
      <c r="CQ226" s="34"/>
      <c r="CR226" s="34"/>
      <c r="CS226" s="34"/>
      <c r="CT226" s="37"/>
    </row>
    <row r="227" spans="1:98" ht="13">
      <c r="A227" s="37"/>
      <c r="B227" s="34"/>
      <c r="C227" s="34"/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51"/>
      <c r="R227" s="34"/>
      <c r="S227" s="34"/>
      <c r="T227" s="34"/>
      <c r="U227" s="34"/>
      <c r="V227" s="34"/>
      <c r="W227" s="34"/>
      <c r="X227" s="34"/>
      <c r="Y227" s="34"/>
      <c r="Z227" s="34"/>
      <c r="AA227" s="34"/>
      <c r="AB227" s="34"/>
      <c r="AC227" s="34"/>
      <c r="AD227" s="34"/>
      <c r="AE227" s="34"/>
      <c r="AF227" s="68"/>
      <c r="AG227" s="34"/>
      <c r="AH227" s="34"/>
      <c r="AI227" s="34"/>
      <c r="AJ227" s="34"/>
      <c r="AK227" s="34"/>
      <c r="AL227" s="34"/>
      <c r="AM227" s="34"/>
      <c r="AN227" s="34"/>
      <c r="AO227" s="65"/>
      <c r="AP227" s="65"/>
      <c r="AQ227" s="65"/>
      <c r="AR227" s="65"/>
      <c r="AS227" s="65"/>
      <c r="AT227" s="65"/>
      <c r="AU227" s="65"/>
      <c r="AV227" s="65"/>
      <c r="AW227" s="65"/>
      <c r="AX227" s="65"/>
      <c r="AY227" s="65"/>
      <c r="AZ227" s="65"/>
      <c r="BA227" s="65"/>
      <c r="BB227" s="65"/>
      <c r="BC227" s="65"/>
      <c r="BD227" s="65"/>
      <c r="BE227" s="65"/>
      <c r="BF227" s="65"/>
      <c r="BG227" s="65"/>
      <c r="BH227" s="65"/>
      <c r="BI227" s="65"/>
      <c r="BJ227" s="65"/>
      <c r="BK227" s="65"/>
      <c r="BL227" s="65"/>
      <c r="BM227" s="65"/>
      <c r="BN227" s="65"/>
      <c r="BO227" s="65"/>
      <c r="BP227" s="65"/>
      <c r="BQ227" s="65"/>
      <c r="BR227" s="65"/>
      <c r="BS227" s="65"/>
      <c r="BT227" s="65"/>
      <c r="BU227" s="65"/>
      <c r="BV227" s="65"/>
      <c r="BW227" s="65"/>
      <c r="BX227" s="65"/>
      <c r="BY227" s="65"/>
      <c r="BZ227" s="65"/>
      <c r="CA227" s="34"/>
      <c r="CB227" s="34"/>
      <c r="CC227" s="34"/>
      <c r="CD227" s="34"/>
      <c r="CE227" s="34"/>
      <c r="CF227" s="34"/>
      <c r="CG227" s="34"/>
      <c r="CH227" s="34"/>
      <c r="CI227" s="34"/>
      <c r="CJ227" s="34"/>
      <c r="CK227" s="34"/>
      <c r="CL227" s="34"/>
      <c r="CM227" s="34"/>
      <c r="CN227" s="34"/>
      <c r="CO227" s="34"/>
      <c r="CP227" s="34"/>
      <c r="CQ227" s="34"/>
      <c r="CR227" s="34"/>
      <c r="CS227" s="34"/>
      <c r="CT227" s="37"/>
    </row>
    <row r="228" spans="1:98" ht="13">
      <c r="A228" s="37"/>
      <c r="B228" s="34"/>
      <c r="C228" s="34"/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51"/>
      <c r="R228" s="34"/>
      <c r="S228" s="34"/>
      <c r="T228" s="34"/>
      <c r="U228" s="34"/>
      <c r="V228" s="34"/>
      <c r="W228" s="34"/>
      <c r="X228" s="34"/>
      <c r="Y228" s="34"/>
      <c r="Z228" s="34"/>
      <c r="AA228" s="34"/>
      <c r="AB228" s="34"/>
      <c r="AC228" s="34"/>
      <c r="AD228" s="34"/>
      <c r="AE228" s="34"/>
      <c r="AF228" s="68"/>
      <c r="AG228" s="34"/>
      <c r="AH228" s="34"/>
      <c r="AI228" s="34"/>
      <c r="AJ228" s="34"/>
      <c r="AK228" s="34"/>
      <c r="AL228" s="34"/>
      <c r="AM228" s="34"/>
      <c r="AN228" s="34"/>
      <c r="AO228" s="65"/>
      <c r="AP228" s="65"/>
      <c r="AQ228" s="65"/>
      <c r="AR228" s="65"/>
      <c r="AS228" s="65"/>
      <c r="AT228" s="65"/>
      <c r="AU228" s="65"/>
      <c r="AV228" s="65"/>
      <c r="AW228" s="65"/>
      <c r="AX228" s="65"/>
      <c r="AY228" s="65"/>
      <c r="AZ228" s="65"/>
      <c r="BA228" s="65"/>
      <c r="BB228" s="65"/>
      <c r="BC228" s="65"/>
      <c r="BD228" s="65"/>
      <c r="BE228" s="65"/>
      <c r="BF228" s="65"/>
      <c r="BG228" s="65"/>
      <c r="BH228" s="65"/>
      <c r="BI228" s="65"/>
      <c r="BJ228" s="65"/>
      <c r="BK228" s="65"/>
      <c r="BL228" s="65"/>
      <c r="BM228" s="65"/>
      <c r="BN228" s="65"/>
      <c r="BO228" s="65"/>
      <c r="BP228" s="65"/>
      <c r="BQ228" s="65"/>
      <c r="BR228" s="65"/>
      <c r="BS228" s="65"/>
      <c r="BT228" s="65"/>
      <c r="BU228" s="65"/>
      <c r="BV228" s="65"/>
      <c r="BW228" s="65"/>
      <c r="BX228" s="65"/>
      <c r="BY228" s="65"/>
      <c r="BZ228" s="65"/>
      <c r="CA228" s="34"/>
      <c r="CB228" s="34"/>
      <c r="CC228" s="34"/>
      <c r="CD228" s="34"/>
      <c r="CE228" s="34"/>
      <c r="CF228" s="34"/>
      <c r="CG228" s="34"/>
      <c r="CH228" s="34"/>
      <c r="CI228" s="34"/>
      <c r="CJ228" s="34"/>
      <c r="CK228" s="34"/>
      <c r="CL228" s="34"/>
      <c r="CM228" s="34"/>
      <c r="CN228" s="34"/>
      <c r="CO228" s="34"/>
      <c r="CP228" s="34"/>
      <c r="CQ228" s="34"/>
      <c r="CR228" s="34"/>
      <c r="CS228" s="34"/>
      <c r="CT228" s="37"/>
    </row>
    <row r="229" spans="1:98" ht="13">
      <c r="A229" s="37"/>
      <c r="B229" s="34"/>
      <c r="C229" s="34"/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51"/>
      <c r="R229" s="34"/>
      <c r="S229" s="34"/>
      <c r="T229" s="34"/>
      <c r="U229" s="34"/>
      <c r="V229" s="34"/>
      <c r="W229" s="34"/>
      <c r="X229" s="34"/>
      <c r="Y229" s="34"/>
      <c r="Z229" s="34"/>
      <c r="AA229" s="34"/>
      <c r="AB229" s="34"/>
      <c r="AC229" s="34"/>
      <c r="AD229" s="34"/>
      <c r="AE229" s="34"/>
      <c r="AF229" s="68"/>
      <c r="AG229" s="34"/>
      <c r="AH229" s="34"/>
      <c r="AI229" s="34"/>
      <c r="AJ229" s="34"/>
      <c r="AK229" s="34"/>
      <c r="AL229" s="34"/>
      <c r="AM229" s="34"/>
      <c r="AN229" s="34"/>
      <c r="AO229" s="65"/>
      <c r="AP229" s="65"/>
      <c r="AQ229" s="65"/>
      <c r="AR229" s="65"/>
      <c r="AS229" s="65"/>
      <c r="AT229" s="65"/>
      <c r="AU229" s="65"/>
      <c r="AV229" s="65"/>
      <c r="AW229" s="65"/>
      <c r="AX229" s="65"/>
      <c r="AY229" s="65"/>
      <c r="AZ229" s="65"/>
      <c r="BA229" s="65"/>
      <c r="BB229" s="65"/>
      <c r="BC229" s="65"/>
      <c r="BD229" s="65"/>
      <c r="BE229" s="65"/>
      <c r="BF229" s="65"/>
      <c r="BG229" s="65"/>
      <c r="BH229" s="65"/>
      <c r="BI229" s="65"/>
      <c r="BJ229" s="65"/>
      <c r="BK229" s="65"/>
      <c r="BL229" s="65"/>
      <c r="BM229" s="65"/>
      <c r="BN229" s="65"/>
      <c r="BO229" s="65"/>
      <c r="BP229" s="65"/>
      <c r="BQ229" s="65"/>
      <c r="BR229" s="65"/>
      <c r="BS229" s="65"/>
      <c r="BT229" s="65"/>
      <c r="BU229" s="65"/>
      <c r="BV229" s="65"/>
      <c r="BW229" s="65"/>
      <c r="BX229" s="65"/>
      <c r="BY229" s="65"/>
      <c r="BZ229" s="65"/>
      <c r="CA229" s="34"/>
      <c r="CB229" s="34"/>
      <c r="CC229" s="34"/>
      <c r="CD229" s="34"/>
      <c r="CE229" s="34"/>
      <c r="CF229" s="34"/>
      <c r="CG229" s="34"/>
      <c r="CH229" s="34"/>
      <c r="CI229" s="34"/>
      <c r="CJ229" s="34"/>
      <c r="CK229" s="34"/>
      <c r="CL229" s="34"/>
      <c r="CM229" s="34"/>
      <c r="CN229" s="34"/>
      <c r="CO229" s="34"/>
      <c r="CP229" s="34"/>
      <c r="CQ229" s="34"/>
      <c r="CR229" s="34"/>
      <c r="CS229" s="34"/>
      <c r="CT229" s="37"/>
    </row>
    <row r="230" spans="1:98" ht="13">
      <c r="A230" s="37"/>
      <c r="B230" s="34"/>
      <c r="C230" s="34"/>
      <c r="D230" s="34"/>
      <c r="E230" s="34"/>
      <c r="F230" s="34"/>
      <c r="G230" s="34"/>
      <c r="H230" s="34"/>
      <c r="I230" s="34"/>
      <c r="J230" s="34"/>
      <c r="K230" s="34"/>
      <c r="L230" s="34"/>
      <c r="M230" s="34"/>
      <c r="N230" s="34"/>
      <c r="O230" s="34"/>
      <c r="P230" s="34"/>
      <c r="Q230" s="51"/>
      <c r="R230" s="34"/>
      <c r="S230" s="34"/>
      <c r="T230" s="34"/>
      <c r="U230" s="34"/>
      <c r="V230" s="34"/>
      <c r="W230" s="34"/>
      <c r="X230" s="34"/>
      <c r="Y230" s="34"/>
      <c r="Z230" s="34"/>
      <c r="AA230" s="34"/>
      <c r="AB230" s="34"/>
      <c r="AC230" s="34"/>
      <c r="AD230" s="34"/>
      <c r="AE230" s="34"/>
      <c r="AF230" s="68"/>
      <c r="AG230" s="34"/>
      <c r="AH230" s="34"/>
      <c r="AI230" s="34"/>
      <c r="AJ230" s="34"/>
      <c r="AK230" s="34"/>
      <c r="AL230" s="34"/>
      <c r="AM230" s="34"/>
      <c r="AN230" s="34"/>
      <c r="AO230" s="65"/>
      <c r="AP230" s="65"/>
      <c r="AQ230" s="65"/>
      <c r="AR230" s="65"/>
      <c r="AS230" s="65"/>
      <c r="AT230" s="65"/>
      <c r="AU230" s="65"/>
      <c r="AV230" s="65"/>
      <c r="AW230" s="65"/>
      <c r="AX230" s="65"/>
      <c r="AY230" s="65"/>
      <c r="AZ230" s="65"/>
      <c r="BA230" s="65"/>
      <c r="BB230" s="65"/>
      <c r="BC230" s="65"/>
      <c r="BD230" s="65"/>
      <c r="BE230" s="65"/>
      <c r="BF230" s="65"/>
      <c r="BG230" s="65"/>
      <c r="BH230" s="65"/>
      <c r="BI230" s="65"/>
      <c r="BJ230" s="65"/>
      <c r="BK230" s="65"/>
      <c r="BL230" s="65"/>
      <c r="BM230" s="65"/>
      <c r="BN230" s="65"/>
      <c r="BO230" s="65"/>
      <c r="BP230" s="65"/>
      <c r="BQ230" s="65"/>
      <c r="BR230" s="65"/>
      <c r="BS230" s="65"/>
      <c r="BT230" s="65"/>
      <c r="BU230" s="65"/>
      <c r="BV230" s="65"/>
      <c r="BW230" s="65"/>
      <c r="BX230" s="65"/>
      <c r="BY230" s="65"/>
      <c r="BZ230" s="65"/>
      <c r="CA230" s="34"/>
      <c r="CB230" s="34"/>
      <c r="CC230" s="34"/>
      <c r="CD230" s="34"/>
      <c r="CE230" s="34"/>
      <c r="CF230" s="34"/>
      <c r="CG230" s="34"/>
      <c r="CH230" s="34"/>
      <c r="CI230" s="34"/>
      <c r="CJ230" s="34"/>
      <c r="CK230" s="34"/>
      <c r="CL230" s="34"/>
      <c r="CM230" s="34"/>
      <c r="CN230" s="34"/>
      <c r="CO230" s="34"/>
      <c r="CP230" s="34"/>
      <c r="CQ230" s="34"/>
      <c r="CR230" s="34"/>
      <c r="CS230" s="34"/>
      <c r="CT230" s="37"/>
    </row>
    <row r="231" spans="1:98" ht="13">
      <c r="A231" s="37"/>
      <c r="B231" s="34"/>
      <c r="C231" s="34"/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51"/>
      <c r="R231" s="34"/>
      <c r="S231" s="34"/>
      <c r="T231" s="34"/>
      <c r="U231" s="34"/>
      <c r="V231" s="34"/>
      <c r="W231" s="34"/>
      <c r="X231" s="34"/>
      <c r="Y231" s="34"/>
      <c r="Z231" s="34"/>
      <c r="AA231" s="34"/>
      <c r="AB231" s="34"/>
      <c r="AC231" s="34"/>
      <c r="AD231" s="34"/>
      <c r="AE231" s="34"/>
      <c r="AF231" s="68"/>
      <c r="AG231" s="34"/>
      <c r="AH231" s="34"/>
      <c r="AI231" s="34"/>
      <c r="AJ231" s="34"/>
      <c r="AK231" s="34"/>
      <c r="AL231" s="34"/>
      <c r="AM231" s="34"/>
      <c r="AN231" s="34"/>
      <c r="AO231" s="65"/>
      <c r="AP231" s="65"/>
      <c r="AQ231" s="65"/>
      <c r="AR231" s="65"/>
      <c r="AS231" s="65"/>
      <c r="AT231" s="65"/>
      <c r="AU231" s="65"/>
      <c r="AV231" s="65"/>
      <c r="AW231" s="65"/>
      <c r="AX231" s="65"/>
      <c r="AY231" s="65"/>
      <c r="AZ231" s="65"/>
      <c r="BA231" s="65"/>
      <c r="BB231" s="65"/>
      <c r="BC231" s="65"/>
      <c r="BD231" s="65"/>
      <c r="BE231" s="65"/>
      <c r="BF231" s="65"/>
      <c r="BG231" s="65"/>
      <c r="BH231" s="65"/>
      <c r="BI231" s="65"/>
      <c r="BJ231" s="65"/>
      <c r="BK231" s="65"/>
      <c r="BL231" s="65"/>
      <c r="BM231" s="65"/>
      <c r="BN231" s="65"/>
      <c r="BO231" s="65"/>
      <c r="BP231" s="65"/>
      <c r="BQ231" s="65"/>
      <c r="BR231" s="65"/>
      <c r="BS231" s="65"/>
      <c r="BT231" s="65"/>
      <c r="BU231" s="65"/>
      <c r="BV231" s="65"/>
      <c r="BW231" s="65"/>
      <c r="BX231" s="65"/>
      <c r="BY231" s="65"/>
      <c r="BZ231" s="65"/>
      <c r="CA231" s="34"/>
      <c r="CB231" s="34"/>
      <c r="CC231" s="34"/>
      <c r="CD231" s="34"/>
      <c r="CE231" s="34"/>
      <c r="CF231" s="34"/>
      <c r="CG231" s="34"/>
      <c r="CH231" s="34"/>
      <c r="CI231" s="34"/>
      <c r="CJ231" s="34"/>
      <c r="CK231" s="34"/>
      <c r="CL231" s="34"/>
      <c r="CM231" s="34"/>
      <c r="CN231" s="34"/>
      <c r="CO231" s="34"/>
      <c r="CP231" s="34"/>
      <c r="CQ231" s="34"/>
      <c r="CR231" s="34"/>
      <c r="CS231" s="34"/>
      <c r="CT231" s="37"/>
    </row>
    <row r="232" spans="1:98" ht="13">
      <c r="A232" s="37"/>
      <c r="B232" s="34"/>
      <c r="C232" s="34"/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51"/>
      <c r="R232" s="34"/>
      <c r="S232" s="34"/>
      <c r="T232" s="34"/>
      <c r="U232" s="34"/>
      <c r="V232" s="34"/>
      <c r="W232" s="34"/>
      <c r="X232" s="34"/>
      <c r="Y232" s="34"/>
      <c r="Z232" s="34"/>
      <c r="AA232" s="34"/>
      <c r="AB232" s="34"/>
      <c r="AC232" s="34"/>
      <c r="AD232" s="34"/>
      <c r="AE232" s="34"/>
      <c r="AF232" s="68"/>
      <c r="AG232" s="34"/>
      <c r="AH232" s="34"/>
      <c r="AI232" s="34"/>
      <c r="AJ232" s="34"/>
      <c r="AK232" s="34"/>
      <c r="AL232" s="34"/>
      <c r="AM232" s="34"/>
      <c r="AN232" s="34"/>
      <c r="AO232" s="65"/>
      <c r="AP232" s="65"/>
      <c r="AQ232" s="65"/>
      <c r="AR232" s="65"/>
      <c r="AS232" s="65"/>
      <c r="AT232" s="65"/>
      <c r="AU232" s="65"/>
      <c r="AV232" s="65"/>
      <c r="AW232" s="65"/>
      <c r="AX232" s="65"/>
      <c r="AY232" s="65"/>
      <c r="AZ232" s="65"/>
      <c r="BA232" s="65"/>
      <c r="BB232" s="65"/>
      <c r="BC232" s="65"/>
      <c r="BD232" s="65"/>
      <c r="BE232" s="65"/>
      <c r="BF232" s="65"/>
      <c r="BG232" s="65"/>
      <c r="BH232" s="65"/>
      <c r="BI232" s="65"/>
      <c r="BJ232" s="65"/>
      <c r="BK232" s="65"/>
      <c r="BL232" s="65"/>
      <c r="BM232" s="65"/>
      <c r="BN232" s="65"/>
      <c r="BO232" s="65"/>
      <c r="BP232" s="65"/>
      <c r="BQ232" s="65"/>
      <c r="BR232" s="65"/>
      <c r="BS232" s="65"/>
      <c r="BT232" s="65"/>
      <c r="BU232" s="65"/>
      <c r="BV232" s="65"/>
      <c r="BW232" s="65"/>
      <c r="BX232" s="65"/>
      <c r="BY232" s="65"/>
      <c r="BZ232" s="65"/>
      <c r="CA232" s="34"/>
      <c r="CB232" s="34"/>
      <c r="CC232" s="34"/>
      <c r="CD232" s="34"/>
      <c r="CE232" s="34"/>
      <c r="CF232" s="34"/>
      <c r="CG232" s="34"/>
      <c r="CH232" s="34"/>
      <c r="CI232" s="34"/>
      <c r="CJ232" s="34"/>
      <c r="CK232" s="34"/>
      <c r="CL232" s="34"/>
      <c r="CM232" s="34"/>
      <c r="CN232" s="34"/>
      <c r="CO232" s="34"/>
      <c r="CP232" s="34"/>
      <c r="CQ232" s="34"/>
      <c r="CR232" s="34"/>
      <c r="CS232" s="34"/>
      <c r="CT232" s="37"/>
    </row>
    <row r="233" spans="1:98" ht="13">
      <c r="A233" s="37"/>
      <c r="B233" s="34"/>
      <c r="C233" s="34"/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51"/>
      <c r="R233" s="34"/>
      <c r="S233" s="34"/>
      <c r="T233" s="34"/>
      <c r="U233" s="34"/>
      <c r="V233" s="34"/>
      <c r="W233" s="34"/>
      <c r="X233" s="34"/>
      <c r="Y233" s="34"/>
      <c r="Z233" s="34"/>
      <c r="AA233" s="34"/>
      <c r="AB233" s="34"/>
      <c r="AC233" s="34"/>
      <c r="AD233" s="34"/>
      <c r="AE233" s="34"/>
      <c r="AF233" s="68"/>
      <c r="AG233" s="34"/>
      <c r="AH233" s="34"/>
      <c r="AI233" s="34"/>
      <c r="AJ233" s="34"/>
      <c r="AK233" s="34"/>
      <c r="AL233" s="34"/>
      <c r="AM233" s="34"/>
      <c r="AN233" s="34"/>
      <c r="AO233" s="65"/>
      <c r="AP233" s="65"/>
      <c r="AQ233" s="65"/>
      <c r="AR233" s="65"/>
      <c r="AS233" s="65"/>
      <c r="AT233" s="65"/>
      <c r="AU233" s="65"/>
      <c r="AV233" s="65"/>
      <c r="AW233" s="65"/>
      <c r="AX233" s="65"/>
      <c r="AY233" s="65"/>
      <c r="AZ233" s="65"/>
      <c r="BA233" s="65"/>
      <c r="BB233" s="65"/>
      <c r="BC233" s="65"/>
      <c r="BD233" s="65"/>
      <c r="BE233" s="65"/>
      <c r="BF233" s="65"/>
      <c r="BG233" s="65"/>
      <c r="BH233" s="65"/>
      <c r="BI233" s="65"/>
      <c r="BJ233" s="65"/>
      <c r="BK233" s="65"/>
      <c r="BL233" s="65"/>
      <c r="BM233" s="65"/>
      <c r="BN233" s="65"/>
      <c r="BO233" s="65"/>
      <c r="BP233" s="65"/>
      <c r="BQ233" s="65"/>
      <c r="BR233" s="65"/>
      <c r="BS233" s="65"/>
      <c r="BT233" s="65"/>
      <c r="BU233" s="65"/>
      <c r="BV233" s="65"/>
      <c r="BW233" s="65"/>
      <c r="BX233" s="65"/>
      <c r="BY233" s="65"/>
      <c r="BZ233" s="65"/>
      <c r="CA233" s="34"/>
      <c r="CB233" s="34"/>
      <c r="CC233" s="34"/>
      <c r="CD233" s="34"/>
      <c r="CE233" s="34"/>
      <c r="CF233" s="34"/>
      <c r="CG233" s="34"/>
      <c r="CH233" s="34"/>
      <c r="CI233" s="34"/>
      <c r="CJ233" s="34"/>
      <c r="CK233" s="34"/>
      <c r="CL233" s="34"/>
      <c r="CM233" s="34"/>
      <c r="CN233" s="34"/>
      <c r="CO233" s="34"/>
      <c r="CP233" s="34"/>
      <c r="CQ233" s="34"/>
      <c r="CR233" s="34"/>
      <c r="CS233" s="34"/>
      <c r="CT233" s="37"/>
    </row>
    <row r="234" spans="1:98" ht="13">
      <c r="A234" s="37"/>
      <c r="B234" s="34"/>
      <c r="C234" s="34"/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51"/>
      <c r="R234" s="34"/>
      <c r="S234" s="34"/>
      <c r="T234" s="34"/>
      <c r="U234" s="34"/>
      <c r="V234" s="34"/>
      <c r="W234" s="34"/>
      <c r="X234" s="34"/>
      <c r="Y234" s="34"/>
      <c r="Z234" s="34"/>
      <c r="AA234" s="34"/>
      <c r="AB234" s="34"/>
      <c r="AC234" s="34"/>
      <c r="AD234" s="34"/>
      <c r="AE234" s="34"/>
      <c r="AF234" s="68"/>
      <c r="AG234" s="34"/>
      <c r="AH234" s="34"/>
      <c r="AI234" s="34"/>
      <c r="AJ234" s="34"/>
      <c r="AK234" s="34"/>
      <c r="AL234" s="34"/>
      <c r="AM234" s="34"/>
      <c r="AN234" s="34"/>
      <c r="AO234" s="65"/>
      <c r="AP234" s="65"/>
      <c r="AQ234" s="65"/>
      <c r="AR234" s="65"/>
      <c r="AS234" s="65"/>
      <c r="AT234" s="65"/>
      <c r="AU234" s="65"/>
      <c r="AV234" s="65"/>
      <c r="AW234" s="65"/>
      <c r="AX234" s="65"/>
      <c r="AY234" s="65"/>
      <c r="AZ234" s="65"/>
      <c r="BA234" s="65"/>
      <c r="BB234" s="65"/>
      <c r="BC234" s="65"/>
      <c r="BD234" s="65"/>
      <c r="BE234" s="65"/>
      <c r="BF234" s="65"/>
      <c r="BG234" s="65"/>
      <c r="BH234" s="65"/>
      <c r="BI234" s="65"/>
      <c r="BJ234" s="65"/>
      <c r="BK234" s="65"/>
      <c r="BL234" s="65"/>
      <c r="BM234" s="65"/>
      <c r="BN234" s="65"/>
      <c r="BO234" s="65"/>
      <c r="BP234" s="65"/>
      <c r="BQ234" s="65"/>
      <c r="BR234" s="65"/>
      <c r="BS234" s="65"/>
      <c r="BT234" s="65"/>
      <c r="BU234" s="65"/>
      <c r="BV234" s="65"/>
      <c r="BW234" s="65"/>
      <c r="BX234" s="65"/>
      <c r="BY234" s="65"/>
      <c r="BZ234" s="65"/>
      <c r="CA234" s="34"/>
      <c r="CB234" s="34"/>
      <c r="CC234" s="34"/>
      <c r="CD234" s="34"/>
      <c r="CE234" s="34"/>
      <c r="CF234" s="34"/>
      <c r="CG234" s="34"/>
      <c r="CH234" s="34"/>
      <c r="CI234" s="34"/>
      <c r="CJ234" s="34"/>
      <c r="CK234" s="34"/>
      <c r="CL234" s="34"/>
      <c r="CM234" s="34"/>
      <c r="CN234" s="34"/>
      <c r="CO234" s="34"/>
      <c r="CP234" s="34"/>
      <c r="CQ234" s="34"/>
      <c r="CR234" s="34"/>
      <c r="CS234" s="34"/>
      <c r="CT234" s="37"/>
    </row>
    <row r="235" spans="1:98" ht="13">
      <c r="A235" s="37"/>
      <c r="B235" s="34"/>
      <c r="C235" s="34"/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51"/>
      <c r="R235" s="34"/>
      <c r="S235" s="34"/>
      <c r="T235" s="34"/>
      <c r="U235" s="34"/>
      <c r="V235" s="34"/>
      <c r="W235" s="34"/>
      <c r="X235" s="34"/>
      <c r="Y235" s="34"/>
      <c r="Z235" s="34"/>
      <c r="AA235" s="34"/>
      <c r="AB235" s="34"/>
      <c r="AC235" s="34"/>
      <c r="AD235" s="34"/>
      <c r="AE235" s="34"/>
      <c r="AF235" s="68"/>
      <c r="AG235" s="34"/>
      <c r="AH235" s="34"/>
      <c r="AI235" s="34"/>
      <c r="AJ235" s="34"/>
      <c r="AK235" s="34"/>
      <c r="AL235" s="34"/>
      <c r="AM235" s="34"/>
      <c r="AN235" s="34"/>
      <c r="AO235" s="65"/>
      <c r="AP235" s="65"/>
      <c r="AQ235" s="65"/>
      <c r="AR235" s="65"/>
      <c r="AS235" s="65"/>
      <c r="AT235" s="65"/>
      <c r="AU235" s="65"/>
      <c r="AV235" s="65"/>
      <c r="AW235" s="65"/>
      <c r="AX235" s="65"/>
      <c r="AY235" s="65"/>
      <c r="AZ235" s="65"/>
      <c r="BA235" s="65"/>
      <c r="BB235" s="65"/>
      <c r="BC235" s="65"/>
      <c r="BD235" s="65"/>
      <c r="BE235" s="65"/>
      <c r="BF235" s="65"/>
      <c r="BG235" s="65"/>
      <c r="BH235" s="65"/>
      <c r="BI235" s="65"/>
      <c r="BJ235" s="65"/>
      <c r="BK235" s="65"/>
      <c r="BL235" s="65"/>
      <c r="BM235" s="65"/>
      <c r="BN235" s="65"/>
      <c r="BO235" s="65"/>
      <c r="BP235" s="65"/>
      <c r="BQ235" s="65"/>
      <c r="BR235" s="65"/>
      <c r="BS235" s="65"/>
      <c r="BT235" s="65"/>
      <c r="BU235" s="65"/>
      <c r="BV235" s="65"/>
      <c r="BW235" s="65"/>
      <c r="BX235" s="65"/>
      <c r="BY235" s="65"/>
      <c r="BZ235" s="65"/>
      <c r="CA235" s="34"/>
      <c r="CB235" s="34"/>
      <c r="CC235" s="34"/>
      <c r="CD235" s="34"/>
      <c r="CE235" s="34"/>
      <c r="CF235" s="34"/>
      <c r="CG235" s="34"/>
      <c r="CH235" s="34"/>
      <c r="CI235" s="34"/>
      <c r="CJ235" s="34"/>
      <c r="CK235" s="34"/>
      <c r="CL235" s="34"/>
      <c r="CM235" s="34"/>
      <c r="CN235" s="34"/>
      <c r="CO235" s="34"/>
      <c r="CP235" s="34"/>
      <c r="CQ235" s="34"/>
      <c r="CR235" s="34"/>
      <c r="CS235" s="34"/>
      <c r="CT235" s="37"/>
    </row>
    <row r="236" spans="1:98" ht="13">
      <c r="A236" s="37"/>
      <c r="B236" s="34"/>
      <c r="C236" s="34"/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51"/>
      <c r="R236" s="34"/>
      <c r="S236" s="34"/>
      <c r="T236" s="34"/>
      <c r="U236" s="34"/>
      <c r="V236" s="34"/>
      <c r="W236" s="34"/>
      <c r="X236" s="34"/>
      <c r="Y236" s="34"/>
      <c r="Z236" s="34"/>
      <c r="AA236" s="34"/>
      <c r="AB236" s="34"/>
      <c r="AC236" s="34"/>
      <c r="AD236" s="34"/>
      <c r="AE236" s="34"/>
      <c r="AF236" s="68"/>
      <c r="AG236" s="34"/>
      <c r="AH236" s="34"/>
      <c r="AI236" s="34"/>
      <c r="AJ236" s="34"/>
      <c r="AK236" s="34"/>
      <c r="AL236" s="34"/>
      <c r="AM236" s="34"/>
      <c r="AN236" s="34"/>
      <c r="AO236" s="65"/>
      <c r="AP236" s="65"/>
      <c r="AQ236" s="65"/>
      <c r="AR236" s="65"/>
      <c r="AS236" s="65"/>
      <c r="AT236" s="65"/>
      <c r="AU236" s="65"/>
      <c r="AV236" s="65"/>
      <c r="AW236" s="65"/>
      <c r="AX236" s="65"/>
      <c r="AY236" s="65"/>
      <c r="AZ236" s="65"/>
      <c r="BA236" s="65"/>
      <c r="BB236" s="65"/>
      <c r="BC236" s="65"/>
      <c r="BD236" s="65"/>
      <c r="BE236" s="65"/>
      <c r="BF236" s="65"/>
      <c r="BG236" s="65"/>
      <c r="BH236" s="65"/>
      <c r="BI236" s="65"/>
      <c r="BJ236" s="65"/>
      <c r="BK236" s="65"/>
      <c r="BL236" s="65"/>
      <c r="BM236" s="65"/>
      <c r="BN236" s="65"/>
      <c r="BO236" s="65"/>
      <c r="BP236" s="65"/>
      <c r="BQ236" s="65"/>
      <c r="BR236" s="65"/>
      <c r="BS236" s="65"/>
      <c r="BT236" s="65"/>
      <c r="BU236" s="65"/>
      <c r="BV236" s="65"/>
      <c r="BW236" s="65"/>
      <c r="BX236" s="65"/>
      <c r="BY236" s="65"/>
      <c r="BZ236" s="65"/>
      <c r="CA236" s="34"/>
      <c r="CB236" s="34"/>
      <c r="CC236" s="34"/>
      <c r="CD236" s="34"/>
      <c r="CE236" s="34"/>
      <c r="CF236" s="34"/>
      <c r="CG236" s="34"/>
      <c r="CH236" s="34"/>
      <c r="CI236" s="34"/>
      <c r="CJ236" s="34"/>
      <c r="CK236" s="34"/>
      <c r="CL236" s="34"/>
      <c r="CM236" s="34"/>
      <c r="CN236" s="34"/>
      <c r="CO236" s="34"/>
      <c r="CP236" s="34"/>
      <c r="CQ236" s="34"/>
      <c r="CR236" s="34"/>
      <c r="CS236" s="34"/>
      <c r="CT236" s="37"/>
    </row>
    <row r="237" spans="1:98" ht="13">
      <c r="A237" s="37"/>
      <c r="B237" s="34"/>
      <c r="C237" s="34"/>
      <c r="D237" s="34"/>
      <c r="E237" s="34"/>
      <c r="F237" s="34"/>
      <c r="G237" s="34"/>
      <c r="H237" s="34"/>
      <c r="I237" s="34"/>
      <c r="J237" s="34"/>
      <c r="K237" s="34"/>
      <c r="L237" s="34"/>
      <c r="M237" s="34"/>
      <c r="N237" s="34"/>
      <c r="O237" s="34"/>
      <c r="P237" s="34"/>
      <c r="Q237" s="51"/>
      <c r="R237" s="34"/>
      <c r="S237" s="34"/>
      <c r="T237" s="34"/>
      <c r="U237" s="34"/>
      <c r="V237" s="34"/>
      <c r="W237" s="34"/>
      <c r="X237" s="34"/>
      <c r="Y237" s="34"/>
      <c r="Z237" s="34"/>
      <c r="AA237" s="34"/>
      <c r="AB237" s="34"/>
      <c r="AC237" s="34"/>
      <c r="AD237" s="34"/>
      <c r="AE237" s="34"/>
      <c r="AF237" s="68"/>
      <c r="AG237" s="34"/>
      <c r="AH237" s="34"/>
      <c r="AI237" s="34"/>
      <c r="AJ237" s="34"/>
      <c r="AK237" s="34"/>
      <c r="AL237" s="34"/>
      <c r="AM237" s="34"/>
      <c r="AN237" s="34"/>
      <c r="AO237" s="65"/>
      <c r="AP237" s="65"/>
      <c r="AQ237" s="65"/>
      <c r="AR237" s="65"/>
      <c r="AS237" s="65"/>
      <c r="AT237" s="65"/>
      <c r="AU237" s="65"/>
      <c r="AV237" s="65"/>
      <c r="AW237" s="65"/>
      <c r="AX237" s="65"/>
      <c r="AY237" s="65"/>
      <c r="AZ237" s="65"/>
      <c r="BA237" s="65"/>
      <c r="BB237" s="65"/>
      <c r="BC237" s="65"/>
      <c r="BD237" s="65"/>
      <c r="BE237" s="65"/>
      <c r="BF237" s="65"/>
      <c r="BG237" s="65"/>
      <c r="BH237" s="65"/>
      <c r="BI237" s="65"/>
      <c r="BJ237" s="65"/>
      <c r="BK237" s="65"/>
      <c r="BL237" s="65"/>
      <c r="BM237" s="65"/>
      <c r="BN237" s="65"/>
      <c r="BO237" s="65"/>
      <c r="BP237" s="65"/>
      <c r="BQ237" s="65"/>
      <c r="BR237" s="65"/>
      <c r="BS237" s="65"/>
      <c r="BT237" s="65"/>
      <c r="BU237" s="65"/>
      <c r="BV237" s="65"/>
      <c r="BW237" s="65"/>
      <c r="BX237" s="65"/>
      <c r="BY237" s="65"/>
      <c r="BZ237" s="65"/>
      <c r="CA237" s="34"/>
      <c r="CB237" s="34"/>
      <c r="CC237" s="34"/>
      <c r="CD237" s="34"/>
      <c r="CE237" s="34"/>
      <c r="CF237" s="34"/>
      <c r="CG237" s="34"/>
      <c r="CH237" s="34"/>
      <c r="CI237" s="34"/>
      <c r="CJ237" s="34"/>
      <c r="CK237" s="34"/>
      <c r="CL237" s="34"/>
      <c r="CM237" s="34"/>
      <c r="CN237" s="34"/>
      <c r="CO237" s="34"/>
      <c r="CP237" s="34"/>
      <c r="CQ237" s="34"/>
      <c r="CR237" s="34"/>
      <c r="CS237" s="34"/>
      <c r="CT237" s="37"/>
    </row>
    <row r="238" spans="1:98" ht="13">
      <c r="A238" s="37"/>
      <c r="B238" s="34"/>
      <c r="C238" s="34"/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51"/>
      <c r="R238" s="34"/>
      <c r="S238" s="34"/>
      <c r="T238" s="34"/>
      <c r="U238" s="34"/>
      <c r="V238" s="34"/>
      <c r="W238" s="34"/>
      <c r="X238" s="34"/>
      <c r="Y238" s="34"/>
      <c r="Z238" s="34"/>
      <c r="AA238" s="34"/>
      <c r="AB238" s="34"/>
      <c r="AC238" s="34"/>
      <c r="AD238" s="34"/>
      <c r="AE238" s="34"/>
      <c r="AF238" s="68"/>
      <c r="AG238" s="34"/>
      <c r="AH238" s="34"/>
      <c r="AI238" s="34"/>
      <c r="AJ238" s="34"/>
      <c r="AK238" s="34"/>
      <c r="AL238" s="34"/>
      <c r="AM238" s="34"/>
      <c r="AN238" s="34"/>
      <c r="AO238" s="65"/>
      <c r="AP238" s="65"/>
      <c r="AQ238" s="65"/>
      <c r="AR238" s="65"/>
      <c r="AS238" s="65"/>
      <c r="AT238" s="65"/>
      <c r="AU238" s="65"/>
      <c r="AV238" s="65"/>
      <c r="AW238" s="65"/>
      <c r="AX238" s="65"/>
      <c r="AY238" s="65"/>
      <c r="AZ238" s="65"/>
      <c r="BA238" s="65"/>
      <c r="BB238" s="65"/>
      <c r="BC238" s="65"/>
      <c r="BD238" s="65"/>
      <c r="BE238" s="65"/>
      <c r="BF238" s="65"/>
      <c r="BG238" s="65"/>
      <c r="BH238" s="65"/>
      <c r="BI238" s="65"/>
      <c r="BJ238" s="65"/>
      <c r="BK238" s="65"/>
      <c r="BL238" s="65"/>
      <c r="BM238" s="65"/>
      <c r="BN238" s="65"/>
      <c r="BO238" s="65"/>
      <c r="BP238" s="65"/>
      <c r="BQ238" s="65"/>
      <c r="BR238" s="65"/>
      <c r="BS238" s="65"/>
      <c r="BT238" s="65"/>
      <c r="BU238" s="65"/>
      <c r="BV238" s="65"/>
      <c r="BW238" s="65"/>
      <c r="BX238" s="65"/>
      <c r="BY238" s="65"/>
      <c r="BZ238" s="65"/>
      <c r="CA238" s="34"/>
      <c r="CB238" s="34"/>
      <c r="CC238" s="34"/>
      <c r="CD238" s="34"/>
      <c r="CE238" s="34"/>
      <c r="CF238" s="34"/>
      <c r="CG238" s="34"/>
      <c r="CH238" s="34"/>
      <c r="CI238" s="34"/>
      <c r="CJ238" s="34"/>
      <c r="CK238" s="34"/>
      <c r="CL238" s="34"/>
      <c r="CM238" s="34"/>
      <c r="CN238" s="34"/>
      <c r="CO238" s="34"/>
      <c r="CP238" s="34"/>
      <c r="CQ238" s="34"/>
      <c r="CR238" s="34"/>
      <c r="CS238" s="34"/>
      <c r="CT238" s="37"/>
    </row>
    <row r="239" spans="1:98" ht="13">
      <c r="A239" s="37"/>
      <c r="B239" s="34"/>
      <c r="C239" s="34"/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51"/>
      <c r="R239" s="34"/>
      <c r="S239" s="34"/>
      <c r="T239" s="34"/>
      <c r="U239" s="34"/>
      <c r="V239" s="34"/>
      <c r="W239" s="34"/>
      <c r="X239" s="34"/>
      <c r="Y239" s="34"/>
      <c r="Z239" s="34"/>
      <c r="AA239" s="34"/>
      <c r="AB239" s="34"/>
      <c r="AC239" s="34"/>
      <c r="AD239" s="34"/>
      <c r="AE239" s="34"/>
      <c r="AF239" s="68"/>
      <c r="AG239" s="34"/>
      <c r="AH239" s="34"/>
      <c r="AI239" s="34"/>
      <c r="AJ239" s="34"/>
      <c r="AK239" s="34"/>
      <c r="AL239" s="34"/>
      <c r="AM239" s="34"/>
      <c r="AN239" s="34"/>
      <c r="AO239" s="65"/>
      <c r="AP239" s="65"/>
      <c r="AQ239" s="65"/>
      <c r="AR239" s="65"/>
      <c r="AS239" s="65"/>
      <c r="AT239" s="65"/>
      <c r="AU239" s="65"/>
      <c r="AV239" s="65"/>
      <c r="AW239" s="65"/>
      <c r="AX239" s="65"/>
      <c r="AY239" s="65"/>
      <c r="AZ239" s="65"/>
      <c r="BA239" s="65"/>
      <c r="BB239" s="65"/>
      <c r="BC239" s="65"/>
      <c r="BD239" s="65"/>
      <c r="BE239" s="65"/>
      <c r="BF239" s="65"/>
      <c r="BG239" s="65"/>
      <c r="BH239" s="65"/>
      <c r="BI239" s="65"/>
      <c r="BJ239" s="65"/>
      <c r="BK239" s="65"/>
      <c r="BL239" s="65"/>
      <c r="BM239" s="65"/>
      <c r="BN239" s="65"/>
      <c r="BO239" s="65"/>
      <c r="BP239" s="65"/>
      <c r="BQ239" s="65"/>
      <c r="BR239" s="65"/>
      <c r="BS239" s="65"/>
      <c r="BT239" s="65"/>
      <c r="BU239" s="65"/>
      <c r="BV239" s="65"/>
      <c r="BW239" s="65"/>
      <c r="BX239" s="65"/>
      <c r="BY239" s="65"/>
      <c r="BZ239" s="65"/>
      <c r="CA239" s="34"/>
      <c r="CB239" s="34"/>
      <c r="CC239" s="34"/>
      <c r="CD239" s="34"/>
      <c r="CE239" s="34"/>
      <c r="CF239" s="34"/>
      <c r="CG239" s="34"/>
      <c r="CH239" s="34"/>
      <c r="CI239" s="34"/>
      <c r="CJ239" s="34"/>
      <c r="CK239" s="34"/>
      <c r="CL239" s="34"/>
      <c r="CM239" s="34"/>
      <c r="CN239" s="34"/>
      <c r="CO239" s="34"/>
      <c r="CP239" s="34"/>
      <c r="CQ239" s="34"/>
      <c r="CR239" s="34"/>
      <c r="CS239" s="34"/>
      <c r="CT239" s="37"/>
    </row>
    <row r="240" spans="1:98" ht="13">
      <c r="A240" s="37"/>
      <c r="B240" s="34"/>
      <c r="C240" s="34"/>
      <c r="D240" s="34"/>
      <c r="E240" s="34"/>
      <c r="F240" s="34"/>
      <c r="G240" s="34"/>
      <c r="H240" s="34"/>
      <c r="I240" s="34"/>
      <c r="J240" s="34"/>
      <c r="K240" s="34"/>
      <c r="L240" s="34"/>
      <c r="M240" s="34"/>
      <c r="N240" s="34"/>
      <c r="O240" s="34"/>
      <c r="P240" s="34"/>
      <c r="Q240" s="51"/>
      <c r="R240" s="34"/>
      <c r="S240" s="34"/>
      <c r="T240" s="34"/>
      <c r="U240" s="34"/>
      <c r="V240" s="34"/>
      <c r="W240" s="34"/>
      <c r="X240" s="34"/>
      <c r="Y240" s="34"/>
      <c r="Z240" s="34"/>
      <c r="AA240" s="34"/>
      <c r="AB240" s="34"/>
      <c r="AC240" s="34"/>
      <c r="AD240" s="34"/>
      <c r="AE240" s="34"/>
      <c r="AF240" s="68"/>
      <c r="AG240" s="34"/>
      <c r="AH240" s="34"/>
      <c r="AI240" s="34"/>
      <c r="AJ240" s="34"/>
      <c r="AK240" s="34"/>
      <c r="AL240" s="34"/>
      <c r="AM240" s="34"/>
      <c r="AN240" s="34"/>
      <c r="AO240" s="65"/>
      <c r="AP240" s="65"/>
      <c r="AQ240" s="65"/>
      <c r="AR240" s="65"/>
      <c r="AS240" s="65"/>
      <c r="AT240" s="65"/>
      <c r="AU240" s="65"/>
      <c r="AV240" s="65"/>
      <c r="AW240" s="65"/>
      <c r="AX240" s="65"/>
      <c r="AY240" s="65"/>
      <c r="AZ240" s="65"/>
      <c r="BA240" s="65"/>
      <c r="BB240" s="65"/>
      <c r="BC240" s="65"/>
      <c r="BD240" s="65"/>
      <c r="BE240" s="65"/>
      <c r="BF240" s="65"/>
      <c r="BG240" s="65"/>
      <c r="BH240" s="65"/>
      <c r="BI240" s="65"/>
      <c r="BJ240" s="65"/>
      <c r="BK240" s="65"/>
      <c r="BL240" s="65"/>
      <c r="BM240" s="65"/>
      <c r="BN240" s="65"/>
      <c r="BO240" s="65"/>
      <c r="BP240" s="65"/>
      <c r="BQ240" s="65"/>
      <c r="BR240" s="65"/>
      <c r="BS240" s="65"/>
      <c r="BT240" s="65"/>
      <c r="BU240" s="65"/>
      <c r="BV240" s="65"/>
      <c r="BW240" s="65"/>
      <c r="BX240" s="65"/>
      <c r="BY240" s="65"/>
      <c r="BZ240" s="65"/>
      <c r="CA240" s="34"/>
      <c r="CB240" s="34"/>
      <c r="CC240" s="34"/>
      <c r="CD240" s="34"/>
      <c r="CE240" s="34"/>
      <c r="CF240" s="34"/>
      <c r="CG240" s="34"/>
      <c r="CH240" s="34"/>
      <c r="CI240" s="34"/>
      <c r="CJ240" s="34"/>
      <c r="CK240" s="34"/>
      <c r="CL240" s="34"/>
      <c r="CM240" s="34"/>
      <c r="CN240" s="34"/>
      <c r="CO240" s="34"/>
      <c r="CP240" s="34"/>
      <c r="CQ240" s="34"/>
      <c r="CR240" s="34"/>
      <c r="CS240" s="34"/>
      <c r="CT240" s="37"/>
    </row>
    <row r="241" spans="1:98" ht="13">
      <c r="A241" s="37"/>
      <c r="B241" s="34"/>
      <c r="C241" s="34"/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51"/>
      <c r="R241" s="34"/>
      <c r="S241" s="34"/>
      <c r="T241" s="34"/>
      <c r="U241" s="34"/>
      <c r="V241" s="34"/>
      <c r="W241" s="34"/>
      <c r="X241" s="34"/>
      <c r="Y241" s="34"/>
      <c r="Z241" s="34"/>
      <c r="AA241" s="34"/>
      <c r="AB241" s="34"/>
      <c r="AC241" s="34"/>
      <c r="AD241" s="34"/>
      <c r="AE241" s="34"/>
      <c r="AF241" s="68"/>
      <c r="AG241" s="34"/>
      <c r="AH241" s="34"/>
      <c r="AI241" s="34"/>
      <c r="AJ241" s="34"/>
      <c r="AK241" s="34"/>
      <c r="AL241" s="34"/>
      <c r="AM241" s="34"/>
      <c r="AN241" s="34"/>
      <c r="AO241" s="65"/>
      <c r="AP241" s="65"/>
      <c r="AQ241" s="65"/>
      <c r="AR241" s="65"/>
      <c r="AS241" s="65"/>
      <c r="AT241" s="65"/>
      <c r="AU241" s="65"/>
      <c r="AV241" s="65"/>
      <c r="AW241" s="65"/>
      <c r="AX241" s="65"/>
      <c r="AY241" s="65"/>
      <c r="AZ241" s="65"/>
      <c r="BA241" s="65"/>
      <c r="BB241" s="65"/>
      <c r="BC241" s="65"/>
      <c r="BD241" s="65"/>
      <c r="BE241" s="65"/>
      <c r="BF241" s="65"/>
      <c r="BG241" s="65"/>
      <c r="BH241" s="65"/>
      <c r="BI241" s="65"/>
      <c r="BJ241" s="65"/>
      <c r="BK241" s="65"/>
      <c r="BL241" s="65"/>
      <c r="BM241" s="65"/>
      <c r="BN241" s="65"/>
      <c r="BO241" s="65"/>
      <c r="BP241" s="65"/>
      <c r="BQ241" s="65"/>
      <c r="BR241" s="65"/>
      <c r="BS241" s="65"/>
      <c r="BT241" s="65"/>
      <c r="BU241" s="65"/>
      <c r="BV241" s="65"/>
      <c r="BW241" s="65"/>
      <c r="BX241" s="65"/>
      <c r="BY241" s="65"/>
      <c r="BZ241" s="65"/>
      <c r="CA241" s="34"/>
      <c r="CB241" s="34"/>
      <c r="CC241" s="34"/>
      <c r="CD241" s="34"/>
      <c r="CE241" s="34"/>
      <c r="CF241" s="34"/>
      <c r="CG241" s="34"/>
      <c r="CH241" s="34"/>
      <c r="CI241" s="34"/>
      <c r="CJ241" s="34"/>
      <c r="CK241" s="34"/>
      <c r="CL241" s="34"/>
      <c r="CM241" s="34"/>
      <c r="CN241" s="34"/>
      <c r="CO241" s="34"/>
      <c r="CP241" s="34"/>
      <c r="CQ241" s="34"/>
      <c r="CR241" s="34"/>
      <c r="CS241" s="34"/>
      <c r="CT241" s="37"/>
    </row>
    <row r="242" spans="1:98" ht="13">
      <c r="A242" s="37"/>
      <c r="B242" s="34"/>
      <c r="C242" s="34"/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51"/>
      <c r="R242" s="34"/>
      <c r="S242" s="34"/>
      <c r="T242" s="34"/>
      <c r="U242" s="34"/>
      <c r="V242" s="34"/>
      <c r="W242" s="34"/>
      <c r="X242" s="34"/>
      <c r="Y242" s="34"/>
      <c r="Z242" s="34"/>
      <c r="AA242" s="34"/>
      <c r="AB242" s="34"/>
      <c r="AC242" s="34"/>
      <c r="AD242" s="34"/>
      <c r="AE242" s="34"/>
      <c r="AF242" s="68"/>
      <c r="AG242" s="34"/>
      <c r="AH242" s="34"/>
      <c r="AI242" s="34"/>
      <c r="AJ242" s="34"/>
      <c r="AK242" s="34"/>
      <c r="AL242" s="34"/>
      <c r="AM242" s="34"/>
      <c r="AN242" s="34"/>
      <c r="AO242" s="65"/>
      <c r="AP242" s="65"/>
      <c r="AQ242" s="65"/>
      <c r="AR242" s="65"/>
      <c r="AS242" s="65"/>
      <c r="AT242" s="65"/>
      <c r="AU242" s="65"/>
      <c r="AV242" s="65"/>
      <c r="AW242" s="65"/>
      <c r="AX242" s="65"/>
      <c r="AY242" s="65"/>
      <c r="AZ242" s="65"/>
      <c r="BA242" s="65"/>
      <c r="BB242" s="65"/>
      <c r="BC242" s="65"/>
      <c r="BD242" s="65"/>
      <c r="BE242" s="65"/>
      <c r="BF242" s="65"/>
      <c r="BG242" s="65"/>
      <c r="BH242" s="65"/>
      <c r="BI242" s="65"/>
      <c r="BJ242" s="65"/>
      <c r="BK242" s="65"/>
      <c r="BL242" s="65"/>
      <c r="BM242" s="65"/>
      <c r="BN242" s="65"/>
      <c r="BO242" s="65"/>
      <c r="BP242" s="65"/>
      <c r="BQ242" s="65"/>
      <c r="BR242" s="65"/>
      <c r="BS242" s="65"/>
      <c r="BT242" s="65"/>
      <c r="BU242" s="65"/>
      <c r="BV242" s="65"/>
      <c r="BW242" s="65"/>
      <c r="BX242" s="65"/>
      <c r="BY242" s="65"/>
      <c r="BZ242" s="65"/>
      <c r="CA242" s="34"/>
      <c r="CB242" s="34"/>
      <c r="CC242" s="34"/>
      <c r="CD242" s="34"/>
      <c r="CE242" s="34"/>
      <c r="CF242" s="34"/>
      <c r="CG242" s="34"/>
      <c r="CH242" s="34"/>
      <c r="CI242" s="34"/>
      <c r="CJ242" s="34"/>
      <c r="CK242" s="34"/>
      <c r="CL242" s="34"/>
      <c r="CM242" s="34"/>
      <c r="CN242" s="34"/>
      <c r="CO242" s="34"/>
      <c r="CP242" s="34"/>
      <c r="CQ242" s="34"/>
      <c r="CR242" s="34"/>
      <c r="CS242" s="34"/>
      <c r="CT242" s="37"/>
    </row>
    <row r="243" spans="1:98" ht="13">
      <c r="A243" s="37"/>
      <c r="B243" s="34"/>
      <c r="C243" s="34"/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51"/>
      <c r="R243" s="34"/>
      <c r="S243" s="34"/>
      <c r="T243" s="34"/>
      <c r="U243" s="34"/>
      <c r="V243" s="34"/>
      <c r="W243" s="34"/>
      <c r="X243" s="34"/>
      <c r="Y243" s="34"/>
      <c r="Z243" s="34"/>
      <c r="AA243" s="34"/>
      <c r="AB243" s="34"/>
      <c r="AC243" s="34"/>
      <c r="AD243" s="34"/>
      <c r="AE243" s="34"/>
      <c r="AF243" s="68"/>
      <c r="AG243" s="34"/>
      <c r="AH243" s="34"/>
      <c r="AI243" s="34"/>
      <c r="AJ243" s="34"/>
      <c r="AK243" s="34"/>
      <c r="AL243" s="34"/>
      <c r="AM243" s="34"/>
      <c r="AN243" s="34"/>
      <c r="AO243" s="65"/>
      <c r="AP243" s="65"/>
      <c r="AQ243" s="65"/>
      <c r="AR243" s="65"/>
      <c r="AS243" s="65"/>
      <c r="AT243" s="65"/>
      <c r="AU243" s="65"/>
      <c r="AV243" s="65"/>
      <c r="AW243" s="65"/>
      <c r="AX243" s="65"/>
      <c r="AY243" s="65"/>
      <c r="AZ243" s="65"/>
      <c r="BA243" s="65"/>
      <c r="BB243" s="65"/>
      <c r="BC243" s="65"/>
      <c r="BD243" s="65"/>
      <c r="BE243" s="65"/>
      <c r="BF243" s="65"/>
      <c r="BG243" s="65"/>
      <c r="BH243" s="65"/>
      <c r="BI243" s="65"/>
      <c r="BJ243" s="65"/>
      <c r="BK243" s="65"/>
      <c r="BL243" s="65"/>
      <c r="BM243" s="65"/>
      <c r="BN243" s="65"/>
      <c r="BO243" s="65"/>
      <c r="BP243" s="65"/>
      <c r="BQ243" s="65"/>
      <c r="BR243" s="65"/>
      <c r="BS243" s="65"/>
      <c r="BT243" s="65"/>
      <c r="BU243" s="65"/>
      <c r="BV243" s="65"/>
      <c r="BW243" s="65"/>
      <c r="BX243" s="65"/>
      <c r="BY243" s="65"/>
      <c r="BZ243" s="65"/>
      <c r="CA243" s="34"/>
      <c r="CB243" s="34"/>
      <c r="CC243" s="34"/>
      <c r="CD243" s="34"/>
      <c r="CE243" s="34"/>
      <c r="CF243" s="34"/>
      <c r="CG243" s="34"/>
      <c r="CH243" s="34"/>
      <c r="CI243" s="34"/>
      <c r="CJ243" s="34"/>
      <c r="CK243" s="34"/>
      <c r="CL243" s="34"/>
      <c r="CM243" s="34"/>
      <c r="CN243" s="34"/>
      <c r="CO243" s="34"/>
      <c r="CP243" s="34"/>
      <c r="CQ243" s="34"/>
      <c r="CR243" s="34"/>
      <c r="CS243" s="34"/>
      <c r="CT243" s="37"/>
    </row>
    <row r="244" spans="1:98" ht="13">
      <c r="A244" s="37"/>
      <c r="B244" s="34"/>
      <c r="C244" s="34"/>
      <c r="D244" s="34"/>
      <c r="E244" s="34"/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51"/>
      <c r="R244" s="34"/>
      <c r="S244" s="34"/>
      <c r="T244" s="34"/>
      <c r="U244" s="34"/>
      <c r="V244" s="34"/>
      <c r="W244" s="34"/>
      <c r="X244" s="34"/>
      <c r="Y244" s="34"/>
      <c r="Z244" s="34"/>
      <c r="AA244" s="34"/>
      <c r="AB244" s="34"/>
      <c r="AC244" s="34"/>
      <c r="AD244" s="34"/>
      <c r="AE244" s="34"/>
      <c r="AF244" s="68"/>
      <c r="AG244" s="34"/>
      <c r="AH244" s="34"/>
      <c r="AI244" s="34"/>
      <c r="AJ244" s="34"/>
      <c r="AK244" s="34"/>
      <c r="AL244" s="34"/>
      <c r="AM244" s="34"/>
      <c r="AN244" s="34"/>
      <c r="AO244" s="65"/>
      <c r="AP244" s="65"/>
      <c r="AQ244" s="65"/>
      <c r="AR244" s="65"/>
      <c r="AS244" s="65"/>
      <c r="AT244" s="65"/>
      <c r="AU244" s="65"/>
      <c r="AV244" s="65"/>
      <c r="AW244" s="65"/>
      <c r="AX244" s="65"/>
      <c r="AY244" s="65"/>
      <c r="AZ244" s="65"/>
      <c r="BA244" s="65"/>
      <c r="BB244" s="65"/>
      <c r="BC244" s="65"/>
      <c r="BD244" s="65"/>
      <c r="BE244" s="65"/>
      <c r="BF244" s="65"/>
      <c r="BG244" s="65"/>
      <c r="BH244" s="65"/>
      <c r="BI244" s="65"/>
      <c r="BJ244" s="65"/>
      <c r="BK244" s="65"/>
      <c r="BL244" s="65"/>
      <c r="BM244" s="65"/>
      <c r="BN244" s="65"/>
      <c r="BO244" s="65"/>
      <c r="BP244" s="65"/>
      <c r="BQ244" s="65"/>
      <c r="BR244" s="65"/>
      <c r="BS244" s="65"/>
      <c r="BT244" s="65"/>
      <c r="BU244" s="65"/>
      <c r="BV244" s="65"/>
      <c r="BW244" s="65"/>
      <c r="BX244" s="65"/>
      <c r="BY244" s="65"/>
      <c r="BZ244" s="65"/>
      <c r="CA244" s="34"/>
      <c r="CB244" s="34"/>
      <c r="CC244" s="34"/>
      <c r="CD244" s="34"/>
      <c r="CE244" s="34"/>
      <c r="CF244" s="34"/>
      <c r="CG244" s="34"/>
      <c r="CH244" s="34"/>
      <c r="CI244" s="34"/>
      <c r="CJ244" s="34"/>
      <c r="CK244" s="34"/>
      <c r="CL244" s="34"/>
      <c r="CM244" s="34"/>
      <c r="CN244" s="34"/>
      <c r="CO244" s="34"/>
      <c r="CP244" s="34"/>
      <c r="CQ244" s="34"/>
      <c r="CR244" s="34"/>
      <c r="CS244" s="34"/>
      <c r="CT244" s="37"/>
    </row>
    <row r="245" spans="1:98" ht="13">
      <c r="A245" s="37"/>
      <c r="B245" s="34"/>
      <c r="C245" s="34"/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51"/>
      <c r="R245" s="34"/>
      <c r="S245" s="34"/>
      <c r="T245" s="34"/>
      <c r="U245" s="34"/>
      <c r="V245" s="34"/>
      <c r="W245" s="34"/>
      <c r="X245" s="34"/>
      <c r="Y245" s="34"/>
      <c r="Z245" s="34"/>
      <c r="AA245" s="34"/>
      <c r="AB245" s="34"/>
      <c r="AC245" s="34"/>
      <c r="AD245" s="34"/>
      <c r="AE245" s="34"/>
      <c r="AF245" s="68"/>
      <c r="AG245" s="34"/>
      <c r="AH245" s="34"/>
      <c r="AI245" s="34"/>
      <c r="AJ245" s="34"/>
      <c r="AK245" s="34"/>
      <c r="AL245" s="34"/>
      <c r="AM245" s="34"/>
      <c r="AN245" s="34"/>
      <c r="AO245" s="65"/>
      <c r="AP245" s="65"/>
      <c r="AQ245" s="65"/>
      <c r="AR245" s="65"/>
      <c r="AS245" s="65"/>
      <c r="AT245" s="65"/>
      <c r="AU245" s="65"/>
      <c r="AV245" s="65"/>
      <c r="AW245" s="65"/>
      <c r="AX245" s="65"/>
      <c r="AY245" s="65"/>
      <c r="AZ245" s="65"/>
      <c r="BA245" s="65"/>
      <c r="BB245" s="65"/>
      <c r="BC245" s="65"/>
      <c r="BD245" s="65"/>
      <c r="BE245" s="65"/>
      <c r="BF245" s="65"/>
      <c r="BG245" s="65"/>
      <c r="BH245" s="65"/>
      <c r="BI245" s="65"/>
      <c r="BJ245" s="65"/>
      <c r="BK245" s="65"/>
      <c r="BL245" s="65"/>
      <c r="BM245" s="65"/>
      <c r="BN245" s="65"/>
      <c r="BO245" s="65"/>
      <c r="BP245" s="65"/>
      <c r="BQ245" s="65"/>
      <c r="BR245" s="65"/>
      <c r="BS245" s="65"/>
      <c r="BT245" s="65"/>
      <c r="BU245" s="65"/>
      <c r="BV245" s="65"/>
      <c r="BW245" s="65"/>
      <c r="BX245" s="65"/>
      <c r="BY245" s="65"/>
      <c r="BZ245" s="65"/>
      <c r="CA245" s="34"/>
      <c r="CB245" s="34"/>
      <c r="CC245" s="34"/>
      <c r="CD245" s="34"/>
      <c r="CE245" s="34"/>
      <c r="CF245" s="34"/>
      <c r="CG245" s="34"/>
      <c r="CH245" s="34"/>
      <c r="CI245" s="34"/>
      <c r="CJ245" s="34"/>
      <c r="CK245" s="34"/>
      <c r="CL245" s="34"/>
      <c r="CM245" s="34"/>
      <c r="CN245" s="34"/>
      <c r="CO245" s="34"/>
      <c r="CP245" s="34"/>
      <c r="CQ245" s="34"/>
      <c r="CR245" s="34"/>
      <c r="CS245" s="34"/>
      <c r="CT245" s="37"/>
    </row>
    <row r="246" spans="1:98" ht="13">
      <c r="A246" s="37"/>
      <c r="B246" s="34"/>
      <c r="C246" s="34"/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51"/>
      <c r="R246" s="34"/>
      <c r="S246" s="34"/>
      <c r="T246" s="34"/>
      <c r="U246" s="34"/>
      <c r="V246" s="34"/>
      <c r="W246" s="34"/>
      <c r="X246" s="34"/>
      <c r="Y246" s="34"/>
      <c r="Z246" s="34"/>
      <c r="AA246" s="34"/>
      <c r="AB246" s="34"/>
      <c r="AC246" s="34"/>
      <c r="AD246" s="34"/>
      <c r="AE246" s="34"/>
      <c r="AF246" s="68"/>
      <c r="AG246" s="34"/>
      <c r="AH246" s="34"/>
      <c r="AI246" s="34"/>
      <c r="AJ246" s="34"/>
      <c r="AK246" s="34"/>
      <c r="AL246" s="34"/>
      <c r="AM246" s="34"/>
      <c r="AN246" s="34"/>
      <c r="AO246" s="65"/>
      <c r="AP246" s="65"/>
      <c r="AQ246" s="65"/>
      <c r="AR246" s="65"/>
      <c r="AS246" s="65"/>
      <c r="AT246" s="65"/>
      <c r="AU246" s="65"/>
      <c r="AV246" s="65"/>
      <c r="AW246" s="65"/>
      <c r="AX246" s="65"/>
      <c r="AY246" s="65"/>
      <c r="AZ246" s="65"/>
      <c r="BA246" s="65"/>
      <c r="BB246" s="65"/>
      <c r="BC246" s="65"/>
      <c r="BD246" s="65"/>
      <c r="BE246" s="65"/>
      <c r="BF246" s="65"/>
      <c r="BG246" s="65"/>
      <c r="BH246" s="65"/>
      <c r="BI246" s="65"/>
      <c r="BJ246" s="65"/>
      <c r="BK246" s="65"/>
      <c r="BL246" s="65"/>
      <c r="BM246" s="65"/>
      <c r="BN246" s="65"/>
      <c r="BO246" s="65"/>
      <c r="BP246" s="65"/>
      <c r="BQ246" s="65"/>
      <c r="BR246" s="65"/>
      <c r="BS246" s="65"/>
      <c r="BT246" s="65"/>
      <c r="BU246" s="65"/>
      <c r="BV246" s="65"/>
      <c r="BW246" s="65"/>
      <c r="BX246" s="65"/>
      <c r="BY246" s="65"/>
      <c r="BZ246" s="65"/>
      <c r="CA246" s="34"/>
      <c r="CB246" s="34"/>
      <c r="CC246" s="34"/>
      <c r="CD246" s="34"/>
      <c r="CE246" s="34"/>
      <c r="CF246" s="34"/>
      <c r="CG246" s="34"/>
      <c r="CH246" s="34"/>
      <c r="CI246" s="34"/>
      <c r="CJ246" s="34"/>
      <c r="CK246" s="34"/>
      <c r="CL246" s="34"/>
      <c r="CM246" s="34"/>
      <c r="CN246" s="34"/>
      <c r="CO246" s="34"/>
      <c r="CP246" s="34"/>
      <c r="CQ246" s="34"/>
      <c r="CR246" s="34"/>
      <c r="CS246" s="34"/>
      <c r="CT246" s="37"/>
    </row>
    <row r="247" spans="1:98" ht="13">
      <c r="A247" s="37"/>
      <c r="B247" s="34"/>
      <c r="C247" s="34"/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51"/>
      <c r="R247" s="34"/>
      <c r="S247" s="34"/>
      <c r="T247" s="34"/>
      <c r="U247" s="34"/>
      <c r="V247" s="34"/>
      <c r="W247" s="34"/>
      <c r="X247" s="34"/>
      <c r="Y247" s="34"/>
      <c r="Z247" s="34"/>
      <c r="AA247" s="34"/>
      <c r="AB247" s="34"/>
      <c r="AC247" s="34"/>
      <c r="AD247" s="34"/>
      <c r="AE247" s="34"/>
      <c r="AF247" s="68"/>
      <c r="AG247" s="34"/>
      <c r="AH247" s="34"/>
      <c r="AI247" s="34"/>
      <c r="AJ247" s="34"/>
      <c r="AK247" s="34"/>
      <c r="AL247" s="34"/>
      <c r="AM247" s="34"/>
      <c r="AN247" s="34"/>
      <c r="AO247" s="65"/>
      <c r="AP247" s="65"/>
      <c r="AQ247" s="65"/>
      <c r="AR247" s="65"/>
      <c r="AS247" s="65"/>
      <c r="AT247" s="65"/>
      <c r="AU247" s="65"/>
      <c r="AV247" s="65"/>
      <c r="AW247" s="65"/>
      <c r="AX247" s="65"/>
      <c r="AY247" s="65"/>
      <c r="AZ247" s="65"/>
      <c r="BA247" s="65"/>
      <c r="BB247" s="65"/>
      <c r="BC247" s="65"/>
      <c r="BD247" s="65"/>
      <c r="BE247" s="65"/>
      <c r="BF247" s="65"/>
      <c r="BG247" s="65"/>
      <c r="BH247" s="65"/>
      <c r="BI247" s="65"/>
      <c r="BJ247" s="65"/>
      <c r="BK247" s="65"/>
      <c r="BL247" s="65"/>
      <c r="BM247" s="65"/>
      <c r="BN247" s="65"/>
      <c r="BO247" s="65"/>
      <c r="BP247" s="65"/>
      <c r="BQ247" s="65"/>
      <c r="BR247" s="65"/>
      <c r="BS247" s="65"/>
      <c r="BT247" s="65"/>
      <c r="BU247" s="65"/>
      <c r="BV247" s="65"/>
      <c r="BW247" s="65"/>
      <c r="BX247" s="65"/>
      <c r="BY247" s="65"/>
      <c r="BZ247" s="65"/>
      <c r="CA247" s="34"/>
      <c r="CB247" s="34"/>
      <c r="CC247" s="34"/>
      <c r="CD247" s="34"/>
      <c r="CE247" s="34"/>
      <c r="CF247" s="34"/>
      <c r="CG247" s="34"/>
      <c r="CH247" s="34"/>
      <c r="CI247" s="34"/>
      <c r="CJ247" s="34"/>
      <c r="CK247" s="34"/>
      <c r="CL247" s="34"/>
      <c r="CM247" s="34"/>
      <c r="CN247" s="34"/>
      <c r="CO247" s="34"/>
      <c r="CP247" s="34"/>
      <c r="CQ247" s="34"/>
      <c r="CR247" s="34"/>
      <c r="CS247" s="34"/>
      <c r="CT247" s="37"/>
    </row>
    <row r="248" spans="1:98" ht="13">
      <c r="A248" s="37"/>
      <c r="B248" s="34"/>
      <c r="C248" s="34"/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51"/>
      <c r="R248" s="34"/>
      <c r="S248" s="34"/>
      <c r="T248" s="34"/>
      <c r="U248" s="34"/>
      <c r="V248" s="34"/>
      <c r="W248" s="34"/>
      <c r="X248" s="34"/>
      <c r="Y248" s="34"/>
      <c r="Z248" s="34"/>
      <c r="AA248" s="34"/>
      <c r="AB248" s="34"/>
      <c r="AC248" s="34"/>
      <c r="AD248" s="34"/>
      <c r="AE248" s="34"/>
      <c r="AF248" s="68"/>
      <c r="AG248" s="34"/>
      <c r="AH248" s="34"/>
      <c r="AI248" s="34"/>
      <c r="AJ248" s="34"/>
      <c r="AK248" s="34"/>
      <c r="AL248" s="34"/>
      <c r="AM248" s="34"/>
      <c r="AN248" s="34"/>
      <c r="AO248" s="65"/>
      <c r="AP248" s="65"/>
      <c r="AQ248" s="65"/>
      <c r="AR248" s="65"/>
      <c r="AS248" s="65"/>
      <c r="AT248" s="65"/>
      <c r="AU248" s="65"/>
      <c r="AV248" s="65"/>
      <c r="AW248" s="65"/>
      <c r="AX248" s="65"/>
      <c r="AY248" s="65"/>
      <c r="AZ248" s="65"/>
      <c r="BA248" s="65"/>
      <c r="BB248" s="65"/>
      <c r="BC248" s="65"/>
      <c r="BD248" s="65"/>
      <c r="BE248" s="65"/>
      <c r="BF248" s="65"/>
      <c r="BG248" s="65"/>
      <c r="BH248" s="65"/>
      <c r="BI248" s="65"/>
      <c r="BJ248" s="65"/>
      <c r="BK248" s="65"/>
      <c r="BL248" s="65"/>
      <c r="BM248" s="65"/>
      <c r="BN248" s="65"/>
      <c r="BO248" s="65"/>
      <c r="BP248" s="65"/>
      <c r="BQ248" s="65"/>
      <c r="BR248" s="65"/>
      <c r="BS248" s="65"/>
      <c r="BT248" s="65"/>
      <c r="BU248" s="65"/>
      <c r="BV248" s="65"/>
      <c r="BW248" s="65"/>
      <c r="BX248" s="65"/>
      <c r="BY248" s="65"/>
      <c r="BZ248" s="65"/>
      <c r="CA248" s="34"/>
      <c r="CB248" s="34"/>
      <c r="CC248" s="34"/>
      <c r="CD248" s="34"/>
      <c r="CE248" s="34"/>
      <c r="CF248" s="34"/>
      <c r="CG248" s="34"/>
      <c r="CH248" s="34"/>
      <c r="CI248" s="34"/>
      <c r="CJ248" s="34"/>
      <c r="CK248" s="34"/>
      <c r="CL248" s="34"/>
      <c r="CM248" s="34"/>
      <c r="CN248" s="34"/>
      <c r="CO248" s="34"/>
      <c r="CP248" s="34"/>
      <c r="CQ248" s="34"/>
      <c r="CR248" s="34"/>
      <c r="CS248" s="34"/>
      <c r="CT248" s="37"/>
    </row>
    <row r="249" spans="1:98" ht="13">
      <c r="A249" s="37"/>
      <c r="B249" s="34"/>
      <c r="C249" s="34"/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51"/>
      <c r="R249" s="34"/>
      <c r="S249" s="34"/>
      <c r="T249" s="34"/>
      <c r="U249" s="34"/>
      <c r="V249" s="34"/>
      <c r="W249" s="34"/>
      <c r="X249" s="34"/>
      <c r="Y249" s="34"/>
      <c r="Z249" s="34"/>
      <c r="AA249" s="34"/>
      <c r="AB249" s="34"/>
      <c r="AC249" s="34"/>
      <c r="AD249" s="34"/>
      <c r="AE249" s="34"/>
      <c r="AF249" s="68"/>
      <c r="AG249" s="34"/>
      <c r="AH249" s="34"/>
      <c r="AI249" s="34"/>
      <c r="AJ249" s="34"/>
      <c r="AK249" s="34"/>
      <c r="AL249" s="34"/>
      <c r="AM249" s="34"/>
      <c r="AN249" s="34"/>
      <c r="AO249" s="65"/>
      <c r="AP249" s="65"/>
      <c r="AQ249" s="65"/>
      <c r="AR249" s="65"/>
      <c r="AS249" s="65"/>
      <c r="AT249" s="65"/>
      <c r="AU249" s="65"/>
      <c r="AV249" s="65"/>
      <c r="AW249" s="65"/>
      <c r="AX249" s="65"/>
      <c r="AY249" s="65"/>
      <c r="AZ249" s="65"/>
      <c r="BA249" s="65"/>
      <c r="BB249" s="65"/>
      <c r="BC249" s="65"/>
      <c r="BD249" s="65"/>
      <c r="BE249" s="65"/>
      <c r="BF249" s="65"/>
      <c r="BG249" s="65"/>
      <c r="BH249" s="65"/>
      <c r="BI249" s="65"/>
      <c r="BJ249" s="65"/>
      <c r="BK249" s="65"/>
      <c r="BL249" s="65"/>
      <c r="BM249" s="65"/>
      <c r="BN249" s="65"/>
      <c r="BO249" s="65"/>
      <c r="BP249" s="65"/>
      <c r="BQ249" s="65"/>
      <c r="BR249" s="65"/>
      <c r="BS249" s="65"/>
      <c r="BT249" s="65"/>
      <c r="BU249" s="65"/>
      <c r="BV249" s="65"/>
      <c r="BW249" s="65"/>
      <c r="BX249" s="65"/>
      <c r="BY249" s="65"/>
      <c r="BZ249" s="65"/>
      <c r="CA249" s="34"/>
      <c r="CB249" s="34"/>
      <c r="CC249" s="34"/>
      <c r="CD249" s="34"/>
      <c r="CE249" s="34"/>
      <c r="CF249" s="34"/>
      <c r="CG249" s="34"/>
      <c r="CH249" s="34"/>
      <c r="CI249" s="34"/>
      <c r="CJ249" s="34"/>
      <c r="CK249" s="34"/>
      <c r="CL249" s="34"/>
      <c r="CM249" s="34"/>
      <c r="CN249" s="34"/>
      <c r="CO249" s="34"/>
      <c r="CP249" s="34"/>
      <c r="CQ249" s="34"/>
      <c r="CR249" s="34"/>
      <c r="CS249" s="34"/>
      <c r="CT249" s="37"/>
    </row>
    <row r="250" spans="1:98" ht="13">
      <c r="A250" s="37"/>
      <c r="B250" s="34"/>
      <c r="C250" s="34"/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51"/>
      <c r="R250" s="34"/>
      <c r="S250" s="34"/>
      <c r="T250" s="34"/>
      <c r="U250" s="34"/>
      <c r="V250" s="34"/>
      <c r="W250" s="34"/>
      <c r="X250" s="34"/>
      <c r="Y250" s="34"/>
      <c r="Z250" s="34"/>
      <c r="AA250" s="34"/>
      <c r="AB250" s="34"/>
      <c r="AC250" s="34"/>
      <c r="AD250" s="34"/>
      <c r="AE250" s="34"/>
      <c r="AF250" s="68"/>
      <c r="AG250" s="34"/>
      <c r="AH250" s="34"/>
      <c r="AI250" s="34"/>
      <c r="AJ250" s="34"/>
      <c r="AK250" s="34"/>
      <c r="AL250" s="34"/>
      <c r="AM250" s="34"/>
      <c r="AN250" s="34"/>
      <c r="AO250" s="65"/>
      <c r="AP250" s="65"/>
      <c r="AQ250" s="65"/>
      <c r="AR250" s="65"/>
      <c r="AS250" s="65"/>
      <c r="AT250" s="65"/>
      <c r="AU250" s="65"/>
      <c r="AV250" s="65"/>
      <c r="AW250" s="65"/>
      <c r="AX250" s="65"/>
      <c r="AY250" s="65"/>
      <c r="AZ250" s="65"/>
      <c r="BA250" s="65"/>
      <c r="BB250" s="65"/>
      <c r="BC250" s="65"/>
      <c r="BD250" s="65"/>
      <c r="BE250" s="65"/>
      <c r="BF250" s="65"/>
      <c r="BG250" s="65"/>
      <c r="BH250" s="65"/>
      <c r="BI250" s="65"/>
      <c r="BJ250" s="65"/>
      <c r="BK250" s="65"/>
      <c r="BL250" s="65"/>
      <c r="BM250" s="65"/>
      <c r="BN250" s="65"/>
      <c r="BO250" s="65"/>
      <c r="BP250" s="65"/>
      <c r="BQ250" s="65"/>
      <c r="BR250" s="65"/>
      <c r="BS250" s="65"/>
      <c r="BT250" s="65"/>
      <c r="BU250" s="65"/>
      <c r="BV250" s="65"/>
      <c r="BW250" s="65"/>
      <c r="BX250" s="65"/>
      <c r="BY250" s="65"/>
      <c r="BZ250" s="65"/>
      <c r="CA250" s="34"/>
      <c r="CB250" s="34"/>
      <c r="CC250" s="34"/>
      <c r="CD250" s="34"/>
      <c r="CE250" s="34"/>
      <c r="CF250" s="34"/>
      <c r="CG250" s="34"/>
      <c r="CH250" s="34"/>
      <c r="CI250" s="34"/>
      <c r="CJ250" s="34"/>
      <c r="CK250" s="34"/>
      <c r="CL250" s="34"/>
      <c r="CM250" s="34"/>
      <c r="CN250" s="34"/>
      <c r="CO250" s="34"/>
      <c r="CP250" s="34"/>
      <c r="CQ250" s="34"/>
      <c r="CR250" s="34"/>
      <c r="CS250" s="34"/>
      <c r="CT250" s="37"/>
    </row>
    <row r="251" spans="1:98" ht="13">
      <c r="A251" s="37"/>
      <c r="B251" s="34"/>
      <c r="C251" s="34"/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51"/>
      <c r="R251" s="34"/>
      <c r="S251" s="34"/>
      <c r="T251" s="34"/>
      <c r="U251" s="34"/>
      <c r="V251" s="34"/>
      <c r="W251" s="34"/>
      <c r="X251" s="34"/>
      <c r="Y251" s="34"/>
      <c r="Z251" s="34"/>
      <c r="AA251" s="34"/>
      <c r="AB251" s="34"/>
      <c r="AC251" s="34"/>
      <c r="AD251" s="34"/>
      <c r="AE251" s="34"/>
      <c r="AF251" s="68"/>
      <c r="AG251" s="34"/>
      <c r="AH251" s="34"/>
      <c r="AI251" s="34"/>
      <c r="AJ251" s="34"/>
      <c r="AK251" s="34"/>
      <c r="AL251" s="34"/>
      <c r="AM251" s="34"/>
      <c r="AN251" s="34"/>
      <c r="AO251" s="65"/>
      <c r="AP251" s="65"/>
      <c r="AQ251" s="65"/>
      <c r="AR251" s="65"/>
      <c r="AS251" s="65"/>
      <c r="AT251" s="65"/>
      <c r="AU251" s="65"/>
      <c r="AV251" s="65"/>
      <c r="AW251" s="65"/>
      <c r="AX251" s="65"/>
      <c r="AY251" s="65"/>
      <c r="AZ251" s="65"/>
      <c r="BA251" s="65"/>
      <c r="BB251" s="65"/>
      <c r="BC251" s="65"/>
      <c r="BD251" s="65"/>
      <c r="BE251" s="65"/>
      <c r="BF251" s="65"/>
      <c r="BG251" s="65"/>
      <c r="BH251" s="65"/>
      <c r="BI251" s="65"/>
      <c r="BJ251" s="65"/>
      <c r="BK251" s="65"/>
      <c r="BL251" s="65"/>
      <c r="BM251" s="65"/>
      <c r="BN251" s="65"/>
      <c r="BO251" s="65"/>
      <c r="BP251" s="65"/>
      <c r="BQ251" s="65"/>
      <c r="BR251" s="65"/>
      <c r="BS251" s="65"/>
      <c r="BT251" s="65"/>
      <c r="BU251" s="65"/>
      <c r="BV251" s="65"/>
      <c r="BW251" s="65"/>
      <c r="BX251" s="65"/>
      <c r="BY251" s="65"/>
      <c r="BZ251" s="65"/>
      <c r="CA251" s="34"/>
      <c r="CB251" s="34"/>
      <c r="CC251" s="34"/>
      <c r="CD251" s="34"/>
      <c r="CE251" s="34"/>
      <c r="CF251" s="34"/>
      <c r="CG251" s="34"/>
      <c r="CH251" s="34"/>
      <c r="CI251" s="34"/>
      <c r="CJ251" s="34"/>
      <c r="CK251" s="34"/>
      <c r="CL251" s="34"/>
      <c r="CM251" s="34"/>
      <c r="CN251" s="34"/>
      <c r="CO251" s="34"/>
      <c r="CP251" s="34"/>
      <c r="CQ251" s="34"/>
      <c r="CR251" s="34"/>
      <c r="CS251" s="34"/>
      <c r="CT251" s="37"/>
    </row>
    <row r="252" spans="1:98" ht="13">
      <c r="A252" s="37"/>
      <c r="B252" s="34"/>
      <c r="C252" s="34"/>
      <c r="D252" s="34"/>
      <c r="E252" s="34"/>
      <c r="F252" s="34"/>
      <c r="G252" s="34"/>
      <c r="H252" s="34"/>
      <c r="I252" s="34"/>
      <c r="J252" s="34"/>
      <c r="K252" s="34"/>
      <c r="L252" s="34"/>
      <c r="M252" s="34"/>
      <c r="N252" s="34"/>
      <c r="O252" s="34"/>
      <c r="P252" s="34"/>
      <c r="Q252" s="51"/>
      <c r="R252" s="34"/>
      <c r="S252" s="34"/>
      <c r="T252" s="34"/>
      <c r="U252" s="34"/>
      <c r="V252" s="34"/>
      <c r="W252" s="34"/>
      <c r="X252" s="34"/>
      <c r="Y252" s="34"/>
      <c r="Z252" s="34"/>
      <c r="AA252" s="34"/>
      <c r="AB252" s="34"/>
      <c r="AC252" s="34"/>
      <c r="AD252" s="34"/>
      <c r="AE252" s="34"/>
      <c r="AF252" s="68"/>
      <c r="AG252" s="34"/>
      <c r="AH252" s="34"/>
      <c r="AI252" s="34"/>
      <c r="AJ252" s="34"/>
      <c r="AK252" s="34"/>
      <c r="AL252" s="34"/>
      <c r="AM252" s="34"/>
      <c r="AN252" s="34"/>
      <c r="AO252" s="65"/>
      <c r="AP252" s="65"/>
      <c r="AQ252" s="65"/>
      <c r="AR252" s="65"/>
      <c r="AS252" s="65"/>
      <c r="AT252" s="65"/>
      <c r="AU252" s="65"/>
      <c r="AV252" s="65"/>
      <c r="AW252" s="65"/>
      <c r="AX252" s="65"/>
      <c r="AY252" s="65"/>
      <c r="AZ252" s="65"/>
      <c r="BA252" s="65"/>
      <c r="BB252" s="65"/>
      <c r="BC252" s="65"/>
      <c r="BD252" s="65"/>
      <c r="BE252" s="65"/>
      <c r="BF252" s="65"/>
      <c r="BG252" s="65"/>
      <c r="BH252" s="65"/>
      <c r="BI252" s="65"/>
      <c r="BJ252" s="65"/>
      <c r="BK252" s="65"/>
      <c r="BL252" s="65"/>
      <c r="BM252" s="65"/>
      <c r="BN252" s="65"/>
      <c r="BO252" s="65"/>
      <c r="BP252" s="65"/>
      <c r="BQ252" s="65"/>
      <c r="BR252" s="65"/>
      <c r="BS252" s="65"/>
      <c r="BT252" s="65"/>
      <c r="BU252" s="65"/>
      <c r="BV252" s="65"/>
      <c r="BW252" s="65"/>
      <c r="BX252" s="65"/>
      <c r="BY252" s="65"/>
      <c r="BZ252" s="65"/>
      <c r="CA252" s="34"/>
      <c r="CB252" s="34"/>
      <c r="CC252" s="34"/>
      <c r="CD252" s="34"/>
      <c r="CE252" s="34"/>
      <c r="CF252" s="34"/>
      <c r="CG252" s="34"/>
      <c r="CH252" s="34"/>
      <c r="CI252" s="34"/>
      <c r="CJ252" s="34"/>
      <c r="CK252" s="34"/>
      <c r="CL252" s="34"/>
      <c r="CM252" s="34"/>
      <c r="CN252" s="34"/>
      <c r="CO252" s="34"/>
      <c r="CP252" s="34"/>
      <c r="CQ252" s="34"/>
      <c r="CR252" s="34"/>
      <c r="CS252" s="34"/>
      <c r="CT252" s="37"/>
    </row>
    <row r="253" spans="1:98" ht="13">
      <c r="A253" s="37"/>
      <c r="B253" s="34"/>
      <c r="C253" s="34"/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51"/>
      <c r="R253" s="34"/>
      <c r="S253" s="34"/>
      <c r="T253" s="34"/>
      <c r="U253" s="34"/>
      <c r="V253" s="34"/>
      <c r="W253" s="34"/>
      <c r="X253" s="34"/>
      <c r="Y253" s="34"/>
      <c r="Z253" s="34"/>
      <c r="AA253" s="34"/>
      <c r="AB253" s="34"/>
      <c r="AC253" s="34"/>
      <c r="AD253" s="34"/>
      <c r="AE253" s="34"/>
      <c r="AF253" s="68"/>
      <c r="AG253" s="34"/>
      <c r="AH253" s="34"/>
      <c r="AI253" s="34"/>
      <c r="AJ253" s="34"/>
      <c r="AK253" s="34"/>
      <c r="AL253" s="34"/>
      <c r="AM253" s="34"/>
      <c r="AN253" s="34"/>
      <c r="AO253" s="65"/>
      <c r="AP253" s="65"/>
      <c r="AQ253" s="65"/>
      <c r="AR253" s="65"/>
      <c r="AS253" s="65"/>
      <c r="AT253" s="65"/>
      <c r="AU253" s="65"/>
      <c r="AV253" s="65"/>
      <c r="AW253" s="65"/>
      <c r="AX253" s="65"/>
      <c r="AY253" s="65"/>
      <c r="AZ253" s="65"/>
      <c r="BA253" s="65"/>
      <c r="BB253" s="65"/>
      <c r="BC253" s="65"/>
      <c r="BD253" s="65"/>
      <c r="BE253" s="65"/>
      <c r="BF253" s="65"/>
      <c r="BG253" s="65"/>
      <c r="BH253" s="65"/>
      <c r="BI253" s="65"/>
      <c r="BJ253" s="65"/>
      <c r="BK253" s="65"/>
      <c r="BL253" s="65"/>
      <c r="BM253" s="65"/>
      <c r="BN253" s="65"/>
      <c r="BO253" s="65"/>
      <c r="BP253" s="65"/>
      <c r="BQ253" s="65"/>
      <c r="BR253" s="65"/>
      <c r="BS253" s="65"/>
      <c r="BT253" s="65"/>
      <c r="BU253" s="65"/>
      <c r="BV253" s="65"/>
      <c r="BW253" s="65"/>
      <c r="BX253" s="65"/>
      <c r="BY253" s="65"/>
      <c r="BZ253" s="65"/>
      <c r="CA253" s="34"/>
      <c r="CB253" s="34"/>
      <c r="CC253" s="34"/>
      <c r="CD253" s="34"/>
      <c r="CE253" s="34"/>
      <c r="CF253" s="34"/>
      <c r="CG253" s="34"/>
      <c r="CH253" s="34"/>
      <c r="CI253" s="34"/>
      <c r="CJ253" s="34"/>
      <c r="CK253" s="34"/>
      <c r="CL253" s="34"/>
      <c r="CM253" s="34"/>
      <c r="CN253" s="34"/>
      <c r="CO253" s="34"/>
      <c r="CP253" s="34"/>
      <c r="CQ253" s="34"/>
      <c r="CR253" s="34"/>
      <c r="CS253" s="34"/>
      <c r="CT253" s="37"/>
    </row>
    <row r="254" spans="1:98" ht="13">
      <c r="A254" s="37"/>
      <c r="B254" s="34"/>
      <c r="C254" s="34"/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51"/>
      <c r="R254" s="34"/>
      <c r="S254" s="34"/>
      <c r="T254" s="34"/>
      <c r="U254" s="34"/>
      <c r="V254" s="34"/>
      <c r="W254" s="34"/>
      <c r="X254" s="34"/>
      <c r="Y254" s="34"/>
      <c r="Z254" s="34"/>
      <c r="AA254" s="34"/>
      <c r="AB254" s="34"/>
      <c r="AC254" s="34"/>
      <c r="AD254" s="34"/>
      <c r="AE254" s="34"/>
      <c r="AF254" s="68"/>
      <c r="AG254" s="34"/>
      <c r="AH254" s="34"/>
      <c r="AI254" s="34"/>
      <c r="AJ254" s="34"/>
      <c r="AK254" s="34"/>
      <c r="AL254" s="34"/>
      <c r="AM254" s="34"/>
      <c r="AN254" s="34"/>
      <c r="AO254" s="65"/>
      <c r="AP254" s="65"/>
      <c r="AQ254" s="65"/>
      <c r="AR254" s="65"/>
      <c r="AS254" s="65"/>
      <c r="AT254" s="65"/>
      <c r="AU254" s="65"/>
      <c r="AV254" s="65"/>
      <c r="AW254" s="65"/>
      <c r="AX254" s="65"/>
      <c r="AY254" s="65"/>
      <c r="AZ254" s="65"/>
      <c r="BA254" s="65"/>
      <c r="BB254" s="65"/>
      <c r="BC254" s="65"/>
      <c r="BD254" s="65"/>
      <c r="BE254" s="65"/>
      <c r="BF254" s="65"/>
      <c r="BG254" s="65"/>
      <c r="BH254" s="65"/>
      <c r="BI254" s="65"/>
      <c r="BJ254" s="65"/>
      <c r="BK254" s="65"/>
      <c r="BL254" s="65"/>
      <c r="BM254" s="65"/>
      <c r="BN254" s="65"/>
      <c r="BO254" s="65"/>
      <c r="BP254" s="65"/>
      <c r="BQ254" s="65"/>
      <c r="BR254" s="65"/>
      <c r="BS254" s="65"/>
      <c r="BT254" s="65"/>
      <c r="BU254" s="65"/>
      <c r="BV254" s="65"/>
      <c r="BW254" s="65"/>
      <c r="BX254" s="65"/>
      <c r="BY254" s="65"/>
      <c r="BZ254" s="65"/>
      <c r="CA254" s="34"/>
      <c r="CB254" s="34"/>
      <c r="CC254" s="34"/>
      <c r="CD254" s="34"/>
      <c r="CE254" s="34"/>
      <c r="CF254" s="34"/>
      <c r="CG254" s="34"/>
      <c r="CH254" s="34"/>
      <c r="CI254" s="34"/>
      <c r="CJ254" s="34"/>
      <c r="CK254" s="34"/>
      <c r="CL254" s="34"/>
      <c r="CM254" s="34"/>
      <c r="CN254" s="34"/>
      <c r="CO254" s="34"/>
      <c r="CP254" s="34"/>
      <c r="CQ254" s="34"/>
      <c r="CR254" s="34"/>
      <c r="CS254" s="34"/>
      <c r="CT254" s="37"/>
    </row>
    <row r="255" spans="1:98" ht="13">
      <c r="A255" s="37"/>
      <c r="B255" s="34"/>
      <c r="C255" s="34"/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51"/>
      <c r="R255" s="34"/>
      <c r="S255" s="34"/>
      <c r="T255" s="34"/>
      <c r="U255" s="34"/>
      <c r="V255" s="34"/>
      <c r="W255" s="34"/>
      <c r="X255" s="34"/>
      <c r="Y255" s="34"/>
      <c r="Z255" s="34"/>
      <c r="AA255" s="34"/>
      <c r="AB255" s="34"/>
      <c r="AC255" s="34"/>
      <c r="AD255" s="34"/>
      <c r="AE255" s="34"/>
      <c r="AF255" s="68"/>
      <c r="AG255" s="34"/>
      <c r="AH255" s="34"/>
      <c r="AI255" s="34"/>
      <c r="AJ255" s="34"/>
      <c r="AK255" s="34"/>
      <c r="AL255" s="34"/>
      <c r="AM255" s="34"/>
      <c r="AN255" s="34"/>
      <c r="AO255" s="65"/>
      <c r="AP255" s="65"/>
      <c r="AQ255" s="65"/>
      <c r="AR255" s="65"/>
      <c r="AS255" s="65"/>
      <c r="AT255" s="65"/>
      <c r="AU255" s="65"/>
      <c r="AV255" s="65"/>
      <c r="AW255" s="65"/>
      <c r="AX255" s="65"/>
      <c r="AY255" s="65"/>
      <c r="AZ255" s="65"/>
      <c r="BA255" s="65"/>
      <c r="BB255" s="65"/>
      <c r="BC255" s="65"/>
      <c r="BD255" s="65"/>
      <c r="BE255" s="65"/>
      <c r="BF255" s="65"/>
      <c r="BG255" s="65"/>
      <c r="BH255" s="65"/>
      <c r="BI255" s="65"/>
      <c r="BJ255" s="65"/>
      <c r="BK255" s="65"/>
      <c r="BL255" s="65"/>
      <c r="BM255" s="65"/>
      <c r="BN255" s="65"/>
      <c r="BO255" s="65"/>
      <c r="BP255" s="65"/>
      <c r="BQ255" s="65"/>
      <c r="BR255" s="65"/>
      <c r="BS255" s="65"/>
      <c r="BT255" s="65"/>
      <c r="BU255" s="65"/>
      <c r="BV255" s="65"/>
      <c r="BW255" s="65"/>
      <c r="BX255" s="65"/>
      <c r="BY255" s="65"/>
      <c r="BZ255" s="65"/>
      <c r="CA255" s="34"/>
      <c r="CB255" s="34"/>
      <c r="CC255" s="34"/>
      <c r="CD255" s="34"/>
      <c r="CE255" s="34"/>
      <c r="CF255" s="34"/>
      <c r="CG255" s="34"/>
      <c r="CH255" s="34"/>
      <c r="CI255" s="34"/>
      <c r="CJ255" s="34"/>
      <c r="CK255" s="34"/>
      <c r="CL255" s="34"/>
      <c r="CM255" s="34"/>
      <c r="CN255" s="34"/>
      <c r="CO255" s="34"/>
      <c r="CP255" s="34"/>
      <c r="CQ255" s="34"/>
      <c r="CR255" s="34"/>
      <c r="CS255" s="34"/>
      <c r="CT255" s="37"/>
    </row>
    <row r="256" spans="1:98" ht="13">
      <c r="A256" s="37"/>
      <c r="B256" s="34"/>
      <c r="C256" s="34"/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51"/>
      <c r="R256" s="34"/>
      <c r="S256" s="34"/>
      <c r="T256" s="34"/>
      <c r="U256" s="34"/>
      <c r="V256" s="34"/>
      <c r="W256" s="34"/>
      <c r="X256" s="34"/>
      <c r="Y256" s="34"/>
      <c r="Z256" s="34"/>
      <c r="AA256" s="34"/>
      <c r="AB256" s="34"/>
      <c r="AC256" s="34"/>
      <c r="AD256" s="34"/>
      <c r="AE256" s="34"/>
      <c r="AF256" s="68"/>
      <c r="AG256" s="34"/>
      <c r="AH256" s="34"/>
      <c r="AI256" s="34"/>
      <c r="AJ256" s="34"/>
      <c r="AK256" s="34"/>
      <c r="AL256" s="34"/>
      <c r="AM256" s="34"/>
      <c r="AN256" s="34"/>
      <c r="AO256" s="65"/>
      <c r="AP256" s="65"/>
      <c r="AQ256" s="65"/>
      <c r="AR256" s="65"/>
      <c r="AS256" s="65"/>
      <c r="AT256" s="65"/>
      <c r="AU256" s="65"/>
      <c r="AV256" s="65"/>
      <c r="AW256" s="65"/>
      <c r="AX256" s="65"/>
      <c r="AY256" s="65"/>
      <c r="AZ256" s="65"/>
      <c r="BA256" s="65"/>
      <c r="BB256" s="65"/>
      <c r="BC256" s="65"/>
      <c r="BD256" s="65"/>
      <c r="BE256" s="65"/>
      <c r="BF256" s="65"/>
      <c r="BG256" s="65"/>
      <c r="BH256" s="65"/>
      <c r="BI256" s="65"/>
      <c r="BJ256" s="65"/>
      <c r="BK256" s="65"/>
      <c r="BL256" s="65"/>
      <c r="BM256" s="65"/>
      <c r="BN256" s="65"/>
      <c r="BO256" s="65"/>
      <c r="BP256" s="65"/>
      <c r="BQ256" s="65"/>
      <c r="BR256" s="65"/>
      <c r="BS256" s="65"/>
      <c r="BT256" s="65"/>
      <c r="BU256" s="65"/>
      <c r="BV256" s="65"/>
      <c r="BW256" s="65"/>
      <c r="BX256" s="65"/>
      <c r="BY256" s="65"/>
      <c r="BZ256" s="65"/>
      <c r="CA256" s="34"/>
      <c r="CB256" s="34"/>
      <c r="CC256" s="34"/>
      <c r="CD256" s="34"/>
      <c r="CE256" s="34"/>
      <c r="CF256" s="34"/>
      <c r="CG256" s="34"/>
      <c r="CH256" s="34"/>
      <c r="CI256" s="34"/>
      <c r="CJ256" s="34"/>
      <c r="CK256" s="34"/>
      <c r="CL256" s="34"/>
      <c r="CM256" s="34"/>
      <c r="CN256" s="34"/>
      <c r="CO256" s="34"/>
      <c r="CP256" s="34"/>
      <c r="CQ256" s="34"/>
      <c r="CR256" s="34"/>
      <c r="CS256" s="34"/>
      <c r="CT256" s="37"/>
    </row>
    <row r="257" spans="1:98" ht="13">
      <c r="A257" s="37"/>
      <c r="B257" s="34"/>
      <c r="C257" s="34"/>
      <c r="D257" s="34"/>
      <c r="E257" s="34"/>
      <c r="F257" s="34"/>
      <c r="G257" s="34"/>
      <c r="H257" s="34"/>
      <c r="I257" s="34"/>
      <c r="J257" s="34"/>
      <c r="K257" s="34"/>
      <c r="L257" s="34"/>
      <c r="M257" s="34"/>
      <c r="N257" s="34"/>
      <c r="O257" s="34"/>
      <c r="P257" s="34"/>
      <c r="Q257" s="51"/>
      <c r="R257" s="34"/>
      <c r="S257" s="34"/>
      <c r="T257" s="34"/>
      <c r="U257" s="34"/>
      <c r="V257" s="34"/>
      <c r="W257" s="34"/>
      <c r="X257" s="34"/>
      <c r="Y257" s="34"/>
      <c r="Z257" s="34"/>
      <c r="AA257" s="34"/>
      <c r="AB257" s="34"/>
      <c r="AC257" s="34"/>
      <c r="AD257" s="34"/>
      <c r="AE257" s="34"/>
      <c r="AF257" s="68"/>
      <c r="AG257" s="34"/>
      <c r="AH257" s="34"/>
      <c r="AI257" s="34"/>
      <c r="AJ257" s="34"/>
      <c r="AK257" s="34"/>
      <c r="AL257" s="34"/>
      <c r="AM257" s="34"/>
      <c r="AN257" s="34"/>
      <c r="AO257" s="65"/>
      <c r="AP257" s="65"/>
      <c r="AQ257" s="65"/>
      <c r="AR257" s="65"/>
      <c r="AS257" s="65"/>
      <c r="AT257" s="65"/>
      <c r="AU257" s="65"/>
      <c r="AV257" s="65"/>
      <c r="AW257" s="65"/>
      <c r="AX257" s="65"/>
      <c r="AY257" s="65"/>
      <c r="AZ257" s="65"/>
      <c r="BA257" s="65"/>
      <c r="BB257" s="65"/>
      <c r="BC257" s="65"/>
      <c r="BD257" s="65"/>
      <c r="BE257" s="65"/>
      <c r="BF257" s="65"/>
      <c r="BG257" s="65"/>
      <c r="BH257" s="65"/>
      <c r="BI257" s="65"/>
      <c r="BJ257" s="65"/>
      <c r="BK257" s="65"/>
      <c r="BL257" s="65"/>
      <c r="BM257" s="65"/>
      <c r="BN257" s="65"/>
      <c r="BO257" s="65"/>
      <c r="BP257" s="65"/>
      <c r="BQ257" s="65"/>
      <c r="BR257" s="65"/>
      <c r="BS257" s="65"/>
      <c r="BT257" s="65"/>
      <c r="BU257" s="65"/>
      <c r="BV257" s="65"/>
      <c r="BW257" s="65"/>
      <c r="BX257" s="65"/>
      <c r="BY257" s="65"/>
      <c r="BZ257" s="65"/>
      <c r="CA257" s="34"/>
      <c r="CB257" s="34"/>
      <c r="CC257" s="34"/>
      <c r="CD257" s="34"/>
      <c r="CE257" s="34"/>
      <c r="CF257" s="34"/>
      <c r="CG257" s="34"/>
      <c r="CH257" s="34"/>
      <c r="CI257" s="34"/>
      <c r="CJ257" s="34"/>
      <c r="CK257" s="34"/>
      <c r="CL257" s="34"/>
      <c r="CM257" s="34"/>
      <c r="CN257" s="34"/>
      <c r="CO257" s="34"/>
      <c r="CP257" s="34"/>
      <c r="CQ257" s="34"/>
      <c r="CR257" s="34"/>
      <c r="CS257" s="34"/>
      <c r="CT257" s="37"/>
    </row>
    <row r="258" spans="1:98" ht="13">
      <c r="A258" s="37"/>
      <c r="B258" s="34"/>
      <c r="C258" s="34"/>
      <c r="D258" s="34"/>
      <c r="E258" s="34"/>
      <c r="F258" s="34"/>
      <c r="G258" s="34"/>
      <c r="H258" s="34"/>
      <c r="I258" s="34"/>
      <c r="J258" s="34"/>
      <c r="K258" s="34"/>
      <c r="L258" s="34"/>
      <c r="M258" s="34"/>
      <c r="N258" s="34"/>
      <c r="O258" s="34"/>
      <c r="P258" s="34"/>
      <c r="Q258" s="51"/>
      <c r="R258" s="34"/>
      <c r="S258" s="34"/>
      <c r="T258" s="34"/>
      <c r="U258" s="34"/>
      <c r="V258" s="34"/>
      <c r="W258" s="34"/>
      <c r="X258" s="34"/>
      <c r="Y258" s="34"/>
      <c r="Z258" s="34"/>
      <c r="AA258" s="34"/>
      <c r="AB258" s="34"/>
      <c r="AC258" s="34"/>
      <c r="AD258" s="34"/>
      <c r="AE258" s="34"/>
      <c r="AF258" s="68"/>
      <c r="AG258" s="34"/>
      <c r="AH258" s="34"/>
      <c r="AI258" s="34"/>
      <c r="AJ258" s="34"/>
      <c r="AK258" s="34"/>
      <c r="AL258" s="34"/>
      <c r="AM258" s="34"/>
      <c r="AN258" s="34"/>
      <c r="AO258" s="65"/>
      <c r="AP258" s="65"/>
      <c r="AQ258" s="65"/>
      <c r="AR258" s="65"/>
      <c r="AS258" s="65"/>
      <c r="AT258" s="65"/>
      <c r="AU258" s="65"/>
      <c r="AV258" s="65"/>
      <c r="AW258" s="65"/>
      <c r="AX258" s="65"/>
      <c r="AY258" s="65"/>
      <c r="AZ258" s="65"/>
      <c r="BA258" s="65"/>
      <c r="BB258" s="65"/>
      <c r="BC258" s="65"/>
      <c r="BD258" s="65"/>
      <c r="BE258" s="65"/>
      <c r="BF258" s="65"/>
      <c r="BG258" s="65"/>
      <c r="BH258" s="65"/>
      <c r="BI258" s="65"/>
      <c r="BJ258" s="65"/>
      <c r="BK258" s="65"/>
      <c r="BL258" s="65"/>
      <c r="BM258" s="65"/>
      <c r="BN258" s="65"/>
      <c r="BO258" s="65"/>
      <c r="BP258" s="65"/>
      <c r="BQ258" s="65"/>
      <c r="BR258" s="65"/>
      <c r="BS258" s="65"/>
      <c r="BT258" s="65"/>
      <c r="BU258" s="65"/>
      <c r="BV258" s="65"/>
      <c r="BW258" s="65"/>
      <c r="BX258" s="65"/>
      <c r="BY258" s="65"/>
      <c r="BZ258" s="65"/>
      <c r="CA258" s="34"/>
      <c r="CB258" s="34"/>
      <c r="CC258" s="34"/>
      <c r="CD258" s="34"/>
      <c r="CE258" s="34"/>
      <c r="CF258" s="34"/>
      <c r="CG258" s="34"/>
      <c r="CH258" s="34"/>
      <c r="CI258" s="34"/>
      <c r="CJ258" s="34"/>
      <c r="CK258" s="34"/>
      <c r="CL258" s="34"/>
      <c r="CM258" s="34"/>
      <c r="CN258" s="34"/>
      <c r="CO258" s="34"/>
      <c r="CP258" s="34"/>
      <c r="CQ258" s="34"/>
      <c r="CR258" s="34"/>
      <c r="CS258" s="34"/>
      <c r="CT258" s="37"/>
    </row>
    <row r="259" spans="1:98" ht="13">
      <c r="A259" s="37"/>
      <c r="B259" s="34"/>
      <c r="C259" s="34"/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51"/>
      <c r="R259" s="34"/>
      <c r="S259" s="34"/>
      <c r="T259" s="34"/>
      <c r="U259" s="34"/>
      <c r="V259" s="34"/>
      <c r="W259" s="34"/>
      <c r="X259" s="34"/>
      <c r="Y259" s="34"/>
      <c r="Z259" s="34"/>
      <c r="AA259" s="34"/>
      <c r="AB259" s="34"/>
      <c r="AC259" s="34"/>
      <c r="AD259" s="34"/>
      <c r="AE259" s="34"/>
      <c r="AF259" s="68"/>
      <c r="AG259" s="34"/>
      <c r="AH259" s="34"/>
      <c r="AI259" s="34"/>
      <c r="AJ259" s="34"/>
      <c r="AK259" s="34"/>
      <c r="AL259" s="34"/>
      <c r="AM259" s="34"/>
      <c r="AN259" s="34"/>
      <c r="AO259" s="65"/>
      <c r="AP259" s="65"/>
      <c r="AQ259" s="65"/>
      <c r="AR259" s="65"/>
      <c r="AS259" s="65"/>
      <c r="AT259" s="65"/>
      <c r="AU259" s="65"/>
      <c r="AV259" s="65"/>
      <c r="AW259" s="65"/>
      <c r="AX259" s="65"/>
      <c r="AY259" s="65"/>
      <c r="AZ259" s="65"/>
      <c r="BA259" s="65"/>
      <c r="BB259" s="65"/>
      <c r="BC259" s="65"/>
      <c r="BD259" s="65"/>
      <c r="BE259" s="65"/>
      <c r="BF259" s="65"/>
      <c r="BG259" s="65"/>
      <c r="BH259" s="65"/>
      <c r="BI259" s="65"/>
      <c r="BJ259" s="65"/>
      <c r="BK259" s="65"/>
      <c r="BL259" s="65"/>
      <c r="BM259" s="65"/>
      <c r="BN259" s="65"/>
      <c r="BO259" s="65"/>
      <c r="BP259" s="65"/>
      <c r="BQ259" s="65"/>
      <c r="BR259" s="65"/>
      <c r="BS259" s="65"/>
      <c r="BT259" s="65"/>
      <c r="BU259" s="65"/>
      <c r="BV259" s="65"/>
      <c r="BW259" s="65"/>
      <c r="BX259" s="65"/>
      <c r="BY259" s="65"/>
      <c r="BZ259" s="65"/>
      <c r="CA259" s="34"/>
      <c r="CB259" s="34"/>
      <c r="CC259" s="34"/>
      <c r="CD259" s="34"/>
      <c r="CE259" s="34"/>
      <c r="CF259" s="34"/>
      <c r="CG259" s="34"/>
      <c r="CH259" s="34"/>
      <c r="CI259" s="34"/>
      <c r="CJ259" s="34"/>
      <c r="CK259" s="34"/>
      <c r="CL259" s="34"/>
      <c r="CM259" s="34"/>
      <c r="CN259" s="34"/>
      <c r="CO259" s="34"/>
      <c r="CP259" s="34"/>
      <c r="CQ259" s="34"/>
      <c r="CR259" s="34"/>
      <c r="CS259" s="34"/>
      <c r="CT259" s="37"/>
    </row>
    <row r="260" spans="1:98" ht="13">
      <c r="A260" s="37"/>
      <c r="B260" s="34"/>
      <c r="C260" s="34"/>
      <c r="D260" s="34"/>
      <c r="E260" s="34"/>
      <c r="F260" s="34"/>
      <c r="G260" s="34"/>
      <c r="H260" s="34"/>
      <c r="I260" s="34"/>
      <c r="J260" s="34"/>
      <c r="K260" s="34"/>
      <c r="L260" s="34"/>
      <c r="M260" s="34"/>
      <c r="N260" s="34"/>
      <c r="O260" s="34"/>
      <c r="P260" s="34"/>
      <c r="Q260" s="51"/>
      <c r="R260" s="34"/>
      <c r="S260" s="34"/>
      <c r="T260" s="34"/>
      <c r="U260" s="34"/>
      <c r="V260" s="34"/>
      <c r="W260" s="34"/>
      <c r="X260" s="34"/>
      <c r="Y260" s="34"/>
      <c r="Z260" s="34"/>
      <c r="AA260" s="34"/>
      <c r="AB260" s="34"/>
      <c r="AC260" s="34"/>
      <c r="AD260" s="34"/>
      <c r="AE260" s="34"/>
      <c r="AF260" s="68"/>
      <c r="AG260" s="34"/>
      <c r="AH260" s="34"/>
      <c r="AI260" s="34"/>
      <c r="AJ260" s="34"/>
      <c r="AK260" s="34"/>
      <c r="AL260" s="34"/>
      <c r="AM260" s="34"/>
      <c r="AN260" s="34"/>
      <c r="AO260" s="65"/>
      <c r="AP260" s="65"/>
      <c r="AQ260" s="65"/>
      <c r="AR260" s="65"/>
      <c r="AS260" s="65"/>
      <c r="AT260" s="65"/>
      <c r="AU260" s="65"/>
      <c r="AV260" s="65"/>
      <c r="AW260" s="65"/>
      <c r="AX260" s="65"/>
      <c r="AY260" s="65"/>
      <c r="AZ260" s="65"/>
      <c r="BA260" s="65"/>
      <c r="BB260" s="65"/>
      <c r="BC260" s="65"/>
      <c r="BD260" s="65"/>
      <c r="BE260" s="65"/>
      <c r="BF260" s="65"/>
      <c r="BG260" s="65"/>
      <c r="BH260" s="65"/>
      <c r="BI260" s="65"/>
      <c r="BJ260" s="65"/>
      <c r="BK260" s="65"/>
      <c r="BL260" s="65"/>
      <c r="BM260" s="65"/>
      <c r="BN260" s="65"/>
      <c r="BO260" s="65"/>
      <c r="BP260" s="65"/>
      <c r="BQ260" s="65"/>
      <c r="BR260" s="65"/>
      <c r="BS260" s="65"/>
      <c r="BT260" s="65"/>
      <c r="BU260" s="65"/>
      <c r="BV260" s="65"/>
      <c r="BW260" s="65"/>
      <c r="BX260" s="65"/>
      <c r="BY260" s="65"/>
      <c r="BZ260" s="65"/>
      <c r="CA260" s="34"/>
      <c r="CB260" s="34"/>
      <c r="CC260" s="34"/>
      <c r="CD260" s="34"/>
      <c r="CE260" s="34"/>
      <c r="CF260" s="34"/>
      <c r="CG260" s="34"/>
      <c r="CH260" s="34"/>
      <c r="CI260" s="34"/>
      <c r="CJ260" s="34"/>
      <c r="CK260" s="34"/>
      <c r="CL260" s="34"/>
      <c r="CM260" s="34"/>
      <c r="CN260" s="34"/>
      <c r="CO260" s="34"/>
      <c r="CP260" s="34"/>
      <c r="CQ260" s="34"/>
      <c r="CR260" s="34"/>
      <c r="CS260" s="34"/>
      <c r="CT260" s="37"/>
    </row>
    <row r="261" spans="1:98" ht="13">
      <c r="A261" s="37"/>
      <c r="B261" s="48"/>
      <c r="C261" s="48"/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51"/>
      <c r="R261" s="34"/>
      <c r="S261" s="34"/>
      <c r="T261" s="34"/>
      <c r="U261" s="34"/>
      <c r="V261" s="34"/>
      <c r="W261" s="34"/>
      <c r="X261" s="34"/>
      <c r="Y261" s="34"/>
      <c r="Z261" s="34"/>
      <c r="AA261" s="34"/>
      <c r="AB261" s="34"/>
      <c r="AC261" s="34"/>
      <c r="AD261" s="34"/>
      <c r="AE261" s="34"/>
      <c r="AF261" s="68"/>
      <c r="AG261" s="34"/>
      <c r="AH261" s="34"/>
      <c r="AI261" s="34"/>
      <c r="AJ261" s="34"/>
      <c r="AK261" s="34"/>
      <c r="AL261" s="34"/>
      <c r="AM261" s="34"/>
      <c r="AN261" s="34"/>
      <c r="AO261" s="65"/>
      <c r="AP261" s="65"/>
      <c r="AQ261" s="65"/>
      <c r="AR261" s="65"/>
      <c r="AS261" s="65"/>
      <c r="AT261" s="65"/>
      <c r="AU261" s="65"/>
      <c r="AV261" s="65"/>
      <c r="AW261" s="65"/>
      <c r="AX261" s="65"/>
      <c r="AY261" s="65"/>
      <c r="AZ261" s="65"/>
      <c r="BA261" s="65"/>
      <c r="BB261" s="65"/>
      <c r="BC261" s="65"/>
      <c r="BD261" s="65"/>
      <c r="BE261" s="65"/>
      <c r="BF261" s="65"/>
      <c r="BG261" s="65"/>
      <c r="BH261" s="65"/>
      <c r="BI261" s="65"/>
      <c r="BJ261" s="65"/>
      <c r="BK261" s="65"/>
      <c r="BL261" s="65"/>
      <c r="BM261" s="65"/>
      <c r="BN261" s="65"/>
      <c r="BO261" s="65"/>
      <c r="BP261" s="65"/>
      <c r="BQ261" s="65"/>
      <c r="BR261" s="65"/>
      <c r="BS261" s="65"/>
      <c r="BT261" s="65"/>
      <c r="BU261" s="65"/>
      <c r="BV261" s="65"/>
      <c r="BW261" s="65"/>
      <c r="BX261" s="65"/>
      <c r="BY261" s="65"/>
      <c r="BZ261" s="65"/>
      <c r="CA261" s="34"/>
      <c r="CB261" s="34"/>
      <c r="CC261" s="34"/>
      <c r="CD261" s="34"/>
      <c r="CE261" s="34"/>
      <c r="CF261" s="34"/>
      <c r="CG261" s="34"/>
      <c r="CH261" s="34"/>
      <c r="CI261" s="34"/>
      <c r="CJ261" s="34"/>
      <c r="CK261" s="34"/>
      <c r="CL261" s="34"/>
      <c r="CM261" s="34"/>
      <c r="CN261" s="34"/>
      <c r="CO261" s="34"/>
      <c r="CP261" s="34"/>
      <c r="CQ261" s="34"/>
      <c r="CR261" s="34"/>
      <c r="CS261" s="34"/>
      <c r="CT261" s="37"/>
    </row>
    <row r="262" spans="1:98" ht="13">
      <c r="A262" s="34"/>
      <c r="B262" s="34"/>
      <c r="C262" s="34"/>
      <c r="D262" s="68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51"/>
      <c r="R262" s="34"/>
      <c r="S262" s="34"/>
      <c r="T262" s="34"/>
      <c r="U262" s="34"/>
      <c r="V262" s="34"/>
      <c r="W262" s="34"/>
      <c r="X262" s="34"/>
      <c r="Y262" s="34"/>
      <c r="Z262" s="34"/>
      <c r="AA262" s="34"/>
      <c r="AB262" s="34"/>
      <c r="AC262" s="34"/>
      <c r="AD262" s="34"/>
      <c r="AE262" s="34"/>
      <c r="AF262" s="68"/>
      <c r="AG262" s="34"/>
      <c r="AH262" s="34"/>
      <c r="AI262" s="34"/>
      <c r="AJ262" s="34"/>
      <c r="AK262" s="34"/>
      <c r="AL262" s="34"/>
      <c r="AM262" s="34"/>
      <c r="AN262" s="34"/>
      <c r="AO262" s="65"/>
      <c r="AP262" s="65"/>
      <c r="AQ262" s="65"/>
      <c r="AR262" s="65"/>
      <c r="AS262" s="65"/>
      <c r="AT262" s="65"/>
      <c r="AU262" s="65"/>
      <c r="AV262" s="65"/>
      <c r="AW262" s="65"/>
      <c r="AX262" s="65"/>
      <c r="AY262" s="65"/>
      <c r="AZ262" s="65"/>
      <c r="BA262" s="65"/>
      <c r="BB262" s="65"/>
      <c r="BC262" s="65"/>
      <c r="BD262" s="65"/>
      <c r="BE262" s="65"/>
      <c r="BF262" s="65"/>
      <c r="BG262" s="65"/>
      <c r="BH262" s="65"/>
      <c r="BI262" s="65"/>
      <c r="BJ262" s="65"/>
      <c r="BK262" s="65"/>
      <c r="BL262" s="65"/>
      <c r="BM262" s="65"/>
      <c r="BN262" s="65"/>
      <c r="BO262" s="65"/>
      <c r="BP262" s="65"/>
      <c r="BQ262" s="65"/>
      <c r="BR262" s="65"/>
      <c r="BS262" s="65"/>
      <c r="BT262" s="65"/>
      <c r="BU262" s="65"/>
      <c r="BV262" s="65"/>
      <c r="BW262" s="65"/>
      <c r="BX262" s="65"/>
      <c r="BY262" s="65"/>
      <c r="BZ262" s="65"/>
      <c r="CA262" s="34"/>
      <c r="CB262" s="34"/>
      <c r="CC262" s="34"/>
      <c r="CD262" s="34"/>
      <c r="CE262" s="34"/>
      <c r="CF262" s="34"/>
      <c r="CG262" s="34"/>
      <c r="CH262" s="34"/>
      <c r="CI262" s="34"/>
      <c r="CJ262" s="34"/>
      <c r="CK262" s="34"/>
      <c r="CL262" s="34"/>
      <c r="CM262" s="34"/>
      <c r="CN262" s="34"/>
      <c r="CO262" s="34"/>
      <c r="CP262" s="34"/>
      <c r="CQ262" s="34"/>
      <c r="CR262" s="34"/>
      <c r="CS262" s="34"/>
      <c r="CT262" s="37"/>
    </row>
    <row r="263" spans="1:98" ht="13">
      <c r="A263" s="34"/>
      <c r="B263" s="34"/>
      <c r="C263" s="34"/>
      <c r="D263" s="68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51"/>
      <c r="R263" s="34"/>
      <c r="S263" s="34"/>
      <c r="T263" s="34"/>
      <c r="U263" s="34"/>
      <c r="V263" s="34"/>
      <c r="W263" s="34"/>
      <c r="X263" s="34"/>
      <c r="Y263" s="34"/>
      <c r="Z263" s="34"/>
      <c r="AA263" s="34"/>
      <c r="AB263" s="34"/>
      <c r="AC263" s="34"/>
      <c r="AD263" s="34"/>
      <c r="AE263" s="34"/>
      <c r="AF263" s="68"/>
      <c r="AG263" s="34"/>
      <c r="AH263" s="34"/>
      <c r="AI263" s="34"/>
      <c r="AJ263" s="34"/>
      <c r="AK263" s="34"/>
      <c r="AL263" s="34"/>
      <c r="AM263" s="34"/>
      <c r="AN263" s="34"/>
      <c r="AO263" s="65"/>
      <c r="AP263" s="65"/>
      <c r="AQ263" s="65"/>
      <c r="AR263" s="65"/>
      <c r="AS263" s="65"/>
      <c r="AT263" s="65"/>
      <c r="AU263" s="65"/>
      <c r="AV263" s="65"/>
      <c r="AW263" s="65"/>
      <c r="AX263" s="65"/>
      <c r="AY263" s="65"/>
      <c r="AZ263" s="65"/>
      <c r="BA263" s="65"/>
      <c r="BB263" s="65"/>
      <c r="BC263" s="65"/>
      <c r="BD263" s="65"/>
      <c r="BE263" s="65"/>
      <c r="BF263" s="65"/>
      <c r="BG263" s="65"/>
      <c r="BH263" s="65"/>
      <c r="BI263" s="65"/>
      <c r="BJ263" s="65"/>
      <c r="BK263" s="65"/>
      <c r="BL263" s="65"/>
      <c r="BM263" s="65"/>
      <c r="BN263" s="65"/>
      <c r="BO263" s="65"/>
      <c r="BP263" s="65"/>
      <c r="BQ263" s="65"/>
      <c r="BR263" s="65"/>
      <c r="BS263" s="65"/>
      <c r="BT263" s="65"/>
      <c r="BU263" s="65"/>
      <c r="BV263" s="65"/>
      <c r="BW263" s="65"/>
      <c r="BX263" s="65"/>
      <c r="BY263" s="65"/>
      <c r="BZ263" s="65"/>
      <c r="CA263" s="34"/>
      <c r="CB263" s="34"/>
      <c r="CC263" s="34"/>
      <c r="CD263" s="34"/>
      <c r="CE263" s="34"/>
      <c r="CF263" s="34"/>
      <c r="CG263" s="34"/>
      <c r="CH263" s="34"/>
      <c r="CI263" s="34"/>
      <c r="CJ263" s="34"/>
      <c r="CK263" s="34"/>
      <c r="CL263" s="34"/>
      <c r="CM263" s="34"/>
      <c r="CN263" s="34"/>
      <c r="CO263" s="34"/>
      <c r="CP263" s="34"/>
      <c r="CQ263" s="34"/>
      <c r="CR263" s="34"/>
      <c r="CS263" s="34"/>
      <c r="CT263" s="37"/>
    </row>
    <row r="264" spans="1:98" ht="13">
      <c r="A264" s="34"/>
      <c r="B264" s="34"/>
      <c r="C264" s="34"/>
      <c r="D264" s="68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51"/>
      <c r="R264" s="34"/>
      <c r="S264" s="34"/>
      <c r="T264" s="34"/>
      <c r="U264" s="34"/>
      <c r="V264" s="34"/>
      <c r="W264" s="34"/>
      <c r="X264" s="34"/>
      <c r="Y264" s="34"/>
      <c r="Z264" s="34"/>
      <c r="AA264" s="34"/>
      <c r="AB264" s="34"/>
      <c r="AC264" s="34"/>
      <c r="AD264" s="34"/>
      <c r="AE264" s="34"/>
      <c r="AF264" s="68"/>
      <c r="AG264" s="34"/>
      <c r="AH264" s="34"/>
      <c r="AI264" s="34"/>
      <c r="AJ264" s="34"/>
      <c r="AK264" s="34"/>
      <c r="AL264" s="34"/>
      <c r="AM264" s="34"/>
      <c r="AN264" s="34"/>
      <c r="AO264" s="65"/>
      <c r="AP264" s="65"/>
      <c r="AQ264" s="65"/>
      <c r="AR264" s="65"/>
      <c r="AS264" s="65"/>
      <c r="AT264" s="65"/>
      <c r="AU264" s="65"/>
      <c r="AV264" s="65"/>
      <c r="AW264" s="65"/>
      <c r="AX264" s="65"/>
      <c r="AY264" s="65"/>
      <c r="AZ264" s="65"/>
      <c r="BA264" s="65"/>
      <c r="BB264" s="65"/>
      <c r="BC264" s="65"/>
      <c r="BD264" s="65"/>
      <c r="BE264" s="65"/>
      <c r="BF264" s="65"/>
      <c r="BG264" s="65"/>
      <c r="BH264" s="65"/>
      <c r="BI264" s="65"/>
      <c r="BJ264" s="65"/>
      <c r="BK264" s="65"/>
      <c r="BL264" s="65"/>
      <c r="BM264" s="65"/>
      <c r="BN264" s="65"/>
      <c r="BO264" s="65"/>
      <c r="BP264" s="65"/>
      <c r="BQ264" s="65"/>
      <c r="BR264" s="65"/>
      <c r="BS264" s="65"/>
      <c r="BT264" s="65"/>
      <c r="BU264" s="65"/>
      <c r="BV264" s="65"/>
      <c r="BW264" s="65"/>
      <c r="BX264" s="65"/>
      <c r="BY264" s="65"/>
      <c r="BZ264" s="65"/>
      <c r="CA264" s="34"/>
      <c r="CB264" s="34"/>
      <c r="CC264" s="34"/>
      <c r="CD264" s="34"/>
      <c r="CE264" s="34"/>
      <c r="CF264" s="34"/>
      <c r="CG264" s="34"/>
      <c r="CH264" s="34"/>
      <c r="CI264" s="34"/>
      <c r="CJ264" s="34"/>
      <c r="CK264" s="34"/>
      <c r="CL264" s="34"/>
      <c r="CM264" s="34"/>
      <c r="CN264" s="34"/>
      <c r="CO264" s="34"/>
      <c r="CP264" s="34"/>
      <c r="CQ264" s="34"/>
      <c r="CR264" s="34"/>
      <c r="CS264" s="34"/>
      <c r="CT264" s="37"/>
    </row>
    <row r="265" spans="1:98" ht="13">
      <c r="A265" s="34"/>
      <c r="B265" s="34"/>
      <c r="C265" s="34"/>
      <c r="D265" s="68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51"/>
      <c r="R265" s="34"/>
      <c r="S265" s="34"/>
      <c r="T265" s="34"/>
      <c r="U265" s="34"/>
      <c r="V265" s="34"/>
      <c r="W265" s="34"/>
      <c r="X265" s="34"/>
      <c r="Y265" s="34"/>
      <c r="Z265" s="34"/>
      <c r="AA265" s="34"/>
      <c r="AB265" s="34"/>
      <c r="AC265" s="34"/>
      <c r="AD265" s="34"/>
      <c r="AE265" s="34"/>
      <c r="AF265" s="68"/>
      <c r="AG265" s="34"/>
      <c r="AH265" s="34"/>
      <c r="AI265" s="34"/>
      <c r="AJ265" s="34"/>
      <c r="AK265" s="34"/>
      <c r="AL265" s="34"/>
      <c r="AM265" s="34"/>
      <c r="AN265" s="34"/>
      <c r="AO265" s="65"/>
      <c r="AP265" s="65"/>
      <c r="AQ265" s="65"/>
      <c r="AR265" s="65"/>
      <c r="AS265" s="65"/>
      <c r="AT265" s="65"/>
      <c r="AU265" s="65"/>
      <c r="AV265" s="65"/>
      <c r="AW265" s="65"/>
      <c r="AX265" s="65"/>
      <c r="AY265" s="65"/>
      <c r="AZ265" s="65"/>
      <c r="BA265" s="65"/>
      <c r="BB265" s="65"/>
      <c r="BC265" s="65"/>
      <c r="BD265" s="65"/>
      <c r="BE265" s="65"/>
      <c r="BF265" s="65"/>
      <c r="BG265" s="65"/>
      <c r="BH265" s="65"/>
      <c r="BI265" s="65"/>
      <c r="BJ265" s="65"/>
      <c r="BK265" s="65"/>
      <c r="BL265" s="65"/>
      <c r="BM265" s="65"/>
      <c r="BN265" s="65"/>
      <c r="BO265" s="65"/>
      <c r="BP265" s="65"/>
      <c r="BQ265" s="65"/>
      <c r="BR265" s="65"/>
      <c r="BS265" s="65"/>
      <c r="BT265" s="65"/>
      <c r="BU265" s="65"/>
      <c r="BV265" s="65"/>
      <c r="BW265" s="65"/>
      <c r="BX265" s="65"/>
      <c r="BY265" s="65"/>
      <c r="BZ265" s="65"/>
      <c r="CA265" s="34"/>
      <c r="CB265" s="34"/>
      <c r="CC265" s="34"/>
      <c r="CD265" s="34"/>
      <c r="CE265" s="34"/>
      <c r="CF265" s="34"/>
      <c r="CG265" s="34"/>
      <c r="CH265" s="34"/>
      <c r="CI265" s="34"/>
      <c r="CJ265" s="34"/>
      <c r="CK265" s="34"/>
      <c r="CL265" s="34"/>
      <c r="CM265" s="34"/>
      <c r="CN265" s="34"/>
      <c r="CO265" s="34"/>
      <c r="CP265" s="34"/>
      <c r="CQ265" s="34"/>
      <c r="CR265" s="34"/>
      <c r="CS265" s="34"/>
      <c r="CT265" s="37"/>
    </row>
    <row r="266" spans="1:98" ht="13">
      <c r="A266" s="34"/>
      <c r="B266" s="34"/>
      <c r="C266" s="34"/>
      <c r="D266" s="68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51"/>
      <c r="R266" s="34"/>
      <c r="S266" s="34"/>
      <c r="T266" s="34"/>
      <c r="U266" s="34"/>
      <c r="V266" s="34"/>
      <c r="W266" s="34"/>
      <c r="X266" s="34"/>
      <c r="Y266" s="34"/>
      <c r="Z266" s="34"/>
      <c r="AA266" s="34"/>
      <c r="AB266" s="34"/>
      <c r="AC266" s="34"/>
      <c r="AD266" s="34"/>
      <c r="AE266" s="34"/>
      <c r="AF266" s="68"/>
      <c r="AG266" s="34"/>
      <c r="AH266" s="34"/>
      <c r="AI266" s="34"/>
      <c r="AJ266" s="34"/>
      <c r="AK266" s="34"/>
      <c r="AL266" s="34"/>
      <c r="AM266" s="34"/>
      <c r="AN266" s="34"/>
      <c r="AO266" s="65"/>
      <c r="AP266" s="65"/>
      <c r="AQ266" s="65"/>
      <c r="AR266" s="65"/>
      <c r="AS266" s="65"/>
      <c r="AT266" s="65"/>
      <c r="AU266" s="65"/>
      <c r="AV266" s="65"/>
      <c r="AW266" s="65"/>
      <c r="AX266" s="65"/>
      <c r="AY266" s="65"/>
      <c r="AZ266" s="65"/>
      <c r="BA266" s="65"/>
      <c r="BB266" s="65"/>
      <c r="BC266" s="65"/>
      <c r="BD266" s="65"/>
      <c r="BE266" s="65"/>
      <c r="BF266" s="65"/>
      <c r="BG266" s="65"/>
      <c r="BH266" s="65"/>
      <c r="BI266" s="65"/>
      <c r="BJ266" s="65"/>
      <c r="BK266" s="65"/>
      <c r="BL266" s="65"/>
      <c r="BM266" s="65"/>
      <c r="BN266" s="65"/>
      <c r="BO266" s="65"/>
      <c r="BP266" s="65"/>
      <c r="BQ266" s="65"/>
      <c r="BR266" s="65"/>
      <c r="BS266" s="65"/>
      <c r="BT266" s="65"/>
      <c r="BU266" s="65"/>
      <c r="BV266" s="65"/>
      <c r="BW266" s="65"/>
      <c r="BX266" s="65"/>
      <c r="BY266" s="65"/>
      <c r="BZ266" s="65"/>
      <c r="CA266" s="34"/>
      <c r="CB266" s="34"/>
      <c r="CC266" s="34"/>
      <c r="CD266" s="34"/>
      <c r="CE266" s="34"/>
      <c r="CF266" s="34"/>
      <c r="CG266" s="34"/>
      <c r="CH266" s="34"/>
      <c r="CI266" s="34"/>
      <c r="CJ266" s="34"/>
      <c r="CK266" s="34"/>
      <c r="CL266" s="34"/>
      <c r="CM266" s="34"/>
      <c r="CN266" s="34"/>
      <c r="CO266" s="34"/>
      <c r="CP266" s="34"/>
      <c r="CQ266" s="34"/>
      <c r="CR266" s="34"/>
      <c r="CS266" s="34"/>
      <c r="CT266" s="37"/>
    </row>
    <row r="267" spans="1:98" ht="13">
      <c r="A267" s="34"/>
      <c r="B267" s="34"/>
      <c r="C267" s="34"/>
      <c r="D267" s="68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51"/>
      <c r="R267" s="34"/>
      <c r="S267" s="34"/>
      <c r="T267" s="34"/>
      <c r="U267" s="34"/>
      <c r="V267" s="34"/>
      <c r="W267" s="34"/>
      <c r="X267" s="34"/>
      <c r="Y267" s="34"/>
      <c r="Z267" s="34"/>
      <c r="AA267" s="34"/>
      <c r="AB267" s="34"/>
      <c r="AC267" s="34"/>
      <c r="AD267" s="34"/>
      <c r="AE267" s="34"/>
      <c r="AF267" s="68"/>
      <c r="AG267" s="34"/>
      <c r="AH267" s="34"/>
      <c r="AI267" s="34"/>
      <c r="AJ267" s="34"/>
      <c r="AK267" s="34"/>
      <c r="AL267" s="34"/>
      <c r="AM267" s="34"/>
      <c r="AN267" s="34"/>
      <c r="AO267" s="65"/>
      <c r="AP267" s="65"/>
      <c r="AQ267" s="65"/>
      <c r="AR267" s="65"/>
      <c r="AS267" s="65"/>
      <c r="AT267" s="65"/>
      <c r="AU267" s="65"/>
      <c r="AV267" s="65"/>
      <c r="AW267" s="65"/>
      <c r="AX267" s="65"/>
      <c r="AY267" s="65"/>
      <c r="AZ267" s="65"/>
      <c r="BA267" s="65"/>
      <c r="BB267" s="65"/>
      <c r="BC267" s="65"/>
      <c r="BD267" s="65"/>
      <c r="BE267" s="65"/>
      <c r="BF267" s="65"/>
      <c r="BG267" s="65"/>
      <c r="BH267" s="65"/>
      <c r="BI267" s="65"/>
      <c r="BJ267" s="65"/>
      <c r="BK267" s="65"/>
      <c r="BL267" s="65"/>
      <c r="BM267" s="65"/>
      <c r="BN267" s="65"/>
      <c r="BO267" s="65"/>
      <c r="BP267" s="65"/>
      <c r="BQ267" s="65"/>
      <c r="BR267" s="65"/>
      <c r="BS267" s="65"/>
      <c r="BT267" s="65"/>
      <c r="BU267" s="65"/>
      <c r="BV267" s="65"/>
      <c r="BW267" s="65"/>
      <c r="BX267" s="65"/>
      <c r="BY267" s="65"/>
      <c r="BZ267" s="65"/>
      <c r="CA267" s="34"/>
      <c r="CB267" s="34"/>
      <c r="CC267" s="34"/>
      <c r="CD267" s="34"/>
      <c r="CE267" s="34"/>
      <c r="CF267" s="34"/>
      <c r="CG267" s="34"/>
      <c r="CH267" s="34"/>
      <c r="CI267" s="34"/>
      <c r="CJ267" s="34"/>
      <c r="CK267" s="34"/>
      <c r="CL267" s="34"/>
      <c r="CM267" s="34"/>
      <c r="CN267" s="34"/>
      <c r="CO267" s="34"/>
      <c r="CP267" s="34"/>
      <c r="CQ267" s="34"/>
      <c r="CR267" s="34"/>
      <c r="CS267" s="34"/>
      <c r="CT267" s="37"/>
    </row>
    <row r="268" spans="1:98" ht="13">
      <c r="A268" s="34"/>
      <c r="B268" s="34"/>
      <c r="C268" s="34"/>
      <c r="D268" s="68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51"/>
      <c r="R268" s="34"/>
      <c r="S268" s="34"/>
      <c r="T268" s="34"/>
      <c r="U268" s="34"/>
      <c r="V268" s="34"/>
      <c r="W268" s="34"/>
      <c r="X268" s="34"/>
      <c r="Y268" s="34"/>
      <c r="Z268" s="34"/>
      <c r="AA268" s="34"/>
      <c r="AB268" s="34"/>
      <c r="AC268" s="34"/>
      <c r="AD268" s="34"/>
      <c r="AE268" s="34"/>
      <c r="AF268" s="68"/>
      <c r="AG268" s="34"/>
      <c r="AH268" s="34"/>
      <c r="AI268" s="34"/>
      <c r="AJ268" s="34"/>
      <c r="AK268" s="34"/>
      <c r="AL268" s="34"/>
      <c r="AM268" s="34"/>
      <c r="AN268" s="34"/>
      <c r="AO268" s="65"/>
      <c r="AP268" s="65"/>
      <c r="AQ268" s="65"/>
      <c r="AR268" s="65"/>
      <c r="AS268" s="65"/>
      <c r="AT268" s="65"/>
      <c r="AU268" s="65"/>
      <c r="AV268" s="65"/>
      <c r="AW268" s="65"/>
      <c r="AX268" s="65"/>
      <c r="AY268" s="65"/>
      <c r="AZ268" s="65"/>
      <c r="BA268" s="65"/>
      <c r="BB268" s="65"/>
      <c r="BC268" s="65"/>
      <c r="BD268" s="65"/>
      <c r="BE268" s="65"/>
      <c r="BF268" s="65"/>
      <c r="BG268" s="65"/>
      <c r="BH268" s="65"/>
      <c r="BI268" s="65"/>
      <c r="BJ268" s="65"/>
      <c r="BK268" s="65"/>
      <c r="BL268" s="65"/>
      <c r="BM268" s="65"/>
      <c r="BN268" s="65"/>
      <c r="BO268" s="65"/>
      <c r="BP268" s="65"/>
      <c r="BQ268" s="65"/>
      <c r="BR268" s="65"/>
      <c r="BS268" s="65"/>
      <c r="BT268" s="65"/>
      <c r="BU268" s="65"/>
      <c r="BV268" s="65"/>
      <c r="BW268" s="65"/>
      <c r="BX268" s="65"/>
      <c r="BY268" s="65"/>
      <c r="BZ268" s="65"/>
      <c r="CA268" s="34"/>
      <c r="CB268" s="34"/>
      <c r="CC268" s="34"/>
      <c r="CD268" s="34"/>
      <c r="CE268" s="34"/>
      <c r="CF268" s="34"/>
      <c r="CG268" s="34"/>
      <c r="CH268" s="34"/>
      <c r="CI268" s="34"/>
      <c r="CJ268" s="34"/>
      <c r="CK268" s="34"/>
      <c r="CL268" s="34"/>
      <c r="CM268" s="34"/>
      <c r="CN268" s="34"/>
      <c r="CO268" s="34"/>
      <c r="CP268" s="34"/>
      <c r="CQ268" s="34"/>
      <c r="CR268" s="34"/>
      <c r="CS268" s="34"/>
      <c r="CT268" s="37"/>
    </row>
    <row r="269" spans="1:98" ht="13">
      <c r="A269" s="34"/>
      <c r="B269" s="34"/>
      <c r="C269" s="34"/>
      <c r="D269" s="68"/>
      <c r="E269" s="34"/>
      <c r="F269" s="34"/>
      <c r="G269" s="34"/>
      <c r="H269" s="34"/>
      <c r="I269" s="34"/>
      <c r="J269" s="34"/>
      <c r="K269" s="34"/>
      <c r="L269" s="34"/>
      <c r="M269" s="34"/>
      <c r="N269" s="34"/>
      <c r="O269" s="34"/>
      <c r="P269" s="34"/>
      <c r="Q269" s="51"/>
      <c r="R269" s="34"/>
      <c r="S269" s="34"/>
      <c r="T269" s="34"/>
      <c r="U269" s="34"/>
      <c r="V269" s="34"/>
      <c r="W269" s="34"/>
      <c r="X269" s="34"/>
      <c r="Y269" s="34"/>
      <c r="Z269" s="34"/>
      <c r="AA269" s="34"/>
      <c r="AB269" s="34"/>
      <c r="AC269" s="34"/>
      <c r="AD269" s="34"/>
      <c r="AE269" s="34"/>
      <c r="AF269" s="68"/>
      <c r="AG269" s="34"/>
      <c r="AH269" s="34"/>
      <c r="AI269" s="34"/>
      <c r="AJ269" s="34"/>
      <c r="AK269" s="34"/>
      <c r="AL269" s="34"/>
      <c r="AM269" s="34"/>
      <c r="AN269" s="34"/>
      <c r="AO269" s="65"/>
      <c r="AP269" s="65"/>
      <c r="AQ269" s="65"/>
      <c r="AR269" s="65"/>
      <c r="AS269" s="65"/>
      <c r="AT269" s="65"/>
      <c r="AU269" s="65"/>
      <c r="AV269" s="65"/>
      <c r="AW269" s="65"/>
      <c r="AX269" s="65"/>
      <c r="AY269" s="65"/>
      <c r="AZ269" s="65"/>
      <c r="BA269" s="65"/>
      <c r="BB269" s="65"/>
      <c r="BC269" s="65"/>
      <c r="BD269" s="65"/>
      <c r="BE269" s="65"/>
      <c r="BF269" s="65"/>
      <c r="BG269" s="65"/>
      <c r="BH269" s="65"/>
      <c r="BI269" s="65"/>
      <c r="BJ269" s="65"/>
      <c r="BK269" s="65"/>
      <c r="BL269" s="65"/>
      <c r="BM269" s="65"/>
      <c r="BN269" s="65"/>
      <c r="BO269" s="65"/>
      <c r="BP269" s="65"/>
      <c r="BQ269" s="65"/>
      <c r="BR269" s="65"/>
      <c r="BS269" s="65"/>
      <c r="BT269" s="65"/>
      <c r="BU269" s="65"/>
      <c r="BV269" s="65"/>
      <c r="BW269" s="65"/>
      <c r="BX269" s="65"/>
      <c r="BY269" s="65"/>
      <c r="BZ269" s="65"/>
      <c r="CA269" s="34"/>
      <c r="CB269" s="34"/>
      <c r="CC269" s="34"/>
      <c r="CD269" s="34"/>
      <c r="CE269" s="34"/>
      <c r="CF269" s="34"/>
      <c r="CG269" s="34"/>
      <c r="CH269" s="34"/>
      <c r="CI269" s="34"/>
      <c r="CJ269" s="34"/>
      <c r="CK269" s="34"/>
      <c r="CL269" s="34"/>
      <c r="CM269" s="34"/>
      <c r="CN269" s="34"/>
      <c r="CO269" s="34"/>
      <c r="CP269" s="34"/>
      <c r="CQ269" s="34"/>
      <c r="CR269" s="34"/>
      <c r="CS269" s="34"/>
      <c r="CT269" s="37"/>
    </row>
    <row r="270" spans="1:98" ht="13">
      <c r="A270" s="34"/>
      <c r="B270" s="34"/>
      <c r="C270" s="34"/>
      <c r="D270" s="68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51"/>
      <c r="R270" s="34"/>
      <c r="S270" s="34"/>
      <c r="T270" s="34"/>
      <c r="U270" s="34"/>
      <c r="V270" s="34"/>
      <c r="W270" s="34"/>
      <c r="X270" s="34"/>
      <c r="Y270" s="34"/>
      <c r="Z270" s="34"/>
      <c r="AA270" s="34"/>
      <c r="AB270" s="34"/>
      <c r="AC270" s="34"/>
      <c r="AD270" s="34"/>
      <c r="AE270" s="34"/>
      <c r="AF270" s="68"/>
      <c r="AG270" s="34"/>
      <c r="AH270" s="34"/>
      <c r="AI270" s="34"/>
      <c r="AJ270" s="34"/>
      <c r="AK270" s="34"/>
      <c r="AL270" s="34"/>
      <c r="AM270" s="34"/>
      <c r="AN270" s="34"/>
      <c r="AO270" s="65"/>
      <c r="AP270" s="65"/>
      <c r="AQ270" s="65"/>
      <c r="AR270" s="65"/>
      <c r="AS270" s="65"/>
      <c r="AT270" s="65"/>
      <c r="AU270" s="65"/>
      <c r="AV270" s="65"/>
      <c r="AW270" s="65"/>
      <c r="AX270" s="65"/>
      <c r="AY270" s="65"/>
      <c r="AZ270" s="65"/>
      <c r="BA270" s="65"/>
      <c r="BB270" s="65"/>
      <c r="BC270" s="65"/>
      <c r="BD270" s="65"/>
      <c r="BE270" s="65"/>
      <c r="BF270" s="65"/>
      <c r="BG270" s="65"/>
      <c r="BH270" s="65"/>
      <c r="BI270" s="65"/>
      <c r="BJ270" s="65"/>
      <c r="BK270" s="65"/>
      <c r="BL270" s="65"/>
      <c r="BM270" s="65"/>
      <c r="BN270" s="65"/>
      <c r="BO270" s="65"/>
      <c r="BP270" s="65"/>
      <c r="BQ270" s="65"/>
      <c r="BR270" s="65"/>
      <c r="BS270" s="65"/>
      <c r="BT270" s="65"/>
      <c r="BU270" s="65"/>
      <c r="BV270" s="65"/>
      <c r="BW270" s="65"/>
      <c r="BX270" s="65"/>
      <c r="BY270" s="65"/>
      <c r="BZ270" s="65"/>
      <c r="CA270" s="34"/>
      <c r="CB270" s="34"/>
      <c r="CC270" s="34"/>
      <c r="CD270" s="34"/>
      <c r="CE270" s="34"/>
      <c r="CF270" s="34"/>
      <c r="CG270" s="34"/>
      <c r="CH270" s="34"/>
      <c r="CI270" s="34"/>
      <c r="CJ270" s="34"/>
      <c r="CK270" s="34"/>
      <c r="CL270" s="34"/>
      <c r="CM270" s="34"/>
      <c r="CN270" s="34"/>
      <c r="CO270" s="34"/>
      <c r="CP270" s="34"/>
      <c r="CQ270" s="34"/>
      <c r="CR270" s="34"/>
      <c r="CS270" s="34"/>
      <c r="CT270" s="37"/>
    </row>
    <row r="271" spans="1:98" ht="13">
      <c r="A271" s="34"/>
      <c r="B271" s="34"/>
      <c r="C271" s="34"/>
      <c r="D271" s="68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51"/>
      <c r="R271" s="34"/>
      <c r="S271" s="34"/>
      <c r="T271" s="34"/>
      <c r="U271" s="34"/>
      <c r="V271" s="34"/>
      <c r="W271" s="34"/>
      <c r="X271" s="34"/>
      <c r="Y271" s="34"/>
      <c r="Z271" s="34"/>
      <c r="AA271" s="34"/>
      <c r="AB271" s="34"/>
      <c r="AC271" s="34"/>
      <c r="AD271" s="34"/>
      <c r="AE271" s="34"/>
      <c r="AF271" s="68"/>
      <c r="AG271" s="34"/>
      <c r="AH271" s="34"/>
      <c r="AI271" s="34"/>
      <c r="AJ271" s="34"/>
      <c r="AK271" s="34"/>
      <c r="AL271" s="34"/>
      <c r="AM271" s="34"/>
      <c r="AN271" s="34"/>
      <c r="AO271" s="65"/>
      <c r="AP271" s="65"/>
      <c r="AQ271" s="65"/>
      <c r="AR271" s="65"/>
      <c r="AS271" s="65"/>
      <c r="AT271" s="65"/>
      <c r="AU271" s="65"/>
      <c r="AV271" s="65"/>
      <c r="AW271" s="65"/>
      <c r="AX271" s="65"/>
      <c r="AY271" s="65"/>
      <c r="AZ271" s="65"/>
      <c r="BA271" s="65"/>
      <c r="BB271" s="65"/>
      <c r="BC271" s="65"/>
      <c r="BD271" s="65"/>
      <c r="BE271" s="65"/>
      <c r="BF271" s="65"/>
      <c r="BG271" s="65"/>
      <c r="BH271" s="65"/>
      <c r="BI271" s="65"/>
      <c r="BJ271" s="65"/>
      <c r="BK271" s="65"/>
      <c r="BL271" s="65"/>
      <c r="BM271" s="65"/>
      <c r="BN271" s="65"/>
      <c r="BO271" s="65"/>
      <c r="BP271" s="65"/>
      <c r="BQ271" s="65"/>
      <c r="BR271" s="65"/>
      <c r="BS271" s="65"/>
      <c r="BT271" s="65"/>
      <c r="BU271" s="65"/>
      <c r="BV271" s="65"/>
      <c r="BW271" s="65"/>
      <c r="BX271" s="65"/>
      <c r="BY271" s="65"/>
      <c r="BZ271" s="65"/>
      <c r="CA271" s="34"/>
      <c r="CB271" s="34"/>
      <c r="CC271" s="34"/>
      <c r="CD271" s="34"/>
      <c r="CE271" s="34"/>
      <c r="CF271" s="34"/>
      <c r="CG271" s="34"/>
      <c r="CH271" s="34"/>
      <c r="CI271" s="34"/>
      <c r="CJ271" s="34"/>
      <c r="CK271" s="34"/>
      <c r="CL271" s="34"/>
      <c r="CM271" s="34"/>
      <c r="CN271" s="34"/>
      <c r="CO271" s="34"/>
      <c r="CP271" s="34"/>
      <c r="CQ271" s="34"/>
      <c r="CR271" s="34"/>
      <c r="CS271" s="34"/>
      <c r="CT271" s="37"/>
    </row>
    <row r="272" spans="1:98" ht="13">
      <c r="A272" s="34"/>
      <c r="B272" s="34"/>
      <c r="C272" s="34"/>
      <c r="D272" s="68"/>
      <c r="E272" s="34"/>
      <c r="F272" s="34"/>
      <c r="G272" s="34"/>
      <c r="H272" s="34"/>
      <c r="I272" s="34"/>
      <c r="J272" s="34"/>
      <c r="K272" s="34"/>
      <c r="L272" s="34"/>
      <c r="M272" s="34"/>
      <c r="N272" s="34"/>
      <c r="O272" s="34"/>
      <c r="P272" s="34"/>
      <c r="Q272" s="51"/>
      <c r="R272" s="34"/>
      <c r="S272" s="34"/>
      <c r="T272" s="34"/>
      <c r="U272" s="34"/>
      <c r="V272" s="34"/>
      <c r="W272" s="34"/>
      <c r="X272" s="34"/>
      <c r="Y272" s="34"/>
      <c r="Z272" s="34"/>
      <c r="AA272" s="34"/>
      <c r="AB272" s="34"/>
      <c r="AC272" s="34"/>
      <c r="AD272" s="34"/>
      <c r="AE272" s="34"/>
      <c r="AF272" s="68"/>
      <c r="AG272" s="34"/>
      <c r="AH272" s="34"/>
      <c r="AI272" s="34"/>
      <c r="AJ272" s="34"/>
      <c r="AK272" s="34"/>
      <c r="AL272" s="34"/>
      <c r="AM272" s="34"/>
      <c r="AN272" s="34"/>
      <c r="AO272" s="65"/>
      <c r="AP272" s="65"/>
      <c r="AQ272" s="65"/>
      <c r="AR272" s="65"/>
      <c r="AS272" s="65"/>
      <c r="AT272" s="65"/>
      <c r="AU272" s="65"/>
      <c r="AV272" s="65"/>
      <c r="AW272" s="65"/>
      <c r="AX272" s="65"/>
      <c r="AY272" s="65"/>
      <c r="AZ272" s="65"/>
      <c r="BA272" s="65"/>
      <c r="BB272" s="65"/>
      <c r="BC272" s="65"/>
      <c r="BD272" s="65"/>
      <c r="BE272" s="65"/>
      <c r="BF272" s="65"/>
      <c r="BG272" s="65"/>
      <c r="BH272" s="65"/>
      <c r="BI272" s="65"/>
      <c r="BJ272" s="65"/>
      <c r="BK272" s="65"/>
      <c r="BL272" s="65"/>
      <c r="BM272" s="65"/>
      <c r="BN272" s="65"/>
      <c r="BO272" s="65"/>
      <c r="BP272" s="65"/>
      <c r="BQ272" s="65"/>
      <c r="BR272" s="65"/>
      <c r="BS272" s="65"/>
      <c r="BT272" s="65"/>
      <c r="BU272" s="65"/>
      <c r="BV272" s="65"/>
      <c r="BW272" s="65"/>
      <c r="BX272" s="65"/>
      <c r="BY272" s="65"/>
      <c r="BZ272" s="65"/>
      <c r="CA272" s="34"/>
      <c r="CB272" s="34"/>
      <c r="CC272" s="34"/>
      <c r="CD272" s="34"/>
      <c r="CE272" s="34"/>
      <c r="CF272" s="34"/>
      <c r="CG272" s="34"/>
      <c r="CH272" s="34"/>
      <c r="CI272" s="34"/>
      <c r="CJ272" s="34"/>
      <c r="CK272" s="34"/>
      <c r="CL272" s="34"/>
      <c r="CM272" s="34"/>
      <c r="CN272" s="34"/>
      <c r="CO272" s="34"/>
      <c r="CP272" s="34"/>
      <c r="CQ272" s="34"/>
      <c r="CR272" s="34"/>
      <c r="CS272" s="34"/>
      <c r="CT272" s="37"/>
    </row>
    <row r="273" spans="1:98" ht="13">
      <c r="A273" s="34"/>
      <c r="B273" s="34"/>
      <c r="C273" s="34"/>
      <c r="D273" s="68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51"/>
      <c r="R273" s="34"/>
      <c r="S273" s="34"/>
      <c r="T273" s="34"/>
      <c r="U273" s="34"/>
      <c r="V273" s="34"/>
      <c r="W273" s="34"/>
      <c r="X273" s="34"/>
      <c r="Y273" s="34"/>
      <c r="Z273" s="34"/>
      <c r="AA273" s="34"/>
      <c r="AB273" s="34"/>
      <c r="AC273" s="34"/>
      <c r="AD273" s="34"/>
      <c r="AE273" s="34"/>
      <c r="AF273" s="68"/>
      <c r="AG273" s="34"/>
      <c r="AH273" s="34"/>
      <c r="AI273" s="34"/>
      <c r="AJ273" s="34"/>
      <c r="AK273" s="34"/>
      <c r="AL273" s="34"/>
      <c r="AM273" s="34"/>
      <c r="AN273" s="34"/>
      <c r="AO273" s="65"/>
      <c r="AP273" s="65"/>
      <c r="AQ273" s="65"/>
      <c r="AR273" s="65"/>
      <c r="AS273" s="65"/>
      <c r="AT273" s="65"/>
      <c r="AU273" s="65"/>
      <c r="AV273" s="65"/>
      <c r="AW273" s="65"/>
      <c r="AX273" s="65"/>
      <c r="AY273" s="65"/>
      <c r="AZ273" s="65"/>
      <c r="BA273" s="65"/>
      <c r="BB273" s="65"/>
      <c r="BC273" s="65"/>
      <c r="BD273" s="65"/>
      <c r="BE273" s="65"/>
      <c r="BF273" s="65"/>
      <c r="BG273" s="65"/>
      <c r="BH273" s="65"/>
      <c r="BI273" s="65"/>
      <c r="BJ273" s="65"/>
      <c r="BK273" s="65"/>
      <c r="BL273" s="65"/>
      <c r="BM273" s="65"/>
      <c r="BN273" s="65"/>
      <c r="BO273" s="65"/>
      <c r="BP273" s="65"/>
      <c r="BQ273" s="65"/>
      <c r="BR273" s="65"/>
      <c r="BS273" s="65"/>
      <c r="BT273" s="65"/>
      <c r="BU273" s="65"/>
      <c r="BV273" s="65"/>
      <c r="BW273" s="65"/>
      <c r="BX273" s="65"/>
      <c r="BY273" s="65"/>
      <c r="BZ273" s="65"/>
      <c r="CA273" s="34"/>
      <c r="CB273" s="34"/>
      <c r="CC273" s="34"/>
      <c r="CD273" s="34"/>
      <c r="CE273" s="34"/>
      <c r="CF273" s="34"/>
      <c r="CG273" s="34"/>
      <c r="CH273" s="34"/>
      <c r="CI273" s="34"/>
      <c r="CJ273" s="34"/>
      <c r="CK273" s="34"/>
      <c r="CL273" s="34"/>
      <c r="CM273" s="34"/>
      <c r="CN273" s="34"/>
      <c r="CO273" s="34"/>
      <c r="CP273" s="34"/>
      <c r="CQ273" s="34"/>
      <c r="CR273" s="34"/>
      <c r="CS273" s="34"/>
      <c r="CT273" s="37"/>
    </row>
    <row r="274" spans="1:98" ht="13">
      <c r="A274" s="34"/>
      <c r="B274" s="34"/>
      <c r="C274" s="34"/>
      <c r="D274" s="68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51"/>
      <c r="R274" s="34"/>
      <c r="S274" s="34"/>
      <c r="T274" s="34"/>
      <c r="U274" s="34"/>
      <c r="V274" s="34"/>
      <c r="W274" s="34"/>
      <c r="X274" s="34"/>
      <c r="Y274" s="34"/>
      <c r="Z274" s="34"/>
      <c r="AA274" s="34"/>
      <c r="AB274" s="34"/>
      <c r="AC274" s="34"/>
      <c r="AD274" s="34"/>
      <c r="AE274" s="34"/>
      <c r="AF274" s="68"/>
      <c r="AG274" s="34"/>
      <c r="AH274" s="34"/>
      <c r="AI274" s="34"/>
      <c r="AJ274" s="34"/>
      <c r="AK274" s="34"/>
      <c r="AL274" s="34"/>
      <c r="AM274" s="34"/>
      <c r="AN274" s="34"/>
      <c r="AO274" s="65"/>
      <c r="AP274" s="65"/>
      <c r="AQ274" s="65"/>
      <c r="AR274" s="65"/>
      <c r="AS274" s="65"/>
      <c r="AT274" s="65"/>
      <c r="AU274" s="65"/>
      <c r="AV274" s="65"/>
      <c r="AW274" s="65"/>
      <c r="AX274" s="65"/>
      <c r="AY274" s="65"/>
      <c r="AZ274" s="65"/>
      <c r="BA274" s="65"/>
      <c r="BB274" s="65"/>
      <c r="BC274" s="65"/>
      <c r="BD274" s="65"/>
      <c r="BE274" s="65"/>
      <c r="BF274" s="65"/>
      <c r="BG274" s="65"/>
      <c r="BH274" s="65"/>
      <c r="BI274" s="65"/>
      <c r="BJ274" s="65"/>
      <c r="BK274" s="65"/>
      <c r="BL274" s="65"/>
      <c r="BM274" s="65"/>
      <c r="BN274" s="65"/>
      <c r="BO274" s="65"/>
      <c r="BP274" s="65"/>
      <c r="BQ274" s="65"/>
      <c r="BR274" s="65"/>
      <c r="BS274" s="65"/>
      <c r="BT274" s="65"/>
      <c r="BU274" s="65"/>
      <c r="BV274" s="65"/>
      <c r="BW274" s="65"/>
      <c r="BX274" s="65"/>
      <c r="BY274" s="65"/>
      <c r="BZ274" s="65"/>
      <c r="CA274" s="34"/>
      <c r="CB274" s="34"/>
      <c r="CC274" s="34"/>
      <c r="CD274" s="34"/>
      <c r="CE274" s="34"/>
      <c r="CF274" s="34"/>
      <c r="CG274" s="34"/>
      <c r="CH274" s="34"/>
      <c r="CI274" s="34"/>
      <c r="CJ274" s="34"/>
      <c r="CK274" s="34"/>
      <c r="CL274" s="34"/>
      <c r="CM274" s="34"/>
      <c r="CN274" s="34"/>
      <c r="CO274" s="34"/>
      <c r="CP274" s="34"/>
      <c r="CQ274" s="34"/>
      <c r="CR274" s="34"/>
      <c r="CS274" s="34"/>
      <c r="CT274" s="37"/>
    </row>
    <row r="275" spans="1:98" ht="13">
      <c r="A275" s="34"/>
      <c r="B275" s="34"/>
      <c r="C275" s="34"/>
      <c r="D275" s="68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51"/>
      <c r="R275" s="34"/>
      <c r="S275" s="34"/>
      <c r="T275" s="34"/>
      <c r="U275" s="34"/>
      <c r="V275" s="34"/>
      <c r="W275" s="34"/>
      <c r="X275" s="34"/>
      <c r="Y275" s="34"/>
      <c r="Z275" s="34"/>
      <c r="AA275" s="34"/>
      <c r="AB275" s="34"/>
      <c r="AC275" s="34"/>
      <c r="AD275" s="34"/>
      <c r="AE275" s="34"/>
      <c r="AF275" s="68"/>
      <c r="AG275" s="34"/>
      <c r="AH275" s="34"/>
      <c r="AI275" s="34"/>
      <c r="AJ275" s="34"/>
      <c r="AK275" s="34"/>
      <c r="AL275" s="34"/>
      <c r="AM275" s="34"/>
      <c r="AN275" s="34"/>
      <c r="AO275" s="65"/>
      <c r="AP275" s="65"/>
      <c r="AQ275" s="65"/>
      <c r="AR275" s="65"/>
      <c r="AS275" s="65"/>
      <c r="AT275" s="65"/>
      <c r="AU275" s="65"/>
      <c r="AV275" s="65"/>
      <c r="AW275" s="65"/>
      <c r="AX275" s="65"/>
      <c r="AY275" s="65"/>
      <c r="AZ275" s="65"/>
      <c r="BA275" s="65"/>
      <c r="BB275" s="65"/>
      <c r="BC275" s="65"/>
      <c r="BD275" s="65"/>
      <c r="BE275" s="65"/>
      <c r="BF275" s="65"/>
      <c r="BG275" s="65"/>
      <c r="BH275" s="65"/>
      <c r="BI275" s="65"/>
      <c r="BJ275" s="65"/>
      <c r="BK275" s="65"/>
      <c r="BL275" s="65"/>
      <c r="BM275" s="65"/>
      <c r="BN275" s="65"/>
      <c r="BO275" s="65"/>
      <c r="BP275" s="65"/>
      <c r="BQ275" s="65"/>
      <c r="BR275" s="65"/>
      <c r="BS275" s="65"/>
      <c r="BT275" s="65"/>
      <c r="BU275" s="65"/>
      <c r="BV275" s="65"/>
      <c r="BW275" s="65"/>
      <c r="BX275" s="65"/>
      <c r="BY275" s="65"/>
      <c r="BZ275" s="65"/>
      <c r="CA275" s="34"/>
      <c r="CB275" s="34"/>
      <c r="CC275" s="34"/>
      <c r="CD275" s="34"/>
      <c r="CE275" s="34"/>
      <c r="CF275" s="34"/>
      <c r="CG275" s="34"/>
      <c r="CH275" s="34"/>
      <c r="CI275" s="34"/>
      <c r="CJ275" s="34"/>
      <c r="CK275" s="34"/>
      <c r="CL275" s="34"/>
      <c r="CM275" s="34"/>
      <c r="CN275" s="34"/>
      <c r="CO275" s="34"/>
      <c r="CP275" s="34"/>
      <c r="CQ275" s="34"/>
      <c r="CR275" s="34"/>
      <c r="CS275" s="34"/>
      <c r="CT275" s="37"/>
    </row>
    <row r="276" spans="1:98" ht="13">
      <c r="A276" s="34"/>
      <c r="B276" s="34"/>
      <c r="C276" s="34"/>
      <c r="D276" s="68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51"/>
      <c r="R276" s="34"/>
      <c r="S276" s="34"/>
      <c r="T276" s="34"/>
      <c r="U276" s="34"/>
      <c r="V276" s="34"/>
      <c r="W276" s="34"/>
      <c r="X276" s="34"/>
      <c r="Y276" s="34"/>
      <c r="Z276" s="34"/>
      <c r="AA276" s="34"/>
      <c r="AB276" s="34"/>
      <c r="AC276" s="34"/>
      <c r="AD276" s="34"/>
      <c r="AE276" s="34"/>
      <c r="AF276" s="68"/>
      <c r="AG276" s="34"/>
      <c r="AH276" s="34"/>
      <c r="AI276" s="34"/>
      <c r="AJ276" s="34"/>
      <c r="AK276" s="34"/>
      <c r="AL276" s="34"/>
      <c r="AM276" s="34"/>
      <c r="AN276" s="34"/>
      <c r="AO276" s="65"/>
      <c r="AP276" s="65"/>
      <c r="AQ276" s="65"/>
      <c r="AR276" s="65"/>
      <c r="AS276" s="65"/>
      <c r="AT276" s="65"/>
      <c r="AU276" s="65"/>
      <c r="AV276" s="65"/>
      <c r="AW276" s="65"/>
      <c r="AX276" s="65"/>
      <c r="AY276" s="65"/>
      <c r="AZ276" s="65"/>
      <c r="BA276" s="65"/>
      <c r="BB276" s="65"/>
      <c r="BC276" s="65"/>
      <c r="BD276" s="65"/>
      <c r="BE276" s="65"/>
      <c r="BF276" s="65"/>
      <c r="BG276" s="65"/>
      <c r="BH276" s="65"/>
      <c r="BI276" s="65"/>
      <c r="BJ276" s="65"/>
      <c r="BK276" s="65"/>
      <c r="BL276" s="65"/>
      <c r="BM276" s="65"/>
      <c r="BN276" s="65"/>
      <c r="BO276" s="65"/>
      <c r="BP276" s="65"/>
      <c r="BQ276" s="65"/>
      <c r="BR276" s="65"/>
      <c r="BS276" s="65"/>
      <c r="BT276" s="65"/>
      <c r="BU276" s="65"/>
      <c r="BV276" s="65"/>
      <c r="BW276" s="65"/>
      <c r="BX276" s="65"/>
      <c r="BY276" s="65"/>
      <c r="BZ276" s="65"/>
      <c r="CA276" s="34"/>
      <c r="CB276" s="34"/>
      <c r="CC276" s="34"/>
      <c r="CD276" s="34"/>
      <c r="CE276" s="34"/>
      <c r="CF276" s="34"/>
      <c r="CG276" s="34"/>
      <c r="CH276" s="34"/>
      <c r="CI276" s="34"/>
      <c r="CJ276" s="34"/>
      <c r="CK276" s="34"/>
      <c r="CL276" s="34"/>
      <c r="CM276" s="34"/>
      <c r="CN276" s="34"/>
      <c r="CO276" s="34"/>
      <c r="CP276" s="34"/>
      <c r="CQ276" s="34"/>
      <c r="CR276" s="34"/>
      <c r="CS276" s="34"/>
      <c r="CT276" s="37"/>
    </row>
    <row r="277" spans="1:98" ht="13">
      <c r="A277" s="34"/>
      <c r="B277" s="34"/>
      <c r="C277" s="34"/>
      <c r="D277" s="68"/>
      <c r="E277" s="34"/>
      <c r="F277" s="34"/>
      <c r="G277" s="34"/>
      <c r="H277" s="34"/>
      <c r="I277" s="34"/>
      <c r="J277" s="34"/>
      <c r="K277" s="34"/>
      <c r="L277" s="34"/>
      <c r="M277" s="34"/>
      <c r="N277" s="34"/>
      <c r="O277" s="34"/>
      <c r="P277" s="34"/>
      <c r="Q277" s="51"/>
      <c r="R277" s="34"/>
      <c r="S277" s="34"/>
      <c r="T277" s="34"/>
      <c r="U277" s="34"/>
      <c r="V277" s="34"/>
      <c r="W277" s="34"/>
      <c r="X277" s="34"/>
      <c r="Y277" s="34"/>
      <c r="Z277" s="34"/>
      <c r="AA277" s="34"/>
      <c r="AB277" s="34"/>
      <c r="AC277" s="34"/>
      <c r="AD277" s="34"/>
      <c r="AE277" s="34"/>
      <c r="AF277" s="68"/>
      <c r="AG277" s="34"/>
      <c r="AH277" s="34"/>
      <c r="AI277" s="34"/>
      <c r="AJ277" s="34"/>
      <c r="AK277" s="34"/>
      <c r="AL277" s="34"/>
      <c r="AM277" s="34"/>
      <c r="AN277" s="34"/>
      <c r="AO277" s="65"/>
      <c r="AP277" s="65"/>
      <c r="AQ277" s="65"/>
      <c r="AR277" s="65"/>
      <c r="AS277" s="65"/>
      <c r="AT277" s="65"/>
      <c r="AU277" s="65"/>
      <c r="AV277" s="65"/>
      <c r="AW277" s="65"/>
      <c r="AX277" s="65"/>
      <c r="AY277" s="65"/>
      <c r="AZ277" s="65"/>
      <c r="BA277" s="65"/>
      <c r="BB277" s="65"/>
      <c r="BC277" s="65"/>
      <c r="BD277" s="65"/>
      <c r="BE277" s="65"/>
      <c r="BF277" s="65"/>
      <c r="BG277" s="65"/>
      <c r="BH277" s="65"/>
      <c r="BI277" s="65"/>
      <c r="BJ277" s="65"/>
      <c r="BK277" s="65"/>
      <c r="BL277" s="65"/>
      <c r="BM277" s="65"/>
      <c r="BN277" s="65"/>
      <c r="BO277" s="65"/>
      <c r="BP277" s="65"/>
      <c r="BQ277" s="65"/>
      <c r="BR277" s="65"/>
      <c r="BS277" s="65"/>
      <c r="BT277" s="65"/>
      <c r="BU277" s="65"/>
      <c r="BV277" s="65"/>
      <c r="BW277" s="65"/>
      <c r="BX277" s="65"/>
      <c r="BY277" s="65"/>
      <c r="BZ277" s="65"/>
      <c r="CA277" s="34"/>
      <c r="CB277" s="34"/>
      <c r="CC277" s="34"/>
      <c r="CD277" s="34"/>
      <c r="CE277" s="34"/>
      <c r="CF277" s="34"/>
      <c r="CG277" s="34"/>
      <c r="CH277" s="34"/>
      <c r="CI277" s="34"/>
      <c r="CJ277" s="34"/>
      <c r="CK277" s="34"/>
      <c r="CL277" s="34"/>
      <c r="CM277" s="34"/>
      <c r="CN277" s="34"/>
      <c r="CO277" s="34"/>
      <c r="CP277" s="34"/>
      <c r="CQ277" s="34"/>
      <c r="CR277" s="34"/>
      <c r="CS277" s="34"/>
      <c r="CT277" s="37"/>
    </row>
    <row r="278" spans="1:98" ht="13">
      <c r="A278" s="34"/>
      <c r="B278" s="34"/>
      <c r="C278" s="34"/>
      <c r="D278" s="68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51"/>
      <c r="R278" s="34"/>
      <c r="S278" s="34"/>
      <c r="T278" s="34"/>
      <c r="U278" s="34"/>
      <c r="V278" s="34"/>
      <c r="W278" s="34"/>
      <c r="X278" s="34"/>
      <c r="Y278" s="34"/>
      <c r="Z278" s="34"/>
      <c r="AA278" s="34"/>
      <c r="AB278" s="34"/>
      <c r="AC278" s="34"/>
      <c r="AD278" s="34"/>
      <c r="AE278" s="34"/>
      <c r="AF278" s="68"/>
      <c r="AG278" s="34"/>
      <c r="AH278" s="34"/>
      <c r="AI278" s="34"/>
      <c r="AJ278" s="34"/>
      <c r="AK278" s="34"/>
      <c r="AL278" s="34"/>
      <c r="AM278" s="34"/>
      <c r="AN278" s="34"/>
      <c r="AO278" s="65"/>
      <c r="AP278" s="65"/>
      <c r="AQ278" s="65"/>
      <c r="AR278" s="65"/>
      <c r="AS278" s="65"/>
      <c r="AT278" s="65"/>
      <c r="AU278" s="65"/>
      <c r="AV278" s="65"/>
      <c r="AW278" s="65"/>
      <c r="AX278" s="65"/>
      <c r="AY278" s="65"/>
      <c r="AZ278" s="65"/>
      <c r="BA278" s="65"/>
      <c r="BB278" s="65"/>
      <c r="BC278" s="65"/>
      <c r="BD278" s="65"/>
      <c r="BE278" s="65"/>
      <c r="BF278" s="65"/>
      <c r="BG278" s="65"/>
      <c r="BH278" s="65"/>
      <c r="BI278" s="65"/>
      <c r="BJ278" s="65"/>
      <c r="BK278" s="65"/>
      <c r="BL278" s="65"/>
      <c r="BM278" s="65"/>
      <c r="BN278" s="65"/>
      <c r="BO278" s="65"/>
      <c r="BP278" s="65"/>
      <c r="BQ278" s="65"/>
      <c r="BR278" s="65"/>
      <c r="BS278" s="65"/>
      <c r="BT278" s="65"/>
      <c r="BU278" s="65"/>
      <c r="BV278" s="65"/>
      <c r="BW278" s="65"/>
      <c r="BX278" s="65"/>
      <c r="BY278" s="65"/>
      <c r="BZ278" s="65"/>
      <c r="CA278" s="34"/>
      <c r="CB278" s="34"/>
      <c r="CC278" s="34"/>
      <c r="CD278" s="34"/>
      <c r="CE278" s="34"/>
      <c r="CF278" s="34"/>
      <c r="CG278" s="34"/>
      <c r="CH278" s="34"/>
      <c r="CI278" s="34"/>
      <c r="CJ278" s="34"/>
      <c r="CK278" s="34"/>
      <c r="CL278" s="34"/>
      <c r="CM278" s="34"/>
      <c r="CN278" s="34"/>
      <c r="CO278" s="34"/>
      <c r="CP278" s="34"/>
      <c r="CQ278" s="34"/>
      <c r="CR278" s="34"/>
      <c r="CS278" s="34"/>
      <c r="CT278" s="37"/>
    </row>
    <row r="279" spans="1:98" ht="13">
      <c r="A279" s="34"/>
      <c r="B279" s="34"/>
      <c r="C279" s="34"/>
      <c r="D279" s="68"/>
      <c r="E279" s="34"/>
      <c r="F279" s="34"/>
      <c r="G279" s="34"/>
      <c r="H279" s="34"/>
      <c r="I279" s="34"/>
      <c r="J279" s="34"/>
      <c r="K279" s="34"/>
      <c r="L279" s="34"/>
      <c r="M279" s="34"/>
      <c r="N279" s="34"/>
      <c r="O279" s="34"/>
      <c r="P279" s="34"/>
      <c r="Q279" s="51"/>
      <c r="R279" s="34"/>
      <c r="S279" s="34"/>
      <c r="T279" s="34"/>
      <c r="U279" s="34"/>
      <c r="V279" s="34"/>
      <c r="W279" s="34"/>
      <c r="X279" s="34"/>
      <c r="Y279" s="34"/>
      <c r="Z279" s="34"/>
      <c r="AA279" s="34"/>
      <c r="AB279" s="34"/>
      <c r="AC279" s="34"/>
      <c r="AD279" s="34"/>
      <c r="AE279" s="34"/>
      <c r="AF279" s="68"/>
      <c r="AG279" s="34"/>
      <c r="AH279" s="34"/>
      <c r="AI279" s="34"/>
      <c r="AJ279" s="34"/>
      <c r="AK279" s="34"/>
      <c r="AL279" s="34"/>
      <c r="AM279" s="34"/>
      <c r="AN279" s="34"/>
      <c r="AO279" s="65"/>
      <c r="AP279" s="65"/>
      <c r="AQ279" s="65"/>
      <c r="AR279" s="65"/>
      <c r="AS279" s="65"/>
      <c r="AT279" s="65"/>
      <c r="AU279" s="65"/>
      <c r="AV279" s="65"/>
      <c r="AW279" s="65"/>
      <c r="AX279" s="65"/>
      <c r="AY279" s="65"/>
      <c r="AZ279" s="65"/>
      <c r="BA279" s="65"/>
      <c r="BB279" s="65"/>
      <c r="BC279" s="65"/>
      <c r="BD279" s="65"/>
      <c r="BE279" s="65"/>
      <c r="BF279" s="65"/>
      <c r="BG279" s="65"/>
      <c r="BH279" s="65"/>
      <c r="BI279" s="65"/>
      <c r="BJ279" s="65"/>
      <c r="BK279" s="65"/>
      <c r="BL279" s="65"/>
      <c r="BM279" s="65"/>
      <c r="BN279" s="65"/>
      <c r="BO279" s="65"/>
      <c r="BP279" s="65"/>
      <c r="BQ279" s="65"/>
      <c r="BR279" s="65"/>
      <c r="BS279" s="65"/>
      <c r="BT279" s="65"/>
      <c r="BU279" s="65"/>
      <c r="BV279" s="65"/>
      <c r="BW279" s="65"/>
      <c r="BX279" s="65"/>
      <c r="BY279" s="65"/>
      <c r="BZ279" s="65"/>
      <c r="CA279" s="34"/>
      <c r="CB279" s="34"/>
      <c r="CC279" s="34"/>
      <c r="CD279" s="34"/>
      <c r="CE279" s="34"/>
      <c r="CF279" s="34"/>
      <c r="CG279" s="34"/>
      <c r="CH279" s="34"/>
      <c r="CI279" s="34"/>
      <c r="CJ279" s="34"/>
      <c r="CK279" s="34"/>
      <c r="CL279" s="34"/>
      <c r="CM279" s="34"/>
      <c r="CN279" s="34"/>
      <c r="CO279" s="34"/>
      <c r="CP279" s="34"/>
      <c r="CQ279" s="34"/>
      <c r="CR279" s="34"/>
      <c r="CS279" s="34"/>
      <c r="CT279" s="37"/>
    </row>
    <row r="280" spans="1:98" ht="13">
      <c r="A280" s="34"/>
      <c r="B280" s="34"/>
      <c r="C280" s="34"/>
      <c r="D280" s="68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51"/>
      <c r="R280" s="34"/>
      <c r="S280" s="34"/>
      <c r="T280" s="34"/>
      <c r="U280" s="34"/>
      <c r="V280" s="34"/>
      <c r="W280" s="34"/>
      <c r="X280" s="34"/>
      <c r="Y280" s="34"/>
      <c r="Z280" s="34"/>
      <c r="AA280" s="34"/>
      <c r="AB280" s="34"/>
      <c r="AC280" s="34"/>
      <c r="AD280" s="34"/>
      <c r="AE280" s="34"/>
      <c r="AF280" s="68"/>
      <c r="AG280" s="34"/>
      <c r="AH280" s="34"/>
      <c r="AI280" s="34"/>
      <c r="AJ280" s="34"/>
      <c r="AK280" s="34"/>
      <c r="AL280" s="34"/>
      <c r="AM280" s="34"/>
      <c r="AN280" s="34"/>
      <c r="AO280" s="65"/>
      <c r="AP280" s="65"/>
      <c r="AQ280" s="65"/>
      <c r="AR280" s="65"/>
      <c r="AS280" s="65"/>
      <c r="AT280" s="65"/>
      <c r="AU280" s="65"/>
      <c r="AV280" s="65"/>
      <c r="AW280" s="65"/>
      <c r="AX280" s="65"/>
      <c r="AY280" s="65"/>
      <c r="AZ280" s="65"/>
      <c r="BA280" s="65"/>
      <c r="BB280" s="65"/>
      <c r="BC280" s="65"/>
      <c r="BD280" s="65"/>
      <c r="BE280" s="65"/>
      <c r="BF280" s="65"/>
      <c r="BG280" s="65"/>
      <c r="BH280" s="65"/>
      <c r="BI280" s="65"/>
      <c r="BJ280" s="65"/>
      <c r="BK280" s="65"/>
      <c r="BL280" s="65"/>
      <c r="BM280" s="65"/>
      <c r="BN280" s="65"/>
      <c r="BO280" s="65"/>
      <c r="BP280" s="65"/>
      <c r="BQ280" s="65"/>
      <c r="BR280" s="65"/>
      <c r="BS280" s="65"/>
      <c r="BT280" s="65"/>
      <c r="BU280" s="65"/>
      <c r="BV280" s="65"/>
      <c r="BW280" s="65"/>
      <c r="BX280" s="65"/>
      <c r="BY280" s="65"/>
      <c r="BZ280" s="65"/>
      <c r="CA280" s="34"/>
      <c r="CB280" s="34"/>
      <c r="CC280" s="34"/>
      <c r="CD280" s="34"/>
      <c r="CE280" s="34"/>
      <c r="CF280" s="34"/>
      <c r="CG280" s="34"/>
      <c r="CH280" s="34"/>
      <c r="CI280" s="34"/>
      <c r="CJ280" s="34"/>
      <c r="CK280" s="34"/>
      <c r="CL280" s="34"/>
      <c r="CM280" s="34"/>
      <c r="CN280" s="34"/>
      <c r="CO280" s="34"/>
      <c r="CP280" s="34"/>
      <c r="CQ280" s="34"/>
      <c r="CR280" s="34"/>
      <c r="CS280" s="34"/>
      <c r="CT280" s="37"/>
    </row>
    <row r="281" spans="1:98" ht="13">
      <c r="A281" s="34"/>
      <c r="B281" s="34"/>
      <c r="C281" s="34"/>
      <c r="D281" s="68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51"/>
      <c r="R281" s="34"/>
      <c r="S281" s="34"/>
      <c r="T281" s="34"/>
      <c r="U281" s="34"/>
      <c r="V281" s="34"/>
      <c r="W281" s="34"/>
      <c r="X281" s="34"/>
      <c r="Y281" s="34"/>
      <c r="Z281" s="34"/>
      <c r="AA281" s="34"/>
      <c r="AB281" s="34"/>
      <c r="AC281" s="34"/>
      <c r="AD281" s="34"/>
      <c r="AE281" s="34"/>
      <c r="AF281" s="68"/>
      <c r="AG281" s="34"/>
      <c r="AH281" s="34"/>
      <c r="AI281" s="34"/>
      <c r="AJ281" s="34"/>
      <c r="AK281" s="34"/>
      <c r="AL281" s="34"/>
      <c r="AM281" s="34"/>
      <c r="AN281" s="34"/>
      <c r="AO281" s="65"/>
      <c r="AP281" s="65"/>
      <c r="AQ281" s="65"/>
      <c r="AR281" s="65"/>
      <c r="AS281" s="65"/>
      <c r="AT281" s="65"/>
      <c r="AU281" s="65"/>
      <c r="AV281" s="65"/>
      <c r="AW281" s="65"/>
      <c r="AX281" s="65"/>
      <c r="AY281" s="65"/>
      <c r="AZ281" s="65"/>
      <c r="BA281" s="65"/>
      <c r="BB281" s="65"/>
      <c r="BC281" s="65"/>
      <c r="BD281" s="65"/>
      <c r="BE281" s="65"/>
      <c r="BF281" s="65"/>
      <c r="BG281" s="65"/>
      <c r="BH281" s="65"/>
      <c r="BI281" s="65"/>
      <c r="BJ281" s="65"/>
      <c r="BK281" s="65"/>
      <c r="BL281" s="65"/>
      <c r="BM281" s="65"/>
      <c r="BN281" s="65"/>
      <c r="BO281" s="65"/>
      <c r="BP281" s="65"/>
      <c r="BQ281" s="65"/>
      <c r="BR281" s="65"/>
      <c r="BS281" s="65"/>
      <c r="BT281" s="65"/>
      <c r="BU281" s="65"/>
      <c r="BV281" s="65"/>
      <c r="BW281" s="65"/>
      <c r="BX281" s="65"/>
      <c r="BY281" s="65"/>
      <c r="BZ281" s="65"/>
      <c r="CA281" s="34"/>
      <c r="CB281" s="34"/>
      <c r="CC281" s="34"/>
      <c r="CD281" s="34"/>
      <c r="CE281" s="34"/>
      <c r="CF281" s="34"/>
      <c r="CG281" s="34"/>
      <c r="CH281" s="34"/>
      <c r="CI281" s="34"/>
      <c r="CJ281" s="34"/>
      <c r="CK281" s="34"/>
      <c r="CL281" s="34"/>
      <c r="CM281" s="34"/>
      <c r="CN281" s="34"/>
      <c r="CO281" s="34"/>
      <c r="CP281" s="34"/>
      <c r="CQ281" s="34"/>
      <c r="CR281" s="34"/>
      <c r="CS281" s="34"/>
      <c r="CT281" s="37"/>
    </row>
    <row r="282" spans="1:98" ht="13">
      <c r="A282" s="34"/>
      <c r="B282" s="34"/>
      <c r="C282" s="34"/>
      <c r="D282" s="68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51"/>
      <c r="R282" s="34"/>
      <c r="S282" s="34"/>
      <c r="T282" s="34"/>
      <c r="U282" s="34"/>
      <c r="V282" s="34"/>
      <c r="W282" s="34"/>
      <c r="X282" s="34"/>
      <c r="Y282" s="34"/>
      <c r="Z282" s="34"/>
      <c r="AA282" s="34"/>
      <c r="AB282" s="34"/>
      <c r="AC282" s="34"/>
      <c r="AD282" s="34"/>
      <c r="AE282" s="34"/>
      <c r="AF282" s="68"/>
      <c r="AG282" s="34"/>
      <c r="AH282" s="34"/>
      <c r="AI282" s="34"/>
      <c r="AJ282" s="34"/>
      <c r="AK282" s="34"/>
      <c r="AL282" s="34"/>
      <c r="AM282" s="34"/>
      <c r="AN282" s="34"/>
      <c r="AO282" s="65"/>
      <c r="AP282" s="65"/>
      <c r="AQ282" s="65"/>
      <c r="AR282" s="65"/>
      <c r="AS282" s="65"/>
      <c r="AT282" s="65"/>
      <c r="AU282" s="65"/>
      <c r="AV282" s="65"/>
      <c r="AW282" s="65"/>
      <c r="AX282" s="65"/>
      <c r="AY282" s="65"/>
      <c r="AZ282" s="65"/>
      <c r="BA282" s="65"/>
      <c r="BB282" s="65"/>
      <c r="BC282" s="65"/>
      <c r="BD282" s="65"/>
      <c r="BE282" s="65"/>
      <c r="BF282" s="65"/>
      <c r="BG282" s="65"/>
      <c r="BH282" s="65"/>
      <c r="BI282" s="65"/>
      <c r="BJ282" s="65"/>
      <c r="BK282" s="65"/>
      <c r="BL282" s="65"/>
      <c r="BM282" s="65"/>
      <c r="BN282" s="65"/>
      <c r="BO282" s="65"/>
      <c r="BP282" s="65"/>
      <c r="BQ282" s="65"/>
      <c r="BR282" s="65"/>
      <c r="BS282" s="65"/>
      <c r="BT282" s="65"/>
      <c r="BU282" s="65"/>
      <c r="BV282" s="65"/>
      <c r="BW282" s="65"/>
      <c r="BX282" s="65"/>
      <c r="BY282" s="65"/>
      <c r="BZ282" s="65"/>
      <c r="CA282" s="34"/>
      <c r="CB282" s="34"/>
      <c r="CC282" s="34"/>
      <c r="CD282" s="34"/>
      <c r="CE282" s="34"/>
      <c r="CF282" s="34"/>
      <c r="CG282" s="34"/>
      <c r="CH282" s="34"/>
      <c r="CI282" s="34"/>
      <c r="CJ282" s="34"/>
      <c r="CK282" s="34"/>
      <c r="CL282" s="34"/>
      <c r="CM282" s="34"/>
      <c r="CN282" s="34"/>
      <c r="CO282" s="34"/>
      <c r="CP282" s="34"/>
      <c r="CQ282" s="34"/>
      <c r="CR282" s="34"/>
      <c r="CS282" s="34"/>
      <c r="CT282" s="37"/>
    </row>
    <row r="283" spans="1:98" ht="13">
      <c r="A283" s="34"/>
      <c r="B283" s="34"/>
      <c r="C283" s="34"/>
      <c r="D283" s="68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51"/>
      <c r="R283" s="34"/>
      <c r="S283" s="34"/>
      <c r="T283" s="34"/>
      <c r="U283" s="34"/>
      <c r="V283" s="34"/>
      <c r="W283" s="34"/>
      <c r="X283" s="34"/>
      <c r="Y283" s="34"/>
      <c r="Z283" s="34"/>
      <c r="AA283" s="34"/>
      <c r="AB283" s="34"/>
      <c r="AC283" s="34"/>
      <c r="AD283" s="34"/>
      <c r="AE283" s="34"/>
      <c r="AF283" s="68"/>
      <c r="AG283" s="34"/>
      <c r="AH283" s="34"/>
      <c r="AI283" s="34"/>
      <c r="AJ283" s="34"/>
      <c r="AK283" s="34"/>
      <c r="AL283" s="34"/>
      <c r="AM283" s="34"/>
      <c r="AN283" s="34"/>
      <c r="AO283" s="65"/>
      <c r="AP283" s="65"/>
      <c r="AQ283" s="65"/>
      <c r="AR283" s="65"/>
      <c r="AS283" s="65"/>
      <c r="AT283" s="65"/>
      <c r="AU283" s="65"/>
      <c r="AV283" s="65"/>
      <c r="AW283" s="65"/>
      <c r="AX283" s="65"/>
      <c r="AY283" s="65"/>
      <c r="AZ283" s="65"/>
      <c r="BA283" s="65"/>
      <c r="BB283" s="65"/>
      <c r="BC283" s="65"/>
      <c r="BD283" s="65"/>
      <c r="BE283" s="65"/>
      <c r="BF283" s="65"/>
      <c r="BG283" s="65"/>
      <c r="BH283" s="65"/>
      <c r="BI283" s="65"/>
      <c r="BJ283" s="65"/>
      <c r="BK283" s="65"/>
      <c r="BL283" s="65"/>
      <c r="BM283" s="65"/>
      <c r="BN283" s="65"/>
      <c r="BO283" s="65"/>
      <c r="BP283" s="65"/>
      <c r="BQ283" s="65"/>
      <c r="BR283" s="65"/>
      <c r="BS283" s="65"/>
      <c r="BT283" s="65"/>
      <c r="BU283" s="65"/>
      <c r="BV283" s="65"/>
      <c r="BW283" s="65"/>
      <c r="BX283" s="65"/>
      <c r="BY283" s="65"/>
      <c r="BZ283" s="65"/>
      <c r="CA283" s="34"/>
      <c r="CB283" s="34"/>
      <c r="CC283" s="34"/>
      <c r="CD283" s="34"/>
      <c r="CE283" s="34"/>
      <c r="CF283" s="34"/>
      <c r="CG283" s="34"/>
      <c r="CH283" s="34"/>
      <c r="CI283" s="34"/>
      <c r="CJ283" s="34"/>
      <c r="CK283" s="34"/>
      <c r="CL283" s="34"/>
      <c r="CM283" s="34"/>
      <c r="CN283" s="34"/>
      <c r="CO283" s="34"/>
      <c r="CP283" s="34"/>
      <c r="CQ283" s="34"/>
      <c r="CR283" s="34"/>
      <c r="CS283" s="34"/>
      <c r="CT283" s="37"/>
    </row>
    <row r="284" spans="1:98" ht="13">
      <c r="A284" s="34"/>
      <c r="B284" s="34"/>
      <c r="C284" s="34"/>
      <c r="D284" s="68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51"/>
      <c r="R284" s="34"/>
      <c r="S284" s="34"/>
      <c r="T284" s="34"/>
      <c r="U284" s="34"/>
      <c r="V284" s="34"/>
      <c r="W284" s="34"/>
      <c r="X284" s="34"/>
      <c r="Y284" s="34"/>
      <c r="Z284" s="34"/>
      <c r="AA284" s="34"/>
      <c r="AB284" s="34"/>
      <c r="AC284" s="34"/>
      <c r="AD284" s="34"/>
      <c r="AE284" s="34"/>
      <c r="AF284" s="68"/>
      <c r="AG284" s="34"/>
      <c r="AH284" s="34"/>
      <c r="AI284" s="34"/>
      <c r="AJ284" s="34"/>
      <c r="AK284" s="34"/>
      <c r="AL284" s="34"/>
      <c r="AM284" s="34"/>
      <c r="AN284" s="34"/>
      <c r="AO284" s="65"/>
      <c r="AP284" s="65"/>
      <c r="AQ284" s="65"/>
      <c r="AR284" s="65"/>
      <c r="AS284" s="65"/>
      <c r="AT284" s="65"/>
      <c r="AU284" s="65"/>
      <c r="AV284" s="65"/>
      <c r="AW284" s="65"/>
      <c r="AX284" s="65"/>
      <c r="AY284" s="65"/>
      <c r="AZ284" s="65"/>
      <c r="BA284" s="65"/>
      <c r="BB284" s="65"/>
      <c r="BC284" s="65"/>
      <c r="BD284" s="65"/>
      <c r="BE284" s="65"/>
      <c r="BF284" s="65"/>
      <c r="BG284" s="65"/>
      <c r="BH284" s="65"/>
      <c r="BI284" s="65"/>
      <c r="BJ284" s="65"/>
      <c r="BK284" s="65"/>
      <c r="BL284" s="65"/>
      <c r="BM284" s="65"/>
      <c r="BN284" s="65"/>
      <c r="BO284" s="65"/>
      <c r="BP284" s="65"/>
      <c r="BQ284" s="65"/>
      <c r="BR284" s="65"/>
      <c r="BS284" s="65"/>
      <c r="BT284" s="65"/>
      <c r="BU284" s="65"/>
      <c r="BV284" s="65"/>
      <c r="BW284" s="65"/>
      <c r="BX284" s="65"/>
      <c r="BY284" s="65"/>
      <c r="BZ284" s="65"/>
      <c r="CA284" s="34"/>
      <c r="CB284" s="34"/>
      <c r="CC284" s="34"/>
      <c r="CD284" s="34"/>
      <c r="CE284" s="34"/>
      <c r="CF284" s="34"/>
      <c r="CG284" s="34"/>
      <c r="CH284" s="34"/>
      <c r="CI284" s="34"/>
      <c r="CJ284" s="34"/>
      <c r="CK284" s="34"/>
      <c r="CL284" s="34"/>
      <c r="CM284" s="34"/>
      <c r="CN284" s="34"/>
      <c r="CO284" s="34"/>
      <c r="CP284" s="34"/>
      <c r="CQ284" s="34"/>
      <c r="CR284" s="34"/>
      <c r="CS284" s="34"/>
      <c r="CT284" s="37"/>
    </row>
    <row r="285" spans="1:98" ht="13">
      <c r="A285" s="34"/>
      <c r="B285" s="34"/>
      <c r="C285" s="34"/>
      <c r="D285" s="68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51"/>
      <c r="R285" s="34"/>
      <c r="S285" s="34"/>
      <c r="T285" s="34"/>
      <c r="U285" s="34"/>
      <c r="V285" s="34"/>
      <c r="W285" s="34"/>
      <c r="X285" s="34"/>
      <c r="Y285" s="34"/>
      <c r="Z285" s="34"/>
      <c r="AA285" s="34"/>
      <c r="AB285" s="34"/>
      <c r="AC285" s="34"/>
      <c r="AD285" s="34"/>
      <c r="AE285" s="34"/>
      <c r="AF285" s="68"/>
      <c r="AG285" s="34"/>
      <c r="AH285" s="34"/>
      <c r="AI285" s="34"/>
      <c r="AJ285" s="34"/>
      <c r="AK285" s="34"/>
      <c r="AL285" s="34"/>
      <c r="AM285" s="34"/>
      <c r="AN285" s="34"/>
      <c r="AO285" s="65"/>
      <c r="AP285" s="65"/>
      <c r="AQ285" s="65"/>
      <c r="AR285" s="65"/>
      <c r="AS285" s="65"/>
      <c r="AT285" s="65"/>
      <c r="AU285" s="65"/>
      <c r="AV285" s="65"/>
      <c r="AW285" s="65"/>
      <c r="AX285" s="65"/>
      <c r="AY285" s="65"/>
      <c r="AZ285" s="65"/>
      <c r="BA285" s="65"/>
      <c r="BB285" s="65"/>
      <c r="BC285" s="65"/>
      <c r="BD285" s="65"/>
      <c r="BE285" s="65"/>
      <c r="BF285" s="65"/>
      <c r="BG285" s="65"/>
      <c r="BH285" s="65"/>
      <c r="BI285" s="65"/>
      <c r="BJ285" s="65"/>
      <c r="BK285" s="65"/>
      <c r="BL285" s="65"/>
      <c r="BM285" s="65"/>
      <c r="BN285" s="65"/>
      <c r="BO285" s="65"/>
      <c r="BP285" s="65"/>
      <c r="BQ285" s="65"/>
      <c r="BR285" s="65"/>
      <c r="BS285" s="65"/>
      <c r="BT285" s="65"/>
      <c r="BU285" s="65"/>
      <c r="BV285" s="65"/>
      <c r="BW285" s="65"/>
      <c r="BX285" s="65"/>
      <c r="BY285" s="65"/>
      <c r="BZ285" s="65"/>
      <c r="CA285" s="34"/>
      <c r="CB285" s="34"/>
      <c r="CC285" s="34"/>
      <c r="CD285" s="34"/>
      <c r="CE285" s="34"/>
      <c r="CF285" s="34"/>
      <c r="CG285" s="34"/>
      <c r="CH285" s="34"/>
      <c r="CI285" s="34"/>
      <c r="CJ285" s="34"/>
      <c r="CK285" s="34"/>
      <c r="CL285" s="34"/>
      <c r="CM285" s="34"/>
      <c r="CN285" s="34"/>
      <c r="CO285" s="34"/>
      <c r="CP285" s="34"/>
      <c r="CQ285" s="34"/>
      <c r="CR285" s="34"/>
      <c r="CS285" s="34"/>
      <c r="CT285" s="37"/>
    </row>
    <row r="286" spans="1:98" ht="13">
      <c r="A286" s="34"/>
      <c r="B286" s="34"/>
      <c r="C286" s="34"/>
      <c r="D286" s="68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51"/>
      <c r="R286" s="34"/>
      <c r="S286" s="34"/>
      <c r="T286" s="34"/>
      <c r="U286" s="34"/>
      <c r="V286" s="34"/>
      <c r="W286" s="34"/>
      <c r="X286" s="34"/>
      <c r="Y286" s="34"/>
      <c r="Z286" s="34"/>
      <c r="AA286" s="34"/>
      <c r="AB286" s="34"/>
      <c r="AC286" s="34"/>
      <c r="AD286" s="34"/>
      <c r="AE286" s="34"/>
      <c r="AF286" s="68"/>
      <c r="AG286" s="34"/>
      <c r="AH286" s="34"/>
      <c r="AI286" s="34"/>
      <c r="AJ286" s="34"/>
      <c r="AK286" s="34"/>
      <c r="AL286" s="34"/>
      <c r="AM286" s="34"/>
      <c r="AN286" s="34"/>
      <c r="AO286" s="65"/>
      <c r="AP286" s="65"/>
      <c r="AQ286" s="65"/>
      <c r="AR286" s="65"/>
      <c r="AS286" s="65"/>
      <c r="AT286" s="65"/>
      <c r="AU286" s="65"/>
      <c r="AV286" s="65"/>
      <c r="AW286" s="65"/>
      <c r="AX286" s="65"/>
      <c r="AY286" s="65"/>
      <c r="AZ286" s="65"/>
      <c r="BA286" s="65"/>
      <c r="BB286" s="65"/>
      <c r="BC286" s="65"/>
      <c r="BD286" s="65"/>
      <c r="BE286" s="65"/>
      <c r="BF286" s="65"/>
      <c r="BG286" s="65"/>
      <c r="BH286" s="65"/>
      <c r="BI286" s="65"/>
      <c r="BJ286" s="65"/>
      <c r="BK286" s="65"/>
      <c r="BL286" s="65"/>
      <c r="BM286" s="65"/>
      <c r="BN286" s="65"/>
      <c r="BO286" s="65"/>
      <c r="BP286" s="65"/>
      <c r="BQ286" s="65"/>
      <c r="BR286" s="65"/>
      <c r="BS286" s="65"/>
      <c r="BT286" s="65"/>
      <c r="BU286" s="65"/>
      <c r="BV286" s="65"/>
      <c r="BW286" s="65"/>
      <c r="BX286" s="65"/>
      <c r="BY286" s="65"/>
      <c r="BZ286" s="65"/>
      <c r="CA286" s="34"/>
      <c r="CB286" s="34"/>
      <c r="CC286" s="34"/>
      <c r="CD286" s="34"/>
      <c r="CE286" s="34"/>
      <c r="CF286" s="34"/>
      <c r="CG286" s="34"/>
      <c r="CH286" s="34"/>
      <c r="CI286" s="34"/>
      <c r="CJ286" s="34"/>
      <c r="CK286" s="34"/>
      <c r="CL286" s="34"/>
      <c r="CM286" s="34"/>
      <c r="CN286" s="34"/>
      <c r="CO286" s="34"/>
      <c r="CP286" s="34"/>
      <c r="CQ286" s="34"/>
      <c r="CR286" s="34"/>
      <c r="CS286" s="34"/>
      <c r="CT286" s="37"/>
    </row>
    <row r="287" spans="1:98" ht="13">
      <c r="A287" s="34"/>
      <c r="B287" s="34"/>
      <c r="C287" s="34"/>
      <c r="D287" s="68"/>
      <c r="E287" s="34"/>
      <c r="F287" s="34"/>
      <c r="G287" s="34"/>
      <c r="H287" s="34"/>
      <c r="I287" s="34"/>
      <c r="J287" s="34"/>
      <c r="K287" s="34"/>
      <c r="L287" s="34"/>
      <c r="M287" s="34"/>
      <c r="N287" s="34"/>
      <c r="O287" s="34"/>
      <c r="P287" s="34"/>
      <c r="Q287" s="51"/>
      <c r="R287" s="34"/>
      <c r="S287" s="34"/>
      <c r="T287" s="34"/>
      <c r="U287" s="34"/>
      <c r="V287" s="34"/>
      <c r="W287" s="34"/>
      <c r="X287" s="34"/>
      <c r="Y287" s="34"/>
      <c r="Z287" s="34"/>
      <c r="AA287" s="34"/>
      <c r="AB287" s="34"/>
      <c r="AC287" s="34"/>
      <c r="AD287" s="34"/>
      <c r="AE287" s="34"/>
      <c r="AF287" s="68"/>
      <c r="AG287" s="34"/>
      <c r="AH287" s="34"/>
      <c r="AI287" s="34"/>
      <c r="AJ287" s="34"/>
      <c r="AK287" s="34"/>
      <c r="AL287" s="34"/>
      <c r="AM287" s="34"/>
      <c r="AN287" s="34"/>
      <c r="AO287" s="65"/>
      <c r="AP287" s="65"/>
      <c r="AQ287" s="65"/>
      <c r="AR287" s="65"/>
      <c r="AS287" s="65"/>
      <c r="AT287" s="65"/>
      <c r="AU287" s="65"/>
      <c r="AV287" s="65"/>
      <c r="AW287" s="65"/>
      <c r="AX287" s="65"/>
      <c r="AY287" s="65"/>
      <c r="AZ287" s="65"/>
      <c r="BA287" s="65"/>
      <c r="BB287" s="65"/>
      <c r="BC287" s="65"/>
      <c r="BD287" s="65"/>
      <c r="BE287" s="65"/>
      <c r="BF287" s="65"/>
      <c r="BG287" s="65"/>
      <c r="BH287" s="65"/>
      <c r="BI287" s="65"/>
      <c r="BJ287" s="65"/>
      <c r="BK287" s="65"/>
      <c r="BL287" s="65"/>
      <c r="BM287" s="65"/>
      <c r="BN287" s="65"/>
      <c r="BO287" s="65"/>
      <c r="BP287" s="65"/>
      <c r="BQ287" s="65"/>
      <c r="BR287" s="65"/>
      <c r="BS287" s="65"/>
      <c r="BT287" s="65"/>
      <c r="BU287" s="65"/>
      <c r="BV287" s="65"/>
      <c r="BW287" s="65"/>
      <c r="BX287" s="65"/>
      <c r="BY287" s="65"/>
      <c r="BZ287" s="65"/>
      <c r="CA287" s="34"/>
      <c r="CB287" s="34"/>
      <c r="CC287" s="34"/>
      <c r="CD287" s="34"/>
      <c r="CE287" s="34"/>
      <c r="CF287" s="34"/>
      <c r="CG287" s="34"/>
      <c r="CH287" s="34"/>
      <c r="CI287" s="34"/>
      <c r="CJ287" s="34"/>
      <c r="CK287" s="34"/>
      <c r="CL287" s="34"/>
      <c r="CM287" s="34"/>
      <c r="CN287" s="34"/>
      <c r="CO287" s="34"/>
      <c r="CP287" s="34"/>
      <c r="CQ287" s="34"/>
      <c r="CR287" s="34"/>
      <c r="CS287" s="34"/>
      <c r="CT287" s="37"/>
    </row>
    <row r="288" spans="1:98" ht="13">
      <c r="A288" s="34"/>
      <c r="B288" s="34"/>
      <c r="C288" s="34"/>
      <c r="D288" s="68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51"/>
      <c r="R288" s="34"/>
      <c r="S288" s="34"/>
      <c r="T288" s="34"/>
      <c r="U288" s="34"/>
      <c r="V288" s="34"/>
      <c r="W288" s="34"/>
      <c r="X288" s="34"/>
      <c r="Y288" s="34"/>
      <c r="Z288" s="34"/>
      <c r="AA288" s="34"/>
      <c r="AB288" s="34"/>
      <c r="AC288" s="34"/>
      <c r="AD288" s="34"/>
      <c r="AE288" s="34"/>
      <c r="AF288" s="68"/>
      <c r="AG288" s="34"/>
      <c r="AH288" s="34"/>
      <c r="AI288" s="34"/>
      <c r="AJ288" s="34"/>
      <c r="AK288" s="34"/>
      <c r="AL288" s="34"/>
      <c r="AM288" s="34"/>
      <c r="AN288" s="34"/>
      <c r="AO288" s="65"/>
      <c r="AP288" s="65"/>
      <c r="AQ288" s="65"/>
      <c r="AR288" s="65"/>
      <c r="AS288" s="65"/>
      <c r="AT288" s="65"/>
      <c r="AU288" s="65"/>
      <c r="AV288" s="65"/>
      <c r="AW288" s="65"/>
      <c r="AX288" s="65"/>
      <c r="AY288" s="65"/>
      <c r="AZ288" s="65"/>
      <c r="BA288" s="65"/>
      <c r="BB288" s="65"/>
      <c r="BC288" s="65"/>
      <c r="BD288" s="65"/>
      <c r="BE288" s="65"/>
      <c r="BF288" s="65"/>
      <c r="BG288" s="65"/>
      <c r="BH288" s="65"/>
      <c r="BI288" s="65"/>
      <c r="BJ288" s="65"/>
      <c r="BK288" s="65"/>
      <c r="BL288" s="65"/>
      <c r="BM288" s="65"/>
      <c r="BN288" s="65"/>
      <c r="BO288" s="65"/>
      <c r="BP288" s="65"/>
      <c r="BQ288" s="65"/>
      <c r="BR288" s="65"/>
      <c r="BS288" s="65"/>
      <c r="BT288" s="65"/>
      <c r="BU288" s="65"/>
      <c r="BV288" s="65"/>
      <c r="BW288" s="65"/>
      <c r="BX288" s="65"/>
      <c r="BY288" s="65"/>
      <c r="BZ288" s="65"/>
      <c r="CA288" s="34"/>
      <c r="CB288" s="34"/>
      <c r="CC288" s="34"/>
      <c r="CD288" s="34"/>
      <c r="CE288" s="34"/>
      <c r="CF288" s="34"/>
      <c r="CG288" s="34"/>
      <c r="CH288" s="34"/>
      <c r="CI288" s="34"/>
      <c r="CJ288" s="34"/>
      <c r="CK288" s="34"/>
      <c r="CL288" s="34"/>
      <c r="CM288" s="34"/>
      <c r="CN288" s="34"/>
      <c r="CO288" s="34"/>
      <c r="CP288" s="34"/>
      <c r="CQ288" s="34"/>
      <c r="CR288" s="34"/>
      <c r="CS288" s="34"/>
      <c r="CT288" s="37"/>
    </row>
    <row r="289" spans="1:98" ht="13">
      <c r="A289" s="34"/>
      <c r="B289" s="34"/>
      <c r="C289" s="34"/>
      <c r="D289" s="68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51"/>
      <c r="R289" s="34"/>
      <c r="S289" s="34"/>
      <c r="T289" s="34"/>
      <c r="U289" s="34"/>
      <c r="V289" s="34"/>
      <c r="W289" s="34"/>
      <c r="X289" s="34"/>
      <c r="Y289" s="34"/>
      <c r="Z289" s="34"/>
      <c r="AA289" s="34"/>
      <c r="AB289" s="34"/>
      <c r="AC289" s="34"/>
      <c r="AD289" s="34"/>
      <c r="AE289" s="34"/>
      <c r="AF289" s="68"/>
      <c r="AG289" s="34"/>
      <c r="AH289" s="34"/>
      <c r="AI289" s="34"/>
      <c r="AJ289" s="34"/>
      <c r="AK289" s="34"/>
      <c r="AL289" s="34"/>
      <c r="AM289" s="34"/>
      <c r="AN289" s="34"/>
      <c r="AO289" s="65"/>
      <c r="AP289" s="65"/>
      <c r="AQ289" s="65"/>
      <c r="AR289" s="65"/>
      <c r="AS289" s="65"/>
      <c r="AT289" s="65"/>
      <c r="AU289" s="65"/>
      <c r="AV289" s="65"/>
      <c r="AW289" s="65"/>
      <c r="AX289" s="65"/>
      <c r="AY289" s="65"/>
      <c r="AZ289" s="65"/>
      <c r="BA289" s="65"/>
      <c r="BB289" s="65"/>
      <c r="BC289" s="65"/>
      <c r="BD289" s="65"/>
      <c r="BE289" s="65"/>
      <c r="BF289" s="65"/>
      <c r="BG289" s="65"/>
      <c r="BH289" s="65"/>
      <c r="BI289" s="65"/>
      <c r="BJ289" s="65"/>
      <c r="BK289" s="65"/>
      <c r="BL289" s="65"/>
      <c r="BM289" s="65"/>
      <c r="BN289" s="65"/>
      <c r="BO289" s="65"/>
      <c r="BP289" s="65"/>
      <c r="BQ289" s="65"/>
      <c r="BR289" s="65"/>
      <c r="BS289" s="65"/>
      <c r="BT289" s="65"/>
      <c r="BU289" s="65"/>
      <c r="BV289" s="65"/>
      <c r="BW289" s="65"/>
      <c r="BX289" s="65"/>
      <c r="BY289" s="65"/>
      <c r="BZ289" s="65"/>
      <c r="CA289" s="34"/>
      <c r="CB289" s="34"/>
      <c r="CC289" s="34"/>
      <c r="CD289" s="34"/>
      <c r="CE289" s="34"/>
      <c r="CF289" s="34"/>
      <c r="CG289" s="34"/>
      <c r="CH289" s="34"/>
      <c r="CI289" s="34"/>
      <c r="CJ289" s="34"/>
      <c r="CK289" s="34"/>
      <c r="CL289" s="34"/>
      <c r="CM289" s="34"/>
      <c r="CN289" s="34"/>
      <c r="CO289" s="34"/>
      <c r="CP289" s="34"/>
      <c r="CQ289" s="34"/>
      <c r="CR289" s="34"/>
      <c r="CS289" s="34"/>
      <c r="CT289" s="37"/>
    </row>
    <row r="290" spans="1:98" ht="13">
      <c r="A290" s="34"/>
      <c r="B290" s="34"/>
      <c r="C290" s="34"/>
      <c r="D290" s="68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51"/>
      <c r="R290" s="34"/>
      <c r="S290" s="34"/>
      <c r="T290" s="34"/>
      <c r="U290" s="34"/>
      <c r="V290" s="34"/>
      <c r="W290" s="34"/>
      <c r="X290" s="34"/>
      <c r="Y290" s="34"/>
      <c r="Z290" s="34"/>
      <c r="AA290" s="34"/>
      <c r="AB290" s="34"/>
      <c r="AC290" s="34"/>
      <c r="AD290" s="34"/>
      <c r="AE290" s="34"/>
      <c r="AF290" s="68"/>
      <c r="AG290" s="34"/>
      <c r="AH290" s="34"/>
      <c r="AI290" s="34"/>
      <c r="AJ290" s="34"/>
      <c r="AK290" s="34"/>
      <c r="AL290" s="34"/>
      <c r="AM290" s="34"/>
      <c r="AN290" s="34"/>
      <c r="AO290" s="65"/>
      <c r="AP290" s="65"/>
      <c r="AQ290" s="65"/>
      <c r="AR290" s="65"/>
      <c r="AS290" s="65"/>
      <c r="AT290" s="65"/>
      <c r="AU290" s="65"/>
      <c r="AV290" s="65"/>
      <c r="AW290" s="65"/>
      <c r="AX290" s="65"/>
      <c r="AY290" s="65"/>
      <c r="AZ290" s="65"/>
      <c r="BA290" s="65"/>
      <c r="BB290" s="65"/>
      <c r="BC290" s="65"/>
      <c r="BD290" s="65"/>
      <c r="BE290" s="65"/>
      <c r="BF290" s="65"/>
      <c r="BG290" s="65"/>
      <c r="BH290" s="65"/>
      <c r="BI290" s="65"/>
      <c r="BJ290" s="65"/>
      <c r="BK290" s="65"/>
      <c r="BL290" s="65"/>
      <c r="BM290" s="65"/>
      <c r="BN290" s="65"/>
      <c r="BO290" s="65"/>
      <c r="BP290" s="65"/>
      <c r="BQ290" s="65"/>
      <c r="BR290" s="65"/>
      <c r="BS290" s="65"/>
      <c r="BT290" s="65"/>
      <c r="BU290" s="65"/>
      <c r="BV290" s="65"/>
      <c r="BW290" s="65"/>
      <c r="BX290" s="65"/>
      <c r="BY290" s="65"/>
      <c r="BZ290" s="65"/>
      <c r="CA290" s="34"/>
      <c r="CB290" s="34"/>
      <c r="CC290" s="34"/>
      <c r="CD290" s="34"/>
      <c r="CE290" s="34"/>
      <c r="CF290" s="34"/>
      <c r="CG290" s="34"/>
      <c r="CH290" s="34"/>
      <c r="CI290" s="34"/>
      <c r="CJ290" s="34"/>
      <c r="CK290" s="34"/>
      <c r="CL290" s="34"/>
      <c r="CM290" s="34"/>
      <c r="CN290" s="34"/>
      <c r="CO290" s="34"/>
      <c r="CP290" s="34"/>
      <c r="CQ290" s="34"/>
      <c r="CR290" s="34"/>
      <c r="CS290" s="34"/>
      <c r="CT290" s="37"/>
    </row>
    <row r="291" spans="1:98" ht="13">
      <c r="A291" s="34"/>
      <c r="B291" s="34"/>
      <c r="C291" s="34"/>
      <c r="D291" s="68"/>
      <c r="E291" s="34"/>
      <c r="F291" s="34"/>
      <c r="G291" s="34"/>
      <c r="H291" s="34"/>
      <c r="I291" s="34"/>
      <c r="J291" s="34"/>
      <c r="K291" s="34"/>
      <c r="L291" s="34"/>
      <c r="M291" s="34"/>
      <c r="N291" s="34"/>
      <c r="O291" s="34"/>
      <c r="P291" s="34"/>
      <c r="Q291" s="51"/>
      <c r="R291" s="34"/>
      <c r="S291" s="34"/>
      <c r="T291" s="34"/>
      <c r="U291" s="34"/>
      <c r="V291" s="34"/>
      <c r="W291" s="34"/>
      <c r="X291" s="34"/>
      <c r="Y291" s="34"/>
      <c r="Z291" s="34"/>
      <c r="AA291" s="34"/>
      <c r="AB291" s="34"/>
      <c r="AC291" s="34"/>
      <c r="AD291" s="34"/>
      <c r="AE291" s="34"/>
      <c r="AF291" s="68"/>
      <c r="AG291" s="34"/>
      <c r="AH291" s="34"/>
      <c r="AI291" s="34"/>
      <c r="AJ291" s="34"/>
      <c r="AK291" s="34"/>
      <c r="AL291" s="34"/>
      <c r="AM291" s="34"/>
      <c r="AN291" s="34"/>
      <c r="AO291" s="65"/>
      <c r="AP291" s="65"/>
      <c r="AQ291" s="65"/>
      <c r="AR291" s="65"/>
      <c r="AS291" s="65"/>
      <c r="AT291" s="65"/>
      <c r="AU291" s="65"/>
      <c r="AV291" s="65"/>
      <c r="AW291" s="65"/>
      <c r="AX291" s="65"/>
      <c r="AY291" s="65"/>
      <c r="AZ291" s="65"/>
      <c r="BA291" s="65"/>
      <c r="BB291" s="65"/>
      <c r="BC291" s="65"/>
      <c r="BD291" s="65"/>
      <c r="BE291" s="65"/>
      <c r="BF291" s="65"/>
      <c r="BG291" s="65"/>
      <c r="BH291" s="65"/>
      <c r="BI291" s="65"/>
      <c r="BJ291" s="65"/>
      <c r="BK291" s="65"/>
      <c r="BL291" s="65"/>
      <c r="BM291" s="65"/>
      <c r="BN291" s="65"/>
      <c r="BO291" s="65"/>
      <c r="BP291" s="65"/>
      <c r="BQ291" s="65"/>
      <c r="BR291" s="65"/>
      <c r="BS291" s="65"/>
      <c r="BT291" s="65"/>
      <c r="BU291" s="65"/>
      <c r="BV291" s="65"/>
      <c r="BW291" s="65"/>
      <c r="BX291" s="65"/>
      <c r="BY291" s="65"/>
      <c r="BZ291" s="65"/>
      <c r="CA291" s="34"/>
      <c r="CB291" s="34"/>
      <c r="CC291" s="34"/>
      <c r="CD291" s="34"/>
      <c r="CE291" s="34"/>
      <c r="CF291" s="34"/>
      <c r="CG291" s="34"/>
      <c r="CH291" s="34"/>
      <c r="CI291" s="34"/>
      <c r="CJ291" s="34"/>
      <c r="CK291" s="34"/>
      <c r="CL291" s="34"/>
      <c r="CM291" s="34"/>
      <c r="CN291" s="34"/>
      <c r="CO291" s="34"/>
      <c r="CP291" s="34"/>
      <c r="CQ291" s="34"/>
      <c r="CR291" s="34"/>
      <c r="CS291" s="34"/>
      <c r="CT291" s="37"/>
    </row>
    <row r="292" spans="1:98" ht="13">
      <c r="A292" s="34"/>
      <c r="B292" s="34"/>
      <c r="C292" s="34"/>
      <c r="D292" s="68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51"/>
      <c r="R292" s="34"/>
      <c r="S292" s="34"/>
      <c r="T292" s="34"/>
      <c r="U292" s="34"/>
      <c r="V292" s="34"/>
      <c r="W292" s="34"/>
      <c r="X292" s="34"/>
      <c r="Y292" s="34"/>
      <c r="Z292" s="34"/>
      <c r="AA292" s="34"/>
      <c r="AB292" s="34"/>
      <c r="AC292" s="34"/>
      <c r="AD292" s="34"/>
      <c r="AE292" s="34"/>
      <c r="AF292" s="68"/>
      <c r="AG292" s="34"/>
      <c r="AH292" s="34"/>
      <c r="AI292" s="34"/>
      <c r="AJ292" s="34"/>
      <c r="AK292" s="34"/>
      <c r="AL292" s="34"/>
      <c r="AM292" s="34"/>
      <c r="AN292" s="34"/>
      <c r="AO292" s="65"/>
      <c r="AP292" s="65"/>
      <c r="AQ292" s="65"/>
      <c r="AR292" s="65"/>
      <c r="AS292" s="65"/>
      <c r="AT292" s="65"/>
      <c r="AU292" s="65"/>
      <c r="AV292" s="65"/>
      <c r="AW292" s="65"/>
      <c r="AX292" s="65"/>
      <c r="AY292" s="65"/>
      <c r="AZ292" s="65"/>
      <c r="BA292" s="65"/>
      <c r="BB292" s="65"/>
      <c r="BC292" s="65"/>
      <c r="BD292" s="65"/>
      <c r="BE292" s="65"/>
      <c r="BF292" s="65"/>
      <c r="BG292" s="65"/>
      <c r="BH292" s="65"/>
      <c r="BI292" s="65"/>
      <c r="BJ292" s="65"/>
      <c r="BK292" s="65"/>
      <c r="BL292" s="65"/>
      <c r="BM292" s="65"/>
      <c r="BN292" s="65"/>
      <c r="BO292" s="65"/>
      <c r="BP292" s="65"/>
      <c r="BQ292" s="65"/>
      <c r="BR292" s="65"/>
      <c r="BS292" s="65"/>
      <c r="BT292" s="65"/>
      <c r="BU292" s="65"/>
      <c r="BV292" s="65"/>
      <c r="BW292" s="65"/>
      <c r="BX292" s="65"/>
      <c r="BY292" s="65"/>
      <c r="BZ292" s="65"/>
      <c r="CA292" s="34"/>
      <c r="CB292" s="34"/>
      <c r="CC292" s="34"/>
      <c r="CD292" s="34"/>
      <c r="CE292" s="34"/>
      <c r="CF292" s="34"/>
      <c r="CG292" s="34"/>
      <c r="CH292" s="34"/>
      <c r="CI292" s="34"/>
      <c r="CJ292" s="34"/>
      <c r="CK292" s="34"/>
      <c r="CL292" s="34"/>
      <c r="CM292" s="34"/>
      <c r="CN292" s="34"/>
      <c r="CO292" s="34"/>
      <c r="CP292" s="34"/>
      <c r="CQ292" s="34"/>
      <c r="CR292" s="34"/>
      <c r="CS292" s="34"/>
      <c r="CT292" s="37"/>
    </row>
    <row r="293" spans="1:98" ht="13">
      <c r="A293" s="34"/>
      <c r="B293" s="34"/>
      <c r="C293" s="34"/>
      <c r="D293" s="68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51"/>
      <c r="R293" s="34"/>
      <c r="S293" s="34"/>
      <c r="T293" s="34"/>
      <c r="U293" s="34"/>
      <c r="V293" s="34"/>
      <c r="W293" s="34"/>
      <c r="X293" s="34"/>
      <c r="Y293" s="34"/>
      <c r="Z293" s="34"/>
      <c r="AA293" s="34"/>
      <c r="AB293" s="34"/>
      <c r="AC293" s="34"/>
      <c r="AD293" s="34"/>
      <c r="AE293" s="34"/>
      <c r="AF293" s="37"/>
      <c r="AG293" s="37"/>
      <c r="AH293" s="37"/>
      <c r="AI293" s="37"/>
      <c r="AJ293" s="37"/>
      <c r="AK293" s="37"/>
      <c r="AL293" s="37"/>
      <c r="AM293" s="60"/>
      <c r="AN293" s="59"/>
      <c r="AO293" s="44"/>
      <c r="AP293" s="44"/>
      <c r="AQ293" s="44"/>
      <c r="AR293" s="44"/>
      <c r="AS293" s="44"/>
      <c r="AT293" s="44"/>
      <c r="AU293" s="44"/>
      <c r="AV293" s="44"/>
      <c r="AW293" s="44"/>
      <c r="AX293" s="44"/>
      <c r="AY293" s="44"/>
      <c r="AZ293" s="44"/>
      <c r="BA293" s="44"/>
      <c r="BB293" s="44"/>
      <c r="BC293" s="44"/>
      <c r="BD293" s="44"/>
      <c r="BE293" s="44"/>
      <c r="BF293" s="44"/>
      <c r="BG293" s="44"/>
      <c r="BH293" s="44"/>
      <c r="BI293" s="44"/>
      <c r="BJ293" s="44"/>
      <c r="BK293" s="44"/>
      <c r="BL293" s="44"/>
      <c r="BM293" s="44"/>
      <c r="BN293" s="44"/>
      <c r="BO293" s="44"/>
      <c r="BP293" s="44"/>
      <c r="BQ293" s="44"/>
      <c r="BR293" s="44"/>
      <c r="BS293" s="44"/>
      <c r="BT293" s="44"/>
      <c r="BU293" s="44"/>
      <c r="BV293" s="44"/>
      <c r="BW293" s="44"/>
      <c r="BX293" s="44"/>
      <c r="BY293" s="44"/>
      <c r="BZ293" s="44"/>
      <c r="CA293" s="37"/>
      <c r="CB293" s="37"/>
      <c r="CC293" s="37"/>
      <c r="CD293" s="37"/>
      <c r="CE293" s="37"/>
      <c r="CF293" s="37"/>
      <c r="CG293" s="37"/>
      <c r="CH293" s="37"/>
      <c r="CI293" s="37"/>
      <c r="CJ293" s="37"/>
      <c r="CK293" s="37"/>
      <c r="CL293" s="37"/>
      <c r="CM293" s="37"/>
      <c r="CN293" s="37"/>
      <c r="CO293" s="37"/>
      <c r="CP293" s="37"/>
      <c r="CQ293" s="37"/>
      <c r="CR293" s="37"/>
      <c r="CS293" s="37"/>
      <c r="CT293" s="37"/>
    </row>
    <row r="294" spans="1:98" ht="13">
      <c r="A294" s="34"/>
      <c r="B294" s="34"/>
      <c r="C294" s="34"/>
      <c r="D294" s="68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51"/>
      <c r="R294" s="34"/>
      <c r="S294" s="34"/>
      <c r="T294" s="34"/>
      <c r="U294" s="34"/>
      <c r="V294" s="34"/>
      <c r="W294" s="34"/>
      <c r="X294" s="34"/>
      <c r="Y294" s="34"/>
      <c r="Z294" s="34"/>
      <c r="AA294" s="34"/>
      <c r="AB294" s="34"/>
      <c r="AC294" s="34"/>
      <c r="AD294" s="34"/>
      <c r="AE294" s="34"/>
      <c r="AF294" s="37"/>
      <c r="AG294" s="37"/>
      <c r="AH294" s="37"/>
      <c r="AI294" s="37"/>
      <c r="AJ294" s="37"/>
      <c r="AK294" s="37"/>
      <c r="AL294" s="37"/>
      <c r="AM294" s="34"/>
      <c r="AN294" s="68"/>
      <c r="AO294" s="44"/>
      <c r="AP294" s="44"/>
      <c r="AQ294" s="44"/>
      <c r="AR294" s="44"/>
      <c r="AS294" s="44"/>
      <c r="AT294" s="44"/>
      <c r="AU294" s="44"/>
      <c r="AV294" s="44"/>
      <c r="AW294" s="44"/>
      <c r="AX294" s="44"/>
      <c r="AY294" s="44"/>
      <c r="AZ294" s="44"/>
      <c r="BA294" s="44"/>
      <c r="BB294" s="44"/>
      <c r="BC294" s="44"/>
      <c r="BD294" s="44"/>
      <c r="BE294" s="44"/>
      <c r="BF294" s="44"/>
      <c r="BG294" s="44"/>
      <c r="BH294" s="44"/>
      <c r="BI294" s="44"/>
      <c r="BJ294" s="44"/>
      <c r="BK294" s="44"/>
      <c r="BL294" s="44"/>
      <c r="BM294" s="44"/>
      <c r="BN294" s="44"/>
      <c r="BO294" s="44"/>
      <c r="BP294" s="44"/>
      <c r="BQ294" s="44"/>
      <c r="BR294" s="44"/>
      <c r="BS294" s="44"/>
      <c r="BT294" s="44"/>
      <c r="BU294" s="44"/>
      <c r="BV294" s="44"/>
      <c r="BW294" s="44"/>
      <c r="BX294" s="44"/>
      <c r="BY294" s="44"/>
      <c r="BZ294" s="44"/>
      <c r="CA294" s="37"/>
      <c r="CB294" s="37"/>
      <c r="CC294" s="37"/>
      <c r="CD294" s="37"/>
      <c r="CE294" s="37"/>
      <c r="CF294" s="37"/>
      <c r="CG294" s="37"/>
      <c r="CH294" s="37"/>
      <c r="CI294" s="37"/>
      <c r="CJ294" s="37"/>
      <c r="CK294" s="37"/>
      <c r="CL294" s="37"/>
      <c r="CM294" s="37"/>
      <c r="CN294" s="37"/>
      <c r="CO294" s="37"/>
      <c r="CP294" s="37"/>
      <c r="CQ294" s="37"/>
      <c r="CR294" s="37"/>
      <c r="CS294" s="37"/>
      <c r="CT294" s="37"/>
    </row>
    <row r="295" spans="1:98" ht="13">
      <c r="A295" s="34"/>
      <c r="B295" s="34"/>
      <c r="C295" s="34"/>
      <c r="D295" s="68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51"/>
      <c r="R295" s="34"/>
      <c r="S295" s="34"/>
      <c r="T295" s="34"/>
      <c r="U295" s="34"/>
      <c r="V295" s="34"/>
      <c r="W295" s="34"/>
      <c r="X295" s="34"/>
      <c r="Y295" s="34"/>
      <c r="Z295" s="34"/>
      <c r="AA295" s="34"/>
      <c r="AB295" s="34"/>
      <c r="AC295" s="34"/>
      <c r="AD295" s="34"/>
      <c r="AE295" s="34"/>
      <c r="AF295" s="37"/>
      <c r="AG295" s="37"/>
      <c r="AH295" s="37"/>
      <c r="AI295" s="37"/>
      <c r="AJ295" s="37"/>
      <c r="AK295" s="37"/>
      <c r="AL295" s="37"/>
      <c r="AM295" s="34"/>
      <c r="AN295" s="68"/>
      <c r="AO295" s="44"/>
      <c r="AP295" s="44"/>
      <c r="AQ295" s="44"/>
      <c r="AR295" s="44"/>
      <c r="AS295" s="44"/>
      <c r="AT295" s="44"/>
      <c r="AU295" s="44"/>
      <c r="AV295" s="44"/>
      <c r="AW295" s="44"/>
      <c r="AX295" s="44"/>
      <c r="AY295" s="44"/>
      <c r="AZ295" s="44"/>
      <c r="BA295" s="44"/>
      <c r="BB295" s="44"/>
      <c r="BC295" s="44"/>
      <c r="BD295" s="44"/>
      <c r="BE295" s="44"/>
      <c r="BF295" s="44"/>
      <c r="BG295" s="44"/>
      <c r="BH295" s="44"/>
      <c r="BI295" s="44"/>
      <c r="BJ295" s="44"/>
      <c r="BK295" s="44"/>
      <c r="BL295" s="44"/>
      <c r="BM295" s="44"/>
      <c r="BN295" s="44"/>
      <c r="BO295" s="44"/>
      <c r="BP295" s="44"/>
      <c r="BQ295" s="44"/>
      <c r="BR295" s="44"/>
      <c r="BS295" s="44"/>
      <c r="BT295" s="44"/>
      <c r="BU295" s="44"/>
      <c r="BV295" s="44"/>
      <c r="BW295" s="44"/>
      <c r="BX295" s="44"/>
      <c r="BY295" s="44"/>
      <c r="BZ295" s="44"/>
      <c r="CA295" s="37"/>
      <c r="CB295" s="37"/>
      <c r="CC295" s="37"/>
      <c r="CD295" s="37"/>
      <c r="CE295" s="37"/>
      <c r="CF295" s="37"/>
      <c r="CG295" s="37"/>
      <c r="CH295" s="37"/>
      <c r="CI295" s="37"/>
      <c r="CJ295" s="37"/>
      <c r="CK295" s="37"/>
      <c r="CL295" s="37"/>
      <c r="CM295" s="37"/>
      <c r="CN295" s="37"/>
      <c r="CO295" s="37"/>
      <c r="CP295" s="37"/>
      <c r="CQ295" s="37"/>
      <c r="CR295" s="37"/>
      <c r="CS295" s="37"/>
      <c r="CT295" s="37"/>
    </row>
    <row r="296" spans="1:98" ht="13">
      <c r="A296" s="34"/>
      <c r="B296" s="34"/>
      <c r="C296" s="34"/>
      <c r="D296" s="68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51"/>
      <c r="R296" s="34"/>
      <c r="S296" s="34"/>
      <c r="T296" s="34"/>
      <c r="U296" s="34"/>
      <c r="V296" s="34"/>
      <c r="W296" s="34"/>
      <c r="X296" s="34"/>
      <c r="Y296" s="34"/>
      <c r="Z296" s="34"/>
      <c r="AA296" s="34"/>
      <c r="AB296" s="34"/>
      <c r="AC296" s="34"/>
      <c r="AD296" s="34"/>
      <c r="AE296" s="34"/>
      <c r="AF296" s="37"/>
      <c r="AG296" s="37"/>
      <c r="AH296" s="37"/>
      <c r="AI296" s="37"/>
      <c r="AJ296" s="37"/>
      <c r="AK296" s="37"/>
      <c r="AL296" s="37"/>
      <c r="AM296" s="34"/>
      <c r="AN296" s="68"/>
      <c r="AO296" s="44"/>
      <c r="AP296" s="44"/>
      <c r="AQ296" s="44"/>
      <c r="AR296" s="44"/>
      <c r="AS296" s="44"/>
      <c r="AT296" s="44"/>
      <c r="AU296" s="44"/>
      <c r="AV296" s="44"/>
      <c r="AW296" s="44"/>
      <c r="AX296" s="44"/>
      <c r="AY296" s="44"/>
      <c r="AZ296" s="44"/>
      <c r="BA296" s="44"/>
      <c r="BB296" s="44"/>
      <c r="BC296" s="44"/>
      <c r="BD296" s="44"/>
      <c r="BE296" s="44"/>
      <c r="BF296" s="44"/>
      <c r="BG296" s="44"/>
      <c r="BH296" s="44"/>
      <c r="BI296" s="44"/>
      <c r="BJ296" s="44"/>
      <c r="BK296" s="44"/>
      <c r="BL296" s="44"/>
      <c r="BM296" s="44"/>
      <c r="BN296" s="44"/>
      <c r="BO296" s="44"/>
      <c r="BP296" s="44"/>
      <c r="BQ296" s="44"/>
      <c r="BR296" s="44"/>
      <c r="BS296" s="44"/>
      <c r="BT296" s="44"/>
      <c r="BU296" s="44"/>
      <c r="BV296" s="44"/>
      <c r="BW296" s="44"/>
      <c r="BX296" s="44"/>
      <c r="BY296" s="44"/>
      <c r="BZ296" s="44"/>
      <c r="CA296" s="37"/>
      <c r="CB296" s="37"/>
      <c r="CC296" s="37"/>
      <c r="CD296" s="37"/>
      <c r="CE296" s="37"/>
      <c r="CF296" s="37"/>
      <c r="CG296" s="37"/>
      <c r="CH296" s="37"/>
      <c r="CI296" s="37"/>
      <c r="CJ296" s="37"/>
      <c r="CK296" s="37"/>
      <c r="CL296" s="37"/>
      <c r="CM296" s="37"/>
      <c r="CN296" s="37"/>
      <c r="CO296" s="37"/>
      <c r="CP296" s="37"/>
      <c r="CQ296" s="37"/>
      <c r="CR296" s="37"/>
      <c r="CS296" s="37"/>
      <c r="CT296" s="37"/>
    </row>
    <row r="297" spans="1:98" ht="13">
      <c r="A297" s="34"/>
      <c r="B297" s="34"/>
      <c r="C297" s="34"/>
      <c r="D297" s="68"/>
      <c r="E297" s="34"/>
      <c r="F297" s="34"/>
      <c r="G297" s="34"/>
      <c r="H297" s="34"/>
      <c r="I297" s="34"/>
      <c r="J297" s="34"/>
      <c r="K297" s="34"/>
      <c r="L297" s="34"/>
      <c r="M297" s="34"/>
      <c r="N297" s="34"/>
      <c r="O297" s="34"/>
      <c r="P297" s="34"/>
      <c r="Q297" s="51"/>
      <c r="R297" s="34"/>
      <c r="S297" s="34"/>
      <c r="T297" s="34"/>
      <c r="U297" s="34"/>
      <c r="V297" s="34"/>
      <c r="W297" s="34"/>
      <c r="X297" s="34"/>
      <c r="Y297" s="34"/>
      <c r="Z297" s="34"/>
      <c r="AA297" s="34"/>
      <c r="AB297" s="34"/>
      <c r="AC297" s="34"/>
      <c r="AD297" s="34"/>
      <c r="AE297" s="34"/>
      <c r="AF297" s="37"/>
      <c r="AG297" s="37"/>
      <c r="AH297" s="37"/>
      <c r="AI297" s="37"/>
      <c r="AJ297" s="37"/>
      <c r="AK297" s="37"/>
      <c r="AL297" s="37"/>
      <c r="AM297" s="34"/>
      <c r="AN297" s="68"/>
      <c r="AO297" s="44"/>
      <c r="AP297" s="44"/>
      <c r="AQ297" s="44"/>
      <c r="AR297" s="44"/>
      <c r="AS297" s="44"/>
      <c r="AT297" s="44"/>
      <c r="AU297" s="44"/>
      <c r="AV297" s="44"/>
      <c r="AW297" s="44"/>
      <c r="AX297" s="44"/>
      <c r="AY297" s="44"/>
      <c r="AZ297" s="44"/>
      <c r="BA297" s="44"/>
      <c r="BB297" s="44"/>
      <c r="BC297" s="44"/>
      <c r="BD297" s="44"/>
      <c r="BE297" s="44"/>
      <c r="BF297" s="44"/>
      <c r="BG297" s="44"/>
      <c r="BH297" s="44"/>
      <c r="BI297" s="44"/>
      <c r="BJ297" s="44"/>
      <c r="BK297" s="44"/>
      <c r="BL297" s="44"/>
      <c r="BM297" s="44"/>
      <c r="BN297" s="44"/>
      <c r="BO297" s="44"/>
      <c r="BP297" s="44"/>
      <c r="BQ297" s="44"/>
      <c r="BR297" s="44"/>
      <c r="BS297" s="44"/>
      <c r="BT297" s="44"/>
      <c r="BU297" s="44"/>
      <c r="BV297" s="44"/>
      <c r="BW297" s="44"/>
      <c r="BX297" s="44"/>
      <c r="BY297" s="44"/>
      <c r="BZ297" s="44"/>
      <c r="CA297" s="37"/>
      <c r="CB297" s="37"/>
      <c r="CC297" s="37"/>
      <c r="CD297" s="37"/>
      <c r="CE297" s="37"/>
      <c r="CF297" s="37"/>
      <c r="CG297" s="37"/>
      <c r="CH297" s="37"/>
      <c r="CI297" s="37"/>
      <c r="CJ297" s="37"/>
      <c r="CK297" s="37"/>
      <c r="CL297" s="37"/>
      <c r="CM297" s="37"/>
      <c r="CN297" s="37"/>
      <c r="CO297" s="37"/>
      <c r="CP297" s="37"/>
      <c r="CQ297" s="37"/>
      <c r="CR297" s="37"/>
      <c r="CS297" s="37"/>
      <c r="CT297" s="37"/>
    </row>
    <row r="298" spans="1:98" ht="13">
      <c r="A298" s="34"/>
      <c r="B298" s="34"/>
      <c r="C298" s="34"/>
      <c r="D298" s="68"/>
      <c r="E298" s="34"/>
      <c r="F298" s="34"/>
      <c r="G298" s="34"/>
      <c r="H298" s="34"/>
      <c r="I298" s="34"/>
      <c r="J298" s="34"/>
      <c r="K298" s="34"/>
      <c r="L298" s="34"/>
      <c r="M298" s="34"/>
      <c r="N298" s="34"/>
      <c r="O298" s="34"/>
      <c r="P298" s="34"/>
      <c r="Q298" s="51"/>
      <c r="R298" s="34"/>
      <c r="S298" s="34"/>
      <c r="T298" s="34"/>
      <c r="U298" s="34"/>
      <c r="V298" s="34"/>
      <c r="W298" s="34"/>
      <c r="X298" s="34"/>
      <c r="Y298" s="34"/>
      <c r="Z298" s="34"/>
      <c r="AA298" s="34"/>
      <c r="AB298" s="34"/>
      <c r="AC298" s="34"/>
      <c r="AD298" s="34"/>
      <c r="AE298" s="34"/>
      <c r="AF298" s="37"/>
      <c r="AG298" s="37"/>
      <c r="AH298" s="37"/>
      <c r="AI298" s="37"/>
      <c r="AJ298" s="37"/>
      <c r="AK298" s="37"/>
      <c r="AL298" s="37"/>
      <c r="AM298" s="34"/>
      <c r="AN298" s="68"/>
      <c r="AO298" s="44"/>
      <c r="AP298" s="44"/>
      <c r="AQ298" s="44"/>
      <c r="AR298" s="44"/>
      <c r="AS298" s="44"/>
      <c r="AT298" s="44"/>
      <c r="AU298" s="44"/>
      <c r="AV298" s="44"/>
      <c r="AW298" s="44"/>
      <c r="AX298" s="44"/>
      <c r="AY298" s="44"/>
      <c r="AZ298" s="44"/>
      <c r="BA298" s="44"/>
      <c r="BB298" s="44"/>
      <c r="BC298" s="44"/>
      <c r="BD298" s="44"/>
      <c r="BE298" s="44"/>
      <c r="BF298" s="44"/>
      <c r="BG298" s="44"/>
      <c r="BH298" s="44"/>
      <c r="BI298" s="44"/>
      <c r="BJ298" s="44"/>
      <c r="BK298" s="44"/>
      <c r="BL298" s="44"/>
      <c r="BM298" s="44"/>
      <c r="BN298" s="44"/>
      <c r="BO298" s="44"/>
      <c r="BP298" s="44"/>
      <c r="BQ298" s="44"/>
      <c r="BR298" s="44"/>
      <c r="BS298" s="44"/>
      <c r="BT298" s="44"/>
      <c r="BU298" s="44"/>
      <c r="BV298" s="44"/>
      <c r="BW298" s="44"/>
      <c r="BX298" s="44"/>
      <c r="BY298" s="44"/>
      <c r="BZ298" s="44"/>
      <c r="CA298" s="37"/>
      <c r="CB298" s="37"/>
      <c r="CC298" s="37"/>
      <c r="CD298" s="37"/>
      <c r="CE298" s="37"/>
      <c r="CF298" s="37"/>
      <c r="CG298" s="37"/>
      <c r="CH298" s="37"/>
      <c r="CI298" s="37"/>
      <c r="CJ298" s="37"/>
      <c r="CK298" s="37"/>
      <c r="CL298" s="37"/>
      <c r="CM298" s="37"/>
      <c r="CN298" s="37"/>
      <c r="CO298" s="37"/>
      <c r="CP298" s="37"/>
      <c r="CQ298" s="37"/>
      <c r="CR298" s="37"/>
      <c r="CS298" s="37"/>
      <c r="CT298" s="37"/>
    </row>
    <row r="299" spans="1:98" ht="13">
      <c r="A299" s="34"/>
      <c r="B299" s="34"/>
      <c r="C299" s="34"/>
      <c r="D299" s="68"/>
      <c r="E299" s="34"/>
      <c r="F299" s="34"/>
      <c r="G299" s="34"/>
      <c r="H299" s="34"/>
      <c r="I299" s="34"/>
      <c r="J299" s="34"/>
      <c r="K299" s="34"/>
      <c r="L299" s="34"/>
      <c r="M299" s="34"/>
      <c r="N299" s="34"/>
      <c r="O299" s="34"/>
      <c r="P299" s="34"/>
      <c r="Q299" s="51"/>
      <c r="R299" s="34"/>
      <c r="S299" s="34"/>
      <c r="T299" s="34"/>
      <c r="U299" s="34"/>
      <c r="V299" s="34"/>
      <c r="W299" s="34"/>
      <c r="X299" s="34"/>
      <c r="Y299" s="34"/>
      <c r="Z299" s="34"/>
      <c r="AA299" s="34"/>
      <c r="AB299" s="34"/>
      <c r="AC299" s="34"/>
      <c r="AD299" s="34"/>
      <c r="AE299" s="34"/>
      <c r="AF299" s="37"/>
      <c r="AG299" s="37"/>
      <c r="AH299" s="37"/>
      <c r="AI299" s="37"/>
      <c r="AJ299" s="37"/>
      <c r="AK299" s="37"/>
      <c r="AL299" s="37"/>
      <c r="AM299" s="34"/>
      <c r="AN299" s="68"/>
      <c r="AO299" s="44"/>
      <c r="AP299" s="44"/>
      <c r="AQ299" s="44"/>
      <c r="AR299" s="44"/>
      <c r="AS299" s="44"/>
      <c r="AT299" s="44"/>
      <c r="AU299" s="44"/>
      <c r="AV299" s="44"/>
      <c r="AW299" s="44"/>
      <c r="AX299" s="44"/>
      <c r="AY299" s="44"/>
      <c r="AZ299" s="44"/>
      <c r="BA299" s="44"/>
      <c r="BB299" s="44"/>
      <c r="BC299" s="44"/>
      <c r="BD299" s="44"/>
      <c r="BE299" s="44"/>
      <c r="BF299" s="44"/>
      <c r="BG299" s="44"/>
      <c r="BH299" s="44"/>
      <c r="BI299" s="44"/>
      <c r="BJ299" s="44"/>
      <c r="BK299" s="44"/>
      <c r="BL299" s="44"/>
      <c r="BM299" s="44"/>
      <c r="BN299" s="44"/>
      <c r="BO299" s="44"/>
      <c r="BP299" s="44"/>
      <c r="BQ299" s="44"/>
      <c r="BR299" s="44"/>
      <c r="BS299" s="44"/>
      <c r="BT299" s="44"/>
      <c r="BU299" s="44"/>
      <c r="BV299" s="44"/>
      <c r="BW299" s="44"/>
      <c r="BX299" s="44"/>
      <c r="BY299" s="44"/>
      <c r="BZ299" s="44"/>
      <c r="CA299" s="37"/>
      <c r="CB299" s="37"/>
      <c r="CC299" s="37"/>
      <c r="CD299" s="37"/>
      <c r="CE299" s="37"/>
      <c r="CF299" s="37"/>
      <c r="CG299" s="37"/>
      <c r="CH299" s="37"/>
      <c r="CI299" s="37"/>
      <c r="CJ299" s="37"/>
      <c r="CK299" s="37"/>
      <c r="CL299" s="37"/>
      <c r="CM299" s="37"/>
      <c r="CN299" s="37"/>
      <c r="CO299" s="37"/>
      <c r="CP299" s="37"/>
      <c r="CQ299" s="37"/>
      <c r="CR299" s="37"/>
      <c r="CS299" s="37"/>
      <c r="CT299" s="37"/>
    </row>
    <row r="300" spans="1:98" ht="13">
      <c r="A300" s="34"/>
      <c r="B300" s="34"/>
      <c r="C300" s="34"/>
      <c r="D300" s="68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  <c r="P300" s="34"/>
      <c r="Q300" s="51"/>
      <c r="R300" s="34"/>
      <c r="S300" s="34"/>
      <c r="T300" s="34"/>
      <c r="U300" s="34"/>
      <c r="V300" s="34"/>
      <c r="W300" s="34"/>
      <c r="X300" s="34"/>
      <c r="Y300" s="34"/>
      <c r="Z300" s="34"/>
      <c r="AA300" s="34"/>
      <c r="AB300" s="34"/>
      <c r="AC300" s="34"/>
      <c r="AD300" s="34"/>
      <c r="AE300" s="34"/>
      <c r="AF300" s="37"/>
      <c r="AG300" s="37"/>
      <c r="AH300" s="37"/>
      <c r="AI300" s="37"/>
      <c r="AJ300" s="37"/>
      <c r="AK300" s="37"/>
      <c r="AL300" s="37"/>
      <c r="AM300" s="34"/>
      <c r="AN300" s="68"/>
      <c r="AO300" s="44"/>
      <c r="AP300" s="44"/>
      <c r="AQ300" s="44"/>
      <c r="AR300" s="44"/>
      <c r="AS300" s="44"/>
      <c r="AT300" s="44"/>
      <c r="AU300" s="44"/>
      <c r="AV300" s="44"/>
      <c r="AW300" s="44"/>
      <c r="AX300" s="44"/>
      <c r="AY300" s="44"/>
      <c r="AZ300" s="44"/>
      <c r="BA300" s="44"/>
      <c r="BB300" s="44"/>
      <c r="BC300" s="44"/>
      <c r="BD300" s="44"/>
      <c r="BE300" s="44"/>
      <c r="BF300" s="44"/>
      <c r="BG300" s="44"/>
      <c r="BH300" s="44"/>
      <c r="BI300" s="44"/>
      <c r="BJ300" s="44"/>
      <c r="BK300" s="44"/>
      <c r="BL300" s="44"/>
      <c r="BM300" s="44"/>
      <c r="BN300" s="44"/>
      <c r="BO300" s="44"/>
      <c r="BP300" s="44"/>
      <c r="BQ300" s="44"/>
      <c r="BR300" s="44"/>
      <c r="BS300" s="44"/>
      <c r="BT300" s="44"/>
      <c r="BU300" s="44"/>
      <c r="BV300" s="44"/>
      <c r="BW300" s="44"/>
      <c r="BX300" s="44"/>
      <c r="BY300" s="44"/>
      <c r="BZ300" s="44"/>
      <c r="CA300" s="37"/>
      <c r="CB300" s="37"/>
      <c r="CC300" s="37"/>
      <c r="CD300" s="37"/>
      <c r="CE300" s="37"/>
      <c r="CF300" s="37"/>
      <c r="CG300" s="37"/>
      <c r="CH300" s="37"/>
      <c r="CI300" s="37"/>
      <c r="CJ300" s="37"/>
      <c r="CK300" s="37"/>
      <c r="CL300" s="37"/>
      <c r="CM300" s="37"/>
      <c r="CN300" s="37"/>
      <c r="CO300" s="37"/>
      <c r="CP300" s="37"/>
      <c r="CQ300" s="37"/>
      <c r="CR300" s="37"/>
      <c r="CS300" s="37"/>
      <c r="CT300" s="37"/>
    </row>
    <row r="301" spans="1:98" ht="13">
      <c r="A301" s="34"/>
      <c r="B301" s="34"/>
      <c r="C301" s="34"/>
      <c r="D301" s="68"/>
      <c r="E301" s="34"/>
      <c r="F301" s="34"/>
      <c r="G301" s="34"/>
      <c r="H301" s="34"/>
      <c r="I301" s="34"/>
      <c r="J301" s="34"/>
      <c r="K301" s="34"/>
      <c r="L301" s="34"/>
      <c r="M301" s="34"/>
      <c r="N301" s="34"/>
      <c r="O301" s="34"/>
      <c r="P301" s="34"/>
      <c r="Q301" s="51"/>
      <c r="R301" s="34"/>
      <c r="S301" s="34"/>
      <c r="T301" s="34"/>
      <c r="U301" s="34"/>
      <c r="V301" s="34"/>
      <c r="W301" s="34"/>
      <c r="X301" s="34"/>
      <c r="Y301" s="34"/>
      <c r="Z301" s="34"/>
      <c r="AA301" s="34"/>
      <c r="AB301" s="34"/>
      <c r="AC301" s="34"/>
      <c r="AD301" s="34"/>
      <c r="AE301" s="34"/>
      <c r="AF301" s="37"/>
      <c r="AG301" s="37"/>
      <c r="AH301" s="37"/>
      <c r="AI301" s="37"/>
      <c r="AJ301" s="37"/>
      <c r="AK301" s="37"/>
      <c r="AL301" s="37"/>
      <c r="AM301" s="34"/>
      <c r="AN301" s="68"/>
      <c r="AO301" s="44"/>
      <c r="AP301" s="44"/>
      <c r="AQ301" s="44"/>
      <c r="AR301" s="44"/>
      <c r="AS301" s="44"/>
      <c r="AT301" s="44"/>
      <c r="AU301" s="44"/>
      <c r="AV301" s="44"/>
      <c r="AW301" s="44"/>
      <c r="AX301" s="44"/>
      <c r="AY301" s="44"/>
      <c r="AZ301" s="44"/>
      <c r="BA301" s="44"/>
      <c r="BB301" s="44"/>
      <c r="BC301" s="44"/>
      <c r="BD301" s="44"/>
      <c r="BE301" s="44"/>
      <c r="BF301" s="44"/>
      <c r="BG301" s="44"/>
      <c r="BH301" s="44"/>
      <c r="BI301" s="44"/>
      <c r="BJ301" s="44"/>
      <c r="BK301" s="44"/>
      <c r="BL301" s="44"/>
      <c r="BM301" s="44"/>
      <c r="BN301" s="44"/>
      <c r="BO301" s="44"/>
      <c r="BP301" s="44"/>
      <c r="BQ301" s="44"/>
      <c r="BR301" s="44"/>
      <c r="BS301" s="44"/>
      <c r="BT301" s="44"/>
      <c r="BU301" s="44"/>
      <c r="BV301" s="44"/>
      <c r="BW301" s="44"/>
      <c r="BX301" s="44"/>
      <c r="BY301" s="44"/>
      <c r="BZ301" s="44"/>
      <c r="CA301" s="37"/>
      <c r="CB301" s="37"/>
      <c r="CC301" s="37"/>
      <c r="CD301" s="37"/>
      <c r="CE301" s="37"/>
      <c r="CF301" s="37"/>
      <c r="CG301" s="37"/>
      <c r="CH301" s="37"/>
      <c r="CI301" s="37"/>
      <c r="CJ301" s="37"/>
      <c r="CK301" s="37"/>
      <c r="CL301" s="37"/>
      <c r="CM301" s="37"/>
      <c r="CN301" s="37"/>
      <c r="CO301" s="37"/>
      <c r="CP301" s="37"/>
      <c r="CQ301" s="37"/>
      <c r="CR301" s="37"/>
      <c r="CS301" s="37"/>
      <c r="CT301" s="37"/>
    </row>
    <row r="302" spans="1:98" ht="13">
      <c r="A302" s="34"/>
      <c r="B302" s="34"/>
      <c r="C302" s="34"/>
      <c r="D302" s="68"/>
      <c r="E302" s="34"/>
      <c r="F302" s="34"/>
      <c r="G302" s="34"/>
      <c r="H302" s="34"/>
      <c r="I302" s="34"/>
      <c r="J302" s="34"/>
      <c r="K302" s="34"/>
      <c r="L302" s="34"/>
      <c r="M302" s="34"/>
      <c r="N302" s="34"/>
      <c r="O302" s="34"/>
      <c r="P302" s="34"/>
      <c r="Q302" s="51"/>
      <c r="R302" s="34"/>
      <c r="S302" s="34"/>
      <c r="T302" s="34"/>
      <c r="U302" s="34"/>
      <c r="V302" s="34"/>
      <c r="W302" s="34"/>
      <c r="X302" s="34"/>
      <c r="Y302" s="34"/>
      <c r="Z302" s="34"/>
      <c r="AA302" s="34"/>
      <c r="AB302" s="34"/>
      <c r="AC302" s="34"/>
      <c r="AD302" s="34"/>
      <c r="AE302" s="34"/>
      <c r="AF302" s="37"/>
      <c r="AG302" s="37"/>
      <c r="AH302" s="37"/>
      <c r="AI302" s="37"/>
      <c r="AJ302" s="37"/>
      <c r="AK302" s="37"/>
      <c r="AL302" s="37"/>
      <c r="AM302" s="34"/>
      <c r="AN302" s="68"/>
      <c r="AO302" s="44"/>
      <c r="AP302" s="44"/>
      <c r="AQ302" s="44"/>
      <c r="AR302" s="44"/>
      <c r="AS302" s="44"/>
      <c r="AT302" s="44"/>
      <c r="AU302" s="44"/>
      <c r="AV302" s="44"/>
      <c r="AW302" s="44"/>
      <c r="AX302" s="44"/>
      <c r="AY302" s="44"/>
      <c r="AZ302" s="44"/>
      <c r="BA302" s="44"/>
      <c r="BB302" s="44"/>
      <c r="BC302" s="44"/>
      <c r="BD302" s="44"/>
      <c r="BE302" s="44"/>
      <c r="BF302" s="44"/>
      <c r="BG302" s="44"/>
      <c r="BH302" s="44"/>
      <c r="BI302" s="44"/>
      <c r="BJ302" s="44"/>
      <c r="BK302" s="44"/>
      <c r="BL302" s="44"/>
      <c r="BM302" s="44"/>
      <c r="BN302" s="44"/>
      <c r="BO302" s="44"/>
      <c r="BP302" s="44"/>
      <c r="BQ302" s="44"/>
      <c r="BR302" s="44"/>
      <c r="BS302" s="44"/>
      <c r="BT302" s="44"/>
      <c r="BU302" s="44"/>
      <c r="BV302" s="44"/>
      <c r="BW302" s="44"/>
      <c r="BX302" s="44"/>
      <c r="BY302" s="44"/>
      <c r="BZ302" s="44"/>
      <c r="CA302" s="37"/>
      <c r="CB302" s="37"/>
      <c r="CC302" s="37"/>
      <c r="CD302" s="37"/>
      <c r="CE302" s="37"/>
      <c r="CF302" s="37"/>
      <c r="CG302" s="37"/>
      <c r="CH302" s="37"/>
      <c r="CI302" s="37"/>
      <c r="CJ302" s="37"/>
      <c r="CK302" s="37"/>
      <c r="CL302" s="37"/>
      <c r="CM302" s="37"/>
      <c r="CN302" s="37"/>
      <c r="CO302" s="37"/>
      <c r="CP302" s="37"/>
      <c r="CQ302" s="37"/>
      <c r="CR302" s="37"/>
      <c r="CS302" s="37"/>
      <c r="CT302" s="37"/>
    </row>
    <row r="303" spans="1:98" ht="13">
      <c r="A303" s="34"/>
      <c r="B303" s="34"/>
      <c r="C303" s="34"/>
      <c r="D303" s="68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51"/>
      <c r="R303" s="34"/>
      <c r="S303" s="34"/>
      <c r="T303" s="34"/>
      <c r="U303" s="34"/>
      <c r="V303" s="34"/>
      <c r="W303" s="34"/>
      <c r="X303" s="34"/>
      <c r="Y303" s="34"/>
      <c r="Z303" s="34"/>
      <c r="AA303" s="34"/>
      <c r="AB303" s="34"/>
      <c r="AC303" s="34"/>
      <c r="AD303" s="34"/>
      <c r="AE303" s="34"/>
      <c r="AF303" s="37"/>
      <c r="AG303" s="37"/>
      <c r="AH303" s="37"/>
      <c r="AI303" s="37"/>
      <c r="AJ303" s="37"/>
      <c r="AK303" s="37"/>
      <c r="AL303" s="37"/>
      <c r="AM303" s="34"/>
      <c r="AN303" s="68"/>
      <c r="AO303" s="44"/>
      <c r="AP303" s="44"/>
      <c r="AQ303" s="44"/>
      <c r="AR303" s="44"/>
      <c r="AS303" s="44"/>
      <c r="AT303" s="44"/>
      <c r="AU303" s="44"/>
      <c r="AV303" s="44"/>
      <c r="AW303" s="44"/>
      <c r="AX303" s="44"/>
      <c r="AY303" s="44"/>
      <c r="AZ303" s="44"/>
      <c r="BA303" s="44"/>
      <c r="BB303" s="44"/>
      <c r="BC303" s="44"/>
      <c r="BD303" s="44"/>
      <c r="BE303" s="44"/>
      <c r="BF303" s="44"/>
      <c r="BG303" s="44"/>
      <c r="BH303" s="44"/>
      <c r="BI303" s="44"/>
      <c r="BJ303" s="44"/>
      <c r="BK303" s="44"/>
      <c r="BL303" s="44"/>
      <c r="BM303" s="44"/>
      <c r="BN303" s="44"/>
      <c r="BO303" s="44"/>
      <c r="BP303" s="44"/>
      <c r="BQ303" s="44"/>
      <c r="BR303" s="44"/>
      <c r="BS303" s="44"/>
      <c r="BT303" s="44"/>
      <c r="BU303" s="44"/>
      <c r="BV303" s="44"/>
      <c r="BW303" s="44"/>
      <c r="BX303" s="44"/>
      <c r="BY303" s="44"/>
      <c r="BZ303" s="44"/>
      <c r="CA303" s="37"/>
      <c r="CB303" s="37"/>
      <c r="CC303" s="37"/>
      <c r="CD303" s="37"/>
      <c r="CE303" s="37"/>
      <c r="CF303" s="37"/>
      <c r="CG303" s="37"/>
      <c r="CH303" s="37"/>
      <c r="CI303" s="37"/>
      <c r="CJ303" s="37"/>
      <c r="CK303" s="37"/>
      <c r="CL303" s="37"/>
      <c r="CM303" s="37"/>
      <c r="CN303" s="37"/>
      <c r="CO303" s="37"/>
      <c r="CP303" s="37"/>
      <c r="CQ303" s="37"/>
      <c r="CR303" s="37"/>
      <c r="CS303" s="37"/>
      <c r="CT303" s="37"/>
    </row>
    <row r="304" spans="1:98" ht="13">
      <c r="A304" s="34"/>
      <c r="B304" s="34"/>
      <c r="C304" s="34"/>
      <c r="D304" s="68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51"/>
      <c r="R304" s="34"/>
      <c r="S304" s="34"/>
      <c r="T304" s="34"/>
      <c r="U304" s="34"/>
      <c r="V304" s="34"/>
      <c r="W304" s="34"/>
      <c r="X304" s="34"/>
      <c r="Y304" s="34"/>
      <c r="Z304" s="34"/>
      <c r="AA304" s="34"/>
      <c r="AB304" s="34"/>
      <c r="AC304" s="34"/>
      <c r="AD304" s="34"/>
      <c r="AE304" s="34"/>
      <c r="AF304" s="37"/>
      <c r="AG304" s="37"/>
      <c r="AH304" s="37"/>
      <c r="AI304" s="37"/>
      <c r="AJ304" s="37"/>
      <c r="AK304" s="37"/>
      <c r="AL304" s="37"/>
      <c r="AM304" s="34"/>
      <c r="AN304" s="68"/>
      <c r="AO304" s="44"/>
      <c r="AP304" s="44"/>
      <c r="AQ304" s="44"/>
      <c r="AR304" s="44"/>
      <c r="AS304" s="44"/>
      <c r="AT304" s="44"/>
      <c r="AU304" s="44"/>
      <c r="AV304" s="44"/>
      <c r="AW304" s="44"/>
      <c r="AX304" s="44"/>
      <c r="AY304" s="44"/>
      <c r="AZ304" s="44"/>
      <c r="BA304" s="44"/>
      <c r="BB304" s="44"/>
      <c r="BC304" s="44"/>
      <c r="BD304" s="44"/>
      <c r="BE304" s="44"/>
      <c r="BF304" s="44"/>
      <c r="BG304" s="44"/>
      <c r="BH304" s="44"/>
      <c r="BI304" s="44"/>
      <c r="BJ304" s="44"/>
      <c r="BK304" s="44"/>
      <c r="BL304" s="44"/>
      <c r="BM304" s="44"/>
      <c r="BN304" s="44"/>
      <c r="BO304" s="44"/>
      <c r="BP304" s="44"/>
      <c r="BQ304" s="44"/>
      <c r="BR304" s="44"/>
      <c r="BS304" s="44"/>
      <c r="BT304" s="44"/>
      <c r="BU304" s="44"/>
      <c r="BV304" s="44"/>
      <c r="BW304" s="44"/>
      <c r="BX304" s="44"/>
      <c r="BY304" s="44"/>
      <c r="BZ304" s="44"/>
      <c r="CA304" s="37"/>
      <c r="CB304" s="37"/>
      <c r="CC304" s="37"/>
      <c r="CD304" s="37"/>
      <c r="CE304" s="37"/>
      <c r="CF304" s="37"/>
      <c r="CG304" s="37"/>
      <c r="CH304" s="37"/>
      <c r="CI304" s="37"/>
      <c r="CJ304" s="37"/>
      <c r="CK304" s="37"/>
      <c r="CL304" s="37"/>
      <c r="CM304" s="37"/>
      <c r="CN304" s="37"/>
      <c r="CO304" s="37"/>
      <c r="CP304" s="37"/>
      <c r="CQ304" s="92"/>
      <c r="CR304" s="37"/>
      <c r="CS304" s="37"/>
      <c r="CT304" s="37"/>
    </row>
    <row r="305" spans="1:98" ht="13">
      <c r="A305" s="34"/>
      <c r="B305" s="34"/>
      <c r="C305" s="34"/>
      <c r="D305" s="68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51"/>
      <c r="R305" s="34"/>
      <c r="S305" s="34"/>
      <c r="T305" s="34"/>
      <c r="U305" s="34"/>
      <c r="V305" s="34"/>
      <c r="W305" s="34"/>
      <c r="X305" s="34"/>
      <c r="Y305" s="34"/>
      <c r="Z305" s="34"/>
      <c r="AA305" s="34"/>
      <c r="AB305" s="34"/>
      <c r="AC305" s="34"/>
      <c r="AD305" s="34"/>
      <c r="AE305" s="34"/>
      <c r="AF305" s="37"/>
      <c r="AG305" s="37"/>
      <c r="AH305" s="37"/>
      <c r="AI305" s="37"/>
      <c r="AJ305" s="37"/>
      <c r="AK305" s="37"/>
      <c r="AL305" s="37"/>
      <c r="AM305" s="34"/>
      <c r="AN305" s="68"/>
      <c r="AO305" s="44"/>
      <c r="AP305" s="44"/>
      <c r="AQ305" s="44"/>
      <c r="AR305" s="44"/>
      <c r="AS305" s="44"/>
      <c r="AT305" s="44"/>
      <c r="AU305" s="44"/>
      <c r="AV305" s="44"/>
      <c r="AW305" s="44"/>
      <c r="AX305" s="44"/>
      <c r="AY305" s="44"/>
      <c r="AZ305" s="44"/>
      <c r="BA305" s="44"/>
      <c r="BB305" s="44"/>
      <c r="BC305" s="44"/>
      <c r="BD305" s="44"/>
      <c r="BE305" s="44"/>
      <c r="BF305" s="44"/>
      <c r="BG305" s="44"/>
      <c r="BH305" s="44"/>
      <c r="BI305" s="44"/>
      <c r="BJ305" s="44"/>
      <c r="BK305" s="44"/>
      <c r="BL305" s="44"/>
      <c r="BM305" s="44"/>
      <c r="BN305" s="44"/>
      <c r="BO305" s="44"/>
      <c r="BP305" s="44"/>
      <c r="BQ305" s="44"/>
      <c r="BR305" s="44"/>
      <c r="BS305" s="44"/>
      <c r="BT305" s="44"/>
      <c r="BU305" s="44"/>
      <c r="BV305" s="44"/>
      <c r="BW305" s="44"/>
      <c r="BX305" s="44"/>
      <c r="BY305" s="44"/>
      <c r="BZ305" s="44"/>
      <c r="CA305" s="37"/>
      <c r="CB305" s="37"/>
      <c r="CC305" s="37"/>
      <c r="CD305" s="37"/>
      <c r="CE305" s="37"/>
      <c r="CF305" s="37"/>
      <c r="CG305" s="37"/>
      <c r="CH305" s="37"/>
      <c r="CI305" s="37"/>
      <c r="CJ305" s="37"/>
      <c r="CK305" s="37"/>
      <c r="CL305" s="37"/>
      <c r="CM305" s="37"/>
      <c r="CN305" s="37"/>
      <c r="CO305" s="37"/>
      <c r="CP305" s="37"/>
      <c r="CQ305" s="37"/>
      <c r="CR305" s="37"/>
      <c r="CS305" s="37"/>
      <c r="CT305" s="37"/>
    </row>
    <row r="306" spans="1:98" ht="13">
      <c r="A306" s="34"/>
      <c r="B306" s="34"/>
      <c r="C306" s="34"/>
      <c r="D306" s="68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51"/>
      <c r="R306" s="34"/>
      <c r="S306" s="34"/>
      <c r="T306" s="34"/>
      <c r="U306" s="34"/>
      <c r="V306" s="34"/>
      <c r="W306" s="34"/>
      <c r="X306" s="34"/>
      <c r="Y306" s="34"/>
      <c r="Z306" s="34"/>
      <c r="AA306" s="34"/>
      <c r="AB306" s="34"/>
      <c r="AC306" s="34"/>
      <c r="AD306" s="34"/>
      <c r="AE306" s="34"/>
      <c r="AF306" s="37"/>
      <c r="AG306" s="37"/>
      <c r="AH306" s="37"/>
      <c r="AI306" s="37"/>
      <c r="AJ306" s="37"/>
      <c r="AK306" s="37"/>
      <c r="AL306" s="37"/>
      <c r="AM306" s="34"/>
      <c r="AN306" s="68"/>
      <c r="AO306" s="44"/>
      <c r="AP306" s="44"/>
      <c r="AQ306" s="44"/>
      <c r="AR306" s="44"/>
      <c r="AS306" s="44"/>
      <c r="AT306" s="44"/>
      <c r="AU306" s="44"/>
      <c r="AV306" s="44"/>
      <c r="AW306" s="44"/>
      <c r="AX306" s="44"/>
      <c r="AY306" s="44"/>
      <c r="AZ306" s="44"/>
      <c r="BA306" s="44"/>
      <c r="BB306" s="44"/>
      <c r="BC306" s="44"/>
      <c r="BD306" s="44"/>
      <c r="BE306" s="44"/>
      <c r="BF306" s="44"/>
      <c r="BG306" s="44"/>
      <c r="BH306" s="44"/>
      <c r="BI306" s="44"/>
      <c r="BJ306" s="44"/>
      <c r="BK306" s="44"/>
      <c r="BL306" s="44"/>
      <c r="BM306" s="44"/>
      <c r="BN306" s="44"/>
      <c r="BO306" s="44"/>
      <c r="BP306" s="44"/>
      <c r="BQ306" s="44"/>
      <c r="BR306" s="44"/>
      <c r="BS306" s="44"/>
      <c r="BT306" s="44"/>
      <c r="BU306" s="44"/>
      <c r="BV306" s="44"/>
      <c r="BW306" s="44"/>
      <c r="BX306" s="44"/>
      <c r="BY306" s="44"/>
      <c r="BZ306" s="44"/>
      <c r="CA306" s="37"/>
      <c r="CB306" s="37"/>
      <c r="CC306" s="37"/>
      <c r="CD306" s="37"/>
      <c r="CE306" s="37"/>
      <c r="CF306" s="37"/>
      <c r="CG306" s="37"/>
      <c r="CH306" s="37"/>
      <c r="CI306" s="37"/>
      <c r="CJ306" s="37"/>
      <c r="CK306" s="37"/>
      <c r="CL306" s="37"/>
      <c r="CM306" s="37"/>
      <c r="CN306" s="37"/>
      <c r="CO306" s="37"/>
      <c r="CP306" s="37"/>
      <c r="CQ306" s="37"/>
      <c r="CR306" s="37"/>
      <c r="CS306" s="37"/>
      <c r="CT306" s="37"/>
    </row>
    <row r="307" spans="1:98" ht="13">
      <c r="A307" s="34"/>
      <c r="B307" s="34"/>
      <c r="C307" s="34"/>
      <c r="D307" s="68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51"/>
      <c r="R307" s="34"/>
      <c r="S307" s="34"/>
      <c r="T307" s="34"/>
      <c r="U307" s="34"/>
      <c r="V307" s="34"/>
      <c r="W307" s="34"/>
      <c r="X307" s="34"/>
      <c r="Y307" s="34"/>
      <c r="Z307" s="34"/>
      <c r="AA307" s="34"/>
      <c r="AB307" s="34"/>
      <c r="AC307" s="34"/>
      <c r="AD307" s="34"/>
      <c r="AE307" s="34"/>
      <c r="AF307" s="37"/>
      <c r="AG307" s="37"/>
      <c r="AH307" s="37"/>
      <c r="AI307" s="37"/>
      <c r="AJ307" s="37"/>
      <c r="AK307" s="37"/>
      <c r="AL307" s="37"/>
      <c r="AM307" s="34"/>
      <c r="AN307" s="68"/>
      <c r="AO307" s="44"/>
      <c r="AP307" s="44"/>
      <c r="AQ307" s="44"/>
      <c r="AR307" s="44"/>
      <c r="AS307" s="44"/>
      <c r="AT307" s="44"/>
      <c r="AU307" s="44"/>
      <c r="AV307" s="44"/>
      <c r="AW307" s="44"/>
      <c r="AX307" s="44"/>
      <c r="AY307" s="44"/>
      <c r="AZ307" s="44"/>
      <c r="BA307" s="44"/>
      <c r="BB307" s="44"/>
      <c r="BC307" s="44"/>
      <c r="BD307" s="44"/>
      <c r="BE307" s="44"/>
      <c r="BF307" s="44"/>
      <c r="BG307" s="44"/>
      <c r="BH307" s="44"/>
      <c r="BI307" s="44"/>
      <c r="BJ307" s="44"/>
      <c r="BK307" s="44"/>
      <c r="BL307" s="44"/>
      <c r="BM307" s="44"/>
      <c r="BN307" s="44"/>
      <c r="BO307" s="44"/>
      <c r="BP307" s="44"/>
      <c r="BQ307" s="44"/>
      <c r="BR307" s="44"/>
      <c r="BS307" s="44"/>
      <c r="BT307" s="44"/>
      <c r="BU307" s="44"/>
      <c r="BV307" s="44"/>
      <c r="BW307" s="44"/>
      <c r="BX307" s="44"/>
      <c r="BY307" s="44"/>
      <c r="BZ307" s="44"/>
      <c r="CA307" s="37"/>
      <c r="CB307" s="37"/>
      <c r="CC307" s="37"/>
      <c r="CD307" s="37"/>
      <c r="CE307" s="37"/>
      <c r="CF307" s="37"/>
      <c r="CG307" s="37"/>
      <c r="CH307" s="37"/>
      <c r="CI307" s="37"/>
      <c r="CJ307" s="37"/>
      <c r="CK307" s="37"/>
      <c r="CL307" s="37"/>
      <c r="CM307" s="37"/>
      <c r="CN307" s="37"/>
      <c r="CO307" s="37"/>
      <c r="CP307" s="37"/>
      <c r="CQ307" s="37"/>
      <c r="CR307" s="37"/>
      <c r="CS307" s="37"/>
      <c r="CT307" s="37"/>
    </row>
    <row r="308" spans="1:98" ht="13">
      <c r="A308" s="34"/>
      <c r="B308" s="34"/>
      <c r="C308" s="34"/>
      <c r="D308" s="68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51"/>
      <c r="R308" s="34"/>
      <c r="S308" s="34"/>
      <c r="T308" s="34"/>
      <c r="U308" s="34"/>
      <c r="V308" s="34"/>
      <c r="W308" s="34"/>
      <c r="X308" s="34"/>
      <c r="Y308" s="34"/>
      <c r="Z308" s="34"/>
      <c r="AA308" s="34"/>
      <c r="AB308" s="34"/>
      <c r="AC308" s="34"/>
      <c r="AD308" s="34"/>
      <c r="AE308" s="34"/>
      <c r="AF308" s="37"/>
      <c r="AG308" s="37"/>
      <c r="AH308" s="37"/>
      <c r="AI308" s="37"/>
      <c r="AJ308" s="37"/>
      <c r="AK308" s="37"/>
      <c r="AL308" s="37"/>
      <c r="AM308" s="34"/>
      <c r="AN308" s="68"/>
      <c r="AO308" s="44"/>
      <c r="AP308" s="44"/>
      <c r="AQ308" s="44"/>
      <c r="AR308" s="44"/>
      <c r="AS308" s="44"/>
      <c r="AT308" s="44"/>
      <c r="AU308" s="44"/>
      <c r="AV308" s="44"/>
      <c r="AW308" s="44"/>
      <c r="AX308" s="44"/>
      <c r="AY308" s="44"/>
      <c r="AZ308" s="44"/>
      <c r="BA308" s="44"/>
      <c r="BB308" s="44"/>
      <c r="BC308" s="44"/>
      <c r="BD308" s="44"/>
      <c r="BE308" s="44"/>
      <c r="BF308" s="44"/>
      <c r="BG308" s="44"/>
      <c r="BH308" s="44"/>
      <c r="BI308" s="44"/>
      <c r="BJ308" s="44"/>
      <c r="BK308" s="44"/>
      <c r="BL308" s="44"/>
      <c r="BM308" s="44"/>
      <c r="BN308" s="44"/>
      <c r="BO308" s="44"/>
      <c r="BP308" s="44"/>
      <c r="BQ308" s="44"/>
      <c r="BR308" s="44"/>
      <c r="BS308" s="44"/>
      <c r="BT308" s="44"/>
      <c r="BU308" s="44"/>
      <c r="BV308" s="44"/>
      <c r="BW308" s="44"/>
      <c r="BX308" s="44"/>
      <c r="BY308" s="44"/>
      <c r="BZ308" s="44"/>
      <c r="CA308" s="37"/>
      <c r="CB308" s="37"/>
      <c r="CC308" s="37"/>
      <c r="CD308" s="37"/>
      <c r="CE308" s="37"/>
      <c r="CF308" s="37"/>
      <c r="CG308" s="37"/>
      <c r="CH308" s="37"/>
      <c r="CI308" s="37"/>
      <c r="CJ308" s="37"/>
      <c r="CK308" s="37"/>
      <c r="CL308" s="37"/>
      <c r="CM308" s="37"/>
      <c r="CN308" s="37"/>
      <c r="CO308" s="37"/>
      <c r="CP308" s="37"/>
      <c r="CQ308" s="37"/>
      <c r="CR308" s="37"/>
      <c r="CS308" s="37"/>
      <c r="CT308" s="37"/>
    </row>
    <row r="309" spans="1:98" ht="13">
      <c r="A309" s="34"/>
      <c r="B309" s="34"/>
      <c r="C309" s="34"/>
      <c r="D309" s="68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51"/>
      <c r="R309" s="34"/>
      <c r="S309" s="34"/>
      <c r="T309" s="34"/>
      <c r="U309" s="34"/>
      <c r="V309" s="34"/>
      <c r="W309" s="34"/>
      <c r="X309" s="34"/>
      <c r="Y309" s="34"/>
      <c r="Z309" s="34"/>
      <c r="AA309" s="34"/>
      <c r="AB309" s="34"/>
      <c r="AC309" s="34"/>
      <c r="AD309" s="34"/>
      <c r="AE309" s="34"/>
      <c r="AF309" s="37"/>
      <c r="AG309" s="37"/>
      <c r="AH309" s="37"/>
      <c r="AI309" s="37"/>
      <c r="AJ309" s="37"/>
      <c r="AK309" s="37"/>
      <c r="AL309" s="37"/>
      <c r="AM309" s="34"/>
      <c r="AN309" s="68"/>
      <c r="AO309" s="44"/>
      <c r="AP309" s="44"/>
      <c r="AQ309" s="44"/>
      <c r="AR309" s="44"/>
      <c r="AS309" s="44"/>
      <c r="AT309" s="44"/>
      <c r="AU309" s="44"/>
      <c r="AV309" s="44"/>
      <c r="AW309" s="44"/>
      <c r="AX309" s="44"/>
      <c r="AY309" s="44"/>
      <c r="AZ309" s="44"/>
      <c r="BA309" s="44"/>
      <c r="BB309" s="44"/>
      <c r="BC309" s="44"/>
      <c r="BD309" s="44"/>
      <c r="BE309" s="44"/>
      <c r="BF309" s="44"/>
      <c r="BG309" s="44"/>
      <c r="BH309" s="44"/>
      <c r="BI309" s="44"/>
      <c r="BJ309" s="44"/>
      <c r="BK309" s="44"/>
      <c r="BL309" s="44"/>
      <c r="BM309" s="44"/>
      <c r="BN309" s="44"/>
      <c r="BO309" s="44"/>
      <c r="BP309" s="44"/>
      <c r="BQ309" s="44"/>
      <c r="BR309" s="44"/>
      <c r="BS309" s="44"/>
      <c r="BT309" s="44"/>
      <c r="BU309" s="44"/>
      <c r="BV309" s="44"/>
      <c r="BW309" s="44"/>
      <c r="BX309" s="44"/>
      <c r="BY309" s="44"/>
      <c r="BZ309" s="44"/>
      <c r="CA309" s="37"/>
      <c r="CB309" s="37"/>
      <c r="CC309" s="37"/>
      <c r="CD309" s="37"/>
      <c r="CE309" s="37"/>
      <c r="CF309" s="37"/>
      <c r="CG309" s="37"/>
      <c r="CH309" s="37"/>
      <c r="CI309" s="37"/>
      <c r="CJ309" s="37"/>
      <c r="CK309" s="37"/>
      <c r="CL309" s="37"/>
      <c r="CM309" s="37"/>
      <c r="CN309" s="37"/>
      <c r="CO309" s="37"/>
      <c r="CP309" s="37"/>
      <c r="CQ309" s="37"/>
      <c r="CR309" s="37"/>
      <c r="CS309" s="37"/>
      <c r="CT309" s="37"/>
    </row>
    <row r="310" spans="1:98" ht="13">
      <c r="A310" s="34"/>
      <c r="B310" s="34"/>
      <c r="C310" s="34"/>
      <c r="D310" s="68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51"/>
      <c r="R310" s="34"/>
      <c r="S310" s="34"/>
      <c r="T310" s="34"/>
      <c r="U310" s="34"/>
      <c r="V310" s="34"/>
      <c r="W310" s="34"/>
      <c r="X310" s="34"/>
      <c r="Y310" s="34"/>
      <c r="Z310" s="34"/>
      <c r="AA310" s="34"/>
      <c r="AB310" s="34"/>
      <c r="AC310" s="34"/>
      <c r="AD310" s="34"/>
      <c r="AE310" s="34"/>
      <c r="AF310" s="37"/>
      <c r="AG310" s="37"/>
      <c r="AH310" s="37"/>
      <c r="AI310" s="37"/>
      <c r="AJ310" s="37"/>
      <c r="AK310" s="37"/>
      <c r="AL310" s="37"/>
      <c r="AM310" s="34"/>
      <c r="AN310" s="68"/>
      <c r="AO310" s="44"/>
      <c r="AP310" s="44"/>
      <c r="AQ310" s="44"/>
      <c r="AR310" s="44"/>
      <c r="AS310" s="44"/>
      <c r="AT310" s="44"/>
      <c r="AU310" s="44"/>
      <c r="AV310" s="44"/>
      <c r="AW310" s="44"/>
      <c r="AX310" s="44"/>
      <c r="AY310" s="44"/>
      <c r="AZ310" s="44"/>
      <c r="BA310" s="44"/>
      <c r="BB310" s="44"/>
      <c r="BC310" s="44"/>
      <c r="BD310" s="44"/>
      <c r="BE310" s="44"/>
      <c r="BF310" s="44"/>
      <c r="BG310" s="44"/>
      <c r="BH310" s="44"/>
      <c r="BI310" s="44"/>
      <c r="BJ310" s="44"/>
      <c r="BK310" s="44"/>
      <c r="BL310" s="44"/>
      <c r="BM310" s="44"/>
      <c r="BN310" s="44"/>
      <c r="BO310" s="44"/>
      <c r="BP310" s="44"/>
      <c r="BQ310" s="44"/>
      <c r="BR310" s="44"/>
      <c r="BS310" s="44"/>
      <c r="BT310" s="44"/>
      <c r="BU310" s="44"/>
      <c r="BV310" s="44"/>
      <c r="BW310" s="44"/>
      <c r="BX310" s="44"/>
      <c r="BY310" s="44"/>
      <c r="BZ310" s="44"/>
      <c r="CA310" s="37"/>
      <c r="CB310" s="37"/>
      <c r="CC310" s="37"/>
      <c r="CD310" s="37"/>
      <c r="CE310" s="37"/>
      <c r="CF310" s="37"/>
      <c r="CG310" s="37"/>
      <c r="CH310" s="37"/>
      <c r="CI310" s="37"/>
      <c r="CJ310" s="37"/>
      <c r="CK310" s="37"/>
      <c r="CL310" s="37"/>
      <c r="CM310" s="37"/>
      <c r="CN310" s="37"/>
      <c r="CO310" s="37"/>
      <c r="CP310" s="37"/>
      <c r="CQ310" s="37"/>
      <c r="CR310" s="37"/>
      <c r="CS310" s="37"/>
      <c r="CT310" s="37"/>
    </row>
    <row r="311" spans="1:98" ht="13">
      <c r="A311" s="34"/>
      <c r="B311" s="34"/>
      <c r="C311" s="34"/>
      <c r="D311" s="68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51"/>
      <c r="R311" s="34"/>
      <c r="S311" s="34"/>
      <c r="T311" s="34"/>
      <c r="U311" s="34"/>
      <c r="V311" s="34"/>
      <c r="W311" s="34"/>
      <c r="X311" s="34"/>
      <c r="Y311" s="34"/>
      <c r="Z311" s="34"/>
      <c r="AA311" s="34"/>
      <c r="AB311" s="34"/>
      <c r="AC311" s="34"/>
      <c r="AD311" s="34"/>
      <c r="AE311" s="34"/>
      <c r="AF311" s="37"/>
      <c r="AG311" s="37"/>
      <c r="AH311" s="37"/>
      <c r="AI311" s="37"/>
      <c r="AJ311" s="37"/>
      <c r="AK311" s="37"/>
      <c r="AL311" s="37"/>
      <c r="AM311" s="34"/>
      <c r="AN311" s="68"/>
      <c r="AO311" s="44"/>
      <c r="AP311" s="44"/>
      <c r="AQ311" s="44"/>
      <c r="AR311" s="44"/>
      <c r="AS311" s="44"/>
      <c r="AT311" s="44"/>
      <c r="AU311" s="44"/>
      <c r="AV311" s="44"/>
      <c r="AW311" s="44"/>
      <c r="AX311" s="44"/>
      <c r="AY311" s="44"/>
      <c r="AZ311" s="44"/>
      <c r="BA311" s="44"/>
      <c r="BB311" s="44"/>
      <c r="BC311" s="44"/>
      <c r="BD311" s="44"/>
      <c r="BE311" s="44"/>
      <c r="BF311" s="44"/>
      <c r="BG311" s="44"/>
      <c r="BH311" s="44"/>
      <c r="BI311" s="44"/>
      <c r="BJ311" s="44"/>
      <c r="BK311" s="44"/>
      <c r="BL311" s="44"/>
      <c r="BM311" s="44"/>
      <c r="BN311" s="44"/>
      <c r="BO311" s="44"/>
      <c r="BP311" s="44"/>
      <c r="BQ311" s="44"/>
      <c r="BR311" s="44"/>
      <c r="BS311" s="44"/>
      <c r="BT311" s="44"/>
      <c r="BU311" s="44"/>
      <c r="BV311" s="44"/>
      <c r="BW311" s="44"/>
      <c r="BX311" s="44"/>
      <c r="BY311" s="44"/>
      <c r="BZ311" s="44"/>
      <c r="CA311" s="37"/>
      <c r="CB311" s="37"/>
      <c r="CC311" s="37"/>
      <c r="CD311" s="37"/>
      <c r="CE311" s="37"/>
      <c r="CF311" s="37"/>
      <c r="CG311" s="37"/>
      <c r="CH311" s="37"/>
      <c r="CI311" s="37"/>
      <c r="CJ311" s="37"/>
      <c r="CK311" s="37"/>
      <c r="CL311" s="37"/>
      <c r="CM311" s="37"/>
      <c r="CN311" s="37"/>
      <c r="CO311" s="37"/>
      <c r="CP311" s="37"/>
      <c r="CQ311" s="37"/>
      <c r="CR311" s="37"/>
      <c r="CS311" s="37"/>
      <c r="CT311" s="37"/>
    </row>
    <row r="312" spans="1:98" ht="13">
      <c r="A312" s="34"/>
      <c r="B312" s="34"/>
      <c r="C312" s="34"/>
      <c r="D312" s="68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51"/>
      <c r="R312" s="34"/>
      <c r="S312" s="34"/>
      <c r="T312" s="34"/>
      <c r="U312" s="34"/>
      <c r="V312" s="34"/>
      <c r="W312" s="34"/>
      <c r="X312" s="34"/>
      <c r="Y312" s="34"/>
      <c r="Z312" s="34"/>
      <c r="AA312" s="34"/>
      <c r="AB312" s="34"/>
      <c r="AC312" s="34"/>
      <c r="AD312" s="34"/>
      <c r="AE312" s="34"/>
      <c r="AF312" s="37"/>
      <c r="AG312" s="37"/>
      <c r="AH312" s="37"/>
      <c r="AI312" s="37"/>
      <c r="AJ312" s="37"/>
      <c r="AK312" s="37"/>
      <c r="AL312" s="37"/>
      <c r="AM312" s="34"/>
      <c r="AN312" s="68"/>
      <c r="AO312" s="44"/>
      <c r="AP312" s="44"/>
      <c r="AQ312" s="44"/>
      <c r="AR312" s="44"/>
      <c r="AS312" s="44"/>
      <c r="AT312" s="44"/>
      <c r="AU312" s="44"/>
      <c r="AV312" s="44"/>
      <c r="AW312" s="44"/>
      <c r="AX312" s="44"/>
      <c r="AY312" s="44"/>
      <c r="AZ312" s="44"/>
      <c r="BA312" s="44"/>
      <c r="BB312" s="44"/>
      <c r="BC312" s="44"/>
      <c r="BD312" s="44"/>
      <c r="BE312" s="44"/>
      <c r="BF312" s="44"/>
      <c r="BG312" s="44"/>
      <c r="BH312" s="44"/>
      <c r="BI312" s="44"/>
      <c r="BJ312" s="44"/>
      <c r="BK312" s="44"/>
      <c r="BL312" s="44"/>
      <c r="BM312" s="44"/>
      <c r="BN312" s="44"/>
      <c r="BO312" s="44"/>
      <c r="BP312" s="44"/>
      <c r="BQ312" s="44"/>
      <c r="BR312" s="44"/>
      <c r="BS312" s="44"/>
      <c r="BT312" s="44"/>
      <c r="BU312" s="44"/>
      <c r="BV312" s="44"/>
      <c r="BW312" s="44"/>
      <c r="BX312" s="44"/>
      <c r="BY312" s="44"/>
      <c r="BZ312" s="44"/>
      <c r="CA312" s="37"/>
      <c r="CB312" s="37"/>
      <c r="CC312" s="37"/>
      <c r="CD312" s="37"/>
      <c r="CE312" s="37"/>
      <c r="CF312" s="37"/>
      <c r="CG312" s="37"/>
      <c r="CH312" s="37"/>
      <c r="CI312" s="37"/>
      <c r="CJ312" s="37"/>
      <c r="CK312" s="37"/>
      <c r="CL312" s="37"/>
      <c r="CM312" s="37"/>
      <c r="CN312" s="37"/>
      <c r="CO312" s="37"/>
      <c r="CP312" s="37"/>
      <c r="CQ312" s="37"/>
      <c r="CR312" s="37"/>
      <c r="CS312" s="37"/>
      <c r="CT312" s="37"/>
    </row>
    <row r="313" spans="1:98" ht="13">
      <c r="A313" s="34"/>
      <c r="B313" s="34"/>
      <c r="C313" s="34"/>
      <c r="D313" s="68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51"/>
      <c r="R313" s="34"/>
      <c r="S313" s="34"/>
      <c r="T313" s="34"/>
      <c r="U313" s="34"/>
      <c r="V313" s="34"/>
      <c r="W313" s="34"/>
      <c r="X313" s="34"/>
      <c r="Y313" s="34"/>
      <c r="Z313" s="34"/>
      <c r="AA313" s="34"/>
      <c r="AB313" s="34"/>
      <c r="AC313" s="34"/>
      <c r="AD313" s="34"/>
      <c r="AE313" s="34"/>
      <c r="AF313" s="37"/>
      <c r="AG313" s="37"/>
      <c r="AH313" s="37"/>
      <c r="AI313" s="37"/>
      <c r="AJ313" s="37"/>
      <c r="AK313" s="37"/>
      <c r="AL313" s="37"/>
      <c r="AM313" s="34"/>
      <c r="AN313" s="68"/>
      <c r="AO313" s="44"/>
      <c r="AP313" s="44"/>
      <c r="AQ313" s="44"/>
      <c r="AR313" s="44"/>
      <c r="AS313" s="44"/>
      <c r="AT313" s="44"/>
      <c r="AU313" s="44"/>
      <c r="AV313" s="44"/>
      <c r="AW313" s="44"/>
      <c r="AX313" s="44"/>
      <c r="AY313" s="44"/>
      <c r="AZ313" s="44"/>
      <c r="BA313" s="44"/>
      <c r="BB313" s="44"/>
      <c r="BC313" s="44"/>
      <c r="BD313" s="44"/>
      <c r="BE313" s="44"/>
      <c r="BF313" s="44"/>
      <c r="BG313" s="44"/>
      <c r="BH313" s="44"/>
      <c r="BI313" s="44"/>
      <c r="BJ313" s="44"/>
      <c r="BK313" s="44"/>
      <c r="BL313" s="44"/>
      <c r="BM313" s="44"/>
      <c r="BN313" s="44"/>
      <c r="BO313" s="44"/>
      <c r="BP313" s="44"/>
      <c r="BQ313" s="44"/>
      <c r="BR313" s="44"/>
      <c r="BS313" s="44"/>
      <c r="BT313" s="44"/>
      <c r="BU313" s="44"/>
      <c r="BV313" s="44"/>
      <c r="BW313" s="44"/>
      <c r="BX313" s="44"/>
      <c r="BY313" s="44"/>
      <c r="BZ313" s="44"/>
      <c r="CA313" s="37"/>
      <c r="CB313" s="37"/>
      <c r="CC313" s="37"/>
      <c r="CD313" s="37"/>
      <c r="CE313" s="37"/>
      <c r="CF313" s="37"/>
      <c r="CG313" s="37"/>
      <c r="CH313" s="37"/>
      <c r="CI313" s="37"/>
      <c r="CJ313" s="37"/>
      <c r="CK313" s="37"/>
      <c r="CL313" s="37"/>
      <c r="CM313" s="37"/>
      <c r="CN313" s="37"/>
      <c r="CO313" s="37"/>
      <c r="CP313" s="37"/>
      <c r="CQ313" s="37"/>
      <c r="CR313" s="37"/>
      <c r="CS313" s="37"/>
      <c r="CT313" s="37"/>
    </row>
  </sheetData>
  <mergeCells count="31">
    <mergeCell ref="L62:N62"/>
    <mergeCell ref="P76:R77"/>
    <mergeCell ref="T76:V77"/>
    <mergeCell ref="F42:H43"/>
    <mergeCell ref="R43:T44"/>
    <mergeCell ref="S45:T45"/>
    <mergeCell ref="F49:H50"/>
    <mergeCell ref="J54:J58"/>
    <mergeCell ref="L54:L58"/>
    <mergeCell ref="R54:R58"/>
    <mergeCell ref="T54:T58"/>
    <mergeCell ref="H59:J59"/>
    <mergeCell ref="L59:N59"/>
    <mergeCell ref="P59:R59"/>
    <mergeCell ref="T59:V59"/>
    <mergeCell ref="Z49:AB50"/>
    <mergeCell ref="N51:P52"/>
    <mergeCell ref="R51:T52"/>
    <mergeCell ref="AD51:AF52"/>
    <mergeCell ref="B50:D51"/>
    <mergeCell ref="B52:B53"/>
    <mergeCell ref="C52:C53"/>
    <mergeCell ref="D52:D53"/>
    <mergeCell ref="E52:E53"/>
    <mergeCell ref="V51:X52"/>
    <mergeCell ref="U52:U53"/>
    <mergeCell ref="W53:X53"/>
    <mergeCell ref="I52:I53"/>
    <mergeCell ref="Q52:Q53"/>
    <mergeCell ref="J51:L53"/>
    <mergeCell ref="M52:M53"/>
  </mergeCells>
  <conditionalFormatting sqref="AQ2:BZ34">
    <cfRule type="cellIs" dxfId="2" priority="1" operator="greaterThan">
      <formula>1</formula>
    </cfRule>
  </conditionalFormatting>
  <dataValidations count="1">
    <dataValidation type="list" allowBlank="1" showErrorMessage="1" sqref="C46" xr:uid="{00000000-0002-0000-0A00-000000000000}">
      <formula1>$B$77:$B$109</formula1>
    </dataValidation>
  </dataValidations>
  <pageMargins left="0.7" right="0.7" top="0.75" bottom="0.75" header="0" footer="0"/>
  <pageSetup orientation="portrait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CX312"/>
  <sheetViews>
    <sheetView workbookViewId="0"/>
  </sheetViews>
  <sheetFormatPr baseColWidth="10" defaultColWidth="12.6640625" defaultRowHeight="15" customHeight="1"/>
  <cols>
    <col min="1" max="4" width="9.6640625" customWidth="1"/>
    <col min="5" max="5" width="18.83203125" customWidth="1"/>
    <col min="6" max="6" width="14.5" customWidth="1"/>
    <col min="7" max="7" width="24.83203125" customWidth="1"/>
    <col min="8" max="8" width="15" customWidth="1"/>
    <col min="9" max="9" width="14.1640625" customWidth="1"/>
    <col min="10" max="10" width="13.6640625" customWidth="1"/>
    <col min="12" max="12" width="20.5" customWidth="1"/>
    <col min="13" max="13" width="17.83203125" customWidth="1"/>
    <col min="14" max="14" width="16" customWidth="1"/>
    <col min="15" max="15" width="10.83203125" customWidth="1"/>
    <col min="16" max="16" width="14.6640625" customWidth="1"/>
    <col min="17" max="17" width="11.33203125" customWidth="1"/>
    <col min="18" max="18" width="13.6640625" customWidth="1"/>
    <col min="19" max="19" width="11.6640625" customWidth="1"/>
    <col min="20" max="20" width="12.33203125" customWidth="1"/>
    <col min="21" max="21" width="11.1640625" customWidth="1"/>
    <col min="22" max="22" width="9.6640625" customWidth="1"/>
    <col min="23" max="23" width="9.33203125" customWidth="1"/>
    <col min="24" max="24" width="14.1640625" customWidth="1"/>
    <col min="25" max="25" width="17.1640625" customWidth="1"/>
    <col min="26" max="26" width="13.1640625" customWidth="1"/>
    <col min="27" max="27" width="14.6640625" customWidth="1"/>
    <col min="28" max="28" width="21" customWidth="1"/>
    <col min="29" max="30" width="22.6640625" customWidth="1"/>
    <col min="31" max="31" width="20.83203125" customWidth="1"/>
    <col min="32" max="32" width="16.6640625" customWidth="1"/>
    <col min="33" max="33" width="19.1640625" customWidth="1"/>
    <col min="34" max="34" width="19.5" customWidth="1"/>
    <col min="35" max="35" width="22.6640625" customWidth="1"/>
    <col min="36" max="36" width="18.1640625" customWidth="1"/>
    <col min="37" max="37" width="25.1640625" customWidth="1"/>
    <col min="38" max="38" width="34.6640625" customWidth="1"/>
    <col min="39" max="39" width="33.33203125" customWidth="1"/>
    <col min="40" max="40" width="32.33203125" customWidth="1"/>
    <col min="41" max="41" width="40.83203125" customWidth="1"/>
    <col min="42" max="42" width="18.1640625" customWidth="1"/>
    <col min="43" max="43" width="46.33203125" customWidth="1"/>
    <col min="44" max="44" width="30.1640625" customWidth="1"/>
    <col min="45" max="45" width="12.1640625" customWidth="1"/>
    <col min="46" max="46" width="24.33203125" customWidth="1"/>
    <col min="47" max="47" width="26.83203125" customWidth="1"/>
    <col min="48" max="48" width="20.1640625" customWidth="1"/>
    <col min="49" max="49" width="26.33203125" customWidth="1"/>
    <col min="50" max="50" width="27.33203125" customWidth="1"/>
    <col min="51" max="51" width="25.33203125" customWidth="1"/>
    <col min="52" max="52" width="17.33203125" customWidth="1"/>
    <col min="53" max="53" width="16" customWidth="1"/>
    <col min="54" max="54" width="19.1640625" customWidth="1"/>
    <col min="55" max="55" width="23.33203125" customWidth="1"/>
    <col min="56" max="56" width="32" customWidth="1"/>
    <col min="57" max="57" width="32.6640625" customWidth="1"/>
    <col min="58" max="58" width="36" customWidth="1"/>
    <col min="59" max="59" width="37.83203125" customWidth="1"/>
    <col min="60" max="60" width="43.33203125" customWidth="1"/>
    <col min="61" max="61" width="22.6640625" customWidth="1"/>
    <col min="62" max="62" width="32.33203125" customWidth="1"/>
    <col min="63" max="63" width="35.1640625" customWidth="1"/>
    <col min="64" max="64" width="29.1640625" customWidth="1"/>
    <col min="65" max="65" width="58.33203125" customWidth="1"/>
    <col min="66" max="66" width="32.1640625" customWidth="1"/>
    <col min="67" max="67" width="34.1640625" customWidth="1"/>
    <col min="68" max="68" width="43.1640625" customWidth="1"/>
    <col min="69" max="69" width="42.33203125" customWidth="1"/>
    <col min="70" max="70" width="39.1640625" customWidth="1"/>
    <col min="71" max="71" width="40" customWidth="1"/>
    <col min="72" max="72" width="40.33203125" customWidth="1"/>
    <col min="73" max="73" width="42.1640625" customWidth="1"/>
    <col min="74" max="74" width="47.83203125" customWidth="1"/>
    <col min="75" max="75" width="27.1640625" customWidth="1"/>
    <col min="76" max="76" width="36.6640625" customWidth="1"/>
    <col min="77" max="77" width="34.1640625" customWidth="1"/>
    <col min="78" max="78" width="34.33203125" customWidth="1"/>
    <col min="79" max="79" width="42.83203125" customWidth="1"/>
    <col min="80" max="80" width="20.1640625" customWidth="1"/>
    <col min="81" max="81" width="48.33203125" customWidth="1"/>
    <col min="82" max="82" width="32.1640625" customWidth="1"/>
    <col min="83" max="102" width="14.33203125" customWidth="1"/>
  </cols>
  <sheetData>
    <row r="1" spans="1:102" ht="31.5" customHeight="1">
      <c r="A1" s="10"/>
      <c r="B1" s="10"/>
      <c r="C1" s="10" t="s">
        <v>139</v>
      </c>
      <c r="D1" s="10" t="s">
        <v>140</v>
      </c>
      <c r="E1" s="10" t="s">
        <v>219</v>
      </c>
      <c r="F1" s="10" t="s">
        <v>142</v>
      </c>
      <c r="G1" s="10" t="s">
        <v>221</v>
      </c>
      <c r="H1" s="10" t="s">
        <v>144</v>
      </c>
      <c r="I1" s="10" t="s">
        <v>145</v>
      </c>
      <c r="J1" s="10" t="s">
        <v>146</v>
      </c>
      <c r="K1" s="10" t="s">
        <v>147</v>
      </c>
      <c r="L1" s="10" t="s">
        <v>148</v>
      </c>
      <c r="M1" s="10" t="s">
        <v>149</v>
      </c>
      <c r="N1" s="10" t="s">
        <v>150</v>
      </c>
      <c r="O1" s="10" t="s">
        <v>151</v>
      </c>
      <c r="P1" s="10" t="s">
        <v>152</v>
      </c>
      <c r="Q1" s="10" t="s">
        <v>153</v>
      </c>
      <c r="R1" s="10" t="s">
        <v>154</v>
      </c>
      <c r="S1" s="10" t="s">
        <v>155</v>
      </c>
      <c r="T1" s="10" t="s">
        <v>156</v>
      </c>
      <c r="U1" s="10" t="s">
        <v>204</v>
      </c>
      <c r="V1" s="10" t="s">
        <v>158</v>
      </c>
      <c r="W1" s="10" t="s">
        <v>223</v>
      </c>
      <c r="X1" s="10" t="s">
        <v>160</v>
      </c>
      <c r="Y1" s="10" t="s">
        <v>161</v>
      </c>
      <c r="Z1" s="10" t="s">
        <v>162</v>
      </c>
      <c r="AA1" s="10" t="s">
        <v>163</v>
      </c>
      <c r="AB1" s="10" t="s">
        <v>164</v>
      </c>
      <c r="AC1" s="10" t="s">
        <v>165</v>
      </c>
      <c r="AD1" s="10" t="s">
        <v>166</v>
      </c>
      <c r="AE1" s="10" t="s">
        <v>167</v>
      </c>
      <c r="AF1" s="10" t="s">
        <v>168</v>
      </c>
      <c r="AG1" s="10" t="s">
        <v>169</v>
      </c>
      <c r="AH1" s="10" t="s">
        <v>170</v>
      </c>
      <c r="AI1" s="10" t="s">
        <v>171</v>
      </c>
      <c r="AJ1" s="10" t="s">
        <v>172</v>
      </c>
      <c r="AK1" s="10" t="s">
        <v>173</v>
      </c>
      <c r="AL1" s="10" t="s">
        <v>174</v>
      </c>
      <c r="AM1" s="10" t="s">
        <v>175</v>
      </c>
      <c r="AN1" s="10" t="s">
        <v>61</v>
      </c>
      <c r="AP1" s="18"/>
      <c r="AQ1" s="18"/>
      <c r="AR1" s="18"/>
      <c r="AS1" s="18"/>
      <c r="AT1" s="18"/>
      <c r="AU1" s="18"/>
      <c r="AV1" s="18"/>
      <c r="AW1" s="18"/>
      <c r="AX1" s="18"/>
      <c r="AY1" s="18"/>
      <c r="AZ1" s="18"/>
      <c r="BA1" s="18"/>
      <c r="BB1" s="18"/>
      <c r="BC1" s="18"/>
      <c r="BD1" s="19"/>
      <c r="BE1" s="19"/>
      <c r="BF1" s="19"/>
      <c r="BG1" s="19"/>
      <c r="BH1" s="19"/>
      <c r="BI1" s="18"/>
      <c r="BJ1" s="18"/>
      <c r="BK1" s="18"/>
      <c r="BL1" s="18"/>
      <c r="BM1" s="18"/>
      <c r="BN1" s="18"/>
      <c r="BO1" s="18"/>
      <c r="BP1" s="18"/>
      <c r="BQ1" s="18"/>
      <c r="BR1" s="18"/>
      <c r="BS1" s="19"/>
      <c r="BT1" s="19"/>
      <c r="BU1" s="19"/>
      <c r="BV1" s="19"/>
      <c r="BW1" s="18"/>
      <c r="BX1" s="18"/>
      <c r="BY1" s="18"/>
      <c r="BZ1" s="18"/>
      <c r="CA1" s="18"/>
      <c r="CB1" s="18"/>
      <c r="CC1" s="18"/>
      <c r="CD1" s="18"/>
      <c r="CE1" s="20"/>
      <c r="CF1" s="20"/>
      <c r="CG1" s="20"/>
      <c r="CH1" s="20"/>
      <c r="CI1" s="20"/>
      <c r="CJ1" s="20"/>
      <c r="CK1" s="20"/>
      <c r="CL1" s="20"/>
      <c r="CM1" s="20"/>
      <c r="CN1" s="20"/>
      <c r="CO1" s="20"/>
      <c r="CP1" s="20"/>
      <c r="CQ1" s="20"/>
      <c r="CR1" s="20"/>
      <c r="CS1" s="20"/>
      <c r="CT1" s="20"/>
      <c r="CU1" s="20"/>
      <c r="CV1" s="20"/>
      <c r="CW1" s="20"/>
      <c r="CX1" s="20"/>
    </row>
    <row r="2" spans="1:102">
      <c r="A2" s="21"/>
      <c r="B2" s="21"/>
      <c r="C2" s="21" t="s">
        <v>63</v>
      </c>
      <c r="D2" s="23" t="s">
        <v>136</v>
      </c>
      <c r="E2" s="23" t="s">
        <v>136</v>
      </c>
      <c r="F2" s="24">
        <v>36205</v>
      </c>
      <c r="G2" s="24">
        <v>36205</v>
      </c>
      <c r="H2" s="21">
        <v>4200</v>
      </c>
      <c r="I2" s="21">
        <v>32005</v>
      </c>
      <c r="J2" s="21" t="s">
        <v>67</v>
      </c>
      <c r="K2" s="24">
        <v>32604</v>
      </c>
      <c r="L2" s="24">
        <v>41926</v>
      </c>
      <c r="M2" s="24">
        <v>189</v>
      </c>
      <c r="N2" s="21">
        <v>226</v>
      </c>
      <c r="O2" s="24">
        <v>4088</v>
      </c>
      <c r="P2" s="24">
        <v>35504</v>
      </c>
      <c r="Q2" s="24">
        <v>1919</v>
      </c>
      <c r="R2" s="1" t="s">
        <v>136</v>
      </c>
      <c r="S2" s="205"/>
      <c r="T2" s="24">
        <v>4034</v>
      </c>
      <c r="U2" s="24">
        <v>1336</v>
      </c>
      <c r="V2" s="24">
        <v>75104</v>
      </c>
      <c r="W2" s="291">
        <v>3201</v>
      </c>
      <c r="X2" s="291">
        <v>972</v>
      </c>
      <c r="Y2" s="21">
        <v>2638</v>
      </c>
      <c r="Z2" s="292">
        <v>1834</v>
      </c>
      <c r="AA2" s="292">
        <v>871</v>
      </c>
      <c r="AB2" s="21">
        <v>871</v>
      </c>
      <c r="AC2" s="21">
        <v>0</v>
      </c>
      <c r="AD2" s="21">
        <v>0</v>
      </c>
      <c r="AE2" s="24">
        <v>128</v>
      </c>
      <c r="AF2" s="21">
        <v>93</v>
      </c>
      <c r="AG2" s="21">
        <v>26</v>
      </c>
      <c r="AH2" s="21">
        <v>9</v>
      </c>
      <c r="AI2" s="24">
        <v>177</v>
      </c>
      <c r="AJ2" s="21">
        <v>233</v>
      </c>
      <c r="AK2" s="21">
        <v>356</v>
      </c>
      <c r="AL2" s="24">
        <v>1</v>
      </c>
      <c r="AM2" s="1" t="s">
        <v>136</v>
      </c>
      <c r="AN2" s="24">
        <v>2454</v>
      </c>
      <c r="AO2" s="21"/>
      <c r="AP2" s="24"/>
      <c r="AQ2" s="24"/>
      <c r="AR2" s="21"/>
      <c r="AS2" s="21"/>
      <c r="AT2" s="21"/>
      <c r="AU2" s="24"/>
      <c r="AV2" s="24"/>
      <c r="AW2" s="24"/>
      <c r="AX2" s="21"/>
      <c r="AY2" s="24"/>
      <c r="AZ2" s="24"/>
      <c r="BA2" s="24"/>
      <c r="BC2" s="205"/>
      <c r="BD2" s="24"/>
      <c r="BE2" s="24"/>
      <c r="BF2" s="24"/>
      <c r="BI2" s="21"/>
      <c r="BJ2" s="292"/>
      <c r="BK2" s="292"/>
      <c r="BL2" s="21"/>
      <c r="BM2" s="21"/>
      <c r="BN2" s="21"/>
      <c r="BO2" s="24"/>
      <c r="BP2" s="21"/>
      <c r="BQ2" s="21"/>
      <c r="BR2" s="21"/>
      <c r="BS2" s="24"/>
      <c r="BT2" s="21"/>
      <c r="BU2" s="21"/>
      <c r="BW2" s="24"/>
      <c r="BX2" s="24"/>
      <c r="BY2" s="31"/>
      <c r="BZ2" s="31"/>
      <c r="CA2" s="31"/>
      <c r="CB2" s="31"/>
      <c r="CC2" s="31"/>
      <c r="CD2" s="31"/>
      <c r="CE2" s="34"/>
      <c r="CF2" s="34"/>
      <c r="CG2" s="34"/>
      <c r="CH2" s="34"/>
      <c r="CI2" s="34"/>
      <c r="CJ2" s="34"/>
      <c r="CK2" s="34"/>
      <c r="CL2" s="34"/>
      <c r="CM2" s="34"/>
      <c r="CN2" s="34"/>
      <c r="CO2" s="34"/>
      <c r="CP2" s="34"/>
      <c r="CQ2" s="34"/>
      <c r="CR2" s="34"/>
      <c r="CS2" s="34"/>
      <c r="CT2" s="34"/>
      <c r="CU2" s="34"/>
      <c r="CV2" s="34"/>
      <c r="CW2" s="34"/>
      <c r="CX2" s="34"/>
    </row>
    <row r="3" spans="1:102">
      <c r="A3" s="21"/>
      <c r="B3" s="21"/>
      <c r="C3" s="21" t="s">
        <v>66</v>
      </c>
      <c r="D3" s="23" t="s">
        <v>136</v>
      </c>
      <c r="E3" s="23" t="s">
        <v>136</v>
      </c>
      <c r="F3" s="24">
        <v>97492</v>
      </c>
      <c r="G3" s="24">
        <v>96646</v>
      </c>
      <c r="H3" s="21" t="s">
        <v>67</v>
      </c>
      <c r="I3" s="21">
        <v>0</v>
      </c>
      <c r="J3" s="21" t="s">
        <v>67</v>
      </c>
      <c r="K3" s="24">
        <v>72823</v>
      </c>
      <c r="L3" s="24">
        <v>121938</v>
      </c>
      <c r="M3" s="24">
        <v>8804</v>
      </c>
      <c r="N3" s="21">
        <v>35621</v>
      </c>
      <c r="O3" s="24">
        <v>60821</v>
      </c>
      <c r="P3" s="24">
        <v>14536</v>
      </c>
      <c r="Q3" s="24">
        <v>1087</v>
      </c>
      <c r="R3" s="1" t="s">
        <v>136</v>
      </c>
      <c r="S3" s="292">
        <v>1069</v>
      </c>
      <c r="T3" s="24">
        <v>17499</v>
      </c>
      <c r="U3" s="24">
        <v>13771</v>
      </c>
      <c r="V3" s="24">
        <v>73809</v>
      </c>
      <c r="W3" s="291">
        <v>14783</v>
      </c>
      <c r="X3" s="291">
        <v>4875</v>
      </c>
      <c r="Y3" s="21">
        <v>13634</v>
      </c>
      <c r="Z3" s="292">
        <v>13053</v>
      </c>
      <c r="AA3" s="292">
        <v>391</v>
      </c>
      <c r="AB3" s="21">
        <v>389</v>
      </c>
      <c r="AC3" s="21">
        <v>2</v>
      </c>
      <c r="AD3" s="21">
        <v>0</v>
      </c>
      <c r="AE3" s="24">
        <v>59</v>
      </c>
      <c r="AF3" s="21">
        <v>55</v>
      </c>
      <c r="AG3" s="21">
        <v>4</v>
      </c>
      <c r="AH3" s="21">
        <v>0</v>
      </c>
      <c r="AI3" s="24">
        <v>135</v>
      </c>
      <c r="AJ3" s="21">
        <v>155</v>
      </c>
      <c r="AK3" s="21">
        <v>43</v>
      </c>
      <c r="AL3" s="24">
        <v>0</v>
      </c>
      <c r="AM3" s="1" t="s">
        <v>136</v>
      </c>
      <c r="AN3" s="24">
        <v>14752</v>
      </c>
      <c r="AO3" s="21"/>
      <c r="AP3" s="24"/>
      <c r="AQ3" s="24"/>
      <c r="AR3" s="21"/>
      <c r="AS3" s="21"/>
      <c r="AT3" s="21"/>
      <c r="AU3" s="24"/>
      <c r="AV3" s="24"/>
      <c r="AW3" s="24"/>
      <c r="AX3" s="21"/>
      <c r="AY3" s="24"/>
      <c r="AZ3" s="24"/>
      <c r="BA3" s="24"/>
      <c r="BC3" s="292"/>
      <c r="BD3" s="24"/>
      <c r="BE3" s="24"/>
      <c r="BF3" s="24"/>
      <c r="BI3" s="21"/>
      <c r="BJ3" s="292"/>
      <c r="BK3" s="292"/>
      <c r="BL3" s="21"/>
      <c r="BM3" s="21"/>
      <c r="BN3" s="21"/>
      <c r="BO3" s="24"/>
      <c r="BP3" s="21"/>
      <c r="BQ3" s="21"/>
      <c r="BR3" s="21"/>
      <c r="BS3" s="24"/>
      <c r="BT3" s="21"/>
      <c r="BU3" s="21"/>
      <c r="BW3" s="24"/>
      <c r="BX3" s="24"/>
      <c r="BY3" s="31"/>
      <c r="BZ3" s="31"/>
      <c r="CA3" s="31"/>
      <c r="CB3" s="31"/>
      <c r="CC3" s="31"/>
      <c r="CD3" s="31"/>
      <c r="CE3" s="34"/>
      <c r="CF3" s="34"/>
      <c r="CG3" s="34"/>
      <c r="CH3" s="34"/>
      <c r="CI3" s="34"/>
      <c r="CJ3" s="34"/>
      <c r="CK3" s="34"/>
      <c r="CL3" s="34"/>
      <c r="CM3" s="34"/>
      <c r="CN3" s="34"/>
      <c r="CO3" s="34"/>
      <c r="CP3" s="34"/>
      <c r="CQ3" s="34"/>
      <c r="CR3" s="34"/>
      <c r="CS3" s="34"/>
      <c r="CT3" s="34"/>
      <c r="CU3" s="34"/>
      <c r="CV3" s="34"/>
      <c r="CW3" s="34"/>
      <c r="CX3" s="34"/>
    </row>
    <row r="4" spans="1:102">
      <c r="A4" s="21"/>
      <c r="B4" s="21"/>
      <c r="C4" s="21" t="s">
        <v>69</v>
      </c>
      <c r="D4" s="23" t="s">
        <v>136</v>
      </c>
      <c r="E4" s="23" t="s">
        <v>136</v>
      </c>
      <c r="F4" s="24">
        <v>23113</v>
      </c>
      <c r="G4" s="24">
        <v>23044</v>
      </c>
      <c r="H4" s="21">
        <v>10243</v>
      </c>
      <c r="I4" s="21">
        <v>12801</v>
      </c>
      <c r="J4" s="21">
        <v>0</v>
      </c>
      <c r="K4" s="24">
        <v>30968</v>
      </c>
      <c r="L4" s="24">
        <v>11332</v>
      </c>
      <c r="M4" s="24">
        <v>376</v>
      </c>
      <c r="N4" s="21">
        <v>1080</v>
      </c>
      <c r="O4" s="24">
        <v>1533</v>
      </c>
      <c r="P4" s="24">
        <v>8311</v>
      </c>
      <c r="Q4" s="24">
        <v>32</v>
      </c>
      <c r="R4" s="1" t="s">
        <v>136</v>
      </c>
      <c r="S4" s="205"/>
      <c r="T4" s="24">
        <v>1853</v>
      </c>
      <c r="U4" s="24">
        <v>877</v>
      </c>
      <c r="V4" s="24">
        <v>38886</v>
      </c>
      <c r="W4" s="291">
        <v>2896</v>
      </c>
      <c r="X4" s="291">
        <v>410</v>
      </c>
      <c r="Y4" s="21">
        <v>2814</v>
      </c>
      <c r="Z4" s="292">
        <v>1554</v>
      </c>
      <c r="AA4" s="292">
        <v>33</v>
      </c>
      <c r="AB4" s="21">
        <v>33</v>
      </c>
      <c r="AC4" s="21">
        <v>0</v>
      </c>
      <c r="AD4" s="21">
        <v>0</v>
      </c>
      <c r="AE4" s="24">
        <v>48</v>
      </c>
      <c r="AF4" s="21">
        <v>34</v>
      </c>
      <c r="AG4" s="21">
        <v>14</v>
      </c>
      <c r="AH4" s="21">
        <v>0</v>
      </c>
      <c r="AI4" s="24">
        <v>88</v>
      </c>
      <c r="AJ4" s="21">
        <v>18</v>
      </c>
      <c r="AK4" s="21">
        <v>33</v>
      </c>
      <c r="AL4" s="24">
        <v>542</v>
      </c>
      <c r="AM4" s="1" t="s">
        <v>136</v>
      </c>
      <c r="AN4" s="24">
        <v>2527</v>
      </c>
      <c r="AO4" s="21"/>
      <c r="AP4" s="24"/>
      <c r="AQ4" s="24"/>
      <c r="AR4" s="21"/>
      <c r="AS4" s="21"/>
      <c r="AT4" s="21"/>
      <c r="AU4" s="24"/>
      <c r="AV4" s="24"/>
      <c r="AW4" s="24"/>
      <c r="AX4" s="21"/>
      <c r="AY4" s="24"/>
      <c r="AZ4" s="24"/>
      <c r="BA4" s="24"/>
      <c r="BC4" s="205"/>
      <c r="BD4" s="24"/>
      <c r="BE4" s="24"/>
      <c r="BF4" s="24"/>
      <c r="BI4" s="21"/>
      <c r="BJ4" s="292"/>
      <c r="BK4" s="292"/>
      <c r="BL4" s="21"/>
      <c r="BM4" s="21"/>
      <c r="BN4" s="21"/>
      <c r="BO4" s="24"/>
      <c r="BP4" s="21"/>
      <c r="BQ4" s="21"/>
      <c r="BR4" s="21"/>
      <c r="BS4" s="24"/>
      <c r="BT4" s="21"/>
      <c r="BU4" s="21"/>
      <c r="BW4" s="24"/>
      <c r="BX4" s="24"/>
      <c r="BY4" s="31"/>
      <c r="BZ4" s="31"/>
      <c r="CA4" s="31"/>
      <c r="CB4" s="31"/>
      <c r="CC4" s="31"/>
      <c r="CD4" s="31"/>
      <c r="CE4" s="34"/>
      <c r="CF4" s="34"/>
      <c r="CG4" s="34"/>
      <c r="CH4" s="34"/>
      <c r="CI4" s="34"/>
      <c r="CJ4" s="34"/>
      <c r="CK4" s="34"/>
      <c r="CL4" s="34"/>
      <c r="CM4" s="34"/>
      <c r="CN4" s="34"/>
      <c r="CO4" s="34"/>
      <c r="CP4" s="34"/>
      <c r="CQ4" s="34"/>
      <c r="CR4" s="34"/>
      <c r="CS4" s="34"/>
      <c r="CT4" s="34"/>
      <c r="CU4" s="34"/>
      <c r="CV4" s="34"/>
      <c r="CW4" s="34"/>
      <c r="CX4" s="34"/>
    </row>
    <row r="5" spans="1:102">
      <c r="A5" s="21"/>
      <c r="B5" s="21"/>
      <c r="C5" s="21" t="s">
        <v>71</v>
      </c>
      <c r="D5" s="23" t="s">
        <v>136</v>
      </c>
      <c r="E5" s="23" t="s">
        <v>136</v>
      </c>
      <c r="F5" s="24">
        <v>2076</v>
      </c>
      <c r="G5" s="24">
        <v>2076</v>
      </c>
      <c r="H5" s="21">
        <v>738</v>
      </c>
      <c r="I5" s="21">
        <v>1338</v>
      </c>
      <c r="J5" s="21">
        <v>0</v>
      </c>
      <c r="K5" s="24">
        <v>1086</v>
      </c>
      <c r="L5" s="24">
        <v>364</v>
      </c>
      <c r="M5" s="24">
        <v>24</v>
      </c>
      <c r="N5" s="21">
        <v>5</v>
      </c>
      <c r="O5" s="24">
        <v>20</v>
      </c>
      <c r="P5" s="24">
        <v>144</v>
      </c>
      <c r="Q5" s="24">
        <v>97</v>
      </c>
      <c r="R5" s="1" t="s">
        <v>136</v>
      </c>
      <c r="S5" s="292">
        <v>74</v>
      </c>
      <c r="T5" s="24">
        <v>2393</v>
      </c>
      <c r="U5" s="24">
        <v>950</v>
      </c>
      <c r="V5" s="24">
        <v>1472</v>
      </c>
      <c r="W5" s="291">
        <v>375</v>
      </c>
      <c r="X5" s="291">
        <v>201</v>
      </c>
      <c r="Y5" s="21">
        <v>636</v>
      </c>
      <c r="Z5" s="292">
        <v>251</v>
      </c>
      <c r="AA5" s="292">
        <v>30</v>
      </c>
      <c r="AB5" s="21">
        <v>30</v>
      </c>
      <c r="AC5" s="21">
        <v>0</v>
      </c>
      <c r="AD5" s="21">
        <v>0</v>
      </c>
      <c r="AE5" s="24">
        <v>9</v>
      </c>
      <c r="AF5" s="21">
        <v>5</v>
      </c>
      <c r="AG5" s="21">
        <v>4</v>
      </c>
      <c r="AH5" s="21">
        <v>0</v>
      </c>
      <c r="AI5" s="24">
        <v>7</v>
      </c>
      <c r="AJ5" s="21">
        <v>21</v>
      </c>
      <c r="AK5" s="21">
        <v>110</v>
      </c>
      <c r="AL5" s="24">
        <v>39</v>
      </c>
      <c r="AM5" s="1" t="s">
        <v>136</v>
      </c>
      <c r="AN5" s="24">
        <v>497</v>
      </c>
      <c r="AO5" s="21"/>
      <c r="AP5" s="24"/>
      <c r="AQ5" s="24"/>
      <c r="AR5" s="21"/>
      <c r="AS5" s="21"/>
      <c r="AT5" s="21"/>
      <c r="AU5" s="24"/>
      <c r="AV5" s="24"/>
      <c r="AW5" s="24"/>
      <c r="AX5" s="21"/>
      <c r="AY5" s="24"/>
      <c r="AZ5" s="24"/>
      <c r="BA5" s="24"/>
      <c r="BC5" s="292"/>
      <c r="BD5" s="24"/>
      <c r="BE5" s="24"/>
      <c r="BF5" s="24"/>
      <c r="BI5" s="21"/>
      <c r="BJ5" s="292"/>
      <c r="BK5" s="292"/>
      <c r="BL5" s="21"/>
      <c r="BM5" s="21"/>
      <c r="BN5" s="21"/>
      <c r="BO5" s="24"/>
      <c r="BP5" s="21"/>
      <c r="BQ5" s="21"/>
      <c r="BR5" s="21"/>
      <c r="BS5" s="24"/>
      <c r="BT5" s="21"/>
      <c r="BU5" s="21"/>
      <c r="BW5" s="24"/>
      <c r="BX5" s="24"/>
      <c r="BY5" s="31"/>
      <c r="BZ5" s="31"/>
      <c r="CA5" s="31"/>
      <c r="CB5" s="31"/>
      <c r="CC5" s="31"/>
      <c r="CD5" s="31"/>
      <c r="CE5" s="34"/>
      <c r="CF5" s="34"/>
      <c r="CG5" s="34"/>
      <c r="CH5" s="34"/>
      <c r="CI5" s="34"/>
      <c r="CJ5" s="34"/>
      <c r="CK5" s="34"/>
      <c r="CL5" s="34"/>
      <c r="CM5" s="34"/>
      <c r="CN5" s="34"/>
      <c r="CO5" s="34"/>
      <c r="CP5" s="34"/>
      <c r="CQ5" s="34"/>
      <c r="CR5" s="34"/>
      <c r="CS5" s="34"/>
      <c r="CT5" s="34"/>
      <c r="CU5" s="34"/>
      <c r="CV5" s="34"/>
      <c r="CW5" s="34"/>
      <c r="CX5" s="34"/>
    </row>
    <row r="6" spans="1:102">
      <c r="A6" s="21"/>
      <c r="B6" s="21"/>
      <c r="C6" s="21" t="s">
        <v>73</v>
      </c>
      <c r="D6" s="23" t="s">
        <v>136</v>
      </c>
      <c r="E6" s="23" t="s">
        <v>136</v>
      </c>
      <c r="F6" s="24">
        <v>52877</v>
      </c>
      <c r="G6" s="24">
        <v>51706</v>
      </c>
      <c r="H6" s="21">
        <v>45525</v>
      </c>
      <c r="I6" s="21">
        <v>6181</v>
      </c>
      <c r="J6" s="21">
        <v>0</v>
      </c>
      <c r="K6" s="24">
        <v>41126</v>
      </c>
      <c r="L6" s="24">
        <v>11806</v>
      </c>
      <c r="M6" s="24">
        <v>27</v>
      </c>
      <c r="N6" s="21">
        <v>0</v>
      </c>
      <c r="O6" s="24">
        <v>3793</v>
      </c>
      <c r="P6" s="24">
        <v>7966</v>
      </c>
      <c r="Q6" s="24">
        <v>20</v>
      </c>
      <c r="R6" s="1" t="s">
        <v>136</v>
      </c>
      <c r="S6" s="205"/>
      <c r="T6" s="24">
        <v>10572</v>
      </c>
      <c r="U6" s="24">
        <v>3720</v>
      </c>
      <c r="V6" s="24">
        <v>32308</v>
      </c>
      <c r="W6" s="291">
        <v>6562</v>
      </c>
      <c r="X6" s="291">
        <v>184</v>
      </c>
      <c r="Y6" s="21">
        <v>7590</v>
      </c>
      <c r="Z6" s="292">
        <v>9465</v>
      </c>
      <c r="AA6" s="292">
        <v>77</v>
      </c>
      <c r="AB6" s="21">
        <v>77</v>
      </c>
      <c r="AC6" s="21">
        <v>0</v>
      </c>
      <c r="AD6" s="21">
        <v>0</v>
      </c>
      <c r="AE6" s="24">
        <v>14</v>
      </c>
      <c r="AF6" s="21">
        <v>12</v>
      </c>
      <c r="AG6" s="21">
        <v>2</v>
      </c>
      <c r="AH6" s="21">
        <v>0</v>
      </c>
      <c r="AI6" s="24">
        <v>1177</v>
      </c>
      <c r="AJ6" s="21">
        <v>163</v>
      </c>
      <c r="AK6" s="21">
        <v>694</v>
      </c>
      <c r="AL6" s="24">
        <v>248</v>
      </c>
      <c r="AM6" s="1" t="s">
        <v>136</v>
      </c>
      <c r="AN6" s="24">
        <v>7886</v>
      </c>
      <c r="AO6" s="21"/>
      <c r="AP6" s="24"/>
      <c r="AQ6" s="24"/>
      <c r="AR6" s="21"/>
      <c r="AS6" s="21"/>
      <c r="AT6" s="21"/>
      <c r="AU6" s="24"/>
      <c r="AV6" s="24"/>
      <c r="AW6" s="24"/>
      <c r="AX6" s="21"/>
      <c r="AY6" s="24"/>
      <c r="AZ6" s="24"/>
      <c r="BA6" s="24"/>
      <c r="BC6" s="205"/>
      <c r="BD6" s="24"/>
      <c r="BE6" s="24"/>
      <c r="BF6" s="24"/>
      <c r="BI6" s="21"/>
      <c r="BJ6" s="292"/>
      <c r="BK6" s="292"/>
      <c r="BL6" s="21"/>
      <c r="BM6" s="21"/>
      <c r="BN6" s="21"/>
      <c r="BO6" s="24"/>
      <c r="BP6" s="21"/>
      <c r="BQ6" s="21"/>
      <c r="BR6" s="21"/>
      <c r="BS6" s="24"/>
      <c r="BT6" s="21"/>
      <c r="BU6" s="21"/>
      <c r="BW6" s="24"/>
      <c r="BX6" s="24"/>
      <c r="BY6" s="31"/>
      <c r="BZ6" s="31"/>
      <c r="CA6" s="31"/>
      <c r="CB6" s="31"/>
      <c r="CC6" s="31"/>
      <c r="CD6" s="31"/>
      <c r="CE6" s="34"/>
      <c r="CF6" s="34"/>
      <c r="CG6" s="34"/>
      <c r="CH6" s="34"/>
      <c r="CI6" s="34"/>
      <c r="CJ6" s="34"/>
      <c r="CK6" s="34"/>
      <c r="CL6" s="34"/>
      <c r="CM6" s="34"/>
      <c r="CN6" s="34"/>
      <c r="CO6" s="34"/>
      <c r="CP6" s="34"/>
      <c r="CQ6" s="34"/>
      <c r="CR6" s="34"/>
      <c r="CS6" s="34"/>
      <c r="CT6" s="34"/>
      <c r="CU6" s="34"/>
      <c r="CV6" s="34"/>
      <c r="CW6" s="34"/>
      <c r="CX6" s="34"/>
    </row>
    <row r="7" spans="1:102">
      <c r="A7" s="21"/>
      <c r="B7" s="21"/>
      <c r="C7" s="21" t="s">
        <v>75</v>
      </c>
      <c r="D7" s="23" t="s">
        <v>136</v>
      </c>
      <c r="E7" s="23" t="s">
        <v>136</v>
      </c>
      <c r="F7" s="24">
        <v>27102</v>
      </c>
      <c r="G7" s="24">
        <v>26883</v>
      </c>
      <c r="H7" s="21">
        <v>2483</v>
      </c>
      <c r="I7" s="21" t="s">
        <v>67</v>
      </c>
      <c r="J7" s="21" t="s">
        <v>67</v>
      </c>
      <c r="K7" s="24">
        <v>33374</v>
      </c>
      <c r="L7" s="24">
        <v>10498</v>
      </c>
      <c r="M7" s="24">
        <v>473</v>
      </c>
      <c r="N7" s="21">
        <v>82</v>
      </c>
      <c r="O7" s="24">
        <v>2591</v>
      </c>
      <c r="P7" s="24">
        <v>6517</v>
      </c>
      <c r="Q7" s="24">
        <v>835</v>
      </c>
      <c r="R7" s="1" t="s">
        <v>136</v>
      </c>
      <c r="S7" s="205"/>
      <c r="T7" s="24">
        <v>2646</v>
      </c>
      <c r="U7" s="24">
        <v>1647</v>
      </c>
      <c r="V7" s="24">
        <v>22047</v>
      </c>
      <c r="W7" s="291">
        <v>714</v>
      </c>
      <c r="X7" s="291">
        <v>99</v>
      </c>
      <c r="Y7" s="21">
        <v>1586</v>
      </c>
      <c r="Z7" s="292">
        <v>12</v>
      </c>
      <c r="AA7" s="292">
        <v>27</v>
      </c>
      <c r="AB7" s="21">
        <v>27</v>
      </c>
      <c r="AC7" s="21">
        <v>0</v>
      </c>
      <c r="AD7" s="21">
        <v>0</v>
      </c>
      <c r="AE7" s="24">
        <v>0</v>
      </c>
      <c r="AF7" s="21">
        <v>0</v>
      </c>
      <c r="AG7" s="21">
        <v>0</v>
      </c>
      <c r="AH7" s="21">
        <v>0</v>
      </c>
      <c r="AI7" s="24">
        <v>8</v>
      </c>
      <c r="AJ7" s="21">
        <v>37</v>
      </c>
      <c r="AK7" s="21">
        <v>37</v>
      </c>
      <c r="AL7" s="24">
        <v>49</v>
      </c>
      <c r="AM7" s="1" t="s">
        <v>136</v>
      </c>
      <c r="AN7" s="24">
        <v>1483</v>
      </c>
      <c r="AO7" s="21"/>
      <c r="AP7" s="24"/>
      <c r="AQ7" s="24"/>
      <c r="AR7" s="21"/>
      <c r="AS7" s="21"/>
      <c r="AT7" s="21"/>
      <c r="AU7" s="24"/>
      <c r="AV7" s="24"/>
      <c r="AW7" s="24"/>
      <c r="AX7" s="21"/>
      <c r="AY7" s="24"/>
      <c r="AZ7" s="24"/>
      <c r="BA7" s="24"/>
      <c r="BC7" s="205"/>
      <c r="BD7" s="24"/>
      <c r="BE7" s="24"/>
      <c r="BF7" s="24"/>
      <c r="BI7" s="21"/>
      <c r="BJ7" s="292"/>
      <c r="BK7" s="292"/>
      <c r="BL7" s="21"/>
      <c r="BM7" s="21"/>
      <c r="BN7" s="21"/>
      <c r="BO7" s="24"/>
      <c r="BP7" s="21"/>
      <c r="BQ7" s="21"/>
      <c r="BR7" s="21"/>
      <c r="BS7" s="24"/>
      <c r="BT7" s="21"/>
      <c r="BU7" s="21"/>
      <c r="BW7" s="24"/>
      <c r="BX7" s="24"/>
      <c r="BY7" s="31"/>
      <c r="BZ7" s="31"/>
      <c r="CA7" s="31"/>
      <c r="CB7" s="31"/>
      <c r="CC7" s="31"/>
      <c r="CD7" s="31"/>
      <c r="CE7" s="34"/>
      <c r="CF7" s="34"/>
      <c r="CG7" s="34"/>
      <c r="CH7" s="34"/>
      <c r="CI7" s="34"/>
      <c r="CJ7" s="34"/>
      <c r="CK7" s="34"/>
      <c r="CL7" s="34"/>
      <c r="CM7" s="34"/>
      <c r="CN7" s="34"/>
      <c r="CO7" s="34"/>
      <c r="CP7" s="34"/>
      <c r="CQ7" s="34"/>
      <c r="CR7" s="34"/>
      <c r="CS7" s="34"/>
      <c r="CT7" s="34"/>
      <c r="CU7" s="34"/>
      <c r="CV7" s="34"/>
      <c r="CW7" s="34"/>
      <c r="CX7" s="34"/>
    </row>
    <row r="8" spans="1:102">
      <c r="A8" s="21"/>
      <c r="B8" s="21"/>
      <c r="C8" s="21" t="s">
        <v>77</v>
      </c>
      <c r="D8" s="23" t="s">
        <v>136</v>
      </c>
      <c r="E8" s="23" t="s">
        <v>136</v>
      </c>
      <c r="F8" s="24">
        <v>39056</v>
      </c>
      <c r="G8" s="24">
        <v>21500</v>
      </c>
      <c r="H8" s="21">
        <v>2445</v>
      </c>
      <c r="I8" s="21">
        <v>19055</v>
      </c>
      <c r="J8" s="21">
        <v>0</v>
      </c>
      <c r="K8" s="24">
        <v>9655</v>
      </c>
      <c r="L8" s="24">
        <v>12356</v>
      </c>
      <c r="M8" s="24">
        <v>845</v>
      </c>
      <c r="N8" s="21">
        <v>724</v>
      </c>
      <c r="O8" s="24">
        <v>6588</v>
      </c>
      <c r="P8" s="24">
        <v>3844</v>
      </c>
      <c r="Q8" s="24">
        <v>59</v>
      </c>
      <c r="R8" s="1" t="s">
        <v>136</v>
      </c>
      <c r="S8" s="292">
        <v>296</v>
      </c>
      <c r="T8" s="24">
        <v>17239</v>
      </c>
      <c r="U8" s="24">
        <v>168</v>
      </c>
      <c r="V8" s="24">
        <v>8239</v>
      </c>
      <c r="W8" s="291">
        <v>1002</v>
      </c>
      <c r="X8" s="291">
        <v>192</v>
      </c>
      <c r="Y8" s="21">
        <v>1618</v>
      </c>
      <c r="Z8" s="292">
        <v>955</v>
      </c>
      <c r="AA8" s="292">
        <v>79</v>
      </c>
      <c r="AB8" s="21">
        <v>79</v>
      </c>
      <c r="AC8" s="21">
        <v>0</v>
      </c>
      <c r="AD8" s="21">
        <v>0</v>
      </c>
      <c r="AE8" s="24">
        <v>11</v>
      </c>
      <c r="AF8" s="21">
        <v>9</v>
      </c>
      <c r="AG8" s="21">
        <v>2</v>
      </c>
      <c r="AH8" s="21">
        <v>0</v>
      </c>
      <c r="AI8" s="24">
        <v>42</v>
      </c>
      <c r="AJ8" s="21">
        <v>5</v>
      </c>
      <c r="AK8" s="21">
        <v>7</v>
      </c>
      <c r="AL8" s="24">
        <v>59</v>
      </c>
      <c r="AM8" s="1" t="s">
        <v>136</v>
      </c>
      <c r="AN8" s="24">
        <v>1350</v>
      </c>
      <c r="AO8" s="21"/>
      <c r="AP8" s="24"/>
      <c r="AQ8" s="24"/>
      <c r="AR8" s="21"/>
      <c r="AS8" s="21"/>
      <c r="AT8" s="21"/>
      <c r="AU8" s="24"/>
      <c r="AV8" s="24"/>
      <c r="AW8" s="24"/>
      <c r="AX8" s="21"/>
      <c r="AY8" s="24"/>
      <c r="AZ8" s="24"/>
      <c r="BA8" s="24"/>
      <c r="BC8" s="292"/>
      <c r="BD8" s="24"/>
      <c r="BE8" s="24"/>
      <c r="BF8" s="24"/>
      <c r="BI8" s="21"/>
      <c r="BJ8" s="292"/>
      <c r="BK8" s="292"/>
      <c r="BL8" s="21"/>
      <c r="BM8" s="21"/>
      <c r="BN8" s="21"/>
      <c r="BO8" s="24"/>
      <c r="BP8" s="21"/>
      <c r="BQ8" s="21"/>
      <c r="BR8" s="21"/>
      <c r="BS8" s="24"/>
      <c r="BT8" s="21"/>
      <c r="BU8" s="21"/>
      <c r="BW8" s="24"/>
      <c r="BX8" s="24"/>
      <c r="BY8" s="31"/>
      <c r="BZ8" s="31"/>
      <c r="CA8" s="31"/>
      <c r="CB8" s="31"/>
      <c r="CC8" s="31"/>
      <c r="CD8" s="31"/>
      <c r="CE8" s="34"/>
      <c r="CF8" s="34"/>
      <c r="CG8" s="34"/>
      <c r="CH8" s="34"/>
      <c r="CI8" s="34"/>
      <c r="CJ8" s="34"/>
      <c r="CK8" s="34"/>
      <c r="CL8" s="34"/>
      <c r="CM8" s="34"/>
      <c r="CN8" s="34"/>
      <c r="CO8" s="34"/>
      <c r="CP8" s="34"/>
      <c r="CQ8" s="34"/>
      <c r="CR8" s="34"/>
      <c r="CS8" s="34"/>
      <c r="CT8" s="34"/>
      <c r="CU8" s="34"/>
      <c r="CV8" s="34"/>
      <c r="CW8" s="34"/>
      <c r="CX8" s="34"/>
    </row>
    <row r="9" spans="1:102">
      <c r="A9" s="21"/>
      <c r="B9" s="21"/>
      <c r="C9" s="21" t="s">
        <v>79</v>
      </c>
      <c r="D9" s="23" t="s">
        <v>136</v>
      </c>
      <c r="E9" s="23" t="s">
        <v>136</v>
      </c>
      <c r="F9" s="24">
        <v>71836</v>
      </c>
      <c r="G9" s="24">
        <v>71836</v>
      </c>
      <c r="H9" s="21">
        <v>50162</v>
      </c>
      <c r="I9" s="21">
        <v>21674</v>
      </c>
      <c r="J9" s="21">
        <v>0</v>
      </c>
      <c r="K9" s="24">
        <v>58697</v>
      </c>
      <c r="L9" s="24">
        <v>23046</v>
      </c>
      <c r="M9" s="24">
        <v>153</v>
      </c>
      <c r="N9" s="21">
        <v>785</v>
      </c>
      <c r="O9" s="24">
        <v>4738</v>
      </c>
      <c r="P9" s="24">
        <v>17291</v>
      </c>
      <c r="Q9" s="24">
        <v>79</v>
      </c>
      <c r="R9" s="1" t="s">
        <v>136</v>
      </c>
      <c r="S9" s="205"/>
      <c r="T9" s="24">
        <v>11811</v>
      </c>
      <c r="U9" s="24">
        <v>5071</v>
      </c>
      <c r="V9" s="24">
        <v>59711</v>
      </c>
      <c r="W9" s="291">
        <v>3481</v>
      </c>
      <c r="X9" s="291" t="s">
        <v>67</v>
      </c>
      <c r="Y9" s="21">
        <v>12303</v>
      </c>
      <c r="Z9" s="292">
        <v>7529</v>
      </c>
      <c r="AA9" s="292">
        <v>0</v>
      </c>
      <c r="AB9" s="21" t="s">
        <v>67</v>
      </c>
      <c r="AC9" s="21" t="s">
        <v>67</v>
      </c>
      <c r="AD9" s="21" t="s">
        <v>67</v>
      </c>
      <c r="AE9" s="24">
        <v>0</v>
      </c>
      <c r="AF9" s="21" t="s">
        <v>67</v>
      </c>
      <c r="AG9" s="21" t="s">
        <v>67</v>
      </c>
      <c r="AH9" s="21" t="s">
        <v>67</v>
      </c>
      <c r="AI9" s="24">
        <v>0</v>
      </c>
      <c r="AJ9" s="21" t="s">
        <v>67</v>
      </c>
      <c r="AK9" s="21" t="s">
        <v>67</v>
      </c>
      <c r="AL9" s="24">
        <v>0</v>
      </c>
      <c r="AM9" s="1" t="s">
        <v>136</v>
      </c>
      <c r="AN9" s="24">
        <v>108</v>
      </c>
      <c r="AO9" s="21"/>
      <c r="AP9" s="24"/>
      <c r="AQ9" s="24"/>
      <c r="AR9" s="21"/>
      <c r="AS9" s="21"/>
      <c r="AT9" s="21"/>
      <c r="AU9" s="24"/>
      <c r="AV9" s="24"/>
      <c r="AW9" s="24"/>
      <c r="AX9" s="21"/>
      <c r="AY9" s="24"/>
      <c r="AZ9" s="24"/>
      <c r="BA9" s="24"/>
      <c r="BC9" s="205"/>
      <c r="BD9" s="24"/>
      <c r="BE9" s="24"/>
      <c r="BF9" s="24"/>
      <c r="BI9" s="21"/>
      <c r="BJ9" s="292"/>
      <c r="BK9" s="292"/>
      <c r="BL9" s="21"/>
      <c r="BM9" s="21"/>
      <c r="BN9" s="21"/>
      <c r="BO9" s="24"/>
      <c r="BP9" s="21"/>
      <c r="BQ9" s="21"/>
      <c r="BR9" s="21"/>
      <c r="BS9" s="24"/>
      <c r="BT9" s="21"/>
      <c r="BU9" s="21"/>
      <c r="BW9" s="24"/>
      <c r="BX9" s="24"/>
      <c r="BY9" s="31"/>
      <c r="BZ9" s="31"/>
      <c r="CA9" s="31"/>
      <c r="CB9" s="31"/>
      <c r="CC9" s="31"/>
      <c r="CD9" s="31"/>
      <c r="CE9" s="34"/>
      <c r="CF9" s="34"/>
      <c r="CG9" s="34"/>
      <c r="CH9" s="34"/>
      <c r="CI9" s="34"/>
      <c r="CJ9" s="34"/>
      <c r="CK9" s="34"/>
      <c r="CL9" s="34"/>
      <c r="CM9" s="34"/>
      <c r="CN9" s="34"/>
      <c r="CO9" s="34"/>
      <c r="CP9" s="34"/>
      <c r="CQ9" s="34"/>
      <c r="CR9" s="34"/>
      <c r="CS9" s="34"/>
      <c r="CT9" s="34"/>
      <c r="CU9" s="34"/>
      <c r="CV9" s="34"/>
      <c r="CW9" s="34"/>
      <c r="CX9" s="34"/>
    </row>
    <row r="10" spans="1:102">
      <c r="A10" s="21"/>
      <c r="B10" s="21"/>
      <c r="C10" s="21" t="s">
        <v>83</v>
      </c>
      <c r="D10" s="23" t="s">
        <v>136</v>
      </c>
      <c r="E10" s="23" t="s">
        <v>136</v>
      </c>
      <c r="F10" s="24">
        <v>242850</v>
      </c>
      <c r="G10" s="24">
        <v>242850</v>
      </c>
      <c r="H10" s="21">
        <v>50443</v>
      </c>
      <c r="I10" s="21">
        <v>192407</v>
      </c>
      <c r="J10" s="21">
        <v>0</v>
      </c>
      <c r="K10" s="24">
        <v>135352</v>
      </c>
      <c r="L10" s="24">
        <v>229441</v>
      </c>
      <c r="M10" s="24">
        <v>913</v>
      </c>
      <c r="N10" s="21">
        <v>2091</v>
      </c>
      <c r="O10" s="24">
        <v>11542</v>
      </c>
      <c r="P10" s="24">
        <v>154959</v>
      </c>
      <c r="Q10" s="24">
        <v>39100</v>
      </c>
      <c r="R10" s="1" t="s">
        <v>136</v>
      </c>
      <c r="S10" s="292">
        <v>20836</v>
      </c>
      <c r="T10" s="24">
        <v>15060</v>
      </c>
      <c r="U10" s="24">
        <v>3316</v>
      </c>
      <c r="V10" s="24">
        <v>164267</v>
      </c>
      <c r="W10" s="291">
        <v>19007</v>
      </c>
      <c r="X10" s="291">
        <v>7224</v>
      </c>
      <c r="Y10" s="21">
        <v>25156</v>
      </c>
      <c r="Z10" s="292">
        <v>20608</v>
      </c>
      <c r="AA10" s="292">
        <v>8879</v>
      </c>
      <c r="AB10" s="21">
        <v>8879</v>
      </c>
      <c r="AC10" s="21">
        <v>0</v>
      </c>
      <c r="AD10" s="21">
        <v>0</v>
      </c>
      <c r="AE10" s="24">
        <v>1268</v>
      </c>
      <c r="AF10" s="21">
        <v>889</v>
      </c>
      <c r="AG10" s="21">
        <v>379</v>
      </c>
      <c r="AH10" s="21">
        <v>0</v>
      </c>
      <c r="AI10" s="24">
        <v>1054</v>
      </c>
      <c r="AJ10" s="21">
        <v>674</v>
      </c>
      <c r="AK10" s="21">
        <v>6405</v>
      </c>
      <c r="AL10" s="24">
        <v>7033</v>
      </c>
      <c r="AM10" s="1" t="s">
        <v>136</v>
      </c>
      <c r="AN10" s="24">
        <v>12206</v>
      </c>
      <c r="AO10" s="21"/>
      <c r="AP10" s="24"/>
      <c r="AQ10" s="24"/>
      <c r="AR10" s="21"/>
      <c r="AS10" s="21"/>
      <c r="AT10" s="21"/>
      <c r="AU10" s="24"/>
      <c r="AV10" s="24"/>
      <c r="AW10" s="24"/>
      <c r="AX10" s="21"/>
      <c r="AY10" s="24"/>
      <c r="AZ10" s="24"/>
      <c r="BA10" s="24"/>
      <c r="BC10" s="292"/>
      <c r="BD10" s="24"/>
      <c r="BE10" s="24"/>
      <c r="BF10" s="24"/>
      <c r="BI10" s="21"/>
      <c r="BJ10" s="292"/>
      <c r="BK10" s="292"/>
      <c r="BL10" s="21"/>
      <c r="BM10" s="21"/>
      <c r="BN10" s="21"/>
      <c r="BO10" s="24"/>
      <c r="BP10" s="21"/>
      <c r="BQ10" s="21"/>
      <c r="BR10" s="21"/>
      <c r="BS10" s="24"/>
      <c r="BT10" s="21"/>
      <c r="BU10" s="21"/>
      <c r="BW10" s="24"/>
      <c r="BX10" s="24"/>
      <c r="BY10" s="31"/>
      <c r="BZ10" s="31"/>
      <c r="CA10" s="31"/>
      <c r="CB10" s="31"/>
      <c r="CC10" s="31"/>
      <c r="CD10" s="31"/>
      <c r="CE10" s="34"/>
      <c r="CF10" s="34"/>
      <c r="CG10" s="34"/>
      <c r="CH10" s="34"/>
      <c r="CI10" s="34"/>
      <c r="CJ10" s="34"/>
      <c r="CK10" s="34"/>
      <c r="CL10" s="34"/>
      <c r="CM10" s="34"/>
      <c r="CN10" s="34"/>
      <c r="CO10" s="34"/>
      <c r="CP10" s="34"/>
      <c r="CQ10" s="34"/>
      <c r="CR10" s="34"/>
      <c r="CS10" s="34"/>
      <c r="CT10" s="34"/>
      <c r="CU10" s="34"/>
      <c r="CV10" s="34"/>
      <c r="CW10" s="34"/>
      <c r="CX10" s="34"/>
    </row>
    <row r="11" spans="1:102">
      <c r="A11" s="21"/>
      <c r="B11" s="21"/>
      <c r="C11" s="21" t="s">
        <v>86</v>
      </c>
      <c r="D11" s="23" t="s">
        <v>136</v>
      </c>
      <c r="E11" s="23" t="s">
        <v>136</v>
      </c>
      <c r="F11" s="24">
        <v>30031</v>
      </c>
      <c r="G11" s="24">
        <v>29306</v>
      </c>
      <c r="H11" s="21">
        <v>17302</v>
      </c>
      <c r="I11" s="21">
        <v>12004</v>
      </c>
      <c r="J11" s="21">
        <v>0</v>
      </c>
      <c r="K11" s="24">
        <v>19929</v>
      </c>
      <c r="L11" s="24">
        <v>10558</v>
      </c>
      <c r="M11" s="24">
        <v>26</v>
      </c>
      <c r="N11" s="21">
        <v>0</v>
      </c>
      <c r="O11" s="24">
        <v>1714</v>
      </c>
      <c r="P11" s="24">
        <v>7898</v>
      </c>
      <c r="Q11" s="24">
        <v>245</v>
      </c>
      <c r="R11" s="1" t="s">
        <v>136</v>
      </c>
      <c r="S11" s="292">
        <v>675</v>
      </c>
      <c r="T11" s="24">
        <v>5175</v>
      </c>
      <c r="U11" s="24">
        <v>1280</v>
      </c>
      <c r="V11" s="24">
        <v>21440</v>
      </c>
      <c r="W11" s="291">
        <v>3941</v>
      </c>
      <c r="X11" s="291">
        <v>1327</v>
      </c>
      <c r="Y11" s="21">
        <v>4406</v>
      </c>
      <c r="Z11" s="292">
        <v>5905</v>
      </c>
      <c r="AA11" s="292">
        <v>460</v>
      </c>
      <c r="AB11" s="21">
        <v>460</v>
      </c>
      <c r="AC11" s="21">
        <v>0</v>
      </c>
      <c r="AD11" s="21">
        <v>0</v>
      </c>
      <c r="AE11" s="24">
        <v>18</v>
      </c>
      <c r="AF11" s="21">
        <v>9</v>
      </c>
      <c r="AG11" s="21">
        <v>8</v>
      </c>
      <c r="AH11" s="21">
        <v>1</v>
      </c>
      <c r="AI11" s="24">
        <v>560</v>
      </c>
      <c r="AJ11" s="21">
        <v>261</v>
      </c>
      <c r="AK11" s="21">
        <v>504</v>
      </c>
      <c r="AL11" s="24">
        <v>255</v>
      </c>
      <c r="AM11" s="1" t="s">
        <v>136</v>
      </c>
      <c r="AN11" s="24">
        <v>9158</v>
      </c>
      <c r="AO11" s="21"/>
      <c r="AP11" s="24"/>
      <c r="AQ11" s="24"/>
      <c r="AR11" s="21"/>
      <c r="AS11" s="21"/>
      <c r="AT11" s="21"/>
      <c r="AU11" s="24"/>
      <c r="AV11" s="24"/>
      <c r="AW11" s="24"/>
      <c r="AX11" s="21"/>
      <c r="AY11" s="24"/>
      <c r="AZ11" s="24"/>
      <c r="BA11" s="24"/>
      <c r="BC11" s="292"/>
      <c r="BD11" s="24"/>
      <c r="BE11" s="24"/>
      <c r="BF11" s="24"/>
      <c r="BI11" s="21"/>
      <c r="BJ11" s="292"/>
      <c r="BK11" s="292"/>
      <c r="BL11" s="21"/>
      <c r="BM11" s="21"/>
      <c r="BN11" s="21"/>
      <c r="BO11" s="24"/>
      <c r="BP11" s="21"/>
      <c r="BQ11" s="21"/>
      <c r="BR11" s="21"/>
      <c r="BS11" s="24"/>
      <c r="BT11" s="21"/>
      <c r="BU11" s="21"/>
      <c r="BW11" s="24"/>
      <c r="BX11" s="24"/>
      <c r="BY11" s="31"/>
      <c r="BZ11" s="31"/>
      <c r="CA11" s="31"/>
      <c r="CB11" s="31"/>
      <c r="CC11" s="31"/>
      <c r="CD11" s="31"/>
      <c r="CE11" s="34"/>
      <c r="CF11" s="34"/>
      <c r="CG11" s="34"/>
      <c r="CH11" s="34"/>
      <c r="CI11" s="34"/>
      <c r="CJ11" s="34"/>
      <c r="CK11" s="34"/>
      <c r="CL11" s="34"/>
      <c r="CM11" s="34"/>
      <c r="CN11" s="34"/>
      <c r="CO11" s="34"/>
      <c r="CP11" s="34"/>
      <c r="CQ11" s="34"/>
      <c r="CR11" s="34"/>
      <c r="CS11" s="34"/>
      <c r="CT11" s="34"/>
      <c r="CU11" s="34"/>
      <c r="CV11" s="34"/>
      <c r="CW11" s="34"/>
      <c r="CX11" s="34"/>
    </row>
    <row r="12" spans="1:102">
      <c r="A12" s="21"/>
      <c r="B12" s="21"/>
      <c r="C12" s="21" t="s">
        <v>88</v>
      </c>
      <c r="D12" s="23" t="s">
        <v>136</v>
      </c>
      <c r="E12" s="23" t="s">
        <v>136</v>
      </c>
      <c r="F12" s="24">
        <v>137635</v>
      </c>
      <c r="G12" s="24">
        <v>134665</v>
      </c>
      <c r="H12" s="21">
        <v>12706</v>
      </c>
      <c r="I12" s="21">
        <v>121959</v>
      </c>
      <c r="J12" s="21">
        <v>0</v>
      </c>
      <c r="K12" s="24">
        <v>74941</v>
      </c>
      <c r="L12" s="24">
        <v>111921</v>
      </c>
      <c r="M12" s="24">
        <v>663</v>
      </c>
      <c r="N12" s="21" t="s">
        <v>67</v>
      </c>
      <c r="O12" s="24">
        <v>54631</v>
      </c>
      <c r="P12" s="24">
        <v>53228</v>
      </c>
      <c r="Q12" s="24">
        <v>1299</v>
      </c>
      <c r="R12" s="1" t="s">
        <v>136</v>
      </c>
      <c r="S12" s="292">
        <v>2100</v>
      </c>
      <c r="T12" s="24">
        <v>34544</v>
      </c>
      <c r="U12" s="24">
        <v>12449</v>
      </c>
      <c r="V12" s="24">
        <v>71679</v>
      </c>
      <c r="W12" s="291">
        <v>8308</v>
      </c>
      <c r="X12" s="291">
        <v>216</v>
      </c>
      <c r="Y12" s="21">
        <v>11270</v>
      </c>
      <c r="Z12" s="292">
        <v>9325</v>
      </c>
      <c r="AA12" s="292">
        <v>721</v>
      </c>
      <c r="AB12" s="21">
        <v>721</v>
      </c>
      <c r="AC12" s="21">
        <v>0</v>
      </c>
      <c r="AD12" s="21">
        <v>0</v>
      </c>
      <c r="AE12" s="24">
        <v>143</v>
      </c>
      <c r="AF12" s="21">
        <v>102</v>
      </c>
      <c r="AG12" s="21">
        <v>41</v>
      </c>
      <c r="AH12" s="21">
        <v>0</v>
      </c>
      <c r="AI12" s="24">
        <v>1705</v>
      </c>
      <c r="AJ12" s="21">
        <v>330</v>
      </c>
      <c r="AK12" s="21">
        <v>224</v>
      </c>
      <c r="AL12" s="24">
        <v>6357</v>
      </c>
      <c r="AM12" s="1" t="s">
        <v>136</v>
      </c>
      <c r="AN12" s="24">
        <v>9068</v>
      </c>
      <c r="AO12" s="21"/>
      <c r="AP12" s="24"/>
      <c r="AQ12" s="24"/>
      <c r="AR12" s="21"/>
      <c r="AS12" s="21"/>
      <c r="AT12" s="21"/>
      <c r="AU12" s="24"/>
      <c r="AV12" s="24"/>
      <c r="AW12" s="24"/>
      <c r="AX12" s="21"/>
      <c r="AY12" s="24"/>
      <c r="AZ12" s="24"/>
      <c r="BA12" s="24"/>
      <c r="BC12" s="292"/>
      <c r="BD12" s="24"/>
      <c r="BE12" s="24"/>
      <c r="BF12" s="24"/>
      <c r="BI12" s="21"/>
      <c r="BJ12" s="292"/>
      <c r="BK12" s="292"/>
      <c r="BL12" s="21"/>
      <c r="BM12" s="21"/>
      <c r="BN12" s="21"/>
      <c r="BO12" s="24"/>
      <c r="BP12" s="21"/>
      <c r="BQ12" s="21"/>
      <c r="BR12" s="21"/>
      <c r="BS12" s="24"/>
      <c r="BT12" s="21"/>
      <c r="BU12" s="21"/>
      <c r="BW12" s="24"/>
      <c r="BX12" s="24"/>
      <c r="BY12" s="31"/>
      <c r="BZ12" s="31"/>
      <c r="CA12" s="31"/>
      <c r="CB12" s="31"/>
      <c r="CC12" s="31"/>
      <c r="CD12" s="31"/>
      <c r="CE12" s="34"/>
      <c r="CF12" s="34"/>
      <c r="CG12" s="34"/>
      <c r="CH12" s="34"/>
      <c r="CI12" s="34"/>
      <c r="CJ12" s="34"/>
      <c r="CK12" s="34"/>
      <c r="CL12" s="34"/>
      <c r="CM12" s="34"/>
      <c r="CN12" s="34"/>
      <c r="CO12" s="34"/>
      <c r="CP12" s="34"/>
      <c r="CQ12" s="34"/>
      <c r="CR12" s="34"/>
      <c r="CS12" s="34"/>
      <c r="CT12" s="34"/>
      <c r="CU12" s="34"/>
      <c r="CV12" s="34"/>
      <c r="CW12" s="34"/>
      <c r="CX12" s="34"/>
    </row>
    <row r="13" spans="1:102">
      <c r="A13" s="21"/>
      <c r="B13" s="21"/>
      <c r="C13" s="21" t="s">
        <v>90</v>
      </c>
      <c r="D13" s="23" t="s">
        <v>136</v>
      </c>
      <c r="E13" s="23" t="s">
        <v>136</v>
      </c>
      <c r="F13" s="24">
        <v>25454</v>
      </c>
      <c r="G13" s="24">
        <v>25169</v>
      </c>
      <c r="H13" s="21">
        <v>3588</v>
      </c>
      <c r="I13" s="21">
        <v>21581</v>
      </c>
      <c r="J13" s="21">
        <v>0</v>
      </c>
      <c r="K13" s="24">
        <v>26567</v>
      </c>
      <c r="L13" s="24">
        <v>14515</v>
      </c>
      <c r="M13" s="24">
        <v>1468</v>
      </c>
      <c r="N13" s="21">
        <v>245</v>
      </c>
      <c r="O13" s="24">
        <v>8752</v>
      </c>
      <c r="P13" s="24">
        <v>2541</v>
      </c>
      <c r="Q13" s="24">
        <v>298</v>
      </c>
      <c r="R13" s="1" t="s">
        <v>136</v>
      </c>
      <c r="S13" s="292">
        <v>1211</v>
      </c>
      <c r="T13" s="24">
        <v>2390</v>
      </c>
      <c r="U13" s="24">
        <v>1403</v>
      </c>
      <c r="V13" s="24">
        <v>60588</v>
      </c>
      <c r="W13" s="291">
        <v>1186</v>
      </c>
      <c r="X13" s="291">
        <v>166</v>
      </c>
      <c r="Y13" s="21">
        <v>1647</v>
      </c>
      <c r="Z13" s="292">
        <v>2203</v>
      </c>
      <c r="AA13" s="292">
        <v>28</v>
      </c>
      <c r="AB13" s="21">
        <v>28</v>
      </c>
      <c r="AC13" s="21">
        <v>0</v>
      </c>
      <c r="AD13" s="21">
        <v>0</v>
      </c>
      <c r="AE13" s="24">
        <v>62</v>
      </c>
      <c r="AF13" s="21">
        <v>48</v>
      </c>
      <c r="AG13" s="21">
        <v>14</v>
      </c>
      <c r="AH13" s="21">
        <v>0</v>
      </c>
      <c r="AI13" s="24">
        <v>96</v>
      </c>
      <c r="AJ13" s="21">
        <v>91</v>
      </c>
      <c r="AK13" s="21">
        <v>23</v>
      </c>
      <c r="AL13" s="24">
        <v>44</v>
      </c>
      <c r="AM13" s="1" t="s">
        <v>136</v>
      </c>
      <c r="AN13" s="24">
        <v>3282</v>
      </c>
      <c r="AO13" s="21"/>
      <c r="AP13" s="24"/>
      <c r="AQ13" s="24"/>
      <c r="AR13" s="21"/>
      <c r="AS13" s="21"/>
      <c r="AT13" s="21"/>
      <c r="AU13" s="24"/>
      <c r="AV13" s="24"/>
      <c r="AW13" s="24"/>
      <c r="AX13" s="21"/>
      <c r="AY13" s="24"/>
      <c r="AZ13" s="24"/>
      <c r="BA13" s="24"/>
      <c r="BC13" s="292"/>
      <c r="BD13" s="24"/>
      <c r="BE13" s="24"/>
      <c r="BF13" s="24"/>
      <c r="BI13" s="21"/>
      <c r="BJ13" s="292"/>
      <c r="BK13" s="292"/>
      <c r="BL13" s="21"/>
      <c r="BM13" s="21"/>
      <c r="BN13" s="21"/>
      <c r="BO13" s="24"/>
      <c r="BP13" s="21"/>
      <c r="BQ13" s="21"/>
      <c r="BR13" s="21"/>
      <c r="BS13" s="24"/>
      <c r="BT13" s="21"/>
      <c r="BU13" s="21"/>
      <c r="BW13" s="24"/>
      <c r="BX13" s="24"/>
      <c r="BY13" s="31"/>
      <c r="BZ13" s="31"/>
      <c r="CA13" s="31"/>
      <c r="CB13" s="31"/>
      <c r="CC13" s="31"/>
      <c r="CD13" s="31"/>
      <c r="CE13" s="34"/>
      <c r="CF13" s="34"/>
      <c r="CG13" s="34"/>
      <c r="CH13" s="34"/>
      <c r="CI13" s="34"/>
      <c r="CJ13" s="34"/>
      <c r="CK13" s="34"/>
      <c r="CL13" s="34"/>
      <c r="CM13" s="34"/>
      <c r="CN13" s="34"/>
      <c r="CO13" s="34"/>
      <c r="CP13" s="34"/>
      <c r="CQ13" s="34"/>
      <c r="CR13" s="34"/>
      <c r="CS13" s="34"/>
      <c r="CT13" s="34"/>
      <c r="CU13" s="34"/>
      <c r="CV13" s="34"/>
      <c r="CW13" s="34"/>
      <c r="CX13" s="34"/>
    </row>
    <row r="14" spans="1:102">
      <c r="A14" s="21"/>
      <c r="B14" s="21"/>
      <c r="C14" s="21" t="s">
        <v>92</v>
      </c>
      <c r="D14" s="23" t="s">
        <v>136</v>
      </c>
      <c r="E14" s="23" t="s">
        <v>136</v>
      </c>
      <c r="F14" s="24">
        <v>47164</v>
      </c>
      <c r="G14" s="24">
        <v>45045</v>
      </c>
      <c r="H14" s="21">
        <v>1772</v>
      </c>
      <c r="I14" s="21">
        <v>43273</v>
      </c>
      <c r="J14" s="21">
        <v>0</v>
      </c>
      <c r="K14" s="24">
        <v>78522</v>
      </c>
      <c r="L14" s="24">
        <v>24471</v>
      </c>
      <c r="M14" s="24">
        <v>43</v>
      </c>
      <c r="N14" s="21">
        <v>3</v>
      </c>
      <c r="O14" s="24">
        <v>1660</v>
      </c>
      <c r="P14" s="24">
        <v>15377</v>
      </c>
      <c r="Q14" s="24">
        <v>6353</v>
      </c>
      <c r="R14" s="1" t="s">
        <v>136</v>
      </c>
      <c r="S14" s="292">
        <v>1035</v>
      </c>
      <c r="T14" s="24">
        <v>7681</v>
      </c>
      <c r="U14" s="24">
        <v>3474</v>
      </c>
      <c r="V14" s="24">
        <v>87467</v>
      </c>
      <c r="W14" s="291">
        <v>909</v>
      </c>
      <c r="X14" s="291">
        <v>36</v>
      </c>
      <c r="Y14" s="21">
        <v>2471</v>
      </c>
      <c r="Z14" s="292">
        <v>4355</v>
      </c>
      <c r="AA14" s="292">
        <v>108</v>
      </c>
      <c r="AB14" s="21">
        <v>108</v>
      </c>
      <c r="AC14" s="21">
        <v>0</v>
      </c>
      <c r="AD14" s="21">
        <v>0</v>
      </c>
      <c r="AE14" s="24">
        <v>180</v>
      </c>
      <c r="AF14" s="21">
        <v>127</v>
      </c>
      <c r="AG14" s="21">
        <v>53</v>
      </c>
      <c r="AH14" s="21">
        <v>0</v>
      </c>
      <c r="AI14" s="24">
        <v>226</v>
      </c>
      <c r="AJ14" s="21">
        <v>74</v>
      </c>
      <c r="AK14" s="21">
        <v>159</v>
      </c>
      <c r="AL14" s="24">
        <v>163</v>
      </c>
      <c r="AM14" s="1" t="s">
        <v>136</v>
      </c>
      <c r="AN14" s="24">
        <v>6398</v>
      </c>
      <c r="AO14" s="21"/>
      <c r="AP14" s="24"/>
      <c r="AQ14" s="24"/>
      <c r="AR14" s="21"/>
      <c r="AS14" s="21"/>
      <c r="AT14" s="21"/>
      <c r="AU14" s="24"/>
      <c r="AV14" s="24"/>
      <c r="AW14" s="24"/>
      <c r="AX14" s="21"/>
      <c r="AY14" s="24"/>
      <c r="AZ14" s="24"/>
      <c r="BA14" s="24"/>
      <c r="BC14" s="292"/>
      <c r="BD14" s="24"/>
      <c r="BE14" s="24"/>
      <c r="BF14" s="24"/>
      <c r="BI14" s="21"/>
      <c r="BJ14" s="292"/>
      <c r="BK14" s="292"/>
      <c r="BL14" s="21"/>
      <c r="BM14" s="21"/>
      <c r="BN14" s="21"/>
      <c r="BO14" s="24"/>
      <c r="BP14" s="21"/>
      <c r="BQ14" s="21"/>
      <c r="BR14" s="21"/>
      <c r="BS14" s="24"/>
      <c r="BT14" s="21"/>
      <c r="BU14" s="21"/>
      <c r="BW14" s="24"/>
      <c r="BX14" s="24"/>
      <c r="BY14" s="31"/>
      <c r="BZ14" s="31"/>
      <c r="CA14" s="31"/>
      <c r="CB14" s="31"/>
      <c r="CC14" s="31"/>
      <c r="CD14" s="31"/>
      <c r="CE14" s="34"/>
      <c r="CF14" s="34"/>
      <c r="CG14" s="34"/>
      <c r="CH14" s="34"/>
      <c r="CI14" s="34"/>
      <c r="CJ14" s="34"/>
      <c r="CK14" s="34"/>
      <c r="CL14" s="34"/>
      <c r="CM14" s="34"/>
      <c r="CN14" s="34"/>
      <c r="CO14" s="34"/>
      <c r="CP14" s="34"/>
      <c r="CQ14" s="34"/>
      <c r="CR14" s="34"/>
      <c r="CS14" s="34"/>
      <c r="CT14" s="34"/>
      <c r="CU14" s="34"/>
      <c r="CV14" s="34"/>
      <c r="CW14" s="34"/>
      <c r="CX14" s="34"/>
    </row>
    <row r="15" spans="1:102">
      <c r="A15" s="21"/>
      <c r="B15" s="21"/>
      <c r="C15" s="21" t="s">
        <v>94</v>
      </c>
      <c r="D15" s="23" t="s">
        <v>136</v>
      </c>
      <c r="E15" s="23" t="s">
        <v>136</v>
      </c>
      <c r="F15" s="24">
        <v>174047</v>
      </c>
      <c r="G15" s="24">
        <v>160611</v>
      </c>
      <c r="H15" s="21">
        <v>11856</v>
      </c>
      <c r="I15" s="21">
        <v>148176</v>
      </c>
      <c r="J15" s="21">
        <v>579</v>
      </c>
      <c r="K15" s="24">
        <v>125826</v>
      </c>
      <c r="L15" s="24">
        <v>88727</v>
      </c>
      <c r="M15" s="24">
        <v>10170</v>
      </c>
      <c r="N15" s="21">
        <v>877</v>
      </c>
      <c r="O15" s="24">
        <v>4916</v>
      </c>
      <c r="P15" s="24">
        <v>69223</v>
      </c>
      <c r="Q15" s="24">
        <v>796</v>
      </c>
      <c r="R15" s="1" t="s">
        <v>136</v>
      </c>
      <c r="S15" s="292">
        <v>2745</v>
      </c>
      <c r="T15" s="24">
        <v>31489</v>
      </c>
      <c r="U15" s="24">
        <v>10135</v>
      </c>
      <c r="V15" s="24">
        <v>166749</v>
      </c>
      <c r="W15" s="291">
        <v>8196</v>
      </c>
      <c r="X15" s="291">
        <v>398</v>
      </c>
      <c r="Y15" s="21">
        <v>8528</v>
      </c>
      <c r="Z15" s="292">
        <v>8941</v>
      </c>
      <c r="AA15" s="292">
        <v>17</v>
      </c>
      <c r="AB15" s="21">
        <v>17</v>
      </c>
      <c r="AC15" s="21">
        <v>0</v>
      </c>
      <c r="AD15" s="21">
        <v>0</v>
      </c>
      <c r="AE15" s="24">
        <v>27</v>
      </c>
      <c r="AF15" s="21">
        <v>19</v>
      </c>
      <c r="AG15" s="21">
        <v>8</v>
      </c>
      <c r="AH15" s="21">
        <v>0</v>
      </c>
      <c r="AI15" s="24">
        <v>99</v>
      </c>
      <c r="AJ15" s="21">
        <v>110</v>
      </c>
      <c r="AK15" s="21">
        <v>163</v>
      </c>
      <c r="AL15" s="24">
        <v>127</v>
      </c>
      <c r="AM15" s="1" t="s">
        <v>136</v>
      </c>
      <c r="AN15" s="24">
        <v>15151</v>
      </c>
      <c r="AO15" s="21"/>
      <c r="AP15" s="24"/>
      <c r="AQ15" s="24"/>
      <c r="AR15" s="21"/>
      <c r="AS15" s="21"/>
      <c r="AT15" s="21"/>
      <c r="AU15" s="24"/>
      <c r="AV15" s="24"/>
      <c r="AW15" s="24"/>
      <c r="AX15" s="21"/>
      <c r="AY15" s="24"/>
      <c r="AZ15" s="24"/>
      <c r="BA15" s="24"/>
      <c r="BC15" s="292"/>
      <c r="BD15" s="24"/>
      <c r="BE15" s="24"/>
      <c r="BF15" s="24"/>
      <c r="BI15" s="21"/>
      <c r="BJ15" s="292"/>
      <c r="BK15" s="292"/>
      <c r="BL15" s="21"/>
      <c r="BM15" s="21"/>
      <c r="BN15" s="21"/>
      <c r="BO15" s="24"/>
      <c r="BP15" s="21"/>
      <c r="BQ15" s="21"/>
      <c r="BR15" s="21"/>
      <c r="BS15" s="24"/>
      <c r="BT15" s="21"/>
      <c r="BU15" s="21"/>
      <c r="BW15" s="24"/>
      <c r="BX15" s="24"/>
      <c r="BY15" s="31"/>
      <c r="BZ15" s="31"/>
      <c r="CA15" s="31"/>
      <c r="CB15" s="31"/>
      <c r="CC15" s="31"/>
      <c r="CD15" s="31"/>
      <c r="CE15" s="34"/>
      <c r="CF15" s="34"/>
      <c r="CG15" s="34"/>
      <c r="CH15" s="34"/>
      <c r="CI15" s="34"/>
      <c r="CJ15" s="34"/>
      <c r="CK15" s="34"/>
      <c r="CL15" s="34"/>
      <c r="CM15" s="34"/>
      <c r="CN15" s="34"/>
      <c r="CO15" s="34"/>
      <c r="CP15" s="34"/>
      <c r="CQ15" s="34"/>
      <c r="CR15" s="34"/>
      <c r="CS15" s="34"/>
      <c r="CT15" s="34"/>
      <c r="CU15" s="34"/>
      <c r="CV15" s="34"/>
      <c r="CW15" s="34"/>
      <c r="CX15" s="34"/>
    </row>
    <row r="16" spans="1:102">
      <c r="A16" s="21"/>
      <c r="B16" s="21"/>
      <c r="C16" s="21" t="s">
        <v>96</v>
      </c>
      <c r="D16" s="23" t="s">
        <v>136</v>
      </c>
      <c r="E16" s="23" t="s">
        <v>136</v>
      </c>
      <c r="F16" s="24">
        <v>358248</v>
      </c>
      <c r="G16" s="24">
        <v>354602</v>
      </c>
      <c r="H16" s="21">
        <v>354602</v>
      </c>
      <c r="I16" s="21">
        <v>0</v>
      </c>
      <c r="J16" s="21">
        <v>0</v>
      </c>
      <c r="K16" s="24">
        <v>134243</v>
      </c>
      <c r="L16" s="24">
        <v>166399</v>
      </c>
      <c r="M16" s="24">
        <v>2997</v>
      </c>
      <c r="N16" s="21">
        <v>950</v>
      </c>
      <c r="O16" s="24">
        <v>35022</v>
      </c>
      <c r="P16" s="24">
        <v>115434</v>
      </c>
      <c r="Q16" s="24">
        <v>11996</v>
      </c>
      <c r="R16" s="1" t="s">
        <v>136</v>
      </c>
      <c r="S16" s="205"/>
      <c r="T16" s="24">
        <v>12002</v>
      </c>
      <c r="U16" s="24">
        <v>4374</v>
      </c>
      <c r="V16" s="24">
        <v>173585</v>
      </c>
      <c r="W16" s="291">
        <v>17164</v>
      </c>
      <c r="X16" s="291">
        <v>6752</v>
      </c>
      <c r="Y16" s="21">
        <v>16263</v>
      </c>
      <c r="Z16" s="292">
        <v>33343</v>
      </c>
      <c r="AA16" s="292">
        <v>3274</v>
      </c>
      <c r="AB16" s="21">
        <v>3271</v>
      </c>
      <c r="AC16" s="21">
        <v>3</v>
      </c>
      <c r="AD16" s="21">
        <v>0</v>
      </c>
      <c r="AE16" s="24">
        <v>2998</v>
      </c>
      <c r="AF16" s="21">
        <v>2904</v>
      </c>
      <c r="AG16" s="21">
        <v>29</v>
      </c>
      <c r="AH16" s="21">
        <v>65</v>
      </c>
      <c r="AI16" s="24">
        <v>0</v>
      </c>
      <c r="AJ16" s="21">
        <v>0</v>
      </c>
      <c r="AK16" s="21">
        <v>0</v>
      </c>
      <c r="AL16" s="24">
        <v>1</v>
      </c>
      <c r="AM16" s="1" t="s">
        <v>136</v>
      </c>
      <c r="AN16" s="24">
        <v>43784</v>
      </c>
      <c r="AO16" s="21"/>
      <c r="AP16" s="24"/>
      <c r="AQ16" s="24"/>
      <c r="AR16" s="21"/>
      <c r="AS16" s="21"/>
      <c r="AT16" s="21"/>
      <c r="AU16" s="24"/>
      <c r="AV16" s="24"/>
      <c r="AW16" s="24"/>
      <c r="AX16" s="21"/>
      <c r="AY16" s="24"/>
      <c r="AZ16" s="24"/>
      <c r="BA16" s="24"/>
      <c r="BC16" s="205"/>
      <c r="BD16" s="24"/>
      <c r="BE16" s="24"/>
      <c r="BF16" s="24"/>
      <c r="BI16" s="21"/>
      <c r="BJ16" s="292"/>
      <c r="BK16" s="292"/>
      <c r="BL16" s="21"/>
      <c r="BM16" s="21"/>
      <c r="BN16" s="21"/>
      <c r="BO16" s="24"/>
      <c r="BP16" s="21"/>
      <c r="BQ16" s="21"/>
      <c r="BR16" s="21"/>
      <c r="BS16" s="24"/>
      <c r="BT16" s="21"/>
      <c r="BU16" s="21"/>
      <c r="BW16" s="24"/>
      <c r="BX16" s="24"/>
      <c r="BY16" s="31"/>
      <c r="BZ16" s="31"/>
      <c r="CA16" s="31"/>
      <c r="CB16" s="31"/>
      <c r="CC16" s="31"/>
      <c r="CD16" s="31"/>
      <c r="CE16" s="34"/>
      <c r="CF16" s="34"/>
      <c r="CG16" s="34"/>
      <c r="CH16" s="34"/>
      <c r="CI16" s="34"/>
      <c r="CJ16" s="34"/>
      <c r="CK16" s="34"/>
      <c r="CL16" s="34"/>
      <c r="CM16" s="34"/>
      <c r="CN16" s="34"/>
      <c r="CO16" s="34"/>
      <c r="CP16" s="34"/>
      <c r="CQ16" s="34"/>
      <c r="CR16" s="34"/>
      <c r="CS16" s="34"/>
      <c r="CT16" s="34"/>
      <c r="CU16" s="34"/>
      <c r="CV16" s="34"/>
      <c r="CW16" s="34"/>
      <c r="CX16" s="34"/>
    </row>
    <row r="17" spans="1:102">
      <c r="A17" s="21"/>
      <c r="B17" s="21"/>
      <c r="C17" s="21" t="s">
        <v>98</v>
      </c>
      <c r="D17" s="23" t="s">
        <v>136</v>
      </c>
      <c r="E17" s="23" t="s">
        <v>136</v>
      </c>
      <c r="F17" s="24">
        <v>45164</v>
      </c>
      <c r="G17" s="24">
        <v>44870</v>
      </c>
      <c r="H17" s="21">
        <v>4070</v>
      </c>
      <c r="I17" s="21">
        <v>40800</v>
      </c>
      <c r="J17" s="21">
        <v>0</v>
      </c>
      <c r="K17" s="24">
        <v>19488</v>
      </c>
      <c r="L17" s="24">
        <v>19678</v>
      </c>
      <c r="M17" s="24">
        <v>839</v>
      </c>
      <c r="N17" s="21">
        <v>7</v>
      </c>
      <c r="O17" s="24">
        <v>1881</v>
      </c>
      <c r="P17" s="24">
        <v>15910</v>
      </c>
      <c r="Q17" s="24">
        <v>1041</v>
      </c>
      <c r="R17" s="1" t="s">
        <v>136</v>
      </c>
      <c r="S17" s="205"/>
      <c r="T17" s="24">
        <v>10754</v>
      </c>
      <c r="U17" s="24">
        <v>3727</v>
      </c>
      <c r="V17" s="24">
        <v>20380</v>
      </c>
      <c r="W17" s="291">
        <v>1918</v>
      </c>
      <c r="X17" s="291">
        <v>1885</v>
      </c>
      <c r="Y17" s="21">
        <v>2632</v>
      </c>
      <c r="Z17" s="292">
        <v>3535</v>
      </c>
      <c r="AA17" s="292">
        <v>0</v>
      </c>
      <c r="AB17" s="21" t="s">
        <v>67</v>
      </c>
      <c r="AC17" s="21" t="s">
        <v>67</v>
      </c>
      <c r="AD17" s="21" t="s">
        <v>67</v>
      </c>
      <c r="AE17" s="24">
        <v>123</v>
      </c>
      <c r="AF17" s="21">
        <v>61</v>
      </c>
      <c r="AG17" s="21">
        <v>62</v>
      </c>
      <c r="AH17" s="21">
        <v>0</v>
      </c>
      <c r="AI17" s="24">
        <v>24</v>
      </c>
      <c r="AJ17" s="21">
        <v>85</v>
      </c>
      <c r="AK17" s="21">
        <v>9</v>
      </c>
      <c r="AL17" s="24">
        <v>4</v>
      </c>
      <c r="AM17" s="1" t="s">
        <v>136</v>
      </c>
      <c r="AN17" s="24">
        <v>4739</v>
      </c>
      <c r="AO17" s="21"/>
      <c r="AP17" s="24"/>
      <c r="AQ17" s="24"/>
      <c r="AR17" s="21"/>
      <c r="AS17" s="21"/>
      <c r="AT17" s="21"/>
      <c r="AU17" s="24"/>
      <c r="AV17" s="24"/>
      <c r="AW17" s="24"/>
      <c r="AX17" s="21"/>
      <c r="AY17" s="24"/>
      <c r="AZ17" s="24"/>
      <c r="BA17" s="24"/>
      <c r="BC17" s="205"/>
      <c r="BD17" s="24"/>
      <c r="BE17" s="24"/>
      <c r="BF17" s="24"/>
      <c r="BI17" s="21"/>
      <c r="BJ17" s="292"/>
      <c r="BK17" s="292"/>
      <c r="BL17" s="21"/>
      <c r="BM17" s="21"/>
      <c r="BN17" s="21"/>
      <c r="BO17" s="24"/>
      <c r="BP17" s="21"/>
      <c r="BQ17" s="21"/>
      <c r="BR17" s="21"/>
      <c r="BS17" s="24"/>
      <c r="BT17" s="21"/>
      <c r="BU17" s="21"/>
      <c r="BW17" s="24"/>
      <c r="BX17" s="24"/>
      <c r="BY17" s="31"/>
      <c r="BZ17" s="31"/>
      <c r="CA17" s="31"/>
      <c r="CB17" s="31"/>
      <c r="CC17" s="31"/>
      <c r="CD17" s="31"/>
      <c r="CE17" s="34"/>
      <c r="CF17" s="34"/>
      <c r="CG17" s="34"/>
      <c r="CH17" s="34"/>
      <c r="CI17" s="34"/>
      <c r="CJ17" s="34"/>
      <c r="CK17" s="34"/>
      <c r="CL17" s="34"/>
      <c r="CM17" s="34"/>
      <c r="CN17" s="34"/>
      <c r="CO17" s="34"/>
      <c r="CP17" s="34"/>
      <c r="CQ17" s="34"/>
      <c r="CR17" s="34"/>
      <c r="CS17" s="34"/>
      <c r="CT17" s="34"/>
      <c r="CU17" s="34"/>
      <c r="CV17" s="34"/>
      <c r="CW17" s="34"/>
      <c r="CX17" s="34"/>
    </row>
    <row r="18" spans="1:102">
      <c r="A18" s="21"/>
      <c r="B18" s="21"/>
      <c r="C18" s="21" t="s">
        <v>100</v>
      </c>
      <c r="D18" s="23" t="s">
        <v>136</v>
      </c>
      <c r="E18" s="23" t="s">
        <v>136</v>
      </c>
      <c r="F18" s="24">
        <v>46597</v>
      </c>
      <c r="G18" s="24">
        <v>46256</v>
      </c>
      <c r="H18" s="21">
        <v>4494</v>
      </c>
      <c r="I18" s="21">
        <v>38256</v>
      </c>
      <c r="J18" s="21">
        <v>3506</v>
      </c>
      <c r="K18" s="24">
        <v>33618</v>
      </c>
      <c r="L18" s="24">
        <v>35658</v>
      </c>
      <c r="M18" s="24">
        <v>462</v>
      </c>
      <c r="N18" s="21">
        <v>0</v>
      </c>
      <c r="O18" s="24">
        <v>5671</v>
      </c>
      <c r="P18" s="24">
        <v>28287</v>
      </c>
      <c r="Q18" s="24">
        <v>1140</v>
      </c>
      <c r="R18" s="1" t="s">
        <v>136</v>
      </c>
      <c r="S18" s="292">
        <v>98</v>
      </c>
      <c r="T18" s="24">
        <v>4865</v>
      </c>
      <c r="U18" s="24">
        <v>3635</v>
      </c>
      <c r="V18" s="24">
        <v>29665</v>
      </c>
      <c r="W18" s="291">
        <v>697</v>
      </c>
      <c r="X18" s="291">
        <v>520</v>
      </c>
      <c r="Y18" s="21">
        <v>1112</v>
      </c>
      <c r="Z18" s="292">
        <v>924</v>
      </c>
      <c r="AA18" s="292">
        <v>17</v>
      </c>
      <c r="AB18" s="21">
        <v>17</v>
      </c>
      <c r="AC18" s="21">
        <v>0</v>
      </c>
      <c r="AD18" s="21">
        <v>0</v>
      </c>
      <c r="AE18" s="24">
        <v>150</v>
      </c>
      <c r="AF18" s="21">
        <v>76</v>
      </c>
      <c r="AG18" s="21">
        <v>74</v>
      </c>
      <c r="AH18" s="21">
        <v>0</v>
      </c>
      <c r="AI18" s="24">
        <v>341</v>
      </c>
      <c r="AJ18" s="21">
        <v>49</v>
      </c>
      <c r="AK18" s="21">
        <v>133</v>
      </c>
      <c r="AL18" s="24">
        <v>281</v>
      </c>
      <c r="AM18" s="1" t="s">
        <v>136</v>
      </c>
      <c r="AN18" s="24">
        <v>187</v>
      </c>
      <c r="AO18" s="21"/>
      <c r="AP18" s="24"/>
      <c r="AQ18" s="24"/>
      <c r="AR18" s="21"/>
      <c r="AS18" s="21"/>
      <c r="AT18" s="21"/>
      <c r="AU18" s="24"/>
      <c r="AV18" s="24"/>
      <c r="AW18" s="24"/>
      <c r="AX18" s="21"/>
      <c r="AY18" s="24"/>
      <c r="AZ18" s="24"/>
      <c r="BA18" s="24"/>
      <c r="BC18" s="292"/>
      <c r="BD18" s="24"/>
      <c r="BE18" s="24"/>
      <c r="BF18" s="24"/>
      <c r="BI18" s="21"/>
      <c r="BJ18" s="292"/>
      <c r="BK18" s="292"/>
      <c r="BL18" s="21"/>
      <c r="BM18" s="21"/>
      <c r="BN18" s="21"/>
      <c r="BO18" s="24"/>
      <c r="BP18" s="21"/>
      <c r="BQ18" s="21"/>
      <c r="BR18" s="21"/>
      <c r="BS18" s="24"/>
      <c r="BT18" s="21"/>
      <c r="BU18" s="21"/>
      <c r="BW18" s="24"/>
      <c r="BX18" s="24"/>
      <c r="BY18" s="31"/>
      <c r="BZ18" s="31"/>
      <c r="CA18" s="31"/>
      <c r="CB18" s="31"/>
      <c r="CC18" s="31"/>
      <c r="CD18" s="31"/>
      <c r="CE18" s="34"/>
      <c r="CF18" s="34"/>
      <c r="CG18" s="34"/>
      <c r="CH18" s="34"/>
      <c r="CI18" s="34"/>
      <c r="CJ18" s="34"/>
      <c r="CK18" s="34"/>
      <c r="CL18" s="34"/>
      <c r="CM18" s="34"/>
      <c r="CN18" s="34"/>
      <c r="CO18" s="34"/>
      <c r="CP18" s="34"/>
      <c r="CQ18" s="34"/>
      <c r="CR18" s="34"/>
      <c r="CS18" s="34"/>
      <c r="CT18" s="34"/>
      <c r="CU18" s="34"/>
      <c r="CV18" s="34"/>
      <c r="CW18" s="34"/>
      <c r="CX18" s="34"/>
    </row>
    <row r="19" spans="1:102">
      <c r="A19" s="21"/>
      <c r="B19" s="21"/>
      <c r="C19" s="21" t="s">
        <v>102</v>
      </c>
      <c r="D19" s="23" t="s">
        <v>136</v>
      </c>
      <c r="E19" s="23" t="s">
        <v>136</v>
      </c>
      <c r="F19" s="24">
        <v>4674</v>
      </c>
      <c r="G19" s="24">
        <v>4623</v>
      </c>
      <c r="H19" s="21">
        <v>941</v>
      </c>
      <c r="I19" s="21">
        <v>3682</v>
      </c>
      <c r="J19" s="21">
        <v>0</v>
      </c>
      <c r="K19" s="24">
        <v>2224</v>
      </c>
      <c r="L19" s="24">
        <v>1708</v>
      </c>
      <c r="M19" s="24">
        <v>0</v>
      </c>
      <c r="N19" s="21">
        <v>0</v>
      </c>
      <c r="O19" s="24">
        <v>274</v>
      </c>
      <c r="P19" s="24">
        <v>1417</v>
      </c>
      <c r="Q19" s="24">
        <v>0</v>
      </c>
      <c r="R19" s="1" t="s">
        <v>136</v>
      </c>
      <c r="S19" s="292">
        <v>17</v>
      </c>
      <c r="T19" s="24">
        <v>5018</v>
      </c>
      <c r="U19" s="24">
        <v>4200</v>
      </c>
      <c r="V19" s="24">
        <v>2075</v>
      </c>
      <c r="W19" s="291">
        <v>2773</v>
      </c>
      <c r="X19" s="291">
        <v>6</v>
      </c>
      <c r="Y19" s="21">
        <v>2901</v>
      </c>
      <c r="Z19" s="292">
        <v>1608</v>
      </c>
      <c r="AA19" s="292">
        <v>0</v>
      </c>
      <c r="AB19" s="21" t="s">
        <v>67</v>
      </c>
      <c r="AC19" s="21" t="s">
        <v>67</v>
      </c>
      <c r="AD19" s="21" t="s">
        <v>67</v>
      </c>
      <c r="AE19" s="24">
        <v>0</v>
      </c>
      <c r="AF19" s="21" t="s">
        <v>67</v>
      </c>
      <c r="AG19" s="21" t="s">
        <v>67</v>
      </c>
      <c r="AH19" s="21" t="s">
        <v>67</v>
      </c>
      <c r="AI19" s="24">
        <v>0</v>
      </c>
      <c r="AJ19" s="21" t="s">
        <v>67</v>
      </c>
      <c r="AK19" s="21" t="s">
        <v>67</v>
      </c>
      <c r="AL19" s="24">
        <v>0</v>
      </c>
      <c r="AM19" s="1" t="s">
        <v>136</v>
      </c>
      <c r="AN19" s="24">
        <v>2554</v>
      </c>
      <c r="AO19" s="21"/>
      <c r="AP19" s="24"/>
      <c r="AQ19" s="24"/>
      <c r="AR19" s="21"/>
      <c r="AS19" s="21"/>
      <c r="AT19" s="21"/>
      <c r="AU19" s="24"/>
      <c r="AV19" s="24"/>
      <c r="AW19" s="24"/>
      <c r="AX19" s="21"/>
      <c r="AY19" s="24"/>
      <c r="AZ19" s="24"/>
      <c r="BA19" s="24"/>
      <c r="BC19" s="292"/>
      <c r="BD19" s="24"/>
      <c r="BE19" s="24"/>
      <c r="BF19" s="24"/>
      <c r="BI19" s="21"/>
      <c r="BJ19" s="292"/>
      <c r="BK19" s="292"/>
      <c r="BL19" s="21"/>
      <c r="BM19" s="21"/>
      <c r="BN19" s="21"/>
      <c r="BO19" s="24"/>
      <c r="BP19" s="21"/>
      <c r="BQ19" s="21"/>
      <c r="BR19" s="21"/>
      <c r="BS19" s="24"/>
      <c r="BT19" s="21"/>
      <c r="BU19" s="21"/>
      <c r="BW19" s="24"/>
      <c r="BX19" s="24"/>
      <c r="BY19" s="31"/>
      <c r="BZ19" s="31"/>
      <c r="CA19" s="31"/>
      <c r="CB19" s="31"/>
      <c r="CC19" s="31"/>
      <c r="CD19" s="31"/>
      <c r="CE19" s="34"/>
      <c r="CF19" s="34"/>
      <c r="CG19" s="34"/>
      <c r="CH19" s="34"/>
      <c r="CI19" s="34"/>
      <c r="CJ19" s="34"/>
      <c r="CK19" s="34"/>
      <c r="CL19" s="34"/>
      <c r="CM19" s="34"/>
      <c r="CN19" s="34"/>
      <c r="CO19" s="34"/>
      <c r="CP19" s="34"/>
      <c r="CQ19" s="34"/>
      <c r="CR19" s="34"/>
      <c r="CS19" s="34"/>
      <c r="CT19" s="34"/>
      <c r="CU19" s="34"/>
      <c r="CV19" s="34"/>
      <c r="CW19" s="34"/>
      <c r="CX19" s="34"/>
    </row>
    <row r="20" spans="1:102">
      <c r="A20" s="21"/>
      <c r="B20" s="21"/>
      <c r="C20" s="21" t="s">
        <v>104</v>
      </c>
      <c r="D20" s="23" t="s">
        <v>136</v>
      </c>
      <c r="E20" s="23" t="s">
        <v>136</v>
      </c>
      <c r="F20" s="24">
        <v>76602</v>
      </c>
      <c r="G20" s="24">
        <v>74211</v>
      </c>
      <c r="H20" s="21">
        <v>62148</v>
      </c>
      <c r="I20" s="21">
        <v>12063</v>
      </c>
      <c r="J20" s="21">
        <v>0</v>
      </c>
      <c r="K20" s="24">
        <v>57524</v>
      </c>
      <c r="L20" s="24">
        <v>7443</v>
      </c>
      <c r="M20" s="24">
        <v>28</v>
      </c>
      <c r="N20" s="21">
        <v>5</v>
      </c>
      <c r="O20" s="24">
        <v>1500</v>
      </c>
      <c r="P20" s="24">
        <v>4229</v>
      </c>
      <c r="Q20" s="24">
        <v>1681</v>
      </c>
      <c r="R20" s="1" t="s">
        <v>136</v>
      </c>
      <c r="S20" s="205"/>
      <c r="T20" s="24">
        <v>22537</v>
      </c>
      <c r="U20" s="24">
        <v>5474</v>
      </c>
      <c r="V20" s="24">
        <v>111746</v>
      </c>
      <c r="W20" s="291">
        <v>9653</v>
      </c>
      <c r="X20" s="291">
        <v>9631</v>
      </c>
      <c r="Y20" s="21">
        <v>14588</v>
      </c>
      <c r="Z20" s="292">
        <v>3710</v>
      </c>
      <c r="AA20" s="292">
        <v>0</v>
      </c>
      <c r="AB20" s="21" t="s">
        <v>67</v>
      </c>
      <c r="AC20" s="21" t="s">
        <v>67</v>
      </c>
      <c r="AD20" s="21" t="s">
        <v>67</v>
      </c>
      <c r="AE20" s="24">
        <v>2793</v>
      </c>
      <c r="AF20" s="21">
        <v>2351</v>
      </c>
      <c r="AG20" s="21">
        <v>442</v>
      </c>
      <c r="AH20" s="21">
        <v>0</v>
      </c>
      <c r="AI20" s="24">
        <v>228</v>
      </c>
      <c r="AJ20" s="21" t="s">
        <v>67</v>
      </c>
      <c r="AK20" s="21" t="s">
        <v>67</v>
      </c>
      <c r="AL20" s="24">
        <v>12177</v>
      </c>
      <c r="AM20" s="1" t="s">
        <v>136</v>
      </c>
      <c r="AN20" s="24">
        <v>6028</v>
      </c>
      <c r="AO20" s="21"/>
      <c r="AP20" s="24"/>
      <c r="AQ20" s="24"/>
      <c r="AR20" s="21"/>
      <c r="AS20" s="21"/>
      <c r="AT20" s="21"/>
      <c r="AU20" s="24"/>
      <c r="AV20" s="24"/>
      <c r="AW20" s="24"/>
      <c r="AX20" s="21"/>
      <c r="AY20" s="24"/>
      <c r="AZ20" s="24"/>
      <c r="BA20" s="24"/>
      <c r="BC20" s="205"/>
      <c r="BD20" s="24"/>
      <c r="BE20" s="24"/>
      <c r="BF20" s="24"/>
      <c r="BI20" s="21"/>
      <c r="BJ20" s="292"/>
      <c r="BK20" s="292"/>
      <c r="BL20" s="21"/>
      <c r="BM20" s="21"/>
      <c r="BN20" s="21"/>
      <c r="BO20" s="24"/>
      <c r="BP20" s="21"/>
      <c r="BQ20" s="21"/>
      <c r="BR20" s="21"/>
      <c r="BS20" s="24"/>
      <c r="BT20" s="21"/>
      <c r="BU20" s="21"/>
      <c r="BW20" s="24"/>
      <c r="BX20" s="24"/>
      <c r="BY20" s="31"/>
      <c r="BZ20" s="31"/>
      <c r="CA20" s="31"/>
      <c r="CB20" s="31"/>
      <c r="CC20" s="31"/>
      <c r="CD20" s="31"/>
      <c r="CE20" s="34"/>
      <c r="CF20" s="34"/>
      <c r="CG20" s="34"/>
      <c r="CH20" s="34"/>
      <c r="CI20" s="34"/>
      <c r="CJ20" s="34"/>
      <c r="CK20" s="34"/>
      <c r="CL20" s="34"/>
      <c r="CM20" s="34"/>
      <c r="CN20" s="34"/>
      <c r="CO20" s="34"/>
      <c r="CP20" s="34"/>
      <c r="CQ20" s="34"/>
      <c r="CR20" s="34"/>
      <c r="CS20" s="34"/>
      <c r="CT20" s="34"/>
      <c r="CU20" s="34"/>
      <c r="CV20" s="34"/>
      <c r="CW20" s="34"/>
      <c r="CX20" s="34"/>
    </row>
    <row r="21" spans="1:102">
      <c r="A21" s="21"/>
      <c r="B21" s="21"/>
      <c r="C21" s="21" t="s">
        <v>106</v>
      </c>
      <c r="D21" s="23" t="s">
        <v>136</v>
      </c>
      <c r="E21" s="23" t="s">
        <v>136</v>
      </c>
      <c r="F21" s="24">
        <v>45406</v>
      </c>
      <c r="G21" s="24">
        <v>45181</v>
      </c>
      <c r="H21" s="21">
        <v>3385</v>
      </c>
      <c r="I21" s="21">
        <v>41796</v>
      </c>
      <c r="J21" s="21">
        <v>0</v>
      </c>
      <c r="K21" s="24">
        <v>32048</v>
      </c>
      <c r="L21" s="24">
        <v>15923</v>
      </c>
      <c r="M21" s="24">
        <v>1587</v>
      </c>
      <c r="N21" s="21">
        <v>133</v>
      </c>
      <c r="O21" s="24">
        <v>941</v>
      </c>
      <c r="P21" s="24">
        <v>11163</v>
      </c>
      <c r="Q21" s="24">
        <v>260</v>
      </c>
      <c r="R21" s="1" t="s">
        <v>136</v>
      </c>
      <c r="S21" s="292">
        <v>1839</v>
      </c>
      <c r="T21" s="24">
        <v>9752</v>
      </c>
      <c r="U21" s="24">
        <v>3773</v>
      </c>
      <c r="V21" s="24">
        <v>33432</v>
      </c>
      <c r="W21" s="291">
        <v>934</v>
      </c>
      <c r="X21" s="291" t="s">
        <v>67</v>
      </c>
      <c r="Y21" s="21">
        <v>3483</v>
      </c>
      <c r="Z21" s="292">
        <v>3578</v>
      </c>
      <c r="AA21" s="292">
        <v>20</v>
      </c>
      <c r="AB21" s="21">
        <v>0</v>
      </c>
      <c r="AC21" s="21">
        <v>0</v>
      </c>
      <c r="AD21" s="21">
        <v>20</v>
      </c>
      <c r="AE21" s="24">
        <v>0</v>
      </c>
      <c r="AF21" s="21">
        <v>0</v>
      </c>
      <c r="AG21" s="21">
        <v>0</v>
      </c>
      <c r="AH21" s="21">
        <v>0</v>
      </c>
      <c r="AI21" s="24">
        <v>109</v>
      </c>
      <c r="AJ21" s="21">
        <v>54</v>
      </c>
      <c r="AK21" s="21">
        <v>43</v>
      </c>
      <c r="AL21" s="24">
        <v>58</v>
      </c>
      <c r="AM21" s="1" t="s">
        <v>136</v>
      </c>
      <c r="AN21" s="24">
        <v>4711</v>
      </c>
      <c r="AO21" s="21"/>
      <c r="AP21" s="24"/>
      <c r="AQ21" s="24"/>
      <c r="AR21" s="21"/>
      <c r="AS21" s="21"/>
      <c r="AT21" s="21"/>
      <c r="AU21" s="24"/>
      <c r="AV21" s="24"/>
      <c r="AW21" s="24"/>
      <c r="AX21" s="21"/>
      <c r="AY21" s="24"/>
      <c r="AZ21" s="24"/>
      <c r="BA21" s="24"/>
      <c r="BC21" s="292"/>
      <c r="BD21" s="24"/>
      <c r="BE21" s="24"/>
      <c r="BF21" s="24"/>
      <c r="BI21" s="21"/>
      <c r="BJ21" s="292"/>
      <c r="BK21" s="292"/>
      <c r="BL21" s="21"/>
      <c r="BM21" s="21"/>
      <c r="BN21" s="21"/>
      <c r="BO21" s="24"/>
      <c r="BP21" s="21"/>
      <c r="BQ21" s="21"/>
      <c r="BR21" s="21"/>
      <c r="BS21" s="24"/>
      <c r="BT21" s="21"/>
      <c r="BU21" s="21"/>
      <c r="BW21" s="24"/>
      <c r="BX21" s="24"/>
      <c r="BY21" s="31"/>
      <c r="BZ21" s="31"/>
      <c r="CA21" s="31"/>
      <c r="CB21" s="31"/>
      <c r="CC21" s="31"/>
      <c r="CD21" s="31"/>
      <c r="CE21" s="34"/>
      <c r="CF21" s="34"/>
      <c r="CG21" s="34"/>
      <c r="CH21" s="34"/>
      <c r="CI21" s="34"/>
      <c r="CJ21" s="34"/>
      <c r="CK21" s="34"/>
      <c r="CL21" s="34"/>
      <c r="CM21" s="34"/>
      <c r="CN21" s="34"/>
      <c r="CO21" s="34"/>
      <c r="CP21" s="34"/>
      <c r="CQ21" s="34"/>
      <c r="CR21" s="34"/>
      <c r="CS21" s="34"/>
      <c r="CT21" s="34"/>
      <c r="CU21" s="34"/>
      <c r="CV21" s="34"/>
      <c r="CW21" s="34"/>
      <c r="CX21" s="34"/>
    </row>
    <row r="22" spans="1:102">
      <c r="A22" s="21"/>
      <c r="B22" s="21"/>
      <c r="C22" s="21" t="s">
        <v>108</v>
      </c>
      <c r="D22" s="23" t="s">
        <v>136</v>
      </c>
      <c r="E22" s="23" t="s">
        <v>136</v>
      </c>
      <c r="F22" s="24">
        <v>76075</v>
      </c>
      <c r="G22" s="24">
        <v>76075</v>
      </c>
      <c r="H22" s="21">
        <v>47544</v>
      </c>
      <c r="I22" s="21">
        <v>28531</v>
      </c>
      <c r="J22" s="21">
        <v>0</v>
      </c>
      <c r="K22" s="24">
        <v>80797</v>
      </c>
      <c r="L22" s="24">
        <v>37190</v>
      </c>
      <c r="M22" s="24">
        <v>9780</v>
      </c>
      <c r="N22" s="21">
        <v>3</v>
      </c>
      <c r="O22" s="24">
        <v>18632</v>
      </c>
      <c r="P22" s="24">
        <v>923</v>
      </c>
      <c r="Q22" s="24">
        <v>1146</v>
      </c>
      <c r="R22" s="1" t="s">
        <v>136</v>
      </c>
      <c r="S22" s="292">
        <v>6706</v>
      </c>
      <c r="T22" s="24">
        <v>12654</v>
      </c>
      <c r="U22" s="24">
        <v>5492</v>
      </c>
      <c r="V22" s="24">
        <v>74285</v>
      </c>
      <c r="W22" s="291">
        <v>4775</v>
      </c>
      <c r="X22" s="291">
        <v>344</v>
      </c>
      <c r="Y22" s="21">
        <v>5956</v>
      </c>
      <c r="Z22" s="292">
        <v>7611</v>
      </c>
      <c r="AA22" s="292">
        <v>22</v>
      </c>
      <c r="AB22" s="21">
        <v>22</v>
      </c>
      <c r="AC22" s="21">
        <v>0</v>
      </c>
      <c r="AD22" s="21">
        <v>0</v>
      </c>
      <c r="AE22" s="24">
        <v>48</v>
      </c>
      <c r="AF22" s="21">
        <v>35</v>
      </c>
      <c r="AG22" s="21">
        <v>13</v>
      </c>
      <c r="AH22" s="21">
        <v>0</v>
      </c>
      <c r="AI22" s="24">
        <v>49</v>
      </c>
      <c r="AJ22" s="21">
        <v>118</v>
      </c>
      <c r="AK22" s="21">
        <v>84</v>
      </c>
      <c r="AL22" s="24">
        <v>645</v>
      </c>
      <c r="AM22" s="1" t="s">
        <v>136</v>
      </c>
      <c r="AN22" s="24">
        <v>15155</v>
      </c>
      <c r="AO22" s="21"/>
      <c r="AP22" s="24"/>
      <c r="AQ22" s="24"/>
      <c r="AR22" s="21"/>
      <c r="AS22" s="21"/>
      <c r="AT22" s="21"/>
      <c r="AU22" s="24"/>
      <c r="AV22" s="24"/>
      <c r="AW22" s="24"/>
      <c r="AX22" s="21"/>
      <c r="AY22" s="24"/>
      <c r="AZ22" s="24"/>
      <c r="BA22" s="24"/>
      <c r="BC22" s="292"/>
      <c r="BD22" s="24"/>
      <c r="BE22" s="24"/>
      <c r="BF22" s="24"/>
      <c r="BI22" s="21"/>
      <c r="BJ22" s="292"/>
      <c r="BK22" s="292"/>
      <c r="BL22" s="21"/>
      <c r="BM22" s="21"/>
      <c r="BN22" s="21"/>
      <c r="BO22" s="24"/>
      <c r="BP22" s="21"/>
      <c r="BQ22" s="21"/>
      <c r="BR22" s="21"/>
      <c r="BS22" s="24"/>
      <c r="BT22" s="21"/>
      <c r="BU22" s="21"/>
      <c r="BW22" s="24"/>
      <c r="BX22" s="24"/>
      <c r="BY22" s="31"/>
      <c r="BZ22" s="31"/>
      <c r="CA22" s="31"/>
      <c r="CB22" s="31"/>
      <c r="CC22" s="31"/>
      <c r="CD22" s="31"/>
      <c r="CE22" s="34"/>
      <c r="CF22" s="34"/>
      <c r="CG22" s="34"/>
      <c r="CH22" s="34"/>
      <c r="CI22" s="34"/>
      <c r="CJ22" s="34"/>
      <c r="CK22" s="34"/>
      <c r="CL22" s="34"/>
      <c r="CM22" s="34"/>
      <c r="CN22" s="34"/>
      <c r="CO22" s="34"/>
      <c r="CP22" s="34"/>
      <c r="CQ22" s="34"/>
      <c r="CR22" s="34"/>
      <c r="CS22" s="34"/>
      <c r="CT22" s="34"/>
      <c r="CU22" s="34"/>
      <c r="CV22" s="34"/>
      <c r="CW22" s="34"/>
      <c r="CX22" s="34"/>
    </row>
    <row r="23" spans="1:102">
      <c r="A23" s="21"/>
      <c r="B23" s="21"/>
      <c r="C23" s="21" t="s">
        <v>110</v>
      </c>
      <c r="D23" s="23" t="s">
        <v>136</v>
      </c>
      <c r="E23" s="23" t="s">
        <v>136</v>
      </c>
      <c r="F23" s="24">
        <v>59933</v>
      </c>
      <c r="G23" s="24">
        <v>57556</v>
      </c>
      <c r="H23" s="21">
        <v>6050</v>
      </c>
      <c r="I23" s="21">
        <v>51506</v>
      </c>
      <c r="J23" s="21">
        <v>0</v>
      </c>
      <c r="K23" s="24">
        <v>40746</v>
      </c>
      <c r="L23" s="24">
        <v>47849</v>
      </c>
      <c r="M23" s="24">
        <v>1234</v>
      </c>
      <c r="N23" s="21">
        <v>1003</v>
      </c>
      <c r="O23" s="24">
        <v>14482</v>
      </c>
      <c r="P23" s="24">
        <v>26494</v>
      </c>
      <c r="Q23" s="24">
        <v>2352</v>
      </c>
      <c r="R23" s="1" t="s">
        <v>136</v>
      </c>
      <c r="S23" s="292">
        <v>2284</v>
      </c>
      <c r="T23" s="24">
        <v>10240</v>
      </c>
      <c r="U23" s="24">
        <v>6038</v>
      </c>
      <c r="V23" s="24">
        <v>44766</v>
      </c>
      <c r="W23" s="291">
        <v>3157</v>
      </c>
      <c r="X23" s="291">
        <v>0</v>
      </c>
      <c r="Y23" s="21">
        <v>2630</v>
      </c>
      <c r="Z23" s="292">
        <v>2067</v>
      </c>
      <c r="AA23" s="292">
        <v>660</v>
      </c>
      <c r="AB23" s="21">
        <v>659</v>
      </c>
      <c r="AC23" s="21">
        <v>0</v>
      </c>
      <c r="AD23" s="21">
        <v>1</v>
      </c>
      <c r="AE23" s="24">
        <v>162</v>
      </c>
      <c r="AF23" s="21">
        <v>138</v>
      </c>
      <c r="AG23" s="21">
        <v>23</v>
      </c>
      <c r="AH23" s="21">
        <v>1</v>
      </c>
      <c r="AI23" s="24">
        <v>471</v>
      </c>
      <c r="AJ23" s="21">
        <v>230</v>
      </c>
      <c r="AK23" s="21">
        <v>447</v>
      </c>
      <c r="AL23" s="24">
        <v>224</v>
      </c>
      <c r="AM23" s="1" t="s">
        <v>136</v>
      </c>
      <c r="AN23" s="24">
        <v>2013</v>
      </c>
      <c r="AO23" s="21"/>
      <c r="AP23" s="24"/>
      <c r="AQ23" s="24"/>
      <c r="AR23" s="21"/>
      <c r="AS23" s="21"/>
      <c r="AT23" s="21"/>
      <c r="AU23" s="24"/>
      <c r="AV23" s="24"/>
      <c r="AW23" s="24"/>
      <c r="AX23" s="21"/>
      <c r="AY23" s="24"/>
      <c r="AZ23" s="24"/>
      <c r="BA23" s="24"/>
      <c r="BC23" s="292"/>
      <c r="BD23" s="24"/>
      <c r="BE23" s="24"/>
      <c r="BF23" s="24"/>
      <c r="BI23" s="21"/>
      <c r="BJ23" s="292"/>
      <c r="BK23" s="292"/>
      <c r="BL23" s="21"/>
      <c r="BM23" s="21"/>
      <c r="BN23" s="21"/>
      <c r="BO23" s="24"/>
      <c r="BP23" s="21"/>
      <c r="BQ23" s="21"/>
      <c r="BR23" s="21"/>
      <c r="BS23" s="24"/>
      <c r="BT23" s="21"/>
      <c r="BU23" s="21"/>
      <c r="BW23" s="24"/>
      <c r="BX23" s="24"/>
      <c r="BY23" s="31"/>
      <c r="BZ23" s="31"/>
      <c r="CA23" s="31"/>
      <c r="CB23" s="31"/>
      <c r="CC23" s="31"/>
      <c r="CD23" s="31"/>
      <c r="CE23" s="34"/>
      <c r="CF23" s="34"/>
      <c r="CG23" s="34"/>
      <c r="CH23" s="34"/>
      <c r="CI23" s="34"/>
      <c r="CJ23" s="34"/>
      <c r="CK23" s="34"/>
      <c r="CL23" s="34"/>
      <c r="CM23" s="34"/>
      <c r="CN23" s="34"/>
      <c r="CO23" s="34"/>
      <c r="CP23" s="34"/>
      <c r="CQ23" s="34"/>
      <c r="CR23" s="34"/>
      <c r="CS23" s="34"/>
      <c r="CT23" s="34"/>
      <c r="CU23" s="34"/>
      <c r="CV23" s="34"/>
      <c r="CW23" s="34"/>
      <c r="CX23" s="34"/>
    </row>
    <row r="24" spans="1:102">
      <c r="A24" s="21"/>
      <c r="B24" s="21"/>
      <c r="C24" s="21" t="s">
        <v>112</v>
      </c>
      <c r="D24" s="23" t="s">
        <v>136</v>
      </c>
      <c r="E24" s="23" t="s">
        <v>136</v>
      </c>
      <c r="F24" s="24">
        <v>49584</v>
      </c>
      <c r="G24" s="24">
        <v>45896</v>
      </c>
      <c r="H24" s="21">
        <v>3649</v>
      </c>
      <c r="I24" s="21">
        <v>42247</v>
      </c>
      <c r="J24" s="21">
        <v>0</v>
      </c>
      <c r="K24" s="24">
        <v>25509</v>
      </c>
      <c r="L24" s="24">
        <v>10978</v>
      </c>
      <c r="M24" s="24">
        <v>182</v>
      </c>
      <c r="N24" s="21">
        <v>38</v>
      </c>
      <c r="O24" s="24">
        <v>2165</v>
      </c>
      <c r="P24" s="24">
        <v>7930</v>
      </c>
      <c r="Q24" s="24">
        <v>380</v>
      </c>
      <c r="R24" s="1" t="s">
        <v>136</v>
      </c>
      <c r="S24" s="292">
        <v>283</v>
      </c>
      <c r="T24" s="24">
        <v>4335</v>
      </c>
      <c r="U24" s="24">
        <v>2100</v>
      </c>
      <c r="V24" s="24">
        <v>42834</v>
      </c>
      <c r="W24" s="291">
        <v>2093</v>
      </c>
      <c r="X24" s="291">
        <v>3447</v>
      </c>
      <c r="Y24" s="21">
        <v>1855</v>
      </c>
      <c r="Z24" s="292">
        <v>2384</v>
      </c>
      <c r="AA24" s="292">
        <v>31</v>
      </c>
      <c r="AB24" s="21">
        <v>31</v>
      </c>
      <c r="AC24" s="21">
        <v>0</v>
      </c>
      <c r="AD24" s="21">
        <v>0</v>
      </c>
      <c r="AE24" s="24">
        <v>28</v>
      </c>
      <c r="AF24" s="21">
        <v>19</v>
      </c>
      <c r="AG24" s="21">
        <v>9</v>
      </c>
      <c r="AH24" s="21">
        <v>0</v>
      </c>
      <c r="AI24" s="24">
        <v>59</v>
      </c>
      <c r="AJ24" s="21">
        <v>6</v>
      </c>
      <c r="AK24" s="21">
        <v>12</v>
      </c>
      <c r="AL24" s="24">
        <v>41</v>
      </c>
      <c r="AM24" s="1" t="s">
        <v>136</v>
      </c>
      <c r="AN24" s="24">
        <v>3501</v>
      </c>
      <c r="AO24" s="21"/>
      <c r="AP24" s="24"/>
      <c r="AQ24" s="24"/>
      <c r="AR24" s="21"/>
      <c r="AS24" s="21"/>
      <c r="AT24" s="21"/>
      <c r="AU24" s="24"/>
      <c r="AV24" s="24"/>
      <c r="AW24" s="24"/>
      <c r="AX24" s="21"/>
      <c r="AY24" s="24"/>
      <c r="AZ24" s="24"/>
      <c r="BA24" s="24"/>
      <c r="BC24" s="292"/>
      <c r="BD24" s="24"/>
      <c r="BE24" s="24"/>
      <c r="BF24" s="24"/>
      <c r="BI24" s="21"/>
      <c r="BJ24" s="292"/>
      <c r="BK24" s="292"/>
      <c r="BL24" s="21"/>
      <c r="BM24" s="21"/>
      <c r="BN24" s="21"/>
      <c r="BO24" s="24"/>
      <c r="BP24" s="21"/>
      <c r="BQ24" s="21"/>
      <c r="BR24" s="21"/>
      <c r="BS24" s="24"/>
      <c r="BT24" s="21"/>
      <c r="BU24" s="21"/>
      <c r="BW24" s="24"/>
      <c r="BX24" s="24"/>
      <c r="BY24" s="31"/>
      <c r="BZ24" s="31"/>
      <c r="CA24" s="31"/>
      <c r="CB24" s="31"/>
      <c r="CC24" s="31"/>
      <c r="CD24" s="31"/>
      <c r="CE24" s="34"/>
      <c r="CF24" s="34"/>
      <c r="CG24" s="34"/>
      <c r="CH24" s="34"/>
      <c r="CI24" s="34"/>
      <c r="CJ24" s="34"/>
      <c r="CK24" s="34"/>
      <c r="CL24" s="34"/>
      <c r="CM24" s="34"/>
      <c r="CN24" s="34"/>
      <c r="CO24" s="34"/>
      <c r="CP24" s="34"/>
      <c r="CQ24" s="34"/>
      <c r="CR24" s="34"/>
      <c r="CS24" s="34"/>
      <c r="CT24" s="34"/>
      <c r="CU24" s="34"/>
      <c r="CV24" s="34"/>
      <c r="CW24" s="34"/>
      <c r="CX24" s="34"/>
    </row>
    <row r="25" spans="1:102">
      <c r="A25" s="21"/>
      <c r="B25" s="21"/>
      <c r="C25" s="21" t="s">
        <v>114</v>
      </c>
      <c r="D25" s="23" t="s">
        <v>136</v>
      </c>
      <c r="E25" s="23" t="s">
        <v>136</v>
      </c>
      <c r="F25" s="24">
        <v>52288</v>
      </c>
      <c r="G25" s="24">
        <v>52030</v>
      </c>
      <c r="H25" s="21">
        <v>3125</v>
      </c>
      <c r="I25" s="21">
        <v>48905</v>
      </c>
      <c r="J25" s="21">
        <v>0</v>
      </c>
      <c r="K25" s="24">
        <v>22900</v>
      </c>
      <c r="L25" s="24">
        <v>52823</v>
      </c>
      <c r="M25" s="24">
        <v>332</v>
      </c>
      <c r="N25" s="21">
        <v>114</v>
      </c>
      <c r="O25" s="24">
        <v>29357</v>
      </c>
      <c r="P25" s="24">
        <v>22936</v>
      </c>
      <c r="Q25" s="24">
        <v>84</v>
      </c>
      <c r="R25" s="1" t="s">
        <v>136</v>
      </c>
      <c r="S25" s="205"/>
      <c r="T25" s="24">
        <v>8318</v>
      </c>
      <c r="U25" s="24">
        <v>4148</v>
      </c>
      <c r="V25" s="24">
        <v>25667</v>
      </c>
      <c r="W25" s="291">
        <v>3637</v>
      </c>
      <c r="X25" s="291">
        <v>1104</v>
      </c>
      <c r="Y25" s="21">
        <v>1355</v>
      </c>
      <c r="Z25" s="292">
        <v>1414</v>
      </c>
      <c r="AA25" s="292">
        <v>0</v>
      </c>
      <c r="AB25" s="21" t="s">
        <v>67</v>
      </c>
      <c r="AC25" s="21" t="s">
        <v>67</v>
      </c>
      <c r="AD25" s="21" t="s">
        <v>67</v>
      </c>
      <c r="AE25" s="24">
        <v>0</v>
      </c>
      <c r="AF25" s="21">
        <v>0</v>
      </c>
      <c r="AG25" s="21">
        <v>0</v>
      </c>
      <c r="AH25" s="21">
        <v>0</v>
      </c>
      <c r="AI25" s="24">
        <v>0</v>
      </c>
      <c r="AJ25" s="21" t="s">
        <v>67</v>
      </c>
      <c r="AK25" s="21" t="s">
        <v>67</v>
      </c>
      <c r="AL25" s="24">
        <v>0</v>
      </c>
      <c r="AM25" s="1" t="s">
        <v>136</v>
      </c>
      <c r="AN25" s="24">
        <v>1399</v>
      </c>
      <c r="AO25" s="21"/>
      <c r="AP25" s="24"/>
      <c r="AQ25" s="24"/>
      <c r="AR25" s="21"/>
      <c r="AS25" s="21"/>
      <c r="AT25" s="21"/>
      <c r="AU25" s="24"/>
      <c r="AV25" s="24"/>
      <c r="AW25" s="24"/>
      <c r="AX25" s="21"/>
      <c r="AY25" s="24"/>
      <c r="AZ25" s="24"/>
      <c r="BA25" s="24"/>
      <c r="BC25" s="205"/>
      <c r="BD25" s="24"/>
      <c r="BE25" s="24"/>
      <c r="BF25" s="24"/>
      <c r="BI25" s="21"/>
      <c r="BJ25" s="292"/>
      <c r="BK25" s="292"/>
      <c r="BL25" s="21"/>
      <c r="BM25" s="21"/>
      <c r="BN25" s="21"/>
      <c r="BO25" s="24"/>
      <c r="BP25" s="21"/>
      <c r="BQ25" s="21"/>
      <c r="BR25" s="21"/>
      <c r="BS25" s="24"/>
      <c r="BT25" s="21"/>
      <c r="BU25" s="21"/>
      <c r="BW25" s="24"/>
      <c r="BX25" s="24"/>
      <c r="BY25" s="31"/>
      <c r="BZ25" s="31"/>
      <c r="CA25" s="31"/>
      <c r="CB25" s="31"/>
      <c r="CC25" s="31"/>
      <c r="CD25" s="31"/>
      <c r="CE25" s="34"/>
      <c r="CF25" s="34"/>
      <c r="CG25" s="34"/>
      <c r="CH25" s="34"/>
      <c r="CI25" s="34"/>
      <c r="CJ25" s="34"/>
      <c r="CK25" s="34"/>
      <c r="CL25" s="34"/>
      <c r="CM25" s="34"/>
      <c r="CN25" s="34"/>
      <c r="CO25" s="34"/>
      <c r="CP25" s="34"/>
      <c r="CQ25" s="34"/>
      <c r="CR25" s="34"/>
      <c r="CS25" s="34"/>
      <c r="CT25" s="34"/>
      <c r="CU25" s="34"/>
      <c r="CV25" s="34"/>
      <c r="CW25" s="34"/>
      <c r="CX25" s="34"/>
    </row>
    <row r="26" spans="1:102">
      <c r="A26" s="21"/>
      <c r="B26" s="21"/>
      <c r="C26" s="21" t="s">
        <v>116</v>
      </c>
      <c r="D26" s="23" t="s">
        <v>136</v>
      </c>
      <c r="E26" s="23" t="s">
        <v>136</v>
      </c>
      <c r="F26" s="24">
        <v>21905</v>
      </c>
      <c r="G26" s="24">
        <v>21538</v>
      </c>
      <c r="H26" s="21">
        <v>820</v>
      </c>
      <c r="I26" s="21">
        <v>20718</v>
      </c>
      <c r="J26" s="21">
        <v>0</v>
      </c>
      <c r="K26" s="24">
        <v>34208</v>
      </c>
      <c r="L26" s="24">
        <v>9519</v>
      </c>
      <c r="M26" s="24">
        <v>48</v>
      </c>
      <c r="N26" s="21">
        <v>0</v>
      </c>
      <c r="O26" s="24">
        <v>2547</v>
      </c>
      <c r="P26" s="24">
        <v>6479</v>
      </c>
      <c r="Q26" s="24">
        <v>445</v>
      </c>
      <c r="R26" s="1" t="s">
        <v>136</v>
      </c>
      <c r="S26" s="205"/>
      <c r="T26" s="24">
        <v>5491</v>
      </c>
      <c r="U26" s="24">
        <v>3817</v>
      </c>
      <c r="V26" s="24">
        <v>46239</v>
      </c>
      <c r="W26" s="291">
        <v>4131</v>
      </c>
      <c r="X26" s="291">
        <v>2918</v>
      </c>
      <c r="Y26" s="21">
        <v>4053</v>
      </c>
      <c r="Z26" s="292">
        <v>3174</v>
      </c>
      <c r="AA26" s="292">
        <v>681</v>
      </c>
      <c r="AB26" s="21">
        <v>681</v>
      </c>
      <c r="AC26" s="21">
        <v>0</v>
      </c>
      <c r="AD26" s="21">
        <v>0</v>
      </c>
      <c r="AE26" s="24">
        <v>49</v>
      </c>
      <c r="AF26" s="21">
        <v>37</v>
      </c>
      <c r="AG26" s="21">
        <v>12</v>
      </c>
      <c r="AH26" s="21">
        <v>0</v>
      </c>
      <c r="AI26" s="24">
        <v>417</v>
      </c>
      <c r="AJ26" s="21">
        <v>261</v>
      </c>
      <c r="AK26" s="21">
        <v>0</v>
      </c>
      <c r="AL26" s="24">
        <v>1148</v>
      </c>
      <c r="AM26" s="1" t="s">
        <v>136</v>
      </c>
      <c r="AN26" s="24">
        <v>6684</v>
      </c>
      <c r="AO26" s="21"/>
      <c r="AP26" s="24"/>
      <c r="AQ26" s="24"/>
      <c r="AR26" s="21"/>
      <c r="AS26" s="21"/>
      <c r="AT26" s="21"/>
      <c r="AU26" s="24"/>
      <c r="AV26" s="24"/>
      <c r="AW26" s="24"/>
      <c r="AX26" s="21"/>
      <c r="AY26" s="24"/>
      <c r="AZ26" s="24"/>
      <c r="BA26" s="24"/>
      <c r="BC26" s="205"/>
      <c r="BD26" s="24"/>
      <c r="BE26" s="24"/>
      <c r="BF26" s="24"/>
      <c r="BI26" s="21"/>
      <c r="BJ26" s="292"/>
      <c r="BK26" s="292"/>
      <c r="BL26" s="21"/>
      <c r="BM26" s="21"/>
      <c r="BN26" s="21"/>
      <c r="BO26" s="24"/>
      <c r="BP26" s="21"/>
      <c r="BQ26" s="21"/>
      <c r="BR26" s="21"/>
      <c r="BS26" s="24"/>
      <c r="BT26" s="21"/>
      <c r="BU26" s="21"/>
      <c r="BW26" s="24"/>
      <c r="BX26" s="24"/>
      <c r="BY26" s="31"/>
      <c r="BZ26" s="31"/>
      <c r="CA26" s="31"/>
      <c r="CB26" s="31"/>
      <c r="CC26" s="31"/>
      <c r="CD26" s="31"/>
      <c r="CE26" s="34"/>
      <c r="CF26" s="34"/>
      <c r="CG26" s="34"/>
      <c r="CH26" s="34"/>
      <c r="CI26" s="34"/>
      <c r="CJ26" s="34"/>
      <c r="CK26" s="34"/>
      <c r="CL26" s="34"/>
      <c r="CM26" s="34"/>
      <c r="CN26" s="34"/>
      <c r="CO26" s="34"/>
      <c r="CP26" s="34"/>
      <c r="CQ26" s="34"/>
      <c r="CR26" s="34"/>
      <c r="CS26" s="34"/>
      <c r="CT26" s="34"/>
      <c r="CU26" s="34"/>
      <c r="CV26" s="34"/>
      <c r="CW26" s="34"/>
      <c r="CX26" s="34"/>
    </row>
    <row r="27" spans="1:102">
      <c r="A27" s="21"/>
      <c r="B27" s="21"/>
      <c r="C27" s="21" t="s">
        <v>118</v>
      </c>
      <c r="D27" s="23" t="s">
        <v>136</v>
      </c>
      <c r="E27" s="23" t="s">
        <v>136</v>
      </c>
      <c r="F27" s="24">
        <v>56381</v>
      </c>
      <c r="G27" s="24">
        <v>21859</v>
      </c>
      <c r="H27" s="21">
        <v>14133</v>
      </c>
      <c r="I27" s="21">
        <v>7614</v>
      </c>
      <c r="J27" s="21">
        <v>112</v>
      </c>
      <c r="K27" s="24">
        <v>0</v>
      </c>
      <c r="L27" s="24">
        <v>3809</v>
      </c>
      <c r="M27" s="24">
        <v>2</v>
      </c>
      <c r="N27" s="21">
        <v>1</v>
      </c>
      <c r="O27" s="24">
        <v>1538</v>
      </c>
      <c r="P27" s="24">
        <v>2262</v>
      </c>
      <c r="Q27" s="24">
        <v>3</v>
      </c>
      <c r="R27" s="1" t="s">
        <v>136</v>
      </c>
      <c r="S27" s="292">
        <v>3</v>
      </c>
      <c r="T27" s="24">
        <v>8839</v>
      </c>
      <c r="U27" s="24">
        <v>3906</v>
      </c>
      <c r="V27" s="24">
        <v>0</v>
      </c>
      <c r="W27" s="291">
        <v>6155</v>
      </c>
      <c r="X27" s="291" t="s">
        <v>67</v>
      </c>
      <c r="Y27" s="21">
        <v>6858</v>
      </c>
      <c r="Z27" s="292">
        <v>2007</v>
      </c>
      <c r="AA27" s="292">
        <v>2449</v>
      </c>
      <c r="AB27" s="21">
        <v>2447</v>
      </c>
      <c r="AC27" s="21">
        <v>2</v>
      </c>
      <c r="AD27" s="21">
        <v>0</v>
      </c>
      <c r="AE27" s="24">
        <v>20</v>
      </c>
      <c r="AF27" s="21">
        <v>18</v>
      </c>
      <c r="AG27" s="21">
        <v>2</v>
      </c>
      <c r="AH27" s="21">
        <v>0</v>
      </c>
      <c r="AI27" s="24">
        <v>58</v>
      </c>
      <c r="AJ27" s="21">
        <v>304</v>
      </c>
      <c r="AK27" s="21">
        <v>57</v>
      </c>
      <c r="AL27" s="24">
        <v>176</v>
      </c>
      <c r="AM27" s="1" t="s">
        <v>136</v>
      </c>
      <c r="AN27" s="24">
        <v>4267</v>
      </c>
      <c r="AO27" s="21"/>
      <c r="AP27" s="24"/>
      <c r="AQ27" s="24"/>
      <c r="AR27" s="21"/>
      <c r="AS27" s="21"/>
      <c r="AT27" s="21"/>
      <c r="AU27" s="24"/>
      <c r="AV27" s="24"/>
      <c r="AW27" s="24"/>
      <c r="AX27" s="21"/>
      <c r="AY27" s="24"/>
      <c r="AZ27" s="24"/>
      <c r="BA27" s="24"/>
      <c r="BC27" s="292"/>
      <c r="BD27" s="24"/>
      <c r="BE27" s="24"/>
      <c r="BF27" s="24"/>
      <c r="BI27" s="21"/>
      <c r="BJ27" s="292"/>
      <c r="BK27" s="292"/>
      <c r="BL27" s="21"/>
      <c r="BM27" s="21"/>
      <c r="BN27" s="21"/>
      <c r="BO27" s="24"/>
      <c r="BP27" s="21"/>
      <c r="BQ27" s="21"/>
      <c r="BR27" s="21"/>
      <c r="BS27" s="24"/>
      <c r="BT27" s="21"/>
      <c r="BU27" s="21"/>
      <c r="BW27" s="24"/>
      <c r="BX27" s="24"/>
      <c r="BY27" s="31"/>
      <c r="BZ27" s="31"/>
      <c r="CA27" s="31"/>
      <c r="CB27" s="31"/>
      <c r="CC27" s="31"/>
      <c r="CD27" s="31"/>
      <c r="CE27" s="34"/>
      <c r="CF27" s="34"/>
      <c r="CG27" s="34"/>
      <c r="CH27" s="34"/>
      <c r="CI27" s="34"/>
      <c r="CJ27" s="34"/>
      <c r="CK27" s="34"/>
      <c r="CL27" s="34"/>
      <c r="CM27" s="34"/>
      <c r="CN27" s="34"/>
      <c r="CO27" s="34"/>
      <c r="CP27" s="34"/>
      <c r="CQ27" s="34"/>
      <c r="CR27" s="34"/>
      <c r="CS27" s="34"/>
      <c r="CT27" s="34"/>
      <c r="CU27" s="34"/>
      <c r="CV27" s="34"/>
      <c r="CW27" s="34"/>
      <c r="CX27" s="34"/>
    </row>
    <row r="28" spans="1:102">
      <c r="A28" s="21"/>
      <c r="B28" s="21"/>
      <c r="C28" s="21" t="s">
        <v>120</v>
      </c>
      <c r="D28" s="23" t="s">
        <v>136</v>
      </c>
      <c r="E28" s="23" t="s">
        <v>136</v>
      </c>
      <c r="F28" s="24">
        <v>51538</v>
      </c>
      <c r="G28" s="24">
        <v>51198</v>
      </c>
      <c r="H28" s="21" t="s">
        <v>67</v>
      </c>
      <c r="I28" s="21" t="s">
        <v>67</v>
      </c>
      <c r="J28" s="21">
        <v>0</v>
      </c>
      <c r="K28" s="24">
        <v>33761</v>
      </c>
      <c r="L28" s="24">
        <v>13320</v>
      </c>
      <c r="M28" s="24">
        <v>947</v>
      </c>
      <c r="N28" s="21">
        <v>2</v>
      </c>
      <c r="O28" s="24">
        <v>2490</v>
      </c>
      <c r="P28" s="24">
        <v>9800</v>
      </c>
      <c r="Q28" s="24">
        <v>81</v>
      </c>
      <c r="R28" s="1" t="s">
        <v>136</v>
      </c>
      <c r="S28" s="205"/>
      <c r="T28" s="24">
        <v>6291</v>
      </c>
      <c r="U28" s="24">
        <v>2823</v>
      </c>
      <c r="V28" s="24">
        <v>0</v>
      </c>
      <c r="W28" s="291">
        <v>1555</v>
      </c>
      <c r="X28" s="291" t="s">
        <v>67</v>
      </c>
      <c r="Y28" s="21">
        <v>7513</v>
      </c>
      <c r="Z28" s="292">
        <v>10515</v>
      </c>
      <c r="AA28" s="292">
        <v>2</v>
      </c>
      <c r="AB28" s="21">
        <v>0</v>
      </c>
      <c r="AC28" s="21">
        <v>0</v>
      </c>
      <c r="AD28" s="21">
        <v>2</v>
      </c>
      <c r="AE28" s="24">
        <v>56</v>
      </c>
      <c r="AF28" s="21">
        <v>34</v>
      </c>
      <c r="AG28" s="21">
        <v>20</v>
      </c>
      <c r="AH28" s="21">
        <v>2</v>
      </c>
      <c r="AI28" s="24">
        <v>11</v>
      </c>
      <c r="AJ28" s="21">
        <v>233</v>
      </c>
      <c r="AK28" s="21">
        <v>163</v>
      </c>
      <c r="AL28" s="24">
        <v>4</v>
      </c>
      <c r="AM28" s="1" t="s">
        <v>136</v>
      </c>
      <c r="AN28" s="24">
        <v>18018</v>
      </c>
      <c r="AO28" s="21"/>
      <c r="AP28" s="24"/>
      <c r="AQ28" s="24"/>
      <c r="AR28" s="21"/>
      <c r="AS28" s="21"/>
      <c r="AT28" s="21"/>
      <c r="AU28" s="24"/>
      <c r="AV28" s="24"/>
      <c r="AW28" s="24"/>
      <c r="AX28" s="21"/>
      <c r="AY28" s="24"/>
      <c r="AZ28" s="24"/>
      <c r="BA28" s="24"/>
      <c r="BC28" s="205"/>
      <c r="BD28" s="24"/>
      <c r="BE28" s="24"/>
      <c r="BF28" s="24"/>
      <c r="BI28" s="21"/>
      <c r="BJ28" s="292"/>
      <c r="BK28" s="292"/>
      <c r="BL28" s="21"/>
      <c r="BM28" s="21"/>
      <c r="BN28" s="21"/>
      <c r="BO28" s="24"/>
      <c r="BP28" s="21"/>
      <c r="BQ28" s="21"/>
      <c r="BR28" s="21"/>
      <c r="BS28" s="24"/>
      <c r="BT28" s="21"/>
      <c r="BU28" s="21"/>
      <c r="BW28" s="24"/>
      <c r="BX28" s="24"/>
      <c r="BY28" s="31"/>
      <c r="BZ28" s="31"/>
      <c r="CA28" s="31"/>
      <c r="CB28" s="31"/>
      <c r="CC28" s="31"/>
      <c r="CD28" s="31"/>
      <c r="CE28" s="34"/>
      <c r="CF28" s="34"/>
      <c r="CG28" s="34"/>
      <c r="CH28" s="34"/>
      <c r="CI28" s="34"/>
      <c r="CJ28" s="34"/>
      <c r="CK28" s="34"/>
      <c r="CL28" s="34"/>
      <c r="CM28" s="34"/>
      <c r="CN28" s="34"/>
      <c r="CO28" s="34"/>
      <c r="CP28" s="34"/>
      <c r="CQ28" s="34"/>
      <c r="CR28" s="34"/>
      <c r="CS28" s="34"/>
      <c r="CT28" s="34"/>
      <c r="CU28" s="34"/>
      <c r="CV28" s="34"/>
      <c r="CW28" s="34"/>
      <c r="CX28" s="34"/>
    </row>
    <row r="29" spans="1:102">
      <c r="A29" s="21"/>
      <c r="B29" s="21"/>
      <c r="C29" s="21" t="s">
        <v>122</v>
      </c>
      <c r="D29" s="23" t="s">
        <v>136</v>
      </c>
      <c r="E29" s="23" t="s">
        <v>136</v>
      </c>
      <c r="F29" s="24">
        <v>42412</v>
      </c>
      <c r="G29" s="24">
        <v>41857</v>
      </c>
      <c r="H29" s="21">
        <v>4542</v>
      </c>
      <c r="I29" s="21">
        <v>37311</v>
      </c>
      <c r="J29" s="21">
        <v>4</v>
      </c>
      <c r="K29" s="24">
        <v>0</v>
      </c>
      <c r="L29" s="24">
        <v>7215</v>
      </c>
      <c r="M29" s="24">
        <v>328</v>
      </c>
      <c r="N29" s="21" t="s">
        <v>67</v>
      </c>
      <c r="O29" s="24">
        <v>255</v>
      </c>
      <c r="P29" s="24">
        <v>5499</v>
      </c>
      <c r="Q29" s="24">
        <v>1133</v>
      </c>
      <c r="R29" s="1" t="s">
        <v>136</v>
      </c>
      <c r="S29" s="205"/>
      <c r="T29" s="24">
        <v>9531</v>
      </c>
      <c r="U29" s="24">
        <v>2800</v>
      </c>
      <c r="V29" s="24">
        <v>31118</v>
      </c>
      <c r="W29" s="291">
        <v>585</v>
      </c>
      <c r="X29" s="291" t="s">
        <v>67</v>
      </c>
      <c r="Y29" s="21">
        <v>2195</v>
      </c>
      <c r="Z29" s="292">
        <v>1111</v>
      </c>
      <c r="AA29" s="292">
        <v>159</v>
      </c>
      <c r="AB29" s="21">
        <v>159</v>
      </c>
      <c r="AC29" s="21">
        <v>0</v>
      </c>
      <c r="AD29" s="21">
        <v>0</v>
      </c>
      <c r="AE29" s="24">
        <v>306</v>
      </c>
      <c r="AF29" s="21">
        <v>219</v>
      </c>
      <c r="AG29" s="21">
        <v>87</v>
      </c>
      <c r="AH29" s="21">
        <v>0</v>
      </c>
      <c r="AI29" s="24">
        <v>409</v>
      </c>
      <c r="AJ29" s="21">
        <v>63</v>
      </c>
      <c r="AK29" s="21">
        <v>75</v>
      </c>
      <c r="AL29" s="24">
        <v>0</v>
      </c>
      <c r="AM29" s="1" t="s">
        <v>136</v>
      </c>
      <c r="AN29" s="24">
        <v>4640</v>
      </c>
      <c r="AO29" s="21"/>
      <c r="AP29" s="24"/>
      <c r="AQ29" s="24"/>
      <c r="AR29" s="21"/>
      <c r="AS29" s="21"/>
      <c r="AT29" s="21"/>
      <c r="AU29" s="24"/>
      <c r="AV29" s="24"/>
      <c r="AW29" s="24"/>
      <c r="AX29" s="21"/>
      <c r="AY29" s="24"/>
      <c r="AZ29" s="24"/>
      <c r="BA29" s="24"/>
      <c r="BC29" s="205"/>
      <c r="BD29" s="24"/>
      <c r="BE29" s="24"/>
      <c r="BF29" s="24"/>
      <c r="BI29" s="21"/>
      <c r="BJ29" s="292"/>
      <c r="BK29" s="292"/>
      <c r="BL29" s="21"/>
      <c r="BM29" s="21"/>
      <c r="BN29" s="21"/>
      <c r="BO29" s="24"/>
      <c r="BP29" s="21"/>
      <c r="BQ29" s="21"/>
      <c r="BR29" s="21"/>
      <c r="BS29" s="24"/>
      <c r="BT29" s="21"/>
      <c r="BU29" s="21"/>
      <c r="BW29" s="24"/>
      <c r="BX29" s="24"/>
      <c r="BY29" s="31"/>
      <c r="BZ29" s="31"/>
      <c r="CA29" s="31"/>
      <c r="CB29" s="31"/>
      <c r="CC29" s="31"/>
      <c r="CD29" s="31"/>
      <c r="CE29" s="34"/>
      <c r="CF29" s="34"/>
      <c r="CG29" s="34"/>
      <c r="CH29" s="34"/>
      <c r="CI29" s="34"/>
      <c r="CJ29" s="34"/>
      <c r="CK29" s="34"/>
      <c r="CL29" s="34"/>
      <c r="CM29" s="34"/>
      <c r="CN29" s="34"/>
      <c r="CO29" s="34"/>
      <c r="CP29" s="34"/>
      <c r="CQ29" s="34"/>
      <c r="CR29" s="34"/>
      <c r="CS29" s="34"/>
      <c r="CT29" s="34"/>
      <c r="CU29" s="34"/>
      <c r="CV29" s="34"/>
      <c r="CW29" s="34"/>
      <c r="CX29" s="34"/>
    </row>
    <row r="30" spans="1:102">
      <c r="A30" s="21"/>
      <c r="B30" s="21"/>
      <c r="C30" s="21" t="s">
        <v>124</v>
      </c>
      <c r="D30" s="23" t="s">
        <v>136</v>
      </c>
      <c r="E30" s="23" t="s">
        <v>136</v>
      </c>
      <c r="F30" s="24">
        <v>4355</v>
      </c>
      <c r="G30" s="24">
        <v>4299</v>
      </c>
      <c r="H30" s="21">
        <v>918</v>
      </c>
      <c r="I30" s="21">
        <v>3381</v>
      </c>
      <c r="J30" s="21">
        <v>0</v>
      </c>
      <c r="K30" s="24">
        <v>8749</v>
      </c>
      <c r="L30" s="24">
        <v>768</v>
      </c>
      <c r="M30" s="24">
        <v>105</v>
      </c>
      <c r="N30" s="21">
        <v>9</v>
      </c>
      <c r="O30" s="24">
        <v>181</v>
      </c>
      <c r="P30" s="24">
        <v>361</v>
      </c>
      <c r="Q30" s="24">
        <v>112</v>
      </c>
      <c r="R30" s="1" t="s">
        <v>136</v>
      </c>
      <c r="S30" s="205"/>
      <c r="T30" s="24">
        <v>2854</v>
      </c>
      <c r="U30" s="24">
        <v>872</v>
      </c>
      <c r="V30" s="24">
        <v>2136</v>
      </c>
      <c r="W30" s="291">
        <v>1451</v>
      </c>
      <c r="X30" s="291">
        <v>25</v>
      </c>
      <c r="Y30" s="21">
        <v>484</v>
      </c>
      <c r="Z30" s="292">
        <v>757</v>
      </c>
      <c r="AA30" s="292">
        <v>4</v>
      </c>
      <c r="AB30" s="21">
        <v>3</v>
      </c>
      <c r="AC30" s="21">
        <v>0</v>
      </c>
      <c r="AD30" s="21">
        <v>1</v>
      </c>
      <c r="AE30" s="24">
        <v>1</v>
      </c>
      <c r="AF30" s="21">
        <v>0</v>
      </c>
      <c r="AG30" s="21">
        <v>1</v>
      </c>
      <c r="AH30" s="21">
        <v>0</v>
      </c>
      <c r="AI30" s="24">
        <v>25</v>
      </c>
      <c r="AJ30" s="21">
        <v>211</v>
      </c>
      <c r="AK30" s="21">
        <v>6</v>
      </c>
      <c r="AL30" s="24">
        <v>29</v>
      </c>
      <c r="AM30" s="1" t="s">
        <v>136</v>
      </c>
      <c r="AN30" s="24">
        <v>985</v>
      </c>
      <c r="AO30" s="21"/>
      <c r="AP30" s="24"/>
      <c r="AQ30" s="24"/>
      <c r="AR30" s="21"/>
      <c r="AS30" s="21"/>
      <c r="AT30" s="21"/>
      <c r="AU30" s="24"/>
      <c r="AV30" s="24"/>
      <c r="AW30" s="24"/>
      <c r="AX30" s="21"/>
      <c r="AY30" s="24"/>
      <c r="AZ30" s="24"/>
      <c r="BA30" s="24"/>
      <c r="BC30" s="205"/>
      <c r="BD30" s="24"/>
      <c r="BE30" s="24"/>
      <c r="BF30" s="24"/>
      <c r="BI30" s="21"/>
      <c r="BJ30" s="292"/>
      <c r="BK30" s="292"/>
      <c r="BL30" s="21"/>
      <c r="BM30" s="21"/>
      <c r="BN30" s="21"/>
      <c r="BO30" s="24"/>
      <c r="BP30" s="21"/>
      <c r="BQ30" s="21"/>
      <c r="BR30" s="21"/>
      <c r="BS30" s="24"/>
      <c r="BT30" s="21"/>
      <c r="BU30" s="21"/>
      <c r="BW30" s="24"/>
      <c r="BX30" s="24"/>
      <c r="BY30" s="31"/>
      <c r="BZ30" s="31"/>
      <c r="CA30" s="31"/>
      <c r="CB30" s="31"/>
      <c r="CC30" s="31"/>
      <c r="CD30" s="31"/>
      <c r="CE30" s="34"/>
      <c r="CF30" s="34"/>
      <c r="CG30" s="34"/>
      <c r="CH30" s="34"/>
      <c r="CI30" s="34"/>
      <c r="CJ30" s="34"/>
      <c r="CK30" s="34"/>
      <c r="CL30" s="34"/>
      <c r="CM30" s="34"/>
      <c r="CN30" s="34"/>
      <c r="CO30" s="34"/>
      <c r="CP30" s="34"/>
      <c r="CQ30" s="34"/>
      <c r="CR30" s="34"/>
      <c r="CS30" s="34"/>
      <c r="CT30" s="34"/>
      <c r="CU30" s="34"/>
      <c r="CV30" s="34"/>
      <c r="CW30" s="34"/>
      <c r="CX30" s="34"/>
    </row>
    <row r="31" spans="1:102">
      <c r="A31" s="21"/>
      <c r="B31" s="21"/>
      <c r="C31" s="21" t="s">
        <v>126</v>
      </c>
      <c r="D31" s="23" t="s">
        <v>136</v>
      </c>
      <c r="E31" s="23" t="s">
        <v>136</v>
      </c>
      <c r="F31" s="24">
        <v>101008</v>
      </c>
      <c r="G31" s="24">
        <v>100708</v>
      </c>
      <c r="H31" s="21" t="s">
        <v>67</v>
      </c>
      <c r="I31" s="21" t="s">
        <v>67</v>
      </c>
      <c r="J31" s="21" t="s">
        <v>67</v>
      </c>
      <c r="K31" s="24">
        <v>0</v>
      </c>
      <c r="L31" s="24">
        <v>37788</v>
      </c>
      <c r="M31" s="24">
        <v>210</v>
      </c>
      <c r="N31" s="21">
        <v>49</v>
      </c>
      <c r="O31" s="24">
        <v>4664</v>
      </c>
      <c r="P31" s="24">
        <v>27911</v>
      </c>
      <c r="Q31" s="24">
        <v>4954</v>
      </c>
      <c r="R31" s="1" t="s">
        <v>136</v>
      </c>
      <c r="S31" s="205"/>
      <c r="T31" s="24">
        <v>12315</v>
      </c>
      <c r="U31" s="24">
        <v>7187</v>
      </c>
      <c r="V31" s="24">
        <v>57944</v>
      </c>
      <c r="W31" s="291">
        <v>2382</v>
      </c>
      <c r="X31" s="291" t="s">
        <v>67</v>
      </c>
      <c r="Y31" s="21">
        <v>5188</v>
      </c>
      <c r="Z31" s="292">
        <v>5392</v>
      </c>
      <c r="AA31" s="292">
        <v>62</v>
      </c>
      <c r="AB31" s="21">
        <v>62</v>
      </c>
      <c r="AC31" s="21">
        <v>0</v>
      </c>
      <c r="AD31" s="21">
        <v>0</v>
      </c>
      <c r="AE31" s="24">
        <v>59</v>
      </c>
      <c r="AF31" s="21">
        <v>40</v>
      </c>
      <c r="AG31" s="21">
        <v>19</v>
      </c>
      <c r="AH31" s="21">
        <v>0</v>
      </c>
      <c r="AI31" s="24">
        <v>155</v>
      </c>
      <c r="AJ31" s="21">
        <v>222</v>
      </c>
      <c r="AK31" s="21">
        <v>64</v>
      </c>
      <c r="AL31" s="24">
        <v>107</v>
      </c>
      <c r="AM31" s="1" t="s">
        <v>136</v>
      </c>
      <c r="AN31" s="24">
        <v>8768</v>
      </c>
      <c r="AO31" s="21"/>
      <c r="AP31" s="24"/>
      <c r="AQ31" s="24"/>
      <c r="AR31" s="21"/>
      <c r="AS31" s="21"/>
      <c r="AT31" s="21"/>
      <c r="AU31" s="24"/>
      <c r="AV31" s="24"/>
      <c r="AW31" s="24"/>
      <c r="AX31" s="21"/>
      <c r="AY31" s="24"/>
      <c r="AZ31" s="24"/>
      <c r="BA31" s="24"/>
      <c r="BC31" s="205"/>
      <c r="BD31" s="24"/>
      <c r="BE31" s="24"/>
      <c r="BF31" s="24"/>
      <c r="BI31" s="21"/>
      <c r="BJ31" s="292"/>
      <c r="BK31" s="292"/>
      <c r="BL31" s="21"/>
      <c r="BM31" s="21"/>
      <c r="BN31" s="21"/>
      <c r="BO31" s="24"/>
      <c r="BP31" s="21"/>
      <c r="BQ31" s="21"/>
      <c r="BR31" s="21"/>
      <c r="BS31" s="24"/>
      <c r="BT31" s="21"/>
      <c r="BU31" s="21"/>
      <c r="BW31" s="24"/>
      <c r="BX31" s="24"/>
      <c r="BY31" s="31"/>
      <c r="BZ31" s="31"/>
      <c r="CA31" s="31"/>
      <c r="CB31" s="31"/>
      <c r="CC31" s="31"/>
      <c r="CD31" s="31"/>
      <c r="CE31" s="34"/>
      <c r="CF31" s="34"/>
      <c r="CG31" s="34"/>
      <c r="CH31" s="34"/>
      <c r="CI31" s="34"/>
      <c r="CJ31" s="34"/>
      <c r="CK31" s="34"/>
      <c r="CL31" s="34"/>
      <c r="CM31" s="34"/>
      <c r="CN31" s="34"/>
      <c r="CO31" s="34"/>
      <c r="CP31" s="34"/>
      <c r="CQ31" s="34"/>
      <c r="CR31" s="34"/>
      <c r="CS31" s="34"/>
      <c r="CT31" s="34"/>
      <c r="CU31" s="34"/>
      <c r="CV31" s="34"/>
      <c r="CW31" s="34"/>
      <c r="CX31" s="34"/>
    </row>
    <row r="32" spans="1:102">
      <c r="A32" s="21"/>
      <c r="B32" s="21"/>
      <c r="C32" s="21" t="s">
        <v>128</v>
      </c>
      <c r="D32" s="23" t="s">
        <v>136</v>
      </c>
      <c r="E32" s="23" t="s">
        <v>136</v>
      </c>
      <c r="F32" s="24">
        <v>16830</v>
      </c>
      <c r="G32" s="24">
        <v>16419</v>
      </c>
      <c r="H32" s="21">
        <v>4125</v>
      </c>
      <c r="I32" s="21">
        <v>12294</v>
      </c>
      <c r="J32" s="21">
        <v>0</v>
      </c>
      <c r="K32" s="24">
        <v>11561</v>
      </c>
      <c r="L32" s="24">
        <v>6858</v>
      </c>
      <c r="M32" s="24">
        <v>385</v>
      </c>
      <c r="N32" s="21">
        <v>13</v>
      </c>
      <c r="O32" s="24">
        <v>192</v>
      </c>
      <c r="P32" s="24">
        <v>4320</v>
      </c>
      <c r="Q32" s="24">
        <v>390</v>
      </c>
      <c r="R32" s="1" t="s">
        <v>136</v>
      </c>
      <c r="S32" s="292">
        <v>1558</v>
      </c>
      <c r="T32" s="24">
        <v>7904</v>
      </c>
      <c r="U32" s="24">
        <v>2672</v>
      </c>
      <c r="V32" s="24">
        <v>9229</v>
      </c>
      <c r="W32" s="291">
        <v>1117</v>
      </c>
      <c r="X32" s="291">
        <v>391</v>
      </c>
      <c r="Y32" s="21">
        <v>1319</v>
      </c>
      <c r="Z32" s="292">
        <v>1300</v>
      </c>
      <c r="AA32" s="292">
        <v>329</v>
      </c>
      <c r="AB32" s="21">
        <v>329</v>
      </c>
      <c r="AC32" s="21">
        <v>0</v>
      </c>
      <c r="AD32" s="21">
        <v>0</v>
      </c>
      <c r="AE32" s="24">
        <v>58</v>
      </c>
      <c r="AF32" s="21">
        <v>38</v>
      </c>
      <c r="AG32" s="21">
        <v>20</v>
      </c>
      <c r="AH32" s="21">
        <v>0</v>
      </c>
      <c r="AI32" s="24">
        <v>286</v>
      </c>
      <c r="AJ32" s="21">
        <v>226</v>
      </c>
      <c r="AK32" s="21">
        <v>0</v>
      </c>
      <c r="AL32" s="24">
        <v>71</v>
      </c>
      <c r="AM32" s="1" t="s">
        <v>136</v>
      </c>
      <c r="AN32" s="24">
        <v>1936</v>
      </c>
      <c r="AO32" s="21"/>
      <c r="AP32" s="24"/>
      <c r="AQ32" s="24"/>
      <c r="AR32" s="21"/>
      <c r="AS32" s="21"/>
      <c r="AT32" s="21"/>
      <c r="AU32" s="24"/>
      <c r="AV32" s="24"/>
      <c r="AW32" s="24"/>
      <c r="AX32" s="21"/>
      <c r="AY32" s="24"/>
      <c r="AZ32" s="24"/>
      <c r="BA32" s="24"/>
      <c r="BC32" s="292"/>
      <c r="BD32" s="24"/>
      <c r="BE32" s="24"/>
      <c r="BF32" s="24"/>
      <c r="BI32" s="21"/>
      <c r="BJ32" s="292"/>
      <c r="BK32" s="292"/>
      <c r="BL32" s="21"/>
      <c r="BM32" s="21"/>
      <c r="BN32" s="21"/>
      <c r="BO32" s="24"/>
      <c r="BP32" s="21"/>
      <c r="BQ32" s="21"/>
      <c r="BR32" s="21"/>
      <c r="BS32" s="24"/>
      <c r="BT32" s="21"/>
      <c r="BU32" s="21"/>
      <c r="BW32" s="24"/>
      <c r="BX32" s="24"/>
      <c r="BY32" s="31"/>
      <c r="BZ32" s="31"/>
      <c r="CA32" s="31"/>
      <c r="CB32" s="31"/>
      <c r="CC32" s="31"/>
      <c r="CD32" s="31"/>
      <c r="CE32" s="34"/>
      <c r="CF32" s="34"/>
      <c r="CG32" s="34"/>
      <c r="CH32" s="34"/>
      <c r="CI32" s="34"/>
      <c r="CJ32" s="34"/>
      <c r="CK32" s="34"/>
      <c r="CL32" s="34"/>
      <c r="CM32" s="34"/>
      <c r="CN32" s="34"/>
      <c r="CO32" s="34"/>
      <c r="CP32" s="34"/>
      <c r="CQ32" s="34"/>
      <c r="CR32" s="34"/>
      <c r="CS32" s="34"/>
      <c r="CT32" s="34"/>
      <c r="CU32" s="34"/>
      <c r="CV32" s="34"/>
      <c r="CW32" s="34"/>
      <c r="CX32" s="34"/>
    </row>
    <row r="33" spans="1:102">
      <c r="A33" s="21"/>
      <c r="B33" s="21"/>
      <c r="C33" s="21" t="s">
        <v>130</v>
      </c>
      <c r="D33" s="23" t="s">
        <v>136</v>
      </c>
      <c r="E33" s="23" t="s">
        <v>136</v>
      </c>
      <c r="F33" s="24">
        <v>24327</v>
      </c>
      <c r="G33" s="24">
        <v>24023</v>
      </c>
      <c r="H33" s="21">
        <v>12670</v>
      </c>
      <c r="I33" s="21">
        <v>11353</v>
      </c>
      <c r="J33" s="21">
        <v>0</v>
      </c>
      <c r="K33" s="24">
        <v>15596</v>
      </c>
      <c r="L33" s="24">
        <v>16724</v>
      </c>
      <c r="M33" s="24">
        <v>6968</v>
      </c>
      <c r="N33" s="21">
        <v>11</v>
      </c>
      <c r="O33" s="24">
        <v>0</v>
      </c>
      <c r="P33" s="24">
        <v>9501</v>
      </c>
      <c r="Q33" s="24">
        <v>204</v>
      </c>
      <c r="R33" s="1" t="s">
        <v>136</v>
      </c>
      <c r="S33" s="292">
        <v>40</v>
      </c>
      <c r="T33" s="24">
        <v>5455</v>
      </c>
      <c r="U33" s="24">
        <v>2549</v>
      </c>
      <c r="V33" s="24">
        <v>45939</v>
      </c>
      <c r="W33" s="291">
        <v>7736</v>
      </c>
      <c r="X33" s="291">
        <v>412</v>
      </c>
      <c r="Y33" s="21">
        <v>3276</v>
      </c>
      <c r="Z33" s="292">
        <v>5435</v>
      </c>
      <c r="AA33" s="292">
        <v>197</v>
      </c>
      <c r="AB33" s="21">
        <v>197</v>
      </c>
      <c r="AC33" s="21">
        <v>0</v>
      </c>
      <c r="AD33" s="21">
        <v>0</v>
      </c>
      <c r="AE33" s="24">
        <v>274</v>
      </c>
      <c r="AF33" s="21">
        <v>222</v>
      </c>
      <c r="AG33" s="21">
        <v>49</v>
      </c>
      <c r="AH33" s="21">
        <v>3</v>
      </c>
      <c r="AI33" s="24">
        <v>617</v>
      </c>
      <c r="AJ33" s="21">
        <v>512</v>
      </c>
      <c r="AK33" s="21">
        <v>1250</v>
      </c>
      <c r="AL33" s="24">
        <v>499</v>
      </c>
      <c r="AM33" s="1" t="s">
        <v>136</v>
      </c>
      <c r="AN33" s="24">
        <v>5917</v>
      </c>
      <c r="AO33" s="21"/>
      <c r="AP33" s="24"/>
      <c r="AQ33" s="24"/>
      <c r="AR33" s="21"/>
      <c r="AS33" s="21"/>
      <c r="AT33" s="21"/>
      <c r="AU33" s="24"/>
      <c r="AV33" s="24"/>
      <c r="AW33" s="24"/>
      <c r="AX33" s="21"/>
      <c r="AY33" s="24"/>
      <c r="AZ33" s="24"/>
      <c r="BA33" s="24"/>
      <c r="BC33" s="292"/>
      <c r="BD33" s="24"/>
      <c r="BE33" s="24"/>
      <c r="BF33" s="24"/>
      <c r="BI33" s="21"/>
      <c r="BJ33" s="292"/>
      <c r="BK33" s="292"/>
      <c r="BL33" s="21"/>
      <c r="BM33" s="21"/>
      <c r="BN33" s="21"/>
      <c r="BO33" s="24"/>
      <c r="BP33" s="21"/>
      <c r="BQ33" s="21"/>
      <c r="BR33" s="21"/>
      <c r="BS33" s="24"/>
      <c r="BT33" s="21"/>
      <c r="BU33" s="21"/>
      <c r="BW33" s="24"/>
      <c r="BX33" s="24"/>
      <c r="BY33" s="31"/>
      <c r="BZ33" s="31"/>
      <c r="CA33" s="31"/>
      <c r="CB33" s="31"/>
      <c r="CC33" s="31"/>
      <c r="CD33" s="31"/>
      <c r="CE33" s="34"/>
      <c r="CF33" s="34"/>
      <c r="CG33" s="34"/>
      <c r="CH33" s="34"/>
      <c r="CI33" s="34"/>
      <c r="CJ33" s="34"/>
      <c r="CK33" s="34"/>
      <c r="CL33" s="34"/>
      <c r="CM33" s="34"/>
      <c r="CN33" s="34"/>
      <c r="CO33" s="34"/>
      <c r="CP33" s="34"/>
      <c r="CQ33" s="34"/>
      <c r="CR33" s="34"/>
      <c r="CS33" s="34"/>
      <c r="CT33" s="34"/>
      <c r="CU33" s="34"/>
      <c r="CV33" s="34"/>
      <c r="CW33" s="34"/>
      <c r="CX33" s="34"/>
    </row>
    <row r="34" spans="1:102" ht="40.5" customHeight="1">
      <c r="A34" s="27"/>
      <c r="B34" s="27"/>
      <c r="C34" s="27" t="s">
        <v>132</v>
      </c>
      <c r="D34" s="23" t="s">
        <v>136</v>
      </c>
      <c r="E34" s="23" t="s">
        <v>136</v>
      </c>
      <c r="F34" s="27">
        <f t="shared" ref="F34:Q34" si="0">SUM(F2:F33)</f>
        <v>2140265</v>
      </c>
      <c r="G34" s="27">
        <f t="shared" si="0"/>
        <v>2050743</v>
      </c>
      <c r="H34" s="27">
        <f t="shared" si="0"/>
        <v>740679</v>
      </c>
      <c r="I34" s="27">
        <f t="shared" si="0"/>
        <v>1032911</v>
      </c>
      <c r="J34" s="27">
        <f t="shared" si="0"/>
        <v>4201</v>
      </c>
      <c r="K34" s="27">
        <f t="shared" si="0"/>
        <v>1294442</v>
      </c>
      <c r="L34" s="27">
        <f t="shared" si="0"/>
        <v>1204549</v>
      </c>
      <c r="M34" s="27">
        <f t="shared" si="0"/>
        <v>50608</v>
      </c>
      <c r="N34" s="27">
        <f t="shared" si="0"/>
        <v>44077</v>
      </c>
      <c r="O34" s="27">
        <f t="shared" si="0"/>
        <v>289179</v>
      </c>
      <c r="P34" s="27">
        <f t="shared" si="0"/>
        <v>698195</v>
      </c>
      <c r="Q34" s="27">
        <f t="shared" si="0"/>
        <v>79621</v>
      </c>
      <c r="R34" s="1" t="s">
        <v>136</v>
      </c>
      <c r="S34" s="27">
        <f t="shared" ref="S34:AL34" si="1">SUM(S2:S33)</f>
        <v>42869</v>
      </c>
      <c r="T34" s="27">
        <f t="shared" si="1"/>
        <v>323541</v>
      </c>
      <c r="U34" s="27">
        <f t="shared" si="1"/>
        <v>129184</v>
      </c>
      <c r="V34" s="27">
        <f t="shared" si="1"/>
        <v>1634806</v>
      </c>
      <c r="W34" s="27">
        <f t="shared" si="1"/>
        <v>146474</v>
      </c>
      <c r="X34" s="27">
        <f t="shared" si="1"/>
        <v>43735</v>
      </c>
      <c r="Y34" s="27">
        <f t="shared" si="1"/>
        <v>179958</v>
      </c>
      <c r="Z34" s="27">
        <f t="shared" si="1"/>
        <v>175855</v>
      </c>
      <c r="AA34" s="27">
        <f t="shared" si="1"/>
        <v>19628</v>
      </c>
      <c r="AB34" s="27">
        <f t="shared" si="1"/>
        <v>19597</v>
      </c>
      <c r="AC34" s="27">
        <f t="shared" si="1"/>
        <v>7</v>
      </c>
      <c r="AD34" s="27">
        <f t="shared" si="1"/>
        <v>24</v>
      </c>
      <c r="AE34" s="27">
        <f t="shared" si="1"/>
        <v>9092</v>
      </c>
      <c r="AF34" s="27">
        <f t="shared" si="1"/>
        <v>7594</v>
      </c>
      <c r="AG34" s="27">
        <f t="shared" si="1"/>
        <v>1417</v>
      </c>
      <c r="AH34" s="27">
        <f t="shared" si="1"/>
        <v>81</v>
      </c>
      <c r="AI34" s="27">
        <f t="shared" si="1"/>
        <v>8633</v>
      </c>
      <c r="AJ34" s="27">
        <f t="shared" si="1"/>
        <v>4746</v>
      </c>
      <c r="AK34" s="27">
        <f t="shared" si="1"/>
        <v>11101</v>
      </c>
      <c r="AL34" s="27">
        <f t="shared" si="1"/>
        <v>30382</v>
      </c>
      <c r="AM34" s="27" t="s">
        <v>136</v>
      </c>
      <c r="AN34" s="27">
        <f>SUM(AN2:AN33)</f>
        <v>221606</v>
      </c>
      <c r="AO34" s="27"/>
      <c r="AP34" s="27"/>
      <c r="AQ34" s="27"/>
      <c r="AR34" s="27"/>
      <c r="AS34" s="27"/>
      <c r="AT34" s="27"/>
      <c r="AU34" s="27"/>
      <c r="AV34" s="27"/>
      <c r="AW34" s="27"/>
      <c r="AX34" s="27"/>
      <c r="AY34" s="27"/>
      <c r="AZ34" s="27"/>
      <c r="BA34" s="27"/>
      <c r="BB34" s="27"/>
      <c r="BC34" s="27"/>
      <c r="BD34" s="27"/>
      <c r="BE34" s="27"/>
      <c r="BF34" s="27"/>
      <c r="BG34" s="27"/>
      <c r="BH34" s="27"/>
      <c r="BI34" s="27"/>
      <c r="BJ34" s="27"/>
      <c r="BK34" s="27"/>
      <c r="BL34" s="27"/>
      <c r="BM34" s="27"/>
      <c r="BN34" s="27"/>
      <c r="BO34" s="27"/>
      <c r="BP34" s="27"/>
      <c r="BQ34" s="27"/>
      <c r="BR34" s="27"/>
      <c r="BS34" s="27"/>
      <c r="BT34" s="27"/>
      <c r="BU34" s="27"/>
      <c r="BV34" s="27"/>
      <c r="BW34" s="27"/>
      <c r="BX34" s="27"/>
      <c r="BY34" s="44"/>
      <c r="BZ34" s="44"/>
      <c r="CA34" s="44"/>
      <c r="CB34" s="44"/>
      <c r="CC34" s="44"/>
      <c r="CD34" s="44"/>
      <c r="CE34" s="34"/>
      <c r="CF34" s="34"/>
      <c r="CG34" s="34"/>
      <c r="CH34" s="34"/>
      <c r="CI34" s="34"/>
      <c r="CJ34" s="34"/>
      <c r="CK34" s="34"/>
      <c r="CL34" s="34"/>
      <c r="CM34" s="34"/>
      <c r="CN34" s="34"/>
      <c r="CO34" s="34"/>
      <c r="CP34" s="34"/>
      <c r="CQ34" s="34"/>
      <c r="CR34" s="34"/>
      <c r="CS34" s="34"/>
      <c r="CT34" s="34"/>
      <c r="CU34" s="34"/>
      <c r="CV34" s="34"/>
      <c r="CW34" s="34"/>
      <c r="CX34" s="34"/>
    </row>
    <row r="35" spans="1:102">
      <c r="A35" s="37"/>
      <c r="B35" s="37"/>
      <c r="C35" s="37"/>
      <c r="D35" s="23"/>
      <c r="E35" s="23"/>
      <c r="F35" s="38"/>
      <c r="G35" s="37"/>
      <c r="H35" s="37"/>
      <c r="I35" s="37"/>
      <c r="J35" s="37"/>
      <c r="K35" s="45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  <c r="AA35" s="37"/>
      <c r="AB35" s="37"/>
      <c r="AC35" s="46"/>
      <c r="AD35" s="4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44"/>
      <c r="AT35" s="44"/>
      <c r="AU35" s="44"/>
      <c r="AV35" s="44"/>
      <c r="AW35" s="44"/>
      <c r="AX35" s="44"/>
      <c r="AY35" s="44"/>
      <c r="AZ35" s="44"/>
      <c r="BA35" s="44"/>
      <c r="BB35" s="44"/>
      <c r="BC35" s="44"/>
      <c r="BD35" s="44"/>
      <c r="BE35" s="44"/>
      <c r="BF35" s="44"/>
      <c r="BG35" s="44"/>
      <c r="BH35" s="44"/>
      <c r="BI35" s="44"/>
      <c r="BJ35" s="44"/>
      <c r="BK35" s="44"/>
      <c r="BL35" s="44"/>
      <c r="BM35" s="44"/>
      <c r="BN35" s="44"/>
      <c r="BO35" s="44"/>
      <c r="BP35" s="44"/>
      <c r="BQ35" s="44"/>
      <c r="BR35" s="44"/>
      <c r="BS35" s="44"/>
      <c r="BT35" s="44"/>
      <c r="BU35" s="44"/>
      <c r="BV35" s="44"/>
      <c r="BW35" s="44"/>
      <c r="BX35" s="44"/>
      <c r="BY35" s="44"/>
      <c r="BZ35" s="44"/>
      <c r="CA35" s="44"/>
      <c r="CB35" s="44"/>
      <c r="CC35" s="44"/>
      <c r="CD35" s="44"/>
      <c r="CE35" s="34"/>
      <c r="CF35" s="34"/>
      <c r="CG35" s="34"/>
      <c r="CH35" s="34"/>
      <c r="CI35" s="34"/>
      <c r="CJ35" s="34"/>
      <c r="CK35" s="34"/>
      <c r="CL35" s="34"/>
      <c r="CM35" s="34"/>
      <c r="CN35" s="34"/>
      <c r="CO35" s="34"/>
      <c r="CP35" s="34"/>
      <c r="CQ35" s="34"/>
      <c r="CR35" s="34"/>
      <c r="CS35" s="34"/>
      <c r="CT35" s="34"/>
      <c r="CU35" s="34"/>
      <c r="CV35" s="34"/>
      <c r="CW35" s="34"/>
      <c r="CX35" s="34"/>
    </row>
    <row r="36" spans="1:102" ht="13">
      <c r="A36" s="37"/>
      <c r="B36" s="37"/>
      <c r="C36" s="37"/>
      <c r="D36" s="37"/>
      <c r="E36" s="37"/>
      <c r="F36" s="38"/>
      <c r="G36" s="37"/>
      <c r="H36" s="37"/>
      <c r="I36" s="37"/>
      <c r="J36" s="37"/>
      <c r="K36" s="45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  <c r="AA36" s="37"/>
      <c r="AB36" s="37"/>
      <c r="AC36" s="46"/>
      <c r="AD36" s="4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44"/>
      <c r="AT36" s="44"/>
      <c r="AU36" s="44"/>
      <c r="AV36" s="44"/>
      <c r="AW36" s="44"/>
      <c r="AX36" s="44"/>
      <c r="AY36" s="44"/>
      <c r="AZ36" s="44"/>
      <c r="BA36" s="44"/>
      <c r="BB36" s="44"/>
      <c r="BC36" s="44"/>
      <c r="BD36" s="44"/>
      <c r="BE36" s="44"/>
      <c r="BF36" s="44"/>
      <c r="BG36" s="44"/>
      <c r="BH36" s="44"/>
      <c r="BI36" s="44"/>
      <c r="BJ36" s="44"/>
      <c r="BK36" s="44"/>
      <c r="BL36" s="44"/>
      <c r="BM36" s="44"/>
      <c r="BN36" s="44"/>
      <c r="BO36" s="44"/>
      <c r="BP36" s="44"/>
      <c r="BQ36" s="44"/>
      <c r="BR36" s="44"/>
      <c r="BS36" s="44"/>
      <c r="BT36" s="44"/>
      <c r="BU36" s="44"/>
      <c r="BV36" s="44"/>
      <c r="BW36" s="44"/>
      <c r="BX36" s="44"/>
      <c r="BY36" s="44"/>
      <c r="BZ36" s="44"/>
      <c r="CA36" s="44"/>
      <c r="CB36" s="44"/>
      <c r="CC36" s="44"/>
      <c r="CD36" s="44"/>
      <c r="CE36" s="34"/>
      <c r="CF36" s="34"/>
      <c r="CG36" s="34"/>
      <c r="CH36" s="34"/>
      <c r="CI36" s="34"/>
      <c r="CJ36" s="34"/>
      <c r="CK36" s="34"/>
      <c r="CL36" s="34"/>
      <c r="CM36" s="34"/>
      <c r="CN36" s="34"/>
      <c r="CO36" s="34"/>
      <c r="CP36" s="34"/>
      <c r="CQ36" s="34"/>
      <c r="CR36" s="34"/>
      <c r="CS36" s="34"/>
      <c r="CT36" s="34"/>
      <c r="CU36" s="34"/>
      <c r="CV36" s="34"/>
      <c r="CW36" s="34"/>
      <c r="CX36" s="34"/>
    </row>
    <row r="37" spans="1:102" ht="13">
      <c r="A37" s="37"/>
      <c r="B37" s="37"/>
      <c r="C37" s="37"/>
      <c r="D37" s="37"/>
      <c r="E37" s="37"/>
      <c r="F37" s="38"/>
      <c r="G37" s="37"/>
      <c r="H37" s="37"/>
      <c r="I37" s="37"/>
      <c r="J37" s="37"/>
      <c r="K37" s="45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  <c r="AA37" s="37"/>
      <c r="AB37" s="37"/>
      <c r="AC37" s="46"/>
      <c r="AD37" s="4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/>
      <c r="AQ37" s="37"/>
      <c r="AR37" s="37"/>
      <c r="AS37" s="44"/>
      <c r="AT37" s="44"/>
      <c r="AU37" s="44"/>
      <c r="AV37" s="44"/>
      <c r="AW37" s="44"/>
      <c r="AX37" s="44"/>
      <c r="AY37" s="44"/>
      <c r="AZ37" s="44"/>
      <c r="BA37" s="44"/>
      <c r="BB37" s="44"/>
      <c r="BC37" s="44"/>
      <c r="BD37" s="44"/>
      <c r="BE37" s="44"/>
      <c r="BF37" s="44"/>
      <c r="BG37" s="44"/>
      <c r="BH37" s="44"/>
      <c r="BI37" s="44"/>
      <c r="BJ37" s="44"/>
      <c r="BK37" s="44"/>
      <c r="BL37" s="44"/>
      <c r="BM37" s="44"/>
      <c r="BN37" s="44"/>
      <c r="BO37" s="44"/>
      <c r="BP37" s="44"/>
      <c r="BQ37" s="44"/>
      <c r="BR37" s="44"/>
      <c r="BS37" s="44"/>
      <c r="BT37" s="44"/>
      <c r="BU37" s="44"/>
      <c r="BV37" s="44"/>
      <c r="BW37" s="44"/>
      <c r="BX37" s="44"/>
      <c r="BY37" s="44"/>
      <c r="BZ37" s="44"/>
      <c r="CA37" s="44"/>
      <c r="CB37" s="44"/>
      <c r="CC37" s="44"/>
      <c r="CD37" s="44"/>
      <c r="CE37" s="34"/>
      <c r="CF37" s="34"/>
      <c r="CG37" s="34"/>
      <c r="CH37" s="34"/>
      <c r="CI37" s="34"/>
      <c r="CJ37" s="34"/>
      <c r="CK37" s="34"/>
      <c r="CL37" s="34"/>
      <c r="CM37" s="34"/>
      <c r="CN37" s="34"/>
      <c r="CO37" s="34"/>
      <c r="CP37" s="34"/>
      <c r="CQ37" s="34"/>
      <c r="CR37" s="34"/>
      <c r="CS37" s="34"/>
      <c r="CT37" s="34"/>
      <c r="CU37" s="34"/>
      <c r="CV37" s="34"/>
      <c r="CW37" s="34"/>
      <c r="CX37" s="34"/>
    </row>
    <row r="38" spans="1:102" ht="13">
      <c r="A38" s="37"/>
      <c r="B38" s="37"/>
      <c r="C38" s="37"/>
      <c r="D38" s="37"/>
      <c r="E38" s="34"/>
      <c r="F38" s="38"/>
      <c r="G38" s="37"/>
      <c r="H38" s="37"/>
      <c r="I38" s="37"/>
      <c r="J38" s="37"/>
      <c r="K38" s="45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  <c r="AA38" s="37"/>
      <c r="AB38" s="37"/>
      <c r="AC38" s="46"/>
      <c r="AD38" s="4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44"/>
      <c r="AT38" s="44"/>
      <c r="AU38" s="44"/>
      <c r="AV38" s="44"/>
      <c r="AW38" s="44"/>
      <c r="AX38" s="44"/>
      <c r="AY38" s="44"/>
      <c r="AZ38" s="44"/>
      <c r="BA38" s="44"/>
      <c r="BB38" s="44"/>
      <c r="BC38" s="44"/>
      <c r="BD38" s="44"/>
      <c r="BE38" s="44"/>
      <c r="BF38" s="44"/>
      <c r="BG38" s="44"/>
      <c r="BH38" s="44"/>
      <c r="BI38" s="44"/>
      <c r="BJ38" s="44"/>
      <c r="BK38" s="44"/>
      <c r="BL38" s="44"/>
      <c r="BM38" s="44"/>
      <c r="BN38" s="44"/>
      <c r="BO38" s="44"/>
      <c r="BP38" s="44"/>
      <c r="BQ38" s="44"/>
      <c r="BR38" s="44"/>
      <c r="BS38" s="44"/>
      <c r="BT38" s="44"/>
      <c r="BU38" s="44"/>
      <c r="BV38" s="44"/>
      <c r="BW38" s="44"/>
      <c r="BX38" s="44"/>
      <c r="BY38" s="44"/>
      <c r="BZ38" s="44"/>
      <c r="CA38" s="44"/>
      <c r="CB38" s="44"/>
      <c r="CC38" s="44"/>
      <c r="CD38" s="44"/>
      <c r="CE38" s="34"/>
      <c r="CF38" s="34"/>
      <c r="CG38" s="34"/>
      <c r="CH38" s="34"/>
      <c r="CI38" s="34"/>
      <c r="CJ38" s="34"/>
      <c r="CK38" s="34"/>
      <c r="CL38" s="34"/>
      <c r="CM38" s="34"/>
      <c r="CN38" s="34"/>
      <c r="CO38" s="34"/>
      <c r="CP38" s="34"/>
      <c r="CQ38" s="34"/>
      <c r="CR38" s="34"/>
      <c r="CS38" s="34"/>
      <c r="CT38" s="34"/>
      <c r="CU38" s="34"/>
      <c r="CV38" s="34"/>
      <c r="CW38" s="34"/>
      <c r="CX38" s="34"/>
    </row>
    <row r="39" spans="1:102" ht="13">
      <c r="A39" s="34"/>
      <c r="B39" s="34"/>
      <c r="C39" s="34"/>
      <c r="D39" s="34"/>
      <c r="E39" s="34"/>
      <c r="F39" s="38"/>
      <c r="G39" s="37"/>
      <c r="H39" s="37"/>
      <c r="I39" s="37"/>
      <c r="J39" s="37"/>
      <c r="K39" s="45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46"/>
      <c r="AD39" s="4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44"/>
      <c r="AT39" s="44"/>
      <c r="AU39" s="44"/>
      <c r="AV39" s="44"/>
      <c r="AW39" s="44"/>
      <c r="AX39" s="44"/>
      <c r="AY39" s="44"/>
      <c r="AZ39" s="44"/>
      <c r="BA39" s="44"/>
      <c r="BB39" s="44"/>
      <c r="BC39" s="44"/>
      <c r="BD39" s="44"/>
      <c r="BE39" s="44"/>
      <c r="BF39" s="44"/>
      <c r="BG39" s="44"/>
      <c r="BH39" s="44"/>
      <c r="BI39" s="44"/>
      <c r="BJ39" s="44"/>
      <c r="BK39" s="44"/>
      <c r="BL39" s="44"/>
      <c r="BM39" s="44"/>
      <c r="BN39" s="44"/>
      <c r="BO39" s="44"/>
      <c r="BP39" s="44"/>
      <c r="BQ39" s="44"/>
      <c r="BR39" s="44"/>
      <c r="BS39" s="44"/>
      <c r="BT39" s="44"/>
      <c r="BU39" s="44"/>
      <c r="BV39" s="44"/>
      <c r="BW39" s="44"/>
      <c r="BX39" s="44"/>
      <c r="BY39" s="44"/>
      <c r="BZ39" s="44"/>
      <c r="CA39" s="44"/>
      <c r="CB39" s="44"/>
      <c r="CC39" s="44"/>
      <c r="CD39" s="44"/>
      <c r="CE39" s="34"/>
      <c r="CF39" s="34"/>
      <c r="CG39" s="34"/>
      <c r="CH39" s="34"/>
      <c r="CI39" s="34"/>
      <c r="CJ39" s="34"/>
      <c r="CK39" s="34"/>
      <c r="CL39" s="34"/>
      <c r="CM39" s="34"/>
      <c r="CN39" s="34"/>
      <c r="CO39" s="34"/>
      <c r="CP39" s="34"/>
      <c r="CQ39" s="34"/>
      <c r="CR39" s="34"/>
      <c r="CS39" s="34"/>
      <c r="CT39" s="34"/>
      <c r="CU39" s="34"/>
      <c r="CV39" s="34"/>
      <c r="CW39" s="34"/>
      <c r="CX39" s="34"/>
    </row>
    <row r="40" spans="1:102" ht="13">
      <c r="A40" s="34"/>
      <c r="B40" s="34"/>
      <c r="C40" s="34"/>
      <c r="D40" s="34"/>
      <c r="E40" s="231"/>
      <c r="F40" s="34"/>
      <c r="G40" s="34"/>
      <c r="H40" s="34"/>
      <c r="I40" s="34"/>
      <c r="J40" s="48"/>
      <c r="K40" s="48"/>
      <c r="L40" s="48"/>
      <c r="M40" s="34"/>
      <c r="N40" s="34"/>
      <c r="O40" s="34"/>
      <c r="P40" s="34"/>
      <c r="Q40" s="34"/>
      <c r="R40" s="34"/>
      <c r="S40" s="34"/>
      <c r="T40" s="48"/>
      <c r="U40" s="48"/>
      <c r="V40" s="48"/>
      <c r="W40" s="34"/>
      <c r="X40" s="48"/>
      <c r="Y40" s="48"/>
      <c r="Z40" s="48"/>
      <c r="AA40" s="34"/>
      <c r="AB40" s="34"/>
      <c r="AC40" s="49"/>
      <c r="AD40" s="50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7"/>
      <c r="AQ40" s="37"/>
      <c r="AR40" s="37"/>
      <c r="AS40" s="44"/>
      <c r="AT40" s="44"/>
      <c r="AU40" s="44"/>
      <c r="AV40" s="44"/>
      <c r="AW40" s="44"/>
      <c r="AX40" s="44"/>
      <c r="AY40" s="44"/>
      <c r="AZ40" s="44"/>
      <c r="BA40" s="44"/>
      <c r="BB40" s="44"/>
      <c r="BC40" s="44"/>
      <c r="BD40" s="44"/>
      <c r="BE40" s="44"/>
      <c r="BF40" s="44"/>
      <c r="BG40" s="44"/>
      <c r="BH40" s="44"/>
      <c r="BI40" s="44"/>
      <c r="BJ40" s="44"/>
      <c r="BK40" s="44"/>
      <c r="BL40" s="44"/>
      <c r="BM40" s="44"/>
      <c r="BN40" s="44"/>
      <c r="BO40" s="44"/>
      <c r="BP40" s="44"/>
      <c r="BQ40" s="44"/>
      <c r="BR40" s="44"/>
      <c r="BS40" s="44"/>
      <c r="BT40" s="44"/>
      <c r="BU40" s="44"/>
      <c r="BV40" s="44"/>
      <c r="BW40" s="44"/>
      <c r="BX40" s="44"/>
      <c r="BY40" s="44"/>
      <c r="BZ40" s="44"/>
      <c r="CA40" s="44"/>
      <c r="CB40" s="44"/>
      <c r="CC40" s="44"/>
      <c r="CD40" s="44"/>
      <c r="CE40" s="34"/>
      <c r="CF40" s="34"/>
      <c r="CG40" s="34"/>
      <c r="CH40" s="34"/>
      <c r="CI40" s="34"/>
      <c r="CJ40" s="34"/>
      <c r="CK40" s="34"/>
      <c r="CL40" s="34"/>
      <c r="CM40" s="34"/>
      <c r="CN40" s="34"/>
      <c r="CO40" s="34"/>
      <c r="CP40" s="34"/>
      <c r="CQ40" s="34"/>
      <c r="CR40" s="34"/>
      <c r="CS40" s="34"/>
      <c r="CT40" s="34"/>
      <c r="CU40" s="34"/>
      <c r="CV40" s="34"/>
      <c r="CW40" s="34"/>
      <c r="CX40" s="34"/>
    </row>
    <row r="41" spans="1:102" ht="13">
      <c r="A41" s="34"/>
      <c r="B41" s="34"/>
      <c r="C41" s="34"/>
      <c r="D41" s="34"/>
      <c r="E41" s="231"/>
      <c r="F41" s="34"/>
      <c r="G41" s="34"/>
      <c r="H41" s="34"/>
      <c r="I41" s="51"/>
      <c r="J41" s="334" t="s">
        <v>178</v>
      </c>
      <c r="K41" s="330"/>
      <c r="L41" s="331"/>
      <c r="M41" s="37"/>
      <c r="N41" s="34"/>
      <c r="O41" s="34"/>
      <c r="P41" s="34"/>
      <c r="Q41" s="34"/>
      <c r="R41" s="34"/>
      <c r="S41" s="51"/>
      <c r="T41" s="336" t="s">
        <v>179</v>
      </c>
      <c r="U41" s="330"/>
      <c r="V41" s="331"/>
      <c r="W41" s="52"/>
      <c r="X41" s="337" t="s">
        <v>180</v>
      </c>
      <c r="Y41" s="330"/>
      <c r="Z41" s="331"/>
      <c r="AA41" s="53"/>
      <c r="AB41" s="34"/>
      <c r="AC41" s="49"/>
      <c r="AD41" s="50"/>
      <c r="AE41" s="34"/>
      <c r="AF41" s="34"/>
      <c r="AG41" s="34"/>
      <c r="AH41" s="34"/>
      <c r="AI41" s="34"/>
      <c r="AJ41" s="34"/>
      <c r="AK41" s="34"/>
      <c r="AL41" s="34"/>
      <c r="AM41" s="34"/>
      <c r="AN41" s="34"/>
      <c r="AO41" s="34"/>
      <c r="AP41" s="37"/>
      <c r="AQ41" s="37"/>
      <c r="AR41" s="37"/>
      <c r="AS41" s="44"/>
      <c r="AT41" s="44"/>
      <c r="AU41" s="44"/>
      <c r="AV41" s="44"/>
      <c r="AW41" s="44"/>
      <c r="AX41" s="44"/>
      <c r="AY41" s="44"/>
      <c r="AZ41" s="44"/>
      <c r="BA41" s="44"/>
      <c r="BB41" s="44"/>
      <c r="BC41" s="44"/>
      <c r="BD41" s="44"/>
      <c r="BE41" s="44"/>
      <c r="BF41" s="44"/>
      <c r="BG41" s="44"/>
      <c r="BH41" s="44"/>
      <c r="BI41" s="44"/>
      <c r="BJ41" s="44"/>
      <c r="BK41" s="44"/>
      <c r="BL41" s="44"/>
      <c r="BM41" s="44"/>
      <c r="BN41" s="44"/>
      <c r="BO41" s="44"/>
      <c r="BP41" s="44"/>
      <c r="BQ41" s="44"/>
      <c r="BR41" s="44"/>
      <c r="BS41" s="44"/>
      <c r="BT41" s="44"/>
      <c r="BU41" s="44"/>
      <c r="BV41" s="44"/>
      <c r="BW41" s="44"/>
      <c r="BX41" s="44"/>
      <c r="BY41" s="44"/>
      <c r="BZ41" s="44"/>
      <c r="CA41" s="44"/>
      <c r="CB41" s="44"/>
      <c r="CC41" s="44"/>
      <c r="CD41" s="44"/>
      <c r="CE41" s="34"/>
      <c r="CF41" s="34"/>
      <c r="CG41" s="34"/>
      <c r="CH41" s="34"/>
      <c r="CI41" s="34"/>
      <c r="CJ41" s="34"/>
      <c r="CK41" s="34"/>
      <c r="CL41" s="34"/>
      <c r="CM41" s="34"/>
      <c r="CN41" s="34"/>
      <c r="CO41" s="34"/>
      <c r="CP41" s="34"/>
      <c r="CQ41" s="34"/>
      <c r="CR41" s="34"/>
      <c r="CS41" s="34"/>
      <c r="CT41" s="34"/>
      <c r="CU41" s="34"/>
      <c r="CV41" s="34"/>
      <c r="CW41" s="34"/>
      <c r="CX41" s="34"/>
    </row>
    <row r="42" spans="1:102" ht="13">
      <c r="A42" s="34"/>
      <c r="B42" s="34"/>
      <c r="C42" s="34"/>
      <c r="D42" s="34"/>
      <c r="E42" s="231"/>
      <c r="F42" s="34"/>
      <c r="G42" s="34"/>
      <c r="H42" s="34"/>
      <c r="I42" s="51"/>
      <c r="J42" s="335"/>
      <c r="K42" s="332"/>
      <c r="L42" s="333"/>
      <c r="M42" s="37"/>
      <c r="N42" s="34"/>
      <c r="O42" s="34"/>
      <c r="P42" s="34"/>
      <c r="Q42" s="34"/>
      <c r="R42" s="34"/>
      <c r="S42" s="51"/>
      <c r="T42" s="335"/>
      <c r="U42" s="332"/>
      <c r="V42" s="333"/>
      <c r="W42" s="52"/>
      <c r="X42" s="335"/>
      <c r="Y42" s="332"/>
      <c r="Z42" s="333"/>
      <c r="AA42" s="53"/>
      <c r="AB42" s="34"/>
      <c r="AC42" s="49"/>
      <c r="AD42" s="50"/>
      <c r="AE42" s="34"/>
      <c r="AF42" s="34"/>
      <c r="AG42" s="34"/>
      <c r="AH42" s="34"/>
      <c r="AI42" s="34"/>
      <c r="AJ42" s="34"/>
      <c r="AK42" s="34"/>
      <c r="AL42" s="34"/>
      <c r="AM42" s="34"/>
      <c r="AN42" s="34"/>
      <c r="AO42" s="34"/>
      <c r="AP42" s="37"/>
      <c r="AQ42" s="37"/>
      <c r="AR42" s="37"/>
      <c r="AS42" s="44"/>
      <c r="AT42" s="44"/>
      <c r="AU42" s="44"/>
      <c r="AV42" s="44"/>
      <c r="AW42" s="44"/>
      <c r="AX42" s="44"/>
      <c r="AY42" s="44"/>
      <c r="AZ42" s="44"/>
      <c r="BA42" s="44"/>
      <c r="BB42" s="44"/>
      <c r="BC42" s="44"/>
      <c r="BD42" s="44"/>
      <c r="BE42" s="44"/>
      <c r="BF42" s="44"/>
      <c r="BG42" s="44"/>
      <c r="BH42" s="44"/>
      <c r="BI42" s="44"/>
      <c r="BJ42" s="44"/>
      <c r="BK42" s="44"/>
      <c r="BL42" s="44"/>
      <c r="BM42" s="44"/>
      <c r="BN42" s="44"/>
      <c r="BO42" s="44"/>
      <c r="BP42" s="44"/>
      <c r="BQ42" s="44"/>
      <c r="BR42" s="44"/>
      <c r="BS42" s="44"/>
      <c r="BT42" s="44"/>
      <c r="BU42" s="44"/>
      <c r="BV42" s="44"/>
      <c r="BW42" s="44"/>
      <c r="BX42" s="44"/>
      <c r="BY42" s="44"/>
      <c r="BZ42" s="44"/>
      <c r="CA42" s="44"/>
      <c r="CB42" s="44"/>
      <c r="CC42" s="44"/>
      <c r="CD42" s="44"/>
      <c r="CE42" s="34"/>
      <c r="CF42" s="34"/>
      <c r="CG42" s="34"/>
      <c r="CH42" s="34"/>
      <c r="CI42" s="34"/>
      <c r="CJ42" s="34"/>
      <c r="CK42" s="34"/>
      <c r="CL42" s="34"/>
      <c r="CM42" s="34"/>
      <c r="CN42" s="34"/>
      <c r="CO42" s="34"/>
      <c r="CP42" s="34"/>
      <c r="CQ42" s="34"/>
      <c r="CR42" s="34"/>
      <c r="CS42" s="34"/>
      <c r="CT42" s="34"/>
      <c r="CU42" s="34"/>
      <c r="CV42" s="34"/>
      <c r="CW42" s="34"/>
      <c r="CX42" s="34"/>
    </row>
    <row r="43" spans="1:102">
      <c r="A43" s="34"/>
      <c r="B43" s="34"/>
      <c r="C43" s="34"/>
      <c r="D43" s="34"/>
      <c r="E43" s="231"/>
      <c r="F43" s="34"/>
      <c r="G43" s="34"/>
      <c r="H43" s="34"/>
      <c r="I43" s="51"/>
      <c r="J43" s="54" t="s">
        <v>181</v>
      </c>
      <c r="K43" s="338">
        <f>L112</f>
        <v>1294442</v>
      </c>
      <c r="L43" s="325"/>
      <c r="M43" s="37"/>
      <c r="N43" s="34"/>
      <c r="O43" s="34"/>
      <c r="P43" s="34"/>
      <c r="Q43" s="34"/>
      <c r="R43" s="34"/>
      <c r="S43" s="51"/>
      <c r="T43" s="54" t="s">
        <v>181</v>
      </c>
      <c r="U43" s="55">
        <f>W112</f>
        <v>1634806</v>
      </c>
      <c r="V43" s="56"/>
      <c r="W43" s="52"/>
      <c r="X43" s="54" t="s">
        <v>181</v>
      </c>
      <c r="Y43" s="339">
        <f>AA112</f>
        <v>175855</v>
      </c>
      <c r="Z43" s="325"/>
      <c r="AA43" s="53"/>
      <c r="AB43" s="58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7"/>
      <c r="AQ43" s="37"/>
      <c r="AR43" s="37"/>
      <c r="AS43" s="44"/>
      <c r="AT43" s="44"/>
      <c r="AU43" s="44"/>
      <c r="AV43" s="44"/>
      <c r="AW43" s="44"/>
      <c r="AX43" s="44"/>
      <c r="AY43" s="44"/>
      <c r="AZ43" s="44"/>
      <c r="BA43" s="44"/>
      <c r="BB43" s="44"/>
      <c r="BC43" s="44"/>
      <c r="BD43" s="44"/>
      <c r="BE43" s="44"/>
      <c r="BF43" s="44"/>
      <c r="BG43" s="44"/>
      <c r="BH43" s="44"/>
      <c r="BI43" s="44"/>
      <c r="BJ43" s="44"/>
      <c r="BK43" s="44"/>
      <c r="BL43" s="44"/>
      <c r="BM43" s="44"/>
      <c r="BN43" s="44"/>
      <c r="BO43" s="44"/>
      <c r="BP43" s="44"/>
      <c r="BQ43" s="44"/>
      <c r="BR43" s="44"/>
      <c r="BS43" s="44"/>
      <c r="BT43" s="44"/>
      <c r="BU43" s="44"/>
      <c r="BV43" s="44"/>
      <c r="BW43" s="44"/>
      <c r="BX43" s="44"/>
      <c r="BY43" s="44"/>
      <c r="BZ43" s="44"/>
      <c r="CA43" s="44"/>
      <c r="CB43" s="44"/>
      <c r="CC43" s="44"/>
      <c r="CD43" s="44"/>
      <c r="CE43" s="34"/>
      <c r="CF43" s="34"/>
      <c r="CG43" s="34"/>
      <c r="CH43" s="34"/>
      <c r="CI43" s="34"/>
      <c r="CJ43" s="34"/>
      <c r="CK43" s="34"/>
      <c r="CL43" s="34"/>
      <c r="CM43" s="34"/>
      <c r="CN43" s="34"/>
      <c r="CO43" s="34"/>
      <c r="CP43" s="34"/>
      <c r="CQ43" s="34"/>
      <c r="CR43" s="34"/>
      <c r="CS43" s="34"/>
      <c r="CT43" s="34"/>
      <c r="CU43" s="34"/>
      <c r="CV43" s="34"/>
      <c r="CW43" s="34"/>
      <c r="CX43" s="34"/>
    </row>
    <row r="44" spans="1:102" ht="13">
      <c r="A44" s="34"/>
      <c r="B44" s="34"/>
      <c r="C44" s="34"/>
      <c r="D44" s="34"/>
      <c r="E44" s="37"/>
      <c r="F44" s="38"/>
      <c r="G44" s="48"/>
      <c r="H44" s="34"/>
      <c r="I44" s="34"/>
      <c r="J44" s="59"/>
      <c r="K44" s="60"/>
      <c r="L44" s="61"/>
      <c r="M44" s="34"/>
      <c r="N44" s="34"/>
      <c r="O44" s="34"/>
      <c r="P44" s="34"/>
      <c r="Q44" s="34"/>
      <c r="R44" s="34"/>
      <c r="S44" s="34"/>
      <c r="T44" s="60"/>
      <c r="U44" s="61"/>
      <c r="V44" s="62"/>
      <c r="W44" s="53"/>
      <c r="X44" s="63"/>
      <c r="AA44" s="6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65"/>
      <c r="AT44" s="65"/>
      <c r="AU44" s="65"/>
      <c r="AV44" s="65"/>
      <c r="AW44" s="65"/>
      <c r="AX44" s="65"/>
      <c r="AY44" s="65"/>
      <c r="AZ44" s="65"/>
      <c r="BA44" s="44"/>
      <c r="BB44" s="44"/>
      <c r="BC44" s="44"/>
      <c r="BD44" s="44"/>
      <c r="BE44" s="44"/>
      <c r="BF44" s="44"/>
      <c r="BG44" s="44"/>
      <c r="BH44" s="44"/>
      <c r="BI44" s="44"/>
      <c r="BJ44" s="44"/>
      <c r="BK44" s="44"/>
      <c r="BL44" s="44"/>
      <c r="BM44" s="44"/>
      <c r="BN44" s="44"/>
      <c r="BO44" s="44"/>
      <c r="BP44" s="44"/>
      <c r="BQ44" s="44"/>
      <c r="BR44" s="44"/>
      <c r="BS44" s="44"/>
      <c r="BT44" s="44"/>
      <c r="BU44" s="44"/>
      <c r="BV44" s="44"/>
      <c r="BW44" s="44"/>
      <c r="BX44" s="44"/>
      <c r="BY44" s="44"/>
      <c r="BZ44" s="44"/>
      <c r="CA44" s="44"/>
      <c r="CB44" s="44"/>
      <c r="CC44" s="44"/>
      <c r="CD44" s="44"/>
      <c r="CE44" s="34"/>
      <c r="CF44" s="34"/>
      <c r="CG44" s="34"/>
      <c r="CH44" s="34"/>
      <c r="CI44" s="34"/>
      <c r="CJ44" s="34"/>
      <c r="CK44" s="34"/>
      <c r="CL44" s="34"/>
      <c r="CM44" s="34"/>
      <c r="CN44" s="34"/>
      <c r="CO44" s="34"/>
      <c r="CP44" s="34"/>
      <c r="CQ44" s="34"/>
      <c r="CR44" s="34"/>
      <c r="CS44" s="34"/>
      <c r="CT44" s="34"/>
      <c r="CU44" s="34"/>
      <c r="CV44" s="34"/>
      <c r="CW44" s="34"/>
      <c r="CX44" s="34"/>
    </row>
    <row r="45" spans="1:102" ht="14">
      <c r="A45" s="34"/>
      <c r="B45" s="34"/>
      <c r="C45" s="34"/>
      <c r="D45" s="34"/>
      <c r="E45" s="139"/>
      <c r="F45" s="232" t="s">
        <v>182</v>
      </c>
      <c r="G45" s="67" t="s">
        <v>132</v>
      </c>
      <c r="H45" s="68"/>
      <c r="I45" s="34"/>
      <c r="J45" s="34"/>
      <c r="K45" s="34"/>
      <c r="L45" s="51"/>
      <c r="M45" s="34"/>
      <c r="N45" s="34"/>
      <c r="O45" s="34"/>
      <c r="P45" s="34"/>
      <c r="Q45" s="34"/>
      <c r="R45" s="34"/>
      <c r="S45" s="34"/>
      <c r="T45" s="34"/>
      <c r="U45" s="51"/>
      <c r="V45" s="69"/>
      <c r="W45" s="68"/>
      <c r="X45" s="59"/>
      <c r="Y45" s="34"/>
      <c r="Z45" s="34"/>
      <c r="AA45" s="34"/>
      <c r="AB45" s="34"/>
      <c r="AC45" s="34"/>
      <c r="AD45" s="34"/>
      <c r="AE45" s="34"/>
      <c r="AF45" s="34"/>
      <c r="AG45" s="34"/>
      <c r="AH45" s="34"/>
      <c r="AI45" s="34"/>
      <c r="AJ45" s="34"/>
      <c r="AK45" s="34"/>
      <c r="AL45" s="34"/>
      <c r="AM45" s="34"/>
      <c r="AN45" s="34"/>
      <c r="AO45" s="34"/>
      <c r="AP45" s="34"/>
      <c r="AQ45" s="34"/>
      <c r="AR45" s="59"/>
      <c r="AS45" s="44"/>
      <c r="AT45" s="44"/>
      <c r="AU45" s="44"/>
      <c r="AV45" s="44"/>
      <c r="AW45" s="44"/>
      <c r="AX45" s="44"/>
      <c r="AY45" s="44"/>
      <c r="AZ45" s="44"/>
      <c r="BA45" s="44"/>
      <c r="BB45" s="44"/>
      <c r="BC45" s="44"/>
      <c r="BD45" s="44"/>
      <c r="BE45" s="44"/>
      <c r="BF45" s="44"/>
      <c r="BG45" s="44"/>
      <c r="BH45" s="44"/>
      <c r="BI45" s="44"/>
      <c r="BJ45" s="44"/>
      <c r="BK45" s="44"/>
      <c r="BL45" s="44"/>
      <c r="BM45" s="44"/>
      <c r="BN45" s="44"/>
      <c r="BO45" s="44"/>
      <c r="BP45" s="44"/>
      <c r="BQ45" s="44"/>
      <c r="BR45" s="44"/>
      <c r="BS45" s="44"/>
      <c r="BT45" s="44"/>
      <c r="BU45" s="44"/>
      <c r="BV45" s="44"/>
      <c r="BW45" s="44"/>
      <c r="BX45" s="44"/>
      <c r="BY45" s="44"/>
      <c r="BZ45" s="44"/>
      <c r="CA45" s="44"/>
      <c r="CB45" s="44"/>
      <c r="CC45" s="44"/>
      <c r="CD45" s="44"/>
      <c r="CE45" s="34"/>
      <c r="CF45" s="34"/>
      <c r="CG45" s="34"/>
      <c r="CH45" s="34"/>
      <c r="CI45" s="34"/>
      <c r="CJ45" s="34"/>
      <c r="CK45" s="34"/>
      <c r="CL45" s="34"/>
      <c r="CM45" s="34"/>
      <c r="CN45" s="34"/>
      <c r="CO45" s="34"/>
      <c r="CP45" s="34"/>
      <c r="CQ45" s="34"/>
      <c r="CR45" s="34"/>
      <c r="CS45" s="34"/>
      <c r="CT45" s="34"/>
      <c r="CU45" s="34"/>
      <c r="CV45" s="34"/>
      <c r="CW45" s="34"/>
      <c r="CX45" s="34"/>
    </row>
    <row r="46" spans="1:102" ht="8.25" customHeight="1">
      <c r="A46" s="34"/>
      <c r="B46" s="34"/>
      <c r="C46" s="34"/>
      <c r="D46" s="34"/>
      <c r="E46" s="59"/>
      <c r="F46" s="61"/>
      <c r="G46" s="60"/>
      <c r="H46" s="34"/>
      <c r="I46" s="34"/>
      <c r="J46" s="34"/>
      <c r="K46" s="34"/>
      <c r="L46" s="51"/>
      <c r="M46" s="34"/>
      <c r="N46" s="34" t="s">
        <v>183</v>
      </c>
      <c r="O46" s="34"/>
      <c r="P46" s="34"/>
      <c r="Q46" s="34"/>
      <c r="R46" s="34"/>
      <c r="S46" s="34"/>
      <c r="T46" s="34"/>
      <c r="U46" s="51"/>
      <c r="V46" s="69"/>
      <c r="W46" s="68"/>
      <c r="X46" s="68"/>
      <c r="Y46" s="34"/>
      <c r="Z46" s="34"/>
      <c r="AA46" s="34"/>
      <c r="AB46" s="34"/>
      <c r="AC46" s="34"/>
      <c r="AD46" s="34"/>
      <c r="AE46" s="34"/>
      <c r="AF46" s="34"/>
      <c r="AG46" s="34"/>
      <c r="AH46" s="34"/>
      <c r="AI46" s="34"/>
      <c r="AJ46" s="34"/>
      <c r="AK46" s="34"/>
      <c r="AL46" s="34"/>
      <c r="AM46" s="34"/>
      <c r="AN46" s="34"/>
      <c r="AO46" s="34"/>
      <c r="AP46" s="34"/>
      <c r="AQ46" s="34"/>
      <c r="AR46" s="59"/>
      <c r="AS46" s="44"/>
      <c r="AT46" s="44"/>
      <c r="AU46" s="44"/>
      <c r="AV46" s="44"/>
      <c r="AW46" s="44"/>
      <c r="AX46" s="44"/>
      <c r="AY46" s="44"/>
      <c r="AZ46" s="44"/>
      <c r="BA46" s="44"/>
      <c r="BB46" s="44"/>
      <c r="BC46" s="44"/>
      <c r="BD46" s="44"/>
      <c r="BE46" s="44"/>
      <c r="BF46" s="44"/>
      <c r="BG46" s="44"/>
      <c r="BH46" s="44"/>
      <c r="BI46" s="44"/>
      <c r="BJ46" s="44"/>
      <c r="BK46" s="44"/>
      <c r="BL46" s="44"/>
      <c r="BM46" s="44"/>
      <c r="BN46" s="44"/>
      <c r="BO46" s="44"/>
      <c r="BP46" s="44"/>
      <c r="BQ46" s="44"/>
      <c r="BR46" s="44"/>
      <c r="BS46" s="44"/>
      <c r="BT46" s="44"/>
      <c r="BU46" s="44"/>
      <c r="BV46" s="44"/>
      <c r="BW46" s="44"/>
      <c r="BX46" s="44"/>
      <c r="BY46" s="44"/>
      <c r="BZ46" s="44"/>
      <c r="CA46" s="44"/>
      <c r="CB46" s="44"/>
      <c r="CC46" s="44"/>
      <c r="CD46" s="44"/>
      <c r="CE46" s="34"/>
      <c r="CF46" s="34"/>
      <c r="CG46" s="34"/>
      <c r="CH46" s="34"/>
      <c r="CI46" s="34"/>
      <c r="CJ46" s="34"/>
      <c r="CK46" s="34"/>
      <c r="CL46" s="34"/>
      <c r="CM46" s="34"/>
      <c r="CN46" s="34"/>
      <c r="CO46" s="34"/>
      <c r="CP46" s="34"/>
      <c r="CQ46" s="34"/>
      <c r="CR46" s="34"/>
      <c r="CS46" s="34"/>
      <c r="CT46" s="34"/>
      <c r="CU46" s="34"/>
      <c r="CV46" s="34"/>
      <c r="CW46" s="34"/>
      <c r="CX46" s="34"/>
    </row>
    <row r="47" spans="1:102" ht="6" customHeight="1">
      <c r="A47" s="34"/>
      <c r="B47" s="34"/>
      <c r="C47" s="34"/>
      <c r="D47" s="34"/>
      <c r="E47" s="37"/>
      <c r="F47" s="70"/>
      <c r="G47" s="70"/>
      <c r="H47" s="70"/>
      <c r="I47" s="70"/>
      <c r="J47" s="71"/>
      <c r="K47" s="71"/>
      <c r="L47" s="72"/>
      <c r="M47" s="70"/>
      <c r="N47" s="73"/>
      <c r="O47" s="70"/>
      <c r="P47" s="74"/>
      <c r="Q47" s="70"/>
      <c r="R47" s="70"/>
      <c r="S47" s="70"/>
      <c r="T47" s="73"/>
      <c r="U47" s="74"/>
      <c r="V47" s="75"/>
      <c r="W47" s="73"/>
      <c r="X47" s="73"/>
      <c r="Y47" s="71"/>
      <c r="Z47" s="71"/>
      <c r="AA47" s="71"/>
      <c r="AB47" s="70"/>
      <c r="AC47" s="34"/>
      <c r="AD47" s="34"/>
      <c r="AE47" s="34"/>
      <c r="AF47" s="34"/>
      <c r="AG47" s="34"/>
      <c r="AH47" s="34"/>
      <c r="AI47" s="34"/>
      <c r="AJ47" s="34"/>
      <c r="AK47" s="34"/>
      <c r="AL47" s="34"/>
      <c r="AM47" s="34"/>
      <c r="AN47" s="34"/>
      <c r="AO47" s="34"/>
      <c r="AP47" s="48"/>
      <c r="AQ47" s="48"/>
      <c r="AR47" s="76"/>
      <c r="AS47" s="44"/>
      <c r="AT47" s="44"/>
      <c r="AU47" s="44"/>
      <c r="AV47" s="44"/>
      <c r="AW47" s="44"/>
      <c r="AX47" s="44"/>
      <c r="AY47" s="44"/>
      <c r="AZ47" s="44"/>
      <c r="BA47" s="44"/>
      <c r="BB47" s="44"/>
      <c r="BC47" s="44"/>
      <c r="BD47" s="44"/>
      <c r="BE47" s="44"/>
      <c r="BF47" s="44"/>
      <c r="BG47" s="44"/>
      <c r="BH47" s="44"/>
      <c r="BI47" s="44"/>
      <c r="BJ47" s="44"/>
      <c r="BK47" s="44"/>
      <c r="BL47" s="44"/>
      <c r="BM47" s="44"/>
      <c r="BN47" s="44"/>
      <c r="BO47" s="44"/>
      <c r="BP47" s="44"/>
      <c r="BQ47" s="44"/>
      <c r="BR47" s="44"/>
      <c r="BS47" s="44"/>
      <c r="BT47" s="44"/>
      <c r="BU47" s="44"/>
      <c r="BV47" s="44"/>
      <c r="BW47" s="44"/>
      <c r="BX47" s="44"/>
      <c r="BY47" s="44"/>
      <c r="BZ47" s="44"/>
      <c r="CA47" s="44"/>
      <c r="CB47" s="44"/>
      <c r="CC47" s="44"/>
      <c r="CD47" s="44"/>
      <c r="CE47" s="34"/>
      <c r="CF47" s="34"/>
      <c r="CG47" s="34"/>
      <c r="CH47" s="34"/>
      <c r="CI47" s="34"/>
      <c r="CJ47" s="34"/>
      <c r="CK47" s="34"/>
      <c r="CL47" s="34"/>
      <c r="CM47" s="34"/>
      <c r="CN47" s="34"/>
      <c r="CO47" s="34"/>
      <c r="CP47" s="34"/>
      <c r="CQ47" s="34"/>
      <c r="CR47" s="34"/>
      <c r="CS47" s="34"/>
      <c r="CT47" s="34"/>
      <c r="CU47" s="34"/>
      <c r="CV47" s="34"/>
      <c r="CW47" s="34"/>
      <c r="CX47" s="34"/>
    </row>
    <row r="48" spans="1:102" ht="13">
      <c r="A48" s="34"/>
      <c r="B48" s="34"/>
      <c r="C48" s="34"/>
      <c r="D48" s="34"/>
      <c r="E48" s="92"/>
      <c r="F48" s="77"/>
      <c r="G48" s="77"/>
      <c r="H48" s="77"/>
      <c r="I48" s="78"/>
      <c r="J48" s="343" t="s">
        <v>184</v>
      </c>
      <c r="K48" s="327"/>
      <c r="L48" s="344"/>
      <c r="M48" s="73"/>
      <c r="N48" s="70"/>
      <c r="O48" s="70"/>
      <c r="P48" s="79"/>
      <c r="Q48" s="80"/>
      <c r="R48" s="80"/>
      <c r="S48" s="80"/>
      <c r="T48" s="80"/>
      <c r="U48" s="81"/>
      <c r="V48" s="82"/>
      <c r="W48" s="83"/>
      <c r="X48" s="84"/>
      <c r="Y48" s="80"/>
      <c r="Z48" s="80"/>
      <c r="AA48" s="80"/>
      <c r="AB48" s="80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4"/>
      <c r="AN48" s="34"/>
      <c r="AO48" s="34"/>
      <c r="AP48" s="34"/>
      <c r="AQ48" s="34"/>
      <c r="AR48" s="34"/>
      <c r="AS48" s="65"/>
      <c r="AT48" s="65"/>
      <c r="AU48" s="65"/>
      <c r="AV48" s="65"/>
      <c r="AW48" s="65"/>
      <c r="AX48" s="65"/>
      <c r="AY48" s="65"/>
      <c r="AZ48" s="65"/>
      <c r="BA48" s="65"/>
      <c r="BB48" s="65"/>
      <c r="BC48" s="65"/>
      <c r="BD48" s="65"/>
      <c r="BE48" s="65"/>
      <c r="BF48" s="65"/>
      <c r="BG48" s="65"/>
      <c r="BH48" s="65"/>
      <c r="BI48" s="65"/>
      <c r="BJ48" s="65"/>
      <c r="BK48" s="65"/>
      <c r="BL48" s="65"/>
      <c r="BM48" s="65"/>
      <c r="BN48" s="65"/>
      <c r="BO48" s="65"/>
      <c r="BP48" s="65"/>
      <c r="BQ48" s="65"/>
      <c r="BR48" s="65"/>
      <c r="BS48" s="65"/>
      <c r="BT48" s="65"/>
      <c r="BU48" s="65"/>
      <c r="BV48" s="65"/>
      <c r="BW48" s="65"/>
      <c r="BX48" s="65"/>
      <c r="BY48" s="65"/>
      <c r="BZ48" s="65"/>
      <c r="CA48" s="65"/>
      <c r="CB48" s="65"/>
      <c r="CC48" s="65"/>
      <c r="CD48" s="85"/>
      <c r="CE48" s="34"/>
      <c r="CF48" s="34"/>
      <c r="CG48" s="34"/>
      <c r="CH48" s="34"/>
      <c r="CI48" s="34"/>
      <c r="CJ48" s="34"/>
      <c r="CK48" s="34"/>
      <c r="CL48" s="34"/>
      <c r="CM48" s="34"/>
      <c r="CN48" s="34"/>
      <c r="CO48" s="34"/>
      <c r="CP48" s="34"/>
      <c r="CQ48" s="34"/>
      <c r="CR48" s="34"/>
      <c r="CS48" s="34"/>
      <c r="CT48" s="34"/>
      <c r="CU48" s="34"/>
      <c r="CV48" s="34"/>
      <c r="CW48" s="34"/>
      <c r="CX48" s="34"/>
    </row>
    <row r="49" spans="1:102" ht="13">
      <c r="A49" s="34"/>
      <c r="B49" s="348" t="s">
        <v>185</v>
      </c>
      <c r="C49" s="349"/>
      <c r="D49" s="350"/>
      <c r="E49" s="92"/>
      <c r="F49" s="334" t="s">
        <v>186</v>
      </c>
      <c r="G49" s="330"/>
      <c r="H49" s="331"/>
      <c r="I49" s="86"/>
      <c r="J49" s="345"/>
      <c r="K49" s="346"/>
      <c r="L49" s="347"/>
      <c r="M49" s="87"/>
      <c r="N49" s="77"/>
      <c r="O49" s="77"/>
      <c r="P49" s="77"/>
      <c r="Q49" s="88"/>
      <c r="R49" s="89"/>
      <c r="S49" s="77"/>
      <c r="T49" s="90"/>
      <c r="U49" s="78"/>
      <c r="V49" s="82"/>
      <c r="W49" s="83"/>
      <c r="X49" s="91"/>
      <c r="Y49" s="89"/>
      <c r="Z49" s="89"/>
      <c r="AA49" s="89"/>
      <c r="AB49" s="89"/>
      <c r="AC49" s="38"/>
      <c r="AD49" s="37"/>
      <c r="AE49" s="34"/>
      <c r="AF49" s="45"/>
      <c r="AG49" s="34"/>
      <c r="AH49" s="34"/>
      <c r="AI49" s="34"/>
      <c r="AJ49" s="34"/>
      <c r="AK49" s="34"/>
      <c r="AL49" s="34"/>
      <c r="AM49" s="34"/>
      <c r="AN49" s="34"/>
      <c r="AO49" s="34"/>
      <c r="AP49" s="34"/>
      <c r="AQ49" s="34"/>
      <c r="AR49" s="34"/>
      <c r="AS49" s="65"/>
      <c r="AT49" s="65"/>
      <c r="AU49" s="65"/>
      <c r="AV49" s="65"/>
      <c r="AW49" s="65"/>
      <c r="AX49" s="65"/>
      <c r="AY49" s="65"/>
      <c r="AZ49" s="65"/>
      <c r="BA49" s="65"/>
      <c r="BB49" s="65"/>
      <c r="BC49" s="65"/>
      <c r="BD49" s="65"/>
      <c r="BE49" s="65"/>
      <c r="BF49" s="65"/>
      <c r="BG49" s="65"/>
      <c r="BH49" s="65"/>
      <c r="BI49" s="65"/>
      <c r="BJ49" s="65"/>
      <c r="BK49" s="65"/>
      <c r="BL49" s="65"/>
      <c r="BM49" s="65"/>
      <c r="BN49" s="65"/>
      <c r="BO49" s="65"/>
      <c r="BP49" s="65"/>
      <c r="BQ49" s="65"/>
      <c r="BR49" s="65"/>
      <c r="BS49" s="65"/>
      <c r="BT49" s="65"/>
      <c r="BU49" s="65"/>
      <c r="BV49" s="65"/>
      <c r="BW49" s="65"/>
      <c r="BX49" s="65"/>
      <c r="BY49" s="65"/>
      <c r="BZ49" s="65"/>
      <c r="CA49" s="65"/>
      <c r="CB49" s="65"/>
      <c r="CC49" s="65"/>
      <c r="CD49" s="85"/>
      <c r="CE49" s="34"/>
      <c r="CF49" s="34"/>
      <c r="CG49" s="34"/>
      <c r="CH49" s="34"/>
      <c r="CI49" s="34"/>
      <c r="CJ49" s="34"/>
      <c r="CK49" s="34"/>
      <c r="CL49" s="34"/>
      <c r="CM49" s="34"/>
      <c r="CN49" s="34"/>
      <c r="CO49" s="34"/>
      <c r="CP49" s="34"/>
      <c r="CQ49" s="34"/>
      <c r="CR49" s="34"/>
      <c r="CS49" s="34"/>
      <c r="CT49" s="34"/>
      <c r="CU49" s="34"/>
      <c r="CV49" s="34"/>
      <c r="CW49" s="34"/>
      <c r="CX49" s="34"/>
    </row>
    <row r="50" spans="1:102">
      <c r="A50" s="34"/>
      <c r="B50" s="351"/>
      <c r="C50" s="352"/>
      <c r="D50" s="353"/>
      <c r="E50" s="92"/>
      <c r="F50" s="335"/>
      <c r="G50" s="332"/>
      <c r="H50" s="333"/>
      <c r="I50" s="93"/>
      <c r="J50" s="94" t="s">
        <v>181</v>
      </c>
      <c r="K50" s="95">
        <f>H112</f>
        <v>2050743</v>
      </c>
      <c r="L50" s="96">
        <f>(K50/G51)*100</f>
        <v>95.81724692970262</v>
      </c>
      <c r="M50" s="97"/>
      <c r="N50" s="323" t="s">
        <v>187</v>
      </c>
      <c r="O50" s="324"/>
      <c r="P50" s="325"/>
      <c r="Q50" s="86"/>
      <c r="R50" s="323" t="s">
        <v>188</v>
      </c>
      <c r="S50" s="324"/>
      <c r="T50" s="325"/>
      <c r="U50" s="98"/>
      <c r="V50" s="62"/>
      <c r="W50" s="99"/>
      <c r="X50" s="326" t="s">
        <v>189</v>
      </c>
      <c r="Y50" s="327"/>
      <c r="Z50" s="327"/>
      <c r="AA50" s="100"/>
      <c r="AB50" s="329" t="s">
        <v>190</v>
      </c>
      <c r="AC50" s="330"/>
      <c r="AD50" s="331"/>
      <c r="AE50" s="101"/>
      <c r="AF50" s="329" t="s">
        <v>191</v>
      </c>
      <c r="AG50" s="330"/>
      <c r="AH50" s="331"/>
      <c r="AI50" s="102"/>
      <c r="AJ50" s="102"/>
      <c r="AK50" s="34"/>
      <c r="AL50" s="34"/>
      <c r="AM50" s="34"/>
      <c r="AN50" s="34"/>
      <c r="AO50" s="34"/>
      <c r="AP50" s="34"/>
      <c r="AQ50" s="34"/>
      <c r="AR50" s="34"/>
      <c r="AS50" s="65"/>
      <c r="AT50" s="65"/>
      <c r="AU50" s="65"/>
      <c r="AV50" s="65"/>
      <c r="AW50" s="65"/>
      <c r="AX50" s="65"/>
      <c r="AY50" s="65"/>
      <c r="AZ50" s="65"/>
      <c r="BA50" s="65"/>
      <c r="BB50" s="65"/>
      <c r="BC50" s="65"/>
      <c r="BD50" s="65"/>
      <c r="BE50" s="65"/>
      <c r="BF50" s="65"/>
      <c r="BG50" s="65"/>
      <c r="BH50" s="65"/>
      <c r="BI50" s="65"/>
      <c r="BJ50" s="65"/>
      <c r="BK50" s="65"/>
      <c r="BL50" s="65"/>
      <c r="BM50" s="65"/>
      <c r="BN50" s="65"/>
      <c r="BO50" s="65"/>
      <c r="BP50" s="65"/>
      <c r="BQ50" s="65"/>
      <c r="BR50" s="65"/>
      <c r="BS50" s="65"/>
      <c r="BT50" s="65"/>
      <c r="BU50" s="65"/>
      <c r="BV50" s="65"/>
      <c r="BW50" s="65"/>
      <c r="BX50" s="65"/>
      <c r="BY50" s="65"/>
      <c r="BZ50" s="65"/>
      <c r="CA50" s="65"/>
      <c r="CB50" s="65"/>
      <c r="CC50" s="65"/>
      <c r="CD50" s="85"/>
      <c r="CE50" s="34"/>
      <c r="CF50" s="34"/>
      <c r="CG50" s="34"/>
      <c r="CH50" s="34"/>
      <c r="CI50" s="34"/>
      <c r="CJ50" s="34"/>
      <c r="CK50" s="34"/>
      <c r="CL50" s="34"/>
      <c r="CM50" s="34"/>
      <c r="CN50" s="34"/>
      <c r="CO50" s="34"/>
      <c r="CP50" s="34"/>
      <c r="CQ50" s="34"/>
      <c r="CR50" s="34"/>
      <c r="CS50" s="34"/>
      <c r="CT50" s="34"/>
      <c r="CU50" s="34"/>
      <c r="CV50" s="34"/>
      <c r="CW50" s="34"/>
      <c r="CX50" s="34"/>
    </row>
    <row r="51" spans="1:102" ht="24.75" customHeight="1">
      <c r="A51" s="34"/>
      <c r="B51" s="378" t="s">
        <v>192</v>
      </c>
      <c r="C51" s="380" t="str">
        <f>D112</f>
        <v>S/R</v>
      </c>
      <c r="D51" s="384" t="s">
        <v>246</v>
      </c>
      <c r="E51" s="373"/>
      <c r="F51" s="397" t="s">
        <v>181</v>
      </c>
      <c r="G51" s="375">
        <f>G112</f>
        <v>2140265</v>
      </c>
      <c r="H51" s="377">
        <f>(G51/G51)*100</f>
        <v>100</v>
      </c>
      <c r="I51" s="361"/>
      <c r="J51" s="103" t="s">
        <v>193</v>
      </c>
      <c r="K51" s="104">
        <f>I112</f>
        <v>740679</v>
      </c>
      <c r="L51" s="105">
        <f>(K51/K50)*100</f>
        <v>36.117592501839582</v>
      </c>
      <c r="M51" s="363"/>
      <c r="N51" s="365" t="s">
        <v>181</v>
      </c>
      <c r="O51" s="367">
        <f>K43+K50</f>
        <v>3345185</v>
      </c>
      <c r="P51" s="368"/>
      <c r="Q51" s="370"/>
      <c r="R51" s="371" t="s">
        <v>181</v>
      </c>
      <c r="S51" s="355">
        <f>Q59+U60</f>
        <v>1528090</v>
      </c>
      <c r="T51" s="357" t="e">
        <f>(S52/O52)*100</f>
        <v>#DIV/0!</v>
      </c>
      <c r="U51" s="359"/>
      <c r="V51" s="106"/>
      <c r="W51" s="340"/>
      <c r="X51" s="328"/>
      <c r="Y51" s="328"/>
      <c r="Z51" s="328"/>
      <c r="AA51" s="340"/>
      <c r="AB51" s="332"/>
      <c r="AC51" s="332"/>
      <c r="AD51" s="333"/>
      <c r="AE51" s="341"/>
      <c r="AF51" s="332"/>
      <c r="AG51" s="332"/>
      <c r="AH51" s="333"/>
      <c r="AI51" s="102"/>
      <c r="AJ51" s="102"/>
      <c r="AK51" s="34"/>
      <c r="AL51" s="34"/>
      <c r="AM51" s="34"/>
      <c r="AN51" s="34"/>
      <c r="AO51" s="34"/>
      <c r="AP51" s="34"/>
      <c r="AQ51" s="34"/>
      <c r="AR51" s="34"/>
      <c r="AS51" s="65"/>
      <c r="AT51" s="65"/>
      <c r="AU51" s="65"/>
      <c r="AV51" s="65"/>
      <c r="AW51" s="65"/>
      <c r="AX51" s="65"/>
      <c r="AY51" s="65"/>
      <c r="AZ51" s="65"/>
      <c r="BA51" s="65"/>
      <c r="BB51" s="65"/>
      <c r="BC51" s="65"/>
      <c r="BD51" s="65"/>
      <c r="BE51" s="65"/>
      <c r="BF51" s="65"/>
      <c r="BG51" s="65"/>
      <c r="BH51" s="65"/>
      <c r="BI51" s="65"/>
      <c r="BJ51" s="65"/>
      <c r="BK51" s="65"/>
      <c r="BL51" s="65"/>
      <c r="BM51" s="65"/>
      <c r="BN51" s="65"/>
      <c r="BO51" s="65"/>
      <c r="BP51" s="65"/>
      <c r="BQ51" s="65"/>
      <c r="BR51" s="65"/>
      <c r="BS51" s="65"/>
      <c r="BT51" s="65"/>
      <c r="BU51" s="65"/>
      <c r="BV51" s="65"/>
      <c r="BW51" s="65"/>
      <c r="BX51" s="65"/>
      <c r="BY51" s="65"/>
      <c r="BZ51" s="65"/>
      <c r="CA51" s="65"/>
      <c r="CB51" s="65"/>
      <c r="CC51" s="65"/>
      <c r="CD51" s="85"/>
      <c r="CE51" s="34"/>
      <c r="CF51" s="34"/>
      <c r="CG51" s="34"/>
      <c r="CH51" s="34"/>
      <c r="CI51" s="34"/>
      <c r="CJ51" s="34"/>
      <c r="CK51" s="34"/>
      <c r="CL51" s="34"/>
      <c r="CM51" s="34"/>
      <c r="CN51" s="34"/>
      <c r="CO51" s="34"/>
      <c r="CP51" s="34"/>
      <c r="CQ51" s="34"/>
      <c r="CR51" s="34"/>
      <c r="CS51" s="34"/>
      <c r="CT51" s="34"/>
      <c r="CU51" s="34"/>
      <c r="CV51" s="34"/>
      <c r="CW51" s="34"/>
      <c r="CX51" s="34"/>
    </row>
    <row r="52" spans="1:102" ht="13">
      <c r="A52" s="34"/>
      <c r="B52" s="356"/>
      <c r="C52" s="356"/>
      <c r="D52" s="335"/>
      <c r="E52" s="332"/>
      <c r="F52" s="376"/>
      <c r="G52" s="376"/>
      <c r="H52" s="362"/>
      <c r="I52" s="362"/>
      <c r="J52" s="107" t="s">
        <v>194</v>
      </c>
      <c r="K52" s="108">
        <f>J112</f>
        <v>1032911</v>
      </c>
      <c r="L52" s="109">
        <f>(K52/K50)*100</f>
        <v>50.367647238098577</v>
      </c>
      <c r="M52" s="364"/>
      <c r="N52" s="366"/>
      <c r="O52" s="333"/>
      <c r="P52" s="369"/>
      <c r="Q52" s="346"/>
      <c r="R52" s="372"/>
      <c r="S52" s="356"/>
      <c r="T52" s="358"/>
      <c r="U52" s="360"/>
      <c r="V52" s="110"/>
      <c r="W52" s="332"/>
      <c r="X52" s="111" t="s">
        <v>181</v>
      </c>
      <c r="Y52" s="112">
        <f>Z112</f>
        <v>179958</v>
      </c>
      <c r="Z52" s="113"/>
      <c r="AA52" s="332"/>
      <c r="AB52" s="54" t="s">
        <v>181</v>
      </c>
      <c r="AC52" s="57">
        <f>Y52+Y43</f>
        <v>355813</v>
      </c>
      <c r="AD52" s="114"/>
      <c r="AE52" s="342"/>
      <c r="AF52" s="54" t="s">
        <v>181</v>
      </c>
      <c r="AG52" s="115">
        <f>AO112</f>
        <v>221606</v>
      </c>
      <c r="AH52" s="115"/>
      <c r="AI52" s="116"/>
      <c r="AJ52" s="117"/>
      <c r="AK52" s="34"/>
      <c r="AL52" s="34"/>
      <c r="AM52" s="34"/>
      <c r="AN52" s="34"/>
      <c r="AO52" s="34"/>
      <c r="AP52" s="34"/>
      <c r="AQ52" s="34"/>
      <c r="AR52" s="34"/>
      <c r="AS52" s="65"/>
      <c r="AT52" s="65"/>
      <c r="AU52" s="65"/>
      <c r="AV52" s="65"/>
      <c r="AW52" s="65"/>
      <c r="AX52" s="65"/>
      <c r="AY52" s="65"/>
      <c r="AZ52" s="65"/>
      <c r="BA52" s="65"/>
      <c r="BB52" s="65"/>
      <c r="BC52" s="65"/>
      <c r="BD52" s="65"/>
      <c r="BE52" s="65"/>
      <c r="BF52" s="65"/>
      <c r="BG52" s="65"/>
      <c r="BH52" s="65"/>
      <c r="BI52" s="65"/>
      <c r="BJ52" s="65"/>
      <c r="BK52" s="65"/>
      <c r="BL52" s="65"/>
      <c r="BM52" s="65"/>
      <c r="BN52" s="65"/>
      <c r="BO52" s="65"/>
      <c r="BP52" s="65"/>
      <c r="BQ52" s="65"/>
      <c r="BR52" s="65"/>
      <c r="BS52" s="65"/>
      <c r="BT52" s="65"/>
      <c r="BU52" s="65"/>
      <c r="BV52" s="65"/>
      <c r="BW52" s="65"/>
      <c r="BX52" s="65"/>
      <c r="BY52" s="65"/>
      <c r="BZ52" s="65"/>
      <c r="CA52" s="65"/>
      <c r="CB52" s="65"/>
      <c r="CC52" s="65"/>
      <c r="CD52" s="85"/>
      <c r="CE52" s="34"/>
      <c r="CF52" s="34"/>
      <c r="CG52" s="34"/>
      <c r="CH52" s="34"/>
      <c r="CI52" s="34"/>
      <c r="CJ52" s="34"/>
      <c r="CK52" s="34"/>
      <c r="CL52" s="34"/>
      <c r="CM52" s="34"/>
      <c r="CN52" s="34"/>
      <c r="CO52" s="34"/>
      <c r="CP52" s="34"/>
      <c r="CQ52" s="34"/>
      <c r="CR52" s="34"/>
      <c r="CS52" s="34"/>
      <c r="CT52" s="34"/>
      <c r="CU52" s="34"/>
      <c r="CV52" s="34"/>
      <c r="CW52" s="34"/>
      <c r="CX52" s="34"/>
    </row>
    <row r="53" spans="1:102" ht="13">
      <c r="A53" s="34"/>
      <c r="B53" s="378" t="s">
        <v>195</v>
      </c>
      <c r="C53" s="380" t="str">
        <f>E112</f>
        <v>S/R</v>
      </c>
      <c r="D53" s="381" t="s">
        <v>246</v>
      </c>
      <c r="E53" s="34"/>
      <c r="F53" s="118"/>
      <c r="G53" s="118"/>
      <c r="H53" s="118"/>
      <c r="I53" s="119"/>
      <c r="J53" s="120" t="s">
        <v>196</v>
      </c>
      <c r="K53" s="120">
        <f>K112</f>
        <v>4201</v>
      </c>
      <c r="L53" s="121">
        <f>(K53/K50)*100</f>
        <v>0.20485258269807577</v>
      </c>
      <c r="M53" s="122"/>
      <c r="N53" s="392"/>
      <c r="O53" s="122"/>
      <c r="P53" s="392"/>
      <c r="Q53" s="124"/>
      <c r="R53" s="125"/>
      <c r="S53" s="126"/>
      <c r="T53" s="87"/>
      <c r="U53" s="125"/>
      <c r="V53" s="392"/>
      <c r="W53" s="127"/>
      <c r="X53" s="127"/>
      <c r="Y53" s="127"/>
      <c r="Z53" s="127"/>
      <c r="AA53" s="128"/>
      <c r="AB53" s="129"/>
      <c r="AC53" s="60"/>
      <c r="AD53" s="127"/>
      <c r="AE53" s="128"/>
      <c r="AF53" s="130"/>
      <c r="AG53" s="60"/>
      <c r="AH53" s="60"/>
      <c r="AI53" s="34"/>
      <c r="AJ53" s="34"/>
      <c r="AK53" s="34"/>
      <c r="AL53" s="34"/>
      <c r="AM53" s="34"/>
      <c r="AN53" s="34"/>
      <c r="AO53" s="34"/>
      <c r="AP53" s="34"/>
      <c r="AQ53" s="34"/>
      <c r="AR53" s="34"/>
      <c r="AS53" s="65"/>
      <c r="AT53" s="65"/>
      <c r="AU53" s="65"/>
      <c r="AV53" s="65"/>
      <c r="AW53" s="65"/>
      <c r="AX53" s="65"/>
      <c r="AY53" s="65"/>
      <c r="AZ53" s="65"/>
      <c r="BA53" s="65"/>
      <c r="BB53" s="65"/>
      <c r="BC53" s="65"/>
      <c r="BD53" s="65"/>
      <c r="BE53" s="65"/>
      <c r="BF53" s="65"/>
      <c r="BG53" s="65"/>
      <c r="BH53" s="65"/>
      <c r="BI53" s="65"/>
      <c r="BJ53" s="65"/>
      <c r="BK53" s="65"/>
      <c r="BL53" s="65"/>
      <c r="BM53" s="65"/>
      <c r="BN53" s="65"/>
      <c r="BO53" s="65"/>
      <c r="BP53" s="65"/>
      <c r="BQ53" s="65"/>
      <c r="BR53" s="65"/>
      <c r="BS53" s="65"/>
      <c r="BT53" s="65"/>
      <c r="BU53" s="65"/>
      <c r="BV53" s="65"/>
      <c r="BW53" s="65"/>
      <c r="BX53" s="65"/>
      <c r="BY53" s="65"/>
      <c r="BZ53" s="65"/>
      <c r="CA53" s="65"/>
      <c r="CB53" s="65"/>
      <c r="CC53" s="65"/>
      <c r="CD53" s="85"/>
      <c r="CE53" s="34"/>
      <c r="CF53" s="34"/>
      <c r="CG53" s="34"/>
      <c r="CH53" s="34"/>
      <c r="CI53" s="34"/>
      <c r="CJ53" s="34"/>
      <c r="CK53" s="34"/>
      <c r="CL53" s="34"/>
      <c r="CM53" s="34"/>
      <c r="CN53" s="34"/>
      <c r="CO53" s="34"/>
      <c r="CP53" s="34"/>
      <c r="CQ53" s="34"/>
      <c r="CR53" s="34"/>
      <c r="CS53" s="34"/>
      <c r="CT53" s="34"/>
      <c r="CU53" s="34"/>
      <c r="CV53" s="34"/>
      <c r="CW53" s="34"/>
      <c r="CX53" s="34"/>
    </row>
    <row r="54" spans="1:102" ht="13">
      <c r="A54" s="34"/>
      <c r="B54" s="379"/>
      <c r="C54" s="379"/>
      <c r="D54" s="379"/>
      <c r="E54" s="34"/>
      <c r="F54" s="88"/>
      <c r="G54" s="88"/>
      <c r="H54" s="88"/>
      <c r="I54" s="88"/>
      <c r="J54" s="87"/>
      <c r="K54" s="127"/>
      <c r="L54" s="127"/>
      <c r="M54" s="74"/>
      <c r="N54" s="393"/>
      <c r="O54" s="131"/>
      <c r="P54" s="393"/>
      <c r="Q54" s="132"/>
      <c r="R54" s="74"/>
      <c r="S54" s="133"/>
      <c r="T54" s="73"/>
      <c r="U54" s="74"/>
      <c r="V54" s="393"/>
      <c r="W54" s="70"/>
      <c r="X54" s="70"/>
      <c r="Y54" s="70"/>
      <c r="Z54" s="70"/>
      <c r="AA54" s="134"/>
      <c r="AB54" s="135"/>
      <c r="AC54" s="34"/>
      <c r="AD54" s="136"/>
      <c r="AE54" s="137"/>
      <c r="AF54" s="138"/>
      <c r="AG54" s="34"/>
      <c r="AH54" s="34"/>
      <c r="AI54" s="34"/>
      <c r="AJ54" s="34"/>
      <c r="AK54" s="34"/>
      <c r="AL54" s="34"/>
      <c r="AM54" s="34"/>
      <c r="AN54" s="34"/>
      <c r="AO54" s="34"/>
      <c r="AP54" s="34"/>
      <c r="AQ54" s="34"/>
      <c r="AR54" s="34"/>
      <c r="AS54" s="65"/>
      <c r="AT54" s="65"/>
      <c r="AU54" s="65"/>
      <c r="AV54" s="65"/>
      <c r="AW54" s="65"/>
      <c r="AX54" s="65"/>
      <c r="AY54" s="65"/>
      <c r="AZ54" s="65"/>
      <c r="BA54" s="65"/>
      <c r="BB54" s="65"/>
      <c r="BC54" s="65"/>
      <c r="BD54" s="65"/>
      <c r="BE54" s="65"/>
      <c r="BF54" s="65"/>
      <c r="BG54" s="65"/>
      <c r="BH54" s="65"/>
      <c r="BI54" s="65"/>
      <c r="BJ54" s="65"/>
      <c r="BK54" s="65"/>
      <c r="BL54" s="65"/>
      <c r="BM54" s="65"/>
      <c r="BN54" s="65"/>
      <c r="BO54" s="65"/>
      <c r="BP54" s="65"/>
      <c r="BQ54" s="65"/>
      <c r="BR54" s="65"/>
      <c r="BS54" s="65"/>
      <c r="BT54" s="65"/>
      <c r="BU54" s="65"/>
      <c r="BV54" s="65"/>
      <c r="BW54" s="65"/>
      <c r="BX54" s="65"/>
      <c r="BY54" s="65"/>
      <c r="BZ54" s="65"/>
      <c r="CA54" s="65"/>
      <c r="CB54" s="65"/>
      <c r="CC54" s="65"/>
      <c r="CD54" s="85"/>
      <c r="CE54" s="34"/>
      <c r="CF54" s="34"/>
      <c r="CG54" s="34"/>
      <c r="CH54" s="34"/>
      <c r="CI54" s="34"/>
      <c r="CJ54" s="34"/>
      <c r="CK54" s="34"/>
      <c r="CL54" s="34"/>
      <c r="CM54" s="34"/>
      <c r="CN54" s="34"/>
      <c r="CO54" s="34"/>
      <c r="CP54" s="34"/>
      <c r="CQ54" s="34"/>
      <c r="CR54" s="34"/>
      <c r="CS54" s="34"/>
      <c r="CT54" s="34"/>
      <c r="CU54" s="34"/>
      <c r="CV54" s="34"/>
      <c r="CW54" s="34"/>
      <c r="CX54" s="34"/>
    </row>
    <row r="55" spans="1:102" ht="13">
      <c r="A55" s="34"/>
      <c r="B55" s="356"/>
      <c r="C55" s="356"/>
      <c r="D55" s="356"/>
      <c r="E55" s="34"/>
      <c r="F55" s="88"/>
      <c r="G55" s="88"/>
      <c r="H55" s="88"/>
      <c r="I55" s="88"/>
      <c r="J55" s="73"/>
      <c r="K55" s="70"/>
      <c r="L55" s="70"/>
      <c r="M55" s="74"/>
      <c r="N55" s="393"/>
      <c r="O55" s="131"/>
      <c r="P55" s="393"/>
      <c r="Q55" s="73"/>
      <c r="R55" s="74"/>
      <c r="S55" s="133"/>
      <c r="T55" s="73"/>
      <c r="U55" s="74"/>
      <c r="V55" s="393"/>
      <c r="W55" s="70"/>
      <c r="X55" s="70"/>
      <c r="Y55" s="70"/>
      <c r="Z55" s="70"/>
      <c r="AA55" s="134"/>
      <c r="AB55" s="135"/>
      <c r="AC55" s="139"/>
      <c r="AD55" s="60"/>
      <c r="AE55" s="60"/>
      <c r="AF55" s="60"/>
      <c r="AG55" s="34"/>
      <c r="AH55" s="34"/>
      <c r="AI55" s="34"/>
      <c r="AJ55" s="34"/>
      <c r="AK55" s="34"/>
      <c r="AL55" s="34"/>
      <c r="AM55" s="34"/>
      <c r="AN55" s="34"/>
      <c r="AO55" s="34"/>
      <c r="AP55" s="34"/>
      <c r="AQ55" s="34"/>
      <c r="AR55" s="34"/>
      <c r="AS55" s="65"/>
      <c r="AT55" s="65"/>
      <c r="AU55" s="65"/>
      <c r="AV55" s="65"/>
      <c r="AW55" s="65"/>
      <c r="AX55" s="65"/>
      <c r="AY55" s="65"/>
      <c r="AZ55" s="65"/>
      <c r="BA55" s="65"/>
      <c r="BB55" s="65"/>
      <c r="BC55" s="65"/>
      <c r="BD55" s="65"/>
      <c r="BE55" s="65"/>
      <c r="BF55" s="65"/>
      <c r="BG55" s="65"/>
      <c r="BH55" s="65"/>
      <c r="BI55" s="65"/>
      <c r="BJ55" s="65"/>
      <c r="BK55" s="65"/>
      <c r="BL55" s="65"/>
      <c r="BM55" s="65"/>
      <c r="BN55" s="65"/>
      <c r="BO55" s="65"/>
      <c r="BP55" s="65"/>
      <c r="BQ55" s="65"/>
      <c r="BR55" s="65"/>
      <c r="BS55" s="65"/>
      <c r="BT55" s="65"/>
      <c r="BU55" s="65"/>
      <c r="BV55" s="65"/>
      <c r="BW55" s="65"/>
      <c r="BX55" s="65"/>
      <c r="BY55" s="65"/>
      <c r="BZ55" s="65"/>
      <c r="CA55" s="65"/>
      <c r="CB55" s="65"/>
      <c r="CC55" s="65"/>
      <c r="CD55" s="85"/>
      <c r="CE55" s="34"/>
      <c r="CF55" s="34"/>
      <c r="CG55" s="34"/>
      <c r="CH55" s="34"/>
      <c r="CI55" s="34"/>
      <c r="CJ55" s="34"/>
      <c r="CK55" s="34"/>
      <c r="CL55" s="34"/>
      <c r="CM55" s="34"/>
      <c r="CN55" s="34"/>
      <c r="CO55" s="34"/>
      <c r="CP55" s="34"/>
      <c r="CQ55" s="34"/>
      <c r="CR55" s="34"/>
      <c r="CS55" s="34"/>
      <c r="CT55" s="34"/>
      <c r="CU55" s="34"/>
      <c r="CV55" s="34"/>
      <c r="CW55" s="34"/>
      <c r="CX55" s="34"/>
    </row>
    <row r="56" spans="1:102" ht="16">
      <c r="A56" s="34"/>
      <c r="B56" s="140" t="s">
        <v>197</v>
      </c>
      <c r="C56" s="433"/>
      <c r="D56" s="383"/>
      <c r="E56" s="34"/>
      <c r="F56" s="88"/>
      <c r="G56" s="88"/>
      <c r="H56" s="88"/>
      <c r="I56" s="88"/>
      <c r="J56" s="73"/>
      <c r="K56" s="70"/>
      <c r="L56" s="70"/>
      <c r="M56" s="74"/>
      <c r="N56" s="393"/>
      <c r="O56" s="131"/>
      <c r="P56" s="393"/>
      <c r="Q56" s="73"/>
      <c r="R56" s="74"/>
      <c r="S56" s="133"/>
      <c r="T56" s="73"/>
      <c r="U56" s="74"/>
      <c r="V56" s="393"/>
      <c r="W56" s="70"/>
      <c r="X56" s="70"/>
      <c r="Y56" s="70"/>
      <c r="Z56" s="70"/>
      <c r="AA56" s="134"/>
      <c r="AB56" s="135"/>
      <c r="AC56" s="139"/>
      <c r="AD56" s="34"/>
      <c r="AE56" s="34"/>
      <c r="AF56" s="34"/>
      <c r="AG56" s="34"/>
      <c r="AH56" s="34"/>
      <c r="AI56" s="34"/>
      <c r="AJ56" s="34"/>
      <c r="AK56" s="34"/>
      <c r="AL56" s="34"/>
      <c r="AM56" s="34"/>
      <c r="AN56" s="34"/>
      <c r="AO56" s="34"/>
      <c r="AP56" s="34"/>
      <c r="AQ56" s="34"/>
      <c r="AR56" s="34"/>
      <c r="AS56" s="65"/>
      <c r="AT56" s="65"/>
      <c r="AU56" s="65"/>
      <c r="AV56" s="65"/>
      <c r="AW56" s="65"/>
      <c r="AX56" s="65"/>
      <c r="AY56" s="65"/>
      <c r="AZ56" s="65"/>
      <c r="BA56" s="65"/>
      <c r="BB56" s="65"/>
      <c r="BC56" s="65"/>
      <c r="BD56" s="65"/>
      <c r="BE56" s="65"/>
      <c r="BF56" s="65"/>
      <c r="BG56" s="65"/>
      <c r="BH56" s="65"/>
      <c r="BI56" s="65"/>
      <c r="BJ56" s="65"/>
      <c r="BK56" s="65"/>
      <c r="BL56" s="65"/>
      <c r="BM56" s="65"/>
      <c r="BN56" s="65"/>
      <c r="BO56" s="65"/>
      <c r="BP56" s="65"/>
      <c r="BQ56" s="65"/>
      <c r="BR56" s="65"/>
      <c r="BS56" s="65"/>
      <c r="BT56" s="65"/>
      <c r="BU56" s="65"/>
      <c r="BV56" s="65"/>
      <c r="BW56" s="65"/>
      <c r="BX56" s="65"/>
      <c r="BY56" s="65"/>
      <c r="BZ56" s="65"/>
      <c r="CA56" s="65"/>
      <c r="CB56" s="65"/>
      <c r="CC56" s="65"/>
      <c r="CD56" s="85"/>
      <c r="CE56" s="34"/>
      <c r="CF56" s="34"/>
      <c r="CG56" s="34"/>
      <c r="CH56" s="34"/>
      <c r="CI56" s="34"/>
      <c r="CJ56" s="34"/>
      <c r="CK56" s="34"/>
      <c r="CL56" s="34"/>
      <c r="CM56" s="34"/>
      <c r="CN56" s="34"/>
      <c r="CO56" s="34"/>
      <c r="CP56" s="34"/>
      <c r="CQ56" s="34"/>
      <c r="CR56" s="34"/>
      <c r="CS56" s="34"/>
      <c r="CT56" s="34"/>
      <c r="CU56" s="34"/>
      <c r="CV56" s="34"/>
      <c r="CW56" s="34"/>
      <c r="CX56" s="34"/>
    </row>
    <row r="57" spans="1:102" ht="13">
      <c r="A57" s="34"/>
      <c r="B57" s="34"/>
      <c r="C57" s="34"/>
      <c r="D57" s="34"/>
      <c r="E57" s="34"/>
      <c r="F57" s="77"/>
      <c r="G57" s="77"/>
      <c r="H57" s="88"/>
      <c r="I57" s="78"/>
      <c r="J57" s="88"/>
      <c r="K57" s="70"/>
      <c r="L57" s="141"/>
      <c r="M57" s="72"/>
      <c r="N57" s="393"/>
      <c r="O57" s="131"/>
      <c r="P57" s="393"/>
      <c r="Q57" s="141"/>
      <c r="R57" s="72"/>
      <c r="S57" s="133"/>
      <c r="T57" s="141"/>
      <c r="U57" s="72"/>
      <c r="V57" s="394"/>
      <c r="W57" s="70"/>
      <c r="X57" s="70"/>
      <c r="Y57" s="70"/>
      <c r="Z57" s="123"/>
      <c r="AA57" s="127"/>
      <c r="AB57" s="142"/>
      <c r="AC57" s="143"/>
      <c r="AD57" s="34"/>
      <c r="AE57" s="34"/>
      <c r="AF57" s="34"/>
      <c r="AG57" s="34"/>
      <c r="AH57" s="34"/>
      <c r="AI57" s="34"/>
      <c r="AJ57" s="34"/>
      <c r="AK57" s="34"/>
      <c r="AL57" s="34"/>
      <c r="AM57" s="34"/>
      <c r="AN57" s="34"/>
      <c r="AO57" s="34"/>
      <c r="AP57" s="34"/>
      <c r="AQ57" s="34"/>
      <c r="AR57" s="34"/>
      <c r="AS57" s="65"/>
      <c r="AT57" s="65"/>
      <c r="AU57" s="65"/>
      <c r="AV57" s="65"/>
      <c r="AW57" s="65"/>
      <c r="AX57" s="65"/>
      <c r="AY57" s="65"/>
      <c r="AZ57" s="65"/>
      <c r="BA57" s="65"/>
      <c r="BB57" s="65"/>
      <c r="BC57" s="65"/>
      <c r="BD57" s="65"/>
      <c r="BE57" s="65"/>
      <c r="BF57" s="65"/>
      <c r="BG57" s="65"/>
      <c r="BH57" s="65"/>
      <c r="BI57" s="65"/>
      <c r="BJ57" s="65"/>
      <c r="BK57" s="65"/>
      <c r="BL57" s="65"/>
      <c r="BM57" s="65"/>
      <c r="BN57" s="65"/>
      <c r="BO57" s="65"/>
      <c r="BP57" s="65"/>
      <c r="BQ57" s="65"/>
      <c r="BR57" s="65"/>
      <c r="BS57" s="65"/>
      <c r="BT57" s="65"/>
      <c r="BU57" s="65"/>
      <c r="BV57" s="65"/>
      <c r="BW57" s="65"/>
      <c r="BX57" s="65"/>
      <c r="BY57" s="65"/>
      <c r="BZ57" s="65"/>
      <c r="CA57" s="65"/>
      <c r="CB57" s="65"/>
      <c r="CC57" s="65"/>
      <c r="CD57" s="85"/>
      <c r="CE57" s="34"/>
      <c r="CF57" s="34"/>
      <c r="CG57" s="34"/>
      <c r="CH57" s="34"/>
      <c r="CI57" s="34"/>
      <c r="CJ57" s="34"/>
      <c r="CK57" s="34"/>
      <c r="CL57" s="34"/>
      <c r="CM57" s="34"/>
      <c r="CN57" s="34"/>
      <c r="CO57" s="34"/>
      <c r="CP57" s="34"/>
      <c r="CQ57" s="34"/>
      <c r="CR57" s="34"/>
      <c r="CS57" s="34"/>
      <c r="CT57" s="34"/>
      <c r="CU57" s="34"/>
      <c r="CV57" s="34"/>
      <c r="CW57" s="34"/>
      <c r="CX57" s="34"/>
    </row>
    <row r="58" spans="1:102" ht="31.5" customHeight="1">
      <c r="A58" s="34"/>
      <c r="B58" s="34"/>
      <c r="C58" s="34"/>
      <c r="D58" s="34"/>
      <c r="E58" s="51"/>
      <c r="F58" s="144"/>
      <c r="G58" s="145" t="s">
        <v>198</v>
      </c>
      <c r="H58" s="132"/>
      <c r="I58" s="78"/>
      <c r="J58" s="88"/>
      <c r="K58" s="74"/>
      <c r="L58" s="64"/>
      <c r="M58" s="64"/>
      <c r="N58" s="64"/>
      <c r="O58" s="131"/>
      <c r="P58" s="395" t="s">
        <v>199</v>
      </c>
      <c r="Q58" s="324"/>
      <c r="R58" s="325"/>
      <c r="S58" s="146"/>
      <c r="T58" s="147"/>
      <c r="U58" s="148"/>
      <c r="V58" s="148"/>
      <c r="W58" s="64"/>
      <c r="X58" s="64"/>
      <c r="Y58" s="149"/>
      <c r="Z58" s="385" t="s">
        <v>200</v>
      </c>
      <c r="AA58" s="386"/>
      <c r="AB58" s="387"/>
      <c r="AC58" s="52"/>
      <c r="AD58" s="150"/>
      <c r="AE58" s="151"/>
      <c r="AF58" s="151"/>
      <c r="AG58" s="53"/>
      <c r="AH58" s="64"/>
      <c r="AI58" s="64"/>
      <c r="AJ58" s="64"/>
      <c r="AK58" s="34"/>
      <c r="AL58" s="34"/>
      <c r="AM58" s="34"/>
      <c r="AN58" s="34"/>
      <c r="AO58" s="34"/>
      <c r="AP58" s="34"/>
      <c r="AQ58" s="34"/>
      <c r="AR58" s="34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/>
      <c r="BL58" s="65"/>
      <c r="BM58" s="65"/>
      <c r="BN58" s="65"/>
      <c r="BO58" s="65"/>
      <c r="BP58" s="65"/>
      <c r="BQ58" s="65"/>
      <c r="BR58" s="65"/>
      <c r="BS58" s="65"/>
      <c r="BT58" s="65"/>
      <c r="BU58" s="65"/>
      <c r="BV58" s="65"/>
      <c r="BW58" s="65"/>
      <c r="BX58" s="65"/>
      <c r="BY58" s="65"/>
      <c r="BZ58" s="65"/>
      <c r="CA58" s="65"/>
      <c r="CB58" s="65"/>
      <c r="CC58" s="65"/>
      <c r="CD58" s="85"/>
      <c r="CE58" s="34"/>
      <c r="CF58" s="34"/>
      <c r="CG58" s="34"/>
      <c r="CH58" s="34"/>
      <c r="CI58" s="34"/>
      <c r="CJ58" s="34"/>
      <c r="CK58" s="34"/>
      <c r="CL58" s="34"/>
      <c r="CM58" s="34"/>
      <c r="CN58" s="34"/>
      <c r="CO58" s="34"/>
      <c r="CP58" s="34"/>
      <c r="CQ58" s="34"/>
      <c r="CR58" s="34"/>
      <c r="CS58" s="34"/>
      <c r="CT58" s="34"/>
      <c r="CU58" s="34"/>
      <c r="CV58" s="34"/>
      <c r="CW58" s="34"/>
      <c r="CX58" s="34"/>
    </row>
    <row r="59" spans="1:102" ht="13">
      <c r="A59" s="34"/>
      <c r="B59" s="34"/>
      <c r="C59" s="34"/>
      <c r="D59" s="34"/>
      <c r="E59" s="34"/>
      <c r="F59" s="118"/>
      <c r="G59" s="118"/>
      <c r="H59" s="88"/>
      <c r="I59" s="78"/>
      <c r="J59" s="88"/>
      <c r="K59" s="74"/>
      <c r="L59" s="64"/>
      <c r="M59" s="64"/>
      <c r="N59" s="64"/>
      <c r="O59" s="131"/>
      <c r="P59" s="152" t="s">
        <v>181</v>
      </c>
      <c r="Q59" s="153">
        <f>SUM(Q60:Q66)</f>
        <v>1204549</v>
      </c>
      <c r="R59" s="154"/>
      <c r="S59" s="155"/>
      <c r="T59" s="323" t="s">
        <v>201</v>
      </c>
      <c r="U59" s="324"/>
      <c r="V59" s="325"/>
      <c r="W59" s="53"/>
      <c r="X59" s="64"/>
      <c r="Y59" s="149"/>
      <c r="Z59" s="156" t="s">
        <v>181</v>
      </c>
      <c r="AA59" s="157">
        <f>SUM(AA60:AA61)</f>
        <v>15847</v>
      </c>
      <c r="AB59" s="158"/>
      <c r="AC59" s="52"/>
      <c r="AD59" s="385" t="s">
        <v>202</v>
      </c>
      <c r="AE59" s="386"/>
      <c r="AF59" s="387"/>
      <c r="AG59" s="53"/>
      <c r="AH59" s="64"/>
      <c r="AI59" s="64"/>
      <c r="AJ59" s="64"/>
      <c r="AK59" s="34"/>
      <c r="AL59" s="34"/>
      <c r="AM59" s="34"/>
      <c r="AN59" s="34"/>
      <c r="AO59" s="34"/>
      <c r="AP59" s="34"/>
      <c r="AQ59" s="34"/>
      <c r="AR59" s="34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/>
      <c r="BL59" s="65"/>
      <c r="BM59" s="65"/>
      <c r="BN59" s="65"/>
      <c r="BO59" s="65"/>
      <c r="BP59" s="65"/>
      <c r="BQ59" s="65"/>
      <c r="BR59" s="65"/>
      <c r="BS59" s="65"/>
      <c r="BT59" s="65"/>
      <c r="BU59" s="65"/>
      <c r="BV59" s="65"/>
      <c r="BW59" s="65"/>
      <c r="BX59" s="65"/>
      <c r="BY59" s="65"/>
      <c r="BZ59" s="65"/>
      <c r="CA59" s="65"/>
      <c r="CB59" s="65"/>
      <c r="CC59" s="65"/>
      <c r="CD59" s="85"/>
      <c r="CE59" s="51"/>
      <c r="CF59" s="34"/>
      <c r="CG59" s="34"/>
      <c r="CH59" s="34"/>
      <c r="CI59" s="34"/>
      <c r="CJ59" s="34"/>
      <c r="CK59" s="34"/>
      <c r="CL59" s="34"/>
      <c r="CM59" s="34"/>
      <c r="CN59" s="34"/>
      <c r="CO59" s="34"/>
      <c r="CP59" s="34"/>
      <c r="CQ59" s="34"/>
      <c r="CR59" s="34"/>
      <c r="CS59" s="34"/>
      <c r="CT59" s="34"/>
      <c r="CU59" s="34"/>
      <c r="CV59" s="34"/>
      <c r="CW59" s="34"/>
      <c r="CX59" s="34"/>
    </row>
    <row r="60" spans="1:102" ht="39.75" customHeight="1">
      <c r="A60" s="34"/>
      <c r="B60" s="34"/>
      <c r="C60" s="34"/>
      <c r="D60" s="34"/>
      <c r="E60" s="34"/>
      <c r="F60" s="88"/>
      <c r="G60" s="88"/>
      <c r="H60" s="88"/>
      <c r="I60" s="78"/>
      <c r="J60" s="88"/>
      <c r="K60" s="74"/>
      <c r="L60" s="64"/>
      <c r="M60" s="64"/>
      <c r="N60" s="64"/>
      <c r="O60" s="131"/>
      <c r="P60" s="159" t="s">
        <v>203</v>
      </c>
      <c r="Q60" s="160">
        <f>Q112</f>
        <v>698195</v>
      </c>
      <c r="R60" s="161">
        <f>(Q60/Q59)*100</f>
        <v>57.96318788193755</v>
      </c>
      <c r="S60" s="122"/>
      <c r="T60" s="162" t="s">
        <v>181</v>
      </c>
      <c r="U60" s="163">
        <f>U112</f>
        <v>323541</v>
      </c>
      <c r="V60" s="164" t="e">
        <f>(U60/O52)*100</f>
        <v>#DIV/0!</v>
      </c>
      <c r="W60" s="53"/>
      <c r="X60" s="64"/>
      <c r="Y60" s="149"/>
      <c r="Z60" s="165" t="s">
        <v>204</v>
      </c>
      <c r="AA60" s="166">
        <f>AK112</f>
        <v>4746</v>
      </c>
      <c r="AB60" s="167">
        <f>(AA60/AA59)*100</f>
        <v>29.948886224521992</v>
      </c>
      <c r="AC60" s="52"/>
      <c r="AD60" s="168" t="s">
        <v>181</v>
      </c>
      <c r="AE60" s="169">
        <f>AE61+AE63+AE62</f>
        <v>19628</v>
      </c>
      <c r="AF60" s="170"/>
      <c r="AG60" s="53"/>
      <c r="AH60" s="64"/>
      <c r="AI60" s="64"/>
      <c r="AJ60" s="64"/>
      <c r="AK60" s="34"/>
      <c r="AL60" s="34"/>
      <c r="AM60" s="34"/>
      <c r="AN60" s="34"/>
      <c r="AO60" s="34"/>
      <c r="AP60" s="34"/>
      <c r="AQ60" s="34"/>
      <c r="AR60" s="34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/>
      <c r="BL60" s="65"/>
      <c r="BM60" s="65"/>
      <c r="BN60" s="65"/>
      <c r="BO60" s="65"/>
      <c r="BP60" s="65"/>
      <c r="BQ60" s="65"/>
      <c r="BR60" s="65"/>
      <c r="BS60" s="65"/>
      <c r="BT60" s="65"/>
      <c r="BU60" s="65"/>
      <c r="BV60" s="65"/>
      <c r="BW60" s="65"/>
      <c r="BX60" s="65"/>
      <c r="BY60" s="65"/>
      <c r="BZ60" s="65"/>
      <c r="CA60" s="65"/>
      <c r="CB60" s="65"/>
      <c r="CC60" s="65"/>
      <c r="CD60" s="85"/>
      <c r="CE60" s="51"/>
      <c r="CF60" s="34"/>
      <c r="CG60" s="34"/>
      <c r="CH60" s="34"/>
      <c r="CI60" s="34"/>
      <c r="CJ60" s="34"/>
      <c r="CK60" s="34"/>
      <c r="CL60" s="34"/>
      <c r="CM60" s="34"/>
      <c r="CN60" s="34"/>
      <c r="CO60" s="34"/>
      <c r="CP60" s="34"/>
      <c r="CQ60" s="34"/>
      <c r="CR60" s="34"/>
      <c r="CS60" s="34"/>
      <c r="CT60" s="34"/>
      <c r="CU60" s="34"/>
      <c r="CV60" s="34"/>
      <c r="CW60" s="34"/>
      <c r="CX60" s="34"/>
    </row>
    <row r="61" spans="1:102" ht="40.5" customHeight="1">
      <c r="A61" s="34"/>
      <c r="B61" s="34"/>
      <c r="C61" s="34"/>
      <c r="D61" s="34"/>
      <c r="E61" s="34"/>
      <c r="F61" s="88"/>
      <c r="G61" s="171"/>
      <c r="H61" s="88"/>
      <c r="I61" s="78"/>
      <c r="J61" s="88"/>
      <c r="K61" s="74"/>
      <c r="L61" s="64"/>
      <c r="M61" s="64"/>
      <c r="N61" s="64"/>
      <c r="O61" s="97"/>
      <c r="P61" s="172" t="s">
        <v>205</v>
      </c>
      <c r="Q61" s="104">
        <f>N112</f>
        <v>50608</v>
      </c>
      <c r="R61" s="173">
        <f>(Q61/Q59)*100</f>
        <v>4.201406501520486</v>
      </c>
      <c r="S61" s="131"/>
      <c r="T61" s="174"/>
      <c r="U61" s="175"/>
      <c r="V61" s="176"/>
      <c r="W61" s="64"/>
      <c r="X61" s="64"/>
      <c r="Y61" s="149"/>
      <c r="Z61" s="165" t="s">
        <v>206</v>
      </c>
      <c r="AA61" s="166">
        <f>AL112</f>
        <v>11101</v>
      </c>
      <c r="AB61" s="167">
        <f>(AA61/AA59)*100</f>
        <v>70.051113775478015</v>
      </c>
      <c r="AC61" s="52"/>
      <c r="AD61" s="177" t="s">
        <v>207</v>
      </c>
      <c r="AE61" s="104">
        <f>AC112</f>
        <v>19597</v>
      </c>
      <c r="AF61" s="170">
        <f>(AE61/AE60)*100</f>
        <v>99.84206235989403</v>
      </c>
      <c r="AG61" s="53"/>
      <c r="AH61" s="64"/>
      <c r="AI61" s="64"/>
      <c r="AJ61" s="64"/>
      <c r="AK61" s="34"/>
      <c r="AL61" s="34"/>
      <c r="AM61" s="34"/>
      <c r="AN61" s="34"/>
      <c r="AO61" s="34"/>
      <c r="AP61" s="34"/>
      <c r="AQ61" s="34"/>
      <c r="AR61" s="34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/>
      <c r="BL61" s="65"/>
      <c r="BM61" s="65"/>
      <c r="BN61" s="65"/>
      <c r="BO61" s="65"/>
      <c r="BP61" s="65"/>
      <c r="BQ61" s="65"/>
      <c r="BR61" s="65"/>
      <c r="BS61" s="65"/>
      <c r="BT61" s="65"/>
      <c r="BU61" s="65"/>
      <c r="BV61" s="65"/>
      <c r="BW61" s="65"/>
      <c r="BX61" s="65"/>
      <c r="BY61" s="65"/>
      <c r="BZ61" s="65"/>
      <c r="CA61" s="65"/>
      <c r="CB61" s="65"/>
      <c r="CC61" s="65"/>
      <c r="CD61" s="85"/>
      <c r="CE61" s="51"/>
      <c r="CF61" s="34"/>
      <c r="CG61" s="34"/>
      <c r="CH61" s="34"/>
      <c r="CI61" s="34"/>
      <c r="CJ61" s="34"/>
      <c r="CK61" s="34"/>
      <c r="CL61" s="34"/>
      <c r="CM61" s="34"/>
      <c r="CN61" s="34"/>
      <c r="CO61" s="34"/>
      <c r="CP61" s="34"/>
      <c r="CQ61" s="34"/>
      <c r="CR61" s="34"/>
      <c r="CS61" s="34"/>
      <c r="CT61" s="34"/>
      <c r="CU61" s="34"/>
      <c r="CV61" s="34"/>
      <c r="CW61" s="34"/>
      <c r="CX61" s="34"/>
    </row>
    <row r="62" spans="1:102" ht="28">
      <c r="A62" s="34"/>
      <c r="B62" s="34"/>
      <c r="C62" s="34"/>
      <c r="D62" s="34"/>
      <c r="E62" s="34"/>
      <c r="F62" s="88"/>
      <c r="G62" s="171"/>
      <c r="H62" s="88"/>
      <c r="I62" s="78"/>
      <c r="J62" s="88"/>
      <c r="K62" s="74"/>
      <c r="L62" s="64"/>
      <c r="M62" s="64"/>
      <c r="N62" s="64"/>
      <c r="O62" s="97"/>
      <c r="P62" s="172" t="s">
        <v>208</v>
      </c>
      <c r="Q62" s="104">
        <f>P112</f>
        <v>289179</v>
      </c>
      <c r="R62" s="173">
        <f>(Q62/Q59)*100</f>
        <v>24.007242544720057</v>
      </c>
      <c r="S62" s="131"/>
      <c r="T62" s="323" t="s">
        <v>209</v>
      </c>
      <c r="U62" s="324"/>
      <c r="V62" s="325"/>
      <c r="W62" s="53"/>
      <c r="X62" s="64"/>
      <c r="Y62" s="64"/>
      <c r="AC62" s="149"/>
      <c r="AD62" s="177" t="s">
        <v>210</v>
      </c>
      <c r="AE62" s="104">
        <f>AD112</f>
        <v>7</v>
      </c>
      <c r="AF62" s="170">
        <f>(AE62/AE60)*100</f>
        <v>3.566333808844508E-2</v>
      </c>
      <c r="AG62" s="178"/>
      <c r="AH62" s="64"/>
      <c r="AI62" s="64"/>
      <c r="AJ62" s="64"/>
      <c r="AK62" s="34"/>
      <c r="AL62" s="34"/>
      <c r="AM62" s="34"/>
      <c r="AN62" s="34"/>
      <c r="AO62" s="34"/>
      <c r="AP62" s="34"/>
      <c r="AQ62" s="34"/>
      <c r="AR62" s="34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/>
      <c r="BL62" s="65"/>
      <c r="BM62" s="65"/>
      <c r="BN62" s="65"/>
      <c r="BO62" s="65"/>
      <c r="BP62" s="65"/>
      <c r="BQ62" s="65"/>
      <c r="BR62" s="65"/>
      <c r="BS62" s="65"/>
      <c r="BT62" s="65"/>
      <c r="BU62" s="65"/>
      <c r="BV62" s="65"/>
      <c r="BW62" s="65"/>
      <c r="BX62" s="65"/>
      <c r="BY62" s="65"/>
      <c r="BZ62" s="65"/>
      <c r="CA62" s="65"/>
      <c r="CB62" s="65"/>
      <c r="CC62" s="65"/>
      <c r="CD62" s="85"/>
      <c r="CE62" s="51"/>
      <c r="CF62" s="34"/>
      <c r="CG62" s="34"/>
      <c r="CH62" s="34"/>
      <c r="CI62" s="34"/>
      <c r="CJ62" s="34"/>
      <c r="CK62" s="34"/>
      <c r="CL62" s="34"/>
      <c r="CM62" s="34"/>
      <c r="CN62" s="34"/>
      <c r="CO62" s="34"/>
      <c r="CP62" s="34"/>
      <c r="CQ62" s="34"/>
      <c r="CR62" s="34"/>
      <c r="CS62" s="34"/>
      <c r="CT62" s="34"/>
      <c r="CU62" s="34"/>
      <c r="CV62" s="34"/>
      <c r="CW62" s="34"/>
      <c r="CX62" s="34"/>
    </row>
    <row r="63" spans="1:102" ht="28">
      <c r="A63" s="34"/>
      <c r="B63" s="34"/>
      <c r="C63" s="34"/>
      <c r="D63" s="34"/>
      <c r="E63" s="34"/>
      <c r="F63" s="88"/>
      <c r="G63" s="88"/>
      <c r="H63" s="88"/>
      <c r="I63" s="78"/>
      <c r="J63" s="88"/>
      <c r="K63" s="74"/>
      <c r="L63" s="64"/>
      <c r="M63" s="64"/>
      <c r="N63" s="64"/>
      <c r="O63" s="73"/>
      <c r="P63" s="172" t="s">
        <v>211</v>
      </c>
      <c r="Q63" s="104">
        <f>O112</f>
        <v>44077</v>
      </c>
      <c r="R63" s="173">
        <f>(Q63/Q59)*100</f>
        <v>3.6592118709990213</v>
      </c>
      <c r="S63" s="70"/>
      <c r="T63" s="162" t="s">
        <v>181</v>
      </c>
      <c r="U63" s="162">
        <f>V112</f>
        <v>129184</v>
      </c>
      <c r="V63" s="179">
        <f>(U63/U60)*100</f>
        <v>39.928169845552802</v>
      </c>
      <c r="W63" s="53"/>
      <c r="X63" s="64"/>
      <c r="Y63" s="64"/>
      <c r="Z63" s="64"/>
      <c r="AA63" s="70"/>
      <c r="AB63" s="70"/>
      <c r="AC63" s="70"/>
      <c r="AD63" s="177" t="s">
        <v>212</v>
      </c>
      <c r="AE63" s="104">
        <f>AE112</f>
        <v>24</v>
      </c>
      <c r="AF63" s="170">
        <f>(AE63/AE60)*100</f>
        <v>0.12227430201752598</v>
      </c>
      <c r="AG63" s="135"/>
      <c r="AH63" s="34"/>
      <c r="AI63" s="34"/>
      <c r="AJ63" s="34"/>
      <c r="AK63" s="34"/>
      <c r="AL63" s="34"/>
      <c r="AM63" s="34"/>
      <c r="AN63" s="34"/>
      <c r="AO63" s="34"/>
      <c r="AP63" s="34"/>
      <c r="AQ63" s="34"/>
      <c r="AR63" s="34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/>
      <c r="BL63" s="65"/>
      <c r="BM63" s="65"/>
      <c r="BN63" s="65"/>
      <c r="BO63" s="65"/>
      <c r="BP63" s="65"/>
      <c r="BQ63" s="65"/>
      <c r="BR63" s="65"/>
      <c r="BS63" s="65"/>
      <c r="BT63" s="65"/>
      <c r="BU63" s="65"/>
      <c r="BV63" s="65"/>
      <c r="BW63" s="65"/>
      <c r="BX63" s="65"/>
      <c r="BY63" s="65"/>
      <c r="BZ63" s="65"/>
      <c r="CA63" s="65"/>
      <c r="CB63" s="65"/>
      <c r="CC63" s="65"/>
      <c r="CD63" s="85"/>
      <c r="CE63" s="51"/>
      <c r="CF63" s="34"/>
      <c r="CG63" s="34"/>
      <c r="CH63" s="34"/>
      <c r="CI63" s="34"/>
      <c r="CJ63" s="34"/>
      <c r="CK63" s="34"/>
      <c r="CL63" s="34"/>
      <c r="CM63" s="34"/>
      <c r="CN63" s="34"/>
      <c r="CO63" s="34"/>
      <c r="CP63" s="34"/>
      <c r="CQ63" s="34"/>
      <c r="CR63" s="34"/>
      <c r="CS63" s="34"/>
      <c r="CT63" s="34"/>
      <c r="CU63" s="34"/>
      <c r="CV63" s="34"/>
      <c r="CW63" s="51"/>
      <c r="CX63" s="34"/>
    </row>
    <row r="64" spans="1:102" ht="14">
      <c r="A64" s="34"/>
      <c r="B64" s="34"/>
      <c r="C64" s="34"/>
      <c r="D64" s="34"/>
      <c r="E64" s="34"/>
      <c r="F64" s="88"/>
      <c r="G64" s="88"/>
      <c r="H64" s="88"/>
      <c r="I64" s="78"/>
      <c r="J64" s="88"/>
      <c r="K64" s="74"/>
      <c r="L64" s="64"/>
      <c r="M64" s="64"/>
      <c r="N64" s="64"/>
      <c r="O64" s="73"/>
      <c r="P64" s="180" t="s">
        <v>153</v>
      </c>
      <c r="Q64" s="108">
        <f>R112</f>
        <v>79621</v>
      </c>
      <c r="R64" s="181">
        <f>(Q64/Q59)*100</f>
        <v>6.6100258270937919</v>
      </c>
      <c r="S64" s="70"/>
      <c r="T64" s="64"/>
      <c r="U64" s="64"/>
      <c r="V64" s="64"/>
      <c r="W64" s="64"/>
      <c r="X64" s="64"/>
      <c r="Y64" s="64"/>
      <c r="AA64" s="73"/>
      <c r="AB64" s="70"/>
      <c r="AC64" s="70"/>
      <c r="AD64" s="70"/>
      <c r="AE64" s="182"/>
      <c r="AF64" s="127"/>
      <c r="AG64" s="70"/>
      <c r="AH64" s="34"/>
      <c r="AI64" s="34"/>
      <c r="AJ64" s="34"/>
      <c r="AK64" s="34"/>
      <c r="AL64" s="34"/>
      <c r="AM64" s="34"/>
      <c r="AN64" s="34"/>
      <c r="AO64" s="34"/>
      <c r="AP64" s="34"/>
      <c r="AQ64" s="34"/>
      <c r="AR64" s="34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/>
      <c r="BL64" s="65"/>
      <c r="BM64" s="65"/>
      <c r="BN64" s="65"/>
      <c r="BO64" s="65"/>
      <c r="BP64" s="65"/>
      <c r="BQ64" s="65"/>
      <c r="BR64" s="65"/>
      <c r="BS64" s="65"/>
      <c r="BT64" s="65"/>
      <c r="BU64" s="65"/>
      <c r="BV64" s="65"/>
      <c r="BW64" s="65"/>
      <c r="BX64" s="65"/>
      <c r="BY64" s="65"/>
      <c r="BZ64" s="65"/>
      <c r="CA64" s="65"/>
      <c r="CB64" s="65"/>
      <c r="CC64" s="65"/>
      <c r="CD64" s="65"/>
      <c r="CE64" s="60"/>
      <c r="CF64" s="60"/>
      <c r="CG64" s="60"/>
      <c r="CH64" s="60"/>
      <c r="CI64" s="60"/>
      <c r="CJ64" s="60"/>
      <c r="CK64" s="60"/>
      <c r="CL64" s="60"/>
      <c r="CM64" s="60"/>
      <c r="CN64" s="60"/>
      <c r="CO64" s="60"/>
      <c r="CP64" s="60"/>
      <c r="CQ64" s="60"/>
      <c r="CR64" s="60"/>
      <c r="CS64" s="60"/>
      <c r="CT64" s="60"/>
      <c r="CU64" s="60"/>
      <c r="CV64" s="60"/>
      <c r="CW64" s="61"/>
      <c r="CX64" s="34"/>
    </row>
    <row r="65" spans="1:102" ht="14">
      <c r="A65" s="34"/>
      <c r="B65" s="34"/>
      <c r="C65" s="34"/>
      <c r="D65" s="34"/>
      <c r="E65" s="34"/>
      <c r="F65" s="88"/>
      <c r="G65" s="88"/>
      <c r="H65" s="88"/>
      <c r="I65" s="78"/>
      <c r="J65" s="88"/>
      <c r="K65" s="74"/>
      <c r="L65" s="64"/>
      <c r="M65" s="64"/>
      <c r="N65" s="64"/>
      <c r="O65" s="73"/>
      <c r="P65" s="183" t="s">
        <v>154</v>
      </c>
      <c r="Q65" s="166" t="str">
        <f>S112</f>
        <v>S/R</v>
      </c>
      <c r="R65" s="184" t="e">
        <f>(Q65/Q59)*100</f>
        <v>#VALUE!</v>
      </c>
      <c r="S65" s="70"/>
      <c r="T65" s="64"/>
      <c r="U65" s="64"/>
      <c r="V65" s="64"/>
      <c r="W65" s="64"/>
      <c r="X65" s="64"/>
      <c r="Y65" s="64"/>
      <c r="AA65" s="73"/>
      <c r="AB65" s="70"/>
      <c r="AC65" s="70"/>
      <c r="AD65" s="70"/>
      <c r="AE65" s="70"/>
      <c r="AF65" s="70"/>
      <c r="AG65" s="70"/>
      <c r="AH65" s="34"/>
      <c r="AI65" s="34"/>
      <c r="AJ65" s="34"/>
      <c r="AK65" s="34"/>
      <c r="AL65" s="34"/>
      <c r="AM65" s="34"/>
      <c r="AN65" s="34"/>
      <c r="AO65" s="34"/>
      <c r="AP65" s="34"/>
      <c r="AQ65" s="34"/>
      <c r="AR65" s="34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/>
      <c r="BL65" s="65"/>
      <c r="BM65" s="65"/>
      <c r="BN65" s="65"/>
      <c r="BO65" s="65"/>
      <c r="BP65" s="65"/>
      <c r="BQ65" s="65"/>
      <c r="BR65" s="65"/>
      <c r="BS65" s="65"/>
      <c r="BT65" s="65"/>
      <c r="BU65" s="65"/>
      <c r="BV65" s="65"/>
      <c r="BW65" s="65"/>
      <c r="BX65" s="65"/>
      <c r="BY65" s="65"/>
      <c r="BZ65" s="65"/>
      <c r="CA65" s="65"/>
      <c r="CB65" s="65"/>
      <c r="CC65" s="65"/>
      <c r="CD65" s="65"/>
      <c r="CE65" s="34"/>
      <c r="CF65" s="34"/>
      <c r="CG65" s="34"/>
      <c r="CH65" s="34"/>
      <c r="CI65" s="34"/>
      <c r="CJ65" s="34"/>
      <c r="CK65" s="34"/>
      <c r="CL65" s="34"/>
      <c r="CM65" s="34"/>
      <c r="CN65" s="34"/>
      <c r="CO65" s="34"/>
      <c r="CP65" s="34"/>
      <c r="CQ65" s="34"/>
      <c r="CR65" s="34"/>
      <c r="CS65" s="34"/>
      <c r="CT65" s="34"/>
      <c r="CU65" s="34"/>
      <c r="CV65" s="34"/>
      <c r="CW65" s="51"/>
      <c r="CX65" s="34"/>
    </row>
    <row r="66" spans="1:102" ht="28">
      <c r="A66" s="34"/>
      <c r="B66" s="34"/>
      <c r="C66" s="34"/>
      <c r="D66" s="34"/>
      <c r="E66" s="34"/>
      <c r="F66" s="88"/>
      <c r="G66" s="88"/>
      <c r="H66" s="88"/>
      <c r="I66" s="78"/>
      <c r="J66" s="88"/>
      <c r="K66" s="74"/>
      <c r="L66" s="64"/>
      <c r="M66" s="64"/>
      <c r="N66" s="64"/>
      <c r="O66" s="73"/>
      <c r="P66" s="183" t="s">
        <v>213</v>
      </c>
      <c r="Q66" s="166">
        <f>T112</f>
        <v>42869</v>
      </c>
      <c r="R66" s="184">
        <f>(Q66/Q59)*100</f>
        <v>3.5589253737290889</v>
      </c>
      <c r="S66" s="70"/>
      <c r="T66" s="64"/>
      <c r="U66" s="64"/>
      <c r="V66" s="64"/>
      <c r="W66" s="64"/>
      <c r="X66" s="64"/>
      <c r="Y66" s="64"/>
      <c r="AA66" s="73"/>
      <c r="AB66" s="70"/>
      <c r="AC66" s="70"/>
      <c r="AD66" s="70"/>
      <c r="AE66" s="70"/>
      <c r="AF66" s="70"/>
      <c r="AG66" s="70"/>
      <c r="AH66" s="34"/>
      <c r="AI66" s="34"/>
      <c r="AJ66" s="34"/>
      <c r="AK66" s="34"/>
      <c r="AL66" s="34"/>
      <c r="AM66" s="34"/>
      <c r="AN66" s="34"/>
      <c r="AO66" s="34"/>
      <c r="AP66" s="34"/>
      <c r="AQ66" s="34"/>
      <c r="AR66" s="34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/>
      <c r="BL66" s="65"/>
      <c r="BM66" s="65"/>
      <c r="BN66" s="65"/>
      <c r="BO66" s="65"/>
      <c r="BP66" s="65"/>
      <c r="BQ66" s="65"/>
      <c r="BR66" s="65"/>
      <c r="BS66" s="65"/>
      <c r="BT66" s="65"/>
      <c r="BU66" s="65"/>
      <c r="BV66" s="65"/>
      <c r="BW66" s="65"/>
      <c r="BX66" s="65"/>
      <c r="BY66" s="65"/>
      <c r="BZ66" s="65"/>
      <c r="CA66" s="65"/>
      <c r="CB66" s="65"/>
      <c r="CC66" s="65"/>
      <c r="CD66" s="65"/>
      <c r="CE66" s="34"/>
      <c r="CF66" s="34"/>
      <c r="CG66" s="34"/>
      <c r="CH66" s="34"/>
      <c r="CI66" s="34"/>
      <c r="CJ66" s="34"/>
      <c r="CK66" s="34"/>
      <c r="CL66" s="34"/>
      <c r="CM66" s="34"/>
      <c r="CN66" s="34"/>
      <c r="CO66" s="34"/>
      <c r="CP66" s="34"/>
      <c r="CQ66" s="34"/>
      <c r="CR66" s="34"/>
      <c r="CS66" s="34"/>
      <c r="CT66" s="34"/>
      <c r="CU66" s="34"/>
      <c r="CV66" s="34"/>
      <c r="CW66" s="51"/>
      <c r="CX66" s="34"/>
    </row>
    <row r="67" spans="1:102" ht="13">
      <c r="A67" s="34"/>
      <c r="B67" s="34"/>
      <c r="C67" s="34"/>
      <c r="D67" s="34"/>
      <c r="E67" s="34"/>
      <c r="F67" s="88"/>
      <c r="G67" s="88"/>
      <c r="H67" s="88"/>
      <c r="I67" s="78"/>
      <c r="J67" s="88"/>
      <c r="K67" s="74"/>
      <c r="L67" s="185"/>
      <c r="M67" s="128"/>
      <c r="N67" s="129"/>
      <c r="O67" s="141"/>
      <c r="P67" s="70"/>
      <c r="Q67" s="70"/>
      <c r="R67" s="70"/>
      <c r="S67" s="70"/>
      <c r="T67" s="64"/>
      <c r="U67" s="64"/>
      <c r="V67" s="64"/>
      <c r="W67" s="64"/>
      <c r="X67" s="64"/>
      <c r="Y67" s="64"/>
      <c r="AA67" s="70"/>
      <c r="AB67" s="70"/>
      <c r="AC67" s="70"/>
      <c r="AD67" s="70"/>
      <c r="AE67" s="70"/>
      <c r="AF67" s="70"/>
      <c r="AG67" s="70"/>
      <c r="AH67" s="34"/>
      <c r="AI67" s="34"/>
      <c r="AJ67" s="34"/>
      <c r="AK67" s="34"/>
      <c r="AL67" s="34"/>
      <c r="AM67" s="34"/>
      <c r="AN67" s="34"/>
      <c r="AO67" s="34"/>
      <c r="AP67" s="34"/>
      <c r="AQ67" s="34"/>
      <c r="AR67" s="34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/>
      <c r="BL67" s="65"/>
      <c r="BM67" s="65"/>
      <c r="BN67" s="65"/>
      <c r="BO67" s="65"/>
      <c r="BP67" s="65"/>
      <c r="BQ67" s="65"/>
      <c r="BR67" s="65"/>
      <c r="BS67" s="65"/>
      <c r="BT67" s="65"/>
      <c r="BU67" s="65"/>
      <c r="BV67" s="65"/>
      <c r="BW67" s="65"/>
      <c r="BX67" s="65"/>
      <c r="BY67" s="65"/>
      <c r="BZ67" s="65"/>
      <c r="CA67" s="65"/>
      <c r="CB67" s="65"/>
      <c r="CC67" s="65"/>
      <c r="CD67" s="65"/>
      <c r="CE67" s="34"/>
      <c r="CF67" s="34"/>
      <c r="CG67" s="34"/>
      <c r="CH67" s="34"/>
      <c r="CI67" s="34"/>
      <c r="CJ67" s="34"/>
      <c r="CK67" s="34"/>
      <c r="CL67" s="34"/>
      <c r="CM67" s="34"/>
      <c r="CN67" s="34"/>
      <c r="CO67" s="34"/>
      <c r="CP67" s="34"/>
      <c r="CQ67" s="34"/>
      <c r="CR67" s="34"/>
      <c r="CS67" s="34"/>
      <c r="CT67" s="34"/>
      <c r="CU67" s="34"/>
      <c r="CV67" s="34"/>
      <c r="CW67" s="51"/>
      <c r="CX67" s="34"/>
    </row>
    <row r="68" spans="1:102" ht="13">
      <c r="A68" s="34"/>
      <c r="B68" s="34"/>
      <c r="C68" s="34"/>
      <c r="D68" s="34"/>
      <c r="E68" s="34"/>
      <c r="F68" s="88"/>
      <c r="G68" s="88"/>
      <c r="H68" s="88"/>
      <c r="I68" s="78"/>
      <c r="J68" s="88"/>
      <c r="K68" s="70"/>
      <c r="L68" s="182"/>
      <c r="M68" s="127"/>
      <c r="N68" s="186"/>
      <c r="O68" s="70"/>
      <c r="P68" s="73"/>
      <c r="Q68" s="70"/>
      <c r="R68" s="70"/>
      <c r="S68" s="70"/>
      <c r="T68" s="64"/>
      <c r="U68" s="64"/>
      <c r="V68" s="64"/>
      <c r="W68" s="64"/>
      <c r="X68" s="64"/>
      <c r="Y68" s="64"/>
      <c r="AA68" s="70"/>
      <c r="AB68" s="70"/>
      <c r="AC68" s="70"/>
      <c r="AD68" s="70"/>
      <c r="AE68" s="70"/>
      <c r="AF68" s="70"/>
      <c r="AG68" s="70"/>
      <c r="AH68" s="34"/>
      <c r="AI68" s="34"/>
      <c r="AJ68" s="34"/>
      <c r="AK68" s="34"/>
      <c r="AL68" s="34"/>
      <c r="AM68" s="34"/>
      <c r="AN68" s="34"/>
      <c r="AO68" s="34"/>
      <c r="AP68" s="34"/>
      <c r="AQ68" s="34"/>
      <c r="AR68" s="34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/>
      <c r="BL68" s="65"/>
      <c r="BM68" s="65"/>
      <c r="BN68" s="65"/>
      <c r="BO68" s="65"/>
      <c r="BP68" s="65"/>
      <c r="BQ68" s="65"/>
      <c r="BR68" s="65"/>
      <c r="BS68" s="65"/>
      <c r="BT68" s="65"/>
      <c r="BU68" s="65"/>
      <c r="BV68" s="65"/>
      <c r="BW68" s="65"/>
      <c r="BX68" s="65"/>
      <c r="BY68" s="65"/>
      <c r="BZ68" s="65"/>
      <c r="CA68" s="65"/>
      <c r="CB68" s="65"/>
      <c r="CC68" s="65"/>
      <c r="CD68" s="65"/>
      <c r="CE68" s="34"/>
      <c r="CF68" s="34"/>
      <c r="CG68" s="34"/>
      <c r="CH68" s="34"/>
      <c r="CI68" s="34"/>
      <c r="CJ68" s="34"/>
      <c r="CK68" s="34"/>
      <c r="CL68" s="34"/>
      <c r="CM68" s="34"/>
      <c r="CN68" s="34"/>
      <c r="CO68" s="34"/>
      <c r="CP68" s="34"/>
      <c r="CQ68" s="34"/>
      <c r="CR68" s="34"/>
      <c r="CS68" s="34"/>
      <c r="CT68" s="34"/>
      <c r="CU68" s="34"/>
      <c r="CV68" s="34"/>
      <c r="CW68" s="51"/>
      <c r="CX68" s="34"/>
    </row>
    <row r="69" spans="1:102" ht="13">
      <c r="A69" s="34"/>
      <c r="B69" s="34"/>
      <c r="C69" s="34"/>
      <c r="D69" s="34"/>
      <c r="E69" s="34"/>
      <c r="F69" s="187" t="s">
        <v>214</v>
      </c>
      <c r="G69" s="187"/>
      <c r="H69" s="187"/>
      <c r="I69" s="188"/>
      <c r="J69" s="187"/>
      <c r="K69" s="70"/>
      <c r="L69" s="70"/>
      <c r="M69" s="70"/>
      <c r="N69" s="70"/>
      <c r="O69" s="70"/>
      <c r="P69" s="73"/>
      <c r="Q69" s="70"/>
      <c r="R69" s="70"/>
      <c r="S69" s="70"/>
      <c r="T69" s="64"/>
      <c r="U69" s="64"/>
      <c r="V69" s="64"/>
      <c r="W69" s="64"/>
      <c r="X69" s="64"/>
      <c r="Y69" s="64"/>
      <c r="AA69" s="70"/>
      <c r="AB69" s="71"/>
      <c r="AC69" s="70"/>
      <c r="AD69" s="71"/>
      <c r="AE69" s="70"/>
      <c r="AF69" s="70"/>
      <c r="AG69" s="70"/>
      <c r="AH69" s="34"/>
      <c r="AI69" s="34"/>
      <c r="AJ69" s="34"/>
      <c r="AK69" s="34"/>
      <c r="AL69" s="34"/>
      <c r="AM69" s="34"/>
      <c r="AN69" s="34"/>
      <c r="AO69" s="34"/>
      <c r="AP69" s="34"/>
      <c r="AQ69" s="34"/>
      <c r="AR69" s="34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/>
      <c r="BL69" s="65"/>
      <c r="BM69" s="65"/>
      <c r="BN69" s="65"/>
      <c r="BO69" s="65"/>
      <c r="BP69" s="65"/>
      <c r="BQ69" s="65"/>
      <c r="BR69" s="65"/>
      <c r="BS69" s="65"/>
      <c r="BT69" s="65"/>
      <c r="BU69" s="65"/>
      <c r="BV69" s="65"/>
      <c r="BW69" s="65"/>
      <c r="BX69" s="65"/>
      <c r="BY69" s="65"/>
      <c r="BZ69" s="65"/>
      <c r="CA69" s="65"/>
      <c r="CB69" s="65"/>
      <c r="CC69" s="65"/>
      <c r="CD69" s="65"/>
      <c r="CE69" s="34"/>
      <c r="CF69" s="34"/>
      <c r="CG69" s="34"/>
      <c r="CH69" s="34"/>
      <c r="CI69" s="34"/>
      <c r="CJ69" s="34"/>
      <c r="CK69" s="34"/>
      <c r="CL69" s="34"/>
      <c r="CM69" s="34"/>
      <c r="CN69" s="34"/>
      <c r="CO69" s="34"/>
      <c r="CP69" s="34"/>
      <c r="CQ69" s="34"/>
      <c r="CR69" s="34"/>
      <c r="CS69" s="34"/>
      <c r="CT69" s="34"/>
      <c r="CU69" s="34"/>
      <c r="CV69" s="34"/>
      <c r="CW69" s="51"/>
      <c r="CX69" s="34"/>
    </row>
    <row r="70" spans="1:102" ht="13">
      <c r="A70" s="34"/>
      <c r="B70" s="34"/>
      <c r="C70" s="34"/>
      <c r="D70" s="34"/>
      <c r="E70" s="34"/>
      <c r="F70" s="189"/>
      <c r="G70" s="187"/>
      <c r="H70" s="187"/>
      <c r="I70" s="188"/>
      <c r="J70" s="187"/>
      <c r="K70" s="70"/>
      <c r="L70" s="70"/>
      <c r="M70" s="70"/>
      <c r="N70" s="70"/>
      <c r="O70" s="70"/>
      <c r="P70" s="70"/>
      <c r="Q70" s="70"/>
      <c r="R70" s="70"/>
      <c r="S70" s="70"/>
      <c r="T70" s="64"/>
      <c r="U70" s="64"/>
      <c r="V70" s="64"/>
      <c r="W70" s="64"/>
      <c r="X70" s="64"/>
      <c r="Y70" s="64"/>
      <c r="Z70" s="388" t="s">
        <v>215</v>
      </c>
      <c r="AA70" s="327"/>
      <c r="AB70" s="389"/>
      <c r="AC70" s="70"/>
      <c r="AD70" s="70"/>
      <c r="AE70" s="70"/>
      <c r="AF70" s="70"/>
      <c r="AG70" s="70"/>
      <c r="AH70" s="34"/>
      <c r="AI70" s="34"/>
      <c r="AJ70" s="34"/>
      <c r="AK70" s="34"/>
      <c r="AL70" s="34"/>
      <c r="AM70" s="34"/>
      <c r="AN70" s="34"/>
      <c r="AO70" s="34"/>
      <c r="AP70" s="34"/>
      <c r="AQ70" s="34"/>
      <c r="AR70" s="34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/>
      <c r="BL70" s="65"/>
      <c r="BM70" s="65"/>
      <c r="BN70" s="65"/>
      <c r="BO70" s="65"/>
      <c r="BP70" s="65"/>
      <c r="BQ70" s="65"/>
      <c r="BR70" s="65"/>
      <c r="BS70" s="65"/>
      <c r="BT70" s="65"/>
      <c r="BU70" s="65"/>
      <c r="BV70" s="65"/>
      <c r="BW70" s="65"/>
      <c r="BX70" s="65"/>
      <c r="BY70" s="65"/>
      <c r="BZ70" s="65"/>
      <c r="CA70" s="65"/>
      <c r="CB70" s="65"/>
      <c r="CC70" s="65"/>
      <c r="CD70" s="65"/>
      <c r="CE70" s="34"/>
      <c r="CF70" s="34"/>
      <c r="CG70" s="34"/>
      <c r="CH70" s="34"/>
      <c r="CI70" s="34"/>
      <c r="CJ70" s="34"/>
      <c r="CK70" s="34"/>
      <c r="CL70" s="34"/>
      <c r="CM70" s="34"/>
      <c r="CN70" s="34"/>
      <c r="CO70" s="34"/>
      <c r="CP70" s="34"/>
      <c r="CQ70" s="34"/>
      <c r="CR70" s="34"/>
      <c r="CS70" s="34"/>
      <c r="CT70" s="34"/>
      <c r="CU70" s="34"/>
      <c r="CV70" s="34"/>
      <c r="CW70" s="51"/>
      <c r="CX70" s="34"/>
    </row>
    <row r="71" spans="1:102" ht="13">
      <c r="A71" s="34"/>
      <c r="B71" s="34"/>
      <c r="C71" s="34"/>
      <c r="D71" s="34"/>
      <c r="E71" s="34"/>
      <c r="F71" s="190" t="s">
        <v>247</v>
      </c>
      <c r="G71" s="187"/>
      <c r="H71" s="187"/>
      <c r="I71" s="188"/>
      <c r="J71" s="187"/>
      <c r="K71" s="70"/>
      <c r="L71" s="70"/>
      <c r="M71" s="70"/>
      <c r="N71" s="70"/>
      <c r="O71" s="70"/>
      <c r="P71" s="70"/>
      <c r="Q71" s="70"/>
      <c r="R71" s="70"/>
      <c r="S71" s="70"/>
      <c r="T71" s="64"/>
      <c r="U71" s="64"/>
      <c r="V71" s="64"/>
      <c r="W71" s="64"/>
      <c r="X71" s="64"/>
      <c r="Y71" s="64"/>
      <c r="Z71" s="390"/>
      <c r="AA71" s="346"/>
      <c r="AB71" s="391"/>
      <c r="AC71" s="70"/>
      <c r="AD71" s="70"/>
      <c r="AE71" s="70"/>
      <c r="AF71" s="70"/>
      <c r="AG71" s="70"/>
      <c r="AH71" s="34"/>
      <c r="AI71" s="34"/>
      <c r="AJ71" s="34"/>
      <c r="AK71" s="34"/>
      <c r="AL71" s="34"/>
      <c r="AM71" s="34"/>
      <c r="AN71" s="34"/>
      <c r="AO71" s="34"/>
      <c r="AP71" s="34"/>
      <c r="AQ71" s="34"/>
      <c r="AR71" s="34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/>
      <c r="BL71" s="65"/>
      <c r="BM71" s="65"/>
      <c r="BN71" s="65"/>
      <c r="BO71" s="65"/>
      <c r="BP71" s="65"/>
      <c r="BQ71" s="65"/>
      <c r="BR71" s="65"/>
      <c r="BS71" s="65"/>
      <c r="BT71" s="65"/>
      <c r="BU71" s="65"/>
      <c r="BV71" s="65"/>
      <c r="BW71" s="65"/>
      <c r="BX71" s="65"/>
      <c r="BY71" s="65"/>
      <c r="BZ71" s="65"/>
      <c r="CA71" s="65"/>
      <c r="CB71" s="65"/>
      <c r="CC71" s="65"/>
      <c r="CD71" s="65"/>
      <c r="CE71" s="34"/>
      <c r="CF71" s="34"/>
      <c r="CG71" s="34"/>
      <c r="CH71" s="34"/>
      <c r="CI71" s="34"/>
      <c r="CJ71" s="34"/>
      <c r="CK71" s="34"/>
      <c r="CL71" s="34"/>
      <c r="CM71" s="34"/>
      <c r="CN71" s="34"/>
      <c r="CO71" s="34"/>
      <c r="CP71" s="34"/>
      <c r="CQ71" s="34"/>
      <c r="CR71" s="34"/>
      <c r="CS71" s="34"/>
      <c r="CT71" s="34"/>
      <c r="CU71" s="34"/>
      <c r="CV71" s="34"/>
      <c r="CW71" s="51"/>
      <c r="CX71" s="34"/>
    </row>
    <row r="72" spans="1:102" ht="13">
      <c r="A72" s="34"/>
      <c r="B72" s="34"/>
      <c r="C72" s="34"/>
      <c r="D72" s="34"/>
      <c r="E72" s="34"/>
      <c r="F72" s="191"/>
      <c r="G72" s="34"/>
      <c r="H72" s="34"/>
      <c r="I72" s="51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64"/>
      <c r="U72" s="64"/>
      <c r="V72" s="64"/>
      <c r="W72" s="64"/>
      <c r="X72" s="64"/>
      <c r="Y72" s="64"/>
      <c r="Z72" s="168" t="s">
        <v>181</v>
      </c>
      <c r="AA72" s="169">
        <f>AA73+AA75+AA74</f>
        <v>9092</v>
      </c>
      <c r="AB72" s="192" t="e">
        <f>((AA72/W136)*R76%)*100</f>
        <v>#DIV/0!</v>
      </c>
      <c r="AC72" s="34"/>
      <c r="AD72" s="48"/>
      <c r="AE72" s="48"/>
      <c r="AF72" s="48"/>
      <c r="AG72" s="34"/>
      <c r="AH72" s="34"/>
      <c r="AI72" s="34"/>
      <c r="AJ72" s="34"/>
      <c r="AK72" s="34"/>
      <c r="AL72" s="34"/>
      <c r="AM72" s="34"/>
      <c r="AN72" s="34"/>
      <c r="AO72" s="34"/>
      <c r="AP72" s="34"/>
      <c r="AQ72" s="34"/>
      <c r="AR72" s="34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/>
      <c r="BL72" s="65"/>
      <c r="BM72" s="65"/>
      <c r="BN72" s="65"/>
      <c r="BO72" s="65"/>
      <c r="BP72" s="65"/>
      <c r="BQ72" s="65"/>
      <c r="BR72" s="65"/>
      <c r="BS72" s="65"/>
      <c r="BT72" s="65"/>
      <c r="BU72" s="65"/>
      <c r="BV72" s="65"/>
      <c r="BW72" s="65"/>
      <c r="BX72" s="65"/>
      <c r="BY72" s="65"/>
      <c r="BZ72" s="65"/>
      <c r="CA72" s="65"/>
      <c r="CB72" s="65"/>
      <c r="CC72" s="65"/>
      <c r="CD72" s="65"/>
      <c r="CE72" s="34"/>
      <c r="CF72" s="34"/>
      <c r="CG72" s="34"/>
      <c r="CH72" s="34"/>
      <c r="CI72" s="34"/>
      <c r="CJ72" s="34"/>
      <c r="CK72" s="34"/>
      <c r="CL72" s="34"/>
      <c r="CM72" s="34"/>
      <c r="CN72" s="34"/>
      <c r="CO72" s="34"/>
      <c r="CP72" s="34"/>
      <c r="CQ72" s="34"/>
      <c r="CR72" s="34"/>
      <c r="CS72" s="34"/>
      <c r="CT72" s="34"/>
      <c r="CU72" s="34"/>
      <c r="CV72" s="34"/>
      <c r="CW72" s="51"/>
      <c r="CX72" s="34"/>
    </row>
    <row r="73" spans="1:102">
      <c r="A73" s="34"/>
      <c r="B73" s="34"/>
      <c r="C73" s="34"/>
      <c r="D73" s="34"/>
      <c r="E73" s="34"/>
      <c r="F73" s="191"/>
      <c r="G73" s="34"/>
      <c r="H73" s="34"/>
      <c r="I73" s="51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64"/>
      <c r="U73" s="64"/>
      <c r="V73" s="64"/>
      <c r="W73" s="64"/>
      <c r="X73" s="64"/>
      <c r="Y73" s="149"/>
      <c r="Z73" s="193" t="s">
        <v>210</v>
      </c>
      <c r="AA73" s="104">
        <f>AH112</f>
        <v>1417</v>
      </c>
      <c r="AB73" s="170">
        <f>(AA73/AA72)*100</f>
        <v>15.585129784425868</v>
      </c>
      <c r="AC73" s="139"/>
      <c r="AD73" s="388" t="s">
        <v>174</v>
      </c>
      <c r="AE73" s="327"/>
      <c r="AF73" s="389"/>
      <c r="AG73" s="68"/>
      <c r="AH73" s="34"/>
      <c r="AI73" s="34"/>
      <c r="AJ73" s="34"/>
      <c r="AK73" s="34"/>
      <c r="AL73" s="34"/>
      <c r="AM73" s="34"/>
      <c r="AN73" s="34"/>
      <c r="AO73" s="34"/>
      <c r="AP73" s="34"/>
      <c r="AQ73" s="34"/>
      <c r="AR73" s="34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/>
      <c r="BL73" s="65"/>
      <c r="BM73" s="65"/>
      <c r="BN73" s="65"/>
      <c r="BO73" s="65"/>
      <c r="BP73" s="65"/>
      <c r="BQ73" s="65"/>
      <c r="BR73" s="65"/>
      <c r="BS73" s="65"/>
      <c r="BT73" s="65"/>
      <c r="BU73" s="65"/>
      <c r="BV73" s="65"/>
      <c r="BW73" s="65"/>
      <c r="BX73" s="65"/>
      <c r="BY73" s="65"/>
      <c r="BZ73" s="65"/>
      <c r="CA73" s="65"/>
      <c r="CB73" s="65"/>
      <c r="CC73" s="65"/>
      <c r="CD73" s="65"/>
      <c r="CE73" s="34"/>
      <c r="CF73" s="34"/>
      <c r="CG73" s="34"/>
      <c r="CH73" s="34"/>
      <c r="CI73" s="34"/>
      <c r="CJ73" s="34"/>
      <c r="CK73" s="34"/>
      <c r="CL73" s="34"/>
      <c r="CM73" s="34"/>
      <c r="CN73" s="34"/>
      <c r="CO73" s="34"/>
      <c r="CP73" s="34"/>
      <c r="CQ73" s="34"/>
      <c r="CR73" s="34"/>
      <c r="CS73" s="34"/>
      <c r="CT73" s="34"/>
      <c r="CU73" s="34"/>
      <c r="CV73" s="34"/>
      <c r="CW73" s="51"/>
      <c r="CX73" s="34"/>
    </row>
    <row r="74" spans="1:102">
      <c r="A74" s="34"/>
      <c r="B74" s="34"/>
      <c r="C74" s="34"/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64"/>
      <c r="U74" s="64"/>
      <c r="V74" s="64"/>
      <c r="W74" s="64"/>
      <c r="X74" s="64"/>
      <c r="Y74" s="149"/>
      <c r="Z74" s="193" t="s">
        <v>207</v>
      </c>
      <c r="AA74" s="104">
        <f>AG112</f>
        <v>7594</v>
      </c>
      <c r="AB74" s="170">
        <f>(AA74/AA72)*100</f>
        <v>83.523977122745279</v>
      </c>
      <c r="AC74" s="139"/>
      <c r="AD74" s="390"/>
      <c r="AE74" s="346"/>
      <c r="AF74" s="391"/>
      <c r="AG74" s="68"/>
      <c r="AH74" s="34"/>
      <c r="AI74" s="34"/>
      <c r="AJ74" s="34"/>
      <c r="AK74" s="34"/>
      <c r="AL74" s="34"/>
      <c r="AM74" s="34"/>
      <c r="AN74" s="34"/>
      <c r="AO74" s="34"/>
      <c r="AP74" s="34"/>
      <c r="AQ74" s="34"/>
      <c r="AR74" s="34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/>
      <c r="BL74" s="65"/>
      <c r="BM74" s="65"/>
      <c r="BN74" s="65"/>
      <c r="BO74" s="65"/>
      <c r="BP74" s="65"/>
      <c r="BQ74" s="65"/>
      <c r="BR74" s="65"/>
      <c r="BS74" s="65"/>
      <c r="BT74" s="65"/>
      <c r="BU74" s="65"/>
      <c r="BV74" s="65"/>
      <c r="BW74" s="65"/>
      <c r="BX74" s="65"/>
      <c r="BY74" s="65"/>
      <c r="BZ74" s="65"/>
      <c r="CA74" s="65"/>
      <c r="CB74" s="65"/>
      <c r="CC74" s="65"/>
      <c r="CD74" s="65"/>
      <c r="CE74" s="34"/>
      <c r="CF74" s="34"/>
      <c r="CG74" s="34"/>
      <c r="CH74" s="34"/>
      <c r="CI74" s="34"/>
      <c r="CJ74" s="34"/>
      <c r="CK74" s="34"/>
      <c r="CL74" s="34"/>
      <c r="CM74" s="34"/>
      <c r="CN74" s="34"/>
      <c r="CO74" s="34"/>
      <c r="CP74" s="34"/>
      <c r="CQ74" s="34"/>
      <c r="CR74" s="34"/>
      <c r="CS74" s="34"/>
      <c r="CT74" s="34"/>
      <c r="CU74" s="34"/>
      <c r="CV74" s="34"/>
      <c r="CW74" s="51"/>
      <c r="CX74" s="34"/>
    </row>
    <row r="75" spans="1:102" ht="13">
      <c r="A75" s="34"/>
      <c r="B75" s="34"/>
      <c r="C75" s="34"/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64"/>
      <c r="U75" s="64"/>
      <c r="V75" s="64"/>
      <c r="W75" s="64"/>
      <c r="X75" s="64"/>
      <c r="Y75" s="149"/>
      <c r="Z75" s="194" t="s">
        <v>212</v>
      </c>
      <c r="AA75" s="195">
        <f>AI112</f>
        <v>81</v>
      </c>
      <c r="AB75" s="196">
        <f>(AA75/AA72)*100</f>
        <v>0.89089309282886042</v>
      </c>
      <c r="AC75" s="52"/>
      <c r="AD75" s="197" t="s">
        <v>181</v>
      </c>
      <c r="AE75" s="198">
        <f>SUM(AE76:AE78)</f>
        <v>39015</v>
      </c>
      <c r="AF75" s="164" t="e">
        <f>((AE75/AA137)*AB72%)*100</f>
        <v>#DIV/0!</v>
      </c>
      <c r="AG75" s="53"/>
      <c r="AH75" s="34"/>
      <c r="AI75" s="34"/>
      <c r="AJ75" s="34"/>
      <c r="AK75" s="34"/>
      <c r="AL75" s="34"/>
      <c r="AM75" s="34"/>
      <c r="AN75" s="34"/>
      <c r="AO75" s="34"/>
      <c r="AP75" s="34"/>
      <c r="AQ75" s="34"/>
      <c r="AR75" s="34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/>
      <c r="BL75" s="65"/>
      <c r="BM75" s="65"/>
      <c r="BN75" s="65"/>
      <c r="BO75" s="65"/>
      <c r="BP75" s="65"/>
      <c r="BQ75" s="65"/>
      <c r="BR75" s="65"/>
      <c r="BS75" s="65"/>
      <c r="BT75" s="65"/>
      <c r="BU75" s="65"/>
      <c r="BV75" s="65"/>
      <c r="BW75" s="65"/>
      <c r="BX75" s="65"/>
      <c r="BY75" s="65"/>
      <c r="BZ75" s="65"/>
      <c r="CA75" s="65"/>
      <c r="CB75" s="65"/>
      <c r="CC75" s="65"/>
      <c r="CD75" s="65"/>
      <c r="CE75" s="34"/>
      <c r="CF75" s="34"/>
      <c r="CG75" s="34"/>
      <c r="CH75" s="34"/>
      <c r="CI75" s="34"/>
      <c r="CJ75" s="34"/>
      <c r="CK75" s="34"/>
      <c r="CL75" s="34"/>
      <c r="CM75" s="34"/>
      <c r="CN75" s="34"/>
      <c r="CO75" s="34"/>
      <c r="CP75" s="34"/>
      <c r="CQ75" s="34"/>
      <c r="CR75" s="34"/>
      <c r="CS75" s="34"/>
      <c r="CT75" s="34"/>
      <c r="CU75" s="34"/>
      <c r="CV75" s="34"/>
      <c r="CW75" s="51"/>
      <c r="CX75" s="34"/>
    </row>
    <row r="76" spans="1:102">
      <c r="A76" s="34"/>
      <c r="B76" s="34"/>
      <c r="C76" s="34"/>
      <c r="D76" s="34"/>
      <c r="E76" s="34"/>
      <c r="F76" s="199"/>
      <c r="G76" s="200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64"/>
      <c r="U76" s="64"/>
      <c r="V76" s="64"/>
      <c r="W76" s="64"/>
      <c r="X76" s="64"/>
      <c r="Y76" s="149"/>
      <c r="AC76" s="52"/>
      <c r="AD76" s="201" t="s">
        <v>217</v>
      </c>
      <c r="AE76" s="166">
        <f>AJ112</f>
        <v>8633</v>
      </c>
      <c r="AF76" s="167">
        <f>(AE76/AE75)*100</f>
        <v>22.127386902473408</v>
      </c>
      <c r="AG76" s="53"/>
      <c r="AH76" s="34"/>
      <c r="AI76" s="34"/>
      <c r="AJ76" s="34"/>
      <c r="AK76" s="34"/>
      <c r="AL76" s="34"/>
      <c r="AM76" s="34"/>
      <c r="AN76" s="34"/>
      <c r="AO76" s="34"/>
      <c r="AP76" s="34"/>
      <c r="AQ76" s="34"/>
      <c r="AR76" s="34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/>
      <c r="BL76" s="65"/>
      <c r="BM76" s="65"/>
      <c r="BN76" s="65"/>
      <c r="BO76" s="65"/>
      <c r="BP76" s="65"/>
      <c r="BQ76" s="65"/>
      <c r="BR76" s="65"/>
      <c r="BS76" s="65"/>
      <c r="BT76" s="65"/>
      <c r="BU76" s="65"/>
      <c r="BV76" s="65"/>
      <c r="BW76" s="65"/>
      <c r="BX76" s="65"/>
      <c r="BY76" s="65"/>
      <c r="BZ76" s="65"/>
      <c r="CA76" s="65"/>
      <c r="CB76" s="65"/>
      <c r="CC76" s="65"/>
      <c r="CD76" s="65"/>
      <c r="CE76" s="34"/>
      <c r="CF76" s="34"/>
      <c r="CG76" s="34"/>
      <c r="CH76" s="34"/>
      <c r="CI76" s="34"/>
      <c r="CJ76" s="34"/>
      <c r="CK76" s="34"/>
      <c r="CL76" s="34"/>
      <c r="CM76" s="34"/>
      <c r="CN76" s="34"/>
      <c r="CO76" s="34"/>
      <c r="CP76" s="34"/>
      <c r="CQ76" s="34"/>
      <c r="CR76" s="34"/>
      <c r="CS76" s="34"/>
      <c r="CT76" s="34"/>
      <c r="CU76" s="34"/>
      <c r="CV76" s="34"/>
      <c r="CW76" s="51"/>
      <c r="CX76" s="34"/>
    </row>
    <row r="77" spans="1:102">
      <c r="A77" s="34"/>
      <c r="B77" s="34"/>
      <c r="C77" s="34"/>
      <c r="D77" s="34"/>
      <c r="E77" s="34"/>
      <c r="F77" s="199"/>
      <c r="G77" s="200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64"/>
      <c r="U77" s="64"/>
      <c r="V77" s="64"/>
      <c r="W77" s="64"/>
      <c r="X77" s="64"/>
      <c r="Y77" s="149"/>
      <c r="AC77" s="52"/>
      <c r="AD77" s="201" t="s">
        <v>218</v>
      </c>
      <c r="AE77" s="166">
        <f>AM112</f>
        <v>30382</v>
      </c>
      <c r="AF77" s="167">
        <f>(AE77/AE75)*100</f>
        <v>77.872613097526582</v>
      </c>
      <c r="AG77" s="53"/>
      <c r="AH77" s="34"/>
      <c r="AI77" s="34"/>
      <c r="AJ77" s="34"/>
      <c r="AK77" s="34"/>
      <c r="AL77" s="34"/>
      <c r="AM77" s="34"/>
      <c r="AN77" s="34"/>
      <c r="AO77" s="34"/>
      <c r="AP77" s="34"/>
      <c r="AQ77" s="34"/>
      <c r="AR77" s="34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/>
      <c r="BL77" s="65"/>
      <c r="BM77" s="65"/>
      <c r="BN77" s="65"/>
      <c r="BO77" s="65"/>
      <c r="BP77" s="65"/>
      <c r="BQ77" s="65"/>
      <c r="BR77" s="65"/>
      <c r="BS77" s="65"/>
      <c r="BT77" s="65"/>
      <c r="BU77" s="65"/>
      <c r="BV77" s="65"/>
      <c r="BW77" s="65"/>
      <c r="BX77" s="65"/>
      <c r="BY77" s="65"/>
      <c r="BZ77" s="65"/>
      <c r="CA77" s="65"/>
      <c r="CB77" s="65"/>
      <c r="CC77" s="65"/>
      <c r="CD77" s="65"/>
      <c r="CE77" s="34"/>
      <c r="CF77" s="34"/>
      <c r="CG77" s="34"/>
      <c r="CH77" s="34"/>
      <c r="CI77" s="34"/>
      <c r="CJ77" s="34"/>
      <c r="CK77" s="34"/>
      <c r="CL77" s="34"/>
      <c r="CM77" s="34"/>
      <c r="CN77" s="34"/>
      <c r="CO77" s="34"/>
      <c r="CP77" s="34"/>
      <c r="CQ77" s="34"/>
      <c r="CR77" s="34"/>
      <c r="CS77" s="34"/>
      <c r="CT77" s="34"/>
      <c r="CU77" s="34"/>
      <c r="CV77" s="34"/>
      <c r="CW77" s="51"/>
      <c r="CX77" s="34"/>
    </row>
    <row r="78" spans="1:102">
      <c r="A78" s="34"/>
      <c r="B78" s="34"/>
      <c r="C78" s="34"/>
      <c r="D78" s="34"/>
      <c r="E78" s="34"/>
      <c r="F78" s="199"/>
      <c r="G78" s="200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64"/>
      <c r="U78" s="64"/>
      <c r="V78" s="64"/>
      <c r="W78" s="64"/>
      <c r="X78" s="64"/>
      <c r="Y78" s="149"/>
      <c r="AC78" s="52"/>
      <c r="AD78" s="202" t="s">
        <v>175</v>
      </c>
      <c r="AE78" s="203" t="str">
        <f>AN112</f>
        <v>S/R</v>
      </c>
      <c r="AF78" s="204" t="e">
        <f>(AE78/AE75)*100</f>
        <v>#VALUE!</v>
      </c>
      <c r="AG78" s="53"/>
      <c r="AH78" s="34"/>
      <c r="AI78" s="34"/>
      <c r="AJ78" s="34"/>
      <c r="AK78" s="34"/>
      <c r="AL78" s="34"/>
      <c r="AM78" s="34"/>
      <c r="AN78" s="34"/>
      <c r="AO78" s="34"/>
      <c r="AP78" s="34"/>
      <c r="AQ78" s="34"/>
      <c r="AR78" s="34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/>
      <c r="BL78" s="65"/>
      <c r="BM78" s="65"/>
      <c r="BN78" s="65"/>
      <c r="BO78" s="65"/>
      <c r="BP78" s="65"/>
      <c r="BQ78" s="65"/>
      <c r="BR78" s="65"/>
      <c r="BS78" s="65"/>
      <c r="BT78" s="65"/>
      <c r="BU78" s="65"/>
      <c r="BV78" s="65"/>
      <c r="BW78" s="65"/>
      <c r="BX78" s="65"/>
      <c r="BY78" s="65"/>
      <c r="BZ78" s="65"/>
      <c r="CA78" s="65"/>
      <c r="CB78" s="65"/>
      <c r="CC78" s="65"/>
      <c r="CD78" s="65"/>
      <c r="CE78" s="34"/>
      <c r="CF78" s="34"/>
      <c r="CG78" s="34"/>
      <c r="CH78" s="34"/>
      <c r="CI78" s="34"/>
      <c r="CJ78" s="34"/>
      <c r="CK78" s="34"/>
      <c r="CL78" s="34"/>
      <c r="CM78" s="34"/>
      <c r="CN78" s="34"/>
      <c r="CO78" s="34"/>
      <c r="CP78" s="34"/>
      <c r="CQ78" s="34"/>
      <c r="CR78" s="34"/>
      <c r="CS78" s="34"/>
      <c r="CT78" s="34"/>
      <c r="CU78" s="34"/>
      <c r="CV78" s="34"/>
      <c r="CW78" s="51"/>
      <c r="CX78" s="34"/>
    </row>
    <row r="79" spans="1:102">
      <c r="A79" s="34"/>
      <c r="B79" s="34"/>
      <c r="C79" s="34"/>
      <c r="D79" s="34"/>
      <c r="E79" s="34"/>
      <c r="F79" s="199"/>
      <c r="G79" s="200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64"/>
      <c r="U79" s="64"/>
      <c r="V79" s="64"/>
      <c r="W79" s="64"/>
      <c r="X79" s="64"/>
      <c r="Y79" s="64"/>
      <c r="Z79" s="63"/>
      <c r="AA79" s="63"/>
      <c r="AB79" s="63"/>
      <c r="AC79" s="64"/>
      <c r="AD79" s="60"/>
      <c r="AE79" s="63"/>
      <c r="AF79" s="63"/>
      <c r="AG79" s="64"/>
      <c r="AH79" s="34"/>
      <c r="AI79" s="34"/>
      <c r="AJ79" s="34"/>
      <c r="AK79" s="34"/>
      <c r="AL79" s="34"/>
      <c r="AM79" s="34"/>
      <c r="AN79" s="34"/>
      <c r="AO79" s="34"/>
      <c r="AP79" s="34"/>
      <c r="AQ79" s="34"/>
      <c r="AR79" s="34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/>
      <c r="BL79" s="65"/>
      <c r="BM79" s="65"/>
      <c r="BN79" s="65"/>
      <c r="BO79" s="65"/>
      <c r="BP79" s="65"/>
      <c r="BQ79" s="65"/>
      <c r="BR79" s="65"/>
      <c r="BS79" s="65"/>
      <c r="BT79" s="65"/>
      <c r="BU79" s="65"/>
      <c r="BV79" s="65"/>
      <c r="BW79" s="65"/>
      <c r="BX79" s="65"/>
      <c r="BY79" s="65"/>
      <c r="BZ79" s="65"/>
      <c r="CA79" s="65"/>
      <c r="CB79" s="65"/>
      <c r="CC79" s="65"/>
      <c r="CD79" s="65"/>
      <c r="CE79" s="34"/>
      <c r="CF79" s="34"/>
      <c r="CG79" s="34"/>
      <c r="CH79" s="34"/>
      <c r="CI79" s="34"/>
      <c r="CJ79" s="34"/>
      <c r="CK79" s="34"/>
      <c r="CL79" s="34"/>
      <c r="CM79" s="34"/>
      <c r="CN79" s="34"/>
      <c r="CO79" s="34"/>
      <c r="CP79" s="34"/>
      <c r="CQ79" s="34"/>
      <c r="CR79" s="34"/>
      <c r="CS79" s="34"/>
      <c r="CT79" s="34"/>
      <c r="CU79" s="34"/>
      <c r="CV79" s="34"/>
      <c r="CW79" s="51"/>
      <c r="CX79" s="34"/>
    </row>
    <row r="80" spans="1:102">
      <c r="A80" s="34"/>
      <c r="B80" s="34"/>
      <c r="C80" s="34"/>
      <c r="D80" s="34"/>
      <c r="E80" s="34"/>
      <c r="F80" s="199"/>
      <c r="G80" s="200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64"/>
      <c r="U80" s="64"/>
      <c r="V80" s="64"/>
      <c r="W80" s="64"/>
      <c r="X80" s="64"/>
      <c r="Y80" s="64"/>
      <c r="Z80" s="64"/>
      <c r="AA80" s="64"/>
      <c r="AB80" s="64"/>
      <c r="AC80" s="64"/>
      <c r="AD80" s="34"/>
      <c r="AE80" s="64"/>
      <c r="AF80" s="64"/>
      <c r="AG80" s="64"/>
      <c r="AH80" s="34"/>
      <c r="AI80" s="34"/>
      <c r="AJ80" s="34"/>
      <c r="AK80" s="34"/>
      <c r="AL80" s="34"/>
      <c r="AM80" s="34"/>
      <c r="AN80" s="34"/>
      <c r="AO80" s="34"/>
      <c r="AP80" s="34"/>
      <c r="AQ80" s="34"/>
      <c r="AR80" s="34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/>
      <c r="BL80" s="65"/>
      <c r="BM80" s="65"/>
      <c r="BN80" s="65"/>
      <c r="BO80" s="65"/>
      <c r="BP80" s="65"/>
      <c r="BQ80" s="65"/>
      <c r="BR80" s="65"/>
      <c r="BS80" s="65"/>
      <c r="BT80" s="65"/>
      <c r="BU80" s="65"/>
      <c r="BV80" s="65"/>
      <c r="BW80" s="65"/>
      <c r="BX80" s="65"/>
      <c r="BY80" s="65"/>
      <c r="BZ80" s="65"/>
      <c r="CA80" s="65"/>
      <c r="CB80" s="65"/>
      <c r="CC80" s="65"/>
      <c r="CD80" s="65"/>
      <c r="CE80" s="34"/>
      <c r="CF80" s="34"/>
      <c r="CG80" s="34"/>
      <c r="CH80" s="34"/>
      <c r="CI80" s="34"/>
      <c r="CJ80" s="34"/>
      <c r="CK80" s="34"/>
      <c r="CL80" s="34"/>
      <c r="CM80" s="34"/>
      <c r="CN80" s="34"/>
      <c r="CO80" s="34"/>
      <c r="CP80" s="34"/>
      <c r="CQ80" s="34"/>
      <c r="CR80" s="34"/>
      <c r="CS80" s="34"/>
      <c r="CT80" s="34"/>
      <c r="CU80" s="34"/>
      <c r="CV80" s="34"/>
      <c r="CW80" s="51"/>
      <c r="CX80" s="34"/>
    </row>
    <row r="81" spans="1:102">
      <c r="A81" s="34"/>
      <c r="B81" s="34"/>
      <c r="C81" s="34"/>
      <c r="D81" s="34"/>
      <c r="E81" s="34"/>
      <c r="F81" s="199"/>
      <c r="G81" s="200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64"/>
      <c r="U81" s="64"/>
      <c r="V81" s="64"/>
      <c r="W81" s="64"/>
      <c r="X81" s="64"/>
      <c r="Y81" s="64"/>
      <c r="Z81" s="64"/>
      <c r="AA81" s="34"/>
      <c r="AB81" s="34"/>
      <c r="AC81" s="34"/>
      <c r="AD81" s="34"/>
      <c r="AE81" s="136"/>
      <c r="AF81" s="134"/>
      <c r="AG81" s="138"/>
      <c r="AH81" s="34"/>
      <c r="AI81" s="34"/>
      <c r="AJ81" s="34"/>
      <c r="AK81" s="34"/>
      <c r="AL81" s="34"/>
      <c r="AM81" s="34"/>
      <c r="AN81" s="34"/>
      <c r="AO81" s="34"/>
      <c r="AP81" s="34"/>
      <c r="AQ81" s="34"/>
      <c r="AR81" s="34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/>
      <c r="BL81" s="65"/>
      <c r="BM81" s="65"/>
      <c r="BN81" s="65"/>
      <c r="BO81" s="65"/>
      <c r="BP81" s="65"/>
      <c r="BQ81" s="65"/>
      <c r="BR81" s="65"/>
      <c r="BS81" s="65"/>
      <c r="BT81" s="65"/>
      <c r="BU81" s="65"/>
      <c r="BV81" s="65"/>
      <c r="BW81" s="65"/>
      <c r="BX81" s="65"/>
      <c r="BY81" s="65"/>
      <c r="BZ81" s="65"/>
      <c r="CA81" s="65"/>
      <c r="CB81" s="65"/>
      <c r="CC81" s="65"/>
      <c r="CD81" s="65"/>
      <c r="CE81" s="34"/>
      <c r="CF81" s="34"/>
      <c r="CG81" s="34"/>
      <c r="CH81" s="34"/>
      <c r="CI81" s="34"/>
      <c r="CJ81" s="34"/>
      <c r="CK81" s="34"/>
      <c r="CL81" s="34"/>
      <c r="CM81" s="34"/>
      <c r="CN81" s="34"/>
      <c r="CO81" s="34"/>
      <c r="CP81" s="34"/>
      <c r="CQ81" s="34"/>
      <c r="CR81" s="34"/>
      <c r="CS81" s="34"/>
      <c r="CT81" s="34"/>
      <c r="CU81" s="34"/>
      <c r="CV81" s="34"/>
      <c r="CW81" s="51"/>
      <c r="CX81" s="34"/>
    </row>
    <row r="82" spans="1:102">
      <c r="A82" s="34"/>
      <c r="B82" s="34"/>
      <c r="C82" s="34"/>
      <c r="D82" s="34"/>
      <c r="E82" s="34"/>
      <c r="F82" s="199"/>
      <c r="G82" s="200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64"/>
      <c r="U82" s="64"/>
      <c r="V82" s="64"/>
      <c r="W82" s="64"/>
      <c r="X82" s="64"/>
      <c r="Y82" s="64"/>
      <c r="Z82" s="64"/>
      <c r="AA82" s="34"/>
      <c r="AB82" s="34"/>
      <c r="AC82" s="34"/>
      <c r="AD82" s="34"/>
      <c r="AE82" s="34"/>
      <c r="AF82" s="34"/>
      <c r="AG82" s="34"/>
      <c r="AH82" s="34"/>
      <c r="AI82" s="34"/>
      <c r="AJ82" s="34"/>
      <c r="AK82" s="34"/>
      <c r="AL82" s="34"/>
      <c r="AM82" s="34"/>
      <c r="AN82" s="34"/>
      <c r="AO82" s="34"/>
      <c r="AP82" s="34"/>
      <c r="AQ82" s="34"/>
      <c r="AR82" s="34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/>
      <c r="BL82" s="65"/>
      <c r="BM82" s="65"/>
      <c r="BN82" s="65"/>
      <c r="BO82" s="65"/>
      <c r="BP82" s="65"/>
      <c r="BQ82" s="65"/>
      <c r="BR82" s="65"/>
      <c r="BS82" s="65"/>
      <c r="BT82" s="65"/>
      <c r="BU82" s="65"/>
      <c r="BV82" s="65"/>
      <c r="BW82" s="65"/>
      <c r="BX82" s="65"/>
      <c r="BY82" s="65"/>
      <c r="BZ82" s="65"/>
      <c r="CA82" s="65"/>
      <c r="CB82" s="65"/>
      <c r="CC82" s="65"/>
      <c r="CD82" s="65"/>
      <c r="CE82" s="34"/>
      <c r="CF82" s="34"/>
      <c r="CG82" s="34"/>
      <c r="CH82" s="34"/>
      <c r="CI82" s="34"/>
      <c r="CJ82" s="34"/>
      <c r="CK82" s="34"/>
      <c r="CL82" s="34"/>
      <c r="CM82" s="34"/>
      <c r="CN82" s="34"/>
      <c r="CO82" s="34"/>
      <c r="CP82" s="34"/>
      <c r="CQ82" s="34"/>
      <c r="CR82" s="34"/>
      <c r="CS82" s="34"/>
      <c r="CT82" s="34"/>
      <c r="CU82" s="34"/>
      <c r="CV82" s="34"/>
      <c r="CW82" s="51"/>
      <c r="CX82" s="34"/>
    </row>
    <row r="83" spans="1:102">
      <c r="A83" s="34"/>
      <c r="B83" s="34"/>
      <c r="C83" s="34"/>
      <c r="D83" s="34"/>
      <c r="E83" s="34"/>
      <c r="F83" s="199"/>
      <c r="G83" s="200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64"/>
      <c r="U83" s="64"/>
      <c r="V83" s="64"/>
      <c r="W83" s="64"/>
      <c r="X83" s="64"/>
      <c r="Y83" s="64"/>
      <c r="Z83" s="64"/>
      <c r="AA83" s="34"/>
      <c r="AB83" s="34"/>
      <c r="AC83" s="34"/>
      <c r="AD83" s="34"/>
      <c r="AE83" s="34"/>
      <c r="AF83" s="34"/>
      <c r="AG83" s="34"/>
      <c r="AH83" s="34"/>
      <c r="AI83" s="34"/>
      <c r="AJ83" s="34"/>
      <c r="AK83" s="34"/>
      <c r="AL83" s="34"/>
      <c r="AM83" s="34"/>
      <c r="AN83" s="34"/>
      <c r="AO83" s="34"/>
      <c r="AP83" s="34"/>
      <c r="AQ83" s="34"/>
      <c r="AR83" s="34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/>
      <c r="BL83" s="65"/>
      <c r="BM83" s="65"/>
      <c r="BN83" s="65"/>
      <c r="BO83" s="65"/>
      <c r="BP83" s="65"/>
      <c r="BQ83" s="65"/>
      <c r="BR83" s="65"/>
      <c r="BS83" s="65"/>
      <c r="BT83" s="65"/>
      <c r="BU83" s="65"/>
      <c r="BV83" s="65"/>
      <c r="BW83" s="65"/>
      <c r="BX83" s="65"/>
      <c r="BY83" s="65"/>
      <c r="BZ83" s="65"/>
      <c r="CA83" s="65"/>
      <c r="CB83" s="65"/>
      <c r="CC83" s="65"/>
      <c r="CD83" s="65"/>
      <c r="CE83" s="34"/>
      <c r="CF83" s="34"/>
      <c r="CG83" s="34"/>
      <c r="CH83" s="34"/>
      <c r="CI83" s="34"/>
      <c r="CJ83" s="34"/>
      <c r="CK83" s="34"/>
      <c r="CL83" s="34"/>
      <c r="CM83" s="34"/>
      <c r="CN83" s="34"/>
      <c r="CO83" s="34"/>
      <c r="CP83" s="34"/>
      <c r="CQ83" s="34"/>
      <c r="CR83" s="34"/>
      <c r="CS83" s="34"/>
      <c r="CT83" s="34"/>
      <c r="CU83" s="34"/>
      <c r="CV83" s="34"/>
      <c r="CW83" s="51"/>
      <c r="CX83" s="34"/>
    </row>
    <row r="84" spans="1:102">
      <c r="A84" s="34"/>
      <c r="B84" s="34"/>
      <c r="C84" s="34"/>
      <c r="D84" s="34"/>
      <c r="E84" s="34"/>
      <c r="F84" s="199"/>
      <c r="G84" s="200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64"/>
      <c r="U84" s="64"/>
      <c r="V84" s="64"/>
      <c r="W84" s="64"/>
      <c r="X84" s="64"/>
      <c r="Y84" s="64"/>
      <c r="Z84" s="64"/>
      <c r="AA84" s="34"/>
      <c r="AB84" s="34"/>
      <c r="AC84" s="34"/>
      <c r="AD84" s="34"/>
      <c r="AE84" s="34"/>
      <c r="AF84" s="34"/>
      <c r="AG84" s="34"/>
      <c r="AH84" s="34"/>
      <c r="AI84" s="34"/>
      <c r="AJ84" s="34"/>
      <c r="AK84" s="34"/>
      <c r="AL84" s="34"/>
      <c r="AM84" s="34"/>
      <c r="AN84" s="34"/>
      <c r="AO84" s="34"/>
      <c r="AP84" s="34"/>
      <c r="AQ84" s="34"/>
      <c r="AR84" s="34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/>
      <c r="BL84" s="65"/>
      <c r="BM84" s="65"/>
      <c r="BN84" s="65"/>
      <c r="BO84" s="65"/>
      <c r="BP84" s="65"/>
      <c r="BQ84" s="65"/>
      <c r="BR84" s="65"/>
      <c r="BS84" s="65"/>
      <c r="BT84" s="65"/>
      <c r="BU84" s="65"/>
      <c r="BV84" s="65"/>
      <c r="BW84" s="65"/>
      <c r="BX84" s="65"/>
      <c r="BY84" s="65"/>
      <c r="BZ84" s="65"/>
      <c r="CA84" s="65"/>
      <c r="CB84" s="65"/>
      <c r="CC84" s="65"/>
      <c r="CD84" s="65"/>
      <c r="CE84" s="34"/>
      <c r="CF84" s="34"/>
      <c r="CG84" s="34"/>
      <c r="CH84" s="34"/>
      <c r="CI84" s="34"/>
      <c r="CJ84" s="34"/>
      <c r="CK84" s="34"/>
      <c r="CL84" s="34"/>
      <c r="CM84" s="34"/>
      <c r="CN84" s="34"/>
      <c r="CO84" s="34"/>
      <c r="CP84" s="34"/>
      <c r="CQ84" s="34"/>
      <c r="CR84" s="34"/>
      <c r="CS84" s="34"/>
      <c r="CT84" s="34"/>
      <c r="CU84" s="34"/>
      <c r="CV84" s="34"/>
      <c r="CW84" s="51"/>
      <c r="CX84" s="34"/>
    </row>
    <row r="85" spans="1:102">
      <c r="A85" s="34"/>
      <c r="B85" s="34"/>
      <c r="C85" s="34"/>
      <c r="D85" s="34"/>
      <c r="E85" s="34"/>
      <c r="F85" s="199"/>
      <c r="G85" s="200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64"/>
      <c r="U85" s="64"/>
      <c r="V85" s="64"/>
      <c r="W85" s="64"/>
      <c r="X85" s="64"/>
      <c r="Y85" s="64"/>
      <c r="Z85" s="64"/>
      <c r="AA85" s="34"/>
      <c r="AB85" s="34"/>
      <c r="AC85" s="34"/>
      <c r="AD85" s="34"/>
      <c r="AE85" s="34"/>
      <c r="AF85" s="34"/>
      <c r="AG85" s="34"/>
      <c r="AH85" s="34"/>
      <c r="AI85" s="34"/>
      <c r="AJ85" s="34"/>
      <c r="AK85" s="34"/>
      <c r="AL85" s="34"/>
      <c r="AM85" s="34"/>
      <c r="AN85" s="34"/>
      <c r="AO85" s="34"/>
      <c r="AP85" s="34"/>
      <c r="AQ85" s="34"/>
      <c r="AR85" s="34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/>
      <c r="BL85" s="65"/>
      <c r="BM85" s="65"/>
      <c r="BN85" s="65"/>
      <c r="BO85" s="65"/>
      <c r="BP85" s="65"/>
      <c r="BQ85" s="65"/>
      <c r="BR85" s="65"/>
      <c r="BS85" s="65"/>
      <c r="BT85" s="65"/>
      <c r="BU85" s="65"/>
      <c r="BV85" s="65"/>
      <c r="BW85" s="65"/>
      <c r="BX85" s="65"/>
      <c r="BY85" s="65"/>
      <c r="BZ85" s="65"/>
      <c r="CA85" s="65"/>
      <c r="CB85" s="65"/>
      <c r="CC85" s="65"/>
      <c r="CD85" s="65"/>
      <c r="CE85" s="34"/>
      <c r="CF85" s="34"/>
      <c r="CG85" s="34"/>
      <c r="CH85" s="34"/>
      <c r="CI85" s="34"/>
      <c r="CJ85" s="34"/>
      <c r="CK85" s="34"/>
      <c r="CL85" s="34"/>
      <c r="CM85" s="34"/>
      <c r="CN85" s="34"/>
      <c r="CO85" s="34"/>
      <c r="CP85" s="34"/>
      <c r="CQ85" s="34"/>
      <c r="CR85" s="34"/>
      <c r="CS85" s="34"/>
      <c r="CT85" s="34"/>
      <c r="CU85" s="34"/>
      <c r="CV85" s="34"/>
      <c r="CW85" s="51"/>
      <c r="CX85" s="34"/>
    </row>
    <row r="86" spans="1:102">
      <c r="A86" s="34"/>
      <c r="B86" s="34"/>
      <c r="C86" s="34"/>
      <c r="D86" s="34"/>
      <c r="E86" s="34"/>
      <c r="F86" s="199"/>
      <c r="G86" s="200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64"/>
      <c r="U86" s="64"/>
      <c r="V86" s="64"/>
      <c r="W86" s="64"/>
      <c r="X86" s="64"/>
      <c r="Y86" s="64"/>
      <c r="Z86" s="64"/>
      <c r="AA86" s="34"/>
      <c r="AB86" s="34"/>
      <c r="AC86" s="34"/>
      <c r="AD86" s="34"/>
      <c r="AE86" s="34"/>
      <c r="AF86" s="34"/>
      <c r="AG86" s="34"/>
      <c r="AH86" s="34"/>
      <c r="AI86" s="34"/>
      <c r="AJ86" s="34"/>
      <c r="AK86" s="34"/>
      <c r="AL86" s="34"/>
      <c r="AM86" s="34"/>
      <c r="AN86" s="34"/>
      <c r="AO86" s="34"/>
      <c r="AP86" s="34"/>
      <c r="AQ86" s="34"/>
      <c r="AR86" s="34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/>
      <c r="BL86" s="65"/>
      <c r="BM86" s="65"/>
      <c r="BN86" s="65"/>
      <c r="BO86" s="65"/>
      <c r="BP86" s="65"/>
      <c r="BQ86" s="65"/>
      <c r="BR86" s="65"/>
      <c r="BS86" s="65"/>
      <c r="BT86" s="65"/>
      <c r="BU86" s="65"/>
      <c r="BV86" s="65"/>
      <c r="BW86" s="65"/>
      <c r="BX86" s="65"/>
      <c r="BY86" s="65"/>
      <c r="BZ86" s="65"/>
      <c r="CA86" s="65"/>
      <c r="CB86" s="65"/>
      <c r="CC86" s="65"/>
      <c r="CD86" s="65"/>
      <c r="CE86" s="34"/>
      <c r="CF86" s="34"/>
      <c r="CG86" s="34"/>
      <c r="CH86" s="34"/>
      <c r="CI86" s="34"/>
      <c r="CJ86" s="34"/>
      <c r="CK86" s="34"/>
      <c r="CL86" s="34"/>
      <c r="CM86" s="34"/>
      <c r="CN86" s="34"/>
      <c r="CO86" s="34"/>
      <c r="CP86" s="34"/>
      <c r="CQ86" s="34"/>
      <c r="CR86" s="34"/>
      <c r="CS86" s="34"/>
      <c r="CT86" s="34"/>
      <c r="CU86" s="34"/>
      <c r="CV86" s="34"/>
      <c r="CW86" s="51"/>
      <c r="CX86" s="34"/>
    </row>
    <row r="87" spans="1:102">
      <c r="A87" s="34"/>
      <c r="B87" s="34"/>
      <c r="C87" s="34"/>
      <c r="D87" s="34"/>
      <c r="E87" s="34"/>
      <c r="F87" s="199"/>
      <c r="G87" s="200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64"/>
      <c r="U87" s="64"/>
      <c r="V87" s="64"/>
      <c r="W87" s="64"/>
      <c r="X87" s="64"/>
      <c r="Y87" s="64"/>
      <c r="Z87" s="64"/>
      <c r="AA87" s="34"/>
      <c r="AB87" s="34"/>
      <c r="AC87" s="34"/>
      <c r="AD87" s="34"/>
      <c r="AE87" s="34"/>
      <c r="AF87" s="34"/>
      <c r="AG87" s="34"/>
      <c r="AH87" s="34"/>
      <c r="AI87" s="34"/>
      <c r="AJ87" s="34"/>
      <c r="AK87" s="34"/>
      <c r="AL87" s="34"/>
      <c r="AM87" s="34"/>
      <c r="AN87" s="34"/>
      <c r="AO87" s="34"/>
      <c r="AP87" s="34"/>
      <c r="AQ87" s="34"/>
      <c r="AR87" s="34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/>
      <c r="BL87" s="65"/>
      <c r="BM87" s="65"/>
      <c r="BN87" s="65"/>
      <c r="BO87" s="65"/>
      <c r="BP87" s="65"/>
      <c r="BQ87" s="65"/>
      <c r="BR87" s="65"/>
      <c r="BS87" s="65"/>
      <c r="BT87" s="65"/>
      <c r="BU87" s="65"/>
      <c r="BV87" s="65"/>
      <c r="BW87" s="65"/>
      <c r="BX87" s="65"/>
      <c r="BY87" s="65"/>
      <c r="BZ87" s="65"/>
      <c r="CA87" s="65"/>
      <c r="CB87" s="65"/>
      <c r="CC87" s="65"/>
      <c r="CD87" s="65"/>
      <c r="CE87" s="34"/>
      <c r="CF87" s="34"/>
      <c r="CG87" s="34"/>
      <c r="CH87" s="34"/>
      <c r="CI87" s="34"/>
      <c r="CJ87" s="34"/>
      <c r="CK87" s="34"/>
      <c r="CL87" s="34"/>
      <c r="CM87" s="34"/>
      <c r="CN87" s="34"/>
      <c r="CO87" s="34"/>
      <c r="CP87" s="34"/>
      <c r="CQ87" s="34"/>
      <c r="CR87" s="34"/>
      <c r="CS87" s="34"/>
      <c r="CT87" s="34"/>
      <c r="CU87" s="34"/>
      <c r="CV87" s="34"/>
      <c r="CW87" s="51"/>
      <c r="CX87" s="34"/>
    </row>
    <row r="88" spans="1:102">
      <c r="A88" s="34"/>
      <c r="B88" s="34"/>
      <c r="C88" s="34"/>
      <c r="D88" s="34"/>
      <c r="E88" s="34"/>
      <c r="F88" s="199"/>
      <c r="G88" s="200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64"/>
      <c r="U88" s="64"/>
      <c r="V88" s="64"/>
      <c r="W88" s="64"/>
      <c r="X88" s="64"/>
      <c r="Y88" s="64"/>
      <c r="Z88" s="64"/>
      <c r="AA88" s="34"/>
      <c r="AB88" s="34"/>
      <c r="AC88" s="34"/>
      <c r="AD88" s="34"/>
      <c r="AE88" s="34"/>
      <c r="AF88" s="34"/>
      <c r="AG88" s="34"/>
      <c r="AH88" s="34"/>
      <c r="AI88" s="34"/>
      <c r="AJ88" s="34"/>
      <c r="AK88" s="34"/>
      <c r="AL88" s="34"/>
      <c r="AM88" s="34"/>
      <c r="AN88" s="34"/>
      <c r="AO88" s="34"/>
      <c r="AP88" s="34"/>
      <c r="AQ88" s="34"/>
      <c r="AR88" s="34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/>
      <c r="BL88" s="65"/>
      <c r="BM88" s="65"/>
      <c r="BN88" s="65"/>
      <c r="BO88" s="65"/>
      <c r="BP88" s="65"/>
      <c r="BQ88" s="65"/>
      <c r="BR88" s="65"/>
      <c r="BS88" s="65"/>
      <c r="BT88" s="65"/>
      <c r="BU88" s="65"/>
      <c r="BV88" s="65"/>
      <c r="BW88" s="65"/>
      <c r="BX88" s="65"/>
      <c r="BY88" s="65"/>
      <c r="BZ88" s="65"/>
      <c r="CA88" s="65"/>
      <c r="CB88" s="65"/>
      <c r="CC88" s="65"/>
      <c r="CD88" s="65"/>
      <c r="CE88" s="34"/>
      <c r="CF88" s="34"/>
      <c r="CG88" s="34"/>
      <c r="CH88" s="34"/>
      <c r="CI88" s="34"/>
      <c r="CJ88" s="34"/>
      <c r="CK88" s="34"/>
      <c r="CL88" s="34"/>
      <c r="CM88" s="34"/>
      <c r="CN88" s="34"/>
      <c r="CO88" s="34"/>
      <c r="CP88" s="34"/>
      <c r="CQ88" s="34"/>
      <c r="CR88" s="34"/>
      <c r="CS88" s="34"/>
      <c r="CT88" s="34"/>
      <c r="CU88" s="34"/>
      <c r="CV88" s="34"/>
      <c r="CW88" s="51"/>
      <c r="CX88" s="34"/>
    </row>
    <row r="89" spans="1:102">
      <c r="A89" s="34"/>
      <c r="B89" s="34"/>
      <c r="C89" s="34"/>
      <c r="D89" s="34"/>
      <c r="E89" s="34"/>
      <c r="F89" s="199"/>
      <c r="G89" s="200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64"/>
      <c r="U89" s="64"/>
      <c r="V89" s="64"/>
      <c r="W89" s="64"/>
      <c r="X89" s="64"/>
      <c r="Y89" s="64"/>
      <c r="Z89" s="64"/>
      <c r="AA89" s="34"/>
      <c r="AB89" s="34"/>
      <c r="AC89" s="34"/>
      <c r="AD89" s="34"/>
      <c r="AE89" s="34"/>
      <c r="AF89" s="34"/>
      <c r="AG89" s="34"/>
      <c r="AH89" s="34"/>
      <c r="AI89" s="34"/>
      <c r="AJ89" s="34"/>
      <c r="AK89" s="34"/>
      <c r="AL89" s="34"/>
      <c r="AM89" s="34"/>
      <c r="AN89" s="34"/>
      <c r="AO89" s="34"/>
      <c r="AP89" s="34"/>
      <c r="AQ89" s="34"/>
      <c r="AR89" s="34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/>
      <c r="BL89" s="65"/>
      <c r="BM89" s="65"/>
      <c r="BN89" s="65"/>
      <c r="BO89" s="65"/>
      <c r="BP89" s="65"/>
      <c r="BQ89" s="65"/>
      <c r="BR89" s="65"/>
      <c r="BS89" s="65"/>
      <c r="BT89" s="65"/>
      <c r="BU89" s="65"/>
      <c r="BV89" s="65"/>
      <c r="BW89" s="65"/>
      <c r="BX89" s="65"/>
      <c r="BY89" s="65"/>
      <c r="BZ89" s="65"/>
      <c r="CA89" s="65"/>
      <c r="CB89" s="65"/>
      <c r="CC89" s="65"/>
      <c r="CD89" s="65"/>
      <c r="CE89" s="34"/>
      <c r="CF89" s="34"/>
      <c r="CG89" s="34"/>
      <c r="CH89" s="34"/>
      <c r="CI89" s="34"/>
      <c r="CJ89" s="34"/>
      <c r="CK89" s="34"/>
      <c r="CL89" s="34"/>
      <c r="CM89" s="34"/>
      <c r="CN89" s="34"/>
      <c r="CO89" s="34"/>
      <c r="CP89" s="34"/>
      <c r="CQ89" s="34"/>
      <c r="CR89" s="34"/>
      <c r="CS89" s="34"/>
      <c r="CT89" s="34"/>
      <c r="CU89" s="34"/>
      <c r="CV89" s="34"/>
      <c r="CW89" s="51"/>
      <c r="CX89" s="34"/>
    </row>
    <row r="90" spans="1:102">
      <c r="A90" s="34"/>
      <c r="B90" s="34"/>
      <c r="C90" s="34"/>
      <c r="D90" s="34"/>
      <c r="E90" s="34"/>
      <c r="F90" s="199"/>
      <c r="G90" s="200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64"/>
      <c r="U90" s="64"/>
      <c r="V90" s="64"/>
      <c r="W90" s="64"/>
      <c r="X90" s="64"/>
      <c r="Y90" s="64"/>
      <c r="Z90" s="64"/>
      <c r="AA90" s="34"/>
      <c r="AB90" s="34"/>
      <c r="AC90" s="34"/>
      <c r="AD90" s="34"/>
      <c r="AE90" s="34"/>
      <c r="AF90" s="34"/>
      <c r="AG90" s="34"/>
      <c r="AH90" s="34"/>
      <c r="AI90" s="34"/>
      <c r="AJ90" s="34"/>
      <c r="AK90" s="34"/>
      <c r="AL90" s="34"/>
      <c r="AM90" s="34"/>
      <c r="AN90" s="34"/>
      <c r="AO90" s="34"/>
      <c r="AP90" s="34"/>
      <c r="AQ90" s="34"/>
      <c r="AR90" s="34"/>
      <c r="AS90" s="65"/>
      <c r="AT90" s="65"/>
      <c r="AU90" s="65"/>
      <c r="AV90" s="65"/>
      <c r="AW90" s="65"/>
      <c r="AX90" s="65"/>
      <c r="AY90" s="65"/>
      <c r="AZ90" s="65"/>
      <c r="BA90" s="65"/>
      <c r="BB90" s="65"/>
      <c r="BC90" s="65"/>
      <c r="BD90" s="65"/>
      <c r="BE90" s="65"/>
      <c r="BF90" s="65"/>
      <c r="BG90" s="65"/>
      <c r="BH90" s="65"/>
      <c r="BI90" s="65"/>
      <c r="BJ90" s="65"/>
      <c r="BK90" s="65"/>
      <c r="BL90" s="65"/>
      <c r="BM90" s="65"/>
      <c r="BN90" s="65"/>
      <c r="BO90" s="65"/>
      <c r="BP90" s="65"/>
      <c r="BQ90" s="65"/>
      <c r="BR90" s="65"/>
      <c r="BS90" s="65"/>
      <c r="BT90" s="65"/>
      <c r="BU90" s="65"/>
      <c r="BV90" s="65"/>
      <c r="BW90" s="65"/>
      <c r="BX90" s="65"/>
      <c r="BY90" s="65"/>
      <c r="BZ90" s="65"/>
      <c r="CA90" s="65"/>
      <c r="CB90" s="65"/>
      <c r="CC90" s="65"/>
      <c r="CD90" s="65"/>
      <c r="CE90" s="34"/>
      <c r="CF90" s="34"/>
      <c r="CG90" s="34"/>
      <c r="CH90" s="34"/>
      <c r="CI90" s="34"/>
      <c r="CJ90" s="34"/>
      <c r="CK90" s="34"/>
      <c r="CL90" s="34"/>
      <c r="CM90" s="34"/>
      <c r="CN90" s="34"/>
      <c r="CO90" s="34"/>
      <c r="CP90" s="34"/>
      <c r="CQ90" s="34"/>
      <c r="CR90" s="34"/>
      <c r="CS90" s="34"/>
      <c r="CT90" s="34"/>
      <c r="CU90" s="34"/>
      <c r="CV90" s="34"/>
      <c r="CW90" s="51"/>
      <c r="CX90" s="34"/>
    </row>
    <row r="91" spans="1:102">
      <c r="A91" s="34"/>
      <c r="B91" s="34"/>
      <c r="C91" s="34"/>
      <c r="D91" s="34"/>
      <c r="E91" s="34"/>
      <c r="F91" s="199"/>
      <c r="G91" s="200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64"/>
      <c r="U91" s="64"/>
      <c r="V91" s="64"/>
      <c r="W91" s="64"/>
      <c r="X91" s="64"/>
      <c r="Y91" s="64"/>
      <c r="Z91" s="64"/>
      <c r="AA91" s="34"/>
      <c r="AB91" s="34"/>
      <c r="AC91" s="34"/>
      <c r="AD91" s="34"/>
      <c r="AE91" s="34"/>
      <c r="AF91" s="34"/>
      <c r="AG91" s="34"/>
      <c r="AH91" s="34"/>
      <c r="AI91" s="34"/>
      <c r="AJ91" s="34"/>
      <c r="AK91" s="34"/>
      <c r="AL91" s="34"/>
      <c r="AM91" s="34"/>
      <c r="AN91" s="34"/>
      <c r="AO91" s="34"/>
      <c r="AP91" s="34"/>
      <c r="AQ91" s="34"/>
      <c r="AR91" s="34"/>
      <c r="AS91" s="65"/>
      <c r="AT91" s="65"/>
      <c r="AU91" s="65"/>
      <c r="AV91" s="65"/>
      <c r="AW91" s="65"/>
      <c r="AX91" s="65"/>
      <c r="AY91" s="65"/>
      <c r="AZ91" s="65"/>
      <c r="BA91" s="65"/>
      <c r="BB91" s="65"/>
      <c r="BC91" s="65"/>
      <c r="BD91" s="65"/>
      <c r="BE91" s="65"/>
      <c r="BF91" s="65"/>
      <c r="BG91" s="65"/>
      <c r="BH91" s="65"/>
      <c r="BI91" s="65"/>
      <c r="BJ91" s="65"/>
      <c r="BK91" s="65"/>
      <c r="BL91" s="65"/>
      <c r="BM91" s="65"/>
      <c r="BN91" s="65"/>
      <c r="BO91" s="65"/>
      <c r="BP91" s="65"/>
      <c r="BQ91" s="65"/>
      <c r="BR91" s="65"/>
      <c r="BS91" s="65"/>
      <c r="BT91" s="65"/>
      <c r="BU91" s="65"/>
      <c r="BV91" s="65"/>
      <c r="BW91" s="65"/>
      <c r="BX91" s="65"/>
      <c r="BY91" s="65"/>
      <c r="BZ91" s="65"/>
      <c r="CA91" s="65"/>
      <c r="CB91" s="65"/>
      <c r="CC91" s="65"/>
      <c r="CD91" s="65"/>
      <c r="CE91" s="34"/>
      <c r="CF91" s="34"/>
      <c r="CG91" s="34"/>
      <c r="CH91" s="34"/>
      <c r="CI91" s="34"/>
      <c r="CJ91" s="34"/>
      <c r="CK91" s="34"/>
      <c r="CL91" s="34"/>
      <c r="CM91" s="34"/>
      <c r="CN91" s="34"/>
      <c r="CO91" s="34"/>
      <c r="CP91" s="34"/>
      <c r="CQ91" s="34"/>
      <c r="CR91" s="34"/>
      <c r="CS91" s="34"/>
      <c r="CT91" s="34"/>
      <c r="CU91" s="34"/>
      <c r="CV91" s="34"/>
      <c r="CW91" s="51"/>
      <c r="CX91" s="34"/>
    </row>
    <row r="92" spans="1:102">
      <c r="A92" s="34"/>
      <c r="B92" s="34"/>
      <c r="C92" s="34"/>
      <c r="D92" s="34"/>
      <c r="E92" s="34"/>
      <c r="F92" s="199"/>
      <c r="G92" s="200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64"/>
      <c r="U92" s="64"/>
      <c r="V92" s="64"/>
      <c r="W92" s="64"/>
      <c r="X92" s="64"/>
      <c r="Y92" s="64"/>
      <c r="Z92" s="64"/>
      <c r="AA92" s="34"/>
      <c r="AB92" s="34"/>
      <c r="AC92" s="34"/>
      <c r="AD92" s="34"/>
      <c r="AE92" s="34"/>
      <c r="AF92" s="34"/>
      <c r="AG92" s="34"/>
      <c r="AH92" s="34"/>
      <c r="AI92" s="34"/>
      <c r="AJ92" s="34"/>
      <c r="AK92" s="34"/>
      <c r="AL92" s="34"/>
      <c r="AM92" s="34"/>
      <c r="AN92" s="34"/>
      <c r="AO92" s="34"/>
      <c r="AP92" s="34"/>
      <c r="AQ92" s="34"/>
      <c r="AR92" s="34"/>
      <c r="AS92" s="65"/>
      <c r="AT92" s="65"/>
      <c r="AU92" s="65"/>
      <c r="AV92" s="65"/>
      <c r="AW92" s="65"/>
      <c r="AX92" s="65"/>
      <c r="AY92" s="65"/>
      <c r="AZ92" s="65"/>
      <c r="BA92" s="65"/>
      <c r="BB92" s="65"/>
      <c r="BC92" s="65"/>
      <c r="BD92" s="65"/>
      <c r="BE92" s="65"/>
      <c r="BF92" s="65"/>
      <c r="BG92" s="65"/>
      <c r="BH92" s="65"/>
      <c r="BI92" s="65"/>
      <c r="BJ92" s="65"/>
      <c r="BK92" s="65"/>
      <c r="BL92" s="65"/>
      <c r="BM92" s="65"/>
      <c r="BN92" s="65"/>
      <c r="BO92" s="65"/>
      <c r="BP92" s="65"/>
      <c r="BQ92" s="65"/>
      <c r="BR92" s="65"/>
      <c r="BS92" s="65"/>
      <c r="BT92" s="65"/>
      <c r="BU92" s="65"/>
      <c r="BV92" s="65"/>
      <c r="BW92" s="65"/>
      <c r="BX92" s="65"/>
      <c r="BY92" s="65"/>
      <c r="BZ92" s="65"/>
      <c r="CA92" s="65"/>
      <c r="CB92" s="65"/>
      <c r="CC92" s="65"/>
      <c r="CD92" s="65"/>
      <c r="CE92" s="34"/>
      <c r="CF92" s="34"/>
      <c r="CG92" s="34"/>
      <c r="CH92" s="34"/>
      <c r="CI92" s="34"/>
      <c r="CJ92" s="34"/>
      <c r="CK92" s="34"/>
      <c r="CL92" s="34"/>
      <c r="CM92" s="34"/>
      <c r="CN92" s="34"/>
      <c r="CO92" s="34"/>
      <c r="CP92" s="34"/>
      <c r="CQ92" s="34"/>
      <c r="CR92" s="34"/>
      <c r="CS92" s="34"/>
      <c r="CT92" s="34"/>
      <c r="CU92" s="34"/>
      <c r="CV92" s="34"/>
      <c r="CW92" s="51"/>
      <c r="CX92" s="34"/>
    </row>
    <row r="93" spans="1:102">
      <c r="A93" s="34"/>
      <c r="B93" s="34"/>
      <c r="C93" s="34"/>
      <c r="D93" s="34"/>
      <c r="E93" s="34"/>
      <c r="F93" s="199"/>
      <c r="G93" s="200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64"/>
      <c r="U93" s="64"/>
      <c r="V93" s="64"/>
      <c r="W93" s="64"/>
      <c r="X93" s="34"/>
      <c r="Y93" s="34"/>
      <c r="Z93" s="34"/>
      <c r="AA93" s="34"/>
      <c r="AB93" s="34"/>
      <c r="AC93" s="34"/>
      <c r="AD93" s="34"/>
      <c r="AE93" s="34"/>
      <c r="AF93" s="34"/>
      <c r="AG93" s="34"/>
      <c r="AH93" s="34"/>
      <c r="AI93" s="34"/>
      <c r="AJ93" s="34"/>
      <c r="AK93" s="34"/>
      <c r="AL93" s="34"/>
      <c r="AM93" s="34"/>
      <c r="AN93" s="34"/>
      <c r="AO93" s="34"/>
      <c r="AP93" s="34"/>
      <c r="AQ93" s="34"/>
      <c r="AR93" s="34"/>
      <c r="AS93" s="65"/>
      <c r="AT93" s="65"/>
      <c r="AU93" s="65"/>
      <c r="AV93" s="65"/>
      <c r="AW93" s="65"/>
      <c r="AX93" s="65"/>
      <c r="AY93" s="65"/>
      <c r="AZ93" s="65"/>
      <c r="BA93" s="65"/>
      <c r="BB93" s="65"/>
      <c r="BC93" s="65"/>
      <c r="BD93" s="65"/>
      <c r="BE93" s="65"/>
      <c r="BF93" s="65"/>
      <c r="BG93" s="65"/>
      <c r="BH93" s="65"/>
      <c r="BI93" s="65"/>
      <c r="BJ93" s="65"/>
      <c r="BK93" s="65"/>
      <c r="BL93" s="65"/>
      <c r="BM93" s="65"/>
      <c r="BN93" s="65"/>
      <c r="BO93" s="65"/>
      <c r="BP93" s="65"/>
      <c r="BQ93" s="65"/>
      <c r="BR93" s="65"/>
      <c r="BS93" s="65"/>
      <c r="BT93" s="65"/>
      <c r="BU93" s="65"/>
      <c r="BV93" s="65"/>
      <c r="BW93" s="65"/>
      <c r="BX93" s="65"/>
      <c r="BY93" s="65"/>
      <c r="BZ93" s="65"/>
      <c r="CA93" s="65"/>
      <c r="CB93" s="65"/>
      <c r="CC93" s="65"/>
      <c r="CD93" s="65"/>
      <c r="CE93" s="34"/>
      <c r="CF93" s="34"/>
      <c r="CG93" s="34"/>
      <c r="CH93" s="34"/>
      <c r="CI93" s="34"/>
      <c r="CJ93" s="34"/>
      <c r="CK93" s="34"/>
      <c r="CL93" s="34"/>
      <c r="CM93" s="34"/>
      <c r="CN93" s="34"/>
      <c r="CO93" s="34"/>
      <c r="CP93" s="34"/>
      <c r="CQ93" s="34"/>
      <c r="CR93" s="34"/>
      <c r="CS93" s="34"/>
      <c r="CT93" s="34"/>
      <c r="CU93" s="34"/>
      <c r="CV93" s="34"/>
      <c r="CW93" s="51"/>
      <c r="CX93" s="34"/>
    </row>
    <row r="94" spans="1:102">
      <c r="A94" s="34"/>
      <c r="B94" s="34"/>
      <c r="C94" s="34"/>
      <c r="D94" s="34"/>
      <c r="E94" s="34"/>
      <c r="F94" s="199"/>
      <c r="G94" s="200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  <c r="U94" s="34"/>
      <c r="V94" s="34"/>
      <c r="W94" s="34"/>
      <c r="X94" s="34"/>
      <c r="Y94" s="34"/>
      <c r="Z94" s="51"/>
      <c r="AA94" s="34"/>
      <c r="AB94" s="34"/>
      <c r="AC94" s="34"/>
      <c r="AD94" s="34"/>
      <c r="AE94" s="34"/>
      <c r="AF94" s="34"/>
      <c r="AG94" s="34"/>
      <c r="AH94" s="34"/>
      <c r="AI94" s="34"/>
      <c r="AJ94" s="34"/>
      <c r="AK94" s="34"/>
      <c r="AL94" s="34"/>
      <c r="AM94" s="34"/>
      <c r="AN94" s="34"/>
      <c r="AO94" s="34"/>
      <c r="AP94" s="34"/>
      <c r="AQ94" s="34"/>
      <c r="AR94" s="34"/>
      <c r="AS94" s="65"/>
      <c r="AT94" s="65"/>
      <c r="AU94" s="65"/>
      <c r="AV94" s="65"/>
      <c r="AW94" s="65"/>
      <c r="AX94" s="65"/>
      <c r="AY94" s="65"/>
      <c r="AZ94" s="65"/>
      <c r="BA94" s="65"/>
      <c r="BB94" s="65"/>
      <c r="BC94" s="65"/>
      <c r="BD94" s="65"/>
      <c r="BE94" s="65"/>
      <c r="BF94" s="65"/>
      <c r="BG94" s="65"/>
      <c r="BH94" s="65"/>
      <c r="BI94" s="65"/>
      <c r="BJ94" s="65"/>
      <c r="BK94" s="65"/>
      <c r="BL94" s="65"/>
      <c r="BM94" s="65"/>
      <c r="BN94" s="65"/>
      <c r="BO94" s="65"/>
      <c r="BP94" s="65"/>
      <c r="BQ94" s="65"/>
      <c r="BR94" s="65"/>
      <c r="BS94" s="65"/>
      <c r="BT94" s="65"/>
      <c r="BU94" s="65"/>
      <c r="BV94" s="65"/>
      <c r="BW94" s="65"/>
      <c r="BX94" s="65"/>
      <c r="BY94" s="65"/>
      <c r="BZ94" s="65"/>
      <c r="CA94" s="65"/>
      <c r="CB94" s="65"/>
      <c r="CC94" s="65"/>
      <c r="CD94" s="65"/>
      <c r="CE94" s="34"/>
      <c r="CF94" s="34"/>
      <c r="CG94" s="34"/>
      <c r="CH94" s="34"/>
      <c r="CI94" s="34"/>
      <c r="CJ94" s="34"/>
      <c r="CK94" s="34"/>
      <c r="CL94" s="34"/>
      <c r="CM94" s="34"/>
      <c r="CN94" s="34"/>
      <c r="CO94" s="34"/>
      <c r="CP94" s="34"/>
      <c r="CQ94" s="34"/>
      <c r="CR94" s="34"/>
      <c r="CS94" s="34"/>
      <c r="CT94" s="34"/>
      <c r="CU94" s="34"/>
      <c r="CV94" s="34"/>
      <c r="CW94" s="51"/>
      <c r="CX94" s="34"/>
    </row>
    <row r="95" spans="1:102">
      <c r="A95" s="34"/>
      <c r="B95" s="34"/>
      <c r="C95" s="34"/>
      <c r="D95" s="34"/>
      <c r="E95" s="34"/>
      <c r="F95" s="199"/>
      <c r="G95" s="200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  <c r="U95" s="34"/>
      <c r="V95" s="34"/>
      <c r="W95" s="34"/>
      <c r="X95" s="34"/>
      <c r="Y95" s="34"/>
      <c r="Z95" s="51"/>
      <c r="AA95" s="34"/>
      <c r="AB95" s="34"/>
      <c r="AC95" s="51"/>
      <c r="AD95" s="34"/>
      <c r="AE95" s="34"/>
      <c r="AF95" s="34"/>
      <c r="AG95" s="34"/>
      <c r="AH95" s="34"/>
      <c r="AI95" s="34"/>
      <c r="AJ95" s="34"/>
      <c r="AK95" s="34"/>
      <c r="AL95" s="34"/>
      <c r="AM95" s="34"/>
      <c r="AN95" s="34"/>
      <c r="AO95" s="34"/>
      <c r="AP95" s="34"/>
      <c r="AQ95" s="34"/>
      <c r="AR95" s="34"/>
      <c r="AS95" s="65"/>
      <c r="AT95" s="65"/>
      <c r="AU95" s="65"/>
      <c r="AV95" s="65"/>
      <c r="AW95" s="65"/>
      <c r="AX95" s="65"/>
      <c r="AY95" s="65"/>
      <c r="AZ95" s="65"/>
      <c r="BA95" s="65"/>
      <c r="BB95" s="65"/>
      <c r="BC95" s="65"/>
      <c r="BD95" s="65"/>
      <c r="BE95" s="65"/>
      <c r="BF95" s="65"/>
      <c r="BG95" s="65"/>
      <c r="BH95" s="65"/>
      <c r="BI95" s="65"/>
      <c r="BJ95" s="65"/>
      <c r="BK95" s="65"/>
      <c r="BL95" s="65"/>
      <c r="BM95" s="65"/>
      <c r="BN95" s="65"/>
      <c r="BO95" s="65"/>
      <c r="BP95" s="65"/>
      <c r="BQ95" s="65"/>
      <c r="BR95" s="65"/>
      <c r="BS95" s="65"/>
      <c r="BT95" s="65"/>
      <c r="BU95" s="65"/>
      <c r="BV95" s="65"/>
      <c r="BW95" s="65"/>
      <c r="BX95" s="65"/>
      <c r="BY95" s="65"/>
      <c r="BZ95" s="65"/>
      <c r="CA95" s="65"/>
      <c r="CB95" s="65"/>
      <c r="CC95" s="65"/>
      <c r="CD95" s="65"/>
      <c r="CE95" s="34"/>
      <c r="CF95" s="34"/>
      <c r="CG95" s="34"/>
      <c r="CH95" s="34"/>
      <c r="CI95" s="34"/>
      <c r="CJ95" s="34"/>
      <c r="CK95" s="34"/>
      <c r="CL95" s="34"/>
      <c r="CM95" s="34"/>
      <c r="CN95" s="34"/>
      <c r="CO95" s="34"/>
      <c r="CP95" s="34"/>
      <c r="CQ95" s="34"/>
      <c r="CR95" s="34"/>
      <c r="CS95" s="34"/>
      <c r="CT95" s="34"/>
      <c r="CU95" s="34"/>
      <c r="CV95" s="34"/>
      <c r="CW95" s="51"/>
      <c r="CX95" s="34"/>
    </row>
    <row r="96" spans="1:102">
      <c r="A96" s="34"/>
      <c r="B96" s="34"/>
      <c r="C96" s="34"/>
      <c r="D96" s="34"/>
      <c r="E96" s="34"/>
      <c r="F96" s="199"/>
      <c r="G96" s="200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51"/>
      <c r="U96" s="34"/>
      <c r="V96" s="34"/>
      <c r="W96" s="34"/>
      <c r="X96" s="34"/>
      <c r="Y96" s="34"/>
      <c r="Z96" s="51"/>
      <c r="AA96" s="34"/>
      <c r="AB96" s="34"/>
      <c r="AC96" s="51"/>
      <c r="AD96" s="34"/>
      <c r="AE96" s="34"/>
      <c r="AF96" s="34"/>
      <c r="AG96" s="34"/>
      <c r="AH96" s="34"/>
      <c r="AI96" s="34"/>
      <c r="AJ96" s="34"/>
      <c r="AK96" s="34"/>
      <c r="AL96" s="34"/>
      <c r="AM96" s="34"/>
      <c r="AN96" s="34"/>
      <c r="AO96" s="34"/>
      <c r="AP96" s="34"/>
      <c r="AQ96" s="34"/>
      <c r="AR96" s="34"/>
      <c r="AS96" s="65"/>
      <c r="AT96" s="65"/>
      <c r="AU96" s="65"/>
      <c r="AV96" s="65"/>
      <c r="AW96" s="65"/>
      <c r="AX96" s="65"/>
      <c r="AY96" s="65"/>
      <c r="AZ96" s="65"/>
      <c r="BA96" s="65"/>
      <c r="BB96" s="65"/>
      <c r="BC96" s="65"/>
      <c r="BD96" s="65"/>
      <c r="BE96" s="65"/>
      <c r="BF96" s="65"/>
      <c r="BG96" s="65"/>
      <c r="BH96" s="65"/>
      <c r="BI96" s="65"/>
      <c r="BJ96" s="65"/>
      <c r="BK96" s="65"/>
      <c r="BL96" s="65"/>
      <c r="BM96" s="65"/>
      <c r="BN96" s="65"/>
      <c r="BO96" s="65"/>
      <c r="BP96" s="65"/>
      <c r="BQ96" s="65"/>
      <c r="BR96" s="65"/>
      <c r="BS96" s="65"/>
      <c r="BT96" s="65"/>
      <c r="BU96" s="65"/>
      <c r="BV96" s="65"/>
      <c r="BW96" s="65"/>
      <c r="BX96" s="65"/>
      <c r="BY96" s="65"/>
      <c r="BZ96" s="65"/>
      <c r="CA96" s="65"/>
      <c r="CB96" s="65"/>
      <c r="CC96" s="65"/>
      <c r="CD96" s="65"/>
      <c r="CE96" s="34"/>
      <c r="CF96" s="34"/>
      <c r="CG96" s="34"/>
      <c r="CH96" s="34"/>
      <c r="CI96" s="34"/>
      <c r="CJ96" s="34"/>
      <c r="CK96" s="34"/>
      <c r="CL96" s="34"/>
      <c r="CM96" s="34"/>
      <c r="CN96" s="34"/>
      <c r="CO96" s="34"/>
      <c r="CP96" s="34"/>
      <c r="CQ96" s="34"/>
      <c r="CR96" s="34"/>
      <c r="CS96" s="34"/>
      <c r="CT96" s="34"/>
      <c r="CU96" s="34"/>
      <c r="CV96" s="34"/>
      <c r="CW96" s="51"/>
      <c r="CX96" s="34"/>
    </row>
    <row r="97" spans="1:102">
      <c r="A97" s="34"/>
      <c r="B97" s="34"/>
      <c r="C97" s="34"/>
      <c r="D97" s="34"/>
      <c r="E97" s="34"/>
      <c r="F97" s="199"/>
      <c r="G97" s="200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51"/>
      <c r="U97" s="34"/>
      <c r="V97" s="34"/>
      <c r="W97" s="34"/>
      <c r="X97" s="34"/>
      <c r="Y97" s="34"/>
      <c r="Z97" s="51"/>
      <c r="AA97" s="34"/>
      <c r="AB97" s="34"/>
      <c r="AC97" s="51"/>
      <c r="AD97" s="34"/>
      <c r="AE97" s="34"/>
      <c r="AF97" s="34"/>
      <c r="AG97" s="34"/>
      <c r="AH97" s="34"/>
      <c r="AI97" s="34"/>
      <c r="AJ97" s="34"/>
      <c r="AK97" s="34"/>
      <c r="AL97" s="34"/>
      <c r="AM97" s="34"/>
      <c r="AN97" s="34"/>
      <c r="AO97" s="34"/>
      <c r="AP97" s="34"/>
      <c r="AQ97" s="34"/>
      <c r="AR97" s="34"/>
      <c r="AS97" s="65"/>
      <c r="AT97" s="65"/>
      <c r="AU97" s="65"/>
      <c r="AV97" s="65"/>
      <c r="AW97" s="65"/>
      <c r="AX97" s="65"/>
      <c r="AY97" s="65"/>
      <c r="AZ97" s="65"/>
      <c r="BA97" s="65"/>
      <c r="BB97" s="65"/>
      <c r="BC97" s="65"/>
      <c r="BD97" s="65"/>
      <c r="BE97" s="65"/>
      <c r="BF97" s="65"/>
      <c r="BG97" s="65"/>
      <c r="BH97" s="65"/>
      <c r="BI97" s="65"/>
      <c r="BJ97" s="65"/>
      <c r="BK97" s="65"/>
      <c r="BL97" s="65"/>
      <c r="BM97" s="65"/>
      <c r="BN97" s="65"/>
      <c r="BO97" s="65"/>
      <c r="BP97" s="65"/>
      <c r="BQ97" s="65"/>
      <c r="BR97" s="65"/>
      <c r="BS97" s="65"/>
      <c r="BT97" s="65"/>
      <c r="BU97" s="65"/>
      <c r="BV97" s="65"/>
      <c r="BW97" s="65"/>
      <c r="BX97" s="65"/>
      <c r="BY97" s="65"/>
      <c r="BZ97" s="65"/>
      <c r="CA97" s="65"/>
      <c r="CB97" s="65"/>
      <c r="CC97" s="65"/>
      <c r="CD97" s="65"/>
      <c r="CE97" s="34"/>
      <c r="CF97" s="34"/>
      <c r="CG97" s="34"/>
      <c r="CH97" s="34"/>
      <c r="CI97" s="34"/>
      <c r="CJ97" s="34"/>
      <c r="CK97" s="34"/>
      <c r="CL97" s="34"/>
      <c r="CM97" s="34"/>
      <c r="CN97" s="34"/>
      <c r="CO97" s="34"/>
      <c r="CP97" s="34"/>
      <c r="CQ97" s="34"/>
      <c r="CR97" s="34"/>
      <c r="CS97" s="34"/>
      <c r="CT97" s="34"/>
      <c r="CU97" s="34"/>
      <c r="CV97" s="34"/>
      <c r="CW97" s="51"/>
      <c r="CX97" s="34"/>
    </row>
    <row r="98" spans="1:102">
      <c r="A98" s="34"/>
      <c r="B98" s="34"/>
      <c r="C98" s="34"/>
      <c r="D98" s="34"/>
      <c r="E98" s="34"/>
      <c r="F98" s="199"/>
      <c r="G98" s="200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51"/>
      <c r="U98" s="34"/>
      <c r="V98" s="34"/>
      <c r="W98" s="34"/>
      <c r="X98" s="34"/>
      <c r="Y98" s="34"/>
      <c r="Z98" s="51"/>
      <c r="AA98" s="34"/>
      <c r="AB98" s="34"/>
      <c r="AC98" s="51"/>
      <c r="AD98" s="34"/>
      <c r="AE98" s="34"/>
      <c r="AF98" s="34"/>
      <c r="AG98" s="34"/>
      <c r="AH98" s="34"/>
      <c r="AI98" s="34"/>
      <c r="AJ98" s="34"/>
      <c r="AK98" s="34"/>
      <c r="AL98" s="34"/>
      <c r="AM98" s="34"/>
      <c r="AN98" s="34"/>
      <c r="AO98" s="34"/>
      <c r="AP98" s="34"/>
      <c r="AQ98" s="34"/>
      <c r="AR98" s="34"/>
      <c r="AS98" s="65"/>
      <c r="AT98" s="65"/>
      <c r="AU98" s="65"/>
      <c r="AV98" s="65"/>
      <c r="AW98" s="65"/>
      <c r="AX98" s="65"/>
      <c r="AY98" s="65"/>
      <c r="AZ98" s="65"/>
      <c r="BA98" s="65"/>
      <c r="BB98" s="65"/>
      <c r="BC98" s="65"/>
      <c r="BD98" s="65"/>
      <c r="BE98" s="65"/>
      <c r="BF98" s="65"/>
      <c r="BG98" s="65"/>
      <c r="BH98" s="65"/>
      <c r="BI98" s="65"/>
      <c r="BJ98" s="65"/>
      <c r="BK98" s="65"/>
      <c r="BL98" s="65"/>
      <c r="BM98" s="65"/>
      <c r="BN98" s="65"/>
      <c r="BO98" s="65"/>
      <c r="BP98" s="65"/>
      <c r="BQ98" s="65"/>
      <c r="BR98" s="65"/>
      <c r="BS98" s="65"/>
      <c r="BT98" s="65"/>
      <c r="BU98" s="65"/>
      <c r="BV98" s="65"/>
      <c r="BW98" s="65"/>
      <c r="BX98" s="65"/>
      <c r="BY98" s="65"/>
      <c r="BZ98" s="65"/>
      <c r="CA98" s="65"/>
      <c r="CB98" s="65"/>
      <c r="CC98" s="65"/>
      <c r="CD98" s="65"/>
      <c r="CE98" s="34"/>
      <c r="CF98" s="34"/>
      <c r="CG98" s="34"/>
      <c r="CH98" s="34"/>
      <c r="CI98" s="34"/>
      <c r="CJ98" s="34"/>
      <c r="CK98" s="34"/>
      <c r="CL98" s="34"/>
      <c r="CM98" s="34"/>
      <c r="CN98" s="34"/>
      <c r="CO98" s="34"/>
      <c r="CP98" s="34"/>
      <c r="CQ98" s="34"/>
      <c r="CR98" s="34"/>
      <c r="CS98" s="34"/>
      <c r="CT98" s="34"/>
      <c r="CU98" s="34"/>
      <c r="CV98" s="34"/>
      <c r="CW98" s="51"/>
      <c r="CX98" s="34"/>
    </row>
    <row r="99" spans="1:102">
      <c r="A99" s="34"/>
      <c r="B99" s="34"/>
      <c r="C99" s="34"/>
      <c r="D99" s="34"/>
      <c r="E99" s="34"/>
      <c r="F99" s="199"/>
      <c r="G99" s="200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51"/>
      <c r="U99" s="34"/>
      <c r="V99" s="34"/>
      <c r="W99" s="34"/>
      <c r="X99" s="34"/>
      <c r="Y99" s="34"/>
      <c r="Z99" s="51"/>
      <c r="AA99" s="34"/>
      <c r="AB99" s="34"/>
      <c r="AC99" s="51"/>
      <c r="AD99" s="34"/>
      <c r="AE99" s="34"/>
      <c r="AF99" s="34"/>
      <c r="AG99" s="34"/>
      <c r="AH99" s="34"/>
      <c r="AI99" s="34"/>
      <c r="AJ99" s="34"/>
      <c r="AK99" s="34"/>
      <c r="AL99" s="34"/>
      <c r="AM99" s="34"/>
      <c r="AN99" s="34"/>
      <c r="AO99" s="34"/>
      <c r="AP99" s="34"/>
      <c r="AQ99" s="34"/>
      <c r="AR99" s="34"/>
      <c r="AS99" s="65"/>
      <c r="AT99" s="65"/>
      <c r="AU99" s="65"/>
      <c r="AV99" s="65"/>
      <c r="AW99" s="65"/>
      <c r="AX99" s="65"/>
      <c r="AY99" s="65"/>
      <c r="AZ99" s="65"/>
      <c r="BA99" s="65"/>
      <c r="BB99" s="65"/>
      <c r="BC99" s="65"/>
      <c r="BD99" s="65"/>
      <c r="BE99" s="65"/>
      <c r="BF99" s="65"/>
      <c r="BG99" s="65"/>
      <c r="BH99" s="65"/>
      <c r="BI99" s="65"/>
      <c r="BJ99" s="65"/>
      <c r="BK99" s="65"/>
      <c r="BL99" s="65"/>
      <c r="BM99" s="65"/>
      <c r="BN99" s="65"/>
      <c r="BO99" s="65"/>
      <c r="BP99" s="65"/>
      <c r="BQ99" s="65"/>
      <c r="BR99" s="65"/>
      <c r="BS99" s="65"/>
      <c r="BT99" s="65"/>
      <c r="BU99" s="65"/>
      <c r="BV99" s="65"/>
      <c r="BW99" s="65"/>
      <c r="BX99" s="65"/>
      <c r="BY99" s="65"/>
      <c r="BZ99" s="65"/>
      <c r="CA99" s="65"/>
      <c r="CB99" s="65"/>
      <c r="CC99" s="65"/>
      <c r="CD99" s="65"/>
      <c r="CE99" s="34"/>
      <c r="CF99" s="34"/>
      <c r="CG99" s="34"/>
      <c r="CH99" s="34"/>
      <c r="CI99" s="34"/>
      <c r="CJ99" s="34"/>
      <c r="CK99" s="34"/>
      <c r="CL99" s="34"/>
      <c r="CM99" s="34"/>
      <c r="CN99" s="34"/>
      <c r="CO99" s="34"/>
      <c r="CP99" s="34"/>
      <c r="CQ99" s="34"/>
      <c r="CR99" s="34"/>
      <c r="CS99" s="34"/>
      <c r="CT99" s="34"/>
      <c r="CU99" s="34"/>
      <c r="CV99" s="34"/>
      <c r="CW99" s="51"/>
      <c r="CX99" s="34"/>
    </row>
    <row r="100" spans="1:102">
      <c r="A100" s="34"/>
      <c r="B100" s="34"/>
      <c r="C100" s="34"/>
      <c r="D100" s="34"/>
      <c r="E100" s="34"/>
      <c r="F100" s="199"/>
      <c r="G100" s="200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51"/>
      <c r="U100" s="34"/>
      <c r="V100" s="34"/>
      <c r="W100" s="34"/>
      <c r="X100" s="34"/>
      <c r="Y100" s="34"/>
      <c r="Z100" s="51"/>
      <c r="AA100" s="34"/>
      <c r="AB100" s="34"/>
      <c r="AC100" s="51"/>
      <c r="AD100" s="34"/>
      <c r="AE100" s="34"/>
      <c r="AF100" s="34"/>
      <c r="AG100" s="34"/>
      <c r="AH100" s="34"/>
      <c r="AI100" s="34"/>
      <c r="AJ100" s="34"/>
      <c r="AK100" s="34"/>
      <c r="AL100" s="34"/>
      <c r="AM100" s="34"/>
      <c r="AN100" s="34"/>
      <c r="AO100" s="34"/>
      <c r="AP100" s="34"/>
      <c r="AQ100" s="34"/>
      <c r="AR100" s="34"/>
      <c r="AS100" s="65"/>
      <c r="AT100" s="65"/>
      <c r="AU100" s="65"/>
      <c r="AV100" s="65"/>
      <c r="AW100" s="65"/>
      <c r="AX100" s="65"/>
      <c r="AY100" s="65"/>
      <c r="AZ100" s="65"/>
      <c r="BA100" s="65"/>
      <c r="BB100" s="65"/>
      <c r="BC100" s="65"/>
      <c r="BD100" s="65"/>
      <c r="BE100" s="65"/>
      <c r="BF100" s="65"/>
      <c r="BG100" s="65"/>
      <c r="BH100" s="65"/>
      <c r="BI100" s="65"/>
      <c r="BJ100" s="65"/>
      <c r="BK100" s="65"/>
      <c r="BL100" s="65"/>
      <c r="BM100" s="65"/>
      <c r="BN100" s="65"/>
      <c r="BO100" s="65"/>
      <c r="BP100" s="65"/>
      <c r="BQ100" s="65"/>
      <c r="BR100" s="65"/>
      <c r="BS100" s="65"/>
      <c r="BT100" s="65"/>
      <c r="BU100" s="65"/>
      <c r="BV100" s="65"/>
      <c r="BW100" s="65"/>
      <c r="BX100" s="65"/>
      <c r="BY100" s="65"/>
      <c r="BZ100" s="65"/>
      <c r="CA100" s="65"/>
      <c r="CB100" s="65"/>
      <c r="CC100" s="65"/>
      <c r="CD100" s="65"/>
      <c r="CE100" s="34"/>
      <c r="CF100" s="34"/>
      <c r="CG100" s="34"/>
      <c r="CH100" s="34"/>
      <c r="CI100" s="34"/>
      <c r="CJ100" s="34"/>
      <c r="CK100" s="34"/>
      <c r="CL100" s="34"/>
      <c r="CM100" s="34"/>
      <c r="CN100" s="34"/>
      <c r="CO100" s="34"/>
      <c r="CP100" s="34"/>
      <c r="CQ100" s="34"/>
      <c r="CR100" s="34"/>
      <c r="CS100" s="34"/>
      <c r="CT100" s="34"/>
      <c r="CU100" s="34"/>
      <c r="CV100" s="34"/>
      <c r="CW100" s="51"/>
      <c r="CX100" s="34"/>
    </row>
    <row r="101" spans="1:102">
      <c r="A101" s="34"/>
      <c r="B101" s="34"/>
      <c r="C101" s="34"/>
      <c r="D101" s="34"/>
      <c r="E101" s="34"/>
      <c r="F101" s="199"/>
      <c r="G101" s="200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51"/>
      <c r="U101" s="34"/>
      <c r="V101" s="34"/>
      <c r="W101" s="34"/>
      <c r="X101" s="34"/>
      <c r="Y101" s="34"/>
      <c r="Z101" s="51"/>
      <c r="AA101" s="34"/>
      <c r="AB101" s="34"/>
      <c r="AC101" s="51"/>
      <c r="AD101" s="34"/>
      <c r="AE101" s="34"/>
      <c r="AF101" s="34"/>
      <c r="AG101" s="34"/>
      <c r="AH101" s="34"/>
      <c r="AI101" s="34"/>
      <c r="AJ101" s="34"/>
      <c r="AK101" s="34"/>
      <c r="AL101" s="34"/>
      <c r="AM101" s="34"/>
      <c r="AN101" s="34"/>
      <c r="AO101" s="34"/>
      <c r="AP101" s="34"/>
      <c r="AQ101" s="34"/>
      <c r="AR101" s="34"/>
      <c r="AS101" s="65"/>
      <c r="AT101" s="65"/>
      <c r="AU101" s="65"/>
      <c r="AV101" s="65"/>
      <c r="AW101" s="65"/>
      <c r="AX101" s="65"/>
      <c r="AY101" s="65"/>
      <c r="AZ101" s="65"/>
      <c r="BA101" s="65"/>
      <c r="BB101" s="65"/>
      <c r="BC101" s="65"/>
      <c r="BD101" s="65"/>
      <c r="BE101" s="65"/>
      <c r="BF101" s="65"/>
      <c r="BG101" s="65"/>
      <c r="BH101" s="65"/>
      <c r="BI101" s="65"/>
      <c r="BJ101" s="65"/>
      <c r="BK101" s="65"/>
      <c r="BL101" s="65"/>
      <c r="BM101" s="65"/>
      <c r="BN101" s="65"/>
      <c r="BO101" s="65"/>
      <c r="BP101" s="65"/>
      <c r="BQ101" s="65"/>
      <c r="BR101" s="65"/>
      <c r="BS101" s="65"/>
      <c r="BT101" s="65"/>
      <c r="BU101" s="65"/>
      <c r="BV101" s="65"/>
      <c r="BW101" s="65"/>
      <c r="BX101" s="65"/>
      <c r="BY101" s="65"/>
      <c r="BZ101" s="65"/>
      <c r="CA101" s="65"/>
      <c r="CB101" s="65"/>
      <c r="CC101" s="65"/>
      <c r="CD101" s="65"/>
      <c r="CE101" s="34"/>
      <c r="CF101" s="34"/>
      <c r="CG101" s="34"/>
      <c r="CH101" s="34"/>
      <c r="CI101" s="34"/>
      <c r="CJ101" s="34"/>
      <c r="CK101" s="34"/>
      <c r="CL101" s="34"/>
      <c r="CM101" s="34"/>
      <c r="CN101" s="34"/>
      <c r="CO101" s="34"/>
      <c r="CP101" s="34"/>
      <c r="CQ101" s="34"/>
      <c r="CR101" s="34"/>
      <c r="CS101" s="34"/>
      <c r="CT101" s="34"/>
      <c r="CU101" s="34"/>
      <c r="CV101" s="34"/>
      <c r="CW101" s="51"/>
      <c r="CX101" s="34"/>
    </row>
    <row r="102" spans="1:102">
      <c r="A102" s="34"/>
      <c r="B102" s="34"/>
      <c r="C102" s="34"/>
      <c r="D102" s="34"/>
      <c r="E102" s="34"/>
      <c r="F102" s="199"/>
      <c r="G102" s="200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51"/>
      <c r="U102" s="34"/>
      <c r="V102" s="34"/>
      <c r="W102" s="34"/>
      <c r="X102" s="34"/>
      <c r="Y102" s="34"/>
      <c r="Z102" s="51"/>
      <c r="AA102" s="34"/>
      <c r="AB102" s="34"/>
      <c r="AC102" s="51"/>
      <c r="AD102" s="34"/>
      <c r="AE102" s="34"/>
      <c r="AF102" s="34"/>
      <c r="AG102" s="34"/>
      <c r="AH102" s="34"/>
      <c r="AI102" s="34"/>
      <c r="AJ102" s="34"/>
      <c r="AK102" s="34"/>
      <c r="AL102" s="34"/>
      <c r="AM102" s="34"/>
      <c r="AN102" s="34"/>
      <c r="AO102" s="34"/>
      <c r="AP102" s="34"/>
      <c r="AQ102" s="34"/>
      <c r="AR102" s="34"/>
      <c r="AS102" s="65"/>
      <c r="AT102" s="65"/>
      <c r="AU102" s="65"/>
      <c r="AV102" s="65"/>
      <c r="AW102" s="65"/>
      <c r="AX102" s="65"/>
      <c r="AY102" s="65"/>
      <c r="AZ102" s="65"/>
      <c r="BA102" s="65"/>
      <c r="BB102" s="65"/>
      <c r="BC102" s="65"/>
      <c r="BD102" s="65"/>
      <c r="BE102" s="65"/>
      <c r="BF102" s="65"/>
      <c r="BG102" s="65"/>
      <c r="BH102" s="65"/>
      <c r="BI102" s="65"/>
      <c r="BJ102" s="65"/>
      <c r="BK102" s="65"/>
      <c r="BL102" s="65"/>
      <c r="BM102" s="65"/>
      <c r="BN102" s="65"/>
      <c r="BO102" s="65"/>
      <c r="BP102" s="65"/>
      <c r="BQ102" s="65"/>
      <c r="BR102" s="65"/>
      <c r="BS102" s="65"/>
      <c r="BT102" s="65"/>
      <c r="BU102" s="65"/>
      <c r="BV102" s="65"/>
      <c r="BW102" s="65"/>
      <c r="BX102" s="65"/>
      <c r="BY102" s="65"/>
      <c r="BZ102" s="65"/>
      <c r="CA102" s="65"/>
      <c r="CB102" s="65"/>
      <c r="CC102" s="65"/>
      <c r="CD102" s="65"/>
      <c r="CE102" s="34"/>
      <c r="CF102" s="34"/>
      <c r="CG102" s="34"/>
      <c r="CH102" s="34"/>
      <c r="CI102" s="34"/>
      <c r="CJ102" s="34"/>
      <c r="CK102" s="34"/>
      <c r="CL102" s="34"/>
      <c r="CM102" s="34"/>
      <c r="CN102" s="34"/>
      <c r="CO102" s="34"/>
      <c r="CP102" s="34"/>
      <c r="CQ102" s="34"/>
      <c r="CR102" s="34"/>
      <c r="CS102" s="34"/>
      <c r="CT102" s="34"/>
      <c r="CU102" s="34"/>
      <c r="CV102" s="34"/>
      <c r="CW102" s="51"/>
      <c r="CX102" s="34"/>
    </row>
    <row r="103" spans="1:102">
      <c r="A103" s="34"/>
      <c r="B103" s="34"/>
      <c r="C103" s="34"/>
      <c r="D103" s="34"/>
      <c r="E103" s="34"/>
      <c r="F103" s="199"/>
      <c r="G103" s="200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51"/>
      <c r="U103" s="34"/>
      <c r="V103" s="34"/>
      <c r="W103" s="34"/>
      <c r="X103" s="34"/>
      <c r="Y103" s="34"/>
      <c r="Z103" s="51"/>
      <c r="AA103" s="34"/>
      <c r="AB103" s="34"/>
      <c r="AC103" s="51"/>
      <c r="AD103" s="34"/>
      <c r="AE103" s="34"/>
      <c r="AF103" s="34"/>
      <c r="AG103" s="34"/>
      <c r="AH103" s="34"/>
      <c r="AI103" s="34"/>
      <c r="AJ103" s="34"/>
      <c r="AK103" s="34"/>
      <c r="AL103" s="34"/>
      <c r="AM103" s="34"/>
      <c r="AN103" s="34"/>
      <c r="AO103" s="34"/>
      <c r="AP103" s="34"/>
      <c r="AQ103" s="34"/>
      <c r="AR103" s="34"/>
      <c r="AS103" s="65"/>
      <c r="AT103" s="65"/>
      <c r="AU103" s="65"/>
      <c r="AV103" s="65"/>
      <c r="AW103" s="65"/>
      <c r="AX103" s="65"/>
      <c r="AY103" s="65"/>
      <c r="AZ103" s="65"/>
      <c r="BA103" s="65"/>
      <c r="BB103" s="65"/>
      <c r="BC103" s="65"/>
      <c r="BD103" s="65"/>
      <c r="BE103" s="65"/>
      <c r="BF103" s="65"/>
      <c r="BG103" s="65"/>
      <c r="BH103" s="65"/>
      <c r="BI103" s="65"/>
      <c r="BJ103" s="65"/>
      <c r="BK103" s="65"/>
      <c r="BL103" s="65"/>
      <c r="BM103" s="65"/>
      <c r="BN103" s="65"/>
      <c r="BO103" s="65"/>
      <c r="BP103" s="65"/>
      <c r="BQ103" s="65"/>
      <c r="BR103" s="65"/>
      <c r="BS103" s="65"/>
      <c r="BT103" s="65"/>
      <c r="BU103" s="65"/>
      <c r="BV103" s="65"/>
      <c r="BW103" s="65"/>
      <c r="BX103" s="65"/>
      <c r="BY103" s="65"/>
      <c r="BZ103" s="65"/>
      <c r="CA103" s="65"/>
      <c r="CB103" s="65"/>
      <c r="CC103" s="65"/>
      <c r="CD103" s="65"/>
      <c r="CE103" s="34"/>
      <c r="CF103" s="34"/>
      <c r="CG103" s="34"/>
      <c r="CH103" s="34"/>
      <c r="CI103" s="34"/>
      <c r="CJ103" s="34"/>
      <c r="CK103" s="34"/>
      <c r="CL103" s="34"/>
      <c r="CM103" s="34"/>
      <c r="CN103" s="34"/>
      <c r="CO103" s="34"/>
      <c r="CP103" s="34"/>
      <c r="CQ103" s="34"/>
      <c r="CR103" s="34"/>
      <c r="CS103" s="34"/>
      <c r="CT103" s="34"/>
      <c r="CU103" s="34"/>
      <c r="CV103" s="34"/>
      <c r="CW103" s="51"/>
      <c r="CX103" s="34"/>
    </row>
    <row r="104" spans="1:102">
      <c r="A104" s="34"/>
      <c r="B104" s="34"/>
      <c r="C104" s="34"/>
      <c r="D104" s="34"/>
      <c r="E104" s="34"/>
      <c r="F104" s="199"/>
      <c r="G104" s="200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51"/>
      <c r="U104" s="34"/>
      <c r="V104" s="34"/>
      <c r="W104" s="34"/>
      <c r="X104" s="34"/>
      <c r="Y104" s="34"/>
      <c r="Z104" s="51"/>
      <c r="AA104" s="34"/>
      <c r="AB104" s="34"/>
      <c r="AC104" s="51"/>
      <c r="AD104" s="34"/>
      <c r="AE104" s="34"/>
      <c r="AF104" s="34"/>
      <c r="AG104" s="34"/>
      <c r="AH104" s="34"/>
      <c r="AI104" s="34"/>
      <c r="AJ104" s="34"/>
      <c r="AK104" s="34"/>
      <c r="AL104" s="34"/>
      <c r="AM104" s="34"/>
      <c r="AN104" s="34"/>
      <c r="AO104" s="34"/>
      <c r="AP104" s="34"/>
      <c r="AQ104" s="34"/>
      <c r="AR104" s="34"/>
      <c r="AS104" s="65"/>
      <c r="AT104" s="65"/>
      <c r="AU104" s="65"/>
      <c r="AV104" s="65"/>
      <c r="AW104" s="65"/>
      <c r="AX104" s="65"/>
      <c r="AY104" s="65"/>
      <c r="AZ104" s="65"/>
      <c r="BA104" s="65"/>
      <c r="BB104" s="65"/>
      <c r="BC104" s="65"/>
      <c r="BD104" s="65"/>
      <c r="BE104" s="65"/>
      <c r="BF104" s="65"/>
      <c r="BG104" s="65"/>
      <c r="BH104" s="65"/>
      <c r="BI104" s="65"/>
      <c r="BJ104" s="65"/>
      <c r="BK104" s="65"/>
      <c r="BL104" s="65"/>
      <c r="BM104" s="65"/>
      <c r="BN104" s="65"/>
      <c r="BO104" s="65"/>
      <c r="BP104" s="65"/>
      <c r="BQ104" s="65"/>
      <c r="BR104" s="65"/>
      <c r="BS104" s="65"/>
      <c r="BT104" s="65"/>
      <c r="BU104" s="65"/>
      <c r="BV104" s="65"/>
      <c r="BW104" s="65"/>
      <c r="BX104" s="65"/>
      <c r="BY104" s="65"/>
      <c r="BZ104" s="65"/>
      <c r="CA104" s="65"/>
      <c r="CB104" s="65"/>
      <c r="CC104" s="65"/>
      <c r="CD104" s="65"/>
      <c r="CE104" s="34"/>
      <c r="CF104" s="34"/>
      <c r="CG104" s="34"/>
      <c r="CH104" s="34"/>
      <c r="CI104" s="34"/>
      <c r="CJ104" s="34"/>
      <c r="CK104" s="34"/>
      <c r="CL104" s="34"/>
      <c r="CM104" s="34"/>
      <c r="CN104" s="34"/>
      <c r="CO104" s="34"/>
      <c r="CP104" s="34"/>
      <c r="CQ104" s="34"/>
      <c r="CR104" s="34"/>
      <c r="CS104" s="34"/>
      <c r="CT104" s="34"/>
      <c r="CU104" s="34"/>
      <c r="CV104" s="34"/>
      <c r="CW104" s="51"/>
      <c r="CX104" s="34"/>
    </row>
    <row r="105" spans="1:102">
      <c r="A105" s="34"/>
      <c r="B105" s="34"/>
      <c r="C105" s="34"/>
      <c r="D105" s="34"/>
      <c r="E105" s="34"/>
      <c r="F105" s="199"/>
      <c r="G105" s="200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51"/>
      <c r="U105" s="34"/>
      <c r="V105" s="34"/>
      <c r="W105" s="34"/>
      <c r="X105" s="34"/>
      <c r="Y105" s="34"/>
      <c r="Z105" s="51"/>
      <c r="AA105" s="34"/>
      <c r="AB105" s="34"/>
      <c r="AC105" s="51"/>
      <c r="AD105" s="34"/>
      <c r="AE105" s="34"/>
      <c r="AF105" s="34"/>
      <c r="AG105" s="34"/>
      <c r="AH105" s="34"/>
      <c r="AI105" s="34"/>
      <c r="AJ105" s="34"/>
      <c r="AK105" s="34"/>
      <c r="AL105" s="34"/>
      <c r="AM105" s="34"/>
      <c r="AN105" s="34"/>
      <c r="AO105" s="34"/>
      <c r="AP105" s="34"/>
      <c r="AQ105" s="34"/>
      <c r="AR105" s="34"/>
      <c r="AS105" s="65"/>
      <c r="AT105" s="65"/>
      <c r="AU105" s="65"/>
      <c r="AV105" s="65"/>
      <c r="AW105" s="65"/>
      <c r="AX105" s="65"/>
      <c r="AY105" s="65"/>
      <c r="AZ105" s="65"/>
      <c r="BA105" s="65"/>
      <c r="BB105" s="65"/>
      <c r="BC105" s="65"/>
      <c r="BD105" s="65"/>
      <c r="BE105" s="65"/>
      <c r="BF105" s="65"/>
      <c r="BG105" s="65"/>
      <c r="BH105" s="65"/>
      <c r="BI105" s="65"/>
      <c r="BJ105" s="65"/>
      <c r="BK105" s="65"/>
      <c r="BL105" s="65"/>
      <c r="BM105" s="65"/>
      <c r="BN105" s="65"/>
      <c r="BO105" s="65"/>
      <c r="BP105" s="65"/>
      <c r="BQ105" s="65"/>
      <c r="BR105" s="65"/>
      <c r="BS105" s="65"/>
      <c r="BT105" s="65"/>
      <c r="BU105" s="65"/>
      <c r="BV105" s="65"/>
      <c r="BW105" s="65"/>
      <c r="BX105" s="65"/>
      <c r="BY105" s="65"/>
      <c r="BZ105" s="65"/>
      <c r="CA105" s="65"/>
      <c r="CB105" s="65"/>
      <c r="CC105" s="65"/>
      <c r="CD105" s="65"/>
      <c r="CE105" s="34"/>
      <c r="CF105" s="34"/>
      <c r="CG105" s="34"/>
      <c r="CH105" s="34"/>
      <c r="CI105" s="34"/>
      <c r="CJ105" s="34"/>
      <c r="CK105" s="34"/>
      <c r="CL105" s="34"/>
      <c r="CM105" s="34"/>
      <c r="CN105" s="34"/>
      <c r="CO105" s="34"/>
      <c r="CP105" s="34"/>
      <c r="CQ105" s="34"/>
      <c r="CR105" s="34"/>
      <c r="CS105" s="34"/>
      <c r="CT105" s="34"/>
      <c r="CU105" s="34"/>
      <c r="CV105" s="34"/>
      <c r="CW105" s="51"/>
      <c r="CX105" s="34"/>
    </row>
    <row r="106" spans="1:102">
      <c r="A106" s="34"/>
      <c r="B106" s="34"/>
      <c r="C106" s="34"/>
      <c r="D106" s="34"/>
      <c r="E106" s="34"/>
      <c r="F106" s="199"/>
      <c r="G106" s="200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51"/>
      <c r="U106" s="34"/>
      <c r="V106" s="34"/>
      <c r="W106" s="34"/>
      <c r="X106" s="34"/>
      <c r="Y106" s="34"/>
      <c r="Z106" s="51"/>
      <c r="AA106" s="34"/>
      <c r="AB106" s="34"/>
      <c r="AC106" s="51"/>
      <c r="AD106" s="34"/>
      <c r="AE106" s="34"/>
      <c r="AF106" s="34"/>
      <c r="AG106" s="34"/>
      <c r="AH106" s="34"/>
      <c r="AI106" s="34"/>
      <c r="AJ106" s="34"/>
      <c r="AK106" s="34"/>
      <c r="AL106" s="34"/>
      <c r="AM106" s="34"/>
      <c r="AN106" s="34"/>
      <c r="AO106" s="34"/>
      <c r="AP106" s="34"/>
      <c r="AQ106" s="34"/>
      <c r="AR106" s="34"/>
      <c r="AS106" s="65"/>
      <c r="AT106" s="65"/>
      <c r="AU106" s="65"/>
      <c r="AV106" s="65"/>
      <c r="AW106" s="65"/>
      <c r="AX106" s="65"/>
      <c r="AY106" s="65"/>
      <c r="AZ106" s="65"/>
      <c r="BA106" s="65"/>
      <c r="BB106" s="65"/>
      <c r="BC106" s="65"/>
      <c r="BD106" s="65"/>
      <c r="BE106" s="65"/>
      <c r="BF106" s="65"/>
      <c r="BG106" s="65"/>
      <c r="BH106" s="65"/>
      <c r="BI106" s="65"/>
      <c r="BJ106" s="65"/>
      <c r="BK106" s="65"/>
      <c r="BL106" s="65"/>
      <c r="BM106" s="65"/>
      <c r="BN106" s="65"/>
      <c r="BO106" s="65"/>
      <c r="BP106" s="65"/>
      <c r="BQ106" s="65"/>
      <c r="BR106" s="65"/>
      <c r="BS106" s="65"/>
      <c r="BT106" s="65"/>
      <c r="BU106" s="65"/>
      <c r="BV106" s="65"/>
      <c r="BW106" s="65"/>
      <c r="BX106" s="65"/>
      <c r="BY106" s="65"/>
      <c r="BZ106" s="65"/>
      <c r="CA106" s="65"/>
      <c r="CB106" s="65"/>
      <c r="CC106" s="65"/>
      <c r="CD106" s="65"/>
      <c r="CE106" s="34"/>
      <c r="CF106" s="34"/>
      <c r="CG106" s="34"/>
      <c r="CH106" s="34"/>
      <c r="CI106" s="34"/>
      <c r="CJ106" s="34"/>
      <c r="CK106" s="34"/>
      <c r="CL106" s="34"/>
      <c r="CM106" s="34"/>
      <c r="CN106" s="34"/>
      <c r="CO106" s="34"/>
      <c r="CP106" s="34"/>
      <c r="CQ106" s="34"/>
      <c r="CR106" s="34"/>
      <c r="CS106" s="34"/>
      <c r="CT106" s="34"/>
      <c r="CU106" s="34"/>
      <c r="CV106" s="34"/>
      <c r="CW106" s="51"/>
      <c r="CX106" s="34"/>
    </row>
    <row r="107" spans="1:102">
      <c r="A107" s="34"/>
      <c r="B107" s="34"/>
      <c r="C107" s="34"/>
      <c r="D107" s="34"/>
      <c r="E107" s="34"/>
      <c r="F107" s="21"/>
      <c r="G107" s="205"/>
      <c r="H107" s="34"/>
      <c r="I107" s="51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51"/>
      <c r="U107" s="34"/>
      <c r="V107" s="34"/>
      <c r="W107" s="34"/>
      <c r="X107" s="34"/>
      <c r="Y107" s="34"/>
      <c r="Z107" s="51"/>
      <c r="AA107" s="34"/>
      <c r="AB107" s="34"/>
      <c r="AC107" s="51"/>
      <c r="AD107" s="34"/>
      <c r="AE107" s="34"/>
      <c r="AF107" s="34"/>
      <c r="AG107" s="34"/>
      <c r="AH107" s="34"/>
      <c r="AI107" s="34"/>
      <c r="AJ107" s="34"/>
      <c r="AK107" s="34"/>
      <c r="AL107" s="34"/>
      <c r="AM107" s="34"/>
      <c r="AN107" s="34"/>
      <c r="AO107" s="34"/>
      <c r="AP107" s="34"/>
      <c r="AQ107" s="34"/>
      <c r="AR107" s="34"/>
      <c r="AS107" s="65"/>
      <c r="AT107" s="65"/>
      <c r="AU107" s="65"/>
      <c r="AV107" s="65"/>
      <c r="AW107" s="65"/>
      <c r="AX107" s="65"/>
      <c r="AY107" s="65"/>
      <c r="AZ107" s="65"/>
      <c r="BA107" s="65"/>
      <c r="BB107" s="65"/>
      <c r="BC107" s="65"/>
      <c r="BD107" s="65"/>
      <c r="BE107" s="65"/>
      <c r="BF107" s="65"/>
      <c r="BG107" s="65"/>
      <c r="BH107" s="65"/>
      <c r="BI107" s="65"/>
      <c r="BJ107" s="65"/>
      <c r="BK107" s="65"/>
      <c r="BL107" s="65"/>
      <c r="BM107" s="65"/>
      <c r="BN107" s="65"/>
      <c r="BO107" s="65"/>
      <c r="BP107" s="65"/>
      <c r="BQ107" s="65"/>
      <c r="BR107" s="65"/>
      <c r="BS107" s="65"/>
      <c r="BT107" s="65"/>
      <c r="BU107" s="65"/>
      <c r="BV107" s="65"/>
      <c r="BW107" s="65"/>
      <c r="BX107" s="65"/>
      <c r="BY107" s="65"/>
      <c r="BZ107" s="65"/>
      <c r="CA107" s="65"/>
      <c r="CB107" s="65"/>
      <c r="CC107" s="65"/>
      <c r="CD107" s="65"/>
      <c r="CE107" s="34"/>
      <c r="CF107" s="34"/>
      <c r="CG107" s="34"/>
      <c r="CH107" s="34"/>
      <c r="CI107" s="34"/>
      <c r="CJ107" s="34"/>
      <c r="CK107" s="34"/>
      <c r="CL107" s="34"/>
      <c r="CM107" s="34"/>
      <c r="CN107" s="34"/>
      <c r="CO107" s="34"/>
      <c r="CP107" s="34"/>
      <c r="CQ107" s="34"/>
      <c r="CR107" s="34"/>
      <c r="CS107" s="34"/>
      <c r="CT107" s="34"/>
      <c r="CU107" s="34"/>
      <c r="CV107" s="34"/>
      <c r="CW107" s="51"/>
      <c r="CX107" s="34"/>
    </row>
    <row r="108" spans="1:102" ht="13">
      <c r="A108" s="34"/>
      <c r="B108" s="34"/>
      <c r="C108" s="34"/>
      <c r="D108" s="34"/>
      <c r="E108" s="34"/>
      <c r="F108" s="34"/>
      <c r="G108" s="34"/>
      <c r="H108" s="34"/>
      <c r="I108" s="51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51"/>
      <c r="U108" s="34"/>
      <c r="V108" s="34"/>
      <c r="W108" s="34"/>
      <c r="X108" s="34"/>
      <c r="Y108" s="34"/>
      <c r="Z108" s="51"/>
      <c r="AA108" s="34"/>
      <c r="AB108" s="34"/>
      <c r="AC108" s="51"/>
      <c r="AD108" s="34"/>
      <c r="AE108" s="34"/>
      <c r="AF108" s="34"/>
      <c r="AG108" s="34"/>
      <c r="AH108" s="34"/>
      <c r="AI108" s="34"/>
      <c r="AJ108" s="34"/>
      <c r="AK108" s="34"/>
      <c r="AL108" s="34"/>
      <c r="AM108" s="34"/>
      <c r="AN108" s="34"/>
      <c r="AO108" s="34"/>
      <c r="AP108" s="34"/>
      <c r="AQ108" s="34"/>
      <c r="AR108" s="34"/>
      <c r="AS108" s="65"/>
      <c r="AT108" s="65"/>
      <c r="AU108" s="65"/>
      <c r="AV108" s="65"/>
      <c r="AW108" s="65"/>
      <c r="AX108" s="65"/>
      <c r="AY108" s="65"/>
      <c r="AZ108" s="65"/>
      <c r="BA108" s="65"/>
      <c r="BB108" s="65"/>
      <c r="BC108" s="65"/>
      <c r="BD108" s="65"/>
      <c r="BE108" s="65"/>
      <c r="BF108" s="65"/>
      <c r="BG108" s="65"/>
      <c r="BH108" s="65"/>
      <c r="BI108" s="65"/>
      <c r="BJ108" s="65"/>
      <c r="BK108" s="65"/>
      <c r="BL108" s="65"/>
      <c r="BM108" s="65"/>
      <c r="BN108" s="65"/>
      <c r="BO108" s="65"/>
      <c r="BP108" s="65"/>
      <c r="BQ108" s="65"/>
      <c r="BR108" s="65"/>
      <c r="BS108" s="65"/>
      <c r="BT108" s="65"/>
      <c r="BU108" s="65"/>
      <c r="BV108" s="65"/>
      <c r="BW108" s="65"/>
      <c r="BX108" s="65"/>
      <c r="BY108" s="65"/>
      <c r="BZ108" s="65"/>
      <c r="CA108" s="65"/>
      <c r="CB108" s="65"/>
      <c r="CC108" s="65"/>
      <c r="CD108" s="65"/>
      <c r="CE108" s="34"/>
      <c r="CF108" s="34"/>
      <c r="CG108" s="34"/>
      <c r="CH108" s="34"/>
      <c r="CI108" s="34"/>
      <c r="CJ108" s="34"/>
      <c r="CK108" s="34"/>
      <c r="CL108" s="34"/>
      <c r="CM108" s="34"/>
      <c r="CN108" s="34"/>
      <c r="CO108" s="34"/>
      <c r="CP108" s="34"/>
      <c r="CQ108" s="34"/>
      <c r="CR108" s="34"/>
      <c r="CS108" s="34"/>
      <c r="CT108" s="34"/>
      <c r="CU108" s="34"/>
      <c r="CV108" s="34"/>
      <c r="CW108" s="51"/>
      <c r="CX108" s="34"/>
    </row>
    <row r="109" spans="1:102" ht="13">
      <c r="A109" s="34"/>
      <c r="B109" s="34"/>
      <c r="C109" s="34"/>
      <c r="D109" s="34"/>
      <c r="E109" s="34"/>
      <c r="F109" s="34"/>
      <c r="G109" s="34"/>
      <c r="H109" s="34"/>
      <c r="I109" s="51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51"/>
      <c r="U109" s="34"/>
      <c r="V109" s="34"/>
      <c r="W109" s="34"/>
      <c r="X109" s="34"/>
      <c r="Y109" s="34"/>
      <c r="Z109" s="51"/>
      <c r="AA109" s="34"/>
      <c r="AB109" s="34"/>
      <c r="AC109" s="51"/>
      <c r="AD109" s="34"/>
      <c r="AE109" s="34"/>
      <c r="AF109" s="34"/>
      <c r="AG109" s="34"/>
      <c r="AH109" s="34"/>
      <c r="AI109" s="34"/>
      <c r="AJ109" s="34"/>
      <c r="AK109" s="34"/>
      <c r="AL109" s="34"/>
      <c r="AM109" s="34"/>
      <c r="AN109" s="34"/>
      <c r="AO109" s="34"/>
      <c r="AP109" s="34"/>
      <c r="AQ109" s="34"/>
      <c r="AR109" s="34"/>
      <c r="AS109" s="65"/>
      <c r="AT109" s="65"/>
      <c r="AU109" s="65"/>
      <c r="AV109" s="65"/>
      <c r="AW109" s="65"/>
      <c r="AX109" s="65"/>
      <c r="AY109" s="65"/>
      <c r="AZ109" s="65"/>
      <c r="BA109" s="65"/>
      <c r="BB109" s="65"/>
      <c r="BC109" s="65"/>
      <c r="BD109" s="65"/>
      <c r="BE109" s="65"/>
      <c r="BF109" s="65"/>
      <c r="BG109" s="65"/>
      <c r="BH109" s="65"/>
      <c r="BI109" s="65"/>
      <c r="BJ109" s="65"/>
      <c r="BK109" s="65"/>
      <c r="BL109" s="65"/>
      <c r="BM109" s="65"/>
      <c r="BN109" s="65"/>
      <c r="BO109" s="65"/>
      <c r="BP109" s="65"/>
      <c r="BQ109" s="65"/>
      <c r="BR109" s="65"/>
      <c r="BS109" s="65"/>
      <c r="BT109" s="65"/>
      <c r="BU109" s="65"/>
      <c r="BV109" s="65"/>
      <c r="BW109" s="65"/>
      <c r="BX109" s="65"/>
      <c r="BY109" s="65"/>
      <c r="BZ109" s="65"/>
      <c r="CA109" s="65"/>
      <c r="CB109" s="65"/>
      <c r="CC109" s="65"/>
      <c r="CD109" s="65"/>
      <c r="CE109" s="34"/>
      <c r="CF109" s="34"/>
      <c r="CG109" s="34"/>
      <c r="CH109" s="34"/>
      <c r="CI109" s="34"/>
      <c r="CJ109" s="34"/>
      <c r="CK109" s="34"/>
      <c r="CL109" s="34"/>
      <c r="CM109" s="34"/>
      <c r="CN109" s="34"/>
      <c r="CO109" s="34"/>
      <c r="CP109" s="34"/>
      <c r="CQ109" s="34"/>
      <c r="CR109" s="34"/>
      <c r="CS109" s="34"/>
      <c r="CT109" s="34"/>
      <c r="CU109" s="34"/>
      <c r="CV109" s="34"/>
      <c r="CW109" s="51"/>
      <c r="CX109" s="34"/>
    </row>
    <row r="110" spans="1:102" ht="13">
      <c r="A110" s="34"/>
      <c r="B110" s="34"/>
      <c r="C110" s="34"/>
      <c r="D110" s="34"/>
      <c r="E110" s="34"/>
      <c r="F110" s="34"/>
      <c r="G110" s="34"/>
      <c r="H110" s="34"/>
      <c r="I110" s="51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51"/>
      <c r="U110" s="34"/>
      <c r="V110" s="34"/>
      <c r="W110" s="34"/>
      <c r="X110" s="34"/>
      <c r="Y110" s="34"/>
      <c r="Z110" s="51"/>
      <c r="AA110" s="34"/>
      <c r="AB110" s="34"/>
      <c r="AC110" s="51"/>
      <c r="AD110" s="34"/>
      <c r="AE110" s="34"/>
      <c r="AF110" s="34"/>
      <c r="AG110" s="34"/>
      <c r="AH110" s="34"/>
      <c r="AI110" s="34"/>
      <c r="AJ110" s="34"/>
      <c r="AK110" s="34"/>
      <c r="AL110" s="34"/>
      <c r="AM110" s="34"/>
      <c r="AN110" s="34"/>
      <c r="AO110" s="34"/>
      <c r="AP110" s="34"/>
      <c r="AQ110" s="34"/>
      <c r="AR110" s="34"/>
      <c r="AS110" s="65"/>
      <c r="AT110" s="65"/>
      <c r="AU110" s="65"/>
      <c r="AV110" s="65"/>
      <c r="AW110" s="65"/>
      <c r="AX110" s="65"/>
      <c r="AY110" s="65"/>
      <c r="AZ110" s="65"/>
      <c r="BA110" s="65"/>
      <c r="BB110" s="65"/>
      <c r="BC110" s="65"/>
      <c r="BD110" s="65"/>
      <c r="BE110" s="65"/>
      <c r="BF110" s="65"/>
      <c r="BG110" s="65"/>
      <c r="BH110" s="65"/>
      <c r="BI110" s="65"/>
      <c r="BJ110" s="65"/>
      <c r="BK110" s="65"/>
      <c r="BL110" s="65"/>
      <c r="BM110" s="65"/>
      <c r="BN110" s="65"/>
      <c r="BO110" s="65"/>
      <c r="BP110" s="65"/>
      <c r="BQ110" s="65"/>
      <c r="BR110" s="65"/>
      <c r="BS110" s="65"/>
      <c r="BT110" s="65"/>
      <c r="BU110" s="65"/>
      <c r="BV110" s="65"/>
      <c r="BW110" s="65"/>
      <c r="BX110" s="65"/>
      <c r="BY110" s="65"/>
      <c r="BZ110" s="65"/>
      <c r="CA110" s="65"/>
      <c r="CB110" s="65"/>
      <c r="CC110" s="65"/>
      <c r="CD110" s="65"/>
      <c r="CE110" s="34"/>
      <c r="CF110" s="34"/>
      <c r="CG110" s="34"/>
      <c r="CH110" s="34"/>
      <c r="CI110" s="34"/>
      <c r="CJ110" s="34"/>
      <c r="CK110" s="34"/>
      <c r="CL110" s="34"/>
      <c r="CM110" s="34"/>
      <c r="CN110" s="34"/>
      <c r="CO110" s="34"/>
      <c r="CP110" s="34"/>
      <c r="CQ110" s="34"/>
      <c r="CR110" s="34"/>
      <c r="CS110" s="34"/>
      <c r="CT110" s="34"/>
      <c r="CU110" s="34"/>
      <c r="CV110" s="34"/>
      <c r="CW110" s="51"/>
      <c r="CX110" s="34"/>
    </row>
    <row r="111" spans="1:102" ht="13">
      <c r="A111" s="211"/>
      <c r="B111" s="211"/>
      <c r="C111" s="64"/>
      <c r="D111" s="233" t="s">
        <v>140</v>
      </c>
      <c r="E111" s="293" t="s">
        <v>248</v>
      </c>
      <c r="F111" s="207" t="s">
        <v>220</v>
      </c>
      <c r="G111" s="207" t="s">
        <v>142</v>
      </c>
      <c r="H111" s="207" t="s">
        <v>221</v>
      </c>
      <c r="I111" s="208" t="s">
        <v>144</v>
      </c>
      <c r="J111" s="207" t="s">
        <v>145</v>
      </c>
      <c r="K111" s="207" t="s">
        <v>146</v>
      </c>
      <c r="L111" s="207" t="s">
        <v>222</v>
      </c>
      <c r="M111" s="207" t="s">
        <v>148</v>
      </c>
      <c r="N111" s="207" t="s">
        <v>149</v>
      </c>
      <c r="O111" s="207" t="s">
        <v>150</v>
      </c>
      <c r="P111" s="207" t="s">
        <v>151</v>
      </c>
      <c r="Q111" s="207" t="s">
        <v>152</v>
      </c>
      <c r="R111" s="207" t="s">
        <v>153</v>
      </c>
      <c r="S111" s="209" t="s">
        <v>154</v>
      </c>
      <c r="T111" s="210" t="s">
        <v>155</v>
      </c>
      <c r="U111" s="209" t="s">
        <v>156</v>
      </c>
      <c r="V111" s="209" t="s">
        <v>204</v>
      </c>
      <c r="W111" s="209" t="s">
        <v>158</v>
      </c>
      <c r="X111" s="207" t="s">
        <v>223</v>
      </c>
      <c r="Y111" s="207" t="s">
        <v>160</v>
      </c>
      <c r="Z111" s="208" t="s">
        <v>161</v>
      </c>
      <c r="AA111" s="207" t="s">
        <v>162</v>
      </c>
      <c r="AB111" s="207" t="s">
        <v>163</v>
      </c>
      <c r="AC111" s="208" t="s">
        <v>164</v>
      </c>
      <c r="AD111" s="207" t="s">
        <v>165</v>
      </c>
      <c r="AE111" s="207" t="s">
        <v>166</v>
      </c>
      <c r="AF111" s="207" t="s">
        <v>167</v>
      </c>
      <c r="AG111" s="207" t="s">
        <v>168</v>
      </c>
      <c r="AH111" s="209" t="s">
        <v>169</v>
      </c>
      <c r="AI111" s="209" t="s">
        <v>170</v>
      </c>
      <c r="AJ111" s="209" t="s">
        <v>171</v>
      </c>
      <c r="AK111" s="209" t="s">
        <v>172</v>
      </c>
      <c r="AL111" s="207" t="s">
        <v>173</v>
      </c>
      <c r="AM111" s="207" t="s">
        <v>174</v>
      </c>
      <c r="AN111" s="207" t="s">
        <v>175</v>
      </c>
      <c r="AO111" s="207" t="s">
        <v>224</v>
      </c>
      <c r="AP111" s="207"/>
      <c r="AQ111" s="207"/>
      <c r="AR111" s="207"/>
      <c r="AS111" s="207"/>
      <c r="AT111" s="65"/>
      <c r="AU111" s="65"/>
      <c r="AV111" s="65"/>
      <c r="AW111" s="65"/>
      <c r="AX111" s="65"/>
      <c r="AY111" s="65"/>
      <c r="AZ111" s="65"/>
      <c r="BA111" s="65"/>
      <c r="BB111" s="65"/>
      <c r="BC111" s="65"/>
      <c r="BD111" s="65"/>
      <c r="BE111" s="65"/>
      <c r="BF111" s="65"/>
      <c r="BG111" s="65"/>
      <c r="BH111" s="65"/>
      <c r="BI111" s="65"/>
      <c r="BJ111" s="65"/>
      <c r="BK111" s="65"/>
      <c r="BL111" s="65"/>
      <c r="BM111" s="65"/>
      <c r="BN111" s="65"/>
      <c r="BO111" s="65"/>
      <c r="BP111" s="65"/>
      <c r="BQ111" s="65"/>
      <c r="BR111" s="65"/>
      <c r="BS111" s="65"/>
      <c r="BT111" s="65"/>
      <c r="BU111" s="65"/>
      <c r="BV111" s="65"/>
      <c r="BW111" s="65"/>
      <c r="BX111" s="65"/>
      <c r="BY111" s="65"/>
      <c r="BZ111" s="65"/>
      <c r="CA111" s="65"/>
      <c r="CB111" s="65"/>
      <c r="CC111" s="65"/>
      <c r="CD111" s="65"/>
      <c r="CE111" s="211"/>
      <c r="CF111" s="211"/>
      <c r="CG111" s="211"/>
      <c r="CH111" s="211"/>
      <c r="CI111" s="211"/>
      <c r="CJ111" s="211"/>
      <c r="CK111" s="211"/>
      <c r="CL111" s="211"/>
      <c r="CM111" s="211"/>
      <c r="CN111" s="211"/>
      <c r="CO111" s="211"/>
      <c r="CP111" s="211"/>
      <c r="CQ111" s="211"/>
      <c r="CR111" s="211"/>
      <c r="CS111" s="211"/>
      <c r="CT111" s="211"/>
      <c r="CU111" s="211"/>
      <c r="CV111" s="211"/>
      <c r="CW111" s="212"/>
      <c r="CX111" s="211"/>
    </row>
    <row r="112" spans="1:102" ht="13">
      <c r="A112" s="34"/>
      <c r="B112" s="34"/>
      <c r="C112" s="34"/>
      <c r="D112" s="34" t="s">
        <v>136</v>
      </c>
      <c r="E112" s="34" t="s">
        <v>136</v>
      </c>
      <c r="F112" s="34" t="str">
        <f t="array" ref="F112">IFERROR(INDEX('Censos 2020'!$C$2:$AR$34,$I$117,COLUMNS($C$112)),"")</f>
        <v>Nacional</v>
      </c>
      <c r="G112" s="34">
        <f t="array" ref="G112">IFERROR(INDEX('Censos 2020'!$E$2:$AR$34,$I$117,COLUMNS($E$112:F112)),"")</f>
        <v>2140265</v>
      </c>
      <c r="H112" s="34">
        <f t="array" ref="H112">IFERROR(INDEX('Censos 2020'!$E$2:$AR$34,$I$117,COLUMNS($E$112:G112)),"")</f>
        <v>2050743</v>
      </c>
      <c r="I112" s="51">
        <f t="array" ref="I112">IFERROR(INDEX('Censos 2020'!$E$2:$AR$34,$I$117,COLUMNS($E$112:H112)),"")</f>
        <v>740679</v>
      </c>
      <c r="J112" s="34">
        <f t="array" ref="J112">IFERROR(INDEX('Censos 2020'!$E$2:$AR$34,$I$117,COLUMNS($E$112:I112)),"")</f>
        <v>1032911</v>
      </c>
      <c r="K112" s="34">
        <f t="array" ref="K112">IFERROR(INDEX('Censos 2020'!$E$2:$AR$34,$I$117,COLUMNS($E$112:J112)),"")</f>
        <v>4201</v>
      </c>
      <c r="L112" s="34">
        <f t="array" ref="L112">IFERROR(INDEX('Censos 2020'!$E$2:$AR$34,$I$117,COLUMNS($E$112:K112)),"")</f>
        <v>1294442</v>
      </c>
      <c r="M112" s="34">
        <f t="array" ref="M112">IFERROR(INDEX('Censos 2020'!$E$2:$AR$34,$I$117,COLUMNS($E$112:L112)),"")</f>
        <v>1204549</v>
      </c>
      <c r="N112" s="34">
        <f t="array" ref="N112">IFERROR(INDEX('Censos 2020'!$E$2:$AR$34,$I$117,COLUMNS($E$112:M112)),"")</f>
        <v>50608</v>
      </c>
      <c r="O112" s="34">
        <f t="array" ref="O112">IFERROR(INDEX('Censos 2020'!$E$2:$AR$34,$I$117,COLUMNS($E$112:N112)),"")</f>
        <v>44077</v>
      </c>
      <c r="P112" s="34">
        <f t="array" ref="P112">IFERROR(INDEX('Censos 2020'!$E$2:$AR$34,$I$117,COLUMNS($E$112:O112)),"")</f>
        <v>289179</v>
      </c>
      <c r="Q112" s="34">
        <f t="array" ref="Q112">IFERROR(INDEX('Censos 2020'!$E$2:$AR$34,$I$117,COLUMNS($E$112:P112)),"")</f>
        <v>698195</v>
      </c>
      <c r="R112" s="34">
        <f t="array" ref="R112">IFERROR(INDEX('Censos 2020'!$E$2:$AR$34,$I$117,COLUMNS($E$112:Q112)),"")</f>
        <v>79621</v>
      </c>
      <c r="S112" s="34" t="str">
        <f t="array" ref="S112">IFERROR(INDEX('Censos 2020'!$E$2:$AR$34,$I$117,COLUMNS($E$112:R112)),"")</f>
        <v>S/R</v>
      </c>
      <c r="T112" s="51">
        <f t="array" ref="T112">IFERROR(INDEX('Censos 2020'!$E$2:$AR$34,$I$117,COLUMNS($E$112:S112)),"")</f>
        <v>42869</v>
      </c>
      <c r="U112" s="34">
        <f t="array" ref="U112">IFERROR(INDEX('Censos 2020'!$E$2:$AR$34,$I$117,COLUMNS($E$112:T112)),"")</f>
        <v>323541</v>
      </c>
      <c r="V112" s="34">
        <f t="array" ref="V112">IFERROR(INDEX('Censos 2020'!$E$2:$AR$34,$I$117,COLUMNS($E$112:U112)),"")</f>
        <v>129184</v>
      </c>
      <c r="W112" s="34">
        <f t="array" ref="W112">IFERROR(INDEX('Censos 2020'!$E$2:$AR$34,$I$117,COLUMNS($E$112:V112)),"")</f>
        <v>1634806</v>
      </c>
      <c r="X112" s="34">
        <f t="array" ref="X112">IFERROR(INDEX('Censos 2020'!$E$2:$AR$34,$I$117,COLUMNS($E$112:W112)),"")</f>
        <v>146474</v>
      </c>
      <c r="Y112" s="34">
        <f t="array" ref="Y112">IFERROR(INDEX('Censos 2020'!$E$2:$AR$34,$I$117,COLUMNS($E$112:X112)),"")</f>
        <v>43735</v>
      </c>
      <c r="Z112" s="51">
        <f t="array" ref="Z112">IFERROR(INDEX('Censos 2020'!$E$2:$AR$34,$I$117,COLUMNS($E$112:Y112)),"")</f>
        <v>179958</v>
      </c>
      <c r="AA112" s="34">
        <f t="array" ref="AA112">IFERROR(INDEX('Censos 2020'!$E$2:$AR$34,$I$117,COLUMNS($E$112:Z112)),"")</f>
        <v>175855</v>
      </c>
      <c r="AB112" s="34">
        <f t="array" ref="AB112">IFERROR(INDEX('Censos 2020'!$E$2:$AR$34,$I$117,COLUMNS($E$112:AA112)),"")</f>
        <v>19628</v>
      </c>
      <c r="AC112" s="51">
        <f t="array" ref="AC112">IFERROR(INDEX('Censos 2020'!$E$2:$AR$34,$I$117,COLUMNS($E$112:AB112)),"")</f>
        <v>19597</v>
      </c>
      <c r="AD112" s="34">
        <f t="array" ref="AD112">IFERROR(INDEX('Censos 2020'!$E$2:$AR$34,$I$117,COLUMNS($E$112:AC112)),"")</f>
        <v>7</v>
      </c>
      <c r="AE112" s="34">
        <f t="array" ref="AE112">IFERROR(INDEX('Censos 2020'!$E$2:$AR$34,$I$117,COLUMNS($E$112:AD112)),"")</f>
        <v>24</v>
      </c>
      <c r="AF112" s="34">
        <f t="array" ref="AF112">IFERROR(INDEX('Censos 2020'!$E$2:$AR$34,$I$117,COLUMNS($E$112:AE112)),"")</f>
        <v>9092</v>
      </c>
      <c r="AG112" s="34">
        <f t="array" ref="AG112">IFERROR(INDEX('Censos 2020'!$E$2:$AR$34,$I$117,COLUMNS($E$112:AF112)),"")</f>
        <v>7594</v>
      </c>
      <c r="AH112" s="34">
        <f t="array" ref="AH112">IFERROR(INDEX('Censos 2020'!$E$2:$AR$34,$I$117,COLUMNS($E$112:AG112)),"")</f>
        <v>1417</v>
      </c>
      <c r="AI112" s="34">
        <f t="array" ref="AI112">IFERROR(INDEX('Censos 2020'!$E$2:$AR$34,$I$117,COLUMNS($E$112:AH112)),"")</f>
        <v>81</v>
      </c>
      <c r="AJ112" s="34">
        <f t="array" ref="AJ112">IFERROR(INDEX('Censos 2020'!$E$2:$AR$34,$I$117,COLUMNS($E$112:AI112)),"")</f>
        <v>8633</v>
      </c>
      <c r="AK112" s="34">
        <f t="array" ref="AK112">IFERROR(INDEX('Censos 2020'!$E$2:$AR$34,$I$117,COLUMNS($E$112:AJ112)),"")</f>
        <v>4746</v>
      </c>
      <c r="AL112" s="34">
        <f t="array" ref="AL112">IFERROR(INDEX('Censos 2020'!$E$2:$AR$34,$I$117,COLUMNS($E$112:AK112)),"")</f>
        <v>11101</v>
      </c>
      <c r="AM112" s="34">
        <f t="array" ref="AM112">IFERROR(INDEX('Censos 2020'!$E$2:$AR$34,$I$117,COLUMNS($E$112:AL112)),"")</f>
        <v>30382</v>
      </c>
      <c r="AN112" s="34" t="str">
        <f t="array" ref="AN112">IFERROR(INDEX('Censos 2020'!$E$2:$AR$34,$I$117,COLUMNS($E$112:AM112)),"")</f>
        <v>S/R</v>
      </c>
      <c r="AO112" s="34">
        <f t="array" ref="AO112">IFERROR(INDEX('Censos 2020'!$E$2:$AR$34,$I$117,COLUMNS($E$112:AN112)),"")</f>
        <v>221606</v>
      </c>
      <c r="AP112" s="34"/>
      <c r="AQ112" s="34"/>
      <c r="AR112" s="34"/>
      <c r="AS112" s="34"/>
      <c r="AT112" s="65"/>
      <c r="AU112" s="65"/>
      <c r="AV112" s="65"/>
      <c r="AW112" s="65"/>
      <c r="AX112" s="65"/>
      <c r="AY112" s="65"/>
      <c r="AZ112" s="65"/>
      <c r="BA112" s="65"/>
      <c r="BB112" s="65"/>
      <c r="BC112" s="65"/>
      <c r="BD112" s="65"/>
      <c r="BE112" s="65"/>
      <c r="BF112" s="65"/>
      <c r="BG112" s="65"/>
      <c r="BH112" s="65"/>
      <c r="BI112" s="65"/>
      <c r="BJ112" s="65"/>
      <c r="BK112" s="65"/>
      <c r="BL112" s="65"/>
      <c r="BM112" s="65"/>
      <c r="BN112" s="65"/>
      <c r="BO112" s="65"/>
      <c r="BP112" s="65"/>
      <c r="BQ112" s="65"/>
      <c r="BR112" s="65"/>
      <c r="BS112" s="65"/>
      <c r="BT112" s="65"/>
      <c r="BU112" s="65"/>
      <c r="BV112" s="65"/>
      <c r="BW112" s="65"/>
      <c r="BX112" s="65"/>
      <c r="BY112" s="65"/>
      <c r="BZ112" s="65"/>
      <c r="CA112" s="65"/>
      <c r="CB112" s="65"/>
      <c r="CC112" s="65"/>
      <c r="CD112" s="65"/>
      <c r="CE112" s="34"/>
      <c r="CF112" s="34"/>
      <c r="CG112" s="34"/>
      <c r="CH112" s="34"/>
      <c r="CI112" s="34"/>
      <c r="CJ112" s="34"/>
      <c r="CK112" s="34"/>
      <c r="CL112" s="34"/>
      <c r="CM112" s="34"/>
      <c r="CN112" s="34"/>
      <c r="CO112" s="34"/>
      <c r="CP112" s="34"/>
      <c r="CQ112" s="34"/>
      <c r="CR112" s="34"/>
      <c r="CS112" s="34"/>
      <c r="CT112" s="34"/>
      <c r="CU112" s="34"/>
      <c r="CV112" s="34"/>
      <c r="CW112" s="51"/>
      <c r="CX112" s="34"/>
    </row>
    <row r="113" spans="1:102" ht="13">
      <c r="A113" s="34"/>
      <c r="B113" s="34"/>
      <c r="C113" s="34"/>
      <c r="D113" s="34"/>
      <c r="E113" s="34"/>
      <c r="F113" s="34"/>
      <c r="G113" s="34"/>
      <c r="H113" s="34"/>
      <c r="I113" s="51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51"/>
      <c r="U113" s="34"/>
      <c r="V113" s="34"/>
      <c r="W113" s="34"/>
      <c r="X113" s="34"/>
      <c r="Y113" s="34"/>
      <c r="Z113" s="51"/>
      <c r="AA113" s="34"/>
      <c r="AB113" s="34"/>
      <c r="AC113" s="51"/>
      <c r="AD113" s="34"/>
      <c r="AE113" s="34"/>
      <c r="AF113" s="34"/>
      <c r="AG113" s="34"/>
      <c r="AH113" s="34"/>
      <c r="AI113" s="34"/>
      <c r="AJ113" s="34"/>
      <c r="AK113" s="34"/>
      <c r="AL113" s="34"/>
      <c r="AM113" s="34"/>
      <c r="AN113" s="34"/>
      <c r="AO113" s="34"/>
      <c r="AP113" s="34"/>
      <c r="AQ113" s="34"/>
      <c r="AR113" s="34"/>
      <c r="AS113" s="65"/>
      <c r="AT113" s="65"/>
      <c r="AU113" s="65"/>
      <c r="AV113" s="65"/>
      <c r="AW113" s="65"/>
      <c r="AX113" s="65"/>
      <c r="AY113" s="65"/>
      <c r="AZ113" s="65"/>
      <c r="BA113" s="65"/>
      <c r="BB113" s="65"/>
      <c r="BC113" s="65"/>
      <c r="BD113" s="65"/>
      <c r="BE113" s="65"/>
      <c r="BF113" s="65"/>
      <c r="BG113" s="65"/>
      <c r="BH113" s="65"/>
      <c r="BI113" s="65"/>
      <c r="BJ113" s="65"/>
      <c r="BK113" s="65"/>
      <c r="BL113" s="65"/>
      <c r="BM113" s="65"/>
      <c r="BN113" s="65"/>
      <c r="BO113" s="65"/>
      <c r="BP113" s="65"/>
      <c r="BQ113" s="65"/>
      <c r="BR113" s="65"/>
      <c r="BS113" s="65"/>
      <c r="BT113" s="65"/>
      <c r="BU113" s="65"/>
      <c r="BV113" s="65"/>
      <c r="BW113" s="65"/>
      <c r="BX113" s="65"/>
      <c r="BY113" s="65"/>
      <c r="BZ113" s="65"/>
      <c r="CA113" s="65"/>
      <c r="CB113" s="65"/>
      <c r="CC113" s="65"/>
      <c r="CD113" s="65"/>
      <c r="CE113" s="34"/>
      <c r="CF113" s="34"/>
      <c r="CG113" s="34"/>
      <c r="CH113" s="34"/>
      <c r="CI113" s="34"/>
      <c r="CJ113" s="34"/>
      <c r="CK113" s="34"/>
      <c r="CL113" s="34"/>
      <c r="CM113" s="34"/>
      <c r="CN113" s="34"/>
      <c r="CO113" s="34"/>
      <c r="CP113" s="34"/>
      <c r="CQ113" s="34"/>
      <c r="CR113" s="34"/>
      <c r="CS113" s="34"/>
      <c r="CT113" s="34"/>
      <c r="CU113" s="34"/>
      <c r="CV113" s="34"/>
      <c r="CW113" s="51"/>
      <c r="CX113" s="34"/>
    </row>
    <row r="114" spans="1:102" ht="13">
      <c r="A114" s="34"/>
      <c r="B114" s="34"/>
      <c r="C114" s="34"/>
      <c r="D114" s="34"/>
      <c r="E114" s="34"/>
      <c r="F114" s="34"/>
      <c r="G114" s="34"/>
      <c r="H114" s="34"/>
      <c r="I114" s="51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51"/>
      <c r="U114" s="34"/>
      <c r="V114" s="34"/>
      <c r="W114" s="34"/>
      <c r="X114" s="34"/>
      <c r="Y114" s="34"/>
      <c r="Z114" s="51"/>
      <c r="AA114" s="34"/>
      <c r="AB114" s="34"/>
      <c r="AC114" s="51"/>
      <c r="AD114" s="34"/>
      <c r="AE114" s="34"/>
      <c r="AF114" s="34"/>
      <c r="AG114" s="34"/>
      <c r="AH114" s="34"/>
      <c r="AI114" s="34"/>
      <c r="AJ114" s="34"/>
      <c r="AK114" s="34"/>
      <c r="AL114" s="34"/>
      <c r="AM114" s="34"/>
      <c r="AN114" s="34"/>
      <c r="AO114" s="34"/>
      <c r="AP114" s="34"/>
      <c r="AQ114" s="34"/>
      <c r="AR114" s="34"/>
      <c r="AS114" s="65"/>
      <c r="AT114" s="65"/>
      <c r="AU114" s="65"/>
      <c r="AV114" s="65"/>
      <c r="AW114" s="65"/>
      <c r="AX114" s="65"/>
      <c r="AY114" s="65"/>
      <c r="AZ114" s="65"/>
      <c r="BA114" s="65"/>
      <c r="BB114" s="65"/>
      <c r="BC114" s="65"/>
      <c r="BD114" s="65"/>
      <c r="BE114" s="65"/>
      <c r="BF114" s="65"/>
      <c r="BG114" s="65"/>
      <c r="BH114" s="65"/>
      <c r="BI114" s="65"/>
      <c r="BJ114" s="65"/>
      <c r="BK114" s="65"/>
      <c r="BL114" s="65"/>
      <c r="BM114" s="65"/>
      <c r="BN114" s="65"/>
      <c r="BO114" s="65"/>
      <c r="BP114" s="65"/>
      <c r="BQ114" s="65"/>
      <c r="BR114" s="65"/>
      <c r="BS114" s="65"/>
      <c r="BT114" s="65"/>
      <c r="BU114" s="65"/>
      <c r="BV114" s="65"/>
      <c r="BW114" s="65"/>
      <c r="BX114" s="65"/>
      <c r="BY114" s="65"/>
      <c r="BZ114" s="65"/>
      <c r="CA114" s="65"/>
      <c r="CB114" s="65"/>
      <c r="CC114" s="65"/>
      <c r="CD114" s="65"/>
      <c r="CE114" s="34"/>
      <c r="CF114" s="34"/>
      <c r="CG114" s="34"/>
      <c r="CH114" s="34"/>
      <c r="CI114" s="34"/>
      <c r="CJ114" s="34"/>
      <c r="CK114" s="34"/>
      <c r="CL114" s="34"/>
      <c r="CM114" s="34"/>
      <c r="CN114" s="34"/>
      <c r="CO114" s="34"/>
      <c r="CP114" s="34"/>
      <c r="CQ114" s="34"/>
      <c r="CR114" s="34"/>
      <c r="CS114" s="34"/>
      <c r="CT114" s="34"/>
      <c r="CU114" s="34"/>
      <c r="CV114" s="34"/>
      <c r="CW114" s="51"/>
      <c r="CX114" s="34"/>
    </row>
    <row r="115" spans="1:102" ht="13">
      <c r="A115" s="34"/>
      <c r="B115" s="34"/>
      <c r="C115" s="34"/>
      <c r="D115" s="34"/>
      <c r="E115" s="34"/>
      <c r="F115" s="48"/>
      <c r="G115" s="48"/>
      <c r="H115" s="48"/>
      <c r="I115" s="143"/>
      <c r="J115" s="48"/>
      <c r="K115" s="48"/>
      <c r="L115" s="34"/>
      <c r="M115" s="34"/>
      <c r="N115" s="34"/>
      <c r="O115" s="34"/>
      <c r="P115" s="34"/>
      <c r="Q115" s="34"/>
      <c r="R115" s="34"/>
      <c r="S115" s="34"/>
      <c r="T115" s="51"/>
      <c r="U115" s="34"/>
      <c r="V115" s="34"/>
      <c r="W115" s="34"/>
      <c r="X115" s="34"/>
      <c r="Y115" s="34"/>
      <c r="Z115" s="51"/>
      <c r="AA115" s="34"/>
      <c r="AB115" s="34"/>
      <c r="AC115" s="51"/>
      <c r="AD115" s="34"/>
      <c r="AE115" s="34"/>
      <c r="AF115" s="34"/>
      <c r="AG115" s="34"/>
      <c r="AH115" s="34"/>
      <c r="AI115" s="34"/>
      <c r="AJ115" s="34"/>
      <c r="AK115" s="34"/>
      <c r="AL115" s="34"/>
      <c r="AM115" s="34"/>
      <c r="AN115" s="34"/>
      <c r="AO115" s="34"/>
      <c r="AP115" s="34"/>
      <c r="AQ115" s="34"/>
      <c r="AR115" s="34"/>
      <c r="AS115" s="65"/>
      <c r="AT115" s="65"/>
      <c r="AU115" s="65"/>
      <c r="AV115" s="65"/>
      <c r="AW115" s="65"/>
      <c r="AX115" s="65"/>
      <c r="AY115" s="65"/>
      <c r="AZ115" s="65"/>
      <c r="BA115" s="65"/>
      <c r="BB115" s="65"/>
      <c r="BC115" s="65"/>
      <c r="BD115" s="65"/>
      <c r="BE115" s="65"/>
      <c r="BF115" s="65"/>
      <c r="BG115" s="65"/>
      <c r="BH115" s="65"/>
      <c r="BI115" s="65"/>
      <c r="BJ115" s="65"/>
      <c r="BK115" s="65"/>
      <c r="BL115" s="65"/>
      <c r="BM115" s="65"/>
      <c r="BN115" s="65"/>
      <c r="BO115" s="65"/>
      <c r="BP115" s="65"/>
      <c r="BQ115" s="65"/>
      <c r="BR115" s="65"/>
      <c r="BS115" s="65"/>
      <c r="BT115" s="65"/>
      <c r="BU115" s="65"/>
      <c r="BV115" s="65"/>
      <c r="BW115" s="65"/>
      <c r="BX115" s="65"/>
      <c r="BY115" s="65"/>
      <c r="BZ115" s="65"/>
      <c r="CA115" s="65"/>
      <c r="CB115" s="65"/>
      <c r="CC115" s="65"/>
      <c r="CD115" s="65"/>
      <c r="CE115" s="34"/>
      <c r="CF115" s="34"/>
      <c r="CG115" s="34"/>
      <c r="CH115" s="34"/>
      <c r="CI115" s="34"/>
      <c r="CJ115" s="34"/>
      <c r="CK115" s="34"/>
      <c r="CL115" s="34"/>
      <c r="CM115" s="34"/>
      <c r="CN115" s="34"/>
      <c r="CO115" s="34"/>
      <c r="CP115" s="34"/>
      <c r="CQ115" s="34"/>
      <c r="CR115" s="34"/>
      <c r="CS115" s="34"/>
      <c r="CT115" s="34"/>
      <c r="CU115" s="34"/>
      <c r="CV115" s="34"/>
      <c r="CW115" s="51"/>
      <c r="CX115" s="34"/>
    </row>
    <row r="116" spans="1:102" ht="13">
      <c r="A116" s="34"/>
      <c r="B116" s="34"/>
      <c r="C116" s="34"/>
      <c r="D116" s="34"/>
      <c r="E116" s="51"/>
      <c r="F116" s="34" t="s">
        <v>220</v>
      </c>
      <c r="G116" s="34" t="s">
        <v>225</v>
      </c>
      <c r="H116" s="34" t="s">
        <v>226</v>
      </c>
      <c r="I116" s="51" t="s">
        <v>227</v>
      </c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51"/>
      <c r="U116" s="34"/>
      <c r="V116" s="34"/>
      <c r="W116" s="34"/>
      <c r="X116" s="34"/>
      <c r="Y116" s="34"/>
      <c r="Z116" s="34"/>
      <c r="AA116" s="34"/>
      <c r="AB116" s="34"/>
      <c r="AC116" s="51"/>
      <c r="AD116" s="34"/>
      <c r="AE116" s="34"/>
      <c r="AF116" s="34"/>
      <c r="AG116" s="34"/>
      <c r="AH116" s="34"/>
      <c r="AI116" s="34"/>
      <c r="AJ116" s="34"/>
      <c r="AK116" s="34"/>
      <c r="AL116" s="34"/>
      <c r="AM116" s="34"/>
      <c r="AN116" s="34"/>
      <c r="AO116" s="34"/>
      <c r="AP116" s="34"/>
      <c r="AQ116" s="34"/>
      <c r="AR116" s="34"/>
      <c r="AS116" s="65"/>
      <c r="AT116" s="65"/>
      <c r="AU116" s="65"/>
      <c r="AV116" s="65"/>
      <c r="AW116" s="65"/>
      <c r="AX116" s="65"/>
      <c r="AY116" s="65"/>
      <c r="AZ116" s="65"/>
      <c r="BA116" s="65"/>
      <c r="BB116" s="65"/>
      <c r="BC116" s="65"/>
      <c r="BD116" s="65"/>
      <c r="BE116" s="65"/>
      <c r="BF116" s="65"/>
      <c r="BG116" s="65"/>
      <c r="BH116" s="65"/>
      <c r="BI116" s="65"/>
      <c r="BJ116" s="65"/>
      <c r="BK116" s="65"/>
      <c r="BL116" s="65"/>
      <c r="BM116" s="65"/>
      <c r="BN116" s="65"/>
      <c r="BO116" s="65"/>
      <c r="BP116" s="65"/>
      <c r="BQ116" s="65"/>
      <c r="BR116" s="65"/>
      <c r="BS116" s="65"/>
      <c r="BT116" s="65"/>
      <c r="BU116" s="65"/>
      <c r="BV116" s="65"/>
      <c r="BW116" s="65"/>
      <c r="BX116" s="65"/>
      <c r="BY116" s="65"/>
      <c r="BZ116" s="65"/>
      <c r="CA116" s="65"/>
      <c r="CB116" s="65"/>
      <c r="CC116" s="65"/>
      <c r="CD116" s="65"/>
      <c r="CE116" s="34"/>
      <c r="CF116" s="34"/>
      <c r="CG116" s="34"/>
      <c r="CH116" s="34"/>
      <c r="CI116" s="34"/>
      <c r="CJ116" s="34"/>
      <c r="CK116" s="34"/>
      <c r="CL116" s="34"/>
      <c r="CM116" s="34"/>
      <c r="CN116" s="34"/>
      <c r="CO116" s="34"/>
      <c r="CP116" s="34"/>
      <c r="CQ116" s="34"/>
      <c r="CR116" s="34"/>
      <c r="CS116" s="34"/>
      <c r="CT116" s="34"/>
      <c r="CU116" s="34"/>
      <c r="CV116" s="34"/>
      <c r="CW116" s="51"/>
      <c r="CX116" s="34"/>
    </row>
    <row r="117" spans="1:102">
      <c r="A117" s="34"/>
      <c r="B117" s="34"/>
      <c r="C117" s="34"/>
      <c r="D117" s="34"/>
      <c r="E117" s="37"/>
      <c r="F117" s="21" t="s">
        <v>63</v>
      </c>
      <c r="G117" s="205">
        <v>1</v>
      </c>
      <c r="H117" s="34" t="str">
        <f t="shared" ref="H117:H149" si="2">IF($G$45=F117,G117,"")</f>
        <v/>
      </c>
      <c r="I117" s="51">
        <f>IFERROR(SMALL($H$117:$H$149,G117),"")</f>
        <v>33</v>
      </c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51"/>
      <c r="U117" s="34"/>
      <c r="V117" s="34"/>
      <c r="W117" s="34"/>
      <c r="X117" s="34"/>
      <c r="Y117" s="34"/>
      <c r="Z117" s="34"/>
      <c r="AA117" s="34"/>
      <c r="AB117" s="34"/>
      <c r="AC117" s="51"/>
      <c r="AD117" s="34"/>
      <c r="AE117" s="34"/>
      <c r="AF117" s="34"/>
      <c r="AG117" s="34"/>
      <c r="AH117" s="34"/>
      <c r="AI117" s="34"/>
      <c r="AJ117" s="34"/>
      <c r="AK117" s="34"/>
      <c r="AL117" s="34"/>
      <c r="AM117" s="34"/>
      <c r="AN117" s="34"/>
      <c r="AO117" s="34"/>
      <c r="AP117" s="34"/>
      <c r="AQ117" s="34"/>
      <c r="AR117" s="34"/>
      <c r="AS117" s="65"/>
      <c r="AT117" s="65"/>
      <c r="AU117" s="65"/>
      <c r="AV117" s="65"/>
      <c r="AW117" s="65"/>
      <c r="AX117" s="65"/>
      <c r="AY117" s="65"/>
      <c r="AZ117" s="65"/>
      <c r="BA117" s="65"/>
      <c r="BB117" s="65"/>
      <c r="BC117" s="65"/>
      <c r="BD117" s="65"/>
      <c r="BE117" s="65"/>
      <c r="BF117" s="65"/>
      <c r="BG117" s="65"/>
      <c r="BH117" s="65"/>
      <c r="BI117" s="65"/>
      <c r="BJ117" s="65"/>
      <c r="BK117" s="65"/>
      <c r="BL117" s="65"/>
      <c r="BM117" s="65"/>
      <c r="BN117" s="65"/>
      <c r="BO117" s="65"/>
      <c r="BP117" s="65"/>
      <c r="BQ117" s="65"/>
      <c r="BR117" s="65"/>
      <c r="BS117" s="65"/>
      <c r="BT117" s="65"/>
      <c r="BU117" s="65"/>
      <c r="BV117" s="65"/>
      <c r="BW117" s="65"/>
      <c r="BX117" s="65"/>
      <c r="BY117" s="65"/>
      <c r="BZ117" s="65"/>
      <c r="CA117" s="65"/>
      <c r="CB117" s="65"/>
      <c r="CC117" s="65"/>
      <c r="CD117" s="65"/>
      <c r="CE117" s="34"/>
      <c r="CF117" s="34"/>
      <c r="CG117" s="34"/>
      <c r="CH117" s="34"/>
      <c r="CI117" s="34"/>
      <c r="CJ117" s="34"/>
      <c r="CK117" s="34"/>
      <c r="CL117" s="34"/>
      <c r="CM117" s="34"/>
      <c r="CN117" s="34"/>
      <c r="CO117" s="34"/>
      <c r="CP117" s="34"/>
      <c r="CQ117" s="34"/>
      <c r="CR117" s="34"/>
      <c r="CS117" s="34"/>
      <c r="CT117" s="34"/>
      <c r="CU117" s="34"/>
      <c r="CV117" s="34"/>
      <c r="CW117" s="51"/>
      <c r="CX117" s="34"/>
    </row>
    <row r="118" spans="1:102">
      <c r="A118" s="34"/>
      <c r="B118" s="34"/>
      <c r="C118" s="34"/>
      <c r="D118" s="34"/>
      <c r="E118" s="37"/>
      <c r="F118" s="21" t="s">
        <v>66</v>
      </c>
      <c r="G118" s="205">
        <v>2</v>
      </c>
      <c r="H118" s="34" t="str">
        <f t="shared" si="2"/>
        <v/>
      </c>
      <c r="I118" s="51" t="str">
        <f t="shared" ref="I118:I149" si="3">IFERROR(SMALL($H$76:$H$108,G118),"")</f>
        <v/>
      </c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51"/>
      <c r="U118" s="34"/>
      <c r="V118" s="34"/>
      <c r="W118" s="34"/>
      <c r="X118" s="34"/>
      <c r="Y118" s="34"/>
      <c r="Z118" s="34"/>
      <c r="AA118" s="34"/>
      <c r="AB118" s="34"/>
      <c r="AC118" s="51"/>
      <c r="AD118" s="34"/>
      <c r="AE118" s="34"/>
      <c r="AF118" s="34"/>
      <c r="AG118" s="34"/>
      <c r="AH118" s="34"/>
      <c r="AI118" s="34"/>
      <c r="AJ118" s="34"/>
      <c r="AK118" s="34"/>
      <c r="AL118" s="34"/>
      <c r="AM118" s="34"/>
      <c r="AN118" s="34"/>
      <c r="AO118" s="34"/>
      <c r="AP118" s="34"/>
      <c r="AQ118" s="34"/>
      <c r="AR118" s="34"/>
      <c r="AS118" s="65"/>
      <c r="AT118" s="65"/>
      <c r="AU118" s="65"/>
      <c r="AV118" s="65"/>
      <c r="AW118" s="65"/>
      <c r="AX118" s="65"/>
      <c r="AY118" s="65"/>
      <c r="AZ118" s="65"/>
      <c r="BA118" s="65"/>
      <c r="BB118" s="65"/>
      <c r="BC118" s="65"/>
      <c r="BD118" s="65"/>
      <c r="BE118" s="65"/>
      <c r="BF118" s="65"/>
      <c r="BG118" s="65"/>
      <c r="BH118" s="65"/>
      <c r="BI118" s="65"/>
      <c r="BJ118" s="65"/>
      <c r="BK118" s="65"/>
      <c r="BL118" s="65"/>
      <c r="BM118" s="65"/>
      <c r="BN118" s="65"/>
      <c r="BO118" s="65"/>
      <c r="BP118" s="65"/>
      <c r="BQ118" s="65"/>
      <c r="BR118" s="65"/>
      <c r="BS118" s="65"/>
      <c r="BT118" s="65"/>
      <c r="BU118" s="65"/>
      <c r="BV118" s="65"/>
      <c r="BW118" s="65"/>
      <c r="BX118" s="65"/>
      <c r="BY118" s="65"/>
      <c r="BZ118" s="65"/>
      <c r="CA118" s="65"/>
      <c r="CB118" s="65"/>
      <c r="CC118" s="65"/>
      <c r="CD118" s="65"/>
      <c r="CE118" s="34"/>
      <c r="CF118" s="34"/>
      <c r="CG118" s="34"/>
      <c r="CH118" s="34"/>
      <c r="CI118" s="34"/>
      <c r="CJ118" s="34"/>
      <c r="CK118" s="34"/>
      <c r="CL118" s="34"/>
      <c r="CM118" s="34"/>
      <c r="CN118" s="34"/>
      <c r="CO118" s="34"/>
      <c r="CP118" s="34"/>
      <c r="CQ118" s="34"/>
      <c r="CR118" s="34"/>
      <c r="CS118" s="34"/>
      <c r="CT118" s="34"/>
      <c r="CU118" s="34"/>
      <c r="CV118" s="34"/>
      <c r="CW118" s="51"/>
      <c r="CX118" s="34"/>
    </row>
    <row r="119" spans="1:102">
      <c r="A119" s="34"/>
      <c r="B119" s="34"/>
      <c r="C119" s="34"/>
      <c r="D119" s="34"/>
      <c r="E119" s="37"/>
      <c r="F119" s="21" t="s">
        <v>69</v>
      </c>
      <c r="G119" s="205">
        <v>3</v>
      </c>
      <c r="H119" s="34" t="str">
        <f t="shared" si="2"/>
        <v/>
      </c>
      <c r="I119" s="51" t="str">
        <f t="shared" si="3"/>
        <v/>
      </c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51"/>
      <c r="U119" s="34"/>
      <c r="V119" s="34"/>
      <c r="W119" s="34"/>
      <c r="X119" s="34"/>
      <c r="Y119" s="34"/>
      <c r="Z119" s="34"/>
      <c r="AA119" s="34"/>
      <c r="AB119" s="34"/>
      <c r="AC119" s="51"/>
      <c r="AD119" s="34"/>
      <c r="AE119" s="34"/>
      <c r="AF119" s="34"/>
      <c r="AG119" s="34"/>
      <c r="AH119" s="34"/>
      <c r="AI119" s="34"/>
      <c r="AJ119" s="34"/>
      <c r="AK119" s="34"/>
      <c r="AL119" s="34"/>
      <c r="AM119" s="34"/>
      <c r="AN119" s="34"/>
      <c r="AO119" s="34"/>
      <c r="AP119" s="34"/>
      <c r="AQ119" s="34"/>
      <c r="AR119" s="34"/>
      <c r="AS119" s="65"/>
      <c r="AT119" s="65"/>
      <c r="AU119" s="65"/>
      <c r="AV119" s="65"/>
      <c r="AW119" s="65"/>
      <c r="AX119" s="65"/>
      <c r="AY119" s="65"/>
      <c r="AZ119" s="65"/>
      <c r="BA119" s="65"/>
      <c r="BB119" s="65"/>
      <c r="BC119" s="65"/>
      <c r="BD119" s="65"/>
      <c r="BE119" s="65"/>
      <c r="BF119" s="65"/>
      <c r="BG119" s="65"/>
      <c r="BH119" s="65"/>
      <c r="BI119" s="65"/>
      <c r="BJ119" s="65"/>
      <c r="BK119" s="65"/>
      <c r="BL119" s="65"/>
      <c r="BM119" s="65"/>
      <c r="BN119" s="65"/>
      <c r="BO119" s="65"/>
      <c r="BP119" s="65"/>
      <c r="BQ119" s="65"/>
      <c r="BR119" s="65"/>
      <c r="BS119" s="65"/>
      <c r="BT119" s="65"/>
      <c r="BU119" s="65"/>
      <c r="BV119" s="65"/>
      <c r="BW119" s="65"/>
      <c r="BX119" s="65"/>
      <c r="BY119" s="65"/>
      <c r="BZ119" s="65"/>
      <c r="CA119" s="65"/>
      <c r="CB119" s="65"/>
      <c r="CC119" s="65"/>
      <c r="CD119" s="65"/>
      <c r="CE119" s="34"/>
      <c r="CF119" s="34"/>
      <c r="CG119" s="34"/>
      <c r="CH119" s="34"/>
      <c r="CI119" s="34"/>
      <c r="CJ119" s="34"/>
      <c r="CK119" s="34"/>
      <c r="CL119" s="34"/>
      <c r="CM119" s="34"/>
      <c r="CN119" s="34"/>
      <c r="CO119" s="34"/>
      <c r="CP119" s="34"/>
      <c r="CQ119" s="34"/>
      <c r="CR119" s="34"/>
      <c r="CS119" s="34"/>
      <c r="CT119" s="34"/>
      <c r="CU119" s="34"/>
      <c r="CV119" s="34"/>
      <c r="CW119" s="51"/>
      <c r="CX119" s="34"/>
    </row>
    <row r="120" spans="1:102">
      <c r="A120" s="34"/>
      <c r="B120" s="34"/>
      <c r="C120" s="34"/>
      <c r="D120" s="34"/>
      <c r="E120" s="37"/>
      <c r="F120" s="21" t="s">
        <v>71</v>
      </c>
      <c r="G120" s="205">
        <v>4</v>
      </c>
      <c r="H120" s="34" t="str">
        <f t="shared" si="2"/>
        <v/>
      </c>
      <c r="I120" s="51" t="str">
        <f t="shared" si="3"/>
        <v/>
      </c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51"/>
      <c r="U120" s="34"/>
      <c r="V120" s="34"/>
      <c r="W120" s="34"/>
      <c r="X120" s="34"/>
      <c r="Y120" s="34"/>
      <c r="Z120" s="34"/>
      <c r="AA120" s="34"/>
      <c r="AB120" s="34"/>
      <c r="AC120" s="51"/>
      <c r="AD120" s="34"/>
      <c r="AE120" s="34"/>
      <c r="AF120" s="34"/>
      <c r="AG120" s="34"/>
      <c r="AH120" s="34"/>
      <c r="AI120" s="34"/>
      <c r="AJ120" s="34"/>
      <c r="AK120" s="34"/>
      <c r="AL120" s="34"/>
      <c r="AM120" s="34"/>
      <c r="AN120" s="34"/>
      <c r="AO120" s="34"/>
      <c r="AP120" s="34"/>
      <c r="AQ120" s="34"/>
      <c r="AR120" s="34"/>
      <c r="AS120" s="65"/>
      <c r="AT120" s="65"/>
      <c r="AU120" s="65"/>
      <c r="AV120" s="65"/>
      <c r="AW120" s="65"/>
      <c r="AX120" s="65"/>
      <c r="AY120" s="65"/>
      <c r="AZ120" s="65"/>
      <c r="BA120" s="65"/>
      <c r="BB120" s="65"/>
      <c r="BC120" s="65"/>
      <c r="BD120" s="65"/>
      <c r="BE120" s="65"/>
      <c r="BF120" s="65"/>
      <c r="BG120" s="65"/>
      <c r="BH120" s="65"/>
      <c r="BI120" s="65"/>
      <c r="BJ120" s="65"/>
      <c r="BK120" s="65"/>
      <c r="BL120" s="65"/>
      <c r="BM120" s="65"/>
      <c r="BN120" s="65"/>
      <c r="BO120" s="65"/>
      <c r="BP120" s="65"/>
      <c r="BQ120" s="65"/>
      <c r="BR120" s="65"/>
      <c r="BS120" s="65"/>
      <c r="BT120" s="65"/>
      <c r="BU120" s="65"/>
      <c r="BV120" s="65"/>
      <c r="BW120" s="65"/>
      <c r="BX120" s="65"/>
      <c r="BY120" s="65"/>
      <c r="BZ120" s="65"/>
      <c r="CA120" s="65"/>
      <c r="CB120" s="65"/>
      <c r="CC120" s="65"/>
      <c r="CD120" s="65"/>
      <c r="CE120" s="34"/>
      <c r="CF120" s="34"/>
      <c r="CG120" s="34"/>
      <c r="CH120" s="34"/>
      <c r="CI120" s="34"/>
      <c r="CJ120" s="34"/>
      <c r="CK120" s="34"/>
      <c r="CL120" s="34"/>
      <c r="CM120" s="34"/>
      <c r="CN120" s="34"/>
      <c r="CO120" s="34"/>
      <c r="CP120" s="34"/>
      <c r="CQ120" s="34"/>
      <c r="CR120" s="34"/>
      <c r="CS120" s="34"/>
      <c r="CT120" s="34"/>
      <c r="CU120" s="34"/>
      <c r="CV120" s="34"/>
      <c r="CW120" s="51"/>
      <c r="CX120" s="34"/>
    </row>
    <row r="121" spans="1:102">
      <c r="A121" s="34"/>
      <c r="B121" s="34"/>
      <c r="C121" s="34"/>
      <c r="D121" s="34"/>
      <c r="E121" s="37"/>
      <c r="F121" s="21" t="s">
        <v>73</v>
      </c>
      <c r="G121" s="205">
        <v>5</v>
      </c>
      <c r="H121" s="34" t="str">
        <f t="shared" si="2"/>
        <v/>
      </c>
      <c r="I121" s="51" t="str">
        <f t="shared" si="3"/>
        <v/>
      </c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51"/>
      <c r="U121" s="34"/>
      <c r="V121" s="34"/>
      <c r="W121" s="34"/>
      <c r="X121" s="34"/>
      <c r="Y121" s="34"/>
      <c r="Z121" s="34"/>
      <c r="AA121" s="34"/>
      <c r="AB121" s="34"/>
      <c r="AC121" s="51"/>
      <c r="AD121" s="34"/>
      <c r="AE121" s="34"/>
      <c r="AF121" s="34"/>
      <c r="AG121" s="34"/>
      <c r="AH121" s="34"/>
      <c r="AI121" s="34"/>
      <c r="AJ121" s="34"/>
      <c r="AK121" s="34"/>
      <c r="AL121" s="34"/>
      <c r="AM121" s="34"/>
      <c r="AN121" s="34"/>
      <c r="AO121" s="34"/>
      <c r="AP121" s="34"/>
      <c r="AQ121" s="34"/>
      <c r="AR121" s="34"/>
      <c r="AS121" s="65"/>
      <c r="AT121" s="65"/>
      <c r="AU121" s="65"/>
      <c r="AV121" s="65"/>
      <c r="AW121" s="65"/>
      <c r="AX121" s="65"/>
      <c r="AY121" s="65"/>
      <c r="AZ121" s="65"/>
      <c r="BA121" s="65"/>
      <c r="BB121" s="65"/>
      <c r="BC121" s="65"/>
      <c r="BD121" s="65"/>
      <c r="BE121" s="65"/>
      <c r="BF121" s="65"/>
      <c r="BG121" s="65"/>
      <c r="BH121" s="65"/>
      <c r="BI121" s="65"/>
      <c r="BJ121" s="65"/>
      <c r="BK121" s="65"/>
      <c r="BL121" s="65"/>
      <c r="BM121" s="65"/>
      <c r="BN121" s="65"/>
      <c r="BO121" s="65"/>
      <c r="BP121" s="65"/>
      <c r="BQ121" s="65"/>
      <c r="BR121" s="65"/>
      <c r="BS121" s="65"/>
      <c r="BT121" s="65"/>
      <c r="BU121" s="65"/>
      <c r="BV121" s="65"/>
      <c r="BW121" s="65"/>
      <c r="BX121" s="65"/>
      <c r="BY121" s="65"/>
      <c r="BZ121" s="65"/>
      <c r="CA121" s="65"/>
      <c r="CB121" s="65"/>
      <c r="CC121" s="65"/>
      <c r="CD121" s="65"/>
      <c r="CE121" s="34"/>
      <c r="CF121" s="34"/>
      <c r="CG121" s="34"/>
      <c r="CH121" s="34"/>
      <c r="CI121" s="34"/>
      <c r="CJ121" s="34"/>
      <c r="CK121" s="34"/>
      <c r="CL121" s="34"/>
      <c r="CM121" s="34"/>
      <c r="CN121" s="34"/>
      <c r="CO121" s="34"/>
      <c r="CP121" s="34"/>
      <c r="CQ121" s="34"/>
      <c r="CR121" s="34"/>
      <c r="CS121" s="34"/>
      <c r="CT121" s="34"/>
      <c r="CU121" s="34"/>
      <c r="CV121" s="34"/>
      <c r="CW121" s="51"/>
      <c r="CX121" s="34"/>
    </row>
    <row r="122" spans="1:102">
      <c r="A122" s="34"/>
      <c r="B122" s="34"/>
      <c r="C122" s="34"/>
      <c r="D122" s="34"/>
      <c r="E122" s="37"/>
      <c r="F122" s="21" t="s">
        <v>75</v>
      </c>
      <c r="G122" s="205">
        <v>6</v>
      </c>
      <c r="H122" s="34" t="str">
        <f t="shared" si="2"/>
        <v/>
      </c>
      <c r="I122" s="51" t="str">
        <f t="shared" si="3"/>
        <v/>
      </c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51"/>
      <c r="U122" s="34"/>
      <c r="V122" s="34"/>
      <c r="W122" s="34"/>
      <c r="X122" s="34"/>
      <c r="Y122" s="34"/>
      <c r="Z122" s="34"/>
      <c r="AA122" s="34"/>
      <c r="AB122" s="34"/>
      <c r="AC122" s="51"/>
      <c r="AD122" s="34"/>
      <c r="AE122" s="34"/>
      <c r="AF122" s="34"/>
      <c r="AG122" s="34"/>
      <c r="AH122" s="34"/>
      <c r="AI122" s="34"/>
      <c r="AJ122" s="34"/>
      <c r="AK122" s="34"/>
      <c r="AL122" s="34"/>
      <c r="AM122" s="34"/>
      <c r="AN122" s="34"/>
      <c r="AO122" s="34"/>
      <c r="AP122" s="34"/>
      <c r="AQ122" s="34"/>
      <c r="AR122" s="34"/>
      <c r="AS122" s="65"/>
      <c r="AT122" s="65"/>
      <c r="AU122" s="65"/>
      <c r="AV122" s="65"/>
      <c r="AW122" s="65"/>
      <c r="AX122" s="65"/>
      <c r="AY122" s="65"/>
      <c r="AZ122" s="65"/>
      <c r="BA122" s="65"/>
      <c r="BB122" s="65"/>
      <c r="BC122" s="65"/>
      <c r="BD122" s="65"/>
      <c r="BE122" s="65"/>
      <c r="BF122" s="65"/>
      <c r="BG122" s="65"/>
      <c r="BH122" s="65"/>
      <c r="BI122" s="65"/>
      <c r="BJ122" s="65"/>
      <c r="BK122" s="65"/>
      <c r="BL122" s="65"/>
      <c r="BM122" s="65"/>
      <c r="BN122" s="65"/>
      <c r="BO122" s="65"/>
      <c r="BP122" s="65"/>
      <c r="BQ122" s="65"/>
      <c r="BR122" s="65"/>
      <c r="BS122" s="65"/>
      <c r="BT122" s="65"/>
      <c r="BU122" s="65"/>
      <c r="BV122" s="65"/>
      <c r="BW122" s="65"/>
      <c r="BX122" s="65"/>
      <c r="BY122" s="65"/>
      <c r="BZ122" s="65"/>
      <c r="CA122" s="65"/>
      <c r="CB122" s="65"/>
      <c r="CC122" s="65"/>
      <c r="CD122" s="65"/>
      <c r="CE122" s="34"/>
      <c r="CF122" s="34"/>
      <c r="CG122" s="34"/>
      <c r="CH122" s="34"/>
      <c r="CI122" s="34"/>
      <c r="CJ122" s="34"/>
      <c r="CK122" s="34"/>
      <c r="CL122" s="34"/>
      <c r="CM122" s="34"/>
      <c r="CN122" s="34"/>
      <c r="CO122" s="34"/>
      <c r="CP122" s="34"/>
      <c r="CQ122" s="34"/>
      <c r="CR122" s="34"/>
      <c r="CS122" s="34"/>
      <c r="CT122" s="34"/>
      <c r="CU122" s="34"/>
      <c r="CV122" s="34"/>
      <c r="CW122" s="51"/>
      <c r="CX122" s="34"/>
    </row>
    <row r="123" spans="1:102">
      <c r="A123" s="34"/>
      <c r="B123" s="34"/>
      <c r="C123" s="34"/>
      <c r="D123" s="34"/>
      <c r="E123" s="37"/>
      <c r="F123" s="21" t="s">
        <v>77</v>
      </c>
      <c r="G123" s="205">
        <v>7</v>
      </c>
      <c r="H123" s="34" t="str">
        <f t="shared" si="2"/>
        <v/>
      </c>
      <c r="I123" s="51" t="str">
        <f t="shared" si="3"/>
        <v/>
      </c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51"/>
      <c r="U123" s="34"/>
      <c r="V123" s="34"/>
      <c r="W123" s="34"/>
      <c r="X123" s="34"/>
      <c r="Y123" s="34"/>
      <c r="Z123" s="34"/>
      <c r="AA123" s="34"/>
      <c r="AB123" s="34"/>
      <c r="AC123" s="51"/>
      <c r="AD123" s="34"/>
      <c r="AE123" s="34"/>
      <c r="AF123" s="34"/>
      <c r="AG123" s="34"/>
      <c r="AH123" s="34"/>
      <c r="AI123" s="34"/>
      <c r="AJ123" s="34"/>
      <c r="AK123" s="34"/>
      <c r="AL123" s="34"/>
      <c r="AM123" s="34"/>
      <c r="AN123" s="34"/>
      <c r="AO123" s="34"/>
      <c r="AP123" s="34"/>
      <c r="AQ123" s="34"/>
      <c r="AR123" s="34"/>
      <c r="AS123" s="65"/>
      <c r="AT123" s="65"/>
      <c r="AU123" s="65"/>
      <c r="AV123" s="65"/>
      <c r="AW123" s="65"/>
      <c r="AX123" s="65"/>
      <c r="AY123" s="65"/>
      <c r="AZ123" s="65"/>
      <c r="BA123" s="65"/>
      <c r="BB123" s="65"/>
      <c r="BC123" s="65"/>
      <c r="BD123" s="65"/>
      <c r="BE123" s="65"/>
      <c r="BF123" s="65"/>
      <c r="BG123" s="65"/>
      <c r="BH123" s="65"/>
      <c r="BI123" s="65"/>
      <c r="BJ123" s="65"/>
      <c r="BK123" s="65"/>
      <c r="BL123" s="65"/>
      <c r="BM123" s="65"/>
      <c r="BN123" s="65"/>
      <c r="BO123" s="65"/>
      <c r="BP123" s="65"/>
      <c r="BQ123" s="65"/>
      <c r="BR123" s="65"/>
      <c r="BS123" s="65"/>
      <c r="BT123" s="65"/>
      <c r="BU123" s="65"/>
      <c r="BV123" s="65"/>
      <c r="BW123" s="65"/>
      <c r="BX123" s="65"/>
      <c r="BY123" s="65"/>
      <c r="BZ123" s="65"/>
      <c r="CA123" s="65"/>
      <c r="CB123" s="65"/>
      <c r="CC123" s="65"/>
      <c r="CD123" s="65"/>
      <c r="CE123" s="34"/>
      <c r="CF123" s="34"/>
      <c r="CG123" s="34"/>
      <c r="CH123" s="34"/>
      <c r="CI123" s="34"/>
      <c r="CJ123" s="34"/>
      <c r="CK123" s="34"/>
      <c r="CL123" s="34"/>
      <c r="CM123" s="34"/>
      <c r="CN123" s="34"/>
      <c r="CO123" s="34"/>
      <c r="CP123" s="34"/>
      <c r="CQ123" s="34"/>
      <c r="CR123" s="34"/>
      <c r="CS123" s="34"/>
      <c r="CT123" s="34"/>
      <c r="CU123" s="34"/>
      <c r="CV123" s="34"/>
      <c r="CW123" s="51"/>
      <c r="CX123" s="34"/>
    </row>
    <row r="124" spans="1:102">
      <c r="A124" s="34"/>
      <c r="B124" s="34"/>
      <c r="C124" s="34"/>
      <c r="D124" s="34"/>
      <c r="E124" s="37"/>
      <c r="F124" s="21" t="s">
        <v>79</v>
      </c>
      <c r="G124" s="205">
        <v>8</v>
      </c>
      <c r="H124" s="34" t="str">
        <f t="shared" si="2"/>
        <v/>
      </c>
      <c r="I124" s="51" t="str">
        <f t="shared" si="3"/>
        <v/>
      </c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51"/>
      <c r="U124" s="34"/>
      <c r="V124" s="34"/>
      <c r="W124" s="34"/>
      <c r="X124" s="34"/>
      <c r="Y124" s="34"/>
      <c r="Z124" s="34"/>
      <c r="AA124" s="34"/>
      <c r="AB124" s="34"/>
      <c r="AC124" s="51"/>
      <c r="AD124" s="34"/>
      <c r="AE124" s="34"/>
      <c r="AF124" s="34"/>
      <c r="AG124" s="34"/>
      <c r="AH124" s="34"/>
      <c r="AI124" s="34"/>
      <c r="AJ124" s="34"/>
      <c r="AK124" s="34"/>
      <c r="AL124" s="34"/>
      <c r="AM124" s="34"/>
      <c r="AN124" s="34"/>
      <c r="AO124" s="34"/>
      <c r="AP124" s="34"/>
      <c r="AQ124" s="34"/>
      <c r="AR124" s="34"/>
      <c r="AS124" s="65"/>
      <c r="AT124" s="65"/>
      <c r="AU124" s="65"/>
      <c r="AV124" s="65"/>
      <c r="AW124" s="65"/>
      <c r="AX124" s="65"/>
      <c r="AY124" s="65"/>
      <c r="AZ124" s="65"/>
      <c r="BA124" s="65"/>
      <c r="BB124" s="65"/>
      <c r="BC124" s="65"/>
      <c r="BD124" s="65"/>
      <c r="BE124" s="65"/>
      <c r="BF124" s="65"/>
      <c r="BG124" s="65"/>
      <c r="BH124" s="65"/>
      <c r="BI124" s="65"/>
      <c r="BJ124" s="65"/>
      <c r="BK124" s="65"/>
      <c r="BL124" s="65"/>
      <c r="BM124" s="65"/>
      <c r="BN124" s="65"/>
      <c r="BO124" s="65"/>
      <c r="BP124" s="65"/>
      <c r="BQ124" s="65"/>
      <c r="BR124" s="65"/>
      <c r="BS124" s="65"/>
      <c r="BT124" s="65"/>
      <c r="BU124" s="65"/>
      <c r="BV124" s="65"/>
      <c r="BW124" s="65"/>
      <c r="BX124" s="65"/>
      <c r="BY124" s="65"/>
      <c r="BZ124" s="65"/>
      <c r="CA124" s="65"/>
      <c r="CB124" s="65"/>
      <c r="CC124" s="65"/>
      <c r="CD124" s="65"/>
      <c r="CE124" s="34"/>
      <c r="CF124" s="34"/>
      <c r="CG124" s="34"/>
      <c r="CH124" s="34"/>
      <c r="CI124" s="34"/>
      <c r="CJ124" s="34"/>
      <c r="CK124" s="34"/>
      <c r="CL124" s="34"/>
      <c r="CM124" s="34"/>
      <c r="CN124" s="34"/>
      <c r="CO124" s="34"/>
      <c r="CP124" s="34"/>
      <c r="CQ124" s="34"/>
      <c r="CR124" s="34"/>
      <c r="CS124" s="34"/>
      <c r="CT124" s="34"/>
      <c r="CU124" s="34"/>
      <c r="CV124" s="34"/>
      <c r="CW124" s="51"/>
      <c r="CX124" s="34"/>
    </row>
    <row r="125" spans="1:102">
      <c r="A125" s="34"/>
      <c r="B125" s="34"/>
      <c r="C125" s="34"/>
      <c r="D125" s="34"/>
      <c r="E125" s="37"/>
      <c r="F125" s="21" t="s">
        <v>83</v>
      </c>
      <c r="G125" s="205">
        <v>9</v>
      </c>
      <c r="H125" s="34" t="str">
        <f t="shared" si="2"/>
        <v/>
      </c>
      <c r="I125" s="51" t="str">
        <f t="shared" si="3"/>
        <v/>
      </c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51"/>
      <c r="U125" s="34"/>
      <c r="V125" s="34"/>
      <c r="W125" s="34"/>
      <c r="X125" s="34"/>
      <c r="Y125" s="34"/>
      <c r="Z125" s="34"/>
      <c r="AA125" s="34"/>
      <c r="AB125" s="34"/>
      <c r="AC125" s="51"/>
      <c r="AD125" s="34"/>
      <c r="AE125" s="34"/>
      <c r="AF125" s="34"/>
      <c r="AG125" s="34"/>
      <c r="AH125" s="34"/>
      <c r="AI125" s="34"/>
      <c r="AJ125" s="34"/>
      <c r="AK125" s="34"/>
      <c r="AL125" s="34"/>
      <c r="AM125" s="34"/>
      <c r="AN125" s="34"/>
      <c r="AO125" s="34"/>
      <c r="AP125" s="34"/>
      <c r="AQ125" s="34"/>
      <c r="AR125" s="34"/>
      <c r="AS125" s="65"/>
      <c r="AT125" s="65"/>
      <c r="AU125" s="65"/>
      <c r="AV125" s="65"/>
      <c r="AW125" s="65"/>
      <c r="AX125" s="65"/>
      <c r="AY125" s="65"/>
      <c r="AZ125" s="65"/>
      <c r="BA125" s="65"/>
      <c r="BB125" s="65"/>
      <c r="BC125" s="65"/>
      <c r="BD125" s="65"/>
      <c r="BE125" s="65"/>
      <c r="BF125" s="65"/>
      <c r="BG125" s="65"/>
      <c r="BH125" s="65"/>
      <c r="BI125" s="65"/>
      <c r="BJ125" s="65"/>
      <c r="BK125" s="65"/>
      <c r="BL125" s="65"/>
      <c r="BM125" s="65"/>
      <c r="BN125" s="65"/>
      <c r="BO125" s="65"/>
      <c r="BP125" s="65"/>
      <c r="BQ125" s="65"/>
      <c r="BR125" s="65"/>
      <c r="BS125" s="65"/>
      <c r="BT125" s="65"/>
      <c r="BU125" s="65"/>
      <c r="BV125" s="65"/>
      <c r="BW125" s="65"/>
      <c r="BX125" s="65"/>
      <c r="BY125" s="65"/>
      <c r="BZ125" s="65"/>
      <c r="CA125" s="65"/>
      <c r="CB125" s="65"/>
      <c r="CC125" s="65"/>
      <c r="CD125" s="65"/>
      <c r="CE125" s="34"/>
      <c r="CF125" s="34"/>
      <c r="CG125" s="34"/>
      <c r="CH125" s="34"/>
      <c r="CI125" s="34"/>
      <c r="CJ125" s="34"/>
      <c r="CK125" s="34"/>
      <c r="CL125" s="34"/>
      <c r="CM125" s="34"/>
      <c r="CN125" s="34"/>
      <c r="CO125" s="34"/>
      <c r="CP125" s="34"/>
      <c r="CQ125" s="34"/>
      <c r="CR125" s="34"/>
      <c r="CS125" s="34"/>
      <c r="CT125" s="34"/>
      <c r="CU125" s="34"/>
      <c r="CV125" s="34"/>
      <c r="CW125" s="51"/>
      <c r="CX125" s="34"/>
    </row>
    <row r="126" spans="1:102">
      <c r="A126" s="34"/>
      <c r="B126" s="34"/>
      <c r="C126" s="34"/>
      <c r="D126" s="34"/>
      <c r="E126" s="37"/>
      <c r="F126" s="21" t="s">
        <v>86</v>
      </c>
      <c r="G126" s="205">
        <v>10</v>
      </c>
      <c r="H126" s="34" t="str">
        <f t="shared" si="2"/>
        <v/>
      </c>
      <c r="I126" s="51" t="str">
        <f t="shared" si="3"/>
        <v/>
      </c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  <c r="U126" s="68"/>
      <c r="V126" s="34"/>
      <c r="W126" s="34"/>
      <c r="X126" s="34"/>
      <c r="Y126" s="34"/>
      <c r="Z126" s="34"/>
      <c r="AA126" s="34"/>
      <c r="AB126" s="34"/>
      <c r="AC126" s="51"/>
      <c r="AD126" s="34"/>
      <c r="AE126" s="34"/>
      <c r="AF126" s="34"/>
      <c r="AG126" s="34"/>
      <c r="AH126" s="34"/>
      <c r="AI126" s="34"/>
      <c r="AJ126" s="34"/>
      <c r="AK126" s="34"/>
      <c r="AL126" s="34"/>
      <c r="AM126" s="34"/>
      <c r="AN126" s="34"/>
      <c r="AO126" s="34"/>
      <c r="AP126" s="34"/>
      <c r="AQ126" s="34"/>
      <c r="AR126" s="34"/>
      <c r="AS126" s="65"/>
      <c r="AT126" s="65"/>
      <c r="AU126" s="65"/>
      <c r="AV126" s="65"/>
      <c r="AW126" s="65"/>
      <c r="AX126" s="65"/>
      <c r="AY126" s="65"/>
      <c r="AZ126" s="65"/>
      <c r="BA126" s="65"/>
      <c r="BB126" s="65"/>
      <c r="BC126" s="65"/>
      <c r="BD126" s="65"/>
      <c r="BE126" s="65"/>
      <c r="BF126" s="65"/>
      <c r="BG126" s="65"/>
      <c r="BH126" s="65"/>
      <c r="BI126" s="65"/>
      <c r="BJ126" s="65"/>
      <c r="BK126" s="65"/>
      <c r="BL126" s="65"/>
      <c r="BM126" s="65"/>
      <c r="BN126" s="65"/>
      <c r="BO126" s="65"/>
      <c r="BP126" s="65"/>
      <c r="BQ126" s="65"/>
      <c r="BR126" s="65"/>
      <c r="BS126" s="65"/>
      <c r="BT126" s="65"/>
      <c r="BU126" s="65"/>
      <c r="BV126" s="65"/>
      <c r="BW126" s="65"/>
      <c r="BX126" s="65"/>
      <c r="BY126" s="65"/>
      <c r="BZ126" s="65"/>
      <c r="CA126" s="65"/>
      <c r="CB126" s="65"/>
      <c r="CC126" s="65"/>
      <c r="CD126" s="65"/>
      <c r="CE126" s="34"/>
      <c r="CF126" s="34"/>
      <c r="CG126" s="34"/>
      <c r="CH126" s="34"/>
      <c r="CI126" s="34"/>
      <c r="CJ126" s="34"/>
      <c r="CK126" s="34"/>
      <c r="CL126" s="34"/>
      <c r="CM126" s="34"/>
      <c r="CN126" s="34"/>
      <c r="CO126" s="34"/>
      <c r="CP126" s="34"/>
      <c r="CQ126" s="34"/>
      <c r="CR126" s="34"/>
      <c r="CS126" s="34"/>
      <c r="CT126" s="34"/>
      <c r="CU126" s="34"/>
      <c r="CV126" s="34"/>
      <c r="CW126" s="51"/>
      <c r="CX126" s="34"/>
    </row>
    <row r="127" spans="1:102">
      <c r="A127" s="34"/>
      <c r="B127" s="34"/>
      <c r="C127" s="34"/>
      <c r="D127" s="34"/>
      <c r="E127" s="37"/>
      <c r="F127" s="21" t="s">
        <v>88</v>
      </c>
      <c r="G127" s="205">
        <v>11</v>
      </c>
      <c r="H127" s="34" t="str">
        <f t="shared" si="2"/>
        <v/>
      </c>
      <c r="I127" s="51" t="str">
        <f t="shared" si="3"/>
        <v/>
      </c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  <c r="U127" s="68"/>
      <c r="V127" s="34"/>
      <c r="W127" s="34"/>
      <c r="X127" s="34"/>
      <c r="Y127" s="34"/>
      <c r="Z127" s="34"/>
      <c r="AA127" s="34"/>
      <c r="AB127" s="34"/>
      <c r="AC127" s="51"/>
      <c r="AD127" s="34"/>
      <c r="AE127" s="34"/>
      <c r="AF127" s="34"/>
      <c r="AG127" s="34"/>
      <c r="AH127" s="34"/>
      <c r="AI127" s="34"/>
      <c r="AJ127" s="34"/>
      <c r="AK127" s="34"/>
      <c r="AL127" s="34"/>
      <c r="AM127" s="34"/>
      <c r="AN127" s="34"/>
      <c r="AO127" s="34"/>
      <c r="AP127" s="34"/>
      <c r="AQ127" s="34"/>
      <c r="AR127" s="34"/>
      <c r="AS127" s="65"/>
      <c r="AT127" s="65"/>
      <c r="AU127" s="65"/>
      <c r="AV127" s="65"/>
      <c r="AW127" s="65"/>
      <c r="AX127" s="65"/>
      <c r="AY127" s="65"/>
      <c r="AZ127" s="65"/>
      <c r="BA127" s="65"/>
      <c r="BB127" s="65"/>
      <c r="BC127" s="65"/>
      <c r="BD127" s="65"/>
      <c r="BE127" s="65"/>
      <c r="BF127" s="65"/>
      <c r="BG127" s="65"/>
      <c r="BH127" s="65"/>
      <c r="BI127" s="65"/>
      <c r="BJ127" s="65"/>
      <c r="BK127" s="65"/>
      <c r="BL127" s="65"/>
      <c r="BM127" s="65"/>
      <c r="BN127" s="65"/>
      <c r="BO127" s="65"/>
      <c r="BP127" s="65"/>
      <c r="BQ127" s="65"/>
      <c r="BR127" s="65"/>
      <c r="BS127" s="65"/>
      <c r="BT127" s="65"/>
      <c r="BU127" s="65"/>
      <c r="BV127" s="65"/>
      <c r="BW127" s="65"/>
      <c r="BX127" s="65"/>
      <c r="BY127" s="65"/>
      <c r="BZ127" s="65"/>
      <c r="CA127" s="65"/>
      <c r="CB127" s="65"/>
      <c r="CC127" s="65"/>
      <c r="CD127" s="65"/>
      <c r="CE127" s="34"/>
      <c r="CF127" s="34"/>
      <c r="CG127" s="34"/>
      <c r="CH127" s="34"/>
      <c r="CI127" s="34"/>
      <c r="CJ127" s="34"/>
      <c r="CK127" s="34"/>
      <c r="CL127" s="34"/>
      <c r="CM127" s="34"/>
      <c r="CN127" s="34"/>
      <c r="CO127" s="34"/>
      <c r="CP127" s="34"/>
      <c r="CQ127" s="34"/>
      <c r="CR127" s="34"/>
      <c r="CS127" s="34"/>
      <c r="CT127" s="34"/>
      <c r="CU127" s="34"/>
      <c r="CV127" s="34"/>
      <c r="CW127" s="51"/>
      <c r="CX127" s="34"/>
    </row>
    <row r="128" spans="1:102">
      <c r="A128" s="34"/>
      <c r="B128" s="34"/>
      <c r="C128" s="34"/>
      <c r="D128" s="34"/>
      <c r="E128" s="37"/>
      <c r="F128" s="21" t="s">
        <v>90</v>
      </c>
      <c r="G128" s="205">
        <v>12</v>
      </c>
      <c r="H128" s="34" t="str">
        <f t="shared" si="2"/>
        <v/>
      </c>
      <c r="I128" s="51" t="str">
        <f t="shared" si="3"/>
        <v/>
      </c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  <c r="U128" s="34"/>
      <c r="V128" s="34"/>
      <c r="W128" s="34"/>
      <c r="X128" s="34"/>
      <c r="Y128" s="34"/>
      <c r="Z128" s="34"/>
      <c r="AA128" s="34"/>
      <c r="AB128" s="34"/>
      <c r="AC128" s="51"/>
      <c r="AD128" s="34"/>
      <c r="AE128" s="34"/>
      <c r="AF128" s="34"/>
      <c r="AG128" s="34"/>
      <c r="AH128" s="34"/>
      <c r="AI128" s="34"/>
      <c r="AJ128" s="34"/>
      <c r="AK128" s="34"/>
      <c r="AL128" s="34"/>
      <c r="AM128" s="34"/>
      <c r="AN128" s="34"/>
      <c r="AO128" s="34"/>
      <c r="AP128" s="34"/>
      <c r="AQ128" s="34"/>
      <c r="AR128" s="34"/>
      <c r="AS128" s="65"/>
      <c r="AT128" s="65"/>
      <c r="AU128" s="65"/>
      <c r="AV128" s="65"/>
      <c r="AW128" s="65"/>
      <c r="AX128" s="65"/>
      <c r="AY128" s="65"/>
      <c r="AZ128" s="65"/>
      <c r="BA128" s="65"/>
      <c r="BB128" s="65"/>
      <c r="BC128" s="65"/>
      <c r="BD128" s="65"/>
      <c r="BE128" s="65"/>
      <c r="BF128" s="65"/>
      <c r="BG128" s="65"/>
      <c r="BH128" s="65"/>
      <c r="BI128" s="65"/>
      <c r="BJ128" s="65"/>
      <c r="BK128" s="65"/>
      <c r="BL128" s="65"/>
      <c r="BM128" s="65"/>
      <c r="BN128" s="65"/>
      <c r="BO128" s="65"/>
      <c r="BP128" s="65"/>
      <c r="BQ128" s="65"/>
      <c r="BR128" s="65"/>
      <c r="BS128" s="65"/>
      <c r="BT128" s="65"/>
      <c r="BU128" s="65"/>
      <c r="BV128" s="65"/>
      <c r="BW128" s="65"/>
      <c r="BX128" s="65"/>
      <c r="BY128" s="65"/>
      <c r="BZ128" s="65"/>
      <c r="CA128" s="65"/>
      <c r="CB128" s="65"/>
      <c r="CC128" s="65"/>
      <c r="CD128" s="65"/>
      <c r="CE128" s="34"/>
      <c r="CF128" s="34"/>
      <c r="CG128" s="34"/>
      <c r="CH128" s="34"/>
      <c r="CI128" s="34"/>
      <c r="CJ128" s="34"/>
      <c r="CK128" s="34"/>
      <c r="CL128" s="34"/>
      <c r="CM128" s="34"/>
      <c r="CN128" s="34"/>
      <c r="CO128" s="34"/>
      <c r="CP128" s="34"/>
      <c r="CQ128" s="34"/>
      <c r="CR128" s="34"/>
      <c r="CS128" s="34"/>
      <c r="CT128" s="34"/>
      <c r="CU128" s="34"/>
      <c r="CV128" s="34"/>
      <c r="CW128" s="51"/>
      <c r="CX128" s="34"/>
    </row>
    <row r="129" spans="1:102">
      <c r="A129" s="34"/>
      <c r="B129" s="34"/>
      <c r="C129" s="34"/>
      <c r="D129" s="34"/>
      <c r="E129" s="37"/>
      <c r="F129" s="21" t="s">
        <v>92</v>
      </c>
      <c r="G129" s="205">
        <v>13</v>
      </c>
      <c r="H129" s="34" t="str">
        <f t="shared" si="2"/>
        <v/>
      </c>
      <c r="I129" s="51" t="str">
        <f t="shared" si="3"/>
        <v/>
      </c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  <c r="U129" s="34"/>
      <c r="V129" s="34"/>
      <c r="W129" s="34"/>
      <c r="X129" s="34"/>
      <c r="Y129" s="34"/>
      <c r="Z129" s="34"/>
      <c r="AA129" s="34"/>
      <c r="AB129" s="34"/>
      <c r="AC129" s="51"/>
      <c r="AD129" s="34"/>
      <c r="AE129" s="34"/>
      <c r="AF129" s="34"/>
      <c r="AG129" s="34"/>
      <c r="AH129" s="34"/>
      <c r="AI129" s="34"/>
      <c r="AJ129" s="34"/>
      <c r="AK129" s="34"/>
      <c r="AL129" s="34"/>
      <c r="AM129" s="34"/>
      <c r="AN129" s="34"/>
      <c r="AO129" s="34"/>
      <c r="AP129" s="34"/>
      <c r="AQ129" s="34"/>
      <c r="AR129" s="34"/>
      <c r="AS129" s="65"/>
      <c r="AT129" s="65"/>
      <c r="AU129" s="65"/>
      <c r="AV129" s="65"/>
      <c r="AW129" s="65"/>
      <c r="AX129" s="65"/>
      <c r="AY129" s="65"/>
      <c r="AZ129" s="65"/>
      <c r="BA129" s="65"/>
      <c r="BB129" s="65"/>
      <c r="BC129" s="65"/>
      <c r="BD129" s="65"/>
      <c r="BE129" s="65"/>
      <c r="BF129" s="65"/>
      <c r="BG129" s="65"/>
      <c r="BH129" s="65"/>
      <c r="BI129" s="65"/>
      <c r="BJ129" s="65"/>
      <c r="BK129" s="65"/>
      <c r="BL129" s="65"/>
      <c r="BM129" s="65"/>
      <c r="BN129" s="65"/>
      <c r="BO129" s="65"/>
      <c r="BP129" s="65"/>
      <c r="BQ129" s="65"/>
      <c r="BR129" s="65"/>
      <c r="BS129" s="65"/>
      <c r="BT129" s="65"/>
      <c r="BU129" s="65"/>
      <c r="BV129" s="65"/>
      <c r="BW129" s="65"/>
      <c r="BX129" s="65"/>
      <c r="BY129" s="65"/>
      <c r="BZ129" s="65"/>
      <c r="CA129" s="65"/>
      <c r="CB129" s="65"/>
      <c r="CC129" s="65"/>
      <c r="CD129" s="65"/>
      <c r="CE129" s="34"/>
      <c r="CF129" s="34"/>
      <c r="CG129" s="34"/>
      <c r="CH129" s="34"/>
      <c r="CI129" s="34"/>
      <c r="CJ129" s="34"/>
      <c r="CK129" s="34"/>
      <c r="CL129" s="34"/>
      <c r="CM129" s="34"/>
      <c r="CN129" s="34"/>
      <c r="CO129" s="34"/>
      <c r="CP129" s="34"/>
      <c r="CQ129" s="34"/>
      <c r="CR129" s="34"/>
      <c r="CS129" s="34"/>
      <c r="CT129" s="34"/>
      <c r="CU129" s="34"/>
      <c r="CV129" s="34"/>
      <c r="CW129" s="51"/>
      <c r="CX129" s="34"/>
    </row>
    <row r="130" spans="1:102">
      <c r="A130" s="34"/>
      <c r="B130" s="34"/>
      <c r="C130" s="34"/>
      <c r="D130" s="34"/>
      <c r="E130" s="37"/>
      <c r="F130" s="21" t="s">
        <v>94</v>
      </c>
      <c r="G130" s="205">
        <v>14</v>
      </c>
      <c r="H130" s="34" t="str">
        <f t="shared" si="2"/>
        <v/>
      </c>
      <c r="I130" s="51" t="str">
        <f t="shared" si="3"/>
        <v/>
      </c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  <c r="U130" s="34"/>
      <c r="V130" s="34"/>
      <c r="W130" s="34"/>
      <c r="X130" s="34"/>
      <c r="Y130" s="34"/>
      <c r="Z130" s="34"/>
      <c r="AA130" s="34"/>
      <c r="AB130" s="34"/>
      <c r="AC130" s="51"/>
      <c r="AD130" s="34"/>
      <c r="AE130" s="34"/>
      <c r="AF130" s="34"/>
      <c r="AG130" s="34"/>
      <c r="AH130" s="34"/>
      <c r="AI130" s="34"/>
      <c r="AJ130" s="34"/>
      <c r="AK130" s="34"/>
      <c r="AL130" s="34"/>
      <c r="AM130" s="34"/>
      <c r="AN130" s="34"/>
      <c r="AO130" s="34"/>
      <c r="AP130" s="34"/>
      <c r="AQ130" s="34"/>
      <c r="AR130" s="34"/>
      <c r="AS130" s="65"/>
      <c r="AT130" s="65"/>
      <c r="AU130" s="65"/>
      <c r="AV130" s="65"/>
      <c r="AW130" s="65"/>
      <c r="AX130" s="65"/>
      <c r="AY130" s="65"/>
      <c r="AZ130" s="65"/>
      <c r="BA130" s="65"/>
      <c r="BB130" s="65"/>
      <c r="BC130" s="65"/>
      <c r="BD130" s="65"/>
      <c r="BE130" s="65"/>
      <c r="BF130" s="65"/>
      <c r="BG130" s="65"/>
      <c r="BH130" s="65"/>
      <c r="BI130" s="65"/>
      <c r="BJ130" s="65"/>
      <c r="BK130" s="65"/>
      <c r="BL130" s="65"/>
      <c r="BM130" s="65"/>
      <c r="BN130" s="65"/>
      <c r="BO130" s="65"/>
      <c r="BP130" s="65"/>
      <c r="BQ130" s="65"/>
      <c r="BR130" s="65"/>
      <c r="BS130" s="65"/>
      <c r="BT130" s="65"/>
      <c r="BU130" s="65"/>
      <c r="BV130" s="65"/>
      <c r="BW130" s="65"/>
      <c r="BX130" s="65"/>
      <c r="BY130" s="65"/>
      <c r="BZ130" s="65"/>
      <c r="CA130" s="65"/>
      <c r="CB130" s="65"/>
      <c r="CC130" s="65"/>
      <c r="CD130" s="65"/>
      <c r="CE130" s="34"/>
      <c r="CF130" s="34"/>
      <c r="CG130" s="34"/>
      <c r="CH130" s="34"/>
      <c r="CI130" s="34"/>
      <c r="CJ130" s="34"/>
      <c r="CK130" s="34"/>
      <c r="CL130" s="34"/>
      <c r="CM130" s="34"/>
      <c r="CN130" s="34"/>
      <c r="CO130" s="34"/>
      <c r="CP130" s="34"/>
      <c r="CQ130" s="34"/>
      <c r="CR130" s="34"/>
      <c r="CS130" s="34"/>
      <c r="CT130" s="34"/>
      <c r="CU130" s="34"/>
      <c r="CV130" s="34"/>
      <c r="CW130" s="51"/>
      <c r="CX130" s="34"/>
    </row>
    <row r="131" spans="1:102">
      <c r="A131" s="34"/>
      <c r="B131" s="34"/>
      <c r="C131" s="34"/>
      <c r="D131" s="34"/>
      <c r="E131" s="37"/>
      <c r="F131" s="21" t="s">
        <v>96</v>
      </c>
      <c r="G131" s="205">
        <v>15</v>
      </c>
      <c r="H131" s="34" t="str">
        <f t="shared" si="2"/>
        <v/>
      </c>
      <c r="I131" s="51" t="str">
        <f t="shared" si="3"/>
        <v/>
      </c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  <c r="U131" s="34"/>
      <c r="V131" s="51"/>
      <c r="W131" s="34"/>
      <c r="X131" s="34"/>
      <c r="Y131" s="34"/>
      <c r="Z131" s="34"/>
      <c r="AA131" s="34"/>
      <c r="AB131" s="34"/>
      <c r="AC131" s="34"/>
      <c r="AD131" s="34"/>
      <c r="AE131" s="34"/>
      <c r="AF131" s="34"/>
      <c r="AG131" s="34"/>
      <c r="AH131" s="34"/>
      <c r="AI131" s="34"/>
      <c r="AJ131" s="34"/>
      <c r="AK131" s="34"/>
      <c r="AL131" s="34"/>
      <c r="AM131" s="34"/>
      <c r="AN131" s="34"/>
      <c r="AO131" s="34"/>
      <c r="AP131" s="34"/>
      <c r="AQ131" s="34"/>
      <c r="AR131" s="34"/>
      <c r="AS131" s="65"/>
      <c r="AT131" s="65"/>
      <c r="AU131" s="65"/>
      <c r="AV131" s="65"/>
      <c r="AW131" s="65"/>
      <c r="AX131" s="65"/>
      <c r="AY131" s="65"/>
      <c r="AZ131" s="65"/>
      <c r="BA131" s="65"/>
      <c r="BB131" s="65"/>
      <c r="BC131" s="65"/>
      <c r="BD131" s="65"/>
      <c r="BE131" s="65"/>
      <c r="BF131" s="65"/>
      <c r="BG131" s="65"/>
      <c r="BH131" s="65"/>
      <c r="BI131" s="65"/>
      <c r="BJ131" s="65"/>
      <c r="BK131" s="65"/>
      <c r="BL131" s="65"/>
      <c r="BM131" s="65"/>
      <c r="BN131" s="65"/>
      <c r="BO131" s="65"/>
      <c r="BP131" s="65"/>
      <c r="BQ131" s="65"/>
      <c r="BR131" s="65"/>
      <c r="BS131" s="65"/>
      <c r="BT131" s="65"/>
      <c r="BU131" s="65"/>
      <c r="BV131" s="65"/>
      <c r="BW131" s="65"/>
      <c r="BX131" s="65"/>
      <c r="BY131" s="65"/>
      <c r="BZ131" s="65"/>
      <c r="CA131" s="65"/>
      <c r="CB131" s="65"/>
      <c r="CC131" s="65"/>
      <c r="CD131" s="65"/>
      <c r="CE131" s="34"/>
      <c r="CF131" s="34"/>
      <c r="CG131" s="34"/>
      <c r="CH131" s="34"/>
      <c r="CI131" s="34"/>
      <c r="CJ131" s="34"/>
      <c r="CK131" s="34"/>
      <c r="CL131" s="34"/>
      <c r="CM131" s="34"/>
      <c r="CN131" s="34"/>
      <c r="CO131" s="34"/>
      <c r="CP131" s="34"/>
      <c r="CQ131" s="34"/>
      <c r="CR131" s="34"/>
      <c r="CS131" s="34"/>
      <c r="CT131" s="34"/>
      <c r="CU131" s="34"/>
      <c r="CV131" s="34"/>
      <c r="CW131" s="51"/>
      <c r="CX131" s="34"/>
    </row>
    <row r="132" spans="1:102">
      <c r="A132" s="34"/>
      <c r="B132" s="34"/>
      <c r="C132" s="34"/>
      <c r="D132" s="34"/>
      <c r="E132" s="37"/>
      <c r="F132" s="21" t="s">
        <v>98</v>
      </c>
      <c r="G132" s="205">
        <v>16</v>
      </c>
      <c r="H132" s="34" t="str">
        <f t="shared" si="2"/>
        <v/>
      </c>
      <c r="I132" s="51" t="str">
        <f t="shared" si="3"/>
        <v/>
      </c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  <c r="U132" s="34"/>
      <c r="V132" s="51"/>
      <c r="W132" s="34"/>
      <c r="X132" s="34"/>
      <c r="Y132" s="34"/>
      <c r="Z132" s="34"/>
      <c r="AA132" s="34"/>
      <c r="AB132" s="34"/>
      <c r="AC132" s="34"/>
      <c r="AD132" s="34"/>
      <c r="AE132" s="34"/>
      <c r="AF132" s="34"/>
      <c r="AG132" s="34"/>
      <c r="AH132" s="34"/>
      <c r="AI132" s="34"/>
      <c r="AJ132" s="34"/>
      <c r="AK132" s="34"/>
      <c r="AL132" s="34"/>
      <c r="AM132" s="34"/>
      <c r="AN132" s="34"/>
      <c r="AO132" s="34"/>
      <c r="AP132" s="34"/>
      <c r="AQ132" s="34"/>
      <c r="AR132" s="34"/>
      <c r="AS132" s="65"/>
      <c r="AT132" s="65"/>
      <c r="AU132" s="65"/>
      <c r="AV132" s="65"/>
      <c r="AW132" s="65"/>
      <c r="AX132" s="65"/>
      <c r="AY132" s="65"/>
      <c r="AZ132" s="65"/>
      <c r="BA132" s="65"/>
      <c r="BB132" s="65"/>
      <c r="BC132" s="65"/>
      <c r="BD132" s="65"/>
      <c r="BE132" s="65"/>
      <c r="BF132" s="65"/>
      <c r="BG132" s="65"/>
      <c r="BH132" s="65"/>
      <c r="BI132" s="65"/>
      <c r="BJ132" s="65"/>
      <c r="BK132" s="65"/>
      <c r="BL132" s="65"/>
      <c r="BM132" s="65"/>
      <c r="BN132" s="65"/>
      <c r="BO132" s="65"/>
      <c r="BP132" s="65"/>
      <c r="BQ132" s="65"/>
      <c r="BR132" s="65"/>
      <c r="BS132" s="65"/>
      <c r="BT132" s="65"/>
      <c r="BU132" s="65"/>
      <c r="BV132" s="65"/>
      <c r="BW132" s="65"/>
      <c r="BX132" s="65"/>
      <c r="BY132" s="65"/>
      <c r="BZ132" s="65"/>
      <c r="CA132" s="65"/>
      <c r="CB132" s="65"/>
      <c r="CC132" s="65"/>
      <c r="CD132" s="65"/>
      <c r="CE132" s="34"/>
      <c r="CF132" s="34"/>
      <c r="CG132" s="34"/>
      <c r="CH132" s="34"/>
      <c r="CI132" s="34"/>
      <c r="CJ132" s="34"/>
      <c r="CK132" s="34"/>
      <c r="CL132" s="34"/>
      <c r="CM132" s="34"/>
      <c r="CN132" s="34"/>
      <c r="CO132" s="34"/>
      <c r="CP132" s="34"/>
      <c r="CQ132" s="34"/>
      <c r="CR132" s="34"/>
      <c r="CS132" s="34"/>
      <c r="CT132" s="34"/>
      <c r="CU132" s="34"/>
      <c r="CV132" s="34"/>
      <c r="CW132" s="51"/>
      <c r="CX132" s="34"/>
    </row>
    <row r="133" spans="1:102">
      <c r="A133" s="34"/>
      <c r="B133" s="34"/>
      <c r="C133" s="34"/>
      <c r="D133" s="34"/>
      <c r="E133" s="37"/>
      <c r="F133" s="21" t="s">
        <v>100</v>
      </c>
      <c r="G133" s="205">
        <v>17</v>
      </c>
      <c r="H133" s="34" t="str">
        <f t="shared" si="2"/>
        <v/>
      </c>
      <c r="I133" s="51" t="str">
        <f t="shared" si="3"/>
        <v/>
      </c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  <c r="U133" s="34"/>
      <c r="V133" s="51"/>
      <c r="W133" s="34"/>
      <c r="X133" s="34"/>
      <c r="Y133" s="34"/>
      <c r="Z133" s="34"/>
      <c r="AA133" s="34"/>
      <c r="AB133" s="34"/>
      <c r="AC133" s="34"/>
      <c r="AD133" s="34"/>
      <c r="AE133" s="34"/>
      <c r="AF133" s="34"/>
      <c r="AG133" s="34"/>
      <c r="AH133" s="34"/>
      <c r="AI133" s="34"/>
      <c r="AJ133" s="34"/>
      <c r="AK133" s="34"/>
      <c r="AL133" s="34"/>
      <c r="AM133" s="34"/>
      <c r="AN133" s="34"/>
      <c r="AO133" s="34"/>
      <c r="AP133" s="34"/>
      <c r="AQ133" s="34"/>
      <c r="AR133" s="34"/>
      <c r="AS133" s="65"/>
      <c r="AT133" s="65"/>
      <c r="AU133" s="65"/>
      <c r="AV133" s="65"/>
      <c r="AW133" s="65"/>
      <c r="AX133" s="65"/>
      <c r="AY133" s="65"/>
      <c r="AZ133" s="65"/>
      <c r="BA133" s="65"/>
      <c r="BB133" s="65"/>
      <c r="BC133" s="65"/>
      <c r="BD133" s="65"/>
      <c r="BE133" s="65"/>
      <c r="BF133" s="65"/>
      <c r="BG133" s="65"/>
      <c r="BH133" s="65"/>
      <c r="BI133" s="65"/>
      <c r="BJ133" s="65"/>
      <c r="BK133" s="65"/>
      <c r="BL133" s="65"/>
      <c r="BM133" s="65"/>
      <c r="BN133" s="65"/>
      <c r="BO133" s="65"/>
      <c r="BP133" s="65"/>
      <c r="BQ133" s="65"/>
      <c r="BR133" s="65"/>
      <c r="BS133" s="65"/>
      <c r="BT133" s="65"/>
      <c r="BU133" s="65"/>
      <c r="BV133" s="65"/>
      <c r="BW133" s="65"/>
      <c r="BX133" s="65"/>
      <c r="BY133" s="65"/>
      <c r="BZ133" s="65"/>
      <c r="CA133" s="65"/>
      <c r="CB133" s="65"/>
      <c r="CC133" s="65"/>
      <c r="CD133" s="65"/>
      <c r="CE133" s="34"/>
      <c r="CF133" s="34"/>
      <c r="CG133" s="34"/>
      <c r="CH133" s="34"/>
      <c r="CI133" s="34"/>
      <c r="CJ133" s="34"/>
      <c r="CK133" s="34"/>
      <c r="CL133" s="34"/>
      <c r="CM133" s="34"/>
      <c r="CN133" s="34"/>
      <c r="CO133" s="34"/>
      <c r="CP133" s="34"/>
      <c r="CQ133" s="34"/>
      <c r="CR133" s="34"/>
      <c r="CS133" s="34"/>
      <c r="CT133" s="34"/>
      <c r="CU133" s="34"/>
      <c r="CV133" s="34"/>
      <c r="CW133" s="51"/>
      <c r="CX133" s="34"/>
    </row>
    <row r="134" spans="1:102">
      <c r="A134" s="34"/>
      <c r="B134" s="34"/>
      <c r="C134" s="34"/>
      <c r="D134" s="34"/>
      <c r="E134" s="37"/>
      <c r="F134" s="21" t="s">
        <v>102</v>
      </c>
      <c r="G134" s="205">
        <v>18</v>
      </c>
      <c r="H134" s="34" t="str">
        <f t="shared" si="2"/>
        <v/>
      </c>
      <c r="I134" s="51" t="str">
        <f t="shared" si="3"/>
        <v/>
      </c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  <c r="U134" s="34"/>
      <c r="V134" s="51"/>
      <c r="W134" s="34"/>
      <c r="X134" s="34"/>
      <c r="Y134" s="34"/>
      <c r="Z134" s="34"/>
      <c r="AA134" s="34"/>
      <c r="AB134" s="34"/>
      <c r="AC134" s="34"/>
      <c r="AD134" s="34"/>
      <c r="AE134" s="34"/>
      <c r="AF134" s="34"/>
      <c r="AG134" s="34"/>
      <c r="AH134" s="34"/>
      <c r="AI134" s="34"/>
      <c r="AJ134" s="34"/>
      <c r="AK134" s="34"/>
      <c r="AL134" s="34"/>
      <c r="AM134" s="34"/>
      <c r="AN134" s="34"/>
      <c r="AO134" s="34"/>
      <c r="AP134" s="34"/>
      <c r="AQ134" s="34"/>
      <c r="AR134" s="34"/>
      <c r="AS134" s="65"/>
      <c r="AT134" s="65"/>
      <c r="AU134" s="65"/>
      <c r="AV134" s="65"/>
      <c r="AW134" s="65"/>
      <c r="AX134" s="65"/>
      <c r="AY134" s="65"/>
      <c r="AZ134" s="65"/>
      <c r="BA134" s="65"/>
      <c r="BB134" s="65"/>
      <c r="BC134" s="65"/>
      <c r="BD134" s="65"/>
      <c r="BE134" s="65"/>
      <c r="BF134" s="65"/>
      <c r="BG134" s="65"/>
      <c r="BH134" s="65"/>
      <c r="BI134" s="65"/>
      <c r="BJ134" s="65"/>
      <c r="BK134" s="65"/>
      <c r="BL134" s="65"/>
      <c r="BM134" s="65"/>
      <c r="BN134" s="65"/>
      <c r="BO134" s="65"/>
      <c r="BP134" s="65"/>
      <c r="BQ134" s="65"/>
      <c r="BR134" s="65"/>
      <c r="BS134" s="65"/>
      <c r="BT134" s="65"/>
      <c r="BU134" s="65"/>
      <c r="BV134" s="65"/>
      <c r="BW134" s="65"/>
      <c r="BX134" s="65"/>
      <c r="BY134" s="65"/>
      <c r="BZ134" s="65"/>
      <c r="CA134" s="65"/>
      <c r="CB134" s="65"/>
      <c r="CC134" s="65"/>
      <c r="CD134" s="65"/>
      <c r="CE134" s="34"/>
      <c r="CF134" s="34"/>
      <c r="CG134" s="34"/>
      <c r="CH134" s="34"/>
      <c r="CI134" s="34"/>
      <c r="CJ134" s="34"/>
      <c r="CK134" s="34"/>
      <c r="CL134" s="34"/>
      <c r="CM134" s="34"/>
      <c r="CN134" s="34"/>
      <c r="CO134" s="34"/>
      <c r="CP134" s="34"/>
      <c r="CQ134" s="34"/>
      <c r="CR134" s="34"/>
      <c r="CS134" s="34"/>
      <c r="CT134" s="34"/>
      <c r="CU134" s="34"/>
      <c r="CV134" s="34"/>
      <c r="CW134" s="51"/>
      <c r="CX134" s="34"/>
    </row>
    <row r="135" spans="1:102">
      <c r="A135" s="34"/>
      <c r="B135" s="34"/>
      <c r="C135" s="34"/>
      <c r="D135" s="34"/>
      <c r="E135" s="37"/>
      <c r="F135" s="21" t="s">
        <v>104</v>
      </c>
      <c r="G135" s="205">
        <v>19</v>
      </c>
      <c r="H135" s="34" t="str">
        <f t="shared" si="2"/>
        <v/>
      </c>
      <c r="I135" s="51" t="str">
        <f t="shared" si="3"/>
        <v/>
      </c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  <c r="U135" s="34"/>
      <c r="V135" s="51"/>
      <c r="W135" s="34"/>
      <c r="X135" s="34"/>
      <c r="Y135" s="34"/>
      <c r="Z135" s="34"/>
      <c r="AA135" s="34"/>
      <c r="AB135" s="34"/>
      <c r="AC135" s="34"/>
      <c r="AD135" s="34"/>
      <c r="AE135" s="34"/>
      <c r="AF135" s="34"/>
      <c r="AG135" s="34"/>
      <c r="AH135" s="34"/>
      <c r="AI135" s="34"/>
      <c r="AJ135" s="34"/>
      <c r="AK135" s="34"/>
      <c r="AL135" s="34"/>
      <c r="AM135" s="34"/>
      <c r="AN135" s="34"/>
      <c r="AO135" s="34"/>
      <c r="AP135" s="34"/>
      <c r="AQ135" s="34"/>
      <c r="AR135" s="34"/>
      <c r="AS135" s="65"/>
      <c r="AT135" s="65"/>
      <c r="AU135" s="65"/>
      <c r="AV135" s="65"/>
      <c r="AW135" s="65"/>
      <c r="AX135" s="65"/>
      <c r="AY135" s="65"/>
      <c r="AZ135" s="65"/>
      <c r="BA135" s="65"/>
      <c r="BB135" s="65"/>
      <c r="BC135" s="65"/>
      <c r="BD135" s="65"/>
      <c r="BE135" s="65"/>
      <c r="BF135" s="65"/>
      <c r="BG135" s="65"/>
      <c r="BH135" s="65"/>
      <c r="BI135" s="65"/>
      <c r="BJ135" s="65"/>
      <c r="BK135" s="65"/>
      <c r="BL135" s="65"/>
      <c r="BM135" s="65"/>
      <c r="BN135" s="65"/>
      <c r="BO135" s="65"/>
      <c r="BP135" s="65"/>
      <c r="BQ135" s="65"/>
      <c r="BR135" s="65"/>
      <c r="BS135" s="65"/>
      <c r="BT135" s="65"/>
      <c r="BU135" s="65"/>
      <c r="BV135" s="65"/>
      <c r="BW135" s="65"/>
      <c r="BX135" s="65"/>
      <c r="BY135" s="65"/>
      <c r="BZ135" s="65"/>
      <c r="CA135" s="65"/>
      <c r="CB135" s="65"/>
      <c r="CC135" s="65"/>
      <c r="CD135" s="65"/>
      <c r="CE135" s="34"/>
      <c r="CF135" s="34"/>
      <c r="CG135" s="34"/>
      <c r="CH135" s="34"/>
      <c r="CI135" s="34"/>
      <c r="CJ135" s="34"/>
      <c r="CK135" s="34"/>
      <c r="CL135" s="34"/>
      <c r="CM135" s="34"/>
      <c r="CN135" s="34"/>
      <c r="CO135" s="34"/>
      <c r="CP135" s="34"/>
      <c r="CQ135" s="34"/>
      <c r="CR135" s="34"/>
      <c r="CS135" s="34"/>
      <c r="CT135" s="34"/>
      <c r="CU135" s="34"/>
      <c r="CV135" s="34"/>
      <c r="CW135" s="51"/>
      <c r="CX135" s="34"/>
    </row>
    <row r="136" spans="1:102">
      <c r="A136" s="34"/>
      <c r="B136" s="34"/>
      <c r="C136" s="34"/>
      <c r="D136" s="34"/>
      <c r="E136" s="37"/>
      <c r="F136" s="21" t="s">
        <v>106</v>
      </c>
      <c r="G136" s="205">
        <v>20</v>
      </c>
      <c r="H136" s="34" t="str">
        <f t="shared" si="2"/>
        <v/>
      </c>
      <c r="I136" s="51" t="str">
        <f t="shared" si="3"/>
        <v/>
      </c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51"/>
      <c r="W136" s="34"/>
      <c r="X136" s="34"/>
      <c r="Y136" s="34"/>
      <c r="Z136" s="34"/>
      <c r="AA136" s="34"/>
      <c r="AB136" s="34"/>
      <c r="AC136" s="34"/>
      <c r="AD136" s="34"/>
      <c r="AE136" s="34"/>
      <c r="AF136" s="34"/>
      <c r="AG136" s="34"/>
      <c r="AH136" s="34"/>
      <c r="AI136" s="34"/>
      <c r="AJ136" s="34"/>
      <c r="AK136" s="34"/>
      <c r="AL136" s="34"/>
      <c r="AM136" s="34"/>
      <c r="AN136" s="34"/>
      <c r="AO136" s="34"/>
      <c r="AP136" s="34"/>
      <c r="AQ136" s="34"/>
      <c r="AR136" s="34"/>
      <c r="AS136" s="65"/>
      <c r="AT136" s="65"/>
      <c r="AU136" s="65"/>
      <c r="AV136" s="65"/>
      <c r="AW136" s="65"/>
      <c r="AX136" s="65"/>
      <c r="AY136" s="65"/>
      <c r="AZ136" s="65"/>
      <c r="BA136" s="65"/>
      <c r="BB136" s="65"/>
      <c r="BC136" s="65"/>
      <c r="BD136" s="65"/>
      <c r="BE136" s="65"/>
      <c r="BF136" s="65"/>
      <c r="BG136" s="65"/>
      <c r="BH136" s="65"/>
      <c r="BI136" s="65"/>
      <c r="BJ136" s="65"/>
      <c r="BK136" s="65"/>
      <c r="BL136" s="65"/>
      <c r="BM136" s="65"/>
      <c r="BN136" s="65"/>
      <c r="BO136" s="65"/>
      <c r="BP136" s="65"/>
      <c r="BQ136" s="65"/>
      <c r="BR136" s="65"/>
      <c r="BS136" s="65"/>
      <c r="BT136" s="65"/>
      <c r="BU136" s="65"/>
      <c r="BV136" s="65"/>
      <c r="BW136" s="65"/>
      <c r="BX136" s="65"/>
      <c r="BY136" s="65"/>
      <c r="BZ136" s="65"/>
      <c r="CA136" s="65"/>
      <c r="CB136" s="65"/>
      <c r="CC136" s="65"/>
      <c r="CD136" s="65"/>
      <c r="CE136" s="34"/>
      <c r="CF136" s="34"/>
      <c r="CG136" s="34"/>
      <c r="CH136" s="34"/>
      <c r="CI136" s="34"/>
      <c r="CJ136" s="34"/>
      <c r="CK136" s="34"/>
      <c r="CL136" s="34"/>
      <c r="CM136" s="34"/>
      <c r="CN136" s="34"/>
      <c r="CO136" s="34"/>
      <c r="CP136" s="34"/>
      <c r="CQ136" s="34"/>
      <c r="CR136" s="34"/>
      <c r="CS136" s="34"/>
      <c r="CT136" s="34"/>
      <c r="CU136" s="34"/>
      <c r="CV136" s="34"/>
      <c r="CW136" s="51"/>
      <c r="CX136" s="34"/>
    </row>
    <row r="137" spans="1:102">
      <c r="A137" s="34"/>
      <c r="B137" s="34"/>
      <c r="C137" s="34"/>
      <c r="D137" s="34"/>
      <c r="E137" s="37"/>
      <c r="F137" s="21" t="s">
        <v>108</v>
      </c>
      <c r="G137" s="205">
        <v>21</v>
      </c>
      <c r="H137" s="34" t="str">
        <f t="shared" si="2"/>
        <v/>
      </c>
      <c r="I137" s="51" t="str">
        <f t="shared" si="3"/>
        <v/>
      </c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  <c r="U137" s="34"/>
      <c r="V137" s="139"/>
      <c r="W137" s="34"/>
      <c r="X137" s="34"/>
      <c r="Y137" s="34"/>
      <c r="Z137" s="34"/>
      <c r="AA137" s="34"/>
      <c r="AB137" s="34"/>
      <c r="AC137" s="34"/>
      <c r="AD137" s="34"/>
      <c r="AE137" s="34"/>
      <c r="AF137" s="34"/>
      <c r="AG137" s="34"/>
      <c r="AH137" s="34"/>
      <c r="AI137" s="34"/>
      <c r="AJ137" s="34"/>
      <c r="AK137" s="34"/>
      <c r="AL137" s="34"/>
      <c r="AM137" s="34"/>
      <c r="AN137" s="34"/>
      <c r="AO137" s="34"/>
      <c r="AP137" s="34"/>
      <c r="AQ137" s="34"/>
      <c r="AR137" s="34"/>
      <c r="AS137" s="65"/>
      <c r="AT137" s="65"/>
      <c r="AU137" s="65"/>
      <c r="AV137" s="65"/>
      <c r="AW137" s="65"/>
      <c r="AX137" s="65"/>
      <c r="AY137" s="65"/>
      <c r="AZ137" s="65"/>
      <c r="BA137" s="65"/>
      <c r="BB137" s="65"/>
      <c r="BC137" s="65"/>
      <c r="BD137" s="65"/>
      <c r="BE137" s="65"/>
      <c r="BF137" s="65"/>
      <c r="BG137" s="65"/>
      <c r="BH137" s="65"/>
      <c r="BI137" s="65"/>
      <c r="BJ137" s="65"/>
      <c r="BK137" s="65"/>
      <c r="BL137" s="65"/>
      <c r="BM137" s="65"/>
      <c r="BN137" s="65"/>
      <c r="BO137" s="65"/>
      <c r="BP137" s="65"/>
      <c r="BQ137" s="65"/>
      <c r="BR137" s="65"/>
      <c r="BS137" s="65"/>
      <c r="BT137" s="65"/>
      <c r="BU137" s="65"/>
      <c r="BV137" s="65"/>
      <c r="BW137" s="65"/>
      <c r="BX137" s="65"/>
      <c r="BY137" s="65"/>
      <c r="BZ137" s="65"/>
      <c r="CA137" s="65"/>
      <c r="CB137" s="65"/>
      <c r="CC137" s="65"/>
      <c r="CD137" s="65"/>
      <c r="CE137" s="34"/>
      <c r="CF137" s="34"/>
      <c r="CG137" s="34"/>
      <c r="CH137" s="34"/>
      <c r="CI137" s="34"/>
      <c r="CJ137" s="34"/>
      <c r="CK137" s="34"/>
      <c r="CL137" s="34"/>
      <c r="CM137" s="34"/>
      <c r="CN137" s="34"/>
      <c r="CO137" s="34"/>
      <c r="CP137" s="34"/>
      <c r="CQ137" s="34"/>
      <c r="CR137" s="34"/>
      <c r="CS137" s="34"/>
      <c r="CT137" s="34"/>
      <c r="CU137" s="34"/>
      <c r="CV137" s="34"/>
      <c r="CW137" s="51"/>
      <c r="CX137" s="34"/>
    </row>
    <row r="138" spans="1:102">
      <c r="A138" s="34"/>
      <c r="B138" s="34"/>
      <c r="C138" s="34"/>
      <c r="D138" s="34"/>
      <c r="E138" s="37"/>
      <c r="F138" s="21" t="s">
        <v>110</v>
      </c>
      <c r="G138" s="205">
        <v>22</v>
      </c>
      <c r="H138" s="34" t="str">
        <f t="shared" si="2"/>
        <v/>
      </c>
      <c r="I138" s="51" t="str">
        <f t="shared" si="3"/>
        <v/>
      </c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  <c r="U138" s="34"/>
      <c r="V138" s="139"/>
      <c r="W138" s="34"/>
      <c r="X138" s="34"/>
      <c r="Y138" s="34"/>
      <c r="Z138" s="34"/>
      <c r="AA138" s="34"/>
      <c r="AB138" s="34"/>
      <c r="AC138" s="34"/>
      <c r="AD138" s="34"/>
      <c r="AE138" s="34"/>
      <c r="AF138" s="34"/>
      <c r="AG138" s="34"/>
      <c r="AH138" s="34"/>
      <c r="AI138" s="34"/>
      <c r="AJ138" s="34"/>
      <c r="AK138" s="34"/>
      <c r="AL138" s="34"/>
      <c r="AM138" s="34"/>
      <c r="AN138" s="34"/>
      <c r="AO138" s="34"/>
      <c r="AP138" s="34"/>
      <c r="AQ138" s="34"/>
      <c r="AR138" s="34"/>
      <c r="AS138" s="65"/>
      <c r="AT138" s="65"/>
      <c r="AU138" s="65"/>
      <c r="AV138" s="65"/>
      <c r="AW138" s="65"/>
      <c r="AX138" s="65"/>
      <c r="AY138" s="65"/>
      <c r="AZ138" s="65"/>
      <c r="BA138" s="65"/>
      <c r="BB138" s="65"/>
      <c r="BC138" s="65"/>
      <c r="BD138" s="65"/>
      <c r="BE138" s="65"/>
      <c r="BF138" s="65"/>
      <c r="BG138" s="65"/>
      <c r="BH138" s="65"/>
      <c r="BI138" s="65"/>
      <c r="BJ138" s="65"/>
      <c r="BK138" s="65"/>
      <c r="BL138" s="65"/>
      <c r="BM138" s="65"/>
      <c r="BN138" s="65"/>
      <c r="BO138" s="65"/>
      <c r="BP138" s="65"/>
      <c r="BQ138" s="65"/>
      <c r="BR138" s="65"/>
      <c r="BS138" s="65"/>
      <c r="BT138" s="65"/>
      <c r="BU138" s="65"/>
      <c r="BV138" s="65"/>
      <c r="BW138" s="65"/>
      <c r="BX138" s="65"/>
      <c r="BY138" s="65"/>
      <c r="BZ138" s="65"/>
      <c r="CA138" s="65"/>
      <c r="CB138" s="65"/>
      <c r="CC138" s="65"/>
      <c r="CD138" s="65"/>
      <c r="CE138" s="34"/>
      <c r="CF138" s="34"/>
      <c r="CG138" s="34"/>
      <c r="CH138" s="34"/>
      <c r="CI138" s="34"/>
      <c r="CJ138" s="34"/>
      <c r="CK138" s="34"/>
      <c r="CL138" s="34"/>
      <c r="CM138" s="34"/>
      <c r="CN138" s="34"/>
      <c r="CO138" s="34"/>
      <c r="CP138" s="34"/>
      <c r="CQ138" s="34"/>
      <c r="CR138" s="34"/>
      <c r="CS138" s="34"/>
      <c r="CT138" s="34"/>
      <c r="CU138" s="34"/>
      <c r="CV138" s="34"/>
      <c r="CW138" s="51"/>
      <c r="CX138" s="34"/>
    </row>
    <row r="139" spans="1:102">
      <c r="A139" s="34"/>
      <c r="B139" s="34"/>
      <c r="C139" s="34"/>
      <c r="D139" s="34"/>
      <c r="E139" s="37"/>
      <c r="F139" s="21" t="s">
        <v>112</v>
      </c>
      <c r="G139" s="205">
        <v>23</v>
      </c>
      <c r="H139" s="34" t="str">
        <f t="shared" si="2"/>
        <v/>
      </c>
      <c r="I139" s="51" t="str">
        <f t="shared" si="3"/>
        <v/>
      </c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  <c r="U139" s="34"/>
      <c r="V139" s="139"/>
      <c r="W139" s="34"/>
      <c r="X139" s="34"/>
      <c r="Y139" s="34"/>
      <c r="Z139" s="34"/>
      <c r="AA139" s="34"/>
      <c r="AB139" s="34"/>
      <c r="AC139" s="34"/>
      <c r="AD139" s="34"/>
      <c r="AE139" s="34"/>
      <c r="AF139" s="34"/>
      <c r="AG139" s="34"/>
      <c r="AH139" s="34"/>
      <c r="AI139" s="34"/>
      <c r="AJ139" s="34"/>
      <c r="AK139" s="34"/>
      <c r="AL139" s="34"/>
      <c r="AM139" s="34"/>
      <c r="AN139" s="34"/>
      <c r="AO139" s="34"/>
      <c r="AP139" s="34"/>
      <c r="AQ139" s="34"/>
      <c r="AR139" s="34"/>
      <c r="AS139" s="65"/>
      <c r="AT139" s="65"/>
      <c r="AU139" s="65"/>
      <c r="AV139" s="65"/>
      <c r="AW139" s="65"/>
      <c r="AX139" s="65"/>
      <c r="AY139" s="65"/>
      <c r="AZ139" s="65"/>
      <c r="BA139" s="65"/>
      <c r="BB139" s="65"/>
      <c r="BC139" s="65"/>
      <c r="BD139" s="65"/>
      <c r="BE139" s="65"/>
      <c r="BF139" s="65"/>
      <c r="BG139" s="65"/>
      <c r="BH139" s="65"/>
      <c r="BI139" s="65"/>
      <c r="BJ139" s="65"/>
      <c r="BK139" s="65"/>
      <c r="BL139" s="65"/>
      <c r="BM139" s="65"/>
      <c r="BN139" s="65"/>
      <c r="BO139" s="65"/>
      <c r="BP139" s="65"/>
      <c r="BQ139" s="65"/>
      <c r="BR139" s="65"/>
      <c r="BS139" s="65"/>
      <c r="BT139" s="65"/>
      <c r="BU139" s="65"/>
      <c r="BV139" s="65"/>
      <c r="BW139" s="65"/>
      <c r="BX139" s="65"/>
      <c r="BY139" s="65"/>
      <c r="BZ139" s="65"/>
      <c r="CA139" s="65"/>
      <c r="CB139" s="65"/>
      <c r="CC139" s="65"/>
      <c r="CD139" s="65"/>
      <c r="CE139" s="34"/>
      <c r="CF139" s="34"/>
      <c r="CG139" s="34"/>
      <c r="CH139" s="34"/>
      <c r="CI139" s="34"/>
      <c r="CJ139" s="34"/>
      <c r="CK139" s="34"/>
      <c r="CL139" s="34"/>
      <c r="CM139" s="34"/>
      <c r="CN139" s="34"/>
      <c r="CO139" s="34"/>
      <c r="CP139" s="34"/>
      <c r="CQ139" s="34"/>
      <c r="CR139" s="34"/>
      <c r="CS139" s="34"/>
      <c r="CT139" s="34"/>
      <c r="CU139" s="34"/>
      <c r="CV139" s="34"/>
      <c r="CW139" s="51"/>
      <c r="CX139" s="34"/>
    </row>
    <row r="140" spans="1:102">
      <c r="A140" s="34"/>
      <c r="B140" s="34"/>
      <c r="C140" s="34"/>
      <c r="D140" s="34"/>
      <c r="E140" s="37"/>
      <c r="F140" s="21" t="s">
        <v>114</v>
      </c>
      <c r="G140" s="205">
        <v>24</v>
      </c>
      <c r="H140" s="34" t="str">
        <f t="shared" si="2"/>
        <v/>
      </c>
      <c r="I140" s="51" t="str">
        <f t="shared" si="3"/>
        <v/>
      </c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  <c r="U140" s="34"/>
      <c r="V140" s="139"/>
      <c r="W140" s="34"/>
      <c r="X140" s="34"/>
      <c r="Y140" s="34"/>
      <c r="Z140" s="34"/>
      <c r="AA140" s="34"/>
      <c r="AB140" s="34"/>
      <c r="AC140" s="34"/>
      <c r="AD140" s="34"/>
      <c r="AE140" s="34"/>
      <c r="AF140" s="34"/>
      <c r="AG140" s="34"/>
      <c r="AH140" s="34"/>
      <c r="AI140" s="34"/>
      <c r="AJ140" s="34"/>
      <c r="AK140" s="34"/>
      <c r="AL140" s="34"/>
      <c r="AM140" s="34"/>
      <c r="AN140" s="34"/>
      <c r="AO140" s="34"/>
      <c r="AP140" s="34"/>
      <c r="AQ140" s="34"/>
      <c r="AR140" s="34"/>
      <c r="AS140" s="65"/>
      <c r="AT140" s="65"/>
      <c r="AU140" s="65"/>
      <c r="AV140" s="65"/>
      <c r="AW140" s="65"/>
      <c r="AX140" s="65"/>
      <c r="AY140" s="65"/>
      <c r="AZ140" s="65"/>
      <c r="BA140" s="65"/>
      <c r="BB140" s="65"/>
      <c r="BC140" s="65"/>
      <c r="BD140" s="65"/>
      <c r="BE140" s="65"/>
      <c r="BF140" s="65"/>
      <c r="BG140" s="65"/>
      <c r="BH140" s="65"/>
      <c r="BI140" s="65"/>
      <c r="BJ140" s="65"/>
      <c r="BK140" s="65"/>
      <c r="BL140" s="65"/>
      <c r="BM140" s="65"/>
      <c r="BN140" s="65"/>
      <c r="BO140" s="65"/>
      <c r="BP140" s="65"/>
      <c r="BQ140" s="65"/>
      <c r="BR140" s="65"/>
      <c r="BS140" s="65"/>
      <c r="BT140" s="65"/>
      <c r="BU140" s="65"/>
      <c r="BV140" s="65"/>
      <c r="BW140" s="65"/>
      <c r="BX140" s="65"/>
      <c r="BY140" s="65"/>
      <c r="BZ140" s="65"/>
      <c r="CA140" s="65"/>
      <c r="CB140" s="65"/>
      <c r="CC140" s="65"/>
      <c r="CD140" s="65"/>
      <c r="CE140" s="34"/>
      <c r="CF140" s="34"/>
      <c r="CG140" s="34"/>
      <c r="CH140" s="34"/>
      <c r="CI140" s="34"/>
      <c r="CJ140" s="34"/>
      <c r="CK140" s="34"/>
      <c r="CL140" s="34"/>
      <c r="CM140" s="34"/>
      <c r="CN140" s="34"/>
      <c r="CO140" s="34"/>
      <c r="CP140" s="34"/>
      <c r="CQ140" s="34"/>
      <c r="CR140" s="34"/>
      <c r="CS140" s="34"/>
      <c r="CT140" s="34"/>
      <c r="CU140" s="34"/>
      <c r="CV140" s="34"/>
      <c r="CW140" s="51"/>
      <c r="CX140" s="34"/>
    </row>
    <row r="141" spans="1:102">
      <c r="A141" s="34"/>
      <c r="B141" s="34"/>
      <c r="C141" s="34"/>
      <c r="D141" s="34"/>
      <c r="E141" s="37"/>
      <c r="F141" s="21" t="s">
        <v>116</v>
      </c>
      <c r="G141" s="205">
        <v>25</v>
      </c>
      <c r="H141" s="34" t="str">
        <f t="shared" si="2"/>
        <v/>
      </c>
      <c r="I141" s="51" t="str">
        <f t="shared" si="3"/>
        <v/>
      </c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  <c r="U141" s="34"/>
      <c r="V141" s="139"/>
      <c r="W141" s="34"/>
      <c r="X141" s="34"/>
      <c r="Y141" s="34"/>
      <c r="Z141" s="34"/>
      <c r="AA141" s="34"/>
      <c r="AB141" s="34"/>
      <c r="AC141" s="34"/>
      <c r="AD141" s="34"/>
      <c r="AE141" s="34"/>
      <c r="AF141" s="34"/>
      <c r="AG141" s="34"/>
      <c r="AH141" s="34"/>
      <c r="AI141" s="34"/>
      <c r="AJ141" s="34"/>
      <c r="AK141" s="34"/>
      <c r="AL141" s="34"/>
      <c r="AM141" s="34"/>
      <c r="AN141" s="34"/>
      <c r="AO141" s="34"/>
      <c r="AP141" s="34"/>
      <c r="AQ141" s="34"/>
      <c r="AR141" s="34"/>
      <c r="AS141" s="65"/>
      <c r="AT141" s="65"/>
      <c r="AU141" s="65"/>
      <c r="AV141" s="65"/>
      <c r="AW141" s="65"/>
      <c r="AX141" s="65"/>
      <c r="AY141" s="65"/>
      <c r="AZ141" s="65"/>
      <c r="BA141" s="65"/>
      <c r="BB141" s="65"/>
      <c r="BC141" s="65"/>
      <c r="BD141" s="65"/>
      <c r="BE141" s="65"/>
      <c r="BF141" s="65"/>
      <c r="BG141" s="65"/>
      <c r="BH141" s="65"/>
      <c r="BI141" s="65"/>
      <c r="BJ141" s="65"/>
      <c r="BK141" s="65"/>
      <c r="BL141" s="65"/>
      <c r="BM141" s="65"/>
      <c r="BN141" s="65"/>
      <c r="BO141" s="65"/>
      <c r="BP141" s="65"/>
      <c r="BQ141" s="65"/>
      <c r="BR141" s="65"/>
      <c r="BS141" s="65"/>
      <c r="BT141" s="65"/>
      <c r="BU141" s="65"/>
      <c r="BV141" s="65"/>
      <c r="BW141" s="65"/>
      <c r="BX141" s="65"/>
      <c r="BY141" s="65"/>
      <c r="BZ141" s="65"/>
      <c r="CA141" s="65"/>
      <c r="CB141" s="65"/>
      <c r="CC141" s="65"/>
      <c r="CD141" s="65"/>
      <c r="CE141" s="34"/>
      <c r="CF141" s="34"/>
      <c r="CG141" s="34"/>
      <c r="CH141" s="34"/>
      <c r="CI141" s="34"/>
      <c r="CJ141" s="34"/>
      <c r="CK141" s="34"/>
      <c r="CL141" s="34"/>
      <c r="CM141" s="34"/>
      <c r="CN141" s="34"/>
      <c r="CO141" s="34"/>
      <c r="CP141" s="34"/>
      <c r="CQ141" s="34"/>
      <c r="CR141" s="34"/>
      <c r="CS141" s="34"/>
      <c r="CT141" s="34"/>
      <c r="CU141" s="34"/>
      <c r="CV141" s="34"/>
      <c r="CW141" s="51"/>
      <c r="CX141" s="34"/>
    </row>
    <row r="142" spans="1:102">
      <c r="A142" s="34"/>
      <c r="B142" s="34"/>
      <c r="C142" s="34"/>
      <c r="D142" s="34"/>
      <c r="E142" s="37"/>
      <c r="F142" s="21" t="s">
        <v>118</v>
      </c>
      <c r="G142" s="205">
        <v>26</v>
      </c>
      <c r="H142" s="34" t="str">
        <f t="shared" si="2"/>
        <v/>
      </c>
      <c r="I142" s="51" t="str">
        <f t="shared" si="3"/>
        <v/>
      </c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  <c r="U142" s="34"/>
      <c r="V142" s="139"/>
      <c r="W142" s="34"/>
      <c r="X142" s="34"/>
      <c r="Y142" s="34"/>
      <c r="Z142" s="34"/>
      <c r="AA142" s="34"/>
      <c r="AB142" s="34"/>
      <c r="AC142" s="34"/>
      <c r="AD142" s="34"/>
      <c r="AE142" s="34"/>
      <c r="AF142" s="34"/>
      <c r="AG142" s="34"/>
      <c r="AH142" s="34"/>
      <c r="AI142" s="34"/>
      <c r="AJ142" s="34"/>
      <c r="AK142" s="34"/>
      <c r="AL142" s="34"/>
      <c r="AM142" s="34"/>
      <c r="AN142" s="34"/>
      <c r="AO142" s="34"/>
      <c r="AP142" s="34"/>
      <c r="AQ142" s="34"/>
      <c r="AR142" s="34"/>
      <c r="AS142" s="65"/>
      <c r="AT142" s="65"/>
      <c r="AU142" s="65"/>
      <c r="AV142" s="65"/>
      <c r="AW142" s="65"/>
      <c r="AX142" s="65"/>
      <c r="AY142" s="65"/>
      <c r="AZ142" s="65"/>
      <c r="BA142" s="65"/>
      <c r="BB142" s="65"/>
      <c r="BC142" s="65"/>
      <c r="BD142" s="65"/>
      <c r="BE142" s="65"/>
      <c r="BF142" s="65"/>
      <c r="BG142" s="65"/>
      <c r="BH142" s="65"/>
      <c r="BI142" s="65"/>
      <c r="BJ142" s="65"/>
      <c r="BK142" s="65"/>
      <c r="BL142" s="65"/>
      <c r="BM142" s="65"/>
      <c r="BN142" s="65"/>
      <c r="BO142" s="65"/>
      <c r="BP142" s="65"/>
      <c r="BQ142" s="65"/>
      <c r="BR142" s="65"/>
      <c r="BS142" s="65"/>
      <c r="BT142" s="65"/>
      <c r="BU142" s="65"/>
      <c r="BV142" s="65"/>
      <c r="BW142" s="65"/>
      <c r="BX142" s="65"/>
      <c r="BY142" s="65"/>
      <c r="BZ142" s="65"/>
      <c r="CA142" s="65"/>
      <c r="CB142" s="65"/>
      <c r="CC142" s="65"/>
      <c r="CD142" s="65"/>
      <c r="CE142" s="34"/>
      <c r="CF142" s="34"/>
      <c r="CG142" s="34"/>
      <c r="CH142" s="34"/>
      <c r="CI142" s="34"/>
      <c r="CJ142" s="34"/>
      <c r="CK142" s="34"/>
      <c r="CL142" s="34"/>
      <c r="CM142" s="34"/>
      <c r="CN142" s="34"/>
      <c r="CO142" s="34"/>
      <c r="CP142" s="34"/>
      <c r="CQ142" s="34"/>
      <c r="CR142" s="34"/>
      <c r="CS142" s="34"/>
      <c r="CT142" s="34"/>
      <c r="CU142" s="34"/>
      <c r="CV142" s="34"/>
      <c r="CW142" s="51"/>
      <c r="CX142" s="34"/>
    </row>
    <row r="143" spans="1:102">
      <c r="A143" s="34"/>
      <c r="B143" s="34"/>
      <c r="C143" s="34"/>
      <c r="D143" s="34"/>
      <c r="E143" s="37"/>
      <c r="F143" s="21" t="s">
        <v>120</v>
      </c>
      <c r="G143" s="205">
        <v>27</v>
      </c>
      <c r="H143" s="34" t="str">
        <f t="shared" si="2"/>
        <v/>
      </c>
      <c r="I143" s="51" t="str">
        <f t="shared" si="3"/>
        <v/>
      </c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  <c r="U143" s="34"/>
      <c r="V143" s="139"/>
      <c r="W143" s="34"/>
      <c r="X143" s="34"/>
      <c r="Y143" s="34"/>
      <c r="Z143" s="34"/>
      <c r="AA143" s="34"/>
      <c r="AB143" s="34"/>
      <c r="AC143" s="34"/>
      <c r="AD143" s="34"/>
      <c r="AE143" s="34"/>
      <c r="AF143" s="34"/>
      <c r="AG143" s="34"/>
      <c r="AH143" s="34"/>
      <c r="AI143" s="34"/>
      <c r="AJ143" s="34"/>
      <c r="AK143" s="34"/>
      <c r="AL143" s="34"/>
      <c r="AM143" s="34"/>
      <c r="AN143" s="34"/>
      <c r="AO143" s="34"/>
      <c r="AP143" s="34"/>
      <c r="AQ143" s="34"/>
      <c r="AR143" s="34"/>
      <c r="AS143" s="65"/>
      <c r="AT143" s="65"/>
      <c r="AU143" s="65"/>
      <c r="AV143" s="65"/>
      <c r="AW143" s="65"/>
      <c r="AX143" s="65"/>
      <c r="AY143" s="65"/>
      <c r="AZ143" s="65"/>
      <c r="BA143" s="65"/>
      <c r="BB143" s="65"/>
      <c r="BC143" s="65"/>
      <c r="BD143" s="65"/>
      <c r="BE143" s="65"/>
      <c r="BF143" s="65"/>
      <c r="BG143" s="65"/>
      <c r="BH143" s="65"/>
      <c r="BI143" s="65"/>
      <c r="BJ143" s="65"/>
      <c r="BK143" s="65"/>
      <c r="BL143" s="65"/>
      <c r="BM143" s="65"/>
      <c r="BN143" s="65"/>
      <c r="BO143" s="65"/>
      <c r="BP143" s="65"/>
      <c r="BQ143" s="65"/>
      <c r="BR143" s="65"/>
      <c r="BS143" s="65"/>
      <c r="BT143" s="65"/>
      <c r="BU143" s="65"/>
      <c r="BV143" s="65"/>
      <c r="BW143" s="65"/>
      <c r="BX143" s="65"/>
      <c r="BY143" s="65"/>
      <c r="BZ143" s="65"/>
      <c r="CA143" s="65"/>
      <c r="CB143" s="65"/>
      <c r="CC143" s="65"/>
      <c r="CD143" s="65"/>
      <c r="CE143" s="34"/>
      <c r="CF143" s="34"/>
      <c r="CG143" s="34"/>
      <c r="CH143" s="34"/>
      <c r="CI143" s="34"/>
      <c r="CJ143" s="34"/>
      <c r="CK143" s="34"/>
      <c r="CL143" s="34"/>
      <c r="CM143" s="34"/>
      <c r="CN143" s="34"/>
      <c r="CO143" s="34"/>
      <c r="CP143" s="34"/>
      <c r="CQ143" s="34"/>
      <c r="CR143" s="34"/>
      <c r="CS143" s="34"/>
      <c r="CT143" s="34"/>
      <c r="CU143" s="34"/>
      <c r="CV143" s="34"/>
      <c r="CW143" s="51"/>
      <c r="CX143" s="34"/>
    </row>
    <row r="144" spans="1:102">
      <c r="A144" s="34"/>
      <c r="B144" s="34"/>
      <c r="C144" s="34"/>
      <c r="D144" s="34"/>
      <c r="E144" s="37"/>
      <c r="F144" s="21" t="s">
        <v>122</v>
      </c>
      <c r="G144" s="205">
        <v>28</v>
      </c>
      <c r="H144" s="34" t="str">
        <f t="shared" si="2"/>
        <v/>
      </c>
      <c r="I144" s="51" t="str">
        <f t="shared" si="3"/>
        <v/>
      </c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  <c r="U144" s="34"/>
      <c r="V144" s="37"/>
      <c r="W144" s="48"/>
      <c r="X144" s="48"/>
      <c r="Y144" s="48"/>
      <c r="Z144" s="48"/>
      <c r="AA144" s="48"/>
      <c r="AB144" s="48"/>
      <c r="AC144" s="48"/>
      <c r="AD144" s="48"/>
      <c r="AE144" s="48"/>
      <c r="AF144" s="48"/>
      <c r="AG144" s="48"/>
      <c r="AH144" s="48"/>
      <c r="AI144" s="48"/>
      <c r="AJ144" s="34"/>
      <c r="AK144" s="34"/>
      <c r="AL144" s="34"/>
      <c r="AM144" s="34"/>
      <c r="AN144" s="34"/>
      <c r="AO144" s="34"/>
      <c r="AP144" s="34"/>
      <c r="AQ144" s="34"/>
      <c r="AR144" s="34"/>
      <c r="AS144" s="65"/>
      <c r="AT144" s="65"/>
      <c r="AU144" s="65"/>
      <c r="AV144" s="65"/>
      <c r="AW144" s="65"/>
      <c r="AX144" s="65"/>
      <c r="AY144" s="65"/>
      <c r="AZ144" s="65"/>
      <c r="BA144" s="65"/>
      <c r="BB144" s="65"/>
      <c r="BC144" s="65"/>
      <c r="BD144" s="65"/>
      <c r="BE144" s="65"/>
      <c r="BF144" s="65"/>
      <c r="BG144" s="65"/>
      <c r="BH144" s="65"/>
      <c r="BI144" s="65"/>
      <c r="BJ144" s="65"/>
      <c r="BK144" s="65"/>
      <c r="BL144" s="65"/>
      <c r="BM144" s="65"/>
      <c r="BN144" s="65"/>
      <c r="BO144" s="65"/>
      <c r="BP144" s="65"/>
      <c r="BQ144" s="65"/>
      <c r="BR144" s="65"/>
      <c r="BS144" s="65"/>
      <c r="BT144" s="65"/>
      <c r="BU144" s="65"/>
      <c r="BV144" s="65"/>
      <c r="BW144" s="65"/>
      <c r="BX144" s="65"/>
      <c r="BY144" s="65"/>
      <c r="BZ144" s="65"/>
      <c r="CA144" s="65"/>
      <c r="CB144" s="65"/>
      <c r="CC144" s="65"/>
      <c r="CD144" s="65"/>
      <c r="CE144" s="34"/>
      <c r="CF144" s="34"/>
      <c r="CG144" s="34"/>
      <c r="CH144" s="34"/>
      <c r="CI144" s="34"/>
      <c r="CJ144" s="34"/>
      <c r="CK144" s="34"/>
      <c r="CL144" s="34"/>
      <c r="CM144" s="34"/>
      <c r="CN144" s="34"/>
      <c r="CO144" s="34"/>
      <c r="CP144" s="34"/>
      <c r="CQ144" s="34"/>
      <c r="CR144" s="34"/>
      <c r="CS144" s="34"/>
      <c r="CT144" s="34"/>
      <c r="CU144" s="34"/>
      <c r="CV144" s="34"/>
      <c r="CW144" s="51"/>
      <c r="CX144" s="34"/>
    </row>
    <row r="145" spans="1:102">
      <c r="A145" s="34"/>
      <c r="B145" s="34"/>
      <c r="C145" s="34"/>
      <c r="D145" s="34"/>
      <c r="E145" s="37"/>
      <c r="F145" s="21" t="s">
        <v>124</v>
      </c>
      <c r="G145" s="205">
        <v>29</v>
      </c>
      <c r="H145" s="34" t="str">
        <f t="shared" si="2"/>
        <v/>
      </c>
      <c r="I145" s="51" t="str">
        <f t="shared" si="3"/>
        <v/>
      </c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  <c r="U145" s="51"/>
      <c r="V145" s="34"/>
      <c r="W145" s="34"/>
      <c r="X145" s="34"/>
      <c r="Y145" s="34"/>
      <c r="Z145" s="34"/>
      <c r="AA145" s="34"/>
      <c r="AB145" s="34"/>
      <c r="AC145" s="34"/>
      <c r="AD145" s="34"/>
      <c r="AE145" s="34"/>
      <c r="AF145" s="34"/>
      <c r="AG145" s="34"/>
      <c r="AH145" s="34"/>
      <c r="AI145" s="34"/>
      <c r="AJ145" s="68"/>
      <c r="AK145" s="34"/>
      <c r="AL145" s="34"/>
      <c r="AM145" s="34"/>
      <c r="AN145" s="34"/>
      <c r="AO145" s="34"/>
      <c r="AP145" s="34"/>
      <c r="AQ145" s="34"/>
      <c r="AR145" s="34"/>
      <c r="AS145" s="65"/>
      <c r="AT145" s="65"/>
      <c r="AU145" s="65"/>
      <c r="AV145" s="65"/>
      <c r="AW145" s="65"/>
      <c r="AX145" s="65"/>
      <c r="AY145" s="65"/>
      <c r="AZ145" s="65"/>
      <c r="BA145" s="65"/>
      <c r="BB145" s="65"/>
      <c r="BC145" s="65"/>
      <c r="BD145" s="65"/>
      <c r="BE145" s="65"/>
      <c r="BF145" s="65"/>
      <c r="BG145" s="65"/>
      <c r="BH145" s="65"/>
      <c r="BI145" s="65"/>
      <c r="BJ145" s="65"/>
      <c r="BK145" s="65"/>
      <c r="BL145" s="65"/>
      <c r="BM145" s="65"/>
      <c r="BN145" s="65"/>
      <c r="BO145" s="65"/>
      <c r="BP145" s="65"/>
      <c r="BQ145" s="65"/>
      <c r="BR145" s="65"/>
      <c r="BS145" s="65"/>
      <c r="BT145" s="65"/>
      <c r="BU145" s="65"/>
      <c r="BV145" s="65"/>
      <c r="BW145" s="65"/>
      <c r="BX145" s="65"/>
      <c r="BY145" s="65"/>
      <c r="BZ145" s="65"/>
      <c r="CA145" s="65"/>
      <c r="CB145" s="65"/>
      <c r="CC145" s="65"/>
      <c r="CD145" s="65"/>
      <c r="CE145" s="34"/>
      <c r="CF145" s="34"/>
      <c r="CG145" s="34"/>
      <c r="CH145" s="34"/>
      <c r="CI145" s="34"/>
      <c r="CJ145" s="34"/>
      <c r="CK145" s="34"/>
      <c r="CL145" s="34"/>
      <c r="CM145" s="34"/>
      <c r="CN145" s="34"/>
      <c r="CO145" s="34"/>
      <c r="CP145" s="34"/>
      <c r="CQ145" s="34"/>
      <c r="CR145" s="34"/>
      <c r="CS145" s="34"/>
      <c r="CT145" s="34"/>
      <c r="CU145" s="34"/>
      <c r="CV145" s="34"/>
      <c r="CW145" s="51"/>
      <c r="CX145" s="51"/>
    </row>
    <row r="146" spans="1:102">
      <c r="A146" s="34"/>
      <c r="B146" s="34"/>
      <c r="C146" s="34"/>
      <c r="D146" s="34"/>
      <c r="E146" s="37"/>
      <c r="F146" s="21" t="s">
        <v>126</v>
      </c>
      <c r="G146" s="205">
        <v>30</v>
      </c>
      <c r="H146" s="34" t="str">
        <f t="shared" si="2"/>
        <v/>
      </c>
      <c r="I146" s="51" t="str">
        <f t="shared" si="3"/>
        <v/>
      </c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  <c r="U146" s="51"/>
      <c r="V146" s="34"/>
      <c r="W146" s="34"/>
      <c r="X146" s="34"/>
      <c r="Y146" s="34"/>
      <c r="Z146" s="34"/>
      <c r="AA146" s="34"/>
      <c r="AB146" s="34"/>
      <c r="AC146" s="34"/>
      <c r="AD146" s="34"/>
      <c r="AE146" s="34"/>
      <c r="AF146" s="34"/>
      <c r="AG146" s="34"/>
      <c r="AH146" s="34"/>
      <c r="AI146" s="34"/>
      <c r="AJ146" s="68"/>
      <c r="AK146" s="34"/>
      <c r="AL146" s="34"/>
      <c r="AM146" s="34"/>
      <c r="AN146" s="34"/>
      <c r="AO146" s="34"/>
      <c r="AP146" s="34"/>
      <c r="AQ146" s="34"/>
      <c r="AR146" s="34"/>
      <c r="AS146" s="65"/>
      <c r="AT146" s="65"/>
      <c r="AU146" s="65"/>
      <c r="AV146" s="65"/>
      <c r="AW146" s="65"/>
      <c r="AX146" s="65"/>
      <c r="AY146" s="65"/>
      <c r="AZ146" s="65"/>
      <c r="BA146" s="65"/>
      <c r="BB146" s="65"/>
      <c r="BC146" s="65"/>
      <c r="BD146" s="65"/>
      <c r="BE146" s="65"/>
      <c r="BF146" s="65"/>
      <c r="BG146" s="65"/>
      <c r="BH146" s="65"/>
      <c r="BI146" s="65"/>
      <c r="BJ146" s="65"/>
      <c r="BK146" s="65"/>
      <c r="BL146" s="65"/>
      <c r="BM146" s="65"/>
      <c r="BN146" s="65"/>
      <c r="BO146" s="65"/>
      <c r="BP146" s="65"/>
      <c r="BQ146" s="65"/>
      <c r="BR146" s="65"/>
      <c r="BS146" s="65"/>
      <c r="BT146" s="65"/>
      <c r="BU146" s="65"/>
      <c r="BV146" s="65"/>
      <c r="BW146" s="65"/>
      <c r="BX146" s="65"/>
      <c r="BY146" s="65"/>
      <c r="BZ146" s="65"/>
      <c r="CA146" s="65"/>
      <c r="CB146" s="65"/>
      <c r="CC146" s="65"/>
      <c r="CD146" s="65"/>
      <c r="CE146" s="34"/>
      <c r="CF146" s="34"/>
      <c r="CG146" s="34"/>
      <c r="CH146" s="34"/>
      <c r="CI146" s="34"/>
      <c r="CJ146" s="34"/>
      <c r="CK146" s="34"/>
      <c r="CL146" s="34"/>
      <c r="CM146" s="34"/>
      <c r="CN146" s="34"/>
      <c r="CO146" s="34"/>
      <c r="CP146" s="34"/>
      <c r="CQ146" s="34"/>
      <c r="CR146" s="34"/>
      <c r="CS146" s="34"/>
      <c r="CT146" s="34"/>
      <c r="CU146" s="34"/>
      <c r="CV146" s="34"/>
      <c r="CW146" s="51"/>
      <c r="CX146" s="51"/>
    </row>
    <row r="147" spans="1:102">
      <c r="A147" s="34"/>
      <c r="B147" s="34"/>
      <c r="C147" s="34"/>
      <c r="D147" s="34"/>
      <c r="E147" s="37"/>
      <c r="F147" s="21" t="s">
        <v>128</v>
      </c>
      <c r="G147" s="205">
        <v>31</v>
      </c>
      <c r="H147" s="34" t="str">
        <f t="shared" si="2"/>
        <v/>
      </c>
      <c r="I147" s="51" t="str">
        <f t="shared" si="3"/>
        <v/>
      </c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  <c r="U147" s="51"/>
      <c r="V147" s="34"/>
      <c r="W147" s="34"/>
      <c r="X147" s="34"/>
      <c r="Y147" s="34"/>
      <c r="Z147" s="34"/>
      <c r="AA147" s="34"/>
      <c r="AB147" s="34"/>
      <c r="AC147" s="34"/>
      <c r="AD147" s="34"/>
      <c r="AE147" s="34"/>
      <c r="AF147" s="34"/>
      <c r="AG147" s="34"/>
      <c r="AH147" s="34"/>
      <c r="AI147" s="34"/>
      <c r="AJ147" s="68"/>
      <c r="AK147" s="34"/>
      <c r="AL147" s="34"/>
      <c r="AM147" s="34"/>
      <c r="AN147" s="34"/>
      <c r="AO147" s="34"/>
      <c r="AP147" s="34"/>
      <c r="AQ147" s="34"/>
      <c r="AR147" s="34"/>
      <c r="AS147" s="65"/>
      <c r="AT147" s="65"/>
      <c r="AU147" s="65"/>
      <c r="AV147" s="65"/>
      <c r="AW147" s="65"/>
      <c r="AX147" s="65"/>
      <c r="AY147" s="65"/>
      <c r="AZ147" s="65"/>
      <c r="BA147" s="65"/>
      <c r="BB147" s="65"/>
      <c r="BC147" s="65"/>
      <c r="BD147" s="65"/>
      <c r="BE147" s="65"/>
      <c r="BF147" s="65"/>
      <c r="BG147" s="65"/>
      <c r="BH147" s="65"/>
      <c r="BI147" s="65"/>
      <c r="BJ147" s="65"/>
      <c r="BK147" s="65"/>
      <c r="BL147" s="65"/>
      <c r="BM147" s="65"/>
      <c r="BN147" s="65"/>
      <c r="BO147" s="65"/>
      <c r="BP147" s="65"/>
      <c r="BQ147" s="65"/>
      <c r="BR147" s="65"/>
      <c r="BS147" s="65"/>
      <c r="BT147" s="65"/>
      <c r="BU147" s="65"/>
      <c r="BV147" s="65"/>
      <c r="BW147" s="65"/>
      <c r="BX147" s="65"/>
      <c r="BY147" s="65"/>
      <c r="BZ147" s="65"/>
      <c r="CA147" s="65"/>
      <c r="CB147" s="65"/>
      <c r="CC147" s="65"/>
      <c r="CD147" s="65"/>
      <c r="CE147" s="34"/>
      <c r="CF147" s="34"/>
      <c r="CG147" s="34"/>
      <c r="CH147" s="34"/>
      <c r="CI147" s="34"/>
      <c r="CJ147" s="34"/>
      <c r="CK147" s="34"/>
      <c r="CL147" s="34"/>
      <c r="CM147" s="34"/>
      <c r="CN147" s="34"/>
      <c r="CO147" s="34"/>
      <c r="CP147" s="34"/>
      <c r="CQ147" s="34"/>
      <c r="CR147" s="34"/>
      <c r="CS147" s="34"/>
      <c r="CT147" s="34"/>
      <c r="CU147" s="34"/>
      <c r="CV147" s="34"/>
      <c r="CW147" s="51"/>
      <c r="CX147" s="51"/>
    </row>
    <row r="148" spans="1:102">
      <c r="A148" s="34"/>
      <c r="B148" s="34"/>
      <c r="C148" s="34"/>
      <c r="D148" s="34"/>
      <c r="E148" s="37"/>
      <c r="F148" s="21" t="s">
        <v>130</v>
      </c>
      <c r="G148" s="205">
        <v>32</v>
      </c>
      <c r="H148" s="34" t="str">
        <f t="shared" si="2"/>
        <v/>
      </c>
      <c r="I148" s="51" t="str">
        <f t="shared" si="3"/>
        <v/>
      </c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  <c r="U148" s="51"/>
      <c r="V148" s="34"/>
      <c r="W148" s="34"/>
      <c r="X148" s="34"/>
      <c r="Y148" s="34"/>
      <c r="Z148" s="34"/>
      <c r="AA148" s="34"/>
      <c r="AB148" s="34"/>
      <c r="AC148" s="34"/>
      <c r="AD148" s="34"/>
      <c r="AE148" s="34"/>
      <c r="AF148" s="34"/>
      <c r="AG148" s="34"/>
      <c r="AH148" s="34"/>
      <c r="AI148" s="34"/>
      <c r="AJ148" s="68"/>
      <c r="AK148" s="34"/>
      <c r="AL148" s="34"/>
      <c r="AM148" s="34"/>
      <c r="AN148" s="34"/>
      <c r="AO148" s="34"/>
      <c r="AP148" s="34"/>
      <c r="AQ148" s="34"/>
      <c r="AR148" s="34"/>
      <c r="AS148" s="65"/>
      <c r="AT148" s="65"/>
      <c r="AU148" s="65"/>
      <c r="AV148" s="65"/>
      <c r="AW148" s="65"/>
      <c r="AX148" s="65"/>
      <c r="AY148" s="65"/>
      <c r="AZ148" s="65"/>
      <c r="BA148" s="65"/>
      <c r="BB148" s="65"/>
      <c r="BC148" s="65"/>
      <c r="BD148" s="65"/>
      <c r="BE148" s="65"/>
      <c r="BF148" s="65"/>
      <c r="BG148" s="65"/>
      <c r="BH148" s="65"/>
      <c r="BI148" s="65"/>
      <c r="BJ148" s="65"/>
      <c r="BK148" s="65"/>
      <c r="BL148" s="65"/>
      <c r="BM148" s="65"/>
      <c r="BN148" s="65"/>
      <c r="BO148" s="65"/>
      <c r="BP148" s="65"/>
      <c r="BQ148" s="65"/>
      <c r="BR148" s="65"/>
      <c r="BS148" s="65"/>
      <c r="BT148" s="65"/>
      <c r="BU148" s="65"/>
      <c r="BV148" s="65"/>
      <c r="BW148" s="65"/>
      <c r="BX148" s="65"/>
      <c r="BY148" s="65"/>
      <c r="BZ148" s="65"/>
      <c r="CA148" s="65"/>
      <c r="CB148" s="65"/>
      <c r="CC148" s="65"/>
      <c r="CD148" s="65"/>
      <c r="CE148" s="34"/>
      <c r="CF148" s="34"/>
      <c r="CG148" s="34"/>
      <c r="CH148" s="34"/>
      <c r="CI148" s="34"/>
      <c r="CJ148" s="34"/>
      <c r="CK148" s="34"/>
      <c r="CL148" s="34"/>
      <c r="CM148" s="34"/>
      <c r="CN148" s="34"/>
      <c r="CO148" s="34"/>
      <c r="CP148" s="34"/>
      <c r="CQ148" s="34"/>
      <c r="CR148" s="34"/>
      <c r="CS148" s="34"/>
      <c r="CT148" s="34"/>
      <c r="CU148" s="34"/>
      <c r="CV148" s="34"/>
      <c r="CW148" s="51"/>
      <c r="CX148" s="51"/>
    </row>
    <row r="149" spans="1:102" ht="13">
      <c r="A149" s="34"/>
      <c r="B149" s="34"/>
      <c r="C149" s="34"/>
      <c r="D149" s="34"/>
      <c r="E149" s="37"/>
      <c r="F149" s="34" t="s">
        <v>132</v>
      </c>
      <c r="G149" s="34">
        <f>ROWS($F$117:F149)</f>
        <v>33</v>
      </c>
      <c r="H149" s="34">
        <f t="shared" si="2"/>
        <v>33</v>
      </c>
      <c r="I149" s="51" t="str">
        <f t="shared" si="3"/>
        <v/>
      </c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  <c r="U149" s="51"/>
      <c r="V149" s="34"/>
      <c r="W149" s="34"/>
      <c r="X149" s="34"/>
      <c r="Y149" s="34"/>
      <c r="Z149" s="34"/>
      <c r="AA149" s="34"/>
      <c r="AB149" s="34"/>
      <c r="AC149" s="34"/>
      <c r="AD149" s="34"/>
      <c r="AE149" s="34"/>
      <c r="AF149" s="34"/>
      <c r="AG149" s="34"/>
      <c r="AH149" s="34"/>
      <c r="AI149" s="34"/>
      <c r="AJ149" s="68"/>
      <c r="AK149" s="34"/>
      <c r="AL149" s="34"/>
      <c r="AM149" s="34"/>
      <c r="AN149" s="34"/>
      <c r="AO149" s="34"/>
      <c r="AP149" s="34"/>
      <c r="AQ149" s="34"/>
      <c r="AR149" s="34"/>
      <c r="AS149" s="65"/>
      <c r="AT149" s="65"/>
      <c r="AU149" s="65"/>
      <c r="AV149" s="65"/>
      <c r="AW149" s="65"/>
      <c r="AX149" s="65"/>
      <c r="AY149" s="65"/>
      <c r="AZ149" s="65"/>
      <c r="BA149" s="65"/>
      <c r="BB149" s="65"/>
      <c r="BC149" s="65"/>
      <c r="BD149" s="65"/>
      <c r="BE149" s="65"/>
      <c r="BF149" s="65"/>
      <c r="BG149" s="65"/>
      <c r="BH149" s="65"/>
      <c r="BI149" s="65"/>
      <c r="BJ149" s="65"/>
      <c r="BK149" s="65"/>
      <c r="BL149" s="65"/>
      <c r="BM149" s="65"/>
      <c r="BN149" s="65"/>
      <c r="BO149" s="65"/>
      <c r="BP149" s="65"/>
      <c r="BQ149" s="65"/>
      <c r="BR149" s="65"/>
      <c r="BS149" s="65"/>
      <c r="BT149" s="65"/>
      <c r="BU149" s="65"/>
      <c r="BV149" s="65"/>
      <c r="BW149" s="65"/>
      <c r="BX149" s="65"/>
      <c r="BY149" s="65"/>
      <c r="BZ149" s="65"/>
      <c r="CA149" s="65"/>
      <c r="CB149" s="65"/>
      <c r="CC149" s="65"/>
      <c r="CD149" s="65"/>
      <c r="CE149" s="34"/>
      <c r="CF149" s="34"/>
      <c r="CG149" s="34"/>
      <c r="CH149" s="34"/>
      <c r="CI149" s="34"/>
      <c r="CJ149" s="34"/>
      <c r="CK149" s="34"/>
      <c r="CL149" s="34"/>
      <c r="CM149" s="34"/>
      <c r="CN149" s="34"/>
      <c r="CO149" s="34"/>
      <c r="CP149" s="34"/>
      <c r="CQ149" s="34"/>
      <c r="CR149" s="34"/>
      <c r="CS149" s="34"/>
      <c r="CT149" s="34"/>
      <c r="CU149" s="34"/>
      <c r="CV149" s="34"/>
      <c r="CW149" s="34"/>
      <c r="CX149" s="37"/>
    </row>
    <row r="150" spans="1:102" ht="13">
      <c r="A150" s="34"/>
      <c r="B150" s="34"/>
      <c r="C150" s="34"/>
      <c r="D150" s="34"/>
      <c r="E150" s="37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  <c r="U150" s="51"/>
      <c r="V150" s="34"/>
      <c r="W150" s="34"/>
      <c r="X150" s="34"/>
      <c r="Y150" s="34"/>
      <c r="Z150" s="34"/>
      <c r="AA150" s="34"/>
      <c r="AB150" s="34"/>
      <c r="AC150" s="34"/>
      <c r="AD150" s="34"/>
      <c r="AE150" s="34"/>
      <c r="AF150" s="34"/>
      <c r="AG150" s="34"/>
      <c r="AH150" s="34"/>
      <c r="AI150" s="34"/>
      <c r="AJ150" s="68"/>
      <c r="AK150" s="34"/>
      <c r="AL150" s="34"/>
      <c r="AM150" s="34"/>
      <c r="AN150" s="34"/>
      <c r="AO150" s="34"/>
      <c r="AP150" s="34"/>
      <c r="AQ150" s="34"/>
      <c r="AR150" s="34"/>
      <c r="AS150" s="65"/>
      <c r="AT150" s="65"/>
      <c r="AU150" s="65"/>
      <c r="AV150" s="65"/>
      <c r="AW150" s="65"/>
      <c r="AX150" s="65"/>
      <c r="AY150" s="65"/>
      <c r="AZ150" s="65"/>
      <c r="BA150" s="65"/>
      <c r="BB150" s="65"/>
      <c r="BC150" s="65"/>
      <c r="BD150" s="65"/>
      <c r="BE150" s="65"/>
      <c r="BF150" s="65"/>
      <c r="BG150" s="65"/>
      <c r="BH150" s="65"/>
      <c r="BI150" s="65"/>
      <c r="BJ150" s="65"/>
      <c r="BK150" s="65"/>
      <c r="BL150" s="65"/>
      <c r="BM150" s="65"/>
      <c r="BN150" s="65"/>
      <c r="BO150" s="65"/>
      <c r="BP150" s="65"/>
      <c r="BQ150" s="65"/>
      <c r="BR150" s="65"/>
      <c r="BS150" s="65"/>
      <c r="BT150" s="65"/>
      <c r="BU150" s="65"/>
      <c r="BV150" s="65"/>
      <c r="BW150" s="65"/>
      <c r="BX150" s="65"/>
      <c r="BY150" s="65"/>
      <c r="BZ150" s="65"/>
      <c r="CA150" s="65"/>
      <c r="CB150" s="65"/>
      <c r="CC150" s="65"/>
      <c r="CD150" s="65"/>
      <c r="CE150" s="34"/>
      <c r="CF150" s="34"/>
      <c r="CG150" s="34"/>
      <c r="CH150" s="34"/>
      <c r="CI150" s="34"/>
      <c r="CJ150" s="34"/>
      <c r="CK150" s="34"/>
      <c r="CL150" s="34"/>
      <c r="CM150" s="34"/>
      <c r="CN150" s="34"/>
      <c r="CO150" s="34"/>
      <c r="CP150" s="34"/>
      <c r="CQ150" s="34"/>
      <c r="CR150" s="34"/>
      <c r="CS150" s="34"/>
      <c r="CT150" s="34"/>
      <c r="CU150" s="34"/>
      <c r="CV150" s="34"/>
      <c r="CW150" s="34"/>
      <c r="CX150" s="51"/>
    </row>
    <row r="151" spans="1:102" ht="13">
      <c r="A151" s="34"/>
      <c r="B151" s="34"/>
      <c r="C151" s="34"/>
      <c r="D151" s="34"/>
      <c r="E151" s="37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  <c r="U151" s="51"/>
      <c r="V151" s="34"/>
      <c r="W151" s="34"/>
      <c r="X151" s="34"/>
      <c r="Y151" s="34"/>
      <c r="Z151" s="34"/>
      <c r="AA151" s="34"/>
      <c r="AB151" s="34"/>
      <c r="AC151" s="34"/>
      <c r="AD151" s="34"/>
      <c r="AE151" s="34"/>
      <c r="AF151" s="34"/>
      <c r="AG151" s="34"/>
      <c r="AH151" s="34"/>
      <c r="AI151" s="34"/>
      <c r="AJ151" s="68"/>
      <c r="AK151" s="34"/>
      <c r="AL151" s="34"/>
      <c r="AM151" s="34"/>
      <c r="AN151" s="34"/>
      <c r="AO151" s="34"/>
      <c r="AP151" s="34"/>
      <c r="AQ151" s="34"/>
      <c r="AR151" s="34"/>
      <c r="AS151" s="65"/>
      <c r="AT151" s="65"/>
      <c r="AU151" s="65"/>
      <c r="AV151" s="65"/>
      <c r="AW151" s="65"/>
      <c r="AX151" s="65"/>
      <c r="AY151" s="65"/>
      <c r="AZ151" s="65"/>
      <c r="BA151" s="65"/>
      <c r="BB151" s="65"/>
      <c r="BC151" s="65"/>
      <c r="BD151" s="65"/>
      <c r="BE151" s="65"/>
      <c r="BF151" s="65"/>
      <c r="BG151" s="65"/>
      <c r="BH151" s="65"/>
      <c r="BI151" s="65"/>
      <c r="BJ151" s="65"/>
      <c r="BK151" s="65"/>
      <c r="BL151" s="65"/>
      <c r="BM151" s="65"/>
      <c r="BN151" s="65"/>
      <c r="BO151" s="65"/>
      <c r="BP151" s="65"/>
      <c r="BQ151" s="65"/>
      <c r="BR151" s="65"/>
      <c r="BS151" s="65"/>
      <c r="BT151" s="65"/>
      <c r="BU151" s="65"/>
      <c r="BV151" s="65"/>
      <c r="BW151" s="65"/>
      <c r="BX151" s="65"/>
      <c r="BY151" s="65"/>
      <c r="BZ151" s="65"/>
      <c r="CA151" s="65"/>
      <c r="CB151" s="65"/>
      <c r="CC151" s="65"/>
      <c r="CD151" s="65"/>
      <c r="CE151" s="34"/>
      <c r="CF151" s="34"/>
      <c r="CG151" s="34"/>
      <c r="CH151" s="34"/>
      <c r="CI151" s="34"/>
      <c r="CJ151" s="34"/>
      <c r="CK151" s="34"/>
      <c r="CL151" s="34"/>
      <c r="CM151" s="34"/>
      <c r="CN151" s="34"/>
      <c r="CO151" s="34"/>
      <c r="CP151" s="34"/>
      <c r="CQ151" s="34"/>
      <c r="CR151" s="34"/>
      <c r="CS151" s="34"/>
      <c r="CT151" s="34"/>
      <c r="CU151" s="34"/>
      <c r="CV151" s="34"/>
      <c r="CW151" s="34"/>
      <c r="CX151" s="51"/>
    </row>
    <row r="152" spans="1:102" ht="13">
      <c r="A152" s="34"/>
      <c r="B152" s="34"/>
      <c r="C152" s="34"/>
      <c r="D152" s="34"/>
      <c r="E152" s="37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  <c r="U152" s="51"/>
      <c r="V152" s="34"/>
      <c r="W152" s="34"/>
      <c r="X152" s="34"/>
      <c r="Y152" s="34"/>
      <c r="Z152" s="34"/>
      <c r="AA152" s="34"/>
      <c r="AB152" s="34"/>
      <c r="AC152" s="34"/>
      <c r="AD152" s="34"/>
      <c r="AE152" s="34"/>
      <c r="AF152" s="34"/>
      <c r="AG152" s="34"/>
      <c r="AH152" s="34"/>
      <c r="AI152" s="34"/>
      <c r="AJ152" s="68"/>
      <c r="AK152" s="34"/>
      <c r="AL152" s="34"/>
      <c r="AM152" s="34"/>
      <c r="AN152" s="34"/>
      <c r="AO152" s="34"/>
      <c r="AP152" s="34"/>
      <c r="AQ152" s="34"/>
      <c r="AR152" s="34"/>
      <c r="AS152" s="65"/>
      <c r="AT152" s="65"/>
      <c r="AU152" s="65"/>
      <c r="AV152" s="65"/>
      <c r="AW152" s="65"/>
      <c r="AX152" s="65"/>
      <c r="AY152" s="65"/>
      <c r="AZ152" s="65"/>
      <c r="BA152" s="65"/>
      <c r="BB152" s="65"/>
      <c r="BC152" s="65"/>
      <c r="BD152" s="65"/>
      <c r="BE152" s="65"/>
      <c r="BF152" s="65"/>
      <c r="BG152" s="65"/>
      <c r="BH152" s="65"/>
      <c r="BI152" s="65"/>
      <c r="BJ152" s="65"/>
      <c r="BK152" s="65"/>
      <c r="BL152" s="65"/>
      <c r="BM152" s="65"/>
      <c r="BN152" s="65"/>
      <c r="BO152" s="65"/>
      <c r="BP152" s="65"/>
      <c r="BQ152" s="65"/>
      <c r="BR152" s="65"/>
      <c r="BS152" s="65"/>
      <c r="BT152" s="65"/>
      <c r="BU152" s="65"/>
      <c r="BV152" s="65"/>
      <c r="BW152" s="65"/>
      <c r="BX152" s="65"/>
      <c r="BY152" s="65"/>
      <c r="BZ152" s="65"/>
      <c r="CA152" s="65"/>
      <c r="CB152" s="65"/>
      <c r="CC152" s="65"/>
      <c r="CD152" s="65"/>
      <c r="CE152" s="34"/>
      <c r="CF152" s="34"/>
      <c r="CG152" s="34"/>
      <c r="CH152" s="34"/>
      <c r="CI152" s="34"/>
      <c r="CJ152" s="34"/>
      <c r="CK152" s="34"/>
      <c r="CL152" s="34"/>
      <c r="CM152" s="34"/>
      <c r="CN152" s="34"/>
      <c r="CO152" s="34"/>
      <c r="CP152" s="34"/>
      <c r="CQ152" s="34"/>
      <c r="CR152" s="34"/>
      <c r="CS152" s="34"/>
      <c r="CT152" s="34"/>
      <c r="CU152" s="34"/>
      <c r="CV152" s="34"/>
      <c r="CW152" s="34"/>
      <c r="CX152" s="51"/>
    </row>
    <row r="153" spans="1:102" ht="13">
      <c r="A153" s="34"/>
      <c r="B153" s="34"/>
      <c r="C153" s="34"/>
      <c r="D153" s="34"/>
      <c r="E153" s="37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  <c r="U153" s="51"/>
      <c r="V153" s="34"/>
      <c r="W153" s="34"/>
      <c r="X153" s="34"/>
      <c r="Y153" s="34"/>
      <c r="Z153" s="34"/>
      <c r="AA153" s="34"/>
      <c r="AB153" s="34"/>
      <c r="AC153" s="34"/>
      <c r="AD153" s="34"/>
      <c r="AE153" s="34"/>
      <c r="AF153" s="34"/>
      <c r="AG153" s="34"/>
      <c r="AH153" s="34"/>
      <c r="AI153" s="34"/>
      <c r="AJ153" s="68"/>
      <c r="AK153" s="34"/>
      <c r="AL153" s="34"/>
      <c r="AM153" s="34"/>
      <c r="AN153" s="34"/>
      <c r="AO153" s="34"/>
      <c r="AP153" s="34"/>
      <c r="AQ153" s="34"/>
      <c r="AR153" s="34"/>
      <c r="AS153" s="65"/>
      <c r="AT153" s="65"/>
      <c r="AU153" s="65"/>
      <c r="AV153" s="65"/>
      <c r="AW153" s="65"/>
      <c r="AX153" s="65"/>
      <c r="AY153" s="65"/>
      <c r="AZ153" s="65"/>
      <c r="BA153" s="65"/>
      <c r="BB153" s="65"/>
      <c r="BC153" s="65"/>
      <c r="BD153" s="65"/>
      <c r="BE153" s="65"/>
      <c r="BF153" s="65"/>
      <c r="BG153" s="65"/>
      <c r="BH153" s="65"/>
      <c r="BI153" s="65"/>
      <c r="BJ153" s="65"/>
      <c r="BK153" s="65"/>
      <c r="BL153" s="65"/>
      <c r="BM153" s="65"/>
      <c r="BN153" s="65"/>
      <c r="BO153" s="65"/>
      <c r="BP153" s="65"/>
      <c r="BQ153" s="65"/>
      <c r="BR153" s="65"/>
      <c r="BS153" s="65"/>
      <c r="BT153" s="65"/>
      <c r="BU153" s="65"/>
      <c r="BV153" s="65"/>
      <c r="BW153" s="65"/>
      <c r="BX153" s="65"/>
      <c r="BY153" s="65"/>
      <c r="BZ153" s="65"/>
      <c r="CA153" s="65"/>
      <c r="CB153" s="65"/>
      <c r="CC153" s="65"/>
      <c r="CD153" s="65"/>
      <c r="CE153" s="34"/>
      <c r="CF153" s="34"/>
      <c r="CG153" s="34"/>
      <c r="CH153" s="34"/>
      <c r="CI153" s="34"/>
      <c r="CJ153" s="34"/>
      <c r="CK153" s="34"/>
      <c r="CL153" s="34"/>
      <c r="CM153" s="34"/>
      <c r="CN153" s="34"/>
      <c r="CO153" s="34"/>
      <c r="CP153" s="34"/>
      <c r="CQ153" s="34"/>
      <c r="CR153" s="34"/>
      <c r="CS153" s="34"/>
      <c r="CT153" s="34"/>
      <c r="CU153" s="34"/>
      <c r="CV153" s="34"/>
      <c r="CW153" s="34"/>
      <c r="CX153" s="51"/>
    </row>
    <row r="154" spans="1:102" ht="13">
      <c r="A154" s="34"/>
      <c r="B154" s="34"/>
      <c r="C154" s="34"/>
      <c r="D154" s="34"/>
      <c r="E154" s="37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  <c r="U154" s="51"/>
      <c r="V154" s="34"/>
      <c r="W154" s="34"/>
      <c r="X154" s="34"/>
      <c r="Y154" s="34"/>
      <c r="Z154" s="34"/>
      <c r="AA154" s="34"/>
      <c r="AB154" s="34"/>
      <c r="AC154" s="34"/>
      <c r="AD154" s="34"/>
      <c r="AE154" s="34"/>
      <c r="AF154" s="34"/>
      <c r="AG154" s="34"/>
      <c r="AH154" s="34"/>
      <c r="AI154" s="34"/>
      <c r="AJ154" s="68"/>
      <c r="AK154" s="34"/>
      <c r="AL154" s="34"/>
      <c r="AM154" s="34"/>
      <c r="AN154" s="34"/>
      <c r="AO154" s="34"/>
      <c r="AP154" s="34"/>
      <c r="AQ154" s="34"/>
      <c r="AR154" s="34"/>
      <c r="AS154" s="65"/>
      <c r="AT154" s="65"/>
      <c r="AU154" s="65"/>
      <c r="AV154" s="65"/>
      <c r="AW154" s="65"/>
      <c r="AX154" s="65"/>
      <c r="AY154" s="65"/>
      <c r="AZ154" s="65"/>
      <c r="BA154" s="65"/>
      <c r="BB154" s="65"/>
      <c r="BC154" s="65"/>
      <c r="BD154" s="65"/>
      <c r="BE154" s="65"/>
      <c r="BF154" s="65"/>
      <c r="BG154" s="65"/>
      <c r="BH154" s="65"/>
      <c r="BI154" s="65"/>
      <c r="BJ154" s="65"/>
      <c r="BK154" s="65"/>
      <c r="BL154" s="65"/>
      <c r="BM154" s="65"/>
      <c r="BN154" s="65"/>
      <c r="BO154" s="65"/>
      <c r="BP154" s="65"/>
      <c r="BQ154" s="65"/>
      <c r="BR154" s="65"/>
      <c r="BS154" s="65"/>
      <c r="BT154" s="65"/>
      <c r="BU154" s="65"/>
      <c r="BV154" s="65"/>
      <c r="BW154" s="65"/>
      <c r="BX154" s="65"/>
      <c r="BY154" s="65"/>
      <c r="BZ154" s="65"/>
      <c r="CA154" s="65"/>
      <c r="CB154" s="65"/>
      <c r="CC154" s="65"/>
      <c r="CD154" s="65"/>
      <c r="CE154" s="34"/>
      <c r="CF154" s="34"/>
      <c r="CG154" s="34"/>
      <c r="CH154" s="34"/>
      <c r="CI154" s="34"/>
      <c r="CJ154" s="34"/>
      <c r="CK154" s="34"/>
      <c r="CL154" s="34"/>
      <c r="CM154" s="34"/>
      <c r="CN154" s="34"/>
      <c r="CO154" s="34"/>
      <c r="CP154" s="34"/>
      <c r="CQ154" s="34"/>
      <c r="CR154" s="34"/>
      <c r="CS154" s="34"/>
      <c r="CT154" s="34"/>
      <c r="CU154" s="34"/>
      <c r="CV154" s="34"/>
      <c r="CW154" s="34"/>
      <c r="CX154" s="51"/>
    </row>
    <row r="155" spans="1:102" ht="13">
      <c r="A155" s="34"/>
      <c r="B155" s="34"/>
      <c r="C155" s="34"/>
      <c r="D155" s="34"/>
      <c r="E155" s="37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  <c r="U155" s="51"/>
      <c r="V155" s="34"/>
      <c r="W155" s="34"/>
      <c r="X155" s="34"/>
      <c r="Y155" s="34"/>
      <c r="Z155" s="34"/>
      <c r="AA155" s="34"/>
      <c r="AB155" s="34"/>
      <c r="AC155" s="34"/>
      <c r="AD155" s="34"/>
      <c r="AE155" s="34"/>
      <c r="AF155" s="34"/>
      <c r="AG155" s="34"/>
      <c r="AH155" s="34"/>
      <c r="AI155" s="34"/>
      <c r="AJ155" s="68"/>
      <c r="AK155" s="34"/>
      <c r="AL155" s="34"/>
      <c r="AM155" s="34"/>
      <c r="AN155" s="34"/>
      <c r="AO155" s="34"/>
      <c r="AP155" s="34"/>
      <c r="AQ155" s="34"/>
      <c r="AR155" s="34"/>
      <c r="AS155" s="65"/>
      <c r="AT155" s="65"/>
      <c r="AU155" s="65"/>
      <c r="AV155" s="65"/>
      <c r="AW155" s="65"/>
      <c r="AX155" s="65"/>
      <c r="AY155" s="65"/>
      <c r="AZ155" s="65"/>
      <c r="BA155" s="65"/>
      <c r="BB155" s="65"/>
      <c r="BC155" s="65"/>
      <c r="BD155" s="65"/>
      <c r="BE155" s="65"/>
      <c r="BF155" s="65"/>
      <c r="BG155" s="65"/>
      <c r="BH155" s="65"/>
      <c r="BI155" s="65"/>
      <c r="BJ155" s="65"/>
      <c r="BK155" s="65"/>
      <c r="BL155" s="65"/>
      <c r="BM155" s="65"/>
      <c r="BN155" s="65"/>
      <c r="BO155" s="65"/>
      <c r="BP155" s="65"/>
      <c r="BQ155" s="65"/>
      <c r="BR155" s="65"/>
      <c r="BS155" s="65"/>
      <c r="BT155" s="65"/>
      <c r="BU155" s="65"/>
      <c r="BV155" s="65"/>
      <c r="BW155" s="65"/>
      <c r="BX155" s="65"/>
      <c r="BY155" s="65"/>
      <c r="BZ155" s="65"/>
      <c r="CA155" s="65"/>
      <c r="CB155" s="65"/>
      <c r="CC155" s="65"/>
      <c r="CD155" s="65"/>
      <c r="CE155" s="34"/>
      <c r="CF155" s="34"/>
      <c r="CG155" s="34"/>
      <c r="CH155" s="34"/>
      <c r="CI155" s="34"/>
      <c r="CJ155" s="34"/>
      <c r="CK155" s="34"/>
      <c r="CL155" s="34"/>
      <c r="CM155" s="34"/>
      <c r="CN155" s="34"/>
      <c r="CO155" s="34"/>
      <c r="CP155" s="34"/>
      <c r="CQ155" s="34"/>
      <c r="CR155" s="34"/>
      <c r="CS155" s="34"/>
      <c r="CT155" s="34"/>
      <c r="CU155" s="34"/>
      <c r="CV155" s="34"/>
      <c r="CW155" s="34"/>
      <c r="CX155" s="51"/>
    </row>
    <row r="156" spans="1:102" ht="13">
      <c r="A156" s="34"/>
      <c r="B156" s="34"/>
      <c r="C156" s="34"/>
      <c r="D156" s="34"/>
      <c r="E156" s="37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  <c r="U156" s="51"/>
      <c r="V156" s="34"/>
      <c r="W156" s="34"/>
      <c r="X156" s="34"/>
      <c r="Y156" s="34"/>
      <c r="Z156" s="34"/>
      <c r="AA156" s="34"/>
      <c r="AB156" s="34"/>
      <c r="AC156" s="34"/>
      <c r="AD156" s="34"/>
      <c r="AE156" s="34"/>
      <c r="AF156" s="34"/>
      <c r="AG156" s="34"/>
      <c r="AH156" s="34"/>
      <c r="AI156" s="34"/>
      <c r="AJ156" s="68"/>
      <c r="AK156" s="34"/>
      <c r="AL156" s="34"/>
      <c r="AM156" s="34"/>
      <c r="AN156" s="34"/>
      <c r="AO156" s="34"/>
      <c r="AP156" s="34"/>
      <c r="AQ156" s="34"/>
      <c r="AR156" s="34"/>
      <c r="AS156" s="65"/>
      <c r="AT156" s="65"/>
      <c r="AU156" s="65"/>
      <c r="AV156" s="65"/>
      <c r="AW156" s="65"/>
      <c r="AX156" s="65"/>
      <c r="AY156" s="65"/>
      <c r="AZ156" s="65"/>
      <c r="BA156" s="65"/>
      <c r="BB156" s="65"/>
      <c r="BC156" s="65"/>
      <c r="BD156" s="65"/>
      <c r="BE156" s="65"/>
      <c r="BF156" s="65"/>
      <c r="BG156" s="65"/>
      <c r="BH156" s="65"/>
      <c r="BI156" s="65"/>
      <c r="BJ156" s="65"/>
      <c r="BK156" s="65"/>
      <c r="BL156" s="65"/>
      <c r="BM156" s="65"/>
      <c r="BN156" s="65"/>
      <c r="BO156" s="65"/>
      <c r="BP156" s="65"/>
      <c r="BQ156" s="65"/>
      <c r="BR156" s="65"/>
      <c r="BS156" s="65"/>
      <c r="BT156" s="65"/>
      <c r="BU156" s="65"/>
      <c r="BV156" s="65"/>
      <c r="BW156" s="65"/>
      <c r="BX156" s="65"/>
      <c r="BY156" s="65"/>
      <c r="BZ156" s="65"/>
      <c r="CA156" s="65"/>
      <c r="CB156" s="65"/>
      <c r="CC156" s="65"/>
      <c r="CD156" s="65"/>
      <c r="CE156" s="34"/>
      <c r="CF156" s="34"/>
      <c r="CG156" s="34"/>
      <c r="CH156" s="34"/>
      <c r="CI156" s="34"/>
      <c r="CJ156" s="34"/>
      <c r="CK156" s="34"/>
      <c r="CL156" s="34"/>
      <c r="CM156" s="34"/>
      <c r="CN156" s="34"/>
      <c r="CO156" s="34"/>
      <c r="CP156" s="34"/>
      <c r="CQ156" s="34"/>
      <c r="CR156" s="34"/>
      <c r="CS156" s="34"/>
      <c r="CT156" s="34"/>
      <c r="CU156" s="34"/>
      <c r="CV156" s="34"/>
      <c r="CW156" s="34"/>
      <c r="CX156" s="51"/>
    </row>
    <row r="157" spans="1:102" ht="13">
      <c r="A157" s="34"/>
      <c r="B157" s="34"/>
      <c r="C157" s="34"/>
      <c r="D157" s="34"/>
      <c r="E157" s="37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  <c r="U157" s="51"/>
      <c r="V157" s="34"/>
      <c r="W157" s="34"/>
      <c r="X157" s="34"/>
      <c r="Y157" s="34"/>
      <c r="Z157" s="34"/>
      <c r="AA157" s="34"/>
      <c r="AB157" s="34"/>
      <c r="AC157" s="34"/>
      <c r="AD157" s="34"/>
      <c r="AE157" s="34"/>
      <c r="AF157" s="34"/>
      <c r="AG157" s="34"/>
      <c r="AH157" s="34"/>
      <c r="AI157" s="34"/>
      <c r="AJ157" s="68"/>
      <c r="AK157" s="34"/>
      <c r="AL157" s="34"/>
      <c r="AM157" s="34"/>
      <c r="AN157" s="34"/>
      <c r="AO157" s="34"/>
      <c r="AP157" s="34"/>
      <c r="AQ157" s="34"/>
      <c r="AR157" s="34"/>
      <c r="AS157" s="65"/>
      <c r="AT157" s="65"/>
      <c r="AU157" s="65"/>
      <c r="AV157" s="65"/>
      <c r="AW157" s="65"/>
      <c r="AX157" s="65"/>
      <c r="AY157" s="65"/>
      <c r="AZ157" s="65"/>
      <c r="BA157" s="65"/>
      <c r="BB157" s="65"/>
      <c r="BC157" s="65"/>
      <c r="BD157" s="65"/>
      <c r="BE157" s="65"/>
      <c r="BF157" s="65"/>
      <c r="BG157" s="65"/>
      <c r="BH157" s="65"/>
      <c r="BI157" s="65"/>
      <c r="BJ157" s="65"/>
      <c r="BK157" s="65"/>
      <c r="BL157" s="65"/>
      <c r="BM157" s="65"/>
      <c r="BN157" s="65"/>
      <c r="BO157" s="65"/>
      <c r="BP157" s="65"/>
      <c r="BQ157" s="65"/>
      <c r="BR157" s="65"/>
      <c r="BS157" s="65"/>
      <c r="BT157" s="65"/>
      <c r="BU157" s="65"/>
      <c r="BV157" s="65"/>
      <c r="BW157" s="65"/>
      <c r="BX157" s="65"/>
      <c r="BY157" s="65"/>
      <c r="BZ157" s="65"/>
      <c r="CA157" s="65"/>
      <c r="CB157" s="65"/>
      <c r="CC157" s="65"/>
      <c r="CD157" s="65"/>
      <c r="CE157" s="34"/>
      <c r="CF157" s="34"/>
      <c r="CG157" s="34"/>
      <c r="CH157" s="34"/>
      <c r="CI157" s="34"/>
      <c r="CJ157" s="34"/>
      <c r="CK157" s="34"/>
      <c r="CL157" s="34"/>
      <c r="CM157" s="34"/>
      <c r="CN157" s="34"/>
      <c r="CO157" s="34"/>
      <c r="CP157" s="34"/>
      <c r="CQ157" s="34"/>
      <c r="CR157" s="34"/>
      <c r="CS157" s="34"/>
      <c r="CT157" s="34"/>
      <c r="CU157" s="34"/>
      <c r="CV157" s="34"/>
      <c r="CW157" s="34"/>
      <c r="CX157" s="51"/>
    </row>
    <row r="158" spans="1:102" ht="13">
      <c r="A158" s="34"/>
      <c r="B158" s="34"/>
      <c r="C158" s="34"/>
      <c r="D158" s="34"/>
      <c r="E158" s="37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  <c r="U158" s="51"/>
      <c r="V158" s="34"/>
      <c r="W158" s="34"/>
      <c r="X158" s="34"/>
      <c r="Y158" s="34"/>
      <c r="Z158" s="34"/>
      <c r="AA158" s="34"/>
      <c r="AB158" s="34"/>
      <c r="AC158" s="34"/>
      <c r="AD158" s="34"/>
      <c r="AE158" s="34"/>
      <c r="AF158" s="34"/>
      <c r="AG158" s="34"/>
      <c r="AH158" s="34"/>
      <c r="AI158" s="34"/>
      <c r="AJ158" s="68"/>
      <c r="AK158" s="34"/>
      <c r="AL158" s="34"/>
      <c r="AM158" s="34"/>
      <c r="AN158" s="34"/>
      <c r="AO158" s="34"/>
      <c r="AP158" s="34"/>
      <c r="AQ158" s="34"/>
      <c r="AR158" s="34"/>
      <c r="AS158" s="65"/>
      <c r="AT158" s="65"/>
      <c r="AU158" s="65"/>
      <c r="AV158" s="65"/>
      <c r="AW158" s="65"/>
      <c r="AX158" s="65"/>
      <c r="AY158" s="65"/>
      <c r="AZ158" s="65"/>
      <c r="BA158" s="65"/>
      <c r="BB158" s="65"/>
      <c r="BC158" s="65"/>
      <c r="BD158" s="65"/>
      <c r="BE158" s="65"/>
      <c r="BF158" s="65"/>
      <c r="BG158" s="65"/>
      <c r="BH158" s="65"/>
      <c r="BI158" s="65"/>
      <c r="BJ158" s="65"/>
      <c r="BK158" s="65"/>
      <c r="BL158" s="65"/>
      <c r="BM158" s="65"/>
      <c r="BN158" s="65"/>
      <c r="BO158" s="65"/>
      <c r="BP158" s="65"/>
      <c r="BQ158" s="65"/>
      <c r="BR158" s="65"/>
      <c r="BS158" s="65"/>
      <c r="BT158" s="65"/>
      <c r="BU158" s="65"/>
      <c r="BV158" s="65"/>
      <c r="BW158" s="65"/>
      <c r="BX158" s="65"/>
      <c r="BY158" s="65"/>
      <c r="BZ158" s="65"/>
      <c r="CA158" s="65"/>
      <c r="CB158" s="65"/>
      <c r="CC158" s="65"/>
      <c r="CD158" s="65"/>
      <c r="CE158" s="34"/>
      <c r="CF158" s="34"/>
      <c r="CG158" s="34"/>
      <c r="CH158" s="34"/>
      <c r="CI158" s="34"/>
      <c r="CJ158" s="34"/>
      <c r="CK158" s="34"/>
      <c r="CL158" s="34"/>
      <c r="CM158" s="34"/>
      <c r="CN158" s="34"/>
      <c r="CO158" s="34"/>
      <c r="CP158" s="34"/>
      <c r="CQ158" s="34"/>
      <c r="CR158" s="34"/>
      <c r="CS158" s="34"/>
      <c r="CT158" s="34"/>
      <c r="CU158" s="34"/>
      <c r="CV158" s="34"/>
      <c r="CW158" s="34"/>
      <c r="CX158" s="51"/>
    </row>
    <row r="159" spans="1:102" ht="13">
      <c r="A159" s="34"/>
      <c r="B159" s="34"/>
      <c r="C159" s="34"/>
      <c r="D159" s="34"/>
      <c r="E159" s="37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  <c r="U159" s="51"/>
      <c r="V159" s="34"/>
      <c r="W159" s="34"/>
      <c r="X159" s="34"/>
      <c r="Y159" s="34"/>
      <c r="Z159" s="34"/>
      <c r="AA159" s="34"/>
      <c r="AB159" s="34"/>
      <c r="AC159" s="34"/>
      <c r="AD159" s="34"/>
      <c r="AE159" s="34"/>
      <c r="AF159" s="34"/>
      <c r="AG159" s="34"/>
      <c r="AH159" s="34"/>
      <c r="AI159" s="34"/>
      <c r="AJ159" s="68"/>
      <c r="AK159" s="34"/>
      <c r="AL159" s="34"/>
      <c r="AM159" s="34"/>
      <c r="AN159" s="34"/>
      <c r="AO159" s="34"/>
      <c r="AP159" s="34"/>
      <c r="AQ159" s="34"/>
      <c r="AR159" s="34"/>
      <c r="AS159" s="65"/>
      <c r="AT159" s="65"/>
      <c r="AU159" s="65"/>
      <c r="AV159" s="65"/>
      <c r="AW159" s="65"/>
      <c r="AX159" s="65"/>
      <c r="AY159" s="65"/>
      <c r="AZ159" s="65"/>
      <c r="BA159" s="65"/>
      <c r="BB159" s="65"/>
      <c r="BC159" s="65"/>
      <c r="BD159" s="65"/>
      <c r="BE159" s="65"/>
      <c r="BF159" s="65"/>
      <c r="BG159" s="65"/>
      <c r="BH159" s="65"/>
      <c r="BI159" s="65"/>
      <c r="BJ159" s="65"/>
      <c r="BK159" s="65"/>
      <c r="BL159" s="65"/>
      <c r="BM159" s="65"/>
      <c r="BN159" s="65"/>
      <c r="BO159" s="65"/>
      <c r="BP159" s="65"/>
      <c r="BQ159" s="65"/>
      <c r="BR159" s="65"/>
      <c r="BS159" s="65"/>
      <c r="BT159" s="65"/>
      <c r="BU159" s="65"/>
      <c r="BV159" s="65"/>
      <c r="BW159" s="65"/>
      <c r="BX159" s="65"/>
      <c r="BY159" s="65"/>
      <c r="BZ159" s="65"/>
      <c r="CA159" s="65"/>
      <c r="CB159" s="65"/>
      <c r="CC159" s="65"/>
      <c r="CD159" s="65"/>
      <c r="CE159" s="34"/>
      <c r="CF159" s="34"/>
      <c r="CG159" s="34"/>
      <c r="CH159" s="34"/>
      <c r="CI159" s="34"/>
      <c r="CJ159" s="34"/>
      <c r="CK159" s="34"/>
      <c r="CL159" s="34"/>
      <c r="CM159" s="34"/>
      <c r="CN159" s="34"/>
      <c r="CO159" s="34"/>
      <c r="CP159" s="34"/>
      <c r="CQ159" s="34"/>
      <c r="CR159" s="34"/>
      <c r="CS159" s="34"/>
      <c r="CT159" s="34"/>
      <c r="CU159" s="34"/>
      <c r="CV159" s="34"/>
      <c r="CW159" s="34"/>
      <c r="CX159" s="51"/>
    </row>
    <row r="160" spans="1:102" ht="13">
      <c r="A160" s="34"/>
      <c r="B160" s="34"/>
      <c r="C160" s="34"/>
      <c r="D160" s="34"/>
      <c r="E160" s="37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  <c r="U160" s="51"/>
      <c r="V160" s="34"/>
      <c r="W160" s="34"/>
      <c r="X160" s="34"/>
      <c r="Y160" s="34"/>
      <c r="Z160" s="34"/>
      <c r="AA160" s="34"/>
      <c r="AB160" s="34"/>
      <c r="AC160" s="34"/>
      <c r="AD160" s="34"/>
      <c r="AE160" s="34"/>
      <c r="AF160" s="34"/>
      <c r="AG160" s="34"/>
      <c r="AH160" s="34"/>
      <c r="AI160" s="34"/>
      <c r="AJ160" s="68"/>
      <c r="AK160" s="34"/>
      <c r="AL160" s="34"/>
      <c r="AM160" s="34"/>
      <c r="AN160" s="34"/>
      <c r="AO160" s="34"/>
      <c r="AP160" s="34"/>
      <c r="AQ160" s="34"/>
      <c r="AR160" s="34"/>
      <c r="AS160" s="65"/>
      <c r="AT160" s="65"/>
      <c r="AU160" s="65"/>
      <c r="AV160" s="65"/>
      <c r="AW160" s="65"/>
      <c r="AX160" s="65"/>
      <c r="AY160" s="65"/>
      <c r="AZ160" s="65"/>
      <c r="BA160" s="65"/>
      <c r="BB160" s="65"/>
      <c r="BC160" s="65"/>
      <c r="BD160" s="65"/>
      <c r="BE160" s="65"/>
      <c r="BF160" s="65"/>
      <c r="BG160" s="65"/>
      <c r="BH160" s="65"/>
      <c r="BI160" s="65"/>
      <c r="BJ160" s="65"/>
      <c r="BK160" s="65"/>
      <c r="BL160" s="65"/>
      <c r="BM160" s="65"/>
      <c r="BN160" s="65"/>
      <c r="BO160" s="65"/>
      <c r="BP160" s="65"/>
      <c r="BQ160" s="65"/>
      <c r="BR160" s="65"/>
      <c r="BS160" s="65"/>
      <c r="BT160" s="65"/>
      <c r="BU160" s="65"/>
      <c r="BV160" s="65"/>
      <c r="BW160" s="65"/>
      <c r="BX160" s="65"/>
      <c r="BY160" s="65"/>
      <c r="BZ160" s="65"/>
      <c r="CA160" s="65"/>
      <c r="CB160" s="65"/>
      <c r="CC160" s="65"/>
      <c r="CD160" s="65"/>
      <c r="CE160" s="34"/>
      <c r="CF160" s="34"/>
      <c r="CG160" s="34"/>
      <c r="CH160" s="34"/>
      <c r="CI160" s="34"/>
      <c r="CJ160" s="34"/>
      <c r="CK160" s="34"/>
      <c r="CL160" s="34"/>
      <c r="CM160" s="34"/>
      <c r="CN160" s="34"/>
      <c r="CO160" s="34"/>
      <c r="CP160" s="34"/>
      <c r="CQ160" s="34"/>
      <c r="CR160" s="34"/>
      <c r="CS160" s="34"/>
      <c r="CT160" s="34"/>
      <c r="CU160" s="34"/>
      <c r="CV160" s="34"/>
      <c r="CW160" s="34"/>
      <c r="CX160" s="51"/>
    </row>
    <row r="161" spans="1:102" ht="13">
      <c r="A161" s="34"/>
      <c r="B161" s="34"/>
      <c r="C161" s="34"/>
      <c r="D161" s="34"/>
      <c r="E161" s="37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  <c r="U161" s="51"/>
      <c r="V161" s="34"/>
      <c r="W161" s="34"/>
      <c r="X161" s="34"/>
      <c r="Y161" s="34"/>
      <c r="Z161" s="34"/>
      <c r="AA161" s="34"/>
      <c r="AB161" s="34"/>
      <c r="AC161" s="34"/>
      <c r="AD161" s="34"/>
      <c r="AE161" s="34"/>
      <c r="AF161" s="34"/>
      <c r="AG161" s="34"/>
      <c r="AH161" s="34"/>
      <c r="AI161" s="34"/>
      <c r="AJ161" s="68"/>
      <c r="AK161" s="34"/>
      <c r="AL161" s="34"/>
      <c r="AM161" s="34"/>
      <c r="AN161" s="34"/>
      <c r="AO161" s="34"/>
      <c r="AP161" s="34"/>
      <c r="AQ161" s="34"/>
      <c r="AR161" s="34"/>
      <c r="AS161" s="65"/>
      <c r="AT161" s="65"/>
      <c r="AU161" s="65"/>
      <c r="AV161" s="65"/>
      <c r="AW161" s="65"/>
      <c r="AX161" s="65"/>
      <c r="AY161" s="65"/>
      <c r="AZ161" s="65"/>
      <c r="BA161" s="65"/>
      <c r="BB161" s="65"/>
      <c r="BC161" s="65"/>
      <c r="BD161" s="65"/>
      <c r="BE161" s="65"/>
      <c r="BF161" s="65"/>
      <c r="BG161" s="65"/>
      <c r="BH161" s="65"/>
      <c r="BI161" s="65"/>
      <c r="BJ161" s="65"/>
      <c r="BK161" s="65"/>
      <c r="BL161" s="65"/>
      <c r="BM161" s="65"/>
      <c r="BN161" s="65"/>
      <c r="BO161" s="65"/>
      <c r="BP161" s="65"/>
      <c r="BQ161" s="65"/>
      <c r="BR161" s="65"/>
      <c r="BS161" s="65"/>
      <c r="BT161" s="65"/>
      <c r="BU161" s="65"/>
      <c r="BV161" s="65"/>
      <c r="BW161" s="65"/>
      <c r="BX161" s="65"/>
      <c r="BY161" s="65"/>
      <c r="BZ161" s="65"/>
      <c r="CA161" s="65"/>
      <c r="CB161" s="65"/>
      <c r="CC161" s="65"/>
      <c r="CD161" s="65"/>
      <c r="CE161" s="34"/>
      <c r="CF161" s="34"/>
      <c r="CG161" s="34"/>
      <c r="CH161" s="34"/>
      <c r="CI161" s="34"/>
      <c r="CJ161" s="34"/>
      <c r="CK161" s="34"/>
      <c r="CL161" s="34"/>
      <c r="CM161" s="34"/>
      <c r="CN161" s="34"/>
      <c r="CO161" s="34"/>
      <c r="CP161" s="34"/>
      <c r="CQ161" s="34"/>
      <c r="CR161" s="34"/>
      <c r="CS161" s="34"/>
      <c r="CT161" s="34"/>
      <c r="CU161" s="34"/>
      <c r="CV161" s="34"/>
      <c r="CW161" s="34"/>
      <c r="CX161" s="51"/>
    </row>
    <row r="162" spans="1:102" ht="13">
      <c r="A162" s="34"/>
      <c r="B162" s="34"/>
      <c r="C162" s="34"/>
      <c r="D162" s="34"/>
      <c r="E162" s="37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  <c r="U162" s="51"/>
      <c r="V162" s="34"/>
      <c r="W162" s="34"/>
      <c r="X162" s="34"/>
      <c r="Y162" s="34"/>
      <c r="Z162" s="34"/>
      <c r="AA162" s="34"/>
      <c r="AB162" s="34"/>
      <c r="AC162" s="34"/>
      <c r="AD162" s="34"/>
      <c r="AE162" s="34"/>
      <c r="AF162" s="34"/>
      <c r="AG162" s="34"/>
      <c r="AH162" s="34"/>
      <c r="AI162" s="34"/>
      <c r="AJ162" s="68"/>
      <c r="AK162" s="34"/>
      <c r="AL162" s="34"/>
      <c r="AM162" s="34"/>
      <c r="AN162" s="34"/>
      <c r="AO162" s="34"/>
      <c r="AP162" s="34"/>
      <c r="AQ162" s="34"/>
      <c r="AR162" s="34"/>
      <c r="AS162" s="65"/>
      <c r="AT162" s="65"/>
      <c r="AU162" s="65"/>
      <c r="AV162" s="65"/>
      <c r="AW162" s="65"/>
      <c r="AX162" s="65"/>
      <c r="AY162" s="65"/>
      <c r="AZ162" s="65"/>
      <c r="BA162" s="65"/>
      <c r="BB162" s="65"/>
      <c r="BC162" s="65"/>
      <c r="BD162" s="65"/>
      <c r="BE162" s="65"/>
      <c r="BF162" s="65"/>
      <c r="BG162" s="65"/>
      <c r="BH162" s="65"/>
      <c r="BI162" s="65"/>
      <c r="BJ162" s="65"/>
      <c r="BK162" s="65"/>
      <c r="BL162" s="65"/>
      <c r="BM162" s="65"/>
      <c r="BN162" s="65"/>
      <c r="BO162" s="65"/>
      <c r="BP162" s="65"/>
      <c r="BQ162" s="65"/>
      <c r="BR162" s="65"/>
      <c r="BS162" s="65"/>
      <c r="BT162" s="65"/>
      <c r="BU162" s="65"/>
      <c r="BV162" s="65"/>
      <c r="BW162" s="65"/>
      <c r="BX162" s="65"/>
      <c r="BY162" s="65"/>
      <c r="BZ162" s="65"/>
      <c r="CA162" s="65"/>
      <c r="CB162" s="65"/>
      <c r="CC162" s="65"/>
      <c r="CD162" s="65"/>
      <c r="CE162" s="34"/>
      <c r="CF162" s="34"/>
      <c r="CG162" s="34"/>
      <c r="CH162" s="34"/>
      <c r="CI162" s="34"/>
      <c r="CJ162" s="34"/>
      <c r="CK162" s="34"/>
      <c r="CL162" s="34"/>
      <c r="CM162" s="34"/>
      <c r="CN162" s="34"/>
      <c r="CO162" s="34"/>
      <c r="CP162" s="34"/>
      <c r="CQ162" s="34"/>
      <c r="CR162" s="34"/>
      <c r="CS162" s="34"/>
      <c r="CT162" s="34"/>
      <c r="CU162" s="34"/>
      <c r="CV162" s="34"/>
      <c r="CW162" s="34"/>
      <c r="CX162" s="51"/>
    </row>
    <row r="163" spans="1:102" ht="13">
      <c r="A163" s="34"/>
      <c r="B163" s="34"/>
      <c r="C163" s="34"/>
      <c r="D163" s="34"/>
      <c r="E163" s="37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  <c r="U163" s="51"/>
      <c r="V163" s="34"/>
      <c r="W163" s="34"/>
      <c r="X163" s="34"/>
      <c r="Y163" s="34"/>
      <c r="Z163" s="34"/>
      <c r="AA163" s="34"/>
      <c r="AB163" s="34"/>
      <c r="AC163" s="34"/>
      <c r="AD163" s="34"/>
      <c r="AE163" s="34"/>
      <c r="AF163" s="34"/>
      <c r="AG163" s="34"/>
      <c r="AH163" s="34"/>
      <c r="AI163" s="34"/>
      <c r="AJ163" s="68"/>
      <c r="AK163" s="34"/>
      <c r="AL163" s="34"/>
      <c r="AM163" s="34"/>
      <c r="AN163" s="34"/>
      <c r="AO163" s="34"/>
      <c r="AP163" s="34"/>
      <c r="AQ163" s="34"/>
      <c r="AR163" s="34"/>
      <c r="AS163" s="65"/>
      <c r="AT163" s="65"/>
      <c r="AU163" s="65"/>
      <c r="AV163" s="65"/>
      <c r="AW163" s="65"/>
      <c r="AX163" s="65"/>
      <c r="AY163" s="65"/>
      <c r="AZ163" s="65"/>
      <c r="BA163" s="65"/>
      <c r="BB163" s="65"/>
      <c r="BC163" s="65"/>
      <c r="BD163" s="65"/>
      <c r="BE163" s="65"/>
      <c r="BF163" s="65"/>
      <c r="BG163" s="65"/>
      <c r="BH163" s="65"/>
      <c r="BI163" s="65"/>
      <c r="BJ163" s="65"/>
      <c r="BK163" s="65"/>
      <c r="BL163" s="65"/>
      <c r="BM163" s="65"/>
      <c r="BN163" s="65"/>
      <c r="BO163" s="65"/>
      <c r="BP163" s="65"/>
      <c r="BQ163" s="65"/>
      <c r="BR163" s="65"/>
      <c r="BS163" s="65"/>
      <c r="BT163" s="65"/>
      <c r="BU163" s="65"/>
      <c r="BV163" s="65"/>
      <c r="BW163" s="65"/>
      <c r="BX163" s="65"/>
      <c r="BY163" s="65"/>
      <c r="BZ163" s="65"/>
      <c r="CA163" s="65"/>
      <c r="CB163" s="65"/>
      <c r="CC163" s="65"/>
      <c r="CD163" s="65"/>
      <c r="CE163" s="34"/>
      <c r="CF163" s="34"/>
      <c r="CG163" s="34"/>
      <c r="CH163" s="34"/>
      <c r="CI163" s="34"/>
      <c r="CJ163" s="34"/>
      <c r="CK163" s="34"/>
      <c r="CL163" s="34"/>
      <c r="CM163" s="34"/>
      <c r="CN163" s="34"/>
      <c r="CO163" s="34"/>
      <c r="CP163" s="34"/>
      <c r="CQ163" s="34"/>
      <c r="CR163" s="34"/>
      <c r="CS163" s="34"/>
      <c r="CT163" s="34"/>
      <c r="CU163" s="34"/>
      <c r="CV163" s="34"/>
      <c r="CW163" s="34"/>
      <c r="CX163" s="51"/>
    </row>
    <row r="164" spans="1:102" ht="13">
      <c r="A164" s="34"/>
      <c r="B164" s="34"/>
      <c r="C164" s="34"/>
      <c r="D164" s="34"/>
      <c r="E164" s="37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  <c r="U164" s="51"/>
      <c r="V164" s="34"/>
      <c r="W164" s="34"/>
      <c r="X164" s="34"/>
      <c r="Y164" s="34"/>
      <c r="Z164" s="34"/>
      <c r="AA164" s="34"/>
      <c r="AB164" s="34"/>
      <c r="AC164" s="34"/>
      <c r="AD164" s="34"/>
      <c r="AE164" s="34"/>
      <c r="AF164" s="34"/>
      <c r="AG164" s="34"/>
      <c r="AH164" s="34"/>
      <c r="AI164" s="34"/>
      <c r="AJ164" s="68"/>
      <c r="AK164" s="34"/>
      <c r="AL164" s="34"/>
      <c r="AM164" s="34"/>
      <c r="AN164" s="34"/>
      <c r="AO164" s="34"/>
      <c r="AP164" s="34"/>
      <c r="AQ164" s="34"/>
      <c r="AR164" s="34"/>
      <c r="AS164" s="65"/>
      <c r="AT164" s="65"/>
      <c r="AU164" s="65"/>
      <c r="AV164" s="65"/>
      <c r="AW164" s="65"/>
      <c r="AX164" s="65"/>
      <c r="AY164" s="65"/>
      <c r="AZ164" s="65"/>
      <c r="BA164" s="65"/>
      <c r="BB164" s="65"/>
      <c r="BC164" s="65"/>
      <c r="BD164" s="65"/>
      <c r="BE164" s="65"/>
      <c r="BF164" s="65"/>
      <c r="BG164" s="65"/>
      <c r="BH164" s="65"/>
      <c r="BI164" s="65"/>
      <c r="BJ164" s="65"/>
      <c r="BK164" s="65"/>
      <c r="BL164" s="65"/>
      <c r="BM164" s="65"/>
      <c r="BN164" s="65"/>
      <c r="BO164" s="65"/>
      <c r="BP164" s="65"/>
      <c r="BQ164" s="65"/>
      <c r="BR164" s="65"/>
      <c r="BS164" s="65"/>
      <c r="BT164" s="65"/>
      <c r="BU164" s="65"/>
      <c r="BV164" s="65"/>
      <c r="BW164" s="65"/>
      <c r="BX164" s="65"/>
      <c r="BY164" s="65"/>
      <c r="BZ164" s="65"/>
      <c r="CA164" s="65"/>
      <c r="CB164" s="65"/>
      <c r="CC164" s="65"/>
      <c r="CD164" s="65"/>
      <c r="CE164" s="34"/>
      <c r="CF164" s="34"/>
      <c r="CG164" s="34"/>
      <c r="CH164" s="34"/>
      <c r="CI164" s="34"/>
      <c r="CJ164" s="34"/>
      <c r="CK164" s="34"/>
      <c r="CL164" s="34"/>
      <c r="CM164" s="34"/>
      <c r="CN164" s="34"/>
      <c r="CO164" s="34"/>
      <c r="CP164" s="34"/>
      <c r="CQ164" s="34"/>
      <c r="CR164" s="34"/>
      <c r="CS164" s="34"/>
      <c r="CT164" s="34"/>
      <c r="CU164" s="34"/>
      <c r="CV164" s="34"/>
      <c r="CW164" s="34"/>
      <c r="CX164" s="51"/>
    </row>
    <row r="165" spans="1:102" ht="13">
      <c r="A165" s="37"/>
      <c r="B165" s="37"/>
      <c r="C165" s="37"/>
      <c r="D165" s="37"/>
      <c r="E165" s="37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  <c r="U165" s="51"/>
      <c r="V165" s="34"/>
      <c r="W165" s="34"/>
      <c r="X165" s="34"/>
      <c r="Y165" s="34"/>
      <c r="Z165" s="34"/>
      <c r="AA165" s="34"/>
      <c r="AB165" s="34"/>
      <c r="AC165" s="34"/>
      <c r="AD165" s="34"/>
      <c r="AE165" s="34"/>
      <c r="AF165" s="34"/>
      <c r="AG165" s="34"/>
      <c r="AH165" s="34"/>
      <c r="AI165" s="34"/>
      <c r="AJ165" s="68"/>
      <c r="AK165" s="34"/>
      <c r="AL165" s="34"/>
      <c r="AM165" s="34"/>
      <c r="AN165" s="34"/>
      <c r="AO165" s="34"/>
      <c r="AP165" s="34"/>
      <c r="AQ165" s="34"/>
      <c r="AR165" s="34"/>
      <c r="AS165" s="65"/>
      <c r="AT165" s="65"/>
      <c r="AU165" s="65"/>
      <c r="AV165" s="65"/>
      <c r="AW165" s="65"/>
      <c r="AX165" s="65"/>
      <c r="AY165" s="65"/>
      <c r="AZ165" s="65"/>
      <c r="BA165" s="65"/>
      <c r="BB165" s="65"/>
      <c r="BC165" s="65"/>
      <c r="BD165" s="65"/>
      <c r="BE165" s="65"/>
      <c r="BF165" s="65"/>
      <c r="BG165" s="65"/>
      <c r="BH165" s="65"/>
      <c r="BI165" s="65"/>
      <c r="BJ165" s="65"/>
      <c r="BK165" s="65"/>
      <c r="BL165" s="65"/>
      <c r="BM165" s="65"/>
      <c r="BN165" s="65"/>
      <c r="BO165" s="65"/>
      <c r="BP165" s="65"/>
      <c r="BQ165" s="65"/>
      <c r="BR165" s="65"/>
      <c r="BS165" s="65"/>
      <c r="BT165" s="65"/>
      <c r="BU165" s="65"/>
      <c r="BV165" s="65"/>
      <c r="BW165" s="65"/>
      <c r="BX165" s="65"/>
      <c r="BY165" s="65"/>
      <c r="BZ165" s="65"/>
      <c r="CA165" s="65"/>
      <c r="CB165" s="65"/>
      <c r="CC165" s="65"/>
      <c r="CD165" s="65"/>
      <c r="CE165" s="34"/>
      <c r="CF165" s="34"/>
      <c r="CG165" s="34"/>
      <c r="CH165" s="34"/>
      <c r="CI165" s="34"/>
      <c r="CJ165" s="34"/>
      <c r="CK165" s="34"/>
      <c r="CL165" s="34"/>
      <c r="CM165" s="34"/>
      <c r="CN165" s="34"/>
      <c r="CO165" s="34"/>
      <c r="CP165" s="34"/>
      <c r="CQ165" s="34"/>
      <c r="CR165" s="34"/>
      <c r="CS165" s="34"/>
      <c r="CT165" s="34"/>
      <c r="CU165" s="34"/>
      <c r="CV165" s="34"/>
      <c r="CW165" s="34"/>
      <c r="CX165" s="51"/>
    </row>
    <row r="166" spans="1:102" ht="13">
      <c r="A166" s="37"/>
      <c r="B166" s="37"/>
      <c r="C166" s="37"/>
      <c r="D166" s="37"/>
      <c r="E166" s="37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  <c r="U166" s="51"/>
      <c r="V166" s="34"/>
      <c r="W166" s="34"/>
      <c r="X166" s="34"/>
      <c r="Y166" s="34"/>
      <c r="Z166" s="34"/>
      <c r="AA166" s="34"/>
      <c r="AB166" s="34"/>
      <c r="AC166" s="34"/>
      <c r="AD166" s="34"/>
      <c r="AE166" s="34"/>
      <c r="AF166" s="34"/>
      <c r="AG166" s="34"/>
      <c r="AH166" s="34"/>
      <c r="AI166" s="34"/>
      <c r="AJ166" s="68"/>
      <c r="AK166" s="34"/>
      <c r="AL166" s="34"/>
      <c r="AM166" s="34"/>
      <c r="AN166" s="34"/>
      <c r="AO166" s="34"/>
      <c r="AP166" s="34"/>
      <c r="AQ166" s="34"/>
      <c r="AR166" s="34"/>
      <c r="AS166" s="65"/>
      <c r="AT166" s="65"/>
      <c r="AU166" s="65"/>
      <c r="AV166" s="65"/>
      <c r="AW166" s="65"/>
      <c r="AX166" s="65"/>
      <c r="AY166" s="65"/>
      <c r="AZ166" s="65"/>
      <c r="BA166" s="65"/>
      <c r="BB166" s="65"/>
      <c r="BC166" s="65"/>
      <c r="BD166" s="65"/>
      <c r="BE166" s="65"/>
      <c r="BF166" s="65"/>
      <c r="BG166" s="65"/>
      <c r="BH166" s="65"/>
      <c r="BI166" s="65"/>
      <c r="BJ166" s="65"/>
      <c r="BK166" s="65"/>
      <c r="BL166" s="65"/>
      <c r="BM166" s="65"/>
      <c r="BN166" s="65"/>
      <c r="BO166" s="65"/>
      <c r="BP166" s="65"/>
      <c r="BQ166" s="65"/>
      <c r="BR166" s="65"/>
      <c r="BS166" s="65"/>
      <c r="BT166" s="65"/>
      <c r="BU166" s="65"/>
      <c r="BV166" s="65"/>
      <c r="BW166" s="65"/>
      <c r="BX166" s="65"/>
      <c r="BY166" s="65"/>
      <c r="BZ166" s="65"/>
      <c r="CA166" s="65"/>
      <c r="CB166" s="65"/>
      <c r="CC166" s="65"/>
      <c r="CD166" s="65"/>
      <c r="CE166" s="34"/>
      <c r="CF166" s="34"/>
      <c r="CG166" s="34"/>
      <c r="CH166" s="34"/>
      <c r="CI166" s="34"/>
      <c r="CJ166" s="34"/>
      <c r="CK166" s="34"/>
      <c r="CL166" s="34"/>
      <c r="CM166" s="34"/>
      <c r="CN166" s="34"/>
      <c r="CO166" s="34"/>
      <c r="CP166" s="34"/>
      <c r="CQ166" s="34"/>
      <c r="CR166" s="34"/>
      <c r="CS166" s="34"/>
      <c r="CT166" s="34"/>
      <c r="CU166" s="34"/>
      <c r="CV166" s="34"/>
      <c r="CW166" s="34"/>
      <c r="CX166" s="51"/>
    </row>
    <row r="167" spans="1:102" ht="13">
      <c r="A167" s="37"/>
      <c r="B167" s="37"/>
      <c r="C167" s="37"/>
      <c r="D167" s="37"/>
      <c r="E167" s="37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  <c r="U167" s="51"/>
      <c r="V167" s="34"/>
      <c r="W167" s="34"/>
      <c r="X167" s="34"/>
      <c r="Y167" s="34"/>
      <c r="Z167" s="34"/>
      <c r="AA167" s="34"/>
      <c r="AB167" s="34"/>
      <c r="AC167" s="34"/>
      <c r="AD167" s="34"/>
      <c r="AE167" s="34"/>
      <c r="AF167" s="34"/>
      <c r="AG167" s="34"/>
      <c r="AH167" s="34"/>
      <c r="AI167" s="34"/>
      <c r="AJ167" s="68"/>
      <c r="AK167" s="34"/>
      <c r="AL167" s="34"/>
      <c r="AM167" s="34"/>
      <c r="AN167" s="34"/>
      <c r="AO167" s="34"/>
      <c r="AP167" s="34"/>
      <c r="AQ167" s="34"/>
      <c r="AR167" s="34"/>
      <c r="AS167" s="65"/>
      <c r="AT167" s="65"/>
      <c r="AU167" s="65"/>
      <c r="AV167" s="65"/>
      <c r="AW167" s="65"/>
      <c r="AX167" s="65"/>
      <c r="AY167" s="65"/>
      <c r="AZ167" s="65"/>
      <c r="BA167" s="65"/>
      <c r="BB167" s="65"/>
      <c r="BC167" s="65"/>
      <c r="BD167" s="65"/>
      <c r="BE167" s="65"/>
      <c r="BF167" s="65"/>
      <c r="BG167" s="65"/>
      <c r="BH167" s="65"/>
      <c r="BI167" s="65"/>
      <c r="BJ167" s="65"/>
      <c r="BK167" s="65"/>
      <c r="BL167" s="65"/>
      <c r="BM167" s="65"/>
      <c r="BN167" s="65"/>
      <c r="BO167" s="65"/>
      <c r="BP167" s="65"/>
      <c r="BQ167" s="65"/>
      <c r="BR167" s="65"/>
      <c r="BS167" s="65"/>
      <c r="BT167" s="65"/>
      <c r="BU167" s="65"/>
      <c r="BV167" s="65"/>
      <c r="BW167" s="65"/>
      <c r="BX167" s="65"/>
      <c r="BY167" s="65"/>
      <c r="BZ167" s="65"/>
      <c r="CA167" s="65"/>
      <c r="CB167" s="65"/>
      <c r="CC167" s="65"/>
      <c r="CD167" s="65"/>
      <c r="CE167" s="34"/>
      <c r="CF167" s="34"/>
      <c r="CG167" s="34"/>
      <c r="CH167" s="34"/>
      <c r="CI167" s="34"/>
      <c r="CJ167" s="34"/>
      <c r="CK167" s="34"/>
      <c r="CL167" s="34"/>
      <c r="CM167" s="34"/>
      <c r="CN167" s="34"/>
      <c r="CO167" s="34"/>
      <c r="CP167" s="34"/>
      <c r="CQ167" s="34"/>
      <c r="CR167" s="34"/>
      <c r="CS167" s="34"/>
      <c r="CT167" s="34"/>
      <c r="CU167" s="34"/>
      <c r="CV167" s="34"/>
      <c r="CW167" s="34"/>
      <c r="CX167" s="51"/>
    </row>
    <row r="168" spans="1:102" ht="13">
      <c r="A168" s="37"/>
      <c r="B168" s="37"/>
      <c r="C168" s="37"/>
      <c r="D168" s="37"/>
      <c r="E168" s="37"/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  <c r="U168" s="51"/>
      <c r="V168" s="34"/>
      <c r="W168" s="34"/>
      <c r="X168" s="34"/>
      <c r="Y168" s="34"/>
      <c r="Z168" s="34"/>
      <c r="AA168" s="34"/>
      <c r="AB168" s="34"/>
      <c r="AC168" s="34"/>
      <c r="AD168" s="34"/>
      <c r="AE168" s="34"/>
      <c r="AF168" s="34"/>
      <c r="AG168" s="34"/>
      <c r="AH168" s="34"/>
      <c r="AI168" s="34"/>
      <c r="AJ168" s="68"/>
      <c r="AK168" s="34"/>
      <c r="AL168" s="34"/>
      <c r="AM168" s="34"/>
      <c r="AN168" s="34"/>
      <c r="AO168" s="34"/>
      <c r="AP168" s="34"/>
      <c r="AQ168" s="34"/>
      <c r="AR168" s="34"/>
      <c r="AS168" s="65"/>
      <c r="AT168" s="65"/>
      <c r="AU168" s="65"/>
      <c r="AV168" s="65"/>
      <c r="AW168" s="65"/>
      <c r="AX168" s="65"/>
      <c r="AY168" s="65"/>
      <c r="AZ168" s="65"/>
      <c r="BA168" s="65"/>
      <c r="BB168" s="65"/>
      <c r="BC168" s="65"/>
      <c r="BD168" s="65"/>
      <c r="BE168" s="65"/>
      <c r="BF168" s="65"/>
      <c r="BG168" s="65"/>
      <c r="BH168" s="65"/>
      <c r="BI168" s="65"/>
      <c r="BJ168" s="65"/>
      <c r="BK168" s="65"/>
      <c r="BL168" s="65"/>
      <c r="BM168" s="65"/>
      <c r="BN168" s="65"/>
      <c r="BO168" s="65"/>
      <c r="BP168" s="65"/>
      <c r="BQ168" s="65"/>
      <c r="BR168" s="65"/>
      <c r="BS168" s="65"/>
      <c r="BT168" s="65"/>
      <c r="BU168" s="65"/>
      <c r="BV168" s="65"/>
      <c r="BW168" s="65"/>
      <c r="BX168" s="65"/>
      <c r="BY168" s="65"/>
      <c r="BZ168" s="65"/>
      <c r="CA168" s="65"/>
      <c r="CB168" s="65"/>
      <c r="CC168" s="65"/>
      <c r="CD168" s="65"/>
      <c r="CE168" s="34"/>
      <c r="CF168" s="34"/>
      <c r="CG168" s="34"/>
      <c r="CH168" s="34"/>
      <c r="CI168" s="34"/>
      <c r="CJ168" s="34"/>
      <c r="CK168" s="34"/>
      <c r="CL168" s="34"/>
      <c r="CM168" s="34"/>
      <c r="CN168" s="34"/>
      <c r="CO168" s="34"/>
      <c r="CP168" s="34"/>
      <c r="CQ168" s="34"/>
      <c r="CR168" s="34"/>
      <c r="CS168" s="34"/>
      <c r="CT168" s="34"/>
      <c r="CU168" s="34"/>
      <c r="CV168" s="34"/>
      <c r="CW168" s="34"/>
      <c r="CX168" s="51"/>
    </row>
    <row r="169" spans="1:102" ht="13">
      <c r="A169" s="37"/>
      <c r="B169" s="37"/>
      <c r="C169" s="37"/>
      <c r="D169" s="37"/>
      <c r="E169" s="37"/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  <c r="U169" s="51"/>
      <c r="V169" s="34"/>
      <c r="W169" s="34"/>
      <c r="X169" s="34"/>
      <c r="Y169" s="34"/>
      <c r="Z169" s="34"/>
      <c r="AA169" s="34"/>
      <c r="AB169" s="34"/>
      <c r="AC169" s="34"/>
      <c r="AD169" s="34"/>
      <c r="AE169" s="34"/>
      <c r="AF169" s="34"/>
      <c r="AG169" s="34"/>
      <c r="AH169" s="34"/>
      <c r="AI169" s="34"/>
      <c r="AJ169" s="68"/>
      <c r="AK169" s="34"/>
      <c r="AL169" s="34"/>
      <c r="AM169" s="34"/>
      <c r="AN169" s="34"/>
      <c r="AO169" s="34"/>
      <c r="AP169" s="34"/>
      <c r="AQ169" s="34"/>
      <c r="AR169" s="34"/>
      <c r="AS169" s="65"/>
      <c r="AT169" s="65"/>
      <c r="AU169" s="65"/>
      <c r="AV169" s="65"/>
      <c r="AW169" s="65"/>
      <c r="AX169" s="65"/>
      <c r="AY169" s="65"/>
      <c r="AZ169" s="65"/>
      <c r="BA169" s="65"/>
      <c r="BB169" s="65"/>
      <c r="BC169" s="65"/>
      <c r="BD169" s="65"/>
      <c r="BE169" s="65"/>
      <c r="BF169" s="65"/>
      <c r="BG169" s="65"/>
      <c r="BH169" s="65"/>
      <c r="BI169" s="65"/>
      <c r="BJ169" s="65"/>
      <c r="BK169" s="65"/>
      <c r="BL169" s="65"/>
      <c r="BM169" s="65"/>
      <c r="BN169" s="65"/>
      <c r="BO169" s="65"/>
      <c r="BP169" s="65"/>
      <c r="BQ169" s="65"/>
      <c r="BR169" s="65"/>
      <c r="BS169" s="65"/>
      <c r="BT169" s="65"/>
      <c r="BU169" s="65"/>
      <c r="BV169" s="65"/>
      <c r="BW169" s="65"/>
      <c r="BX169" s="65"/>
      <c r="BY169" s="65"/>
      <c r="BZ169" s="65"/>
      <c r="CA169" s="65"/>
      <c r="CB169" s="65"/>
      <c r="CC169" s="65"/>
      <c r="CD169" s="65"/>
      <c r="CE169" s="34"/>
      <c r="CF169" s="34"/>
      <c r="CG169" s="34"/>
      <c r="CH169" s="34"/>
      <c r="CI169" s="34"/>
      <c r="CJ169" s="34"/>
      <c r="CK169" s="34"/>
      <c r="CL169" s="34"/>
      <c r="CM169" s="34"/>
      <c r="CN169" s="34"/>
      <c r="CO169" s="34"/>
      <c r="CP169" s="34"/>
      <c r="CQ169" s="34"/>
      <c r="CR169" s="34"/>
      <c r="CS169" s="34"/>
      <c r="CT169" s="34"/>
      <c r="CU169" s="34"/>
      <c r="CV169" s="34"/>
      <c r="CW169" s="34"/>
      <c r="CX169" s="51"/>
    </row>
    <row r="170" spans="1:102" ht="13">
      <c r="A170" s="37"/>
      <c r="B170" s="37"/>
      <c r="C170" s="37"/>
      <c r="D170" s="37"/>
      <c r="E170" s="37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  <c r="U170" s="51"/>
      <c r="V170" s="34"/>
      <c r="W170" s="34"/>
      <c r="X170" s="34"/>
      <c r="Y170" s="34"/>
      <c r="Z170" s="34"/>
      <c r="AA170" s="34"/>
      <c r="AB170" s="34"/>
      <c r="AC170" s="34"/>
      <c r="AD170" s="34"/>
      <c r="AE170" s="34"/>
      <c r="AF170" s="34"/>
      <c r="AG170" s="34"/>
      <c r="AH170" s="34"/>
      <c r="AI170" s="34"/>
      <c r="AJ170" s="68"/>
      <c r="AK170" s="34"/>
      <c r="AL170" s="34"/>
      <c r="AM170" s="34"/>
      <c r="AN170" s="34"/>
      <c r="AO170" s="34"/>
      <c r="AP170" s="34"/>
      <c r="AQ170" s="34"/>
      <c r="AR170" s="34"/>
      <c r="AS170" s="65"/>
      <c r="AT170" s="65"/>
      <c r="AU170" s="65"/>
      <c r="AV170" s="65"/>
      <c r="AW170" s="65"/>
      <c r="AX170" s="65"/>
      <c r="AY170" s="65"/>
      <c r="AZ170" s="65"/>
      <c r="BA170" s="65"/>
      <c r="BB170" s="65"/>
      <c r="BC170" s="65"/>
      <c r="BD170" s="65"/>
      <c r="BE170" s="65"/>
      <c r="BF170" s="65"/>
      <c r="BG170" s="65"/>
      <c r="BH170" s="65"/>
      <c r="BI170" s="65"/>
      <c r="BJ170" s="65"/>
      <c r="BK170" s="65"/>
      <c r="BL170" s="65"/>
      <c r="BM170" s="65"/>
      <c r="BN170" s="65"/>
      <c r="BO170" s="65"/>
      <c r="BP170" s="65"/>
      <c r="BQ170" s="65"/>
      <c r="BR170" s="65"/>
      <c r="BS170" s="65"/>
      <c r="BT170" s="65"/>
      <c r="BU170" s="65"/>
      <c r="BV170" s="65"/>
      <c r="BW170" s="65"/>
      <c r="BX170" s="65"/>
      <c r="BY170" s="65"/>
      <c r="BZ170" s="65"/>
      <c r="CA170" s="65"/>
      <c r="CB170" s="65"/>
      <c r="CC170" s="65"/>
      <c r="CD170" s="65"/>
      <c r="CE170" s="34"/>
      <c r="CF170" s="34"/>
      <c r="CG170" s="34"/>
      <c r="CH170" s="34"/>
      <c r="CI170" s="34"/>
      <c r="CJ170" s="34"/>
      <c r="CK170" s="34"/>
      <c r="CL170" s="34"/>
      <c r="CM170" s="34"/>
      <c r="CN170" s="34"/>
      <c r="CO170" s="34"/>
      <c r="CP170" s="34"/>
      <c r="CQ170" s="34"/>
      <c r="CR170" s="34"/>
      <c r="CS170" s="34"/>
      <c r="CT170" s="34"/>
      <c r="CU170" s="34"/>
      <c r="CV170" s="34"/>
      <c r="CW170" s="34"/>
      <c r="CX170" s="51"/>
    </row>
    <row r="171" spans="1:102" ht="13">
      <c r="A171" s="37"/>
      <c r="B171" s="37"/>
      <c r="C171" s="37"/>
      <c r="D171" s="37"/>
      <c r="E171" s="37"/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  <c r="U171" s="51"/>
      <c r="V171" s="34"/>
      <c r="W171" s="34"/>
      <c r="X171" s="34"/>
      <c r="Y171" s="34"/>
      <c r="Z171" s="34"/>
      <c r="AA171" s="34"/>
      <c r="AB171" s="34"/>
      <c r="AC171" s="34"/>
      <c r="AD171" s="34"/>
      <c r="AE171" s="34"/>
      <c r="AF171" s="34"/>
      <c r="AG171" s="34"/>
      <c r="AH171" s="34"/>
      <c r="AI171" s="34"/>
      <c r="AJ171" s="68"/>
      <c r="AK171" s="34"/>
      <c r="AL171" s="34"/>
      <c r="AM171" s="34"/>
      <c r="AN171" s="34"/>
      <c r="AO171" s="34"/>
      <c r="AP171" s="34"/>
      <c r="AQ171" s="34"/>
      <c r="AR171" s="34"/>
      <c r="AS171" s="65"/>
      <c r="AT171" s="65"/>
      <c r="AU171" s="65"/>
      <c r="AV171" s="65"/>
      <c r="AW171" s="65"/>
      <c r="AX171" s="65"/>
      <c r="AY171" s="65"/>
      <c r="AZ171" s="65"/>
      <c r="BA171" s="65"/>
      <c r="BB171" s="65"/>
      <c r="BC171" s="65"/>
      <c r="BD171" s="65"/>
      <c r="BE171" s="65"/>
      <c r="BF171" s="65"/>
      <c r="BG171" s="65"/>
      <c r="BH171" s="65"/>
      <c r="BI171" s="65"/>
      <c r="BJ171" s="65"/>
      <c r="BK171" s="65"/>
      <c r="BL171" s="65"/>
      <c r="BM171" s="65"/>
      <c r="BN171" s="65"/>
      <c r="BO171" s="65"/>
      <c r="BP171" s="65"/>
      <c r="BQ171" s="65"/>
      <c r="BR171" s="65"/>
      <c r="BS171" s="65"/>
      <c r="BT171" s="65"/>
      <c r="BU171" s="65"/>
      <c r="BV171" s="65"/>
      <c r="BW171" s="65"/>
      <c r="BX171" s="65"/>
      <c r="BY171" s="65"/>
      <c r="BZ171" s="65"/>
      <c r="CA171" s="65"/>
      <c r="CB171" s="65"/>
      <c r="CC171" s="65"/>
      <c r="CD171" s="65"/>
      <c r="CE171" s="34"/>
      <c r="CF171" s="34"/>
      <c r="CG171" s="34"/>
      <c r="CH171" s="34"/>
      <c r="CI171" s="34"/>
      <c r="CJ171" s="34"/>
      <c r="CK171" s="34"/>
      <c r="CL171" s="34"/>
      <c r="CM171" s="34"/>
      <c r="CN171" s="34"/>
      <c r="CO171" s="34"/>
      <c r="CP171" s="34"/>
      <c r="CQ171" s="34"/>
      <c r="CR171" s="34"/>
      <c r="CS171" s="34"/>
      <c r="CT171" s="34"/>
      <c r="CU171" s="34"/>
      <c r="CV171" s="34"/>
      <c r="CW171" s="34"/>
      <c r="CX171" s="51"/>
    </row>
    <row r="172" spans="1:102" ht="13">
      <c r="A172" s="37"/>
      <c r="B172" s="37"/>
      <c r="C172" s="37"/>
      <c r="D172" s="37"/>
      <c r="E172" s="37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  <c r="U172" s="51"/>
      <c r="V172" s="34"/>
      <c r="W172" s="34"/>
      <c r="X172" s="34"/>
      <c r="Y172" s="34"/>
      <c r="Z172" s="34"/>
      <c r="AA172" s="34"/>
      <c r="AB172" s="34"/>
      <c r="AC172" s="34"/>
      <c r="AD172" s="34"/>
      <c r="AE172" s="34"/>
      <c r="AF172" s="34"/>
      <c r="AG172" s="34"/>
      <c r="AH172" s="34"/>
      <c r="AI172" s="34"/>
      <c r="AJ172" s="68"/>
      <c r="AK172" s="34"/>
      <c r="AL172" s="34"/>
      <c r="AM172" s="34"/>
      <c r="AN172" s="34"/>
      <c r="AO172" s="34"/>
      <c r="AP172" s="34"/>
      <c r="AQ172" s="34"/>
      <c r="AR172" s="34"/>
      <c r="AS172" s="65"/>
      <c r="AT172" s="65"/>
      <c r="AU172" s="65"/>
      <c r="AV172" s="65"/>
      <c r="AW172" s="65"/>
      <c r="AX172" s="65"/>
      <c r="AY172" s="65"/>
      <c r="AZ172" s="65"/>
      <c r="BA172" s="65"/>
      <c r="BB172" s="65"/>
      <c r="BC172" s="65"/>
      <c r="BD172" s="65"/>
      <c r="BE172" s="65"/>
      <c r="BF172" s="65"/>
      <c r="BG172" s="65"/>
      <c r="BH172" s="65"/>
      <c r="BI172" s="65"/>
      <c r="BJ172" s="65"/>
      <c r="BK172" s="65"/>
      <c r="BL172" s="65"/>
      <c r="BM172" s="65"/>
      <c r="BN172" s="65"/>
      <c r="BO172" s="65"/>
      <c r="BP172" s="65"/>
      <c r="BQ172" s="65"/>
      <c r="BR172" s="65"/>
      <c r="BS172" s="65"/>
      <c r="BT172" s="65"/>
      <c r="BU172" s="65"/>
      <c r="BV172" s="65"/>
      <c r="BW172" s="65"/>
      <c r="BX172" s="65"/>
      <c r="BY172" s="65"/>
      <c r="BZ172" s="65"/>
      <c r="CA172" s="65"/>
      <c r="CB172" s="65"/>
      <c r="CC172" s="65"/>
      <c r="CD172" s="65"/>
      <c r="CE172" s="34"/>
      <c r="CF172" s="34"/>
      <c r="CG172" s="34"/>
      <c r="CH172" s="34"/>
      <c r="CI172" s="34"/>
      <c r="CJ172" s="34"/>
      <c r="CK172" s="34"/>
      <c r="CL172" s="34"/>
      <c r="CM172" s="34"/>
      <c r="CN172" s="34"/>
      <c r="CO172" s="34"/>
      <c r="CP172" s="34"/>
      <c r="CQ172" s="34"/>
      <c r="CR172" s="34"/>
      <c r="CS172" s="34"/>
      <c r="CT172" s="34"/>
      <c r="CU172" s="34"/>
      <c r="CV172" s="34"/>
      <c r="CW172" s="34"/>
      <c r="CX172" s="51"/>
    </row>
    <row r="173" spans="1:102" ht="13">
      <c r="A173" s="37"/>
      <c r="B173" s="37"/>
      <c r="C173" s="37"/>
      <c r="D173" s="37"/>
      <c r="E173" s="37"/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34"/>
      <c r="U173" s="51"/>
      <c r="V173" s="34"/>
      <c r="W173" s="34"/>
      <c r="X173" s="34"/>
      <c r="Y173" s="34"/>
      <c r="Z173" s="34"/>
      <c r="AA173" s="34"/>
      <c r="AB173" s="34"/>
      <c r="AC173" s="34"/>
      <c r="AD173" s="34"/>
      <c r="AE173" s="34"/>
      <c r="AF173" s="34"/>
      <c r="AG173" s="34"/>
      <c r="AH173" s="34"/>
      <c r="AI173" s="34"/>
      <c r="AJ173" s="68"/>
      <c r="AK173" s="34"/>
      <c r="AL173" s="34"/>
      <c r="AM173" s="34"/>
      <c r="AN173" s="34"/>
      <c r="AO173" s="34"/>
      <c r="AP173" s="34"/>
      <c r="AQ173" s="34"/>
      <c r="AR173" s="34"/>
      <c r="AS173" s="65"/>
      <c r="AT173" s="65"/>
      <c r="AU173" s="65"/>
      <c r="AV173" s="65"/>
      <c r="AW173" s="65"/>
      <c r="AX173" s="65"/>
      <c r="AY173" s="65"/>
      <c r="AZ173" s="65"/>
      <c r="BA173" s="65"/>
      <c r="BB173" s="65"/>
      <c r="BC173" s="65"/>
      <c r="BD173" s="65"/>
      <c r="BE173" s="65"/>
      <c r="BF173" s="65"/>
      <c r="BG173" s="65"/>
      <c r="BH173" s="65"/>
      <c r="BI173" s="65"/>
      <c r="BJ173" s="65"/>
      <c r="BK173" s="65"/>
      <c r="BL173" s="65"/>
      <c r="BM173" s="65"/>
      <c r="BN173" s="65"/>
      <c r="BO173" s="65"/>
      <c r="BP173" s="65"/>
      <c r="BQ173" s="65"/>
      <c r="BR173" s="65"/>
      <c r="BS173" s="65"/>
      <c r="BT173" s="65"/>
      <c r="BU173" s="65"/>
      <c r="BV173" s="65"/>
      <c r="BW173" s="65"/>
      <c r="BX173" s="65"/>
      <c r="BY173" s="65"/>
      <c r="BZ173" s="65"/>
      <c r="CA173" s="65"/>
      <c r="CB173" s="65"/>
      <c r="CC173" s="65"/>
      <c r="CD173" s="65"/>
      <c r="CE173" s="34"/>
      <c r="CF173" s="34"/>
      <c r="CG173" s="34"/>
      <c r="CH173" s="34"/>
      <c r="CI173" s="34"/>
      <c r="CJ173" s="34"/>
      <c r="CK173" s="34"/>
      <c r="CL173" s="34"/>
      <c r="CM173" s="34"/>
      <c r="CN173" s="34"/>
      <c r="CO173" s="34"/>
      <c r="CP173" s="34"/>
      <c r="CQ173" s="34"/>
      <c r="CR173" s="34"/>
      <c r="CS173" s="34"/>
      <c r="CT173" s="34"/>
      <c r="CU173" s="34"/>
      <c r="CV173" s="34"/>
      <c r="CW173" s="34"/>
      <c r="CX173" s="51"/>
    </row>
    <row r="174" spans="1:102" ht="13">
      <c r="A174" s="37"/>
      <c r="B174" s="37"/>
      <c r="C174" s="37"/>
      <c r="D174" s="37"/>
      <c r="E174" s="37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  <c r="U174" s="51"/>
      <c r="V174" s="34"/>
      <c r="W174" s="34"/>
      <c r="X174" s="34"/>
      <c r="Y174" s="34"/>
      <c r="Z174" s="34"/>
      <c r="AA174" s="34"/>
      <c r="AB174" s="34"/>
      <c r="AC174" s="34"/>
      <c r="AD174" s="34"/>
      <c r="AE174" s="34"/>
      <c r="AF174" s="34"/>
      <c r="AG174" s="34"/>
      <c r="AH174" s="34"/>
      <c r="AI174" s="34"/>
      <c r="AJ174" s="68"/>
      <c r="AK174" s="34"/>
      <c r="AL174" s="34"/>
      <c r="AM174" s="34"/>
      <c r="AN174" s="34"/>
      <c r="AO174" s="34"/>
      <c r="AP174" s="34"/>
      <c r="AQ174" s="34"/>
      <c r="AR174" s="34"/>
      <c r="AS174" s="65"/>
      <c r="AT174" s="65"/>
      <c r="AU174" s="65"/>
      <c r="AV174" s="65"/>
      <c r="AW174" s="65"/>
      <c r="AX174" s="65"/>
      <c r="AY174" s="65"/>
      <c r="AZ174" s="65"/>
      <c r="BA174" s="65"/>
      <c r="BB174" s="65"/>
      <c r="BC174" s="65"/>
      <c r="BD174" s="65"/>
      <c r="BE174" s="65"/>
      <c r="BF174" s="65"/>
      <c r="BG174" s="65"/>
      <c r="BH174" s="65"/>
      <c r="BI174" s="65"/>
      <c r="BJ174" s="65"/>
      <c r="BK174" s="65"/>
      <c r="BL174" s="65"/>
      <c r="BM174" s="65"/>
      <c r="BN174" s="65"/>
      <c r="BO174" s="65"/>
      <c r="BP174" s="65"/>
      <c r="BQ174" s="65"/>
      <c r="BR174" s="65"/>
      <c r="BS174" s="65"/>
      <c r="BT174" s="65"/>
      <c r="BU174" s="65"/>
      <c r="BV174" s="65"/>
      <c r="BW174" s="65"/>
      <c r="BX174" s="65"/>
      <c r="BY174" s="65"/>
      <c r="BZ174" s="65"/>
      <c r="CA174" s="65"/>
      <c r="CB174" s="65"/>
      <c r="CC174" s="65"/>
      <c r="CD174" s="65"/>
      <c r="CE174" s="34"/>
      <c r="CF174" s="34"/>
      <c r="CG174" s="34"/>
      <c r="CH174" s="34"/>
      <c r="CI174" s="34"/>
      <c r="CJ174" s="34"/>
      <c r="CK174" s="34"/>
      <c r="CL174" s="34"/>
      <c r="CM174" s="34"/>
      <c r="CN174" s="34"/>
      <c r="CO174" s="34"/>
      <c r="CP174" s="34"/>
      <c r="CQ174" s="34"/>
      <c r="CR174" s="34"/>
      <c r="CS174" s="34"/>
      <c r="CT174" s="34"/>
      <c r="CU174" s="34"/>
      <c r="CV174" s="34"/>
      <c r="CW174" s="34"/>
      <c r="CX174" s="51"/>
    </row>
    <row r="175" spans="1:102" ht="13">
      <c r="A175" s="37"/>
      <c r="B175" s="37"/>
      <c r="C175" s="37"/>
      <c r="D175" s="37"/>
      <c r="E175" s="37"/>
      <c r="F175" s="34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  <c r="U175" s="51"/>
      <c r="V175" s="34"/>
      <c r="W175" s="34"/>
      <c r="X175" s="34"/>
      <c r="Y175" s="34"/>
      <c r="Z175" s="34"/>
      <c r="AA175" s="34"/>
      <c r="AB175" s="34"/>
      <c r="AC175" s="34"/>
      <c r="AD175" s="34"/>
      <c r="AE175" s="34"/>
      <c r="AF175" s="34"/>
      <c r="AG175" s="34"/>
      <c r="AH175" s="34"/>
      <c r="AI175" s="34"/>
      <c r="AJ175" s="68"/>
      <c r="AK175" s="34"/>
      <c r="AL175" s="34"/>
      <c r="AM175" s="34"/>
      <c r="AN175" s="34"/>
      <c r="AO175" s="34"/>
      <c r="AP175" s="34"/>
      <c r="AQ175" s="34"/>
      <c r="AR175" s="34"/>
      <c r="AS175" s="65"/>
      <c r="AT175" s="65"/>
      <c r="AU175" s="65"/>
      <c r="AV175" s="65"/>
      <c r="AW175" s="65"/>
      <c r="AX175" s="65"/>
      <c r="AY175" s="65"/>
      <c r="AZ175" s="65"/>
      <c r="BA175" s="65"/>
      <c r="BB175" s="65"/>
      <c r="BC175" s="65"/>
      <c r="BD175" s="65"/>
      <c r="BE175" s="65"/>
      <c r="BF175" s="65"/>
      <c r="BG175" s="65"/>
      <c r="BH175" s="65"/>
      <c r="BI175" s="65"/>
      <c r="BJ175" s="65"/>
      <c r="BK175" s="65"/>
      <c r="BL175" s="65"/>
      <c r="BM175" s="65"/>
      <c r="BN175" s="65"/>
      <c r="BO175" s="65"/>
      <c r="BP175" s="65"/>
      <c r="BQ175" s="65"/>
      <c r="BR175" s="65"/>
      <c r="BS175" s="65"/>
      <c r="BT175" s="65"/>
      <c r="BU175" s="65"/>
      <c r="BV175" s="65"/>
      <c r="BW175" s="65"/>
      <c r="BX175" s="65"/>
      <c r="BY175" s="65"/>
      <c r="BZ175" s="65"/>
      <c r="CA175" s="65"/>
      <c r="CB175" s="65"/>
      <c r="CC175" s="65"/>
      <c r="CD175" s="65"/>
      <c r="CE175" s="34"/>
      <c r="CF175" s="34"/>
      <c r="CG175" s="34"/>
      <c r="CH175" s="34"/>
      <c r="CI175" s="34"/>
      <c r="CJ175" s="34"/>
      <c r="CK175" s="34"/>
      <c r="CL175" s="34"/>
      <c r="CM175" s="34"/>
      <c r="CN175" s="34"/>
      <c r="CO175" s="34"/>
      <c r="CP175" s="34"/>
      <c r="CQ175" s="34"/>
      <c r="CR175" s="34"/>
      <c r="CS175" s="34"/>
      <c r="CT175" s="34"/>
      <c r="CU175" s="34"/>
      <c r="CV175" s="34"/>
      <c r="CW175" s="34"/>
      <c r="CX175" s="51"/>
    </row>
    <row r="176" spans="1:102" ht="13">
      <c r="A176" s="37"/>
      <c r="B176" s="37"/>
      <c r="C176" s="37"/>
      <c r="D176" s="37"/>
      <c r="E176" s="37"/>
      <c r="F176" s="34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  <c r="U176" s="51"/>
      <c r="V176" s="34"/>
      <c r="W176" s="34"/>
      <c r="X176" s="34"/>
      <c r="Y176" s="34"/>
      <c r="Z176" s="34"/>
      <c r="AA176" s="34"/>
      <c r="AB176" s="34"/>
      <c r="AC176" s="34"/>
      <c r="AD176" s="34"/>
      <c r="AE176" s="34"/>
      <c r="AF176" s="34"/>
      <c r="AG176" s="34"/>
      <c r="AH176" s="34"/>
      <c r="AI176" s="34"/>
      <c r="AJ176" s="68"/>
      <c r="AK176" s="34"/>
      <c r="AL176" s="34"/>
      <c r="AM176" s="34"/>
      <c r="AN176" s="34"/>
      <c r="AO176" s="34"/>
      <c r="AP176" s="34"/>
      <c r="AQ176" s="34"/>
      <c r="AR176" s="34"/>
      <c r="AS176" s="65"/>
      <c r="AT176" s="65"/>
      <c r="AU176" s="65"/>
      <c r="AV176" s="65"/>
      <c r="AW176" s="65"/>
      <c r="AX176" s="65"/>
      <c r="AY176" s="65"/>
      <c r="AZ176" s="65"/>
      <c r="BA176" s="65"/>
      <c r="BB176" s="65"/>
      <c r="BC176" s="65"/>
      <c r="BD176" s="65"/>
      <c r="BE176" s="65"/>
      <c r="BF176" s="65"/>
      <c r="BG176" s="65"/>
      <c r="BH176" s="65"/>
      <c r="BI176" s="65"/>
      <c r="BJ176" s="65"/>
      <c r="BK176" s="65"/>
      <c r="BL176" s="65"/>
      <c r="BM176" s="65"/>
      <c r="BN176" s="65"/>
      <c r="BO176" s="65"/>
      <c r="BP176" s="65"/>
      <c r="BQ176" s="65"/>
      <c r="BR176" s="65"/>
      <c r="BS176" s="65"/>
      <c r="BT176" s="65"/>
      <c r="BU176" s="65"/>
      <c r="BV176" s="65"/>
      <c r="BW176" s="65"/>
      <c r="BX176" s="65"/>
      <c r="BY176" s="65"/>
      <c r="BZ176" s="65"/>
      <c r="CA176" s="65"/>
      <c r="CB176" s="65"/>
      <c r="CC176" s="65"/>
      <c r="CD176" s="65"/>
      <c r="CE176" s="34"/>
      <c r="CF176" s="34"/>
      <c r="CG176" s="34"/>
      <c r="CH176" s="34"/>
      <c r="CI176" s="34"/>
      <c r="CJ176" s="34"/>
      <c r="CK176" s="34"/>
      <c r="CL176" s="34"/>
      <c r="CM176" s="34"/>
      <c r="CN176" s="34"/>
      <c r="CO176" s="34"/>
      <c r="CP176" s="34"/>
      <c r="CQ176" s="34"/>
      <c r="CR176" s="34"/>
      <c r="CS176" s="34"/>
      <c r="CT176" s="34"/>
      <c r="CU176" s="34"/>
      <c r="CV176" s="34"/>
      <c r="CW176" s="34"/>
      <c r="CX176" s="51"/>
    </row>
    <row r="177" spans="1:102" ht="13">
      <c r="A177" s="37"/>
      <c r="B177" s="37"/>
      <c r="C177" s="37"/>
      <c r="D177" s="37"/>
      <c r="E177" s="37"/>
      <c r="F177" s="34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  <c r="U177" s="51"/>
      <c r="V177" s="34"/>
      <c r="W177" s="34"/>
      <c r="X177" s="34"/>
      <c r="Y177" s="34"/>
      <c r="Z177" s="34"/>
      <c r="AA177" s="34"/>
      <c r="AB177" s="34"/>
      <c r="AC177" s="34"/>
      <c r="AD177" s="34"/>
      <c r="AE177" s="34"/>
      <c r="AF177" s="34"/>
      <c r="AG177" s="34"/>
      <c r="AH177" s="34"/>
      <c r="AI177" s="34"/>
      <c r="AJ177" s="68"/>
      <c r="AK177" s="34"/>
      <c r="AL177" s="34"/>
      <c r="AM177" s="34"/>
      <c r="AN177" s="34"/>
      <c r="AO177" s="34"/>
      <c r="AP177" s="34"/>
      <c r="AQ177" s="34"/>
      <c r="AR177" s="34"/>
      <c r="AS177" s="65"/>
      <c r="AT177" s="65"/>
      <c r="AU177" s="65"/>
      <c r="AV177" s="65"/>
      <c r="AW177" s="65"/>
      <c r="AX177" s="65"/>
      <c r="AY177" s="65"/>
      <c r="AZ177" s="65"/>
      <c r="BA177" s="65"/>
      <c r="BB177" s="65"/>
      <c r="BC177" s="65"/>
      <c r="BD177" s="65"/>
      <c r="BE177" s="65"/>
      <c r="BF177" s="65"/>
      <c r="BG177" s="65"/>
      <c r="BH177" s="65"/>
      <c r="BI177" s="65"/>
      <c r="BJ177" s="65"/>
      <c r="BK177" s="65"/>
      <c r="BL177" s="65"/>
      <c r="BM177" s="65"/>
      <c r="BN177" s="65"/>
      <c r="BO177" s="65"/>
      <c r="BP177" s="65"/>
      <c r="BQ177" s="65"/>
      <c r="BR177" s="65"/>
      <c r="BS177" s="65"/>
      <c r="BT177" s="65"/>
      <c r="BU177" s="65"/>
      <c r="BV177" s="65"/>
      <c r="BW177" s="65"/>
      <c r="BX177" s="65"/>
      <c r="BY177" s="65"/>
      <c r="BZ177" s="65"/>
      <c r="CA177" s="65"/>
      <c r="CB177" s="65"/>
      <c r="CC177" s="65"/>
      <c r="CD177" s="65"/>
      <c r="CE177" s="34"/>
      <c r="CF177" s="34"/>
      <c r="CG177" s="34"/>
      <c r="CH177" s="34"/>
      <c r="CI177" s="34"/>
      <c r="CJ177" s="34"/>
      <c r="CK177" s="34"/>
      <c r="CL177" s="34"/>
      <c r="CM177" s="34"/>
      <c r="CN177" s="34"/>
      <c r="CO177" s="34"/>
      <c r="CP177" s="34"/>
      <c r="CQ177" s="34"/>
      <c r="CR177" s="34"/>
      <c r="CS177" s="34"/>
      <c r="CT177" s="34"/>
      <c r="CU177" s="34"/>
      <c r="CV177" s="34"/>
      <c r="CW177" s="34"/>
      <c r="CX177" s="51"/>
    </row>
    <row r="178" spans="1:102" ht="13">
      <c r="A178" s="37"/>
      <c r="B178" s="37"/>
      <c r="C178" s="37"/>
      <c r="D178" s="37"/>
      <c r="E178" s="37"/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  <c r="U178" s="51"/>
      <c r="V178" s="34"/>
      <c r="W178" s="34"/>
      <c r="X178" s="34"/>
      <c r="Y178" s="34"/>
      <c r="Z178" s="34"/>
      <c r="AA178" s="34"/>
      <c r="AB178" s="34"/>
      <c r="AC178" s="34"/>
      <c r="AD178" s="34"/>
      <c r="AE178" s="34"/>
      <c r="AF178" s="34"/>
      <c r="AG178" s="34"/>
      <c r="AH178" s="34"/>
      <c r="AI178" s="34"/>
      <c r="AJ178" s="68"/>
      <c r="AK178" s="34"/>
      <c r="AL178" s="34"/>
      <c r="AM178" s="34"/>
      <c r="AN178" s="34"/>
      <c r="AO178" s="34"/>
      <c r="AP178" s="34"/>
      <c r="AQ178" s="34"/>
      <c r="AR178" s="34"/>
      <c r="AS178" s="65"/>
      <c r="AT178" s="65"/>
      <c r="AU178" s="65"/>
      <c r="AV178" s="65"/>
      <c r="AW178" s="65"/>
      <c r="AX178" s="65"/>
      <c r="AY178" s="65"/>
      <c r="AZ178" s="65"/>
      <c r="BA178" s="65"/>
      <c r="BB178" s="65"/>
      <c r="BC178" s="65"/>
      <c r="BD178" s="65"/>
      <c r="BE178" s="65"/>
      <c r="BF178" s="65"/>
      <c r="BG178" s="65"/>
      <c r="BH178" s="65"/>
      <c r="BI178" s="65"/>
      <c r="BJ178" s="65"/>
      <c r="BK178" s="65"/>
      <c r="BL178" s="65"/>
      <c r="BM178" s="65"/>
      <c r="BN178" s="65"/>
      <c r="BO178" s="65"/>
      <c r="BP178" s="65"/>
      <c r="BQ178" s="65"/>
      <c r="BR178" s="65"/>
      <c r="BS178" s="65"/>
      <c r="BT178" s="65"/>
      <c r="BU178" s="65"/>
      <c r="BV178" s="65"/>
      <c r="BW178" s="65"/>
      <c r="BX178" s="65"/>
      <c r="BY178" s="65"/>
      <c r="BZ178" s="65"/>
      <c r="CA178" s="65"/>
      <c r="CB178" s="65"/>
      <c r="CC178" s="65"/>
      <c r="CD178" s="65"/>
      <c r="CE178" s="34"/>
      <c r="CF178" s="34"/>
      <c r="CG178" s="34"/>
      <c r="CH178" s="34"/>
      <c r="CI178" s="34"/>
      <c r="CJ178" s="34"/>
      <c r="CK178" s="34"/>
      <c r="CL178" s="34"/>
      <c r="CM178" s="34"/>
      <c r="CN178" s="34"/>
      <c r="CO178" s="34"/>
      <c r="CP178" s="34"/>
      <c r="CQ178" s="34"/>
      <c r="CR178" s="34"/>
      <c r="CS178" s="34"/>
      <c r="CT178" s="34"/>
      <c r="CU178" s="34"/>
      <c r="CV178" s="34"/>
      <c r="CW178" s="34"/>
      <c r="CX178" s="51"/>
    </row>
    <row r="179" spans="1:102" ht="13">
      <c r="A179" s="37"/>
      <c r="B179" s="37"/>
      <c r="C179" s="37"/>
      <c r="D179" s="37"/>
      <c r="E179" s="37"/>
      <c r="F179" s="34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  <c r="U179" s="51"/>
      <c r="V179" s="34"/>
      <c r="W179" s="34"/>
      <c r="X179" s="34"/>
      <c r="Y179" s="34"/>
      <c r="Z179" s="34"/>
      <c r="AA179" s="34"/>
      <c r="AB179" s="34"/>
      <c r="AC179" s="34"/>
      <c r="AD179" s="34"/>
      <c r="AE179" s="34"/>
      <c r="AF179" s="34"/>
      <c r="AG179" s="34"/>
      <c r="AH179" s="34"/>
      <c r="AI179" s="34"/>
      <c r="AJ179" s="68"/>
      <c r="AK179" s="34"/>
      <c r="AL179" s="34"/>
      <c r="AM179" s="34"/>
      <c r="AN179" s="34"/>
      <c r="AO179" s="34"/>
      <c r="AP179" s="34"/>
      <c r="AQ179" s="34"/>
      <c r="AR179" s="34"/>
      <c r="AS179" s="65"/>
      <c r="AT179" s="65"/>
      <c r="AU179" s="65"/>
      <c r="AV179" s="65"/>
      <c r="AW179" s="65"/>
      <c r="AX179" s="65"/>
      <c r="AY179" s="65"/>
      <c r="AZ179" s="65"/>
      <c r="BA179" s="65"/>
      <c r="BB179" s="65"/>
      <c r="BC179" s="65"/>
      <c r="BD179" s="65"/>
      <c r="BE179" s="65"/>
      <c r="BF179" s="65"/>
      <c r="BG179" s="65"/>
      <c r="BH179" s="65"/>
      <c r="BI179" s="65"/>
      <c r="BJ179" s="65"/>
      <c r="BK179" s="65"/>
      <c r="BL179" s="65"/>
      <c r="BM179" s="65"/>
      <c r="BN179" s="65"/>
      <c r="BO179" s="65"/>
      <c r="BP179" s="65"/>
      <c r="BQ179" s="65"/>
      <c r="BR179" s="65"/>
      <c r="BS179" s="65"/>
      <c r="BT179" s="65"/>
      <c r="BU179" s="65"/>
      <c r="BV179" s="65"/>
      <c r="BW179" s="65"/>
      <c r="BX179" s="65"/>
      <c r="BY179" s="65"/>
      <c r="BZ179" s="65"/>
      <c r="CA179" s="65"/>
      <c r="CB179" s="65"/>
      <c r="CC179" s="65"/>
      <c r="CD179" s="65"/>
      <c r="CE179" s="34"/>
      <c r="CF179" s="34"/>
      <c r="CG179" s="34"/>
      <c r="CH179" s="34"/>
      <c r="CI179" s="34"/>
      <c r="CJ179" s="34"/>
      <c r="CK179" s="34"/>
      <c r="CL179" s="34"/>
      <c r="CM179" s="34"/>
      <c r="CN179" s="34"/>
      <c r="CO179" s="34"/>
      <c r="CP179" s="34"/>
      <c r="CQ179" s="34"/>
      <c r="CR179" s="34"/>
      <c r="CS179" s="34"/>
      <c r="CT179" s="34"/>
      <c r="CU179" s="34"/>
      <c r="CV179" s="34"/>
      <c r="CW179" s="34"/>
      <c r="CX179" s="51"/>
    </row>
    <row r="180" spans="1:102" ht="13">
      <c r="A180" s="37"/>
      <c r="B180" s="37"/>
      <c r="C180" s="37"/>
      <c r="D180" s="37"/>
      <c r="E180" s="37"/>
      <c r="F180" s="34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  <c r="U180" s="51"/>
      <c r="V180" s="34"/>
      <c r="W180" s="34"/>
      <c r="X180" s="34"/>
      <c r="Y180" s="34"/>
      <c r="Z180" s="34"/>
      <c r="AA180" s="34"/>
      <c r="AB180" s="34"/>
      <c r="AC180" s="34"/>
      <c r="AD180" s="34"/>
      <c r="AE180" s="34"/>
      <c r="AF180" s="34"/>
      <c r="AG180" s="34"/>
      <c r="AH180" s="34"/>
      <c r="AI180" s="34"/>
      <c r="AJ180" s="68"/>
      <c r="AK180" s="34"/>
      <c r="AL180" s="34"/>
      <c r="AM180" s="34"/>
      <c r="AN180" s="34"/>
      <c r="AO180" s="34"/>
      <c r="AP180" s="34"/>
      <c r="AQ180" s="34"/>
      <c r="AR180" s="34"/>
      <c r="AS180" s="65"/>
      <c r="AT180" s="65"/>
      <c r="AU180" s="65"/>
      <c r="AV180" s="65"/>
      <c r="AW180" s="65"/>
      <c r="AX180" s="65"/>
      <c r="AY180" s="65"/>
      <c r="AZ180" s="65"/>
      <c r="BA180" s="65"/>
      <c r="BB180" s="65"/>
      <c r="BC180" s="65"/>
      <c r="BD180" s="65"/>
      <c r="BE180" s="65"/>
      <c r="BF180" s="65"/>
      <c r="BG180" s="65"/>
      <c r="BH180" s="65"/>
      <c r="BI180" s="65"/>
      <c r="BJ180" s="65"/>
      <c r="BK180" s="65"/>
      <c r="BL180" s="65"/>
      <c r="BM180" s="65"/>
      <c r="BN180" s="65"/>
      <c r="BO180" s="65"/>
      <c r="BP180" s="65"/>
      <c r="BQ180" s="65"/>
      <c r="BR180" s="65"/>
      <c r="BS180" s="65"/>
      <c r="BT180" s="65"/>
      <c r="BU180" s="65"/>
      <c r="BV180" s="65"/>
      <c r="BW180" s="65"/>
      <c r="BX180" s="65"/>
      <c r="BY180" s="65"/>
      <c r="BZ180" s="65"/>
      <c r="CA180" s="65"/>
      <c r="CB180" s="65"/>
      <c r="CC180" s="65"/>
      <c r="CD180" s="65"/>
      <c r="CE180" s="34"/>
      <c r="CF180" s="34"/>
      <c r="CG180" s="34"/>
      <c r="CH180" s="34"/>
      <c r="CI180" s="34"/>
      <c r="CJ180" s="34"/>
      <c r="CK180" s="34"/>
      <c r="CL180" s="34"/>
      <c r="CM180" s="34"/>
      <c r="CN180" s="34"/>
      <c r="CO180" s="34"/>
      <c r="CP180" s="34"/>
      <c r="CQ180" s="34"/>
      <c r="CR180" s="34"/>
      <c r="CS180" s="34"/>
      <c r="CT180" s="34"/>
      <c r="CU180" s="34"/>
      <c r="CV180" s="34"/>
      <c r="CW180" s="34"/>
      <c r="CX180" s="51"/>
    </row>
    <row r="181" spans="1:102" ht="13">
      <c r="A181" s="37"/>
      <c r="B181" s="37"/>
      <c r="C181" s="37"/>
      <c r="D181" s="37"/>
      <c r="E181" s="37"/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  <c r="U181" s="51"/>
      <c r="V181" s="34"/>
      <c r="W181" s="34"/>
      <c r="X181" s="34"/>
      <c r="Y181" s="34"/>
      <c r="Z181" s="34"/>
      <c r="AA181" s="34"/>
      <c r="AB181" s="34"/>
      <c r="AC181" s="34"/>
      <c r="AD181" s="34"/>
      <c r="AE181" s="34"/>
      <c r="AF181" s="34"/>
      <c r="AG181" s="34"/>
      <c r="AH181" s="34"/>
      <c r="AI181" s="34"/>
      <c r="AJ181" s="68"/>
      <c r="AK181" s="34"/>
      <c r="AL181" s="34"/>
      <c r="AM181" s="34"/>
      <c r="AN181" s="34"/>
      <c r="AO181" s="34"/>
      <c r="AP181" s="34"/>
      <c r="AQ181" s="34"/>
      <c r="AR181" s="34"/>
      <c r="AS181" s="65"/>
      <c r="AT181" s="65"/>
      <c r="AU181" s="65"/>
      <c r="AV181" s="65"/>
      <c r="AW181" s="65"/>
      <c r="AX181" s="65"/>
      <c r="AY181" s="65"/>
      <c r="AZ181" s="65"/>
      <c r="BA181" s="65"/>
      <c r="BB181" s="65"/>
      <c r="BC181" s="65"/>
      <c r="BD181" s="65"/>
      <c r="BE181" s="65"/>
      <c r="BF181" s="65"/>
      <c r="BG181" s="65"/>
      <c r="BH181" s="65"/>
      <c r="BI181" s="65"/>
      <c r="BJ181" s="65"/>
      <c r="BK181" s="65"/>
      <c r="BL181" s="65"/>
      <c r="BM181" s="65"/>
      <c r="BN181" s="65"/>
      <c r="BO181" s="65"/>
      <c r="BP181" s="65"/>
      <c r="BQ181" s="65"/>
      <c r="BR181" s="65"/>
      <c r="BS181" s="65"/>
      <c r="BT181" s="65"/>
      <c r="BU181" s="65"/>
      <c r="BV181" s="65"/>
      <c r="BW181" s="65"/>
      <c r="BX181" s="65"/>
      <c r="BY181" s="65"/>
      <c r="BZ181" s="65"/>
      <c r="CA181" s="65"/>
      <c r="CB181" s="65"/>
      <c r="CC181" s="65"/>
      <c r="CD181" s="65"/>
      <c r="CE181" s="34"/>
      <c r="CF181" s="34"/>
      <c r="CG181" s="34"/>
      <c r="CH181" s="34"/>
      <c r="CI181" s="34"/>
      <c r="CJ181" s="34"/>
      <c r="CK181" s="34"/>
      <c r="CL181" s="34"/>
      <c r="CM181" s="34"/>
      <c r="CN181" s="34"/>
      <c r="CO181" s="34"/>
      <c r="CP181" s="34"/>
      <c r="CQ181" s="34"/>
      <c r="CR181" s="34"/>
      <c r="CS181" s="34"/>
      <c r="CT181" s="34"/>
      <c r="CU181" s="34"/>
      <c r="CV181" s="34"/>
      <c r="CW181" s="34"/>
      <c r="CX181" s="34"/>
    </row>
    <row r="182" spans="1:102" ht="13">
      <c r="A182" s="37"/>
      <c r="B182" s="37"/>
      <c r="C182" s="37"/>
      <c r="D182" s="37"/>
      <c r="E182" s="37"/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  <c r="U182" s="51"/>
      <c r="V182" s="34"/>
      <c r="W182" s="34"/>
      <c r="X182" s="34"/>
      <c r="Y182" s="34"/>
      <c r="Z182" s="34"/>
      <c r="AA182" s="34"/>
      <c r="AB182" s="34"/>
      <c r="AC182" s="34"/>
      <c r="AD182" s="34"/>
      <c r="AE182" s="34"/>
      <c r="AF182" s="34"/>
      <c r="AG182" s="34"/>
      <c r="AH182" s="34"/>
      <c r="AI182" s="34"/>
      <c r="AJ182" s="68"/>
      <c r="AK182" s="34"/>
      <c r="AL182" s="34"/>
      <c r="AM182" s="34"/>
      <c r="AN182" s="34"/>
      <c r="AO182" s="34"/>
      <c r="AP182" s="34"/>
      <c r="AQ182" s="34"/>
      <c r="AR182" s="34"/>
      <c r="AS182" s="65"/>
      <c r="AT182" s="65"/>
      <c r="AU182" s="65"/>
      <c r="AV182" s="65"/>
      <c r="AW182" s="65"/>
      <c r="AX182" s="65"/>
      <c r="AY182" s="65"/>
      <c r="AZ182" s="65"/>
      <c r="BA182" s="65"/>
      <c r="BB182" s="65"/>
      <c r="BC182" s="65"/>
      <c r="BD182" s="65"/>
      <c r="BE182" s="65"/>
      <c r="BF182" s="65"/>
      <c r="BG182" s="65"/>
      <c r="BH182" s="65"/>
      <c r="BI182" s="65"/>
      <c r="BJ182" s="65"/>
      <c r="BK182" s="65"/>
      <c r="BL182" s="65"/>
      <c r="BM182" s="65"/>
      <c r="BN182" s="65"/>
      <c r="BO182" s="65"/>
      <c r="BP182" s="65"/>
      <c r="BQ182" s="65"/>
      <c r="BR182" s="65"/>
      <c r="BS182" s="65"/>
      <c r="BT182" s="65"/>
      <c r="BU182" s="65"/>
      <c r="BV182" s="65"/>
      <c r="BW182" s="65"/>
      <c r="BX182" s="65"/>
      <c r="BY182" s="65"/>
      <c r="BZ182" s="65"/>
      <c r="CA182" s="65"/>
      <c r="CB182" s="65"/>
      <c r="CC182" s="65"/>
      <c r="CD182" s="65"/>
      <c r="CE182" s="34"/>
      <c r="CF182" s="34"/>
      <c r="CG182" s="34"/>
      <c r="CH182" s="34"/>
      <c r="CI182" s="34"/>
      <c r="CJ182" s="34"/>
      <c r="CK182" s="34"/>
      <c r="CL182" s="34"/>
      <c r="CM182" s="34"/>
      <c r="CN182" s="34"/>
      <c r="CO182" s="34"/>
      <c r="CP182" s="34"/>
      <c r="CQ182" s="34"/>
      <c r="CR182" s="34"/>
      <c r="CS182" s="34"/>
      <c r="CT182" s="34"/>
      <c r="CU182" s="34"/>
      <c r="CV182" s="34"/>
      <c r="CW182" s="34"/>
      <c r="CX182" s="34"/>
    </row>
    <row r="183" spans="1:102" ht="13">
      <c r="A183" s="37"/>
      <c r="B183" s="37"/>
      <c r="C183" s="37"/>
      <c r="D183" s="37"/>
      <c r="E183" s="37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  <c r="U183" s="51"/>
      <c r="V183" s="34"/>
      <c r="W183" s="34"/>
      <c r="X183" s="34"/>
      <c r="Y183" s="34"/>
      <c r="Z183" s="34"/>
      <c r="AA183" s="34"/>
      <c r="AB183" s="34"/>
      <c r="AC183" s="34"/>
      <c r="AD183" s="34"/>
      <c r="AE183" s="34"/>
      <c r="AF183" s="34"/>
      <c r="AG183" s="34"/>
      <c r="AH183" s="34"/>
      <c r="AI183" s="34"/>
      <c r="AJ183" s="68"/>
      <c r="AK183" s="34"/>
      <c r="AL183" s="34"/>
      <c r="AM183" s="34"/>
      <c r="AN183" s="34"/>
      <c r="AO183" s="34"/>
      <c r="AP183" s="34"/>
      <c r="AQ183" s="34"/>
      <c r="AR183" s="34"/>
      <c r="AS183" s="65"/>
      <c r="AT183" s="65"/>
      <c r="AU183" s="65"/>
      <c r="AV183" s="65"/>
      <c r="AW183" s="65"/>
      <c r="AX183" s="65"/>
      <c r="AY183" s="65"/>
      <c r="AZ183" s="65"/>
      <c r="BA183" s="65"/>
      <c r="BB183" s="65"/>
      <c r="BC183" s="65"/>
      <c r="BD183" s="65"/>
      <c r="BE183" s="65"/>
      <c r="BF183" s="65"/>
      <c r="BG183" s="65"/>
      <c r="BH183" s="65"/>
      <c r="BI183" s="65"/>
      <c r="BJ183" s="65"/>
      <c r="BK183" s="65"/>
      <c r="BL183" s="65"/>
      <c r="BM183" s="65"/>
      <c r="BN183" s="65"/>
      <c r="BO183" s="65"/>
      <c r="BP183" s="65"/>
      <c r="BQ183" s="65"/>
      <c r="BR183" s="65"/>
      <c r="BS183" s="65"/>
      <c r="BT183" s="65"/>
      <c r="BU183" s="65"/>
      <c r="BV183" s="65"/>
      <c r="BW183" s="65"/>
      <c r="BX183" s="65"/>
      <c r="BY183" s="65"/>
      <c r="BZ183" s="65"/>
      <c r="CA183" s="65"/>
      <c r="CB183" s="65"/>
      <c r="CC183" s="65"/>
      <c r="CD183" s="65"/>
      <c r="CE183" s="34"/>
      <c r="CF183" s="34"/>
      <c r="CG183" s="34"/>
      <c r="CH183" s="34"/>
      <c r="CI183" s="34"/>
      <c r="CJ183" s="34"/>
      <c r="CK183" s="34"/>
      <c r="CL183" s="34"/>
      <c r="CM183" s="34"/>
      <c r="CN183" s="34"/>
      <c r="CO183" s="34"/>
      <c r="CP183" s="34"/>
      <c r="CQ183" s="34"/>
      <c r="CR183" s="34"/>
      <c r="CS183" s="34"/>
      <c r="CT183" s="34"/>
      <c r="CU183" s="34"/>
      <c r="CV183" s="34"/>
      <c r="CW183" s="34"/>
      <c r="CX183" s="34"/>
    </row>
    <row r="184" spans="1:102" ht="13">
      <c r="A184" s="37"/>
      <c r="B184" s="37"/>
      <c r="C184" s="37"/>
      <c r="D184" s="37"/>
      <c r="E184" s="37"/>
      <c r="F184" s="34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  <c r="U184" s="51"/>
      <c r="V184" s="34"/>
      <c r="W184" s="34"/>
      <c r="X184" s="34"/>
      <c r="Y184" s="34"/>
      <c r="Z184" s="34"/>
      <c r="AA184" s="34"/>
      <c r="AB184" s="34"/>
      <c r="AC184" s="34"/>
      <c r="AD184" s="34"/>
      <c r="AE184" s="34"/>
      <c r="AF184" s="34"/>
      <c r="AG184" s="34"/>
      <c r="AH184" s="34"/>
      <c r="AI184" s="34"/>
      <c r="AJ184" s="68"/>
      <c r="AK184" s="34"/>
      <c r="AL184" s="34"/>
      <c r="AM184" s="34"/>
      <c r="AN184" s="34"/>
      <c r="AO184" s="34"/>
      <c r="AP184" s="34"/>
      <c r="AQ184" s="34"/>
      <c r="AR184" s="34"/>
      <c r="AS184" s="65"/>
      <c r="AT184" s="65"/>
      <c r="AU184" s="65"/>
      <c r="AV184" s="65"/>
      <c r="AW184" s="65"/>
      <c r="AX184" s="65"/>
      <c r="AY184" s="65"/>
      <c r="AZ184" s="65"/>
      <c r="BA184" s="65"/>
      <c r="BB184" s="65"/>
      <c r="BC184" s="65"/>
      <c r="BD184" s="65"/>
      <c r="BE184" s="65"/>
      <c r="BF184" s="65"/>
      <c r="BG184" s="65"/>
      <c r="BH184" s="65"/>
      <c r="BI184" s="65"/>
      <c r="BJ184" s="65"/>
      <c r="BK184" s="65"/>
      <c r="BL184" s="65"/>
      <c r="BM184" s="65"/>
      <c r="BN184" s="65"/>
      <c r="BO184" s="65"/>
      <c r="BP184" s="65"/>
      <c r="BQ184" s="65"/>
      <c r="BR184" s="65"/>
      <c r="BS184" s="65"/>
      <c r="BT184" s="65"/>
      <c r="BU184" s="65"/>
      <c r="BV184" s="65"/>
      <c r="BW184" s="65"/>
      <c r="BX184" s="65"/>
      <c r="BY184" s="65"/>
      <c r="BZ184" s="65"/>
      <c r="CA184" s="65"/>
      <c r="CB184" s="65"/>
      <c r="CC184" s="65"/>
      <c r="CD184" s="65"/>
      <c r="CE184" s="34"/>
      <c r="CF184" s="34"/>
      <c r="CG184" s="34"/>
      <c r="CH184" s="34"/>
      <c r="CI184" s="34"/>
      <c r="CJ184" s="34"/>
      <c r="CK184" s="34"/>
      <c r="CL184" s="34"/>
      <c r="CM184" s="34"/>
      <c r="CN184" s="34"/>
      <c r="CO184" s="34"/>
      <c r="CP184" s="34"/>
      <c r="CQ184" s="34"/>
      <c r="CR184" s="34"/>
      <c r="CS184" s="34"/>
      <c r="CT184" s="34"/>
      <c r="CU184" s="34"/>
      <c r="CV184" s="34"/>
      <c r="CW184" s="34"/>
      <c r="CX184" s="37"/>
    </row>
    <row r="185" spans="1:102" ht="13">
      <c r="A185" s="37"/>
      <c r="B185" s="37"/>
      <c r="C185" s="37"/>
      <c r="D185" s="37"/>
      <c r="E185" s="37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  <c r="U185" s="51"/>
      <c r="V185" s="34"/>
      <c r="W185" s="34"/>
      <c r="X185" s="34"/>
      <c r="Y185" s="34"/>
      <c r="Z185" s="34"/>
      <c r="AA185" s="34"/>
      <c r="AB185" s="34"/>
      <c r="AC185" s="34"/>
      <c r="AD185" s="34"/>
      <c r="AE185" s="34"/>
      <c r="AF185" s="34"/>
      <c r="AG185" s="34"/>
      <c r="AH185" s="34"/>
      <c r="AI185" s="34"/>
      <c r="AJ185" s="68"/>
      <c r="AK185" s="34"/>
      <c r="AL185" s="34"/>
      <c r="AM185" s="34"/>
      <c r="AN185" s="34"/>
      <c r="AO185" s="34"/>
      <c r="AP185" s="34"/>
      <c r="AQ185" s="34"/>
      <c r="AR185" s="34"/>
      <c r="AS185" s="65"/>
      <c r="AT185" s="65"/>
      <c r="AU185" s="65"/>
      <c r="AV185" s="65"/>
      <c r="AW185" s="65"/>
      <c r="AX185" s="65"/>
      <c r="AY185" s="65"/>
      <c r="AZ185" s="65"/>
      <c r="BA185" s="65"/>
      <c r="BB185" s="65"/>
      <c r="BC185" s="65"/>
      <c r="BD185" s="65"/>
      <c r="BE185" s="65"/>
      <c r="BF185" s="65"/>
      <c r="BG185" s="65"/>
      <c r="BH185" s="65"/>
      <c r="BI185" s="65"/>
      <c r="BJ185" s="65"/>
      <c r="BK185" s="65"/>
      <c r="BL185" s="65"/>
      <c r="BM185" s="65"/>
      <c r="BN185" s="65"/>
      <c r="BO185" s="65"/>
      <c r="BP185" s="65"/>
      <c r="BQ185" s="65"/>
      <c r="BR185" s="65"/>
      <c r="BS185" s="65"/>
      <c r="BT185" s="65"/>
      <c r="BU185" s="65"/>
      <c r="BV185" s="65"/>
      <c r="BW185" s="65"/>
      <c r="BX185" s="65"/>
      <c r="BY185" s="65"/>
      <c r="BZ185" s="65"/>
      <c r="CA185" s="65"/>
      <c r="CB185" s="65"/>
      <c r="CC185" s="65"/>
      <c r="CD185" s="65"/>
      <c r="CE185" s="34"/>
      <c r="CF185" s="34"/>
      <c r="CG185" s="34"/>
      <c r="CH185" s="34"/>
      <c r="CI185" s="34"/>
      <c r="CJ185" s="34"/>
      <c r="CK185" s="34"/>
      <c r="CL185" s="34"/>
      <c r="CM185" s="34"/>
      <c r="CN185" s="34"/>
      <c r="CO185" s="34"/>
      <c r="CP185" s="34"/>
      <c r="CQ185" s="34"/>
      <c r="CR185" s="34"/>
      <c r="CS185" s="34"/>
      <c r="CT185" s="34"/>
      <c r="CU185" s="34"/>
      <c r="CV185" s="34"/>
      <c r="CW185" s="34"/>
      <c r="CX185" s="37"/>
    </row>
    <row r="186" spans="1:102" ht="13">
      <c r="A186" s="37"/>
      <c r="B186" s="37"/>
      <c r="C186" s="37"/>
      <c r="D186" s="37"/>
      <c r="E186" s="37"/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  <c r="U186" s="51"/>
      <c r="V186" s="34"/>
      <c r="W186" s="34"/>
      <c r="X186" s="34"/>
      <c r="Y186" s="34"/>
      <c r="Z186" s="34"/>
      <c r="AA186" s="34"/>
      <c r="AB186" s="34"/>
      <c r="AC186" s="34"/>
      <c r="AD186" s="34"/>
      <c r="AE186" s="34"/>
      <c r="AF186" s="34"/>
      <c r="AG186" s="34"/>
      <c r="AH186" s="34"/>
      <c r="AI186" s="34"/>
      <c r="AJ186" s="68"/>
      <c r="AK186" s="34"/>
      <c r="AL186" s="34"/>
      <c r="AM186" s="34"/>
      <c r="AN186" s="34"/>
      <c r="AO186" s="34"/>
      <c r="AP186" s="34"/>
      <c r="AQ186" s="34"/>
      <c r="AR186" s="34"/>
      <c r="AS186" s="65"/>
      <c r="AT186" s="65"/>
      <c r="AU186" s="65"/>
      <c r="AV186" s="65"/>
      <c r="AW186" s="65"/>
      <c r="AX186" s="65"/>
      <c r="AY186" s="65"/>
      <c r="AZ186" s="65"/>
      <c r="BA186" s="65"/>
      <c r="BB186" s="65"/>
      <c r="BC186" s="65"/>
      <c r="BD186" s="65"/>
      <c r="BE186" s="65"/>
      <c r="BF186" s="65"/>
      <c r="BG186" s="65"/>
      <c r="BH186" s="65"/>
      <c r="BI186" s="65"/>
      <c r="BJ186" s="65"/>
      <c r="BK186" s="65"/>
      <c r="BL186" s="65"/>
      <c r="BM186" s="65"/>
      <c r="BN186" s="65"/>
      <c r="BO186" s="65"/>
      <c r="BP186" s="65"/>
      <c r="BQ186" s="65"/>
      <c r="BR186" s="65"/>
      <c r="BS186" s="65"/>
      <c r="BT186" s="65"/>
      <c r="BU186" s="65"/>
      <c r="BV186" s="65"/>
      <c r="BW186" s="65"/>
      <c r="BX186" s="65"/>
      <c r="BY186" s="65"/>
      <c r="BZ186" s="65"/>
      <c r="CA186" s="65"/>
      <c r="CB186" s="65"/>
      <c r="CC186" s="65"/>
      <c r="CD186" s="65"/>
      <c r="CE186" s="34"/>
      <c r="CF186" s="34"/>
      <c r="CG186" s="34"/>
      <c r="CH186" s="34"/>
      <c r="CI186" s="34"/>
      <c r="CJ186" s="34"/>
      <c r="CK186" s="34"/>
      <c r="CL186" s="34"/>
      <c r="CM186" s="34"/>
      <c r="CN186" s="34"/>
      <c r="CO186" s="34"/>
      <c r="CP186" s="34"/>
      <c r="CQ186" s="34"/>
      <c r="CR186" s="34"/>
      <c r="CS186" s="34"/>
      <c r="CT186" s="34"/>
      <c r="CU186" s="34"/>
      <c r="CV186" s="34"/>
      <c r="CW186" s="34"/>
      <c r="CX186" s="37"/>
    </row>
    <row r="187" spans="1:102" ht="13">
      <c r="A187" s="37"/>
      <c r="B187" s="37"/>
      <c r="C187" s="37"/>
      <c r="D187" s="37"/>
      <c r="E187" s="37"/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  <c r="U187" s="51"/>
      <c r="V187" s="34"/>
      <c r="W187" s="34"/>
      <c r="X187" s="34"/>
      <c r="Y187" s="34"/>
      <c r="Z187" s="34"/>
      <c r="AA187" s="34"/>
      <c r="AB187" s="34"/>
      <c r="AC187" s="34"/>
      <c r="AD187" s="34"/>
      <c r="AE187" s="34"/>
      <c r="AF187" s="34"/>
      <c r="AG187" s="34"/>
      <c r="AH187" s="34"/>
      <c r="AI187" s="34"/>
      <c r="AJ187" s="68"/>
      <c r="AK187" s="34"/>
      <c r="AL187" s="34"/>
      <c r="AM187" s="34"/>
      <c r="AN187" s="34"/>
      <c r="AO187" s="34"/>
      <c r="AP187" s="34"/>
      <c r="AQ187" s="34"/>
      <c r="AR187" s="34"/>
      <c r="AS187" s="65"/>
      <c r="AT187" s="65"/>
      <c r="AU187" s="65"/>
      <c r="AV187" s="65"/>
      <c r="AW187" s="65"/>
      <c r="AX187" s="65"/>
      <c r="AY187" s="65"/>
      <c r="AZ187" s="65"/>
      <c r="BA187" s="65"/>
      <c r="BB187" s="65"/>
      <c r="BC187" s="65"/>
      <c r="BD187" s="65"/>
      <c r="BE187" s="65"/>
      <c r="BF187" s="65"/>
      <c r="BG187" s="65"/>
      <c r="BH187" s="65"/>
      <c r="BI187" s="65"/>
      <c r="BJ187" s="65"/>
      <c r="BK187" s="65"/>
      <c r="BL187" s="65"/>
      <c r="BM187" s="65"/>
      <c r="BN187" s="65"/>
      <c r="BO187" s="65"/>
      <c r="BP187" s="65"/>
      <c r="BQ187" s="65"/>
      <c r="BR187" s="65"/>
      <c r="BS187" s="65"/>
      <c r="BT187" s="65"/>
      <c r="BU187" s="65"/>
      <c r="BV187" s="65"/>
      <c r="BW187" s="65"/>
      <c r="BX187" s="65"/>
      <c r="BY187" s="65"/>
      <c r="BZ187" s="65"/>
      <c r="CA187" s="65"/>
      <c r="CB187" s="65"/>
      <c r="CC187" s="65"/>
      <c r="CD187" s="65"/>
      <c r="CE187" s="34"/>
      <c r="CF187" s="34"/>
      <c r="CG187" s="34"/>
      <c r="CH187" s="34"/>
      <c r="CI187" s="34"/>
      <c r="CJ187" s="34"/>
      <c r="CK187" s="34"/>
      <c r="CL187" s="34"/>
      <c r="CM187" s="34"/>
      <c r="CN187" s="34"/>
      <c r="CO187" s="34"/>
      <c r="CP187" s="34"/>
      <c r="CQ187" s="34"/>
      <c r="CR187" s="34"/>
      <c r="CS187" s="34"/>
      <c r="CT187" s="34"/>
      <c r="CU187" s="34"/>
      <c r="CV187" s="34"/>
      <c r="CW187" s="34"/>
      <c r="CX187" s="37"/>
    </row>
    <row r="188" spans="1:102" ht="13">
      <c r="A188" s="37"/>
      <c r="B188" s="37"/>
      <c r="C188" s="37"/>
      <c r="D188" s="37"/>
      <c r="E188" s="37"/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  <c r="U188" s="51"/>
      <c r="V188" s="34"/>
      <c r="W188" s="34"/>
      <c r="X188" s="34"/>
      <c r="Y188" s="34"/>
      <c r="Z188" s="34"/>
      <c r="AA188" s="34"/>
      <c r="AB188" s="34"/>
      <c r="AC188" s="34"/>
      <c r="AD188" s="34"/>
      <c r="AE188" s="34"/>
      <c r="AF188" s="34"/>
      <c r="AG188" s="34"/>
      <c r="AH188" s="34"/>
      <c r="AI188" s="34"/>
      <c r="AJ188" s="68"/>
      <c r="AK188" s="34"/>
      <c r="AL188" s="34"/>
      <c r="AM188" s="34"/>
      <c r="AN188" s="34"/>
      <c r="AO188" s="34"/>
      <c r="AP188" s="34"/>
      <c r="AQ188" s="34"/>
      <c r="AR188" s="34"/>
      <c r="AS188" s="65"/>
      <c r="AT188" s="65"/>
      <c r="AU188" s="65"/>
      <c r="AV188" s="65"/>
      <c r="AW188" s="65"/>
      <c r="AX188" s="65"/>
      <c r="AY188" s="65"/>
      <c r="AZ188" s="65"/>
      <c r="BA188" s="65"/>
      <c r="BB188" s="65"/>
      <c r="BC188" s="65"/>
      <c r="BD188" s="65"/>
      <c r="BE188" s="65"/>
      <c r="BF188" s="65"/>
      <c r="BG188" s="65"/>
      <c r="BH188" s="65"/>
      <c r="BI188" s="65"/>
      <c r="BJ188" s="65"/>
      <c r="BK188" s="65"/>
      <c r="BL188" s="65"/>
      <c r="BM188" s="65"/>
      <c r="BN188" s="65"/>
      <c r="BO188" s="65"/>
      <c r="BP188" s="65"/>
      <c r="BQ188" s="65"/>
      <c r="BR188" s="65"/>
      <c r="BS188" s="65"/>
      <c r="BT188" s="65"/>
      <c r="BU188" s="65"/>
      <c r="BV188" s="65"/>
      <c r="BW188" s="65"/>
      <c r="BX188" s="65"/>
      <c r="BY188" s="65"/>
      <c r="BZ188" s="65"/>
      <c r="CA188" s="65"/>
      <c r="CB188" s="65"/>
      <c r="CC188" s="65"/>
      <c r="CD188" s="65"/>
      <c r="CE188" s="34"/>
      <c r="CF188" s="34"/>
      <c r="CG188" s="34"/>
      <c r="CH188" s="34"/>
      <c r="CI188" s="34"/>
      <c r="CJ188" s="34"/>
      <c r="CK188" s="34"/>
      <c r="CL188" s="34"/>
      <c r="CM188" s="34"/>
      <c r="CN188" s="34"/>
      <c r="CO188" s="34"/>
      <c r="CP188" s="34"/>
      <c r="CQ188" s="34"/>
      <c r="CR188" s="34"/>
      <c r="CS188" s="34"/>
      <c r="CT188" s="34"/>
      <c r="CU188" s="34"/>
      <c r="CV188" s="34"/>
      <c r="CW188" s="34"/>
      <c r="CX188" s="37"/>
    </row>
    <row r="189" spans="1:102" ht="13">
      <c r="A189" s="37"/>
      <c r="B189" s="37"/>
      <c r="C189" s="37"/>
      <c r="D189" s="37"/>
      <c r="E189" s="37"/>
      <c r="F189" s="34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  <c r="U189" s="51"/>
      <c r="V189" s="34"/>
      <c r="W189" s="34"/>
      <c r="X189" s="34"/>
      <c r="Y189" s="34"/>
      <c r="Z189" s="34"/>
      <c r="AA189" s="34"/>
      <c r="AB189" s="34"/>
      <c r="AC189" s="34"/>
      <c r="AD189" s="34"/>
      <c r="AE189" s="34"/>
      <c r="AF189" s="34"/>
      <c r="AG189" s="34"/>
      <c r="AH189" s="34"/>
      <c r="AI189" s="34"/>
      <c r="AJ189" s="68"/>
      <c r="AK189" s="34"/>
      <c r="AL189" s="34"/>
      <c r="AM189" s="34"/>
      <c r="AN189" s="34"/>
      <c r="AO189" s="34"/>
      <c r="AP189" s="34"/>
      <c r="AQ189" s="34"/>
      <c r="AR189" s="34"/>
      <c r="AS189" s="65"/>
      <c r="AT189" s="65"/>
      <c r="AU189" s="65"/>
      <c r="AV189" s="65"/>
      <c r="AW189" s="65"/>
      <c r="AX189" s="65"/>
      <c r="AY189" s="65"/>
      <c r="AZ189" s="65"/>
      <c r="BA189" s="65"/>
      <c r="BB189" s="65"/>
      <c r="BC189" s="65"/>
      <c r="BD189" s="65"/>
      <c r="BE189" s="65"/>
      <c r="BF189" s="65"/>
      <c r="BG189" s="65"/>
      <c r="BH189" s="65"/>
      <c r="BI189" s="65"/>
      <c r="BJ189" s="65"/>
      <c r="BK189" s="65"/>
      <c r="BL189" s="65"/>
      <c r="BM189" s="65"/>
      <c r="BN189" s="65"/>
      <c r="BO189" s="65"/>
      <c r="BP189" s="65"/>
      <c r="BQ189" s="65"/>
      <c r="BR189" s="65"/>
      <c r="BS189" s="65"/>
      <c r="BT189" s="65"/>
      <c r="BU189" s="65"/>
      <c r="BV189" s="65"/>
      <c r="BW189" s="65"/>
      <c r="BX189" s="65"/>
      <c r="BY189" s="65"/>
      <c r="BZ189" s="65"/>
      <c r="CA189" s="65"/>
      <c r="CB189" s="65"/>
      <c r="CC189" s="65"/>
      <c r="CD189" s="65"/>
      <c r="CE189" s="34"/>
      <c r="CF189" s="34"/>
      <c r="CG189" s="34"/>
      <c r="CH189" s="34"/>
      <c r="CI189" s="34"/>
      <c r="CJ189" s="34"/>
      <c r="CK189" s="34"/>
      <c r="CL189" s="34"/>
      <c r="CM189" s="34"/>
      <c r="CN189" s="34"/>
      <c r="CO189" s="34"/>
      <c r="CP189" s="34"/>
      <c r="CQ189" s="34"/>
      <c r="CR189" s="34"/>
      <c r="CS189" s="34"/>
      <c r="CT189" s="34"/>
      <c r="CU189" s="34"/>
      <c r="CV189" s="34"/>
      <c r="CW189" s="34"/>
      <c r="CX189" s="37"/>
    </row>
    <row r="190" spans="1:102" ht="13">
      <c r="A190" s="37"/>
      <c r="B190" s="37"/>
      <c r="C190" s="37"/>
      <c r="D190" s="37"/>
      <c r="E190" s="37"/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  <c r="U190" s="51"/>
      <c r="V190" s="34"/>
      <c r="W190" s="34"/>
      <c r="X190" s="34"/>
      <c r="Y190" s="34"/>
      <c r="Z190" s="34"/>
      <c r="AA190" s="34"/>
      <c r="AB190" s="34"/>
      <c r="AC190" s="34"/>
      <c r="AD190" s="34"/>
      <c r="AE190" s="34"/>
      <c r="AF190" s="34"/>
      <c r="AG190" s="34"/>
      <c r="AH190" s="34"/>
      <c r="AI190" s="34"/>
      <c r="AJ190" s="68"/>
      <c r="AK190" s="34"/>
      <c r="AL190" s="34"/>
      <c r="AM190" s="34"/>
      <c r="AN190" s="34"/>
      <c r="AO190" s="34"/>
      <c r="AP190" s="34"/>
      <c r="AQ190" s="34"/>
      <c r="AR190" s="34"/>
      <c r="AS190" s="65"/>
      <c r="AT190" s="65"/>
      <c r="AU190" s="65"/>
      <c r="AV190" s="65"/>
      <c r="AW190" s="65"/>
      <c r="AX190" s="65"/>
      <c r="AY190" s="65"/>
      <c r="AZ190" s="65"/>
      <c r="BA190" s="65"/>
      <c r="BB190" s="65"/>
      <c r="BC190" s="65"/>
      <c r="BD190" s="65"/>
      <c r="BE190" s="65"/>
      <c r="BF190" s="65"/>
      <c r="BG190" s="65"/>
      <c r="BH190" s="65"/>
      <c r="BI190" s="65"/>
      <c r="BJ190" s="65"/>
      <c r="BK190" s="65"/>
      <c r="BL190" s="65"/>
      <c r="BM190" s="65"/>
      <c r="BN190" s="65"/>
      <c r="BO190" s="65"/>
      <c r="BP190" s="65"/>
      <c r="BQ190" s="65"/>
      <c r="BR190" s="65"/>
      <c r="BS190" s="65"/>
      <c r="BT190" s="65"/>
      <c r="BU190" s="65"/>
      <c r="BV190" s="65"/>
      <c r="BW190" s="65"/>
      <c r="BX190" s="65"/>
      <c r="BY190" s="65"/>
      <c r="BZ190" s="65"/>
      <c r="CA190" s="65"/>
      <c r="CB190" s="65"/>
      <c r="CC190" s="65"/>
      <c r="CD190" s="65"/>
      <c r="CE190" s="34"/>
      <c r="CF190" s="34"/>
      <c r="CG190" s="34"/>
      <c r="CH190" s="34"/>
      <c r="CI190" s="34"/>
      <c r="CJ190" s="34"/>
      <c r="CK190" s="34"/>
      <c r="CL190" s="34"/>
      <c r="CM190" s="34"/>
      <c r="CN190" s="34"/>
      <c r="CO190" s="34"/>
      <c r="CP190" s="34"/>
      <c r="CQ190" s="34"/>
      <c r="CR190" s="34"/>
      <c r="CS190" s="34"/>
      <c r="CT190" s="34"/>
      <c r="CU190" s="34"/>
      <c r="CV190" s="34"/>
      <c r="CW190" s="34"/>
      <c r="CX190" s="37"/>
    </row>
    <row r="191" spans="1:102" ht="13">
      <c r="A191" s="37"/>
      <c r="B191" s="37"/>
      <c r="C191" s="37"/>
      <c r="D191" s="37"/>
      <c r="E191" s="37"/>
      <c r="F191" s="34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  <c r="U191" s="51"/>
      <c r="V191" s="34"/>
      <c r="W191" s="34"/>
      <c r="X191" s="34"/>
      <c r="Y191" s="34"/>
      <c r="Z191" s="34"/>
      <c r="AA191" s="34"/>
      <c r="AB191" s="34"/>
      <c r="AC191" s="34"/>
      <c r="AD191" s="34"/>
      <c r="AE191" s="34"/>
      <c r="AF191" s="34"/>
      <c r="AG191" s="34"/>
      <c r="AH191" s="34"/>
      <c r="AI191" s="34"/>
      <c r="AJ191" s="68"/>
      <c r="AK191" s="34"/>
      <c r="AL191" s="34"/>
      <c r="AM191" s="34"/>
      <c r="AN191" s="34"/>
      <c r="AO191" s="34"/>
      <c r="AP191" s="34"/>
      <c r="AQ191" s="34"/>
      <c r="AR191" s="34"/>
      <c r="AS191" s="65"/>
      <c r="AT191" s="65"/>
      <c r="AU191" s="65"/>
      <c r="AV191" s="65"/>
      <c r="AW191" s="65"/>
      <c r="AX191" s="65"/>
      <c r="AY191" s="65"/>
      <c r="AZ191" s="65"/>
      <c r="BA191" s="65"/>
      <c r="BB191" s="65"/>
      <c r="BC191" s="65"/>
      <c r="BD191" s="65"/>
      <c r="BE191" s="65"/>
      <c r="BF191" s="65"/>
      <c r="BG191" s="65"/>
      <c r="BH191" s="65"/>
      <c r="BI191" s="65"/>
      <c r="BJ191" s="65"/>
      <c r="BK191" s="65"/>
      <c r="BL191" s="65"/>
      <c r="BM191" s="65"/>
      <c r="BN191" s="65"/>
      <c r="BO191" s="65"/>
      <c r="BP191" s="65"/>
      <c r="BQ191" s="65"/>
      <c r="BR191" s="65"/>
      <c r="BS191" s="65"/>
      <c r="BT191" s="65"/>
      <c r="BU191" s="65"/>
      <c r="BV191" s="65"/>
      <c r="BW191" s="65"/>
      <c r="BX191" s="65"/>
      <c r="BY191" s="65"/>
      <c r="BZ191" s="65"/>
      <c r="CA191" s="65"/>
      <c r="CB191" s="65"/>
      <c r="CC191" s="65"/>
      <c r="CD191" s="65"/>
      <c r="CE191" s="34"/>
      <c r="CF191" s="34"/>
      <c r="CG191" s="34"/>
      <c r="CH191" s="34"/>
      <c r="CI191" s="34"/>
      <c r="CJ191" s="34"/>
      <c r="CK191" s="34"/>
      <c r="CL191" s="34"/>
      <c r="CM191" s="34"/>
      <c r="CN191" s="34"/>
      <c r="CO191" s="34"/>
      <c r="CP191" s="34"/>
      <c r="CQ191" s="34"/>
      <c r="CR191" s="34"/>
      <c r="CS191" s="34"/>
      <c r="CT191" s="34"/>
      <c r="CU191" s="34"/>
      <c r="CV191" s="34"/>
      <c r="CW191" s="34"/>
      <c r="CX191" s="37"/>
    </row>
    <row r="192" spans="1:102" ht="13">
      <c r="A192" s="37"/>
      <c r="B192" s="37"/>
      <c r="C192" s="37"/>
      <c r="D192" s="37"/>
      <c r="E192" s="37"/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  <c r="U192" s="51"/>
      <c r="V192" s="34"/>
      <c r="W192" s="34"/>
      <c r="X192" s="34"/>
      <c r="Y192" s="34"/>
      <c r="Z192" s="34"/>
      <c r="AA192" s="34"/>
      <c r="AB192" s="34"/>
      <c r="AC192" s="34"/>
      <c r="AD192" s="34"/>
      <c r="AE192" s="34"/>
      <c r="AF192" s="34"/>
      <c r="AG192" s="34"/>
      <c r="AH192" s="34"/>
      <c r="AI192" s="34"/>
      <c r="AJ192" s="68"/>
      <c r="AK192" s="34"/>
      <c r="AL192" s="34"/>
      <c r="AM192" s="34"/>
      <c r="AN192" s="34"/>
      <c r="AO192" s="34"/>
      <c r="AP192" s="34"/>
      <c r="AQ192" s="34"/>
      <c r="AR192" s="34"/>
      <c r="AS192" s="65"/>
      <c r="AT192" s="65"/>
      <c r="AU192" s="65"/>
      <c r="AV192" s="65"/>
      <c r="AW192" s="65"/>
      <c r="AX192" s="65"/>
      <c r="AY192" s="65"/>
      <c r="AZ192" s="65"/>
      <c r="BA192" s="65"/>
      <c r="BB192" s="65"/>
      <c r="BC192" s="65"/>
      <c r="BD192" s="65"/>
      <c r="BE192" s="65"/>
      <c r="BF192" s="65"/>
      <c r="BG192" s="65"/>
      <c r="BH192" s="65"/>
      <c r="BI192" s="65"/>
      <c r="BJ192" s="65"/>
      <c r="BK192" s="65"/>
      <c r="BL192" s="65"/>
      <c r="BM192" s="65"/>
      <c r="BN192" s="65"/>
      <c r="BO192" s="65"/>
      <c r="BP192" s="65"/>
      <c r="BQ192" s="65"/>
      <c r="BR192" s="65"/>
      <c r="BS192" s="65"/>
      <c r="BT192" s="65"/>
      <c r="BU192" s="65"/>
      <c r="BV192" s="65"/>
      <c r="BW192" s="65"/>
      <c r="BX192" s="65"/>
      <c r="BY192" s="65"/>
      <c r="BZ192" s="65"/>
      <c r="CA192" s="65"/>
      <c r="CB192" s="65"/>
      <c r="CC192" s="65"/>
      <c r="CD192" s="65"/>
      <c r="CE192" s="34"/>
      <c r="CF192" s="34"/>
      <c r="CG192" s="34"/>
      <c r="CH192" s="34"/>
      <c r="CI192" s="34"/>
      <c r="CJ192" s="34"/>
      <c r="CK192" s="34"/>
      <c r="CL192" s="34"/>
      <c r="CM192" s="34"/>
      <c r="CN192" s="34"/>
      <c r="CO192" s="34"/>
      <c r="CP192" s="34"/>
      <c r="CQ192" s="34"/>
      <c r="CR192" s="34"/>
      <c r="CS192" s="34"/>
      <c r="CT192" s="34"/>
      <c r="CU192" s="34"/>
      <c r="CV192" s="34"/>
      <c r="CW192" s="34"/>
      <c r="CX192" s="37"/>
    </row>
    <row r="193" spans="1:102" ht="13">
      <c r="A193" s="37"/>
      <c r="B193" s="37"/>
      <c r="C193" s="37"/>
      <c r="D193" s="37"/>
      <c r="E193" s="37"/>
      <c r="F193" s="34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  <c r="U193" s="51"/>
      <c r="V193" s="34"/>
      <c r="W193" s="34"/>
      <c r="X193" s="34"/>
      <c r="Y193" s="34"/>
      <c r="Z193" s="34"/>
      <c r="AA193" s="34"/>
      <c r="AB193" s="34"/>
      <c r="AC193" s="34"/>
      <c r="AD193" s="34"/>
      <c r="AE193" s="34"/>
      <c r="AF193" s="34"/>
      <c r="AG193" s="34"/>
      <c r="AH193" s="34"/>
      <c r="AI193" s="34"/>
      <c r="AJ193" s="68"/>
      <c r="AK193" s="34"/>
      <c r="AL193" s="34"/>
      <c r="AM193" s="34"/>
      <c r="AN193" s="34"/>
      <c r="AO193" s="34"/>
      <c r="AP193" s="34"/>
      <c r="AQ193" s="34"/>
      <c r="AR193" s="34"/>
      <c r="AS193" s="65"/>
      <c r="AT193" s="65"/>
      <c r="AU193" s="65"/>
      <c r="AV193" s="65"/>
      <c r="AW193" s="65"/>
      <c r="AX193" s="65"/>
      <c r="AY193" s="65"/>
      <c r="AZ193" s="65"/>
      <c r="BA193" s="65"/>
      <c r="BB193" s="65"/>
      <c r="BC193" s="65"/>
      <c r="BD193" s="65"/>
      <c r="BE193" s="65"/>
      <c r="BF193" s="65"/>
      <c r="BG193" s="65"/>
      <c r="BH193" s="65"/>
      <c r="BI193" s="65"/>
      <c r="BJ193" s="65"/>
      <c r="BK193" s="65"/>
      <c r="BL193" s="65"/>
      <c r="BM193" s="65"/>
      <c r="BN193" s="65"/>
      <c r="BO193" s="65"/>
      <c r="BP193" s="65"/>
      <c r="BQ193" s="65"/>
      <c r="BR193" s="65"/>
      <c r="BS193" s="65"/>
      <c r="BT193" s="65"/>
      <c r="BU193" s="65"/>
      <c r="BV193" s="65"/>
      <c r="BW193" s="65"/>
      <c r="BX193" s="65"/>
      <c r="BY193" s="65"/>
      <c r="BZ193" s="65"/>
      <c r="CA193" s="65"/>
      <c r="CB193" s="65"/>
      <c r="CC193" s="65"/>
      <c r="CD193" s="65"/>
      <c r="CE193" s="34"/>
      <c r="CF193" s="34"/>
      <c r="CG193" s="34"/>
      <c r="CH193" s="34"/>
      <c r="CI193" s="34"/>
      <c r="CJ193" s="34"/>
      <c r="CK193" s="34"/>
      <c r="CL193" s="34"/>
      <c r="CM193" s="34"/>
      <c r="CN193" s="34"/>
      <c r="CO193" s="34"/>
      <c r="CP193" s="34"/>
      <c r="CQ193" s="34"/>
      <c r="CR193" s="34"/>
      <c r="CS193" s="34"/>
      <c r="CT193" s="34"/>
      <c r="CU193" s="34"/>
      <c r="CV193" s="34"/>
      <c r="CW193" s="34"/>
      <c r="CX193" s="37"/>
    </row>
    <row r="194" spans="1:102" ht="13">
      <c r="A194" s="37"/>
      <c r="B194" s="37"/>
      <c r="C194" s="37"/>
      <c r="D194" s="37"/>
      <c r="E194" s="37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  <c r="U194" s="51"/>
      <c r="V194" s="34"/>
      <c r="W194" s="34"/>
      <c r="X194" s="34"/>
      <c r="Y194" s="34"/>
      <c r="Z194" s="34"/>
      <c r="AA194" s="34"/>
      <c r="AB194" s="34"/>
      <c r="AC194" s="34"/>
      <c r="AD194" s="34"/>
      <c r="AE194" s="34"/>
      <c r="AF194" s="34"/>
      <c r="AG194" s="34"/>
      <c r="AH194" s="34"/>
      <c r="AI194" s="34"/>
      <c r="AJ194" s="68"/>
      <c r="AK194" s="34"/>
      <c r="AL194" s="34"/>
      <c r="AM194" s="34"/>
      <c r="AN194" s="34"/>
      <c r="AO194" s="34"/>
      <c r="AP194" s="34"/>
      <c r="AQ194" s="34"/>
      <c r="AR194" s="34"/>
      <c r="AS194" s="65"/>
      <c r="AT194" s="65"/>
      <c r="AU194" s="65"/>
      <c r="AV194" s="65"/>
      <c r="AW194" s="65"/>
      <c r="AX194" s="65"/>
      <c r="AY194" s="65"/>
      <c r="AZ194" s="65"/>
      <c r="BA194" s="65"/>
      <c r="BB194" s="65"/>
      <c r="BC194" s="65"/>
      <c r="BD194" s="65"/>
      <c r="BE194" s="65"/>
      <c r="BF194" s="65"/>
      <c r="BG194" s="65"/>
      <c r="BH194" s="65"/>
      <c r="BI194" s="65"/>
      <c r="BJ194" s="65"/>
      <c r="BK194" s="65"/>
      <c r="BL194" s="65"/>
      <c r="BM194" s="65"/>
      <c r="BN194" s="65"/>
      <c r="BO194" s="65"/>
      <c r="BP194" s="65"/>
      <c r="BQ194" s="65"/>
      <c r="BR194" s="65"/>
      <c r="BS194" s="65"/>
      <c r="BT194" s="65"/>
      <c r="BU194" s="65"/>
      <c r="BV194" s="65"/>
      <c r="BW194" s="65"/>
      <c r="BX194" s="65"/>
      <c r="BY194" s="65"/>
      <c r="BZ194" s="65"/>
      <c r="CA194" s="65"/>
      <c r="CB194" s="65"/>
      <c r="CC194" s="65"/>
      <c r="CD194" s="65"/>
      <c r="CE194" s="34"/>
      <c r="CF194" s="34"/>
      <c r="CG194" s="34"/>
      <c r="CH194" s="34"/>
      <c r="CI194" s="34"/>
      <c r="CJ194" s="34"/>
      <c r="CK194" s="34"/>
      <c r="CL194" s="34"/>
      <c r="CM194" s="34"/>
      <c r="CN194" s="34"/>
      <c r="CO194" s="34"/>
      <c r="CP194" s="34"/>
      <c r="CQ194" s="34"/>
      <c r="CR194" s="34"/>
      <c r="CS194" s="34"/>
      <c r="CT194" s="34"/>
      <c r="CU194" s="34"/>
      <c r="CV194" s="34"/>
      <c r="CW194" s="34"/>
      <c r="CX194" s="37"/>
    </row>
    <row r="195" spans="1:102" ht="13">
      <c r="A195" s="37"/>
      <c r="B195" s="37"/>
      <c r="C195" s="37"/>
      <c r="D195" s="37"/>
      <c r="E195" s="37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  <c r="U195" s="51"/>
      <c r="V195" s="34"/>
      <c r="W195" s="34"/>
      <c r="X195" s="34"/>
      <c r="Y195" s="34"/>
      <c r="Z195" s="34"/>
      <c r="AA195" s="34"/>
      <c r="AB195" s="34"/>
      <c r="AC195" s="34"/>
      <c r="AD195" s="34"/>
      <c r="AE195" s="34"/>
      <c r="AF195" s="34"/>
      <c r="AG195" s="34"/>
      <c r="AH195" s="34"/>
      <c r="AI195" s="34"/>
      <c r="AJ195" s="68"/>
      <c r="AK195" s="34"/>
      <c r="AL195" s="34"/>
      <c r="AM195" s="34"/>
      <c r="AN195" s="34"/>
      <c r="AO195" s="34"/>
      <c r="AP195" s="34"/>
      <c r="AQ195" s="34"/>
      <c r="AR195" s="34"/>
      <c r="AS195" s="65"/>
      <c r="AT195" s="65"/>
      <c r="AU195" s="65"/>
      <c r="AV195" s="65"/>
      <c r="AW195" s="65"/>
      <c r="AX195" s="65"/>
      <c r="AY195" s="65"/>
      <c r="AZ195" s="65"/>
      <c r="BA195" s="65"/>
      <c r="BB195" s="65"/>
      <c r="BC195" s="65"/>
      <c r="BD195" s="65"/>
      <c r="BE195" s="65"/>
      <c r="BF195" s="65"/>
      <c r="BG195" s="65"/>
      <c r="BH195" s="65"/>
      <c r="BI195" s="65"/>
      <c r="BJ195" s="65"/>
      <c r="BK195" s="65"/>
      <c r="BL195" s="65"/>
      <c r="BM195" s="65"/>
      <c r="BN195" s="65"/>
      <c r="BO195" s="65"/>
      <c r="BP195" s="65"/>
      <c r="BQ195" s="65"/>
      <c r="BR195" s="65"/>
      <c r="BS195" s="65"/>
      <c r="BT195" s="65"/>
      <c r="BU195" s="65"/>
      <c r="BV195" s="65"/>
      <c r="BW195" s="65"/>
      <c r="BX195" s="65"/>
      <c r="BY195" s="65"/>
      <c r="BZ195" s="65"/>
      <c r="CA195" s="65"/>
      <c r="CB195" s="65"/>
      <c r="CC195" s="65"/>
      <c r="CD195" s="65"/>
      <c r="CE195" s="34"/>
      <c r="CF195" s="34"/>
      <c r="CG195" s="34"/>
      <c r="CH195" s="34"/>
      <c r="CI195" s="34"/>
      <c r="CJ195" s="34"/>
      <c r="CK195" s="34"/>
      <c r="CL195" s="34"/>
      <c r="CM195" s="34"/>
      <c r="CN195" s="34"/>
      <c r="CO195" s="34"/>
      <c r="CP195" s="34"/>
      <c r="CQ195" s="34"/>
      <c r="CR195" s="34"/>
      <c r="CS195" s="34"/>
      <c r="CT195" s="34"/>
      <c r="CU195" s="34"/>
      <c r="CV195" s="34"/>
      <c r="CW195" s="34"/>
      <c r="CX195" s="37"/>
    </row>
    <row r="196" spans="1:102" ht="13">
      <c r="A196" s="37"/>
      <c r="B196" s="37"/>
      <c r="C196" s="37"/>
      <c r="D196" s="37"/>
      <c r="E196" s="37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  <c r="U196" s="51"/>
      <c r="V196" s="34"/>
      <c r="W196" s="34"/>
      <c r="X196" s="34"/>
      <c r="Y196" s="34"/>
      <c r="Z196" s="34"/>
      <c r="AA196" s="34"/>
      <c r="AB196" s="34"/>
      <c r="AC196" s="34"/>
      <c r="AD196" s="34"/>
      <c r="AE196" s="34"/>
      <c r="AF196" s="34"/>
      <c r="AG196" s="34"/>
      <c r="AH196" s="34"/>
      <c r="AI196" s="34"/>
      <c r="AJ196" s="68"/>
      <c r="AK196" s="34"/>
      <c r="AL196" s="34"/>
      <c r="AM196" s="34"/>
      <c r="AN196" s="34"/>
      <c r="AO196" s="34"/>
      <c r="AP196" s="34"/>
      <c r="AQ196" s="34"/>
      <c r="AR196" s="34"/>
      <c r="AS196" s="65"/>
      <c r="AT196" s="65"/>
      <c r="AU196" s="65"/>
      <c r="AV196" s="65"/>
      <c r="AW196" s="65"/>
      <c r="AX196" s="65"/>
      <c r="AY196" s="65"/>
      <c r="AZ196" s="65"/>
      <c r="BA196" s="65"/>
      <c r="BB196" s="65"/>
      <c r="BC196" s="65"/>
      <c r="BD196" s="65"/>
      <c r="BE196" s="65"/>
      <c r="BF196" s="65"/>
      <c r="BG196" s="65"/>
      <c r="BH196" s="65"/>
      <c r="BI196" s="65"/>
      <c r="BJ196" s="65"/>
      <c r="BK196" s="65"/>
      <c r="BL196" s="65"/>
      <c r="BM196" s="65"/>
      <c r="BN196" s="65"/>
      <c r="BO196" s="65"/>
      <c r="BP196" s="65"/>
      <c r="BQ196" s="65"/>
      <c r="BR196" s="65"/>
      <c r="BS196" s="65"/>
      <c r="BT196" s="65"/>
      <c r="BU196" s="65"/>
      <c r="BV196" s="65"/>
      <c r="BW196" s="65"/>
      <c r="BX196" s="65"/>
      <c r="BY196" s="65"/>
      <c r="BZ196" s="65"/>
      <c r="CA196" s="65"/>
      <c r="CB196" s="65"/>
      <c r="CC196" s="65"/>
      <c r="CD196" s="65"/>
      <c r="CE196" s="34"/>
      <c r="CF196" s="34"/>
      <c r="CG196" s="34"/>
      <c r="CH196" s="34"/>
      <c r="CI196" s="34"/>
      <c r="CJ196" s="34"/>
      <c r="CK196" s="34"/>
      <c r="CL196" s="34"/>
      <c r="CM196" s="34"/>
      <c r="CN196" s="34"/>
      <c r="CO196" s="34"/>
      <c r="CP196" s="34"/>
      <c r="CQ196" s="34"/>
      <c r="CR196" s="34"/>
      <c r="CS196" s="34"/>
      <c r="CT196" s="34"/>
      <c r="CU196" s="34"/>
      <c r="CV196" s="34"/>
      <c r="CW196" s="34"/>
      <c r="CX196" s="37"/>
    </row>
    <row r="197" spans="1:102" ht="13">
      <c r="A197" s="37"/>
      <c r="B197" s="37"/>
      <c r="C197" s="37"/>
      <c r="D197" s="37"/>
      <c r="E197" s="37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  <c r="U197" s="51"/>
      <c r="V197" s="34"/>
      <c r="W197" s="34"/>
      <c r="X197" s="34"/>
      <c r="Y197" s="34"/>
      <c r="Z197" s="34"/>
      <c r="AA197" s="34"/>
      <c r="AB197" s="34"/>
      <c r="AC197" s="34"/>
      <c r="AD197" s="34"/>
      <c r="AE197" s="34"/>
      <c r="AF197" s="34"/>
      <c r="AG197" s="34"/>
      <c r="AH197" s="34"/>
      <c r="AI197" s="34"/>
      <c r="AJ197" s="68"/>
      <c r="AK197" s="34"/>
      <c r="AL197" s="34"/>
      <c r="AM197" s="34"/>
      <c r="AN197" s="34"/>
      <c r="AO197" s="34"/>
      <c r="AP197" s="34"/>
      <c r="AQ197" s="34"/>
      <c r="AR197" s="34"/>
      <c r="AS197" s="65"/>
      <c r="AT197" s="65"/>
      <c r="AU197" s="65"/>
      <c r="AV197" s="65"/>
      <c r="AW197" s="65"/>
      <c r="AX197" s="65"/>
      <c r="AY197" s="65"/>
      <c r="AZ197" s="65"/>
      <c r="BA197" s="65"/>
      <c r="BB197" s="65"/>
      <c r="BC197" s="65"/>
      <c r="BD197" s="65"/>
      <c r="BE197" s="65"/>
      <c r="BF197" s="65"/>
      <c r="BG197" s="65"/>
      <c r="BH197" s="65"/>
      <c r="BI197" s="65"/>
      <c r="BJ197" s="65"/>
      <c r="BK197" s="65"/>
      <c r="BL197" s="65"/>
      <c r="BM197" s="65"/>
      <c r="BN197" s="65"/>
      <c r="BO197" s="65"/>
      <c r="BP197" s="65"/>
      <c r="BQ197" s="65"/>
      <c r="BR197" s="65"/>
      <c r="BS197" s="65"/>
      <c r="BT197" s="65"/>
      <c r="BU197" s="65"/>
      <c r="BV197" s="65"/>
      <c r="BW197" s="65"/>
      <c r="BX197" s="65"/>
      <c r="BY197" s="65"/>
      <c r="BZ197" s="65"/>
      <c r="CA197" s="65"/>
      <c r="CB197" s="65"/>
      <c r="CC197" s="65"/>
      <c r="CD197" s="65"/>
      <c r="CE197" s="34"/>
      <c r="CF197" s="34"/>
      <c r="CG197" s="34"/>
      <c r="CH197" s="34"/>
      <c r="CI197" s="34"/>
      <c r="CJ197" s="34"/>
      <c r="CK197" s="34"/>
      <c r="CL197" s="34"/>
      <c r="CM197" s="34"/>
      <c r="CN197" s="34"/>
      <c r="CO197" s="34"/>
      <c r="CP197" s="34"/>
      <c r="CQ197" s="34"/>
      <c r="CR197" s="34"/>
      <c r="CS197" s="34"/>
      <c r="CT197" s="34"/>
      <c r="CU197" s="34"/>
      <c r="CV197" s="34"/>
      <c r="CW197" s="34"/>
      <c r="CX197" s="37"/>
    </row>
    <row r="198" spans="1:102" ht="13">
      <c r="A198" s="37"/>
      <c r="B198" s="37"/>
      <c r="C198" s="37"/>
      <c r="D198" s="37"/>
      <c r="E198" s="37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  <c r="U198" s="51"/>
      <c r="V198" s="34"/>
      <c r="W198" s="34"/>
      <c r="X198" s="34"/>
      <c r="Y198" s="34"/>
      <c r="Z198" s="34"/>
      <c r="AA198" s="34"/>
      <c r="AB198" s="34"/>
      <c r="AC198" s="34"/>
      <c r="AD198" s="34"/>
      <c r="AE198" s="34"/>
      <c r="AF198" s="34"/>
      <c r="AG198" s="34"/>
      <c r="AH198" s="34"/>
      <c r="AI198" s="34"/>
      <c r="AJ198" s="68"/>
      <c r="AK198" s="34"/>
      <c r="AL198" s="34"/>
      <c r="AM198" s="34"/>
      <c r="AN198" s="34"/>
      <c r="AO198" s="34"/>
      <c r="AP198" s="34"/>
      <c r="AQ198" s="34"/>
      <c r="AR198" s="34"/>
      <c r="AS198" s="65"/>
      <c r="AT198" s="65"/>
      <c r="AU198" s="65"/>
      <c r="AV198" s="65"/>
      <c r="AW198" s="65"/>
      <c r="AX198" s="65"/>
      <c r="AY198" s="65"/>
      <c r="AZ198" s="65"/>
      <c r="BA198" s="65"/>
      <c r="BB198" s="65"/>
      <c r="BC198" s="65"/>
      <c r="BD198" s="65"/>
      <c r="BE198" s="65"/>
      <c r="BF198" s="65"/>
      <c r="BG198" s="65"/>
      <c r="BH198" s="65"/>
      <c r="BI198" s="65"/>
      <c r="BJ198" s="65"/>
      <c r="BK198" s="65"/>
      <c r="BL198" s="65"/>
      <c r="BM198" s="65"/>
      <c r="BN198" s="65"/>
      <c r="BO198" s="65"/>
      <c r="BP198" s="65"/>
      <c r="BQ198" s="65"/>
      <c r="BR198" s="65"/>
      <c r="BS198" s="65"/>
      <c r="BT198" s="65"/>
      <c r="BU198" s="65"/>
      <c r="BV198" s="65"/>
      <c r="BW198" s="65"/>
      <c r="BX198" s="65"/>
      <c r="BY198" s="65"/>
      <c r="BZ198" s="65"/>
      <c r="CA198" s="65"/>
      <c r="CB198" s="65"/>
      <c r="CC198" s="65"/>
      <c r="CD198" s="65"/>
      <c r="CE198" s="34"/>
      <c r="CF198" s="34"/>
      <c r="CG198" s="34"/>
      <c r="CH198" s="34"/>
      <c r="CI198" s="34"/>
      <c r="CJ198" s="34"/>
      <c r="CK198" s="34"/>
      <c r="CL198" s="34"/>
      <c r="CM198" s="34"/>
      <c r="CN198" s="34"/>
      <c r="CO198" s="34"/>
      <c r="CP198" s="34"/>
      <c r="CQ198" s="34"/>
      <c r="CR198" s="34"/>
      <c r="CS198" s="34"/>
      <c r="CT198" s="34"/>
      <c r="CU198" s="34"/>
      <c r="CV198" s="34"/>
      <c r="CW198" s="34"/>
      <c r="CX198" s="37"/>
    </row>
    <row r="199" spans="1:102" ht="13">
      <c r="A199" s="37"/>
      <c r="B199" s="37"/>
      <c r="C199" s="37"/>
      <c r="D199" s="37"/>
      <c r="E199" s="37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  <c r="U199" s="51"/>
      <c r="V199" s="34"/>
      <c r="W199" s="34"/>
      <c r="X199" s="34"/>
      <c r="Y199" s="34"/>
      <c r="Z199" s="34"/>
      <c r="AA199" s="34"/>
      <c r="AB199" s="34"/>
      <c r="AC199" s="34"/>
      <c r="AD199" s="34"/>
      <c r="AE199" s="34"/>
      <c r="AF199" s="34"/>
      <c r="AG199" s="34"/>
      <c r="AH199" s="34"/>
      <c r="AI199" s="34"/>
      <c r="AJ199" s="68"/>
      <c r="AK199" s="34"/>
      <c r="AL199" s="34"/>
      <c r="AM199" s="34"/>
      <c r="AN199" s="34"/>
      <c r="AO199" s="34"/>
      <c r="AP199" s="34"/>
      <c r="AQ199" s="34"/>
      <c r="AR199" s="34"/>
      <c r="AS199" s="65"/>
      <c r="AT199" s="65"/>
      <c r="AU199" s="65"/>
      <c r="AV199" s="65"/>
      <c r="AW199" s="65"/>
      <c r="AX199" s="65"/>
      <c r="AY199" s="65"/>
      <c r="AZ199" s="65"/>
      <c r="BA199" s="65"/>
      <c r="BB199" s="65"/>
      <c r="BC199" s="65"/>
      <c r="BD199" s="65"/>
      <c r="BE199" s="65"/>
      <c r="BF199" s="65"/>
      <c r="BG199" s="65"/>
      <c r="BH199" s="65"/>
      <c r="BI199" s="65"/>
      <c r="BJ199" s="65"/>
      <c r="BK199" s="65"/>
      <c r="BL199" s="65"/>
      <c r="BM199" s="65"/>
      <c r="BN199" s="65"/>
      <c r="BO199" s="65"/>
      <c r="BP199" s="65"/>
      <c r="BQ199" s="65"/>
      <c r="BR199" s="65"/>
      <c r="BS199" s="65"/>
      <c r="BT199" s="65"/>
      <c r="BU199" s="65"/>
      <c r="BV199" s="65"/>
      <c r="BW199" s="65"/>
      <c r="BX199" s="65"/>
      <c r="BY199" s="65"/>
      <c r="BZ199" s="65"/>
      <c r="CA199" s="65"/>
      <c r="CB199" s="65"/>
      <c r="CC199" s="65"/>
      <c r="CD199" s="65"/>
      <c r="CE199" s="34"/>
      <c r="CF199" s="34"/>
      <c r="CG199" s="34"/>
      <c r="CH199" s="34"/>
      <c r="CI199" s="34"/>
      <c r="CJ199" s="34"/>
      <c r="CK199" s="34"/>
      <c r="CL199" s="34"/>
      <c r="CM199" s="34"/>
      <c r="CN199" s="34"/>
      <c r="CO199" s="34"/>
      <c r="CP199" s="34"/>
      <c r="CQ199" s="34"/>
      <c r="CR199" s="34"/>
      <c r="CS199" s="34"/>
      <c r="CT199" s="34"/>
      <c r="CU199" s="34"/>
      <c r="CV199" s="34"/>
      <c r="CW199" s="34"/>
      <c r="CX199" s="37"/>
    </row>
    <row r="200" spans="1:102" ht="13">
      <c r="A200" s="37"/>
      <c r="B200" s="37"/>
      <c r="C200" s="37"/>
      <c r="D200" s="37"/>
      <c r="E200" s="37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  <c r="U200" s="51"/>
      <c r="V200" s="34"/>
      <c r="W200" s="34"/>
      <c r="X200" s="34"/>
      <c r="Y200" s="34"/>
      <c r="Z200" s="34"/>
      <c r="AA200" s="34"/>
      <c r="AB200" s="34"/>
      <c r="AC200" s="34"/>
      <c r="AD200" s="34"/>
      <c r="AE200" s="34"/>
      <c r="AF200" s="34"/>
      <c r="AG200" s="34"/>
      <c r="AH200" s="34"/>
      <c r="AI200" s="34"/>
      <c r="AJ200" s="68"/>
      <c r="AK200" s="34"/>
      <c r="AL200" s="34"/>
      <c r="AM200" s="34"/>
      <c r="AN200" s="34"/>
      <c r="AO200" s="34"/>
      <c r="AP200" s="34"/>
      <c r="AQ200" s="34"/>
      <c r="AR200" s="34"/>
      <c r="AS200" s="65"/>
      <c r="AT200" s="65"/>
      <c r="AU200" s="65"/>
      <c r="AV200" s="65"/>
      <c r="AW200" s="65"/>
      <c r="AX200" s="65"/>
      <c r="AY200" s="65"/>
      <c r="AZ200" s="65"/>
      <c r="BA200" s="65"/>
      <c r="BB200" s="65"/>
      <c r="BC200" s="65"/>
      <c r="BD200" s="65"/>
      <c r="BE200" s="65"/>
      <c r="BF200" s="65"/>
      <c r="BG200" s="65"/>
      <c r="BH200" s="65"/>
      <c r="BI200" s="65"/>
      <c r="BJ200" s="65"/>
      <c r="BK200" s="65"/>
      <c r="BL200" s="65"/>
      <c r="BM200" s="65"/>
      <c r="BN200" s="65"/>
      <c r="BO200" s="65"/>
      <c r="BP200" s="65"/>
      <c r="BQ200" s="65"/>
      <c r="BR200" s="65"/>
      <c r="BS200" s="65"/>
      <c r="BT200" s="65"/>
      <c r="BU200" s="65"/>
      <c r="BV200" s="65"/>
      <c r="BW200" s="65"/>
      <c r="BX200" s="65"/>
      <c r="BY200" s="65"/>
      <c r="BZ200" s="65"/>
      <c r="CA200" s="65"/>
      <c r="CB200" s="65"/>
      <c r="CC200" s="65"/>
      <c r="CD200" s="65"/>
      <c r="CE200" s="34"/>
      <c r="CF200" s="34"/>
      <c r="CG200" s="34"/>
      <c r="CH200" s="34"/>
      <c r="CI200" s="34"/>
      <c r="CJ200" s="34"/>
      <c r="CK200" s="34"/>
      <c r="CL200" s="34"/>
      <c r="CM200" s="34"/>
      <c r="CN200" s="34"/>
      <c r="CO200" s="34"/>
      <c r="CP200" s="34"/>
      <c r="CQ200" s="34"/>
      <c r="CR200" s="34"/>
      <c r="CS200" s="34"/>
      <c r="CT200" s="34"/>
      <c r="CU200" s="34"/>
      <c r="CV200" s="34"/>
      <c r="CW200" s="34"/>
      <c r="CX200" s="37"/>
    </row>
    <row r="201" spans="1:102" ht="13">
      <c r="A201" s="37"/>
      <c r="B201" s="37"/>
      <c r="C201" s="37"/>
      <c r="D201" s="37"/>
      <c r="E201" s="37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  <c r="U201" s="51"/>
      <c r="V201" s="34"/>
      <c r="W201" s="34"/>
      <c r="X201" s="34"/>
      <c r="Y201" s="34"/>
      <c r="Z201" s="34"/>
      <c r="AA201" s="34"/>
      <c r="AB201" s="34"/>
      <c r="AC201" s="34"/>
      <c r="AD201" s="34"/>
      <c r="AE201" s="34"/>
      <c r="AF201" s="34"/>
      <c r="AG201" s="34"/>
      <c r="AH201" s="34"/>
      <c r="AI201" s="34"/>
      <c r="AJ201" s="68"/>
      <c r="AK201" s="34"/>
      <c r="AL201" s="34"/>
      <c r="AM201" s="34"/>
      <c r="AN201" s="34"/>
      <c r="AO201" s="34"/>
      <c r="AP201" s="34"/>
      <c r="AQ201" s="34"/>
      <c r="AR201" s="34"/>
      <c r="AS201" s="65"/>
      <c r="AT201" s="65"/>
      <c r="AU201" s="65"/>
      <c r="AV201" s="65"/>
      <c r="AW201" s="65"/>
      <c r="AX201" s="65"/>
      <c r="AY201" s="65"/>
      <c r="AZ201" s="65"/>
      <c r="BA201" s="65"/>
      <c r="BB201" s="65"/>
      <c r="BC201" s="65"/>
      <c r="BD201" s="65"/>
      <c r="BE201" s="65"/>
      <c r="BF201" s="65"/>
      <c r="BG201" s="65"/>
      <c r="BH201" s="65"/>
      <c r="BI201" s="65"/>
      <c r="BJ201" s="65"/>
      <c r="BK201" s="65"/>
      <c r="BL201" s="65"/>
      <c r="BM201" s="65"/>
      <c r="BN201" s="65"/>
      <c r="BO201" s="65"/>
      <c r="BP201" s="65"/>
      <c r="BQ201" s="65"/>
      <c r="BR201" s="65"/>
      <c r="BS201" s="65"/>
      <c r="BT201" s="65"/>
      <c r="BU201" s="65"/>
      <c r="BV201" s="65"/>
      <c r="BW201" s="65"/>
      <c r="BX201" s="65"/>
      <c r="BY201" s="65"/>
      <c r="BZ201" s="65"/>
      <c r="CA201" s="65"/>
      <c r="CB201" s="65"/>
      <c r="CC201" s="65"/>
      <c r="CD201" s="65"/>
      <c r="CE201" s="34"/>
      <c r="CF201" s="34"/>
      <c r="CG201" s="34"/>
      <c r="CH201" s="34"/>
      <c r="CI201" s="34"/>
      <c r="CJ201" s="34"/>
      <c r="CK201" s="34"/>
      <c r="CL201" s="34"/>
      <c r="CM201" s="34"/>
      <c r="CN201" s="34"/>
      <c r="CO201" s="34"/>
      <c r="CP201" s="34"/>
      <c r="CQ201" s="34"/>
      <c r="CR201" s="34"/>
      <c r="CS201" s="34"/>
      <c r="CT201" s="34"/>
      <c r="CU201" s="34"/>
      <c r="CV201" s="34"/>
      <c r="CW201" s="34"/>
      <c r="CX201" s="37"/>
    </row>
    <row r="202" spans="1:102" ht="13">
      <c r="A202" s="37"/>
      <c r="B202" s="37"/>
      <c r="C202" s="37"/>
      <c r="D202" s="37"/>
      <c r="E202" s="37"/>
      <c r="F202" s="34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  <c r="U202" s="51"/>
      <c r="V202" s="34"/>
      <c r="W202" s="34"/>
      <c r="X202" s="34"/>
      <c r="Y202" s="34"/>
      <c r="Z202" s="34"/>
      <c r="AA202" s="34"/>
      <c r="AB202" s="34"/>
      <c r="AC202" s="34"/>
      <c r="AD202" s="34"/>
      <c r="AE202" s="34"/>
      <c r="AF202" s="34"/>
      <c r="AG202" s="34"/>
      <c r="AH202" s="34"/>
      <c r="AI202" s="34"/>
      <c r="AJ202" s="68"/>
      <c r="AK202" s="34"/>
      <c r="AL202" s="34"/>
      <c r="AM202" s="34"/>
      <c r="AN202" s="34"/>
      <c r="AO202" s="34"/>
      <c r="AP202" s="34"/>
      <c r="AQ202" s="34"/>
      <c r="AR202" s="34"/>
      <c r="AS202" s="65"/>
      <c r="AT202" s="65"/>
      <c r="AU202" s="65"/>
      <c r="AV202" s="65"/>
      <c r="AW202" s="65"/>
      <c r="AX202" s="65"/>
      <c r="AY202" s="65"/>
      <c r="AZ202" s="65"/>
      <c r="BA202" s="65"/>
      <c r="BB202" s="65"/>
      <c r="BC202" s="65"/>
      <c r="BD202" s="65"/>
      <c r="BE202" s="65"/>
      <c r="BF202" s="65"/>
      <c r="BG202" s="65"/>
      <c r="BH202" s="65"/>
      <c r="BI202" s="65"/>
      <c r="BJ202" s="65"/>
      <c r="BK202" s="65"/>
      <c r="BL202" s="65"/>
      <c r="BM202" s="65"/>
      <c r="BN202" s="65"/>
      <c r="BO202" s="65"/>
      <c r="BP202" s="65"/>
      <c r="BQ202" s="65"/>
      <c r="BR202" s="65"/>
      <c r="BS202" s="65"/>
      <c r="BT202" s="65"/>
      <c r="BU202" s="65"/>
      <c r="BV202" s="65"/>
      <c r="BW202" s="65"/>
      <c r="BX202" s="65"/>
      <c r="BY202" s="65"/>
      <c r="BZ202" s="65"/>
      <c r="CA202" s="65"/>
      <c r="CB202" s="65"/>
      <c r="CC202" s="65"/>
      <c r="CD202" s="65"/>
      <c r="CE202" s="34"/>
      <c r="CF202" s="34"/>
      <c r="CG202" s="34"/>
      <c r="CH202" s="34"/>
      <c r="CI202" s="34"/>
      <c r="CJ202" s="34"/>
      <c r="CK202" s="34"/>
      <c r="CL202" s="34"/>
      <c r="CM202" s="34"/>
      <c r="CN202" s="34"/>
      <c r="CO202" s="34"/>
      <c r="CP202" s="34"/>
      <c r="CQ202" s="34"/>
      <c r="CR202" s="34"/>
      <c r="CS202" s="34"/>
      <c r="CT202" s="34"/>
      <c r="CU202" s="34"/>
      <c r="CV202" s="34"/>
      <c r="CW202" s="34"/>
      <c r="CX202" s="37"/>
    </row>
    <row r="203" spans="1:102" ht="13">
      <c r="A203" s="37"/>
      <c r="B203" s="37"/>
      <c r="C203" s="37"/>
      <c r="D203" s="37"/>
      <c r="E203" s="37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  <c r="U203" s="51"/>
      <c r="V203" s="34"/>
      <c r="W203" s="34"/>
      <c r="X203" s="34"/>
      <c r="Y203" s="34"/>
      <c r="Z203" s="34"/>
      <c r="AA203" s="34"/>
      <c r="AB203" s="34"/>
      <c r="AC203" s="34"/>
      <c r="AD203" s="34"/>
      <c r="AE203" s="34"/>
      <c r="AF203" s="34"/>
      <c r="AG203" s="34"/>
      <c r="AH203" s="34"/>
      <c r="AI203" s="34"/>
      <c r="AJ203" s="68"/>
      <c r="AK203" s="34"/>
      <c r="AL203" s="34"/>
      <c r="AM203" s="34"/>
      <c r="AN203" s="34"/>
      <c r="AO203" s="34"/>
      <c r="AP203" s="34"/>
      <c r="AQ203" s="34"/>
      <c r="AR203" s="34"/>
      <c r="AS203" s="65"/>
      <c r="AT203" s="65"/>
      <c r="AU203" s="65"/>
      <c r="AV203" s="65"/>
      <c r="AW203" s="65"/>
      <c r="AX203" s="65"/>
      <c r="AY203" s="65"/>
      <c r="AZ203" s="65"/>
      <c r="BA203" s="65"/>
      <c r="BB203" s="65"/>
      <c r="BC203" s="65"/>
      <c r="BD203" s="65"/>
      <c r="BE203" s="65"/>
      <c r="BF203" s="65"/>
      <c r="BG203" s="65"/>
      <c r="BH203" s="65"/>
      <c r="BI203" s="65"/>
      <c r="BJ203" s="65"/>
      <c r="BK203" s="65"/>
      <c r="BL203" s="65"/>
      <c r="BM203" s="65"/>
      <c r="BN203" s="65"/>
      <c r="BO203" s="65"/>
      <c r="BP203" s="65"/>
      <c r="BQ203" s="65"/>
      <c r="BR203" s="65"/>
      <c r="BS203" s="65"/>
      <c r="BT203" s="65"/>
      <c r="BU203" s="65"/>
      <c r="BV203" s="65"/>
      <c r="BW203" s="65"/>
      <c r="BX203" s="65"/>
      <c r="BY203" s="65"/>
      <c r="BZ203" s="65"/>
      <c r="CA203" s="65"/>
      <c r="CB203" s="65"/>
      <c r="CC203" s="65"/>
      <c r="CD203" s="65"/>
      <c r="CE203" s="34"/>
      <c r="CF203" s="34"/>
      <c r="CG203" s="34"/>
      <c r="CH203" s="34"/>
      <c r="CI203" s="34"/>
      <c r="CJ203" s="34"/>
      <c r="CK203" s="34"/>
      <c r="CL203" s="34"/>
      <c r="CM203" s="34"/>
      <c r="CN203" s="34"/>
      <c r="CO203" s="34"/>
      <c r="CP203" s="34"/>
      <c r="CQ203" s="34"/>
      <c r="CR203" s="34"/>
      <c r="CS203" s="34"/>
      <c r="CT203" s="34"/>
      <c r="CU203" s="34"/>
      <c r="CV203" s="34"/>
      <c r="CW203" s="34"/>
      <c r="CX203" s="37"/>
    </row>
    <row r="204" spans="1:102" ht="13">
      <c r="A204" s="37"/>
      <c r="B204" s="37"/>
      <c r="C204" s="37"/>
      <c r="D204" s="37"/>
      <c r="E204" s="37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  <c r="U204" s="51"/>
      <c r="V204" s="34"/>
      <c r="W204" s="34"/>
      <c r="X204" s="34"/>
      <c r="Y204" s="34"/>
      <c r="Z204" s="34"/>
      <c r="AA204" s="34"/>
      <c r="AB204" s="34"/>
      <c r="AC204" s="34"/>
      <c r="AD204" s="34"/>
      <c r="AE204" s="34"/>
      <c r="AF204" s="34"/>
      <c r="AG204" s="34"/>
      <c r="AH204" s="34"/>
      <c r="AI204" s="34"/>
      <c r="AJ204" s="68"/>
      <c r="AK204" s="34"/>
      <c r="AL204" s="34"/>
      <c r="AM204" s="34"/>
      <c r="AN204" s="34"/>
      <c r="AO204" s="34"/>
      <c r="AP204" s="34"/>
      <c r="AQ204" s="34"/>
      <c r="AR204" s="34"/>
      <c r="AS204" s="65"/>
      <c r="AT204" s="65"/>
      <c r="AU204" s="65"/>
      <c r="AV204" s="65"/>
      <c r="AW204" s="65"/>
      <c r="AX204" s="65"/>
      <c r="AY204" s="65"/>
      <c r="AZ204" s="65"/>
      <c r="BA204" s="65"/>
      <c r="BB204" s="65"/>
      <c r="BC204" s="65"/>
      <c r="BD204" s="65"/>
      <c r="BE204" s="65"/>
      <c r="BF204" s="65"/>
      <c r="BG204" s="65"/>
      <c r="BH204" s="65"/>
      <c r="BI204" s="65"/>
      <c r="BJ204" s="65"/>
      <c r="BK204" s="65"/>
      <c r="BL204" s="65"/>
      <c r="BM204" s="65"/>
      <c r="BN204" s="65"/>
      <c r="BO204" s="65"/>
      <c r="BP204" s="65"/>
      <c r="BQ204" s="65"/>
      <c r="BR204" s="65"/>
      <c r="BS204" s="65"/>
      <c r="BT204" s="65"/>
      <c r="BU204" s="65"/>
      <c r="BV204" s="65"/>
      <c r="BW204" s="65"/>
      <c r="BX204" s="65"/>
      <c r="BY204" s="65"/>
      <c r="BZ204" s="65"/>
      <c r="CA204" s="65"/>
      <c r="CB204" s="65"/>
      <c r="CC204" s="65"/>
      <c r="CD204" s="65"/>
      <c r="CE204" s="34"/>
      <c r="CF204" s="34"/>
      <c r="CG204" s="34"/>
      <c r="CH204" s="34"/>
      <c r="CI204" s="34"/>
      <c r="CJ204" s="34"/>
      <c r="CK204" s="34"/>
      <c r="CL204" s="34"/>
      <c r="CM204" s="34"/>
      <c r="CN204" s="34"/>
      <c r="CO204" s="34"/>
      <c r="CP204" s="34"/>
      <c r="CQ204" s="34"/>
      <c r="CR204" s="34"/>
      <c r="CS204" s="34"/>
      <c r="CT204" s="34"/>
      <c r="CU204" s="34"/>
      <c r="CV204" s="34"/>
      <c r="CW204" s="34"/>
      <c r="CX204" s="37"/>
    </row>
    <row r="205" spans="1:102" ht="13">
      <c r="A205" s="37"/>
      <c r="B205" s="37"/>
      <c r="C205" s="37"/>
      <c r="D205" s="37"/>
      <c r="E205" s="37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  <c r="U205" s="51"/>
      <c r="V205" s="34"/>
      <c r="W205" s="34"/>
      <c r="X205" s="34"/>
      <c r="Y205" s="34"/>
      <c r="Z205" s="34"/>
      <c r="AA205" s="34"/>
      <c r="AB205" s="34"/>
      <c r="AC205" s="34"/>
      <c r="AD205" s="34"/>
      <c r="AE205" s="34"/>
      <c r="AF205" s="34"/>
      <c r="AG205" s="34"/>
      <c r="AH205" s="34"/>
      <c r="AI205" s="34"/>
      <c r="AJ205" s="68"/>
      <c r="AK205" s="34"/>
      <c r="AL205" s="34"/>
      <c r="AM205" s="34"/>
      <c r="AN205" s="34"/>
      <c r="AO205" s="34"/>
      <c r="AP205" s="34"/>
      <c r="AQ205" s="34"/>
      <c r="AR205" s="34"/>
      <c r="AS205" s="65"/>
      <c r="AT205" s="65"/>
      <c r="AU205" s="65"/>
      <c r="AV205" s="65"/>
      <c r="AW205" s="65"/>
      <c r="AX205" s="65"/>
      <c r="AY205" s="65"/>
      <c r="AZ205" s="65"/>
      <c r="BA205" s="65"/>
      <c r="BB205" s="65"/>
      <c r="BC205" s="65"/>
      <c r="BD205" s="65"/>
      <c r="BE205" s="65"/>
      <c r="BF205" s="65"/>
      <c r="BG205" s="65"/>
      <c r="BH205" s="65"/>
      <c r="BI205" s="65"/>
      <c r="BJ205" s="65"/>
      <c r="BK205" s="65"/>
      <c r="BL205" s="65"/>
      <c r="BM205" s="65"/>
      <c r="BN205" s="65"/>
      <c r="BO205" s="65"/>
      <c r="BP205" s="65"/>
      <c r="BQ205" s="65"/>
      <c r="BR205" s="65"/>
      <c r="BS205" s="65"/>
      <c r="BT205" s="65"/>
      <c r="BU205" s="65"/>
      <c r="BV205" s="65"/>
      <c r="BW205" s="65"/>
      <c r="BX205" s="65"/>
      <c r="BY205" s="65"/>
      <c r="BZ205" s="65"/>
      <c r="CA205" s="65"/>
      <c r="CB205" s="65"/>
      <c r="CC205" s="65"/>
      <c r="CD205" s="65"/>
      <c r="CE205" s="34"/>
      <c r="CF205" s="34"/>
      <c r="CG205" s="34"/>
      <c r="CH205" s="34"/>
      <c r="CI205" s="34"/>
      <c r="CJ205" s="34"/>
      <c r="CK205" s="34"/>
      <c r="CL205" s="34"/>
      <c r="CM205" s="34"/>
      <c r="CN205" s="34"/>
      <c r="CO205" s="34"/>
      <c r="CP205" s="34"/>
      <c r="CQ205" s="34"/>
      <c r="CR205" s="34"/>
      <c r="CS205" s="34"/>
      <c r="CT205" s="34"/>
      <c r="CU205" s="34"/>
      <c r="CV205" s="34"/>
      <c r="CW205" s="34"/>
      <c r="CX205" s="37"/>
    </row>
    <row r="206" spans="1:102" ht="13">
      <c r="A206" s="37"/>
      <c r="B206" s="37"/>
      <c r="C206" s="37"/>
      <c r="D206" s="37"/>
      <c r="E206" s="37"/>
      <c r="F206" s="34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  <c r="U206" s="51"/>
      <c r="V206" s="34"/>
      <c r="W206" s="34"/>
      <c r="X206" s="34"/>
      <c r="Y206" s="34"/>
      <c r="Z206" s="34"/>
      <c r="AA206" s="34"/>
      <c r="AB206" s="34"/>
      <c r="AC206" s="34"/>
      <c r="AD206" s="34"/>
      <c r="AE206" s="34"/>
      <c r="AF206" s="34"/>
      <c r="AG206" s="34"/>
      <c r="AH206" s="34"/>
      <c r="AI206" s="34"/>
      <c r="AJ206" s="68"/>
      <c r="AK206" s="34"/>
      <c r="AL206" s="34"/>
      <c r="AM206" s="34"/>
      <c r="AN206" s="34"/>
      <c r="AO206" s="34"/>
      <c r="AP206" s="34"/>
      <c r="AQ206" s="34"/>
      <c r="AR206" s="34"/>
      <c r="AS206" s="65"/>
      <c r="AT206" s="65"/>
      <c r="AU206" s="65"/>
      <c r="AV206" s="65"/>
      <c r="AW206" s="65"/>
      <c r="AX206" s="65"/>
      <c r="AY206" s="65"/>
      <c r="AZ206" s="65"/>
      <c r="BA206" s="65"/>
      <c r="BB206" s="65"/>
      <c r="BC206" s="65"/>
      <c r="BD206" s="65"/>
      <c r="BE206" s="65"/>
      <c r="BF206" s="65"/>
      <c r="BG206" s="65"/>
      <c r="BH206" s="65"/>
      <c r="BI206" s="65"/>
      <c r="BJ206" s="65"/>
      <c r="BK206" s="65"/>
      <c r="BL206" s="65"/>
      <c r="BM206" s="65"/>
      <c r="BN206" s="65"/>
      <c r="BO206" s="65"/>
      <c r="BP206" s="65"/>
      <c r="BQ206" s="65"/>
      <c r="BR206" s="65"/>
      <c r="BS206" s="65"/>
      <c r="BT206" s="65"/>
      <c r="BU206" s="65"/>
      <c r="BV206" s="65"/>
      <c r="BW206" s="65"/>
      <c r="BX206" s="65"/>
      <c r="BY206" s="65"/>
      <c r="BZ206" s="65"/>
      <c r="CA206" s="65"/>
      <c r="CB206" s="65"/>
      <c r="CC206" s="65"/>
      <c r="CD206" s="65"/>
      <c r="CE206" s="34"/>
      <c r="CF206" s="34"/>
      <c r="CG206" s="34"/>
      <c r="CH206" s="34"/>
      <c r="CI206" s="34"/>
      <c r="CJ206" s="34"/>
      <c r="CK206" s="34"/>
      <c r="CL206" s="34"/>
      <c r="CM206" s="34"/>
      <c r="CN206" s="34"/>
      <c r="CO206" s="34"/>
      <c r="CP206" s="34"/>
      <c r="CQ206" s="34"/>
      <c r="CR206" s="34"/>
      <c r="CS206" s="34"/>
      <c r="CT206" s="34"/>
      <c r="CU206" s="34"/>
      <c r="CV206" s="34"/>
      <c r="CW206" s="34"/>
      <c r="CX206" s="37"/>
    </row>
    <row r="207" spans="1:102" ht="13">
      <c r="A207" s="37"/>
      <c r="B207" s="37"/>
      <c r="C207" s="37"/>
      <c r="D207" s="37"/>
      <c r="E207" s="37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  <c r="U207" s="51"/>
      <c r="V207" s="34"/>
      <c r="W207" s="34"/>
      <c r="X207" s="34"/>
      <c r="Y207" s="34"/>
      <c r="Z207" s="34"/>
      <c r="AA207" s="34"/>
      <c r="AB207" s="34"/>
      <c r="AC207" s="34"/>
      <c r="AD207" s="34"/>
      <c r="AE207" s="34"/>
      <c r="AF207" s="34"/>
      <c r="AG207" s="34"/>
      <c r="AH207" s="34"/>
      <c r="AI207" s="34"/>
      <c r="AJ207" s="68"/>
      <c r="AK207" s="34"/>
      <c r="AL207" s="34"/>
      <c r="AM207" s="34"/>
      <c r="AN207" s="34"/>
      <c r="AO207" s="34"/>
      <c r="AP207" s="34"/>
      <c r="AQ207" s="34"/>
      <c r="AR207" s="34"/>
      <c r="AS207" s="65"/>
      <c r="AT207" s="65"/>
      <c r="AU207" s="65"/>
      <c r="AV207" s="65"/>
      <c r="AW207" s="65"/>
      <c r="AX207" s="65"/>
      <c r="AY207" s="65"/>
      <c r="AZ207" s="65"/>
      <c r="BA207" s="65"/>
      <c r="BB207" s="65"/>
      <c r="BC207" s="65"/>
      <c r="BD207" s="65"/>
      <c r="BE207" s="65"/>
      <c r="BF207" s="65"/>
      <c r="BG207" s="65"/>
      <c r="BH207" s="65"/>
      <c r="BI207" s="65"/>
      <c r="BJ207" s="65"/>
      <c r="BK207" s="65"/>
      <c r="BL207" s="65"/>
      <c r="BM207" s="65"/>
      <c r="BN207" s="65"/>
      <c r="BO207" s="65"/>
      <c r="BP207" s="65"/>
      <c r="BQ207" s="65"/>
      <c r="BR207" s="65"/>
      <c r="BS207" s="65"/>
      <c r="BT207" s="65"/>
      <c r="BU207" s="65"/>
      <c r="BV207" s="65"/>
      <c r="BW207" s="65"/>
      <c r="BX207" s="65"/>
      <c r="BY207" s="65"/>
      <c r="BZ207" s="65"/>
      <c r="CA207" s="65"/>
      <c r="CB207" s="65"/>
      <c r="CC207" s="65"/>
      <c r="CD207" s="65"/>
      <c r="CE207" s="34"/>
      <c r="CF207" s="34"/>
      <c r="CG207" s="34"/>
      <c r="CH207" s="34"/>
      <c r="CI207" s="34"/>
      <c r="CJ207" s="34"/>
      <c r="CK207" s="34"/>
      <c r="CL207" s="34"/>
      <c r="CM207" s="34"/>
      <c r="CN207" s="34"/>
      <c r="CO207" s="34"/>
      <c r="CP207" s="34"/>
      <c r="CQ207" s="34"/>
      <c r="CR207" s="34"/>
      <c r="CS207" s="34"/>
      <c r="CT207" s="34"/>
      <c r="CU207" s="34"/>
      <c r="CV207" s="34"/>
      <c r="CW207" s="34"/>
      <c r="CX207" s="37"/>
    </row>
    <row r="208" spans="1:102" ht="13">
      <c r="A208" s="37"/>
      <c r="B208" s="37"/>
      <c r="C208" s="37"/>
      <c r="D208" s="37"/>
      <c r="E208" s="37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  <c r="U208" s="51"/>
      <c r="V208" s="34"/>
      <c r="W208" s="34"/>
      <c r="X208" s="34"/>
      <c r="Y208" s="34"/>
      <c r="Z208" s="34"/>
      <c r="AA208" s="34"/>
      <c r="AB208" s="34"/>
      <c r="AC208" s="34"/>
      <c r="AD208" s="34"/>
      <c r="AE208" s="34"/>
      <c r="AF208" s="34"/>
      <c r="AG208" s="34"/>
      <c r="AH208" s="34"/>
      <c r="AI208" s="34"/>
      <c r="AJ208" s="68"/>
      <c r="AK208" s="34"/>
      <c r="AL208" s="34"/>
      <c r="AM208" s="34"/>
      <c r="AN208" s="34"/>
      <c r="AO208" s="34"/>
      <c r="AP208" s="34"/>
      <c r="AQ208" s="34"/>
      <c r="AR208" s="34"/>
      <c r="AS208" s="65"/>
      <c r="AT208" s="65"/>
      <c r="AU208" s="65"/>
      <c r="AV208" s="65"/>
      <c r="AW208" s="65"/>
      <c r="AX208" s="65"/>
      <c r="AY208" s="65"/>
      <c r="AZ208" s="65"/>
      <c r="BA208" s="65"/>
      <c r="BB208" s="65"/>
      <c r="BC208" s="65"/>
      <c r="BD208" s="65"/>
      <c r="BE208" s="65"/>
      <c r="BF208" s="65"/>
      <c r="BG208" s="65"/>
      <c r="BH208" s="65"/>
      <c r="BI208" s="65"/>
      <c r="BJ208" s="65"/>
      <c r="BK208" s="65"/>
      <c r="BL208" s="65"/>
      <c r="BM208" s="65"/>
      <c r="BN208" s="65"/>
      <c r="BO208" s="65"/>
      <c r="BP208" s="65"/>
      <c r="BQ208" s="65"/>
      <c r="BR208" s="65"/>
      <c r="BS208" s="65"/>
      <c r="BT208" s="65"/>
      <c r="BU208" s="65"/>
      <c r="BV208" s="65"/>
      <c r="BW208" s="65"/>
      <c r="BX208" s="65"/>
      <c r="BY208" s="65"/>
      <c r="BZ208" s="65"/>
      <c r="CA208" s="65"/>
      <c r="CB208" s="65"/>
      <c r="CC208" s="65"/>
      <c r="CD208" s="65"/>
      <c r="CE208" s="34"/>
      <c r="CF208" s="34"/>
      <c r="CG208" s="34"/>
      <c r="CH208" s="34"/>
      <c r="CI208" s="34"/>
      <c r="CJ208" s="34"/>
      <c r="CK208" s="34"/>
      <c r="CL208" s="34"/>
      <c r="CM208" s="34"/>
      <c r="CN208" s="34"/>
      <c r="CO208" s="34"/>
      <c r="CP208" s="34"/>
      <c r="CQ208" s="34"/>
      <c r="CR208" s="34"/>
      <c r="CS208" s="34"/>
      <c r="CT208" s="34"/>
      <c r="CU208" s="34"/>
      <c r="CV208" s="34"/>
      <c r="CW208" s="34"/>
      <c r="CX208" s="37"/>
    </row>
    <row r="209" spans="1:102" ht="13">
      <c r="A209" s="37"/>
      <c r="B209" s="37"/>
      <c r="C209" s="37"/>
      <c r="D209" s="37"/>
      <c r="E209" s="37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  <c r="U209" s="51"/>
      <c r="V209" s="34"/>
      <c r="W209" s="34"/>
      <c r="X209" s="34"/>
      <c r="Y209" s="34"/>
      <c r="Z209" s="34"/>
      <c r="AA209" s="34"/>
      <c r="AB209" s="34"/>
      <c r="AC209" s="34"/>
      <c r="AD209" s="34"/>
      <c r="AE209" s="34"/>
      <c r="AF209" s="34"/>
      <c r="AG209" s="34"/>
      <c r="AH209" s="34"/>
      <c r="AI209" s="34"/>
      <c r="AJ209" s="68"/>
      <c r="AK209" s="34"/>
      <c r="AL209" s="34"/>
      <c r="AM209" s="34"/>
      <c r="AN209" s="34"/>
      <c r="AO209" s="34"/>
      <c r="AP209" s="34"/>
      <c r="AQ209" s="34"/>
      <c r="AR209" s="34"/>
      <c r="AS209" s="65"/>
      <c r="AT209" s="65"/>
      <c r="AU209" s="65"/>
      <c r="AV209" s="65"/>
      <c r="AW209" s="65"/>
      <c r="AX209" s="65"/>
      <c r="AY209" s="65"/>
      <c r="AZ209" s="65"/>
      <c r="BA209" s="65"/>
      <c r="BB209" s="65"/>
      <c r="BC209" s="65"/>
      <c r="BD209" s="65"/>
      <c r="BE209" s="65"/>
      <c r="BF209" s="65"/>
      <c r="BG209" s="65"/>
      <c r="BH209" s="65"/>
      <c r="BI209" s="65"/>
      <c r="BJ209" s="65"/>
      <c r="BK209" s="65"/>
      <c r="BL209" s="65"/>
      <c r="BM209" s="65"/>
      <c r="BN209" s="65"/>
      <c r="BO209" s="65"/>
      <c r="BP209" s="65"/>
      <c r="BQ209" s="65"/>
      <c r="BR209" s="65"/>
      <c r="BS209" s="65"/>
      <c r="BT209" s="65"/>
      <c r="BU209" s="65"/>
      <c r="BV209" s="65"/>
      <c r="BW209" s="65"/>
      <c r="BX209" s="65"/>
      <c r="BY209" s="65"/>
      <c r="BZ209" s="65"/>
      <c r="CA209" s="65"/>
      <c r="CB209" s="65"/>
      <c r="CC209" s="65"/>
      <c r="CD209" s="65"/>
      <c r="CE209" s="34"/>
      <c r="CF209" s="34"/>
      <c r="CG209" s="34"/>
      <c r="CH209" s="34"/>
      <c r="CI209" s="34"/>
      <c r="CJ209" s="34"/>
      <c r="CK209" s="34"/>
      <c r="CL209" s="34"/>
      <c r="CM209" s="34"/>
      <c r="CN209" s="34"/>
      <c r="CO209" s="34"/>
      <c r="CP209" s="34"/>
      <c r="CQ209" s="34"/>
      <c r="CR209" s="34"/>
      <c r="CS209" s="34"/>
      <c r="CT209" s="34"/>
      <c r="CU209" s="34"/>
      <c r="CV209" s="34"/>
      <c r="CW209" s="34"/>
      <c r="CX209" s="37"/>
    </row>
    <row r="210" spans="1:102" ht="13">
      <c r="A210" s="37"/>
      <c r="B210" s="37"/>
      <c r="C210" s="37"/>
      <c r="D210" s="37"/>
      <c r="E210" s="37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  <c r="U210" s="51"/>
      <c r="V210" s="34"/>
      <c r="W210" s="34"/>
      <c r="X210" s="34"/>
      <c r="Y210" s="34"/>
      <c r="Z210" s="34"/>
      <c r="AA210" s="34"/>
      <c r="AB210" s="34"/>
      <c r="AC210" s="34"/>
      <c r="AD210" s="34"/>
      <c r="AE210" s="34"/>
      <c r="AF210" s="34"/>
      <c r="AG210" s="34"/>
      <c r="AH210" s="34"/>
      <c r="AI210" s="34"/>
      <c r="AJ210" s="68"/>
      <c r="AK210" s="34"/>
      <c r="AL210" s="34"/>
      <c r="AM210" s="34"/>
      <c r="AN210" s="34"/>
      <c r="AO210" s="34"/>
      <c r="AP210" s="34"/>
      <c r="AQ210" s="34"/>
      <c r="AR210" s="34"/>
      <c r="AS210" s="65"/>
      <c r="AT210" s="65"/>
      <c r="AU210" s="65"/>
      <c r="AV210" s="65"/>
      <c r="AW210" s="65"/>
      <c r="AX210" s="65"/>
      <c r="AY210" s="65"/>
      <c r="AZ210" s="65"/>
      <c r="BA210" s="65"/>
      <c r="BB210" s="65"/>
      <c r="BC210" s="65"/>
      <c r="BD210" s="65"/>
      <c r="BE210" s="65"/>
      <c r="BF210" s="65"/>
      <c r="BG210" s="65"/>
      <c r="BH210" s="65"/>
      <c r="BI210" s="65"/>
      <c r="BJ210" s="65"/>
      <c r="BK210" s="65"/>
      <c r="BL210" s="65"/>
      <c r="BM210" s="65"/>
      <c r="BN210" s="65"/>
      <c r="BO210" s="65"/>
      <c r="BP210" s="65"/>
      <c r="BQ210" s="65"/>
      <c r="BR210" s="65"/>
      <c r="BS210" s="65"/>
      <c r="BT210" s="65"/>
      <c r="BU210" s="65"/>
      <c r="BV210" s="65"/>
      <c r="BW210" s="65"/>
      <c r="BX210" s="65"/>
      <c r="BY210" s="65"/>
      <c r="BZ210" s="65"/>
      <c r="CA210" s="65"/>
      <c r="CB210" s="65"/>
      <c r="CC210" s="65"/>
      <c r="CD210" s="65"/>
      <c r="CE210" s="34"/>
      <c r="CF210" s="34"/>
      <c r="CG210" s="34"/>
      <c r="CH210" s="34"/>
      <c r="CI210" s="34"/>
      <c r="CJ210" s="34"/>
      <c r="CK210" s="34"/>
      <c r="CL210" s="34"/>
      <c r="CM210" s="34"/>
      <c r="CN210" s="34"/>
      <c r="CO210" s="34"/>
      <c r="CP210" s="34"/>
      <c r="CQ210" s="34"/>
      <c r="CR210" s="34"/>
      <c r="CS210" s="34"/>
      <c r="CT210" s="34"/>
      <c r="CU210" s="34"/>
      <c r="CV210" s="34"/>
      <c r="CW210" s="34"/>
      <c r="CX210" s="37"/>
    </row>
    <row r="211" spans="1:102" ht="13">
      <c r="A211" s="37"/>
      <c r="B211" s="37"/>
      <c r="C211" s="37"/>
      <c r="D211" s="37"/>
      <c r="E211" s="37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  <c r="U211" s="51"/>
      <c r="V211" s="34"/>
      <c r="W211" s="34"/>
      <c r="X211" s="34"/>
      <c r="Y211" s="34"/>
      <c r="Z211" s="34"/>
      <c r="AA211" s="34"/>
      <c r="AB211" s="34"/>
      <c r="AC211" s="34"/>
      <c r="AD211" s="34"/>
      <c r="AE211" s="34"/>
      <c r="AF211" s="34"/>
      <c r="AG211" s="34"/>
      <c r="AH211" s="34"/>
      <c r="AI211" s="34"/>
      <c r="AJ211" s="68"/>
      <c r="AK211" s="34"/>
      <c r="AL211" s="34"/>
      <c r="AM211" s="34"/>
      <c r="AN211" s="34"/>
      <c r="AO211" s="34"/>
      <c r="AP211" s="34"/>
      <c r="AQ211" s="34"/>
      <c r="AR211" s="34"/>
      <c r="AS211" s="65"/>
      <c r="AT211" s="65"/>
      <c r="AU211" s="65"/>
      <c r="AV211" s="65"/>
      <c r="AW211" s="65"/>
      <c r="AX211" s="65"/>
      <c r="AY211" s="65"/>
      <c r="AZ211" s="65"/>
      <c r="BA211" s="65"/>
      <c r="BB211" s="65"/>
      <c r="BC211" s="65"/>
      <c r="BD211" s="65"/>
      <c r="BE211" s="65"/>
      <c r="BF211" s="65"/>
      <c r="BG211" s="65"/>
      <c r="BH211" s="65"/>
      <c r="BI211" s="65"/>
      <c r="BJ211" s="65"/>
      <c r="BK211" s="65"/>
      <c r="BL211" s="65"/>
      <c r="BM211" s="65"/>
      <c r="BN211" s="65"/>
      <c r="BO211" s="65"/>
      <c r="BP211" s="65"/>
      <c r="BQ211" s="65"/>
      <c r="BR211" s="65"/>
      <c r="BS211" s="65"/>
      <c r="BT211" s="65"/>
      <c r="BU211" s="65"/>
      <c r="BV211" s="65"/>
      <c r="BW211" s="65"/>
      <c r="BX211" s="65"/>
      <c r="BY211" s="65"/>
      <c r="BZ211" s="65"/>
      <c r="CA211" s="65"/>
      <c r="CB211" s="65"/>
      <c r="CC211" s="65"/>
      <c r="CD211" s="65"/>
      <c r="CE211" s="34"/>
      <c r="CF211" s="34"/>
      <c r="CG211" s="34"/>
      <c r="CH211" s="34"/>
      <c r="CI211" s="34"/>
      <c r="CJ211" s="34"/>
      <c r="CK211" s="34"/>
      <c r="CL211" s="34"/>
      <c r="CM211" s="34"/>
      <c r="CN211" s="34"/>
      <c r="CO211" s="34"/>
      <c r="CP211" s="34"/>
      <c r="CQ211" s="34"/>
      <c r="CR211" s="34"/>
      <c r="CS211" s="34"/>
      <c r="CT211" s="34"/>
      <c r="CU211" s="34"/>
      <c r="CV211" s="34"/>
      <c r="CW211" s="34"/>
      <c r="CX211" s="37"/>
    </row>
    <row r="212" spans="1:102" ht="13">
      <c r="A212" s="37"/>
      <c r="B212" s="37"/>
      <c r="C212" s="37"/>
      <c r="D212" s="37"/>
      <c r="E212" s="37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  <c r="U212" s="51"/>
      <c r="V212" s="34"/>
      <c r="W212" s="34"/>
      <c r="X212" s="34"/>
      <c r="Y212" s="34"/>
      <c r="Z212" s="34"/>
      <c r="AA212" s="34"/>
      <c r="AB212" s="34"/>
      <c r="AC212" s="34"/>
      <c r="AD212" s="34"/>
      <c r="AE212" s="34"/>
      <c r="AF212" s="34"/>
      <c r="AG212" s="34"/>
      <c r="AH212" s="34"/>
      <c r="AI212" s="34"/>
      <c r="AJ212" s="68"/>
      <c r="AK212" s="34"/>
      <c r="AL212" s="34"/>
      <c r="AM212" s="34"/>
      <c r="AN212" s="34"/>
      <c r="AO212" s="34"/>
      <c r="AP212" s="34"/>
      <c r="AQ212" s="34"/>
      <c r="AR212" s="34"/>
      <c r="AS212" s="65"/>
      <c r="AT212" s="65"/>
      <c r="AU212" s="65"/>
      <c r="AV212" s="65"/>
      <c r="AW212" s="65"/>
      <c r="AX212" s="65"/>
      <c r="AY212" s="65"/>
      <c r="AZ212" s="65"/>
      <c r="BA212" s="65"/>
      <c r="BB212" s="65"/>
      <c r="BC212" s="65"/>
      <c r="BD212" s="65"/>
      <c r="BE212" s="65"/>
      <c r="BF212" s="65"/>
      <c r="BG212" s="65"/>
      <c r="BH212" s="65"/>
      <c r="BI212" s="65"/>
      <c r="BJ212" s="65"/>
      <c r="BK212" s="65"/>
      <c r="BL212" s="65"/>
      <c r="BM212" s="65"/>
      <c r="BN212" s="65"/>
      <c r="BO212" s="65"/>
      <c r="BP212" s="65"/>
      <c r="BQ212" s="65"/>
      <c r="BR212" s="65"/>
      <c r="BS212" s="65"/>
      <c r="BT212" s="65"/>
      <c r="BU212" s="65"/>
      <c r="BV212" s="65"/>
      <c r="BW212" s="65"/>
      <c r="BX212" s="65"/>
      <c r="BY212" s="65"/>
      <c r="BZ212" s="65"/>
      <c r="CA212" s="65"/>
      <c r="CB212" s="65"/>
      <c r="CC212" s="65"/>
      <c r="CD212" s="65"/>
      <c r="CE212" s="34"/>
      <c r="CF212" s="34"/>
      <c r="CG212" s="34"/>
      <c r="CH212" s="34"/>
      <c r="CI212" s="34"/>
      <c r="CJ212" s="34"/>
      <c r="CK212" s="34"/>
      <c r="CL212" s="34"/>
      <c r="CM212" s="34"/>
      <c r="CN212" s="34"/>
      <c r="CO212" s="34"/>
      <c r="CP212" s="34"/>
      <c r="CQ212" s="34"/>
      <c r="CR212" s="34"/>
      <c r="CS212" s="34"/>
      <c r="CT212" s="34"/>
      <c r="CU212" s="34"/>
      <c r="CV212" s="34"/>
      <c r="CW212" s="34"/>
      <c r="CX212" s="37"/>
    </row>
    <row r="213" spans="1:102" ht="13">
      <c r="A213" s="37"/>
      <c r="B213" s="37"/>
      <c r="C213" s="37"/>
      <c r="D213" s="37"/>
      <c r="E213" s="37"/>
      <c r="F213" s="34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  <c r="U213" s="51"/>
      <c r="V213" s="34"/>
      <c r="W213" s="34"/>
      <c r="X213" s="34"/>
      <c r="Y213" s="34"/>
      <c r="Z213" s="34"/>
      <c r="AA213" s="34"/>
      <c r="AB213" s="34"/>
      <c r="AC213" s="34"/>
      <c r="AD213" s="34"/>
      <c r="AE213" s="34"/>
      <c r="AF213" s="34"/>
      <c r="AG213" s="34"/>
      <c r="AH213" s="34"/>
      <c r="AI213" s="34"/>
      <c r="AJ213" s="68"/>
      <c r="AK213" s="34"/>
      <c r="AL213" s="34"/>
      <c r="AM213" s="34"/>
      <c r="AN213" s="34"/>
      <c r="AO213" s="34"/>
      <c r="AP213" s="34"/>
      <c r="AQ213" s="34"/>
      <c r="AR213" s="34"/>
      <c r="AS213" s="65"/>
      <c r="AT213" s="65"/>
      <c r="AU213" s="65"/>
      <c r="AV213" s="65"/>
      <c r="AW213" s="65"/>
      <c r="AX213" s="65"/>
      <c r="AY213" s="65"/>
      <c r="AZ213" s="65"/>
      <c r="BA213" s="65"/>
      <c r="BB213" s="65"/>
      <c r="BC213" s="65"/>
      <c r="BD213" s="65"/>
      <c r="BE213" s="65"/>
      <c r="BF213" s="65"/>
      <c r="BG213" s="65"/>
      <c r="BH213" s="65"/>
      <c r="BI213" s="65"/>
      <c r="BJ213" s="65"/>
      <c r="BK213" s="65"/>
      <c r="BL213" s="65"/>
      <c r="BM213" s="65"/>
      <c r="BN213" s="65"/>
      <c r="BO213" s="65"/>
      <c r="BP213" s="65"/>
      <c r="BQ213" s="65"/>
      <c r="BR213" s="65"/>
      <c r="BS213" s="65"/>
      <c r="BT213" s="65"/>
      <c r="BU213" s="65"/>
      <c r="BV213" s="65"/>
      <c r="BW213" s="65"/>
      <c r="BX213" s="65"/>
      <c r="BY213" s="65"/>
      <c r="BZ213" s="65"/>
      <c r="CA213" s="65"/>
      <c r="CB213" s="65"/>
      <c r="CC213" s="65"/>
      <c r="CD213" s="65"/>
      <c r="CE213" s="34"/>
      <c r="CF213" s="34"/>
      <c r="CG213" s="34"/>
      <c r="CH213" s="34"/>
      <c r="CI213" s="34"/>
      <c r="CJ213" s="34"/>
      <c r="CK213" s="34"/>
      <c r="CL213" s="34"/>
      <c r="CM213" s="34"/>
      <c r="CN213" s="34"/>
      <c r="CO213" s="34"/>
      <c r="CP213" s="34"/>
      <c r="CQ213" s="34"/>
      <c r="CR213" s="34"/>
      <c r="CS213" s="34"/>
      <c r="CT213" s="34"/>
      <c r="CU213" s="34"/>
      <c r="CV213" s="34"/>
      <c r="CW213" s="34"/>
      <c r="CX213" s="37"/>
    </row>
    <row r="214" spans="1:102" ht="13">
      <c r="A214" s="37"/>
      <c r="B214" s="37"/>
      <c r="C214" s="37"/>
      <c r="D214" s="37"/>
      <c r="E214" s="37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  <c r="U214" s="51"/>
      <c r="V214" s="34"/>
      <c r="W214" s="34"/>
      <c r="X214" s="34"/>
      <c r="Y214" s="34"/>
      <c r="Z214" s="34"/>
      <c r="AA214" s="34"/>
      <c r="AB214" s="34"/>
      <c r="AC214" s="34"/>
      <c r="AD214" s="34"/>
      <c r="AE214" s="34"/>
      <c r="AF214" s="34"/>
      <c r="AG214" s="34"/>
      <c r="AH214" s="34"/>
      <c r="AI214" s="34"/>
      <c r="AJ214" s="68"/>
      <c r="AK214" s="34"/>
      <c r="AL214" s="34"/>
      <c r="AM214" s="34"/>
      <c r="AN214" s="34"/>
      <c r="AO214" s="34"/>
      <c r="AP214" s="34"/>
      <c r="AQ214" s="34"/>
      <c r="AR214" s="34"/>
      <c r="AS214" s="65"/>
      <c r="AT214" s="65"/>
      <c r="AU214" s="65"/>
      <c r="AV214" s="65"/>
      <c r="AW214" s="65"/>
      <c r="AX214" s="65"/>
      <c r="AY214" s="65"/>
      <c r="AZ214" s="65"/>
      <c r="BA214" s="65"/>
      <c r="BB214" s="65"/>
      <c r="BC214" s="65"/>
      <c r="BD214" s="65"/>
      <c r="BE214" s="65"/>
      <c r="BF214" s="65"/>
      <c r="BG214" s="65"/>
      <c r="BH214" s="65"/>
      <c r="BI214" s="65"/>
      <c r="BJ214" s="65"/>
      <c r="BK214" s="65"/>
      <c r="BL214" s="65"/>
      <c r="BM214" s="65"/>
      <c r="BN214" s="65"/>
      <c r="BO214" s="65"/>
      <c r="BP214" s="65"/>
      <c r="BQ214" s="65"/>
      <c r="BR214" s="65"/>
      <c r="BS214" s="65"/>
      <c r="BT214" s="65"/>
      <c r="BU214" s="65"/>
      <c r="BV214" s="65"/>
      <c r="BW214" s="65"/>
      <c r="BX214" s="65"/>
      <c r="BY214" s="65"/>
      <c r="BZ214" s="65"/>
      <c r="CA214" s="65"/>
      <c r="CB214" s="65"/>
      <c r="CC214" s="65"/>
      <c r="CD214" s="65"/>
      <c r="CE214" s="34"/>
      <c r="CF214" s="34"/>
      <c r="CG214" s="34"/>
      <c r="CH214" s="34"/>
      <c r="CI214" s="34"/>
      <c r="CJ214" s="34"/>
      <c r="CK214" s="34"/>
      <c r="CL214" s="34"/>
      <c r="CM214" s="34"/>
      <c r="CN214" s="34"/>
      <c r="CO214" s="34"/>
      <c r="CP214" s="34"/>
      <c r="CQ214" s="34"/>
      <c r="CR214" s="34"/>
      <c r="CS214" s="34"/>
      <c r="CT214" s="34"/>
      <c r="CU214" s="34"/>
      <c r="CV214" s="34"/>
      <c r="CW214" s="34"/>
      <c r="CX214" s="37"/>
    </row>
    <row r="215" spans="1:102" ht="13">
      <c r="A215" s="37"/>
      <c r="B215" s="37"/>
      <c r="C215" s="37"/>
      <c r="D215" s="37"/>
      <c r="E215" s="37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  <c r="U215" s="51"/>
      <c r="V215" s="34"/>
      <c r="W215" s="34"/>
      <c r="X215" s="34"/>
      <c r="Y215" s="34"/>
      <c r="Z215" s="34"/>
      <c r="AA215" s="34"/>
      <c r="AB215" s="34"/>
      <c r="AC215" s="34"/>
      <c r="AD215" s="34"/>
      <c r="AE215" s="34"/>
      <c r="AF215" s="34"/>
      <c r="AG215" s="34"/>
      <c r="AH215" s="34"/>
      <c r="AI215" s="34"/>
      <c r="AJ215" s="68"/>
      <c r="AK215" s="34"/>
      <c r="AL215" s="34"/>
      <c r="AM215" s="34"/>
      <c r="AN215" s="34"/>
      <c r="AO215" s="34"/>
      <c r="AP215" s="34"/>
      <c r="AQ215" s="34"/>
      <c r="AR215" s="34"/>
      <c r="AS215" s="65"/>
      <c r="AT215" s="65"/>
      <c r="AU215" s="65"/>
      <c r="AV215" s="65"/>
      <c r="AW215" s="65"/>
      <c r="AX215" s="65"/>
      <c r="AY215" s="65"/>
      <c r="AZ215" s="65"/>
      <c r="BA215" s="65"/>
      <c r="BB215" s="65"/>
      <c r="BC215" s="65"/>
      <c r="BD215" s="65"/>
      <c r="BE215" s="65"/>
      <c r="BF215" s="65"/>
      <c r="BG215" s="65"/>
      <c r="BH215" s="65"/>
      <c r="BI215" s="65"/>
      <c r="BJ215" s="65"/>
      <c r="BK215" s="65"/>
      <c r="BL215" s="65"/>
      <c r="BM215" s="65"/>
      <c r="BN215" s="65"/>
      <c r="BO215" s="65"/>
      <c r="BP215" s="65"/>
      <c r="BQ215" s="65"/>
      <c r="BR215" s="65"/>
      <c r="BS215" s="65"/>
      <c r="BT215" s="65"/>
      <c r="BU215" s="65"/>
      <c r="BV215" s="65"/>
      <c r="BW215" s="65"/>
      <c r="BX215" s="65"/>
      <c r="BY215" s="65"/>
      <c r="BZ215" s="65"/>
      <c r="CA215" s="65"/>
      <c r="CB215" s="65"/>
      <c r="CC215" s="65"/>
      <c r="CD215" s="65"/>
      <c r="CE215" s="34"/>
      <c r="CF215" s="34"/>
      <c r="CG215" s="34"/>
      <c r="CH215" s="34"/>
      <c r="CI215" s="34"/>
      <c r="CJ215" s="34"/>
      <c r="CK215" s="34"/>
      <c r="CL215" s="34"/>
      <c r="CM215" s="34"/>
      <c r="CN215" s="34"/>
      <c r="CO215" s="34"/>
      <c r="CP215" s="34"/>
      <c r="CQ215" s="34"/>
      <c r="CR215" s="34"/>
      <c r="CS215" s="34"/>
      <c r="CT215" s="34"/>
      <c r="CU215" s="34"/>
      <c r="CV215" s="34"/>
      <c r="CW215" s="34"/>
      <c r="CX215" s="37"/>
    </row>
    <row r="216" spans="1:102" ht="13">
      <c r="A216" s="37"/>
      <c r="B216" s="37"/>
      <c r="C216" s="37"/>
      <c r="D216" s="37"/>
      <c r="E216" s="37"/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  <c r="U216" s="51"/>
      <c r="V216" s="34"/>
      <c r="W216" s="34"/>
      <c r="X216" s="34"/>
      <c r="Y216" s="34"/>
      <c r="Z216" s="34"/>
      <c r="AA216" s="34"/>
      <c r="AB216" s="34"/>
      <c r="AC216" s="34"/>
      <c r="AD216" s="34"/>
      <c r="AE216" s="34"/>
      <c r="AF216" s="34"/>
      <c r="AG216" s="34"/>
      <c r="AH216" s="34"/>
      <c r="AI216" s="34"/>
      <c r="AJ216" s="68"/>
      <c r="AK216" s="34"/>
      <c r="AL216" s="34"/>
      <c r="AM216" s="34"/>
      <c r="AN216" s="34"/>
      <c r="AO216" s="34"/>
      <c r="AP216" s="34"/>
      <c r="AQ216" s="34"/>
      <c r="AR216" s="34"/>
      <c r="AS216" s="65"/>
      <c r="AT216" s="65"/>
      <c r="AU216" s="65"/>
      <c r="AV216" s="65"/>
      <c r="AW216" s="65"/>
      <c r="AX216" s="65"/>
      <c r="AY216" s="65"/>
      <c r="AZ216" s="65"/>
      <c r="BA216" s="65"/>
      <c r="BB216" s="65"/>
      <c r="BC216" s="65"/>
      <c r="BD216" s="65"/>
      <c r="BE216" s="65"/>
      <c r="BF216" s="65"/>
      <c r="BG216" s="65"/>
      <c r="BH216" s="65"/>
      <c r="BI216" s="65"/>
      <c r="BJ216" s="65"/>
      <c r="BK216" s="65"/>
      <c r="BL216" s="65"/>
      <c r="BM216" s="65"/>
      <c r="BN216" s="65"/>
      <c r="BO216" s="65"/>
      <c r="BP216" s="65"/>
      <c r="BQ216" s="65"/>
      <c r="BR216" s="65"/>
      <c r="BS216" s="65"/>
      <c r="BT216" s="65"/>
      <c r="BU216" s="65"/>
      <c r="BV216" s="65"/>
      <c r="BW216" s="65"/>
      <c r="BX216" s="65"/>
      <c r="BY216" s="65"/>
      <c r="BZ216" s="65"/>
      <c r="CA216" s="65"/>
      <c r="CB216" s="65"/>
      <c r="CC216" s="65"/>
      <c r="CD216" s="65"/>
      <c r="CE216" s="34"/>
      <c r="CF216" s="34"/>
      <c r="CG216" s="34"/>
      <c r="CH216" s="34"/>
      <c r="CI216" s="34"/>
      <c r="CJ216" s="34"/>
      <c r="CK216" s="34"/>
      <c r="CL216" s="34"/>
      <c r="CM216" s="34"/>
      <c r="CN216" s="34"/>
      <c r="CO216" s="34"/>
      <c r="CP216" s="34"/>
      <c r="CQ216" s="34"/>
      <c r="CR216" s="34"/>
      <c r="CS216" s="34"/>
      <c r="CT216" s="34"/>
      <c r="CU216" s="34"/>
      <c r="CV216" s="34"/>
      <c r="CW216" s="34"/>
      <c r="CX216" s="37"/>
    </row>
    <row r="217" spans="1:102" ht="13">
      <c r="A217" s="37"/>
      <c r="B217" s="37"/>
      <c r="C217" s="37"/>
      <c r="D217" s="37"/>
      <c r="E217" s="37"/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  <c r="U217" s="51"/>
      <c r="V217" s="34"/>
      <c r="W217" s="34"/>
      <c r="X217" s="34"/>
      <c r="Y217" s="34"/>
      <c r="Z217" s="34"/>
      <c r="AA217" s="34"/>
      <c r="AB217" s="34"/>
      <c r="AC217" s="34"/>
      <c r="AD217" s="34"/>
      <c r="AE217" s="34"/>
      <c r="AF217" s="34"/>
      <c r="AG217" s="34"/>
      <c r="AH217" s="34"/>
      <c r="AI217" s="34"/>
      <c r="AJ217" s="68"/>
      <c r="AK217" s="34"/>
      <c r="AL217" s="34"/>
      <c r="AM217" s="34"/>
      <c r="AN217" s="34"/>
      <c r="AO217" s="34"/>
      <c r="AP217" s="34"/>
      <c r="AQ217" s="34"/>
      <c r="AR217" s="34"/>
      <c r="AS217" s="65"/>
      <c r="AT217" s="65"/>
      <c r="AU217" s="65"/>
      <c r="AV217" s="65"/>
      <c r="AW217" s="65"/>
      <c r="AX217" s="65"/>
      <c r="AY217" s="65"/>
      <c r="AZ217" s="65"/>
      <c r="BA217" s="65"/>
      <c r="BB217" s="65"/>
      <c r="BC217" s="65"/>
      <c r="BD217" s="65"/>
      <c r="BE217" s="65"/>
      <c r="BF217" s="65"/>
      <c r="BG217" s="65"/>
      <c r="BH217" s="65"/>
      <c r="BI217" s="65"/>
      <c r="BJ217" s="65"/>
      <c r="BK217" s="65"/>
      <c r="BL217" s="65"/>
      <c r="BM217" s="65"/>
      <c r="BN217" s="65"/>
      <c r="BO217" s="65"/>
      <c r="BP217" s="65"/>
      <c r="BQ217" s="65"/>
      <c r="BR217" s="65"/>
      <c r="BS217" s="65"/>
      <c r="BT217" s="65"/>
      <c r="BU217" s="65"/>
      <c r="BV217" s="65"/>
      <c r="BW217" s="65"/>
      <c r="BX217" s="65"/>
      <c r="BY217" s="65"/>
      <c r="BZ217" s="65"/>
      <c r="CA217" s="65"/>
      <c r="CB217" s="65"/>
      <c r="CC217" s="65"/>
      <c r="CD217" s="65"/>
      <c r="CE217" s="34"/>
      <c r="CF217" s="34"/>
      <c r="CG217" s="34"/>
      <c r="CH217" s="34"/>
      <c r="CI217" s="34"/>
      <c r="CJ217" s="34"/>
      <c r="CK217" s="34"/>
      <c r="CL217" s="34"/>
      <c r="CM217" s="34"/>
      <c r="CN217" s="34"/>
      <c r="CO217" s="34"/>
      <c r="CP217" s="34"/>
      <c r="CQ217" s="34"/>
      <c r="CR217" s="34"/>
      <c r="CS217" s="34"/>
      <c r="CT217" s="34"/>
      <c r="CU217" s="34"/>
      <c r="CV217" s="34"/>
      <c r="CW217" s="34"/>
      <c r="CX217" s="37"/>
    </row>
    <row r="218" spans="1:102" ht="13">
      <c r="A218" s="37"/>
      <c r="B218" s="37"/>
      <c r="C218" s="37"/>
      <c r="D218" s="37"/>
      <c r="E218" s="37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  <c r="U218" s="51"/>
      <c r="V218" s="34"/>
      <c r="W218" s="34"/>
      <c r="X218" s="34"/>
      <c r="Y218" s="34"/>
      <c r="Z218" s="34"/>
      <c r="AA218" s="34"/>
      <c r="AB218" s="34"/>
      <c r="AC218" s="34"/>
      <c r="AD218" s="34"/>
      <c r="AE218" s="34"/>
      <c r="AF218" s="34"/>
      <c r="AG218" s="34"/>
      <c r="AH218" s="34"/>
      <c r="AI218" s="34"/>
      <c r="AJ218" s="68"/>
      <c r="AK218" s="34"/>
      <c r="AL218" s="34"/>
      <c r="AM218" s="34"/>
      <c r="AN218" s="34"/>
      <c r="AO218" s="34"/>
      <c r="AP218" s="34"/>
      <c r="AQ218" s="34"/>
      <c r="AR218" s="34"/>
      <c r="AS218" s="65"/>
      <c r="AT218" s="65"/>
      <c r="AU218" s="65"/>
      <c r="AV218" s="65"/>
      <c r="AW218" s="65"/>
      <c r="AX218" s="65"/>
      <c r="AY218" s="65"/>
      <c r="AZ218" s="65"/>
      <c r="BA218" s="65"/>
      <c r="BB218" s="65"/>
      <c r="BC218" s="65"/>
      <c r="BD218" s="65"/>
      <c r="BE218" s="65"/>
      <c r="BF218" s="65"/>
      <c r="BG218" s="65"/>
      <c r="BH218" s="65"/>
      <c r="BI218" s="65"/>
      <c r="BJ218" s="65"/>
      <c r="BK218" s="65"/>
      <c r="BL218" s="65"/>
      <c r="BM218" s="65"/>
      <c r="BN218" s="65"/>
      <c r="BO218" s="65"/>
      <c r="BP218" s="65"/>
      <c r="BQ218" s="65"/>
      <c r="BR218" s="65"/>
      <c r="BS218" s="65"/>
      <c r="BT218" s="65"/>
      <c r="BU218" s="65"/>
      <c r="BV218" s="65"/>
      <c r="BW218" s="65"/>
      <c r="BX218" s="65"/>
      <c r="BY218" s="65"/>
      <c r="BZ218" s="65"/>
      <c r="CA218" s="65"/>
      <c r="CB218" s="65"/>
      <c r="CC218" s="65"/>
      <c r="CD218" s="65"/>
      <c r="CE218" s="34"/>
      <c r="CF218" s="34"/>
      <c r="CG218" s="34"/>
      <c r="CH218" s="34"/>
      <c r="CI218" s="34"/>
      <c r="CJ218" s="34"/>
      <c r="CK218" s="34"/>
      <c r="CL218" s="34"/>
      <c r="CM218" s="34"/>
      <c r="CN218" s="34"/>
      <c r="CO218" s="34"/>
      <c r="CP218" s="34"/>
      <c r="CQ218" s="34"/>
      <c r="CR218" s="34"/>
      <c r="CS218" s="34"/>
      <c r="CT218" s="34"/>
      <c r="CU218" s="34"/>
      <c r="CV218" s="34"/>
      <c r="CW218" s="34"/>
      <c r="CX218" s="37"/>
    </row>
    <row r="219" spans="1:102" ht="13">
      <c r="A219" s="37"/>
      <c r="B219" s="37"/>
      <c r="C219" s="37"/>
      <c r="D219" s="37"/>
      <c r="E219" s="37"/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  <c r="U219" s="51"/>
      <c r="V219" s="34"/>
      <c r="W219" s="34"/>
      <c r="X219" s="34"/>
      <c r="Y219" s="34"/>
      <c r="Z219" s="34"/>
      <c r="AA219" s="34"/>
      <c r="AB219" s="34"/>
      <c r="AC219" s="34"/>
      <c r="AD219" s="34"/>
      <c r="AE219" s="34"/>
      <c r="AF219" s="34"/>
      <c r="AG219" s="34"/>
      <c r="AH219" s="34"/>
      <c r="AI219" s="34"/>
      <c r="AJ219" s="68"/>
      <c r="AK219" s="34"/>
      <c r="AL219" s="34"/>
      <c r="AM219" s="34"/>
      <c r="AN219" s="34"/>
      <c r="AO219" s="34"/>
      <c r="AP219" s="34"/>
      <c r="AQ219" s="34"/>
      <c r="AR219" s="34"/>
      <c r="AS219" s="65"/>
      <c r="AT219" s="65"/>
      <c r="AU219" s="65"/>
      <c r="AV219" s="65"/>
      <c r="AW219" s="65"/>
      <c r="AX219" s="65"/>
      <c r="AY219" s="65"/>
      <c r="AZ219" s="65"/>
      <c r="BA219" s="65"/>
      <c r="BB219" s="65"/>
      <c r="BC219" s="65"/>
      <c r="BD219" s="65"/>
      <c r="BE219" s="65"/>
      <c r="BF219" s="65"/>
      <c r="BG219" s="65"/>
      <c r="BH219" s="65"/>
      <c r="BI219" s="65"/>
      <c r="BJ219" s="65"/>
      <c r="BK219" s="65"/>
      <c r="BL219" s="65"/>
      <c r="BM219" s="65"/>
      <c r="BN219" s="65"/>
      <c r="BO219" s="65"/>
      <c r="BP219" s="65"/>
      <c r="BQ219" s="65"/>
      <c r="BR219" s="65"/>
      <c r="BS219" s="65"/>
      <c r="BT219" s="65"/>
      <c r="BU219" s="65"/>
      <c r="BV219" s="65"/>
      <c r="BW219" s="65"/>
      <c r="BX219" s="65"/>
      <c r="BY219" s="65"/>
      <c r="BZ219" s="65"/>
      <c r="CA219" s="65"/>
      <c r="CB219" s="65"/>
      <c r="CC219" s="65"/>
      <c r="CD219" s="65"/>
      <c r="CE219" s="34"/>
      <c r="CF219" s="34"/>
      <c r="CG219" s="34"/>
      <c r="CH219" s="34"/>
      <c r="CI219" s="34"/>
      <c r="CJ219" s="34"/>
      <c r="CK219" s="34"/>
      <c r="CL219" s="34"/>
      <c r="CM219" s="34"/>
      <c r="CN219" s="34"/>
      <c r="CO219" s="34"/>
      <c r="CP219" s="34"/>
      <c r="CQ219" s="34"/>
      <c r="CR219" s="34"/>
      <c r="CS219" s="34"/>
      <c r="CT219" s="34"/>
      <c r="CU219" s="34"/>
      <c r="CV219" s="34"/>
      <c r="CW219" s="34"/>
      <c r="CX219" s="37"/>
    </row>
    <row r="220" spans="1:102" ht="13">
      <c r="A220" s="37"/>
      <c r="B220" s="37"/>
      <c r="C220" s="37"/>
      <c r="D220" s="37"/>
      <c r="E220" s="37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  <c r="U220" s="51"/>
      <c r="V220" s="34"/>
      <c r="W220" s="34"/>
      <c r="X220" s="34"/>
      <c r="Y220" s="34"/>
      <c r="Z220" s="34"/>
      <c r="AA220" s="34"/>
      <c r="AB220" s="34"/>
      <c r="AC220" s="34"/>
      <c r="AD220" s="34"/>
      <c r="AE220" s="34"/>
      <c r="AF220" s="34"/>
      <c r="AG220" s="34"/>
      <c r="AH220" s="34"/>
      <c r="AI220" s="34"/>
      <c r="AJ220" s="68"/>
      <c r="AK220" s="34"/>
      <c r="AL220" s="34"/>
      <c r="AM220" s="34"/>
      <c r="AN220" s="34"/>
      <c r="AO220" s="34"/>
      <c r="AP220" s="34"/>
      <c r="AQ220" s="34"/>
      <c r="AR220" s="34"/>
      <c r="AS220" s="65"/>
      <c r="AT220" s="65"/>
      <c r="AU220" s="65"/>
      <c r="AV220" s="65"/>
      <c r="AW220" s="65"/>
      <c r="AX220" s="65"/>
      <c r="AY220" s="65"/>
      <c r="AZ220" s="65"/>
      <c r="BA220" s="65"/>
      <c r="BB220" s="65"/>
      <c r="BC220" s="65"/>
      <c r="BD220" s="65"/>
      <c r="BE220" s="65"/>
      <c r="BF220" s="65"/>
      <c r="BG220" s="65"/>
      <c r="BH220" s="65"/>
      <c r="BI220" s="65"/>
      <c r="BJ220" s="65"/>
      <c r="BK220" s="65"/>
      <c r="BL220" s="65"/>
      <c r="BM220" s="65"/>
      <c r="BN220" s="65"/>
      <c r="BO220" s="65"/>
      <c r="BP220" s="65"/>
      <c r="BQ220" s="65"/>
      <c r="BR220" s="65"/>
      <c r="BS220" s="65"/>
      <c r="BT220" s="65"/>
      <c r="BU220" s="65"/>
      <c r="BV220" s="65"/>
      <c r="BW220" s="65"/>
      <c r="BX220" s="65"/>
      <c r="BY220" s="65"/>
      <c r="BZ220" s="65"/>
      <c r="CA220" s="65"/>
      <c r="CB220" s="65"/>
      <c r="CC220" s="65"/>
      <c r="CD220" s="65"/>
      <c r="CE220" s="34"/>
      <c r="CF220" s="34"/>
      <c r="CG220" s="34"/>
      <c r="CH220" s="34"/>
      <c r="CI220" s="34"/>
      <c r="CJ220" s="34"/>
      <c r="CK220" s="34"/>
      <c r="CL220" s="34"/>
      <c r="CM220" s="34"/>
      <c r="CN220" s="34"/>
      <c r="CO220" s="34"/>
      <c r="CP220" s="34"/>
      <c r="CQ220" s="34"/>
      <c r="CR220" s="34"/>
      <c r="CS220" s="34"/>
      <c r="CT220" s="34"/>
      <c r="CU220" s="34"/>
      <c r="CV220" s="34"/>
      <c r="CW220" s="34"/>
      <c r="CX220" s="37"/>
    </row>
    <row r="221" spans="1:102" ht="13">
      <c r="A221" s="37"/>
      <c r="B221" s="37"/>
      <c r="C221" s="37"/>
      <c r="D221" s="37"/>
      <c r="E221" s="37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  <c r="U221" s="51"/>
      <c r="V221" s="34"/>
      <c r="W221" s="34"/>
      <c r="X221" s="34"/>
      <c r="Y221" s="34"/>
      <c r="Z221" s="34"/>
      <c r="AA221" s="34"/>
      <c r="AB221" s="34"/>
      <c r="AC221" s="34"/>
      <c r="AD221" s="34"/>
      <c r="AE221" s="34"/>
      <c r="AF221" s="34"/>
      <c r="AG221" s="34"/>
      <c r="AH221" s="34"/>
      <c r="AI221" s="34"/>
      <c r="AJ221" s="68"/>
      <c r="AK221" s="34"/>
      <c r="AL221" s="34"/>
      <c r="AM221" s="34"/>
      <c r="AN221" s="34"/>
      <c r="AO221" s="34"/>
      <c r="AP221" s="34"/>
      <c r="AQ221" s="34"/>
      <c r="AR221" s="34"/>
      <c r="AS221" s="65"/>
      <c r="AT221" s="65"/>
      <c r="AU221" s="65"/>
      <c r="AV221" s="65"/>
      <c r="AW221" s="65"/>
      <c r="AX221" s="65"/>
      <c r="AY221" s="65"/>
      <c r="AZ221" s="65"/>
      <c r="BA221" s="65"/>
      <c r="BB221" s="65"/>
      <c r="BC221" s="65"/>
      <c r="BD221" s="65"/>
      <c r="BE221" s="65"/>
      <c r="BF221" s="65"/>
      <c r="BG221" s="65"/>
      <c r="BH221" s="65"/>
      <c r="BI221" s="65"/>
      <c r="BJ221" s="65"/>
      <c r="BK221" s="65"/>
      <c r="BL221" s="65"/>
      <c r="BM221" s="65"/>
      <c r="BN221" s="65"/>
      <c r="BO221" s="65"/>
      <c r="BP221" s="65"/>
      <c r="BQ221" s="65"/>
      <c r="BR221" s="65"/>
      <c r="BS221" s="65"/>
      <c r="BT221" s="65"/>
      <c r="BU221" s="65"/>
      <c r="BV221" s="65"/>
      <c r="BW221" s="65"/>
      <c r="BX221" s="65"/>
      <c r="BY221" s="65"/>
      <c r="BZ221" s="65"/>
      <c r="CA221" s="65"/>
      <c r="CB221" s="65"/>
      <c r="CC221" s="65"/>
      <c r="CD221" s="65"/>
      <c r="CE221" s="34"/>
      <c r="CF221" s="34"/>
      <c r="CG221" s="34"/>
      <c r="CH221" s="34"/>
      <c r="CI221" s="34"/>
      <c r="CJ221" s="34"/>
      <c r="CK221" s="34"/>
      <c r="CL221" s="34"/>
      <c r="CM221" s="34"/>
      <c r="CN221" s="34"/>
      <c r="CO221" s="34"/>
      <c r="CP221" s="34"/>
      <c r="CQ221" s="34"/>
      <c r="CR221" s="34"/>
      <c r="CS221" s="34"/>
      <c r="CT221" s="34"/>
      <c r="CU221" s="34"/>
      <c r="CV221" s="34"/>
      <c r="CW221" s="34"/>
      <c r="CX221" s="37"/>
    </row>
    <row r="222" spans="1:102" ht="13">
      <c r="A222" s="37"/>
      <c r="B222" s="37"/>
      <c r="C222" s="37"/>
      <c r="D222" s="37"/>
      <c r="E222" s="37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  <c r="U222" s="51"/>
      <c r="V222" s="34"/>
      <c r="W222" s="34"/>
      <c r="X222" s="34"/>
      <c r="Y222" s="34"/>
      <c r="Z222" s="34"/>
      <c r="AA222" s="34"/>
      <c r="AB222" s="34"/>
      <c r="AC222" s="34"/>
      <c r="AD222" s="34"/>
      <c r="AE222" s="34"/>
      <c r="AF222" s="34"/>
      <c r="AG222" s="34"/>
      <c r="AH222" s="34"/>
      <c r="AI222" s="34"/>
      <c r="AJ222" s="68"/>
      <c r="AK222" s="34"/>
      <c r="AL222" s="34"/>
      <c r="AM222" s="34"/>
      <c r="AN222" s="34"/>
      <c r="AO222" s="34"/>
      <c r="AP222" s="34"/>
      <c r="AQ222" s="34"/>
      <c r="AR222" s="34"/>
      <c r="AS222" s="65"/>
      <c r="AT222" s="65"/>
      <c r="AU222" s="65"/>
      <c r="AV222" s="65"/>
      <c r="AW222" s="65"/>
      <c r="AX222" s="65"/>
      <c r="AY222" s="65"/>
      <c r="AZ222" s="65"/>
      <c r="BA222" s="65"/>
      <c r="BB222" s="65"/>
      <c r="BC222" s="65"/>
      <c r="BD222" s="65"/>
      <c r="BE222" s="65"/>
      <c r="BF222" s="65"/>
      <c r="BG222" s="65"/>
      <c r="BH222" s="65"/>
      <c r="BI222" s="65"/>
      <c r="BJ222" s="65"/>
      <c r="BK222" s="65"/>
      <c r="BL222" s="65"/>
      <c r="BM222" s="65"/>
      <c r="BN222" s="65"/>
      <c r="BO222" s="65"/>
      <c r="BP222" s="65"/>
      <c r="BQ222" s="65"/>
      <c r="BR222" s="65"/>
      <c r="BS222" s="65"/>
      <c r="BT222" s="65"/>
      <c r="BU222" s="65"/>
      <c r="BV222" s="65"/>
      <c r="BW222" s="65"/>
      <c r="BX222" s="65"/>
      <c r="BY222" s="65"/>
      <c r="BZ222" s="65"/>
      <c r="CA222" s="65"/>
      <c r="CB222" s="65"/>
      <c r="CC222" s="65"/>
      <c r="CD222" s="65"/>
      <c r="CE222" s="34"/>
      <c r="CF222" s="34"/>
      <c r="CG222" s="34"/>
      <c r="CH222" s="34"/>
      <c r="CI222" s="34"/>
      <c r="CJ222" s="34"/>
      <c r="CK222" s="34"/>
      <c r="CL222" s="34"/>
      <c r="CM222" s="34"/>
      <c r="CN222" s="34"/>
      <c r="CO222" s="34"/>
      <c r="CP222" s="34"/>
      <c r="CQ222" s="34"/>
      <c r="CR222" s="34"/>
      <c r="CS222" s="34"/>
      <c r="CT222" s="34"/>
      <c r="CU222" s="34"/>
      <c r="CV222" s="34"/>
      <c r="CW222" s="34"/>
      <c r="CX222" s="37"/>
    </row>
    <row r="223" spans="1:102" ht="13">
      <c r="A223" s="37"/>
      <c r="B223" s="37"/>
      <c r="C223" s="37"/>
      <c r="D223" s="37"/>
      <c r="E223" s="37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  <c r="U223" s="51"/>
      <c r="V223" s="34"/>
      <c r="W223" s="34"/>
      <c r="X223" s="34"/>
      <c r="Y223" s="34"/>
      <c r="Z223" s="34"/>
      <c r="AA223" s="34"/>
      <c r="AB223" s="34"/>
      <c r="AC223" s="34"/>
      <c r="AD223" s="34"/>
      <c r="AE223" s="34"/>
      <c r="AF223" s="34"/>
      <c r="AG223" s="34"/>
      <c r="AH223" s="34"/>
      <c r="AI223" s="34"/>
      <c r="AJ223" s="68"/>
      <c r="AK223" s="34"/>
      <c r="AL223" s="34"/>
      <c r="AM223" s="34"/>
      <c r="AN223" s="34"/>
      <c r="AO223" s="34"/>
      <c r="AP223" s="34"/>
      <c r="AQ223" s="34"/>
      <c r="AR223" s="34"/>
      <c r="AS223" s="65"/>
      <c r="AT223" s="65"/>
      <c r="AU223" s="65"/>
      <c r="AV223" s="65"/>
      <c r="AW223" s="65"/>
      <c r="AX223" s="65"/>
      <c r="AY223" s="65"/>
      <c r="AZ223" s="65"/>
      <c r="BA223" s="65"/>
      <c r="BB223" s="65"/>
      <c r="BC223" s="65"/>
      <c r="BD223" s="65"/>
      <c r="BE223" s="65"/>
      <c r="BF223" s="65"/>
      <c r="BG223" s="65"/>
      <c r="BH223" s="65"/>
      <c r="BI223" s="65"/>
      <c r="BJ223" s="65"/>
      <c r="BK223" s="65"/>
      <c r="BL223" s="65"/>
      <c r="BM223" s="65"/>
      <c r="BN223" s="65"/>
      <c r="BO223" s="65"/>
      <c r="BP223" s="65"/>
      <c r="BQ223" s="65"/>
      <c r="BR223" s="65"/>
      <c r="BS223" s="65"/>
      <c r="BT223" s="65"/>
      <c r="BU223" s="65"/>
      <c r="BV223" s="65"/>
      <c r="BW223" s="65"/>
      <c r="BX223" s="65"/>
      <c r="BY223" s="65"/>
      <c r="BZ223" s="65"/>
      <c r="CA223" s="65"/>
      <c r="CB223" s="65"/>
      <c r="CC223" s="65"/>
      <c r="CD223" s="65"/>
      <c r="CE223" s="34"/>
      <c r="CF223" s="34"/>
      <c r="CG223" s="34"/>
      <c r="CH223" s="34"/>
      <c r="CI223" s="34"/>
      <c r="CJ223" s="34"/>
      <c r="CK223" s="34"/>
      <c r="CL223" s="34"/>
      <c r="CM223" s="34"/>
      <c r="CN223" s="34"/>
      <c r="CO223" s="34"/>
      <c r="CP223" s="34"/>
      <c r="CQ223" s="34"/>
      <c r="CR223" s="34"/>
      <c r="CS223" s="34"/>
      <c r="CT223" s="34"/>
      <c r="CU223" s="34"/>
      <c r="CV223" s="34"/>
      <c r="CW223" s="34"/>
      <c r="CX223" s="37"/>
    </row>
    <row r="224" spans="1:102" ht="13">
      <c r="A224" s="37"/>
      <c r="B224" s="37"/>
      <c r="C224" s="37"/>
      <c r="D224" s="37"/>
      <c r="E224" s="37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  <c r="U224" s="51"/>
      <c r="V224" s="34"/>
      <c r="W224" s="34"/>
      <c r="X224" s="34"/>
      <c r="Y224" s="34"/>
      <c r="Z224" s="34"/>
      <c r="AA224" s="34"/>
      <c r="AB224" s="34"/>
      <c r="AC224" s="34"/>
      <c r="AD224" s="34"/>
      <c r="AE224" s="34"/>
      <c r="AF224" s="34"/>
      <c r="AG224" s="34"/>
      <c r="AH224" s="34"/>
      <c r="AI224" s="34"/>
      <c r="AJ224" s="68"/>
      <c r="AK224" s="34"/>
      <c r="AL224" s="34"/>
      <c r="AM224" s="34"/>
      <c r="AN224" s="34"/>
      <c r="AO224" s="34"/>
      <c r="AP224" s="34"/>
      <c r="AQ224" s="34"/>
      <c r="AR224" s="34"/>
      <c r="AS224" s="65"/>
      <c r="AT224" s="65"/>
      <c r="AU224" s="65"/>
      <c r="AV224" s="65"/>
      <c r="AW224" s="65"/>
      <c r="AX224" s="65"/>
      <c r="AY224" s="65"/>
      <c r="AZ224" s="65"/>
      <c r="BA224" s="65"/>
      <c r="BB224" s="65"/>
      <c r="BC224" s="65"/>
      <c r="BD224" s="65"/>
      <c r="BE224" s="65"/>
      <c r="BF224" s="65"/>
      <c r="BG224" s="65"/>
      <c r="BH224" s="65"/>
      <c r="BI224" s="65"/>
      <c r="BJ224" s="65"/>
      <c r="BK224" s="65"/>
      <c r="BL224" s="65"/>
      <c r="BM224" s="65"/>
      <c r="BN224" s="65"/>
      <c r="BO224" s="65"/>
      <c r="BP224" s="65"/>
      <c r="BQ224" s="65"/>
      <c r="BR224" s="65"/>
      <c r="BS224" s="65"/>
      <c r="BT224" s="65"/>
      <c r="BU224" s="65"/>
      <c r="BV224" s="65"/>
      <c r="BW224" s="65"/>
      <c r="BX224" s="65"/>
      <c r="BY224" s="65"/>
      <c r="BZ224" s="65"/>
      <c r="CA224" s="65"/>
      <c r="CB224" s="65"/>
      <c r="CC224" s="65"/>
      <c r="CD224" s="65"/>
      <c r="CE224" s="34"/>
      <c r="CF224" s="34"/>
      <c r="CG224" s="34"/>
      <c r="CH224" s="34"/>
      <c r="CI224" s="34"/>
      <c r="CJ224" s="34"/>
      <c r="CK224" s="34"/>
      <c r="CL224" s="34"/>
      <c r="CM224" s="34"/>
      <c r="CN224" s="34"/>
      <c r="CO224" s="34"/>
      <c r="CP224" s="34"/>
      <c r="CQ224" s="34"/>
      <c r="CR224" s="34"/>
      <c r="CS224" s="34"/>
      <c r="CT224" s="34"/>
      <c r="CU224" s="34"/>
      <c r="CV224" s="34"/>
      <c r="CW224" s="34"/>
      <c r="CX224" s="37"/>
    </row>
    <row r="225" spans="1:102" ht="13">
      <c r="A225" s="37"/>
      <c r="B225" s="37"/>
      <c r="C225" s="37"/>
      <c r="D225" s="37"/>
      <c r="E225" s="37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  <c r="U225" s="51"/>
      <c r="V225" s="34"/>
      <c r="W225" s="34"/>
      <c r="X225" s="34"/>
      <c r="Y225" s="34"/>
      <c r="Z225" s="34"/>
      <c r="AA225" s="34"/>
      <c r="AB225" s="34"/>
      <c r="AC225" s="34"/>
      <c r="AD225" s="34"/>
      <c r="AE225" s="34"/>
      <c r="AF225" s="34"/>
      <c r="AG225" s="34"/>
      <c r="AH225" s="34"/>
      <c r="AI225" s="34"/>
      <c r="AJ225" s="68"/>
      <c r="AK225" s="34"/>
      <c r="AL225" s="34"/>
      <c r="AM225" s="34"/>
      <c r="AN225" s="34"/>
      <c r="AO225" s="34"/>
      <c r="AP225" s="34"/>
      <c r="AQ225" s="34"/>
      <c r="AR225" s="34"/>
      <c r="AS225" s="65"/>
      <c r="AT225" s="65"/>
      <c r="AU225" s="65"/>
      <c r="AV225" s="65"/>
      <c r="AW225" s="65"/>
      <c r="AX225" s="65"/>
      <c r="AY225" s="65"/>
      <c r="AZ225" s="65"/>
      <c r="BA225" s="65"/>
      <c r="BB225" s="65"/>
      <c r="BC225" s="65"/>
      <c r="BD225" s="65"/>
      <c r="BE225" s="65"/>
      <c r="BF225" s="65"/>
      <c r="BG225" s="65"/>
      <c r="BH225" s="65"/>
      <c r="BI225" s="65"/>
      <c r="BJ225" s="65"/>
      <c r="BK225" s="65"/>
      <c r="BL225" s="65"/>
      <c r="BM225" s="65"/>
      <c r="BN225" s="65"/>
      <c r="BO225" s="65"/>
      <c r="BP225" s="65"/>
      <c r="BQ225" s="65"/>
      <c r="BR225" s="65"/>
      <c r="BS225" s="65"/>
      <c r="BT225" s="65"/>
      <c r="BU225" s="65"/>
      <c r="BV225" s="65"/>
      <c r="BW225" s="65"/>
      <c r="BX225" s="65"/>
      <c r="BY225" s="65"/>
      <c r="BZ225" s="65"/>
      <c r="CA225" s="65"/>
      <c r="CB225" s="65"/>
      <c r="CC225" s="65"/>
      <c r="CD225" s="65"/>
      <c r="CE225" s="34"/>
      <c r="CF225" s="34"/>
      <c r="CG225" s="34"/>
      <c r="CH225" s="34"/>
      <c r="CI225" s="34"/>
      <c r="CJ225" s="34"/>
      <c r="CK225" s="34"/>
      <c r="CL225" s="34"/>
      <c r="CM225" s="34"/>
      <c r="CN225" s="34"/>
      <c r="CO225" s="34"/>
      <c r="CP225" s="34"/>
      <c r="CQ225" s="34"/>
      <c r="CR225" s="34"/>
      <c r="CS225" s="34"/>
      <c r="CT225" s="34"/>
      <c r="CU225" s="34"/>
      <c r="CV225" s="34"/>
      <c r="CW225" s="34"/>
      <c r="CX225" s="37"/>
    </row>
    <row r="226" spans="1:102" ht="13">
      <c r="A226" s="37"/>
      <c r="B226" s="37"/>
      <c r="C226" s="37"/>
      <c r="D226" s="37"/>
      <c r="E226" s="37"/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  <c r="U226" s="51"/>
      <c r="V226" s="34"/>
      <c r="W226" s="34"/>
      <c r="X226" s="34"/>
      <c r="Y226" s="34"/>
      <c r="Z226" s="34"/>
      <c r="AA226" s="34"/>
      <c r="AB226" s="34"/>
      <c r="AC226" s="34"/>
      <c r="AD226" s="34"/>
      <c r="AE226" s="34"/>
      <c r="AF226" s="34"/>
      <c r="AG226" s="34"/>
      <c r="AH226" s="34"/>
      <c r="AI226" s="34"/>
      <c r="AJ226" s="68"/>
      <c r="AK226" s="34"/>
      <c r="AL226" s="34"/>
      <c r="AM226" s="34"/>
      <c r="AN226" s="34"/>
      <c r="AO226" s="34"/>
      <c r="AP226" s="34"/>
      <c r="AQ226" s="34"/>
      <c r="AR226" s="34"/>
      <c r="AS226" s="65"/>
      <c r="AT226" s="65"/>
      <c r="AU226" s="65"/>
      <c r="AV226" s="65"/>
      <c r="AW226" s="65"/>
      <c r="AX226" s="65"/>
      <c r="AY226" s="65"/>
      <c r="AZ226" s="65"/>
      <c r="BA226" s="65"/>
      <c r="BB226" s="65"/>
      <c r="BC226" s="65"/>
      <c r="BD226" s="65"/>
      <c r="BE226" s="65"/>
      <c r="BF226" s="65"/>
      <c r="BG226" s="65"/>
      <c r="BH226" s="65"/>
      <c r="BI226" s="65"/>
      <c r="BJ226" s="65"/>
      <c r="BK226" s="65"/>
      <c r="BL226" s="65"/>
      <c r="BM226" s="65"/>
      <c r="BN226" s="65"/>
      <c r="BO226" s="65"/>
      <c r="BP226" s="65"/>
      <c r="BQ226" s="65"/>
      <c r="BR226" s="65"/>
      <c r="BS226" s="65"/>
      <c r="BT226" s="65"/>
      <c r="BU226" s="65"/>
      <c r="BV226" s="65"/>
      <c r="BW226" s="65"/>
      <c r="BX226" s="65"/>
      <c r="BY226" s="65"/>
      <c r="BZ226" s="65"/>
      <c r="CA226" s="65"/>
      <c r="CB226" s="65"/>
      <c r="CC226" s="65"/>
      <c r="CD226" s="65"/>
      <c r="CE226" s="34"/>
      <c r="CF226" s="34"/>
      <c r="CG226" s="34"/>
      <c r="CH226" s="34"/>
      <c r="CI226" s="34"/>
      <c r="CJ226" s="34"/>
      <c r="CK226" s="34"/>
      <c r="CL226" s="34"/>
      <c r="CM226" s="34"/>
      <c r="CN226" s="34"/>
      <c r="CO226" s="34"/>
      <c r="CP226" s="34"/>
      <c r="CQ226" s="34"/>
      <c r="CR226" s="34"/>
      <c r="CS226" s="34"/>
      <c r="CT226" s="34"/>
      <c r="CU226" s="34"/>
      <c r="CV226" s="34"/>
      <c r="CW226" s="34"/>
      <c r="CX226" s="37"/>
    </row>
    <row r="227" spans="1:102" ht="13">
      <c r="A227" s="37"/>
      <c r="B227" s="37"/>
      <c r="C227" s="37"/>
      <c r="D227" s="37"/>
      <c r="E227" s="37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  <c r="U227" s="51"/>
      <c r="V227" s="34"/>
      <c r="W227" s="34"/>
      <c r="X227" s="34"/>
      <c r="Y227" s="34"/>
      <c r="Z227" s="34"/>
      <c r="AA227" s="34"/>
      <c r="AB227" s="34"/>
      <c r="AC227" s="34"/>
      <c r="AD227" s="34"/>
      <c r="AE227" s="34"/>
      <c r="AF227" s="34"/>
      <c r="AG227" s="34"/>
      <c r="AH227" s="34"/>
      <c r="AI227" s="34"/>
      <c r="AJ227" s="68"/>
      <c r="AK227" s="34"/>
      <c r="AL227" s="34"/>
      <c r="AM227" s="34"/>
      <c r="AN227" s="34"/>
      <c r="AO227" s="34"/>
      <c r="AP227" s="34"/>
      <c r="AQ227" s="34"/>
      <c r="AR227" s="34"/>
      <c r="AS227" s="65"/>
      <c r="AT227" s="65"/>
      <c r="AU227" s="65"/>
      <c r="AV227" s="65"/>
      <c r="AW227" s="65"/>
      <c r="AX227" s="65"/>
      <c r="AY227" s="65"/>
      <c r="AZ227" s="65"/>
      <c r="BA227" s="65"/>
      <c r="BB227" s="65"/>
      <c r="BC227" s="65"/>
      <c r="BD227" s="65"/>
      <c r="BE227" s="65"/>
      <c r="BF227" s="65"/>
      <c r="BG227" s="65"/>
      <c r="BH227" s="65"/>
      <c r="BI227" s="65"/>
      <c r="BJ227" s="65"/>
      <c r="BK227" s="65"/>
      <c r="BL227" s="65"/>
      <c r="BM227" s="65"/>
      <c r="BN227" s="65"/>
      <c r="BO227" s="65"/>
      <c r="BP227" s="65"/>
      <c r="BQ227" s="65"/>
      <c r="BR227" s="65"/>
      <c r="BS227" s="65"/>
      <c r="BT227" s="65"/>
      <c r="BU227" s="65"/>
      <c r="BV227" s="65"/>
      <c r="BW227" s="65"/>
      <c r="BX227" s="65"/>
      <c r="BY227" s="65"/>
      <c r="BZ227" s="65"/>
      <c r="CA227" s="65"/>
      <c r="CB227" s="65"/>
      <c r="CC227" s="65"/>
      <c r="CD227" s="65"/>
      <c r="CE227" s="34"/>
      <c r="CF227" s="34"/>
      <c r="CG227" s="34"/>
      <c r="CH227" s="34"/>
      <c r="CI227" s="34"/>
      <c r="CJ227" s="34"/>
      <c r="CK227" s="34"/>
      <c r="CL227" s="34"/>
      <c r="CM227" s="34"/>
      <c r="CN227" s="34"/>
      <c r="CO227" s="34"/>
      <c r="CP227" s="34"/>
      <c r="CQ227" s="34"/>
      <c r="CR227" s="34"/>
      <c r="CS227" s="34"/>
      <c r="CT227" s="34"/>
      <c r="CU227" s="34"/>
      <c r="CV227" s="34"/>
      <c r="CW227" s="34"/>
      <c r="CX227" s="37"/>
    </row>
    <row r="228" spans="1:102" ht="13">
      <c r="A228" s="37"/>
      <c r="B228" s="37"/>
      <c r="C228" s="37"/>
      <c r="D228" s="37"/>
      <c r="E228" s="37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  <c r="U228" s="51"/>
      <c r="V228" s="34"/>
      <c r="W228" s="34"/>
      <c r="X228" s="34"/>
      <c r="Y228" s="34"/>
      <c r="Z228" s="34"/>
      <c r="AA228" s="34"/>
      <c r="AB228" s="34"/>
      <c r="AC228" s="34"/>
      <c r="AD228" s="34"/>
      <c r="AE228" s="34"/>
      <c r="AF228" s="34"/>
      <c r="AG228" s="34"/>
      <c r="AH228" s="34"/>
      <c r="AI228" s="34"/>
      <c r="AJ228" s="68"/>
      <c r="AK228" s="34"/>
      <c r="AL228" s="34"/>
      <c r="AM228" s="34"/>
      <c r="AN228" s="34"/>
      <c r="AO228" s="34"/>
      <c r="AP228" s="34"/>
      <c r="AQ228" s="34"/>
      <c r="AR228" s="34"/>
      <c r="AS228" s="65"/>
      <c r="AT228" s="65"/>
      <c r="AU228" s="65"/>
      <c r="AV228" s="65"/>
      <c r="AW228" s="65"/>
      <c r="AX228" s="65"/>
      <c r="AY228" s="65"/>
      <c r="AZ228" s="65"/>
      <c r="BA228" s="65"/>
      <c r="BB228" s="65"/>
      <c r="BC228" s="65"/>
      <c r="BD228" s="65"/>
      <c r="BE228" s="65"/>
      <c r="BF228" s="65"/>
      <c r="BG228" s="65"/>
      <c r="BH228" s="65"/>
      <c r="BI228" s="65"/>
      <c r="BJ228" s="65"/>
      <c r="BK228" s="65"/>
      <c r="BL228" s="65"/>
      <c r="BM228" s="65"/>
      <c r="BN228" s="65"/>
      <c r="BO228" s="65"/>
      <c r="BP228" s="65"/>
      <c r="BQ228" s="65"/>
      <c r="BR228" s="65"/>
      <c r="BS228" s="65"/>
      <c r="BT228" s="65"/>
      <c r="BU228" s="65"/>
      <c r="BV228" s="65"/>
      <c r="BW228" s="65"/>
      <c r="BX228" s="65"/>
      <c r="BY228" s="65"/>
      <c r="BZ228" s="65"/>
      <c r="CA228" s="65"/>
      <c r="CB228" s="65"/>
      <c r="CC228" s="65"/>
      <c r="CD228" s="65"/>
      <c r="CE228" s="34"/>
      <c r="CF228" s="34"/>
      <c r="CG228" s="34"/>
      <c r="CH228" s="34"/>
      <c r="CI228" s="34"/>
      <c r="CJ228" s="34"/>
      <c r="CK228" s="34"/>
      <c r="CL228" s="34"/>
      <c r="CM228" s="34"/>
      <c r="CN228" s="34"/>
      <c r="CO228" s="34"/>
      <c r="CP228" s="34"/>
      <c r="CQ228" s="34"/>
      <c r="CR228" s="34"/>
      <c r="CS228" s="34"/>
      <c r="CT228" s="34"/>
      <c r="CU228" s="34"/>
      <c r="CV228" s="34"/>
      <c r="CW228" s="34"/>
      <c r="CX228" s="37"/>
    </row>
    <row r="229" spans="1:102" ht="13">
      <c r="A229" s="37"/>
      <c r="B229" s="37"/>
      <c r="C229" s="37"/>
      <c r="D229" s="37"/>
      <c r="E229" s="37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  <c r="U229" s="51"/>
      <c r="V229" s="34"/>
      <c r="W229" s="34"/>
      <c r="X229" s="34"/>
      <c r="Y229" s="34"/>
      <c r="Z229" s="34"/>
      <c r="AA229" s="34"/>
      <c r="AB229" s="34"/>
      <c r="AC229" s="34"/>
      <c r="AD229" s="34"/>
      <c r="AE229" s="34"/>
      <c r="AF229" s="34"/>
      <c r="AG229" s="34"/>
      <c r="AH229" s="34"/>
      <c r="AI229" s="34"/>
      <c r="AJ229" s="68"/>
      <c r="AK229" s="34"/>
      <c r="AL229" s="34"/>
      <c r="AM229" s="34"/>
      <c r="AN229" s="34"/>
      <c r="AO229" s="34"/>
      <c r="AP229" s="34"/>
      <c r="AQ229" s="34"/>
      <c r="AR229" s="34"/>
      <c r="AS229" s="65"/>
      <c r="AT229" s="65"/>
      <c r="AU229" s="65"/>
      <c r="AV229" s="65"/>
      <c r="AW229" s="65"/>
      <c r="AX229" s="65"/>
      <c r="AY229" s="65"/>
      <c r="AZ229" s="65"/>
      <c r="BA229" s="65"/>
      <c r="BB229" s="65"/>
      <c r="BC229" s="65"/>
      <c r="BD229" s="65"/>
      <c r="BE229" s="65"/>
      <c r="BF229" s="65"/>
      <c r="BG229" s="65"/>
      <c r="BH229" s="65"/>
      <c r="BI229" s="65"/>
      <c r="BJ229" s="65"/>
      <c r="BK229" s="65"/>
      <c r="BL229" s="65"/>
      <c r="BM229" s="65"/>
      <c r="BN229" s="65"/>
      <c r="BO229" s="65"/>
      <c r="BP229" s="65"/>
      <c r="BQ229" s="65"/>
      <c r="BR229" s="65"/>
      <c r="BS229" s="65"/>
      <c r="BT229" s="65"/>
      <c r="BU229" s="65"/>
      <c r="BV229" s="65"/>
      <c r="BW229" s="65"/>
      <c r="BX229" s="65"/>
      <c r="BY229" s="65"/>
      <c r="BZ229" s="65"/>
      <c r="CA229" s="65"/>
      <c r="CB229" s="65"/>
      <c r="CC229" s="65"/>
      <c r="CD229" s="65"/>
      <c r="CE229" s="34"/>
      <c r="CF229" s="34"/>
      <c r="CG229" s="34"/>
      <c r="CH229" s="34"/>
      <c r="CI229" s="34"/>
      <c r="CJ229" s="34"/>
      <c r="CK229" s="34"/>
      <c r="CL229" s="34"/>
      <c r="CM229" s="34"/>
      <c r="CN229" s="34"/>
      <c r="CO229" s="34"/>
      <c r="CP229" s="34"/>
      <c r="CQ229" s="34"/>
      <c r="CR229" s="34"/>
      <c r="CS229" s="34"/>
      <c r="CT229" s="34"/>
      <c r="CU229" s="34"/>
      <c r="CV229" s="34"/>
      <c r="CW229" s="34"/>
      <c r="CX229" s="37"/>
    </row>
    <row r="230" spans="1:102" ht="13">
      <c r="A230" s="37"/>
      <c r="B230" s="37"/>
      <c r="C230" s="37"/>
      <c r="D230" s="37"/>
      <c r="E230" s="37"/>
      <c r="F230" s="34"/>
      <c r="G230" s="34"/>
      <c r="H230" s="34"/>
      <c r="I230" s="34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34"/>
      <c r="U230" s="51"/>
      <c r="V230" s="34"/>
      <c r="W230" s="34"/>
      <c r="X230" s="34"/>
      <c r="Y230" s="34"/>
      <c r="Z230" s="34"/>
      <c r="AA230" s="34"/>
      <c r="AB230" s="34"/>
      <c r="AC230" s="34"/>
      <c r="AD230" s="34"/>
      <c r="AE230" s="34"/>
      <c r="AF230" s="34"/>
      <c r="AG230" s="34"/>
      <c r="AH230" s="34"/>
      <c r="AI230" s="34"/>
      <c r="AJ230" s="68"/>
      <c r="AK230" s="34"/>
      <c r="AL230" s="34"/>
      <c r="AM230" s="34"/>
      <c r="AN230" s="34"/>
      <c r="AO230" s="34"/>
      <c r="AP230" s="34"/>
      <c r="AQ230" s="34"/>
      <c r="AR230" s="34"/>
      <c r="AS230" s="65"/>
      <c r="AT230" s="65"/>
      <c r="AU230" s="65"/>
      <c r="AV230" s="65"/>
      <c r="AW230" s="65"/>
      <c r="AX230" s="65"/>
      <c r="AY230" s="65"/>
      <c r="AZ230" s="65"/>
      <c r="BA230" s="65"/>
      <c r="BB230" s="65"/>
      <c r="BC230" s="65"/>
      <c r="BD230" s="65"/>
      <c r="BE230" s="65"/>
      <c r="BF230" s="65"/>
      <c r="BG230" s="65"/>
      <c r="BH230" s="65"/>
      <c r="BI230" s="65"/>
      <c r="BJ230" s="65"/>
      <c r="BK230" s="65"/>
      <c r="BL230" s="65"/>
      <c r="BM230" s="65"/>
      <c r="BN230" s="65"/>
      <c r="BO230" s="65"/>
      <c r="BP230" s="65"/>
      <c r="BQ230" s="65"/>
      <c r="BR230" s="65"/>
      <c r="BS230" s="65"/>
      <c r="BT230" s="65"/>
      <c r="BU230" s="65"/>
      <c r="BV230" s="65"/>
      <c r="BW230" s="65"/>
      <c r="BX230" s="65"/>
      <c r="BY230" s="65"/>
      <c r="BZ230" s="65"/>
      <c r="CA230" s="65"/>
      <c r="CB230" s="65"/>
      <c r="CC230" s="65"/>
      <c r="CD230" s="65"/>
      <c r="CE230" s="34"/>
      <c r="CF230" s="34"/>
      <c r="CG230" s="34"/>
      <c r="CH230" s="34"/>
      <c r="CI230" s="34"/>
      <c r="CJ230" s="34"/>
      <c r="CK230" s="34"/>
      <c r="CL230" s="34"/>
      <c r="CM230" s="34"/>
      <c r="CN230" s="34"/>
      <c r="CO230" s="34"/>
      <c r="CP230" s="34"/>
      <c r="CQ230" s="34"/>
      <c r="CR230" s="34"/>
      <c r="CS230" s="34"/>
      <c r="CT230" s="34"/>
      <c r="CU230" s="34"/>
      <c r="CV230" s="34"/>
      <c r="CW230" s="34"/>
      <c r="CX230" s="37"/>
    </row>
    <row r="231" spans="1:102" ht="13">
      <c r="A231" s="37"/>
      <c r="B231" s="37"/>
      <c r="C231" s="37"/>
      <c r="D231" s="37"/>
      <c r="E231" s="37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  <c r="U231" s="51"/>
      <c r="V231" s="34"/>
      <c r="W231" s="34"/>
      <c r="X231" s="34"/>
      <c r="Y231" s="34"/>
      <c r="Z231" s="34"/>
      <c r="AA231" s="34"/>
      <c r="AB231" s="34"/>
      <c r="AC231" s="34"/>
      <c r="AD231" s="34"/>
      <c r="AE231" s="34"/>
      <c r="AF231" s="34"/>
      <c r="AG231" s="34"/>
      <c r="AH231" s="34"/>
      <c r="AI231" s="34"/>
      <c r="AJ231" s="68"/>
      <c r="AK231" s="34"/>
      <c r="AL231" s="34"/>
      <c r="AM231" s="34"/>
      <c r="AN231" s="34"/>
      <c r="AO231" s="34"/>
      <c r="AP231" s="34"/>
      <c r="AQ231" s="34"/>
      <c r="AR231" s="34"/>
      <c r="AS231" s="65"/>
      <c r="AT231" s="65"/>
      <c r="AU231" s="65"/>
      <c r="AV231" s="65"/>
      <c r="AW231" s="65"/>
      <c r="AX231" s="65"/>
      <c r="AY231" s="65"/>
      <c r="AZ231" s="65"/>
      <c r="BA231" s="65"/>
      <c r="BB231" s="65"/>
      <c r="BC231" s="65"/>
      <c r="BD231" s="65"/>
      <c r="BE231" s="65"/>
      <c r="BF231" s="65"/>
      <c r="BG231" s="65"/>
      <c r="BH231" s="65"/>
      <c r="BI231" s="65"/>
      <c r="BJ231" s="65"/>
      <c r="BK231" s="65"/>
      <c r="BL231" s="65"/>
      <c r="BM231" s="65"/>
      <c r="BN231" s="65"/>
      <c r="BO231" s="65"/>
      <c r="BP231" s="65"/>
      <c r="BQ231" s="65"/>
      <c r="BR231" s="65"/>
      <c r="BS231" s="65"/>
      <c r="BT231" s="65"/>
      <c r="BU231" s="65"/>
      <c r="BV231" s="65"/>
      <c r="BW231" s="65"/>
      <c r="BX231" s="65"/>
      <c r="BY231" s="65"/>
      <c r="BZ231" s="65"/>
      <c r="CA231" s="65"/>
      <c r="CB231" s="65"/>
      <c r="CC231" s="65"/>
      <c r="CD231" s="65"/>
      <c r="CE231" s="34"/>
      <c r="CF231" s="34"/>
      <c r="CG231" s="34"/>
      <c r="CH231" s="34"/>
      <c r="CI231" s="34"/>
      <c r="CJ231" s="34"/>
      <c r="CK231" s="34"/>
      <c r="CL231" s="34"/>
      <c r="CM231" s="34"/>
      <c r="CN231" s="34"/>
      <c r="CO231" s="34"/>
      <c r="CP231" s="34"/>
      <c r="CQ231" s="34"/>
      <c r="CR231" s="34"/>
      <c r="CS231" s="34"/>
      <c r="CT231" s="34"/>
      <c r="CU231" s="34"/>
      <c r="CV231" s="34"/>
      <c r="CW231" s="34"/>
      <c r="CX231" s="37"/>
    </row>
    <row r="232" spans="1:102" ht="13">
      <c r="A232" s="37"/>
      <c r="B232" s="37"/>
      <c r="C232" s="37"/>
      <c r="D232" s="37"/>
      <c r="E232" s="37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  <c r="U232" s="51"/>
      <c r="V232" s="34"/>
      <c r="W232" s="34"/>
      <c r="X232" s="34"/>
      <c r="Y232" s="34"/>
      <c r="Z232" s="34"/>
      <c r="AA232" s="34"/>
      <c r="AB232" s="34"/>
      <c r="AC232" s="34"/>
      <c r="AD232" s="34"/>
      <c r="AE232" s="34"/>
      <c r="AF232" s="34"/>
      <c r="AG232" s="34"/>
      <c r="AH232" s="34"/>
      <c r="AI232" s="34"/>
      <c r="AJ232" s="68"/>
      <c r="AK232" s="34"/>
      <c r="AL232" s="34"/>
      <c r="AM232" s="34"/>
      <c r="AN232" s="34"/>
      <c r="AO232" s="34"/>
      <c r="AP232" s="34"/>
      <c r="AQ232" s="34"/>
      <c r="AR232" s="34"/>
      <c r="AS232" s="65"/>
      <c r="AT232" s="65"/>
      <c r="AU232" s="65"/>
      <c r="AV232" s="65"/>
      <c r="AW232" s="65"/>
      <c r="AX232" s="65"/>
      <c r="AY232" s="65"/>
      <c r="AZ232" s="65"/>
      <c r="BA232" s="65"/>
      <c r="BB232" s="65"/>
      <c r="BC232" s="65"/>
      <c r="BD232" s="65"/>
      <c r="BE232" s="65"/>
      <c r="BF232" s="65"/>
      <c r="BG232" s="65"/>
      <c r="BH232" s="65"/>
      <c r="BI232" s="65"/>
      <c r="BJ232" s="65"/>
      <c r="BK232" s="65"/>
      <c r="BL232" s="65"/>
      <c r="BM232" s="65"/>
      <c r="BN232" s="65"/>
      <c r="BO232" s="65"/>
      <c r="BP232" s="65"/>
      <c r="BQ232" s="65"/>
      <c r="BR232" s="65"/>
      <c r="BS232" s="65"/>
      <c r="BT232" s="65"/>
      <c r="BU232" s="65"/>
      <c r="BV232" s="65"/>
      <c r="BW232" s="65"/>
      <c r="BX232" s="65"/>
      <c r="BY232" s="65"/>
      <c r="BZ232" s="65"/>
      <c r="CA232" s="65"/>
      <c r="CB232" s="65"/>
      <c r="CC232" s="65"/>
      <c r="CD232" s="65"/>
      <c r="CE232" s="34"/>
      <c r="CF232" s="34"/>
      <c r="CG232" s="34"/>
      <c r="CH232" s="34"/>
      <c r="CI232" s="34"/>
      <c r="CJ232" s="34"/>
      <c r="CK232" s="34"/>
      <c r="CL232" s="34"/>
      <c r="CM232" s="34"/>
      <c r="CN232" s="34"/>
      <c r="CO232" s="34"/>
      <c r="CP232" s="34"/>
      <c r="CQ232" s="34"/>
      <c r="CR232" s="34"/>
      <c r="CS232" s="34"/>
      <c r="CT232" s="34"/>
      <c r="CU232" s="34"/>
      <c r="CV232" s="34"/>
      <c r="CW232" s="34"/>
      <c r="CX232" s="37"/>
    </row>
    <row r="233" spans="1:102" ht="13">
      <c r="A233" s="37"/>
      <c r="B233" s="37"/>
      <c r="C233" s="37"/>
      <c r="D233" s="37"/>
      <c r="E233" s="37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  <c r="U233" s="51"/>
      <c r="V233" s="34"/>
      <c r="W233" s="34"/>
      <c r="X233" s="34"/>
      <c r="Y233" s="34"/>
      <c r="Z233" s="34"/>
      <c r="AA233" s="34"/>
      <c r="AB233" s="34"/>
      <c r="AC233" s="34"/>
      <c r="AD233" s="34"/>
      <c r="AE233" s="34"/>
      <c r="AF233" s="34"/>
      <c r="AG233" s="34"/>
      <c r="AH233" s="34"/>
      <c r="AI233" s="34"/>
      <c r="AJ233" s="68"/>
      <c r="AK233" s="34"/>
      <c r="AL233" s="34"/>
      <c r="AM233" s="34"/>
      <c r="AN233" s="34"/>
      <c r="AO233" s="34"/>
      <c r="AP233" s="34"/>
      <c r="AQ233" s="34"/>
      <c r="AR233" s="34"/>
      <c r="AS233" s="65"/>
      <c r="AT233" s="65"/>
      <c r="AU233" s="65"/>
      <c r="AV233" s="65"/>
      <c r="AW233" s="65"/>
      <c r="AX233" s="65"/>
      <c r="AY233" s="65"/>
      <c r="AZ233" s="65"/>
      <c r="BA233" s="65"/>
      <c r="BB233" s="65"/>
      <c r="BC233" s="65"/>
      <c r="BD233" s="65"/>
      <c r="BE233" s="65"/>
      <c r="BF233" s="65"/>
      <c r="BG233" s="65"/>
      <c r="BH233" s="65"/>
      <c r="BI233" s="65"/>
      <c r="BJ233" s="65"/>
      <c r="BK233" s="65"/>
      <c r="BL233" s="65"/>
      <c r="BM233" s="65"/>
      <c r="BN233" s="65"/>
      <c r="BO233" s="65"/>
      <c r="BP233" s="65"/>
      <c r="BQ233" s="65"/>
      <c r="BR233" s="65"/>
      <c r="BS233" s="65"/>
      <c r="BT233" s="65"/>
      <c r="BU233" s="65"/>
      <c r="BV233" s="65"/>
      <c r="BW233" s="65"/>
      <c r="BX233" s="65"/>
      <c r="BY233" s="65"/>
      <c r="BZ233" s="65"/>
      <c r="CA233" s="65"/>
      <c r="CB233" s="65"/>
      <c r="CC233" s="65"/>
      <c r="CD233" s="65"/>
      <c r="CE233" s="34"/>
      <c r="CF233" s="34"/>
      <c r="CG233" s="34"/>
      <c r="CH233" s="34"/>
      <c r="CI233" s="34"/>
      <c r="CJ233" s="34"/>
      <c r="CK233" s="34"/>
      <c r="CL233" s="34"/>
      <c r="CM233" s="34"/>
      <c r="CN233" s="34"/>
      <c r="CO233" s="34"/>
      <c r="CP233" s="34"/>
      <c r="CQ233" s="34"/>
      <c r="CR233" s="34"/>
      <c r="CS233" s="34"/>
      <c r="CT233" s="34"/>
      <c r="CU233" s="34"/>
      <c r="CV233" s="34"/>
      <c r="CW233" s="34"/>
      <c r="CX233" s="37"/>
    </row>
    <row r="234" spans="1:102" ht="13">
      <c r="A234" s="37"/>
      <c r="B234" s="37"/>
      <c r="C234" s="37"/>
      <c r="D234" s="37"/>
      <c r="E234" s="37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  <c r="U234" s="51"/>
      <c r="V234" s="34"/>
      <c r="W234" s="34"/>
      <c r="X234" s="34"/>
      <c r="Y234" s="34"/>
      <c r="Z234" s="34"/>
      <c r="AA234" s="34"/>
      <c r="AB234" s="34"/>
      <c r="AC234" s="34"/>
      <c r="AD234" s="34"/>
      <c r="AE234" s="34"/>
      <c r="AF234" s="34"/>
      <c r="AG234" s="34"/>
      <c r="AH234" s="34"/>
      <c r="AI234" s="34"/>
      <c r="AJ234" s="68"/>
      <c r="AK234" s="34"/>
      <c r="AL234" s="34"/>
      <c r="AM234" s="34"/>
      <c r="AN234" s="34"/>
      <c r="AO234" s="34"/>
      <c r="AP234" s="34"/>
      <c r="AQ234" s="34"/>
      <c r="AR234" s="34"/>
      <c r="AS234" s="65"/>
      <c r="AT234" s="65"/>
      <c r="AU234" s="65"/>
      <c r="AV234" s="65"/>
      <c r="AW234" s="65"/>
      <c r="AX234" s="65"/>
      <c r="AY234" s="65"/>
      <c r="AZ234" s="65"/>
      <c r="BA234" s="65"/>
      <c r="BB234" s="65"/>
      <c r="BC234" s="65"/>
      <c r="BD234" s="65"/>
      <c r="BE234" s="65"/>
      <c r="BF234" s="65"/>
      <c r="BG234" s="65"/>
      <c r="BH234" s="65"/>
      <c r="BI234" s="65"/>
      <c r="BJ234" s="65"/>
      <c r="BK234" s="65"/>
      <c r="BL234" s="65"/>
      <c r="BM234" s="65"/>
      <c r="BN234" s="65"/>
      <c r="BO234" s="65"/>
      <c r="BP234" s="65"/>
      <c r="BQ234" s="65"/>
      <c r="BR234" s="65"/>
      <c r="BS234" s="65"/>
      <c r="BT234" s="65"/>
      <c r="BU234" s="65"/>
      <c r="BV234" s="65"/>
      <c r="BW234" s="65"/>
      <c r="BX234" s="65"/>
      <c r="BY234" s="65"/>
      <c r="BZ234" s="65"/>
      <c r="CA234" s="65"/>
      <c r="CB234" s="65"/>
      <c r="CC234" s="65"/>
      <c r="CD234" s="65"/>
      <c r="CE234" s="34"/>
      <c r="CF234" s="34"/>
      <c r="CG234" s="34"/>
      <c r="CH234" s="34"/>
      <c r="CI234" s="34"/>
      <c r="CJ234" s="34"/>
      <c r="CK234" s="34"/>
      <c r="CL234" s="34"/>
      <c r="CM234" s="34"/>
      <c r="CN234" s="34"/>
      <c r="CO234" s="34"/>
      <c r="CP234" s="34"/>
      <c r="CQ234" s="34"/>
      <c r="CR234" s="34"/>
      <c r="CS234" s="34"/>
      <c r="CT234" s="34"/>
      <c r="CU234" s="34"/>
      <c r="CV234" s="34"/>
      <c r="CW234" s="34"/>
      <c r="CX234" s="37"/>
    </row>
    <row r="235" spans="1:102" ht="13">
      <c r="A235" s="37"/>
      <c r="B235" s="37"/>
      <c r="C235" s="37"/>
      <c r="D235" s="37"/>
      <c r="E235" s="37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  <c r="U235" s="51"/>
      <c r="V235" s="34"/>
      <c r="W235" s="34"/>
      <c r="X235" s="34"/>
      <c r="Y235" s="34"/>
      <c r="Z235" s="34"/>
      <c r="AA235" s="34"/>
      <c r="AB235" s="34"/>
      <c r="AC235" s="34"/>
      <c r="AD235" s="34"/>
      <c r="AE235" s="34"/>
      <c r="AF235" s="34"/>
      <c r="AG235" s="34"/>
      <c r="AH235" s="34"/>
      <c r="AI235" s="34"/>
      <c r="AJ235" s="68"/>
      <c r="AK235" s="34"/>
      <c r="AL235" s="34"/>
      <c r="AM235" s="34"/>
      <c r="AN235" s="34"/>
      <c r="AO235" s="34"/>
      <c r="AP235" s="34"/>
      <c r="AQ235" s="34"/>
      <c r="AR235" s="34"/>
      <c r="AS235" s="65"/>
      <c r="AT235" s="65"/>
      <c r="AU235" s="65"/>
      <c r="AV235" s="65"/>
      <c r="AW235" s="65"/>
      <c r="AX235" s="65"/>
      <c r="AY235" s="65"/>
      <c r="AZ235" s="65"/>
      <c r="BA235" s="65"/>
      <c r="BB235" s="65"/>
      <c r="BC235" s="65"/>
      <c r="BD235" s="65"/>
      <c r="BE235" s="65"/>
      <c r="BF235" s="65"/>
      <c r="BG235" s="65"/>
      <c r="BH235" s="65"/>
      <c r="BI235" s="65"/>
      <c r="BJ235" s="65"/>
      <c r="BK235" s="65"/>
      <c r="BL235" s="65"/>
      <c r="BM235" s="65"/>
      <c r="BN235" s="65"/>
      <c r="BO235" s="65"/>
      <c r="BP235" s="65"/>
      <c r="BQ235" s="65"/>
      <c r="BR235" s="65"/>
      <c r="BS235" s="65"/>
      <c r="BT235" s="65"/>
      <c r="BU235" s="65"/>
      <c r="BV235" s="65"/>
      <c r="BW235" s="65"/>
      <c r="BX235" s="65"/>
      <c r="BY235" s="65"/>
      <c r="BZ235" s="65"/>
      <c r="CA235" s="65"/>
      <c r="CB235" s="65"/>
      <c r="CC235" s="65"/>
      <c r="CD235" s="65"/>
      <c r="CE235" s="34"/>
      <c r="CF235" s="34"/>
      <c r="CG235" s="34"/>
      <c r="CH235" s="34"/>
      <c r="CI235" s="34"/>
      <c r="CJ235" s="34"/>
      <c r="CK235" s="34"/>
      <c r="CL235" s="34"/>
      <c r="CM235" s="34"/>
      <c r="CN235" s="34"/>
      <c r="CO235" s="34"/>
      <c r="CP235" s="34"/>
      <c r="CQ235" s="34"/>
      <c r="CR235" s="34"/>
      <c r="CS235" s="34"/>
      <c r="CT235" s="34"/>
      <c r="CU235" s="34"/>
      <c r="CV235" s="34"/>
      <c r="CW235" s="34"/>
      <c r="CX235" s="37"/>
    </row>
    <row r="236" spans="1:102" ht="13">
      <c r="A236" s="37"/>
      <c r="B236" s="37"/>
      <c r="C236" s="37"/>
      <c r="D236" s="37"/>
      <c r="E236" s="37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  <c r="U236" s="51"/>
      <c r="V236" s="34"/>
      <c r="W236" s="34"/>
      <c r="X236" s="34"/>
      <c r="Y236" s="34"/>
      <c r="Z236" s="34"/>
      <c r="AA236" s="34"/>
      <c r="AB236" s="34"/>
      <c r="AC236" s="34"/>
      <c r="AD236" s="34"/>
      <c r="AE236" s="34"/>
      <c r="AF236" s="34"/>
      <c r="AG236" s="34"/>
      <c r="AH236" s="34"/>
      <c r="AI236" s="34"/>
      <c r="AJ236" s="68"/>
      <c r="AK236" s="34"/>
      <c r="AL236" s="34"/>
      <c r="AM236" s="34"/>
      <c r="AN236" s="34"/>
      <c r="AO236" s="34"/>
      <c r="AP236" s="34"/>
      <c r="AQ236" s="34"/>
      <c r="AR236" s="34"/>
      <c r="AS236" s="65"/>
      <c r="AT236" s="65"/>
      <c r="AU236" s="65"/>
      <c r="AV236" s="65"/>
      <c r="AW236" s="65"/>
      <c r="AX236" s="65"/>
      <c r="AY236" s="65"/>
      <c r="AZ236" s="65"/>
      <c r="BA236" s="65"/>
      <c r="BB236" s="65"/>
      <c r="BC236" s="65"/>
      <c r="BD236" s="65"/>
      <c r="BE236" s="65"/>
      <c r="BF236" s="65"/>
      <c r="BG236" s="65"/>
      <c r="BH236" s="65"/>
      <c r="BI236" s="65"/>
      <c r="BJ236" s="65"/>
      <c r="BK236" s="65"/>
      <c r="BL236" s="65"/>
      <c r="BM236" s="65"/>
      <c r="BN236" s="65"/>
      <c r="BO236" s="65"/>
      <c r="BP236" s="65"/>
      <c r="BQ236" s="65"/>
      <c r="BR236" s="65"/>
      <c r="BS236" s="65"/>
      <c r="BT236" s="65"/>
      <c r="BU236" s="65"/>
      <c r="BV236" s="65"/>
      <c r="BW236" s="65"/>
      <c r="BX236" s="65"/>
      <c r="BY236" s="65"/>
      <c r="BZ236" s="65"/>
      <c r="CA236" s="65"/>
      <c r="CB236" s="65"/>
      <c r="CC236" s="65"/>
      <c r="CD236" s="65"/>
      <c r="CE236" s="34"/>
      <c r="CF236" s="34"/>
      <c r="CG236" s="34"/>
      <c r="CH236" s="34"/>
      <c r="CI236" s="34"/>
      <c r="CJ236" s="34"/>
      <c r="CK236" s="34"/>
      <c r="CL236" s="34"/>
      <c r="CM236" s="34"/>
      <c r="CN236" s="34"/>
      <c r="CO236" s="34"/>
      <c r="CP236" s="34"/>
      <c r="CQ236" s="34"/>
      <c r="CR236" s="34"/>
      <c r="CS236" s="34"/>
      <c r="CT236" s="34"/>
      <c r="CU236" s="34"/>
      <c r="CV236" s="34"/>
      <c r="CW236" s="34"/>
      <c r="CX236" s="37"/>
    </row>
    <row r="237" spans="1:102" ht="13">
      <c r="A237" s="37"/>
      <c r="B237" s="37"/>
      <c r="C237" s="37"/>
      <c r="D237" s="37"/>
      <c r="E237" s="37"/>
      <c r="F237" s="34"/>
      <c r="G237" s="34"/>
      <c r="H237" s="34"/>
      <c r="I237" s="34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34"/>
      <c r="U237" s="51"/>
      <c r="V237" s="34"/>
      <c r="W237" s="34"/>
      <c r="X237" s="34"/>
      <c r="Y237" s="34"/>
      <c r="Z237" s="34"/>
      <c r="AA237" s="34"/>
      <c r="AB237" s="34"/>
      <c r="AC237" s="34"/>
      <c r="AD237" s="34"/>
      <c r="AE237" s="34"/>
      <c r="AF237" s="34"/>
      <c r="AG237" s="34"/>
      <c r="AH237" s="34"/>
      <c r="AI237" s="34"/>
      <c r="AJ237" s="68"/>
      <c r="AK237" s="34"/>
      <c r="AL237" s="34"/>
      <c r="AM237" s="34"/>
      <c r="AN237" s="34"/>
      <c r="AO237" s="34"/>
      <c r="AP237" s="34"/>
      <c r="AQ237" s="34"/>
      <c r="AR237" s="34"/>
      <c r="AS237" s="65"/>
      <c r="AT237" s="65"/>
      <c r="AU237" s="65"/>
      <c r="AV237" s="65"/>
      <c r="AW237" s="65"/>
      <c r="AX237" s="65"/>
      <c r="AY237" s="65"/>
      <c r="AZ237" s="65"/>
      <c r="BA237" s="65"/>
      <c r="BB237" s="65"/>
      <c r="BC237" s="65"/>
      <c r="BD237" s="65"/>
      <c r="BE237" s="65"/>
      <c r="BF237" s="65"/>
      <c r="BG237" s="65"/>
      <c r="BH237" s="65"/>
      <c r="BI237" s="65"/>
      <c r="BJ237" s="65"/>
      <c r="BK237" s="65"/>
      <c r="BL237" s="65"/>
      <c r="BM237" s="65"/>
      <c r="BN237" s="65"/>
      <c r="BO237" s="65"/>
      <c r="BP237" s="65"/>
      <c r="BQ237" s="65"/>
      <c r="BR237" s="65"/>
      <c r="BS237" s="65"/>
      <c r="BT237" s="65"/>
      <c r="BU237" s="65"/>
      <c r="BV237" s="65"/>
      <c r="BW237" s="65"/>
      <c r="BX237" s="65"/>
      <c r="BY237" s="65"/>
      <c r="BZ237" s="65"/>
      <c r="CA237" s="65"/>
      <c r="CB237" s="65"/>
      <c r="CC237" s="65"/>
      <c r="CD237" s="65"/>
      <c r="CE237" s="34"/>
      <c r="CF237" s="34"/>
      <c r="CG237" s="34"/>
      <c r="CH237" s="34"/>
      <c r="CI237" s="34"/>
      <c r="CJ237" s="34"/>
      <c r="CK237" s="34"/>
      <c r="CL237" s="34"/>
      <c r="CM237" s="34"/>
      <c r="CN237" s="34"/>
      <c r="CO237" s="34"/>
      <c r="CP237" s="34"/>
      <c r="CQ237" s="34"/>
      <c r="CR237" s="34"/>
      <c r="CS237" s="34"/>
      <c r="CT237" s="34"/>
      <c r="CU237" s="34"/>
      <c r="CV237" s="34"/>
      <c r="CW237" s="34"/>
      <c r="CX237" s="37"/>
    </row>
    <row r="238" spans="1:102" ht="13">
      <c r="A238" s="37"/>
      <c r="B238" s="37"/>
      <c r="C238" s="37"/>
      <c r="D238" s="37"/>
      <c r="E238" s="37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  <c r="U238" s="51"/>
      <c r="V238" s="34"/>
      <c r="W238" s="34"/>
      <c r="X238" s="34"/>
      <c r="Y238" s="34"/>
      <c r="Z238" s="34"/>
      <c r="AA238" s="34"/>
      <c r="AB238" s="34"/>
      <c r="AC238" s="34"/>
      <c r="AD238" s="34"/>
      <c r="AE238" s="34"/>
      <c r="AF238" s="34"/>
      <c r="AG238" s="34"/>
      <c r="AH238" s="34"/>
      <c r="AI238" s="34"/>
      <c r="AJ238" s="68"/>
      <c r="AK238" s="34"/>
      <c r="AL238" s="34"/>
      <c r="AM238" s="34"/>
      <c r="AN238" s="34"/>
      <c r="AO238" s="34"/>
      <c r="AP238" s="34"/>
      <c r="AQ238" s="34"/>
      <c r="AR238" s="34"/>
      <c r="AS238" s="65"/>
      <c r="AT238" s="65"/>
      <c r="AU238" s="65"/>
      <c r="AV238" s="65"/>
      <c r="AW238" s="65"/>
      <c r="AX238" s="65"/>
      <c r="AY238" s="65"/>
      <c r="AZ238" s="65"/>
      <c r="BA238" s="65"/>
      <c r="BB238" s="65"/>
      <c r="BC238" s="65"/>
      <c r="BD238" s="65"/>
      <c r="BE238" s="65"/>
      <c r="BF238" s="65"/>
      <c r="BG238" s="65"/>
      <c r="BH238" s="65"/>
      <c r="BI238" s="65"/>
      <c r="BJ238" s="65"/>
      <c r="BK238" s="65"/>
      <c r="BL238" s="65"/>
      <c r="BM238" s="65"/>
      <c r="BN238" s="65"/>
      <c r="BO238" s="65"/>
      <c r="BP238" s="65"/>
      <c r="BQ238" s="65"/>
      <c r="BR238" s="65"/>
      <c r="BS238" s="65"/>
      <c r="BT238" s="65"/>
      <c r="BU238" s="65"/>
      <c r="BV238" s="65"/>
      <c r="BW238" s="65"/>
      <c r="BX238" s="65"/>
      <c r="BY238" s="65"/>
      <c r="BZ238" s="65"/>
      <c r="CA238" s="65"/>
      <c r="CB238" s="65"/>
      <c r="CC238" s="65"/>
      <c r="CD238" s="65"/>
      <c r="CE238" s="34"/>
      <c r="CF238" s="34"/>
      <c r="CG238" s="34"/>
      <c r="CH238" s="34"/>
      <c r="CI238" s="34"/>
      <c r="CJ238" s="34"/>
      <c r="CK238" s="34"/>
      <c r="CL238" s="34"/>
      <c r="CM238" s="34"/>
      <c r="CN238" s="34"/>
      <c r="CO238" s="34"/>
      <c r="CP238" s="34"/>
      <c r="CQ238" s="34"/>
      <c r="CR238" s="34"/>
      <c r="CS238" s="34"/>
      <c r="CT238" s="34"/>
      <c r="CU238" s="34"/>
      <c r="CV238" s="34"/>
      <c r="CW238" s="34"/>
      <c r="CX238" s="37"/>
    </row>
    <row r="239" spans="1:102" ht="13">
      <c r="A239" s="37"/>
      <c r="B239" s="37"/>
      <c r="C239" s="37"/>
      <c r="D239" s="37"/>
      <c r="E239" s="37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  <c r="U239" s="51"/>
      <c r="V239" s="34"/>
      <c r="W239" s="34"/>
      <c r="X239" s="34"/>
      <c r="Y239" s="34"/>
      <c r="Z239" s="34"/>
      <c r="AA239" s="34"/>
      <c r="AB239" s="34"/>
      <c r="AC239" s="34"/>
      <c r="AD239" s="34"/>
      <c r="AE239" s="34"/>
      <c r="AF239" s="34"/>
      <c r="AG239" s="34"/>
      <c r="AH239" s="34"/>
      <c r="AI239" s="34"/>
      <c r="AJ239" s="68"/>
      <c r="AK239" s="34"/>
      <c r="AL239" s="34"/>
      <c r="AM239" s="34"/>
      <c r="AN239" s="34"/>
      <c r="AO239" s="34"/>
      <c r="AP239" s="34"/>
      <c r="AQ239" s="34"/>
      <c r="AR239" s="34"/>
      <c r="AS239" s="65"/>
      <c r="AT239" s="65"/>
      <c r="AU239" s="65"/>
      <c r="AV239" s="65"/>
      <c r="AW239" s="65"/>
      <c r="AX239" s="65"/>
      <c r="AY239" s="65"/>
      <c r="AZ239" s="65"/>
      <c r="BA239" s="65"/>
      <c r="BB239" s="65"/>
      <c r="BC239" s="65"/>
      <c r="BD239" s="65"/>
      <c r="BE239" s="65"/>
      <c r="BF239" s="65"/>
      <c r="BG239" s="65"/>
      <c r="BH239" s="65"/>
      <c r="BI239" s="65"/>
      <c r="BJ239" s="65"/>
      <c r="BK239" s="65"/>
      <c r="BL239" s="65"/>
      <c r="BM239" s="65"/>
      <c r="BN239" s="65"/>
      <c r="BO239" s="65"/>
      <c r="BP239" s="65"/>
      <c r="BQ239" s="65"/>
      <c r="BR239" s="65"/>
      <c r="BS239" s="65"/>
      <c r="BT239" s="65"/>
      <c r="BU239" s="65"/>
      <c r="BV239" s="65"/>
      <c r="BW239" s="65"/>
      <c r="BX239" s="65"/>
      <c r="BY239" s="65"/>
      <c r="BZ239" s="65"/>
      <c r="CA239" s="65"/>
      <c r="CB239" s="65"/>
      <c r="CC239" s="65"/>
      <c r="CD239" s="65"/>
      <c r="CE239" s="34"/>
      <c r="CF239" s="34"/>
      <c r="CG239" s="34"/>
      <c r="CH239" s="34"/>
      <c r="CI239" s="34"/>
      <c r="CJ239" s="34"/>
      <c r="CK239" s="34"/>
      <c r="CL239" s="34"/>
      <c r="CM239" s="34"/>
      <c r="CN239" s="34"/>
      <c r="CO239" s="34"/>
      <c r="CP239" s="34"/>
      <c r="CQ239" s="34"/>
      <c r="CR239" s="34"/>
      <c r="CS239" s="34"/>
      <c r="CT239" s="34"/>
      <c r="CU239" s="34"/>
      <c r="CV239" s="34"/>
      <c r="CW239" s="34"/>
      <c r="CX239" s="37"/>
    </row>
    <row r="240" spans="1:102" ht="13">
      <c r="A240" s="37"/>
      <c r="B240" s="37"/>
      <c r="C240" s="37"/>
      <c r="D240" s="37"/>
      <c r="E240" s="37"/>
      <c r="F240" s="34"/>
      <c r="G240" s="34"/>
      <c r="H240" s="34"/>
      <c r="I240" s="34"/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34"/>
      <c r="U240" s="51"/>
      <c r="V240" s="34"/>
      <c r="W240" s="34"/>
      <c r="X240" s="34"/>
      <c r="Y240" s="34"/>
      <c r="Z240" s="34"/>
      <c r="AA240" s="34"/>
      <c r="AB240" s="34"/>
      <c r="AC240" s="34"/>
      <c r="AD240" s="34"/>
      <c r="AE240" s="34"/>
      <c r="AF240" s="34"/>
      <c r="AG240" s="34"/>
      <c r="AH240" s="34"/>
      <c r="AI240" s="34"/>
      <c r="AJ240" s="68"/>
      <c r="AK240" s="34"/>
      <c r="AL240" s="34"/>
      <c r="AM240" s="34"/>
      <c r="AN240" s="34"/>
      <c r="AO240" s="34"/>
      <c r="AP240" s="34"/>
      <c r="AQ240" s="34"/>
      <c r="AR240" s="34"/>
      <c r="AS240" s="65"/>
      <c r="AT240" s="65"/>
      <c r="AU240" s="65"/>
      <c r="AV240" s="65"/>
      <c r="AW240" s="65"/>
      <c r="AX240" s="65"/>
      <c r="AY240" s="65"/>
      <c r="AZ240" s="65"/>
      <c r="BA240" s="65"/>
      <c r="BB240" s="65"/>
      <c r="BC240" s="65"/>
      <c r="BD240" s="65"/>
      <c r="BE240" s="65"/>
      <c r="BF240" s="65"/>
      <c r="BG240" s="65"/>
      <c r="BH240" s="65"/>
      <c r="BI240" s="65"/>
      <c r="BJ240" s="65"/>
      <c r="BK240" s="65"/>
      <c r="BL240" s="65"/>
      <c r="BM240" s="65"/>
      <c r="BN240" s="65"/>
      <c r="BO240" s="65"/>
      <c r="BP240" s="65"/>
      <c r="BQ240" s="65"/>
      <c r="BR240" s="65"/>
      <c r="BS240" s="65"/>
      <c r="BT240" s="65"/>
      <c r="BU240" s="65"/>
      <c r="BV240" s="65"/>
      <c r="BW240" s="65"/>
      <c r="BX240" s="65"/>
      <c r="BY240" s="65"/>
      <c r="BZ240" s="65"/>
      <c r="CA240" s="65"/>
      <c r="CB240" s="65"/>
      <c r="CC240" s="65"/>
      <c r="CD240" s="65"/>
      <c r="CE240" s="34"/>
      <c r="CF240" s="34"/>
      <c r="CG240" s="34"/>
      <c r="CH240" s="34"/>
      <c r="CI240" s="34"/>
      <c r="CJ240" s="34"/>
      <c r="CK240" s="34"/>
      <c r="CL240" s="34"/>
      <c r="CM240" s="34"/>
      <c r="CN240" s="34"/>
      <c r="CO240" s="34"/>
      <c r="CP240" s="34"/>
      <c r="CQ240" s="34"/>
      <c r="CR240" s="34"/>
      <c r="CS240" s="34"/>
      <c r="CT240" s="34"/>
      <c r="CU240" s="34"/>
      <c r="CV240" s="34"/>
      <c r="CW240" s="34"/>
      <c r="CX240" s="37"/>
    </row>
    <row r="241" spans="1:102" ht="13">
      <c r="A241" s="37"/>
      <c r="B241" s="37"/>
      <c r="C241" s="37"/>
      <c r="D241" s="37"/>
      <c r="E241" s="37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  <c r="U241" s="51"/>
      <c r="V241" s="34"/>
      <c r="W241" s="34"/>
      <c r="X241" s="34"/>
      <c r="Y241" s="34"/>
      <c r="Z241" s="34"/>
      <c r="AA241" s="34"/>
      <c r="AB241" s="34"/>
      <c r="AC241" s="34"/>
      <c r="AD241" s="34"/>
      <c r="AE241" s="34"/>
      <c r="AF241" s="34"/>
      <c r="AG241" s="34"/>
      <c r="AH241" s="34"/>
      <c r="AI241" s="34"/>
      <c r="AJ241" s="68"/>
      <c r="AK241" s="34"/>
      <c r="AL241" s="34"/>
      <c r="AM241" s="34"/>
      <c r="AN241" s="34"/>
      <c r="AO241" s="34"/>
      <c r="AP241" s="34"/>
      <c r="AQ241" s="34"/>
      <c r="AR241" s="34"/>
      <c r="AS241" s="65"/>
      <c r="AT241" s="65"/>
      <c r="AU241" s="65"/>
      <c r="AV241" s="65"/>
      <c r="AW241" s="65"/>
      <c r="AX241" s="65"/>
      <c r="AY241" s="65"/>
      <c r="AZ241" s="65"/>
      <c r="BA241" s="65"/>
      <c r="BB241" s="65"/>
      <c r="BC241" s="65"/>
      <c r="BD241" s="65"/>
      <c r="BE241" s="65"/>
      <c r="BF241" s="65"/>
      <c r="BG241" s="65"/>
      <c r="BH241" s="65"/>
      <c r="BI241" s="65"/>
      <c r="BJ241" s="65"/>
      <c r="BK241" s="65"/>
      <c r="BL241" s="65"/>
      <c r="BM241" s="65"/>
      <c r="BN241" s="65"/>
      <c r="BO241" s="65"/>
      <c r="BP241" s="65"/>
      <c r="BQ241" s="65"/>
      <c r="BR241" s="65"/>
      <c r="BS241" s="65"/>
      <c r="BT241" s="65"/>
      <c r="BU241" s="65"/>
      <c r="BV241" s="65"/>
      <c r="BW241" s="65"/>
      <c r="BX241" s="65"/>
      <c r="BY241" s="65"/>
      <c r="BZ241" s="65"/>
      <c r="CA241" s="65"/>
      <c r="CB241" s="65"/>
      <c r="CC241" s="65"/>
      <c r="CD241" s="65"/>
      <c r="CE241" s="34"/>
      <c r="CF241" s="34"/>
      <c r="CG241" s="34"/>
      <c r="CH241" s="34"/>
      <c r="CI241" s="34"/>
      <c r="CJ241" s="34"/>
      <c r="CK241" s="34"/>
      <c r="CL241" s="34"/>
      <c r="CM241" s="34"/>
      <c r="CN241" s="34"/>
      <c r="CO241" s="34"/>
      <c r="CP241" s="34"/>
      <c r="CQ241" s="34"/>
      <c r="CR241" s="34"/>
      <c r="CS241" s="34"/>
      <c r="CT241" s="34"/>
      <c r="CU241" s="34"/>
      <c r="CV241" s="34"/>
      <c r="CW241" s="34"/>
      <c r="CX241" s="37"/>
    </row>
    <row r="242" spans="1:102" ht="13">
      <c r="A242" s="37"/>
      <c r="B242" s="37"/>
      <c r="C242" s="37"/>
      <c r="D242" s="37"/>
      <c r="E242" s="37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  <c r="U242" s="51"/>
      <c r="V242" s="34"/>
      <c r="W242" s="34"/>
      <c r="X242" s="34"/>
      <c r="Y242" s="34"/>
      <c r="Z242" s="34"/>
      <c r="AA242" s="34"/>
      <c r="AB242" s="34"/>
      <c r="AC242" s="34"/>
      <c r="AD242" s="34"/>
      <c r="AE242" s="34"/>
      <c r="AF242" s="34"/>
      <c r="AG242" s="34"/>
      <c r="AH242" s="34"/>
      <c r="AI242" s="34"/>
      <c r="AJ242" s="68"/>
      <c r="AK242" s="34"/>
      <c r="AL242" s="34"/>
      <c r="AM242" s="34"/>
      <c r="AN242" s="34"/>
      <c r="AO242" s="34"/>
      <c r="AP242" s="34"/>
      <c r="AQ242" s="34"/>
      <c r="AR242" s="34"/>
      <c r="AS242" s="65"/>
      <c r="AT242" s="65"/>
      <c r="AU242" s="65"/>
      <c r="AV242" s="65"/>
      <c r="AW242" s="65"/>
      <c r="AX242" s="65"/>
      <c r="AY242" s="65"/>
      <c r="AZ242" s="65"/>
      <c r="BA242" s="65"/>
      <c r="BB242" s="65"/>
      <c r="BC242" s="65"/>
      <c r="BD242" s="65"/>
      <c r="BE242" s="65"/>
      <c r="BF242" s="65"/>
      <c r="BG242" s="65"/>
      <c r="BH242" s="65"/>
      <c r="BI242" s="65"/>
      <c r="BJ242" s="65"/>
      <c r="BK242" s="65"/>
      <c r="BL242" s="65"/>
      <c r="BM242" s="65"/>
      <c r="BN242" s="65"/>
      <c r="BO242" s="65"/>
      <c r="BP242" s="65"/>
      <c r="BQ242" s="65"/>
      <c r="BR242" s="65"/>
      <c r="BS242" s="65"/>
      <c r="BT242" s="65"/>
      <c r="BU242" s="65"/>
      <c r="BV242" s="65"/>
      <c r="BW242" s="65"/>
      <c r="BX242" s="65"/>
      <c r="BY242" s="65"/>
      <c r="BZ242" s="65"/>
      <c r="CA242" s="65"/>
      <c r="CB242" s="65"/>
      <c r="CC242" s="65"/>
      <c r="CD242" s="65"/>
      <c r="CE242" s="34"/>
      <c r="CF242" s="34"/>
      <c r="CG242" s="34"/>
      <c r="CH242" s="34"/>
      <c r="CI242" s="34"/>
      <c r="CJ242" s="34"/>
      <c r="CK242" s="34"/>
      <c r="CL242" s="34"/>
      <c r="CM242" s="34"/>
      <c r="CN242" s="34"/>
      <c r="CO242" s="34"/>
      <c r="CP242" s="34"/>
      <c r="CQ242" s="34"/>
      <c r="CR242" s="34"/>
      <c r="CS242" s="34"/>
      <c r="CT242" s="34"/>
      <c r="CU242" s="34"/>
      <c r="CV242" s="34"/>
      <c r="CW242" s="34"/>
      <c r="CX242" s="37"/>
    </row>
    <row r="243" spans="1:102" ht="13">
      <c r="A243" s="37"/>
      <c r="B243" s="37"/>
      <c r="C243" s="37"/>
      <c r="D243" s="37"/>
      <c r="E243" s="37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  <c r="U243" s="51"/>
      <c r="V243" s="34"/>
      <c r="W243" s="34"/>
      <c r="X243" s="34"/>
      <c r="Y243" s="34"/>
      <c r="Z243" s="34"/>
      <c r="AA243" s="34"/>
      <c r="AB243" s="34"/>
      <c r="AC243" s="34"/>
      <c r="AD243" s="34"/>
      <c r="AE243" s="34"/>
      <c r="AF243" s="34"/>
      <c r="AG243" s="34"/>
      <c r="AH243" s="34"/>
      <c r="AI243" s="34"/>
      <c r="AJ243" s="68"/>
      <c r="AK243" s="34"/>
      <c r="AL243" s="34"/>
      <c r="AM243" s="34"/>
      <c r="AN243" s="34"/>
      <c r="AO243" s="34"/>
      <c r="AP243" s="34"/>
      <c r="AQ243" s="34"/>
      <c r="AR243" s="34"/>
      <c r="AS243" s="65"/>
      <c r="AT243" s="65"/>
      <c r="AU243" s="65"/>
      <c r="AV243" s="65"/>
      <c r="AW243" s="65"/>
      <c r="AX243" s="65"/>
      <c r="AY243" s="65"/>
      <c r="AZ243" s="65"/>
      <c r="BA243" s="65"/>
      <c r="BB243" s="65"/>
      <c r="BC243" s="65"/>
      <c r="BD243" s="65"/>
      <c r="BE243" s="65"/>
      <c r="BF243" s="65"/>
      <c r="BG243" s="65"/>
      <c r="BH243" s="65"/>
      <c r="BI243" s="65"/>
      <c r="BJ243" s="65"/>
      <c r="BK243" s="65"/>
      <c r="BL243" s="65"/>
      <c r="BM243" s="65"/>
      <c r="BN243" s="65"/>
      <c r="BO243" s="65"/>
      <c r="BP243" s="65"/>
      <c r="BQ243" s="65"/>
      <c r="BR243" s="65"/>
      <c r="BS243" s="65"/>
      <c r="BT243" s="65"/>
      <c r="BU243" s="65"/>
      <c r="BV243" s="65"/>
      <c r="BW243" s="65"/>
      <c r="BX243" s="65"/>
      <c r="BY243" s="65"/>
      <c r="BZ243" s="65"/>
      <c r="CA243" s="65"/>
      <c r="CB243" s="65"/>
      <c r="CC243" s="65"/>
      <c r="CD243" s="65"/>
      <c r="CE243" s="34"/>
      <c r="CF243" s="34"/>
      <c r="CG243" s="34"/>
      <c r="CH243" s="34"/>
      <c r="CI243" s="34"/>
      <c r="CJ243" s="34"/>
      <c r="CK243" s="34"/>
      <c r="CL243" s="34"/>
      <c r="CM243" s="34"/>
      <c r="CN243" s="34"/>
      <c r="CO243" s="34"/>
      <c r="CP243" s="34"/>
      <c r="CQ243" s="34"/>
      <c r="CR243" s="34"/>
      <c r="CS243" s="34"/>
      <c r="CT243" s="34"/>
      <c r="CU243" s="34"/>
      <c r="CV243" s="34"/>
      <c r="CW243" s="34"/>
      <c r="CX243" s="37"/>
    </row>
    <row r="244" spans="1:102" ht="13">
      <c r="A244" s="37"/>
      <c r="B244" s="37"/>
      <c r="C244" s="37"/>
      <c r="D244" s="37"/>
      <c r="E244" s="37"/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34"/>
      <c r="U244" s="51"/>
      <c r="V244" s="34"/>
      <c r="W244" s="34"/>
      <c r="X244" s="34"/>
      <c r="Y244" s="34"/>
      <c r="Z244" s="34"/>
      <c r="AA244" s="34"/>
      <c r="AB244" s="34"/>
      <c r="AC244" s="34"/>
      <c r="AD244" s="34"/>
      <c r="AE244" s="34"/>
      <c r="AF244" s="34"/>
      <c r="AG244" s="34"/>
      <c r="AH244" s="34"/>
      <c r="AI244" s="34"/>
      <c r="AJ244" s="68"/>
      <c r="AK244" s="34"/>
      <c r="AL244" s="34"/>
      <c r="AM244" s="34"/>
      <c r="AN244" s="34"/>
      <c r="AO244" s="34"/>
      <c r="AP244" s="34"/>
      <c r="AQ244" s="34"/>
      <c r="AR244" s="34"/>
      <c r="AS244" s="65"/>
      <c r="AT244" s="65"/>
      <c r="AU244" s="65"/>
      <c r="AV244" s="65"/>
      <c r="AW244" s="65"/>
      <c r="AX244" s="65"/>
      <c r="AY244" s="65"/>
      <c r="AZ244" s="65"/>
      <c r="BA244" s="65"/>
      <c r="BB244" s="65"/>
      <c r="BC244" s="65"/>
      <c r="BD244" s="65"/>
      <c r="BE244" s="65"/>
      <c r="BF244" s="65"/>
      <c r="BG244" s="65"/>
      <c r="BH244" s="65"/>
      <c r="BI244" s="65"/>
      <c r="BJ244" s="65"/>
      <c r="BK244" s="65"/>
      <c r="BL244" s="65"/>
      <c r="BM244" s="65"/>
      <c r="BN244" s="65"/>
      <c r="BO244" s="65"/>
      <c r="BP244" s="65"/>
      <c r="BQ244" s="65"/>
      <c r="BR244" s="65"/>
      <c r="BS244" s="65"/>
      <c r="BT244" s="65"/>
      <c r="BU244" s="65"/>
      <c r="BV244" s="65"/>
      <c r="BW244" s="65"/>
      <c r="BX244" s="65"/>
      <c r="BY244" s="65"/>
      <c r="BZ244" s="65"/>
      <c r="CA244" s="65"/>
      <c r="CB244" s="65"/>
      <c r="CC244" s="65"/>
      <c r="CD244" s="65"/>
      <c r="CE244" s="34"/>
      <c r="CF244" s="34"/>
      <c r="CG244" s="34"/>
      <c r="CH244" s="34"/>
      <c r="CI244" s="34"/>
      <c r="CJ244" s="34"/>
      <c r="CK244" s="34"/>
      <c r="CL244" s="34"/>
      <c r="CM244" s="34"/>
      <c r="CN244" s="34"/>
      <c r="CO244" s="34"/>
      <c r="CP244" s="34"/>
      <c r="CQ244" s="34"/>
      <c r="CR244" s="34"/>
      <c r="CS244" s="34"/>
      <c r="CT244" s="34"/>
      <c r="CU244" s="34"/>
      <c r="CV244" s="34"/>
      <c r="CW244" s="34"/>
      <c r="CX244" s="37"/>
    </row>
    <row r="245" spans="1:102" ht="13">
      <c r="A245" s="37"/>
      <c r="B245" s="37"/>
      <c r="C245" s="37"/>
      <c r="D245" s="37"/>
      <c r="E245" s="37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  <c r="U245" s="51"/>
      <c r="V245" s="34"/>
      <c r="W245" s="34"/>
      <c r="X245" s="34"/>
      <c r="Y245" s="34"/>
      <c r="Z245" s="34"/>
      <c r="AA245" s="34"/>
      <c r="AB245" s="34"/>
      <c r="AC245" s="34"/>
      <c r="AD245" s="34"/>
      <c r="AE245" s="34"/>
      <c r="AF245" s="34"/>
      <c r="AG245" s="34"/>
      <c r="AH245" s="34"/>
      <c r="AI245" s="34"/>
      <c r="AJ245" s="68"/>
      <c r="AK245" s="34"/>
      <c r="AL245" s="34"/>
      <c r="AM245" s="34"/>
      <c r="AN245" s="34"/>
      <c r="AO245" s="34"/>
      <c r="AP245" s="34"/>
      <c r="AQ245" s="34"/>
      <c r="AR245" s="34"/>
      <c r="AS245" s="65"/>
      <c r="AT245" s="65"/>
      <c r="AU245" s="65"/>
      <c r="AV245" s="65"/>
      <c r="AW245" s="65"/>
      <c r="AX245" s="65"/>
      <c r="AY245" s="65"/>
      <c r="AZ245" s="65"/>
      <c r="BA245" s="65"/>
      <c r="BB245" s="65"/>
      <c r="BC245" s="65"/>
      <c r="BD245" s="65"/>
      <c r="BE245" s="65"/>
      <c r="BF245" s="65"/>
      <c r="BG245" s="65"/>
      <c r="BH245" s="65"/>
      <c r="BI245" s="65"/>
      <c r="BJ245" s="65"/>
      <c r="BK245" s="65"/>
      <c r="BL245" s="65"/>
      <c r="BM245" s="65"/>
      <c r="BN245" s="65"/>
      <c r="BO245" s="65"/>
      <c r="BP245" s="65"/>
      <c r="BQ245" s="65"/>
      <c r="BR245" s="65"/>
      <c r="BS245" s="65"/>
      <c r="BT245" s="65"/>
      <c r="BU245" s="65"/>
      <c r="BV245" s="65"/>
      <c r="BW245" s="65"/>
      <c r="BX245" s="65"/>
      <c r="BY245" s="65"/>
      <c r="BZ245" s="65"/>
      <c r="CA245" s="65"/>
      <c r="CB245" s="65"/>
      <c r="CC245" s="65"/>
      <c r="CD245" s="65"/>
      <c r="CE245" s="34"/>
      <c r="CF245" s="34"/>
      <c r="CG245" s="34"/>
      <c r="CH245" s="34"/>
      <c r="CI245" s="34"/>
      <c r="CJ245" s="34"/>
      <c r="CK245" s="34"/>
      <c r="CL245" s="34"/>
      <c r="CM245" s="34"/>
      <c r="CN245" s="34"/>
      <c r="CO245" s="34"/>
      <c r="CP245" s="34"/>
      <c r="CQ245" s="34"/>
      <c r="CR245" s="34"/>
      <c r="CS245" s="34"/>
      <c r="CT245" s="34"/>
      <c r="CU245" s="34"/>
      <c r="CV245" s="34"/>
      <c r="CW245" s="34"/>
      <c r="CX245" s="37"/>
    </row>
    <row r="246" spans="1:102" ht="13">
      <c r="A246" s="37"/>
      <c r="B246" s="37"/>
      <c r="C246" s="37"/>
      <c r="D246" s="37"/>
      <c r="E246" s="37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  <c r="U246" s="51"/>
      <c r="V246" s="34"/>
      <c r="W246" s="34"/>
      <c r="X246" s="34"/>
      <c r="Y246" s="34"/>
      <c r="Z246" s="34"/>
      <c r="AA246" s="34"/>
      <c r="AB246" s="34"/>
      <c r="AC246" s="34"/>
      <c r="AD246" s="34"/>
      <c r="AE246" s="34"/>
      <c r="AF246" s="34"/>
      <c r="AG246" s="34"/>
      <c r="AH246" s="34"/>
      <c r="AI246" s="34"/>
      <c r="AJ246" s="68"/>
      <c r="AK246" s="34"/>
      <c r="AL246" s="34"/>
      <c r="AM246" s="34"/>
      <c r="AN246" s="34"/>
      <c r="AO246" s="34"/>
      <c r="AP246" s="34"/>
      <c r="AQ246" s="34"/>
      <c r="AR246" s="34"/>
      <c r="AS246" s="65"/>
      <c r="AT246" s="65"/>
      <c r="AU246" s="65"/>
      <c r="AV246" s="65"/>
      <c r="AW246" s="65"/>
      <c r="AX246" s="65"/>
      <c r="AY246" s="65"/>
      <c r="AZ246" s="65"/>
      <c r="BA246" s="65"/>
      <c r="BB246" s="65"/>
      <c r="BC246" s="65"/>
      <c r="BD246" s="65"/>
      <c r="BE246" s="65"/>
      <c r="BF246" s="65"/>
      <c r="BG246" s="65"/>
      <c r="BH246" s="65"/>
      <c r="BI246" s="65"/>
      <c r="BJ246" s="65"/>
      <c r="BK246" s="65"/>
      <c r="BL246" s="65"/>
      <c r="BM246" s="65"/>
      <c r="BN246" s="65"/>
      <c r="BO246" s="65"/>
      <c r="BP246" s="65"/>
      <c r="BQ246" s="65"/>
      <c r="BR246" s="65"/>
      <c r="BS246" s="65"/>
      <c r="BT246" s="65"/>
      <c r="BU246" s="65"/>
      <c r="BV246" s="65"/>
      <c r="BW246" s="65"/>
      <c r="BX246" s="65"/>
      <c r="BY246" s="65"/>
      <c r="BZ246" s="65"/>
      <c r="CA246" s="65"/>
      <c r="CB246" s="65"/>
      <c r="CC246" s="65"/>
      <c r="CD246" s="65"/>
      <c r="CE246" s="34"/>
      <c r="CF246" s="34"/>
      <c r="CG246" s="34"/>
      <c r="CH246" s="34"/>
      <c r="CI246" s="34"/>
      <c r="CJ246" s="34"/>
      <c r="CK246" s="34"/>
      <c r="CL246" s="34"/>
      <c r="CM246" s="34"/>
      <c r="CN246" s="34"/>
      <c r="CO246" s="34"/>
      <c r="CP246" s="34"/>
      <c r="CQ246" s="34"/>
      <c r="CR246" s="34"/>
      <c r="CS246" s="34"/>
      <c r="CT246" s="34"/>
      <c r="CU246" s="34"/>
      <c r="CV246" s="34"/>
      <c r="CW246" s="34"/>
      <c r="CX246" s="37"/>
    </row>
    <row r="247" spans="1:102" ht="13">
      <c r="A247" s="37"/>
      <c r="B247" s="37"/>
      <c r="C247" s="37"/>
      <c r="D247" s="37"/>
      <c r="E247" s="37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  <c r="U247" s="51"/>
      <c r="V247" s="34"/>
      <c r="W247" s="34"/>
      <c r="X247" s="34"/>
      <c r="Y247" s="34"/>
      <c r="Z247" s="34"/>
      <c r="AA247" s="34"/>
      <c r="AB247" s="34"/>
      <c r="AC247" s="34"/>
      <c r="AD247" s="34"/>
      <c r="AE247" s="34"/>
      <c r="AF247" s="34"/>
      <c r="AG247" s="34"/>
      <c r="AH247" s="34"/>
      <c r="AI247" s="34"/>
      <c r="AJ247" s="68"/>
      <c r="AK247" s="34"/>
      <c r="AL247" s="34"/>
      <c r="AM247" s="34"/>
      <c r="AN247" s="34"/>
      <c r="AO247" s="34"/>
      <c r="AP247" s="34"/>
      <c r="AQ247" s="34"/>
      <c r="AR247" s="34"/>
      <c r="AS247" s="65"/>
      <c r="AT247" s="65"/>
      <c r="AU247" s="65"/>
      <c r="AV247" s="65"/>
      <c r="AW247" s="65"/>
      <c r="AX247" s="65"/>
      <c r="AY247" s="65"/>
      <c r="AZ247" s="65"/>
      <c r="BA247" s="65"/>
      <c r="BB247" s="65"/>
      <c r="BC247" s="65"/>
      <c r="BD247" s="65"/>
      <c r="BE247" s="65"/>
      <c r="BF247" s="65"/>
      <c r="BG247" s="65"/>
      <c r="BH247" s="65"/>
      <c r="BI247" s="65"/>
      <c r="BJ247" s="65"/>
      <c r="BK247" s="65"/>
      <c r="BL247" s="65"/>
      <c r="BM247" s="65"/>
      <c r="BN247" s="65"/>
      <c r="BO247" s="65"/>
      <c r="BP247" s="65"/>
      <c r="BQ247" s="65"/>
      <c r="BR247" s="65"/>
      <c r="BS247" s="65"/>
      <c r="BT247" s="65"/>
      <c r="BU247" s="65"/>
      <c r="BV247" s="65"/>
      <c r="BW247" s="65"/>
      <c r="BX247" s="65"/>
      <c r="BY247" s="65"/>
      <c r="BZ247" s="65"/>
      <c r="CA247" s="65"/>
      <c r="CB247" s="65"/>
      <c r="CC247" s="65"/>
      <c r="CD247" s="65"/>
      <c r="CE247" s="34"/>
      <c r="CF247" s="34"/>
      <c r="CG247" s="34"/>
      <c r="CH247" s="34"/>
      <c r="CI247" s="34"/>
      <c r="CJ247" s="34"/>
      <c r="CK247" s="34"/>
      <c r="CL247" s="34"/>
      <c r="CM247" s="34"/>
      <c r="CN247" s="34"/>
      <c r="CO247" s="34"/>
      <c r="CP247" s="34"/>
      <c r="CQ247" s="34"/>
      <c r="CR247" s="34"/>
      <c r="CS247" s="34"/>
      <c r="CT247" s="34"/>
      <c r="CU247" s="34"/>
      <c r="CV247" s="34"/>
      <c r="CW247" s="34"/>
      <c r="CX247" s="37"/>
    </row>
    <row r="248" spans="1:102" ht="13">
      <c r="A248" s="37"/>
      <c r="B248" s="37"/>
      <c r="C248" s="37"/>
      <c r="D248" s="37"/>
      <c r="E248" s="37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  <c r="U248" s="51"/>
      <c r="V248" s="34"/>
      <c r="W248" s="34"/>
      <c r="X248" s="34"/>
      <c r="Y248" s="34"/>
      <c r="Z248" s="34"/>
      <c r="AA248" s="34"/>
      <c r="AB248" s="34"/>
      <c r="AC248" s="34"/>
      <c r="AD248" s="34"/>
      <c r="AE248" s="34"/>
      <c r="AF248" s="34"/>
      <c r="AG248" s="34"/>
      <c r="AH248" s="34"/>
      <c r="AI248" s="34"/>
      <c r="AJ248" s="68"/>
      <c r="AK248" s="34"/>
      <c r="AL248" s="34"/>
      <c r="AM248" s="34"/>
      <c r="AN248" s="34"/>
      <c r="AO248" s="34"/>
      <c r="AP248" s="34"/>
      <c r="AQ248" s="34"/>
      <c r="AR248" s="34"/>
      <c r="AS248" s="65"/>
      <c r="AT248" s="65"/>
      <c r="AU248" s="65"/>
      <c r="AV248" s="65"/>
      <c r="AW248" s="65"/>
      <c r="AX248" s="65"/>
      <c r="AY248" s="65"/>
      <c r="AZ248" s="65"/>
      <c r="BA248" s="65"/>
      <c r="BB248" s="65"/>
      <c r="BC248" s="65"/>
      <c r="BD248" s="65"/>
      <c r="BE248" s="65"/>
      <c r="BF248" s="65"/>
      <c r="BG248" s="65"/>
      <c r="BH248" s="65"/>
      <c r="BI248" s="65"/>
      <c r="BJ248" s="65"/>
      <c r="BK248" s="65"/>
      <c r="BL248" s="65"/>
      <c r="BM248" s="65"/>
      <c r="BN248" s="65"/>
      <c r="BO248" s="65"/>
      <c r="BP248" s="65"/>
      <c r="BQ248" s="65"/>
      <c r="BR248" s="65"/>
      <c r="BS248" s="65"/>
      <c r="BT248" s="65"/>
      <c r="BU248" s="65"/>
      <c r="BV248" s="65"/>
      <c r="BW248" s="65"/>
      <c r="BX248" s="65"/>
      <c r="BY248" s="65"/>
      <c r="BZ248" s="65"/>
      <c r="CA248" s="65"/>
      <c r="CB248" s="65"/>
      <c r="CC248" s="65"/>
      <c r="CD248" s="65"/>
      <c r="CE248" s="34"/>
      <c r="CF248" s="34"/>
      <c r="CG248" s="34"/>
      <c r="CH248" s="34"/>
      <c r="CI248" s="34"/>
      <c r="CJ248" s="34"/>
      <c r="CK248" s="34"/>
      <c r="CL248" s="34"/>
      <c r="CM248" s="34"/>
      <c r="CN248" s="34"/>
      <c r="CO248" s="34"/>
      <c r="CP248" s="34"/>
      <c r="CQ248" s="34"/>
      <c r="CR248" s="34"/>
      <c r="CS248" s="34"/>
      <c r="CT248" s="34"/>
      <c r="CU248" s="34"/>
      <c r="CV248" s="34"/>
      <c r="CW248" s="34"/>
      <c r="CX248" s="37"/>
    </row>
    <row r="249" spans="1:102" ht="13">
      <c r="A249" s="37"/>
      <c r="B249" s="37"/>
      <c r="C249" s="37"/>
      <c r="D249" s="37"/>
      <c r="E249" s="37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  <c r="U249" s="51"/>
      <c r="V249" s="34"/>
      <c r="W249" s="34"/>
      <c r="X249" s="34"/>
      <c r="Y249" s="34"/>
      <c r="Z249" s="34"/>
      <c r="AA249" s="34"/>
      <c r="AB249" s="34"/>
      <c r="AC249" s="34"/>
      <c r="AD249" s="34"/>
      <c r="AE249" s="34"/>
      <c r="AF249" s="34"/>
      <c r="AG249" s="34"/>
      <c r="AH249" s="34"/>
      <c r="AI249" s="34"/>
      <c r="AJ249" s="68"/>
      <c r="AK249" s="34"/>
      <c r="AL249" s="34"/>
      <c r="AM249" s="34"/>
      <c r="AN249" s="34"/>
      <c r="AO249" s="34"/>
      <c r="AP249" s="34"/>
      <c r="AQ249" s="34"/>
      <c r="AR249" s="34"/>
      <c r="AS249" s="65"/>
      <c r="AT249" s="65"/>
      <c r="AU249" s="65"/>
      <c r="AV249" s="65"/>
      <c r="AW249" s="65"/>
      <c r="AX249" s="65"/>
      <c r="AY249" s="65"/>
      <c r="AZ249" s="65"/>
      <c r="BA249" s="65"/>
      <c r="BB249" s="65"/>
      <c r="BC249" s="65"/>
      <c r="BD249" s="65"/>
      <c r="BE249" s="65"/>
      <c r="BF249" s="65"/>
      <c r="BG249" s="65"/>
      <c r="BH249" s="65"/>
      <c r="BI249" s="65"/>
      <c r="BJ249" s="65"/>
      <c r="BK249" s="65"/>
      <c r="BL249" s="65"/>
      <c r="BM249" s="65"/>
      <c r="BN249" s="65"/>
      <c r="BO249" s="65"/>
      <c r="BP249" s="65"/>
      <c r="BQ249" s="65"/>
      <c r="BR249" s="65"/>
      <c r="BS249" s="65"/>
      <c r="BT249" s="65"/>
      <c r="BU249" s="65"/>
      <c r="BV249" s="65"/>
      <c r="BW249" s="65"/>
      <c r="BX249" s="65"/>
      <c r="BY249" s="65"/>
      <c r="BZ249" s="65"/>
      <c r="CA249" s="65"/>
      <c r="CB249" s="65"/>
      <c r="CC249" s="65"/>
      <c r="CD249" s="65"/>
      <c r="CE249" s="34"/>
      <c r="CF249" s="34"/>
      <c r="CG249" s="34"/>
      <c r="CH249" s="34"/>
      <c r="CI249" s="34"/>
      <c r="CJ249" s="34"/>
      <c r="CK249" s="34"/>
      <c r="CL249" s="34"/>
      <c r="CM249" s="34"/>
      <c r="CN249" s="34"/>
      <c r="CO249" s="34"/>
      <c r="CP249" s="34"/>
      <c r="CQ249" s="34"/>
      <c r="CR249" s="34"/>
      <c r="CS249" s="34"/>
      <c r="CT249" s="34"/>
      <c r="CU249" s="34"/>
      <c r="CV249" s="34"/>
      <c r="CW249" s="34"/>
      <c r="CX249" s="37"/>
    </row>
    <row r="250" spans="1:102" ht="13">
      <c r="A250" s="37"/>
      <c r="B250" s="37"/>
      <c r="C250" s="37"/>
      <c r="D250" s="37"/>
      <c r="E250" s="37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  <c r="U250" s="51"/>
      <c r="V250" s="34"/>
      <c r="W250" s="34"/>
      <c r="X250" s="34"/>
      <c r="Y250" s="34"/>
      <c r="Z250" s="34"/>
      <c r="AA250" s="34"/>
      <c r="AB250" s="34"/>
      <c r="AC250" s="34"/>
      <c r="AD250" s="34"/>
      <c r="AE250" s="34"/>
      <c r="AF250" s="34"/>
      <c r="AG250" s="34"/>
      <c r="AH250" s="34"/>
      <c r="AI250" s="34"/>
      <c r="AJ250" s="68"/>
      <c r="AK250" s="34"/>
      <c r="AL250" s="34"/>
      <c r="AM250" s="34"/>
      <c r="AN250" s="34"/>
      <c r="AO250" s="34"/>
      <c r="AP250" s="34"/>
      <c r="AQ250" s="34"/>
      <c r="AR250" s="34"/>
      <c r="AS250" s="65"/>
      <c r="AT250" s="65"/>
      <c r="AU250" s="65"/>
      <c r="AV250" s="65"/>
      <c r="AW250" s="65"/>
      <c r="AX250" s="65"/>
      <c r="AY250" s="65"/>
      <c r="AZ250" s="65"/>
      <c r="BA250" s="65"/>
      <c r="BB250" s="65"/>
      <c r="BC250" s="65"/>
      <c r="BD250" s="65"/>
      <c r="BE250" s="65"/>
      <c r="BF250" s="65"/>
      <c r="BG250" s="65"/>
      <c r="BH250" s="65"/>
      <c r="BI250" s="65"/>
      <c r="BJ250" s="65"/>
      <c r="BK250" s="65"/>
      <c r="BL250" s="65"/>
      <c r="BM250" s="65"/>
      <c r="BN250" s="65"/>
      <c r="BO250" s="65"/>
      <c r="BP250" s="65"/>
      <c r="BQ250" s="65"/>
      <c r="BR250" s="65"/>
      <c r="BS250" s="65"/>
      <c r="BT250" s="65"/>
      <c r="BU250" s="65"/>
      <c r="BV250" s="65"/>
      <c r="BW250" s="65"/>
      <c r="BX250" s="65"/>
      <c r="BY250" s="65"/>
      <c r="BZ250" s="65"/>
      <c r="CA250" s="65"/>
      <c r="CB250" s="65"/>
      <c r="CC250" s="65"/>
      <c r="CD250" s="65"/>
      <c r="CE250" s="34"/>
      <c r="CF250" s="34"/>
      <c r="CG250" s="34"/>
      <c r="CH250" s="34"/>
      <c r="CI250" s="34"/>
      <c r="CJ250" s="34"/>
      <c r="CK250" s="34"/>
      <c r="CL250" s="34"/>
      <c r="CM250" s="34"/>
      <c r="CN250" s="34"/>
      <c r="CO250" s="34"/>
      <c r="CP250" s="34"/>
      <c r="CQ250" s="34"/>
      <c r="CR250" s="34"/>
      <c r="CS250" s="34"/>
      <c r="CT250" s="34"/>
      <c r="CU250" s="34"/>
      <c r="CV250" s="34"/>
      <c r="CW250" s="34"/>
      <c r="CX250" s="37"/>
    </row>
    <row r="251" spans="1:102" ht="13">
      <c r="A251" s="37"/>
      <c r="B251" s="37"/>
      <c r="C251" s="37"/>
      <c r="D251" s="37"/>
      <c r="E251" s="37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  <c r="U251" s="51"/>
      <c r="V251" s="34"/>
      <c r="W251" s="34"/>
      <c r="X251" s="34"/>
      <c r="Y251" s="34"/>
      <c r="Z251" s="34"/>
      <c r="AA251" s="34"/>
      <c r="AB251" s="34"/>
      <c r="AC251" s="34"/>
      <c r="AD251" s="34"/>
      <c r="AE251" s="34"/>
      <c r="AF251" s="34"/>
      <c r="AG251" s="34"/>
      <c r="AH251" s="34"/>
      <c r="AI251" s="34"/>
      <c r="AJ251" s="68"/>
      <c r="AK251" s="34"/>
      <c r="AL251" s="34"/>
      <c r="AM251" s="34"/>
      <c r="AN251" s="34"/>
      <c r="AO251" s="34"/>
      <c r="AP251" s="34"/>
      <c r="AQ251" s="34"/>
      <c r="AR251" s="34"/>
      <c r="AS251" s="65"/>
      <c r="AT251" s="65"/>
      <c r="AU251" s="65"/>
      <c r="AV251" s="65"/>
      <c r="AW251" s="65"/>
      <c r="AX251" s="65"/>
      <c r="AY251" s="65"/>
      <c r="AZ251" s="65"/>
      <c r="BA251" s="65"/>
      <c r="BB251" s="65"/>
      <c r="BC251" s="65"/>
      <c r="BD251" s="65"/>
      <c r="BE251" s="65"/>
      <c r="BF251" s="65"/>
      <c r="BG251" s="65"/>
      <c r="BH251" s="65"/>
      <c r="BI251" s="65"/>
      <c r="BJ251" s="65"/>
      <c r="BK251" s="65"/>
      <c r="BL251" s="65"/>
      <c r="BM251" s="65"/>
      <c r="BN251" s="65"/>
      <c r="BO251" s="65"/>
      <c r="BP251" s="65"/>
      <c r="BQ251" s="65"/>
      <c r="BR251" s="65"/>
      <c r="BS251" s="65"/>
      <c r="BT251" s="65"/>
      <c r="BU251" s="65"/>
      <c r="BV251" s="65"/>
      <c r="BW251" s="65"/>
      <c r="BX251" s="65"/>
      <c r="BY251" s="65"/>
      <c r="BZ251" s="65"/>
      <c r="CA251" s="65"/>
      <c r="CB251" s="65"/>
      <c r="CC251" s="65"/>
      <c r="CD251" s="65"/>
      <c r="CE251" s="34"/>
      <c r="CF251" s="34"/>
      <c r="CG251" s="34"/>
      <c r="CH251" s="34"/>
      <c r="CI251" s="34"/>
      <c r="CJ251" s="34"/>
      <c r="CK251" s="34"/>
      <c r="CL251" s="34"/>
      <c r="CM251" s="34"/>
      <c r="CN251" s="34"/>
      <c r="CO251" s="34"/>
      <c r="CP251" s="34"/>
      <c r="CQ251" s="34"/>
      <c r="CR251" s="34"/>
      <c r="CS251" s="34"/>
      <c r="CT251" s="34"/>
      <c r="CU251" s="34"/>
      <c r="CV251" s="34"/>
      <c r="CW251" s="34"/>
      <c r="CX251" s="37"/>
    </row>
    <row r="252" spans="1:102" ht="13">
      <c r="A252" s="37"/>
      <c r="B252" s="37"/>
      <c r="C252" s="37"/>
      <c r="D252" s="37"/>
      <c r="E252" s="37"/>
      <c r="F252" s="34"/>
      <c r="G252" s="34"/>
      <c r="H252" s="34"/>
      <c r="I252" s="34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34"/>
      <c r="U252" s="51"/>
      <c r="V252" s="34"/>
      <c r="W252" s="34"/>
      <c r="X252" s="34"/>
      <c r="Y252" s="34"/>
      <c r="Z252" s="34"/>
      <c r="AA252" s="34"/>
      <c r="AB252" s="34"/>
      <c r="AC252" s="34"/>
      <c r="AD252" s="34"/>
      <c r="AE252" s="34"/>
      <c r="AF252" s="34"/>
      <c r="AG252" s="34"/>
      <c r="AH252" s="34"/>
      <c r="AI252" s="34"/>
      <c r="AJ252" s="68"/>
      <c r="AK252" s="34"/>
      <c r="AL252" s="34"/>
      <c r="AM252" s="34"/>
      <c r="AN252" s="34"/>
      <c r="AO252" s="34"/>
      <c r="AP252" s="34"/>
      <c r="AQ252" s="34"/>
      <c r="AR252" s="34"/>
      <c r="AS252" s="65"/>
      <c r="AT252" s="65"/>
      <c r="AU252" s="65"/>
      <c r="AV252" s="65"/>
      <c r="AW252" s="65"/>
      <c r="AX252" s="65"/>
      <c r="AY252" s="65"/>
      <c r="AZ252" s="65"/>
      <c r="BA252" s="65"/>
      <c r="BB252" s="65"/>
      <c r="BC252" s="65"/>
      <c r="BD252" s="65"/>
      <c r="BE252" s="65"/>
      <c r="BF252" s="65"/>
      <c r="BG252" s="65"/>
      <c r="BH252" s="65"/>
      <c r="BI252" s="65"/>
      <c r="BJ252" s="65"/>
      <c r="BK252" s="65"/>
      <c r="BL252" s="65"/>
      <c r="BM252" s="65"/>
      <c r="BN252" s="65"/>
      <c r="BO252" s="65"/>
      <c r="BP252" s="65"/>
      <c r="BQ252" s="65"/>
      <c r="BR252" s="65"/>
      <c r="BS252" s="65"/>
      <c r="BT252" s="65"/>
      <c r="BU252" s="65"/>
      <c r="BV252" s="65"/>
      <c r="BW252" s="65"/>
      <c r="BX252" s="65"/>
      <c r="BY252" s="65"/>
      <c r="BZ252" s="65"/>
      <c r="CA252" s="65"/>
      <c r="CB252" s="65"/>
      <c r="CC252" s="65"/>
      <c r="CD252" s="65"/>
      <c r="CE252" s="34"/>
      <c r="CF252" s="34"/>
      <c r="CG252" s="34"/>
      <c r="CH252" s="34"/>
      <c r="CI252" s="34"/>
      <c r="CJ252" s="34"/>
      <c r="CK252" s="34"/>
      <c r="CL252" s="34"/>
      <c r="CM252" s="34"/>
      <c r="CN252" s="34"/>
      <c r="CO252" s="34"/>
      <c r="CP252" s="34"/>
      <c r="CQ252" s="34"/>
      <c r="CR252" s="34"/>
      <c r="CS252" s="34"/>
      <c r="CT252" s="34"/>
      <c r="CU252" s="34"/>
      <c r="CV252" s="34"/>
      <c r="CW252" s="34"/>
      <c r="CX252" s="37"/>
    </row>
    <row r="253" spans="1:102" ht="13">
      <c r="A253" s="37"/>
      <c r="B253" s="37"/>
      <c r="C253" s="37"/>
      <c r="D253" s="37"/>
      <c r="E253" s="37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  <c r="U253" s="51"/>
      <c r="V253" s="34"/>
      <c r="W253" s="34"/>
      <c r="X253" s="34"/>
      <c r="Y253" s="34"/>
      <c r="Z253" s="34"/>
      <c r="AA253" s="34"/>
      <c r="AB253" s="34"/>
      <c r="AC253" s="34"/>
      <c r="AD253" s="34"/>
      <c r="AE253" s="34"/>
      <c r="AF253" s="34"/>
      <c r="AG253" s="34"/>
      <c r="AH253" s="34"/>
      <c r="AI253" s="34"/>
      <c r="AJ253" s="68"/>
      <c r="AK253" s="34"/>
      <c r="AL253" s="34"/>
      <c r="AM253" s="34"/>
      <c r="AN253" s="34"/>
      <c r="AO253" s="34"/>
      <c r="AP253" s="34"/>
      <c r="AQ253" s="34"/>
      <c r="AR253" s="34"/>
      <c r="AS253" s="65"/>
      <c r="AT253" s="65"/>
      <c r="AU253" s="65"/>
      <c r="AV253" s="65"/>
      <c r="AW253" s="65"/>
      <c r="AX253" s="65"/>
      <c r="AY253" s="65"/>
      <c r="AZ253" s="65"/>
      <c r="BA253" s="65"/>
      <c r="BB253" s="65"/>
      <c r="BC253" s="65"/>
      <c r="BD253" s="65"/>
      <c r="BE253" s="65"/>
      <c r="BF253" s="65"/>
      <c r="BG253" s="65"/>
      <c r="BH253" s="65"/>
      <c r="BI253" s="65"/>
      <c r="BJ253" s="65"/>
      <c r="BK253" s="65"/>
      <c r="BL253" s="65"/>
      <c r="BM253" s="65"/>
      <c r="BN253" s="65"/>
      <c r="BO253" s="65"/>
      <c r="BP253" s="65"/>
      <c r="BQ253" s="65"/>
      <c r="BR253" s="65"/>
      <c r="BS253" s="65"/>
      <c r="BT253" s="65"/>
      <c r="BU253" s="65"/>
      <c r="BV253" s="65"/>
      <c r="BW253" s="65"/>
      <c r="BX253" s="65"/>
      <c r="BY253" s="65"/>
      <c r="BZ253" s="65"/>
      <c r="CA253" s="65"/>
      <c r="CB253" s="65"/>
      <c r="CC253" s="65"/>
      <c r="CD253" s="65"/>
      <c r="CE253" s="34"/>
      <c r="CF253" s="34"/>
      <c r="CG253" s="34"/>
      <c r="CH253" s="34"/>
      <c r="CI253" s="34"/>
      <c r="CJ253" s="34"/>
      <c r="CK253" s="34"/>
      <c r="CL253" s="34"/>
      <c r="CM253" s="34"/>
      <c r="CN253" s="34"/>
      <c r="CO253" s="34"/>
      <c r="CP253" s="34"/>
      <c r="CQ253" s="34"/>
      <c r="CR253" s="34"/>
      <c r="CS253" s="34"/>
      <c r="CT253" s="34"/>
      <c r="CU253" s="34"/>
      <c r="CV253" s="34"/>
      <c r="CW253" s="34"/>
      <c r="CX253" s="37"/>
    </row>
    <row r="254" spans="1:102" ht="13">
      <c r="A254" s="37"/>
      <c r="B254" s="37"/>
      <c r="C254" s="37"/>
      <c r="D254" s="37"/>
      <c r="E254" s="37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  <c r="U254" s="51"/>
      <c r="V254" s="34"/>
      <c r="W254" s="34"/>
      <c r="X254" s="34"/>
      <c r="Y254" s="34"/>
      <c r="Z254" s="34"/>
      <c r="AA254" s="34"/>
      <c r="AB254" s="34"/>
      <c r="AC254" s="34"/>
      <c r="AD254" s="34"/>
      <c r="AE254" s="34"/>
      <c r="AF254" s="34"/>
      <c r="AG254" s="34"/>
      <c r="AH254" s="34"/>
      <c r="AI254" s="34"/>
      <c r="AJ254" s="68"/>
      <c r="AK254" s="34"/>
      <c r="AL254" s="34"/>
      <c r="AM254" s="34"/>
      <c r="AN254" s="34"/>
      <c r="AO254" s="34"/>
      <c r="AP254" s="34"/>
      <c r="AQ254" s="34"/>
      <c r="AR254" s="34"/>
      <c r="AS254" s="65"/>
      <c r="AT254" s="65"/>
      <c r="AU254" s="65"/>
      <c r="AV254" s="65"/>
      <c r="AW254" s="65"/>
      <c r="AX254" s="65"/>
      <c r="AY254" s="65"/>
      <c r="AZ254" s="65"/>
      <c r="BA254" s="65"/>
      <c r="BB254" s="65"/>
      <c r="BC254" s="65"/>
      <c r="BD254" s="65"/>
      <c r="BE254" s="65"/>
      <c r="BF254" s="65"/>
      <c r="BG254" s="65"/>
      <c r="BH254" s="65"/>
      <c r="BI254" s="65"/>
      <c r="BJ254" s="65"/>
      <c r="BK254" s="65"/>
      <c r="BL254" s="65"/>
      <c r="BM254" s="65"/>
      <c r="BN254" s="65"/>
      <c r="BO254" s="65"/>
      <c r="BP254" s="65"/>
      <c r="BQ254" s="65"/>
      <c r="BR254" s="65"/>
      <c r="BS254" s="65"/>
      <c r="BT254" s="65"/>
      <c r="BU254" s="65"/>
      <c r="BV254" s="65"/>
      <c r="BW254" s="65"/>
      <c r="BX254" s="65"/>
      <c r="BY254" s="65"/>
      <c r="BZ254" s="65"/>
      <c r="CA254" s="65"/>
      <c r="CB254" s="65"/>
      <c r="CC254" s="65"/>
      <c r="CD254" s="65"/>
      <c r="CE254" s="34"/>
      <c r="CF254" s="34"/>
      <c r="CG254" s="34"/>
      <c r="CH254" s="34"/>
      <c r="CI254" s="34"/>
      <c r="CJ254" s="34"/>
      <c r="CK254" s="34"/>
      <c r="CL254" s="34"/>
      <c r="CM254" s="34"/>
      <c r="CN254" s="34"/>
      <c r="CO254" s="34"/>
      <c r="CP254" s="34"/>
      <c r="CQ254" s="34"/>
      <c r="CR254" s="34"/>
      <c r="CS254" s="34"/>
      <c r="CT254" s="34"/>
      <c r="CU254" s="34"/>
      <c r="CV254" s="34"/>
      <c r="CW254" s="34"/>
      <c r="CX254" s="37"/>
    </row>
    <row r="255" spans="1:102" ht="13">
      <c r="A255" s="37"/>
      <c r="B255" s="37"/>
      <c r="C255" s="37"/>
      <c r="D255" s="37"/>
      <c r="E255" s="37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  <c r="U255" s="51"/>
      <c r="V255" s="34"/>
      <c r="W255" s="34"/>
      <c r="X255" s="34"/>
      <c r="Y255" s="34"/>
      <c r="Z255" s="34"/>
      <c r="AA255" s="34"/>
      <c r="AB255" s="34"/>
      <c r="AC255" s="34"/>
      <c r="AD255" s="34"/>
      <c r="AE255" s="34"/>
      <c r="AF255" s="34"/>
      <c r="AG255" s="34"/>
      <c r="AH255" s="34"/>
      <c r="AI255" s="34"/>
      <c r="AJ255" s="68"/>
      <c r="AK255" s="34"/>
      <c r="AL255" s="34"/>
      <c r="AM255" s="34"/>
      <c r="AN255" s="34"/>
      <c r="AO255" s="34"/>
      <c r="AP255" s="34"/>
      <c r="AQ255" s="34"/>
      <c r="AR255" s="34"/>
      <c r="AS255" s="65"/>
      <c r="AT255" s="65"/>
      <c r="AU255" s="65"/>
      <c r="AV255" s="65"/>
      <c r="AW255" s="65"/>
      <c r="AX255" s="65"/>
      <c r="AY255" s="65"/>
      <c r="AZ255" s="65"/>
      <c r="BA255" s="65"/>
      <c r="BB255" s="65"/>
      <c r="BC255" s="65"/>
      <c r="BD255" s="65"/>
      <c r="BE255" s="65"/>
      <c r="BF255" s="65"/>
      <c r="BG255" s="65"/>
      <c r="BH255" s="65"/>
      <c r="BI255" s="65"/>
      <c r="BJ255" s="65"/>
      <c r="BK255" s="65"/>
      <c r="BL255" s="65"/>
      <c r="BM255" s="65"/>
      <c r="BN255" s="65"/>
      <c r="BO255" s="65"/>
      <c r="BP255" s="65"/>
      <c r="BQ255" s="65"/>
      <c r="BR255" s="65"/>
      <c r="BS255" s="65"/>
      <c r="BT255" s="65"/>
      <c r="BU255" s="65"/>
      <c r="BV255" s="65"/>
      <c r="BW255" s="65"/>
      <c r="BX255" s="65"/>
      <c r="BY255" s="65"/>
      <c r="BZ255" s="65"/>
      <c r="CA255" s="65"/>
      <c r="CB255" s="65"/>
      <c r="CC255" s="65"/>
      <c r="CD255" s="65"/>
      <c r="CE255" s="34"/>
      <c r="CF255" s="34"/>
      <c r="CG255" s="34"/>
      <c r="CH255" s="34"/>
      <c r="CI255" s="34"/>
      <c r="CJ255" s="34"/>
      <c r="CK255" s="34"/>
      <c r="CL255" s="34"/>
      <c r="CM255" s="34"/>
      <c r="CN255" s="34"/>
      <c r="CO255" s="34"/>
      <c r="CP255" s="34"/>
      <c r="CQ255" s="34"/>
      <c r="CR255" s="34"/>
      <c r="CS255" s="34"/>
      <c r="CT255" s="34"/>
      <c r="CU255" s="34"/>
      <c r="CV255" s="34"/>
      <c r="CW255" s="34"/>
      <c r="CX255" s="37"/>
    </row>
    <row r="256" spans="1:102" ht="13">
      <c r="A256" s="37"/>
      <c r="B256" s="37"/>
      <c r="C256" s="37"/>
      <c r="D256" s="37"/>
      <c r="E256" s="37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  <c r="U256" s="51"/>
      <c r="V256" s="34"/>
      <c r="W256" s="34"/>
      <c r="X256" s="34"/>
      <c r="Y256" s="34"/>
      <c r="Z256" s="34"/>
      <c r="AA256" s="34"/>
      <c r="AB256" s="34"/>
      <c r="AC256" s="34"/>
      <c r="AD256" s="34"/>
      <c r="AE256" s="34"/>
      <c r="AF256" s="34"/>
      <c r="AG256" s="34"/>
      <c r="AH256" s="34"/>
      <c r="AI256" s="34"/>
      <c r="AJ256" s="68"/>
      <c r="AK256" s="34"/>
      <c r="AL256" s="34"/>
      <c r="AM256" s="34"/>
      <c r="AN256" s="34"/>
      <c r="AO256" s="34"/>
      <c r="AP256" s="34"/>
      <c r="AQ256" s="34"/>
      <c r="AR256" s="34"/>
      <c r="AS256" s="65"/>
      <c r="AT256" s="65"/>
      <c r="AU256" s="65"/>
      <c r="AV256" s="65"/>
      <c r="AW256" s="65"/>
      <c r="AX256" s="65"/>
      <c r="AY256" s="65"/>
      <c r="AZ256" s="65"/>
      <c r="BA256" s="65"/>
      <c r="BB256" s="65"/>
      <c r="BC256" s="65"/>
      <c r="BD256" s="65"/>
      <c r="BE256" s="65"/>
      <c r="BF256" s="65"/>
      <c r="BG256" s="65"/>
      <c r="BH256" s="65"/>
      <c r="BI256" s="65"/>
      <c r="BJ256" s="65"/>
      <c r="BK256" s="65"/>
      <c r="BL256" s="65"/>
      <c r="BM256" s="65"/>
      <c r="BN256" s="65"/>
      <c r="BO256" s="65"/>
      <c r="BP256" s="65"/>
      <c r="BQ256" s="65"/>
      <c r="BR256" s="65"/>
      <c r="BS256" s="65"/>
      <c r="BT256" s="65"/>
      <c r="BU256" s="65"/>
      <c r="BV256" s="65"/>
      <c r="BW256" s="65"/>
      <c r="BX256" s="65"/>
      <c r="BY256" s="65"/>
      <c r="BZ256" s="65"/>
      <c r="CA256" s="65"/>
      <c r="CB256" s="65"/>
      <c r="CC256" s="65"/>
      <c r="CD256" s="65"/>
      <c r="CE256" s="34"/>
      <c r="CF256" s="34"/>
      <c r="CG256" s="34"/>
      <c r="CH256" s="34"/>
      <c r="CI256" s="34"/>
      <c r="CJ256" s="34"/>
      <c r="CK256" s="34"/>
      <c r="CL256" s="34"/>
      <c r="CM256" s="34"/>
      <c r="CN256" s="34"/>
      <c r="CO256" s="34"/>
      <c r="CP256" s="34"/>
      <c r="CQ256" s="34"/>
      <c r="CR256" s="34"/>
      <c r="CS256" s="34"/>
      <c r="CT256" s="34"/>
      <c r="CU256" s="34"/>
      <c r="CV256" s="34"/>
      <c r="CW256" s="34"/>
      <c r="CX256" s="37"/>
    </row>
    <row r="257" spans="1:102" ht="13">
      <c r="A257" s="37"/>
      <c r="B257" s="37"/>
      <c r="C257" s="37"/>
      <c r="D257" s="37"/>
      <c r="E257" s="37"/>
      <c r="F257" s="34"/>
      <c r="G257" s="34"/>
      <c r="H257" s="34"/>
      <c r="I257" s="34"/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34"/>
      <c r="U257" s="51"/>
      <c r="V257" s="34"/>
      <c r="W257" s="34"/>
      <c r="X257" s="34"/>
      <c r="Y257" s="34"/>
      <c r="Z257" s="34"/>
      <c r="AA257" s="34"/>
      <c r="AB257" s="34"/>
      <c r="AC257" s="34"/>
      <c r="AD257" s="34"/>
      <c r="AE257" s="34"/>
      <c r="AF257" s="34"/>
      <c r="AG257" s="34"/>
      <c r="AH257" s="34"/>
      <c r="AI257" s="34"/>
      <c r="AJ257" s="68"/>
      <c r="AK257" s="34"/>
      <c r="AL257" s="34"/>
      <c r="AM257" s="34"/>
      <c r="AN257" s="34"/>
      <c r="AO257" s="34"/>
      <c r="AP257" s="34"/>
      <c r="AQ257" s="34"/>
      <c r="AR257" s="34"/>
      <c r="AS257" s="65"/>
      <c r="AT257" s="65"/>
      <c r="AU257" s="65"/>
      <c r="AV257" s="65"/>
      <c r="AW257" s="65"/>
      <c r="AX257" s="65"/>
      <c r="AY257" s="65"/>
      <c r="AZ257" s="65"/>
      <c r="BA257" s="65"/>
      <c r="BB257" s="65"/>
      <c r="BC257" s="65"/>
      <c r="BD257" s="65"/>
      <c r="BE257" s="65"/>
      <c r="BF257" s="65"/>
      <c r="BG257" s="65"/>
      <c r="BH257" s="65"/>
      <c r="BI257" s="65"/>
      <c r="BJ257" s="65"/>
      <c r="BK257" s="65"/>
      <c r="BL257" s="65"/>
      <c r="BM257" s="65"/>
      <c r="BN257" s="65"/>
      <c r="BO257" s="65"/>
      <c r="BP257" s="65"/>
      <c r="BQ257" s="65"/>
      <c r="BR257" s="65"/>
      <c r="BS257" s="65"/>
      <c r="BT257" s="65"/>
      <c r="BU257" s="65"/>
      <c r="BV257" s="65"/>
      <c r="BW257" s="65"/>
      <c r="BX257" s="65"/>
      <c r="BY257" s="65"/>
      <c r="BZ257" s="65"/>
      <c r="CA257" s="65"/>
      <c r="CB257" s="65"/>
      <c r="CC257" s="65"/>
      <c r="CD257" s="65"/>
      <c r="CE257" s="34"/>
      <c r="CF257" s="34"/>
      <c r="CG257" s="34"/>
      <c r="CH257" s="34"/>
      <c r="CI257" s="34"/>
      <c r="CJ257" s="34"/>
      <c r="CK257" s="34"/>
      <c r="CL257" s="34"/>
      <c r="CM257" s="34"/>
      <c r="CN257" s="34"/>
      <c r="CO257" s="34"/>
      <c r="CP257" s="34"/>
      <c r="CQ257" s="34"/>
      <c r="CR257" s="34"/>
      <c r="CS257" s="34"/>
      <c r="CT257" s="34"/>
      <c r="CU257" s="34"/>
      <c r="CV257" s="34"/>
      <c r="CW257" s="34"/>
      <c r="CX257" s="37"/>
    </row>
    <row r="258" spans="1:102" ht="13">
      <c r="A258" s="37"/>
      <c r="B258" s="37"/>
      <c r="C258" s="37"/>
      <c r="D258" s="37"/>
      <c r="E258" s="37"/>
      <c r="F258" s="34"/>
      <c r="G258" s="34"/>
      <c r="H258" s="34"/>
      <c r="I258" s="34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34"/>
      <c r="U258" s="51"/>
      <c r="V258" s="34"/>
      <c r="W258" s="34"/>
      <c r="X258" s="34"/>
      <c r="Y258" s="34"/>
      <c r="Z258" s="34"/>
      <c r="AA258" s="34"/>
      <c r="AB258" s="34"/>
      <c r="AC258" s="34"/>
      <c r="AD258" s="34"/>
      <c r="AE258" s="34"/>
      <c r="AF258" s="34"/>
      <c r="AG258" s="34"/>
      <c r="AH258" s="34"/>
      <c r="AI258" s="34"/>
      <c r="AJ258" s="68"/>
      <c r="AK258" s="34"/>
      <c r="AL258" s="34"/>
      <c r="AM258" s="34"/>
      <c r="AN258" s="34"/>
      <c r="AO258" s="34"/>
      <c r="AP258" s="34"/>
      <c r="AQ258" s="34"/>
      <c r="AR258" s="34"/>
      <c r="AS258" s="65"/>
      <c r="AT258" s="65"/>
      <c r="AU258" s="65"/>
      <c r="AV258" s="65"/>
      <c r="AW258" s="65"/>
      <c r="AX258" s="65"/>
      <c r="AY258" s="65"/>
      <c r="AZ258" s="65"/>
      <c r="BA258" s="65"/>
      <c r="BB258" s="65"/>
      <c r="BC258" s="65"/>
      <c r="BD258" s="65"/>
      <c r="BE258" s="65"/>
      <c r="BF258" s="65"/>
      <c r="BG258" s="65"/>
      <c r="BH258" s="65"/>
      <c r="BI258" s="65"/>
      <c r="BJ258" s="65"/>
      <c r="BK258" s="65"/>
      <c r="BL258" s="65"/>
      <c r="BM258" s="65"/>
      <c r="BN258" s="65"/>
      <c r="BO258" s="65"/>
      <c r="BP258" s="65"/>
      <c r="BQ258" s="65"/>
      <c r="BR258" s="65"/>
      <c r="BS258" s="65"/>
      <c r="BT258" s="65"/>
      <c r="BU258" s="65"/>
      <c r="BV258" s="65"/>
      <c r="BW258" s="65"/>
      <c r="BX258" s="65"/>
      <c r="BY258" s="65"/>
      <c r="BZ258" s="65"/>
      <c r="CA258" s="65"/>
      <c r="CB258" s="65"/>
      <c r="CC258" s="65"/>
      <c r="CD258" s="65"/>
      <c r="CE258" s="34"/>
      <c r="CF258" s="34"/>
      <c r="CG258" s="34"/>
      <c r="CH258" s="34"/>
      <c r="CI258" s="34"/>
      <c r="CJ258" s="34"/>
      <c r="CK258" s="34"/>
      <c r="CL258" s="34"/>
      <c r="CM258" s="34"/>
      <c r="CN258" s="34"/>
      <c r="CO258" s="34"/>
      <c r="CP258" s="34"/>
      <c r="CQ258" s="34"/>
      <c r="CR258" s="34"/>
      <c r="CS258" s="34"/>
      <c r="CT258" s="34"/>
      <c r="CU258" s="34"/>
      <c r="CV258" s="34"/>
      <c r="CW258" s="34"/>
      <c r="CX258" s="37"/>
    </row>
    <row r="259" spans="1:102" ht="13">
      <c r="A259" s="37"/>
      <c r="B259" s="37"/>
      <c r="C259" s="37"/>
      <c r="D259" s="37"/>
      <c r="E259" s="37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  <c r="U259" s="51"/>
      <c r="V259" s="34"/>
      <c r="W259" s="34"/>
      <c r="X259" s="34"/>
      <c r="Y259" s="34"/>
      <c r="Z259" s="34"/>
      <c r="AA259" s="34"/>
      <c r="AB259" s="34"/>
      <c r="AC259" s="34"/>
      <c r="AD259" s="34"/>
      <c r="AE259" s="34"/>
      <c r="AF259" s="34"/>
      <c r="AG259" s="34"/>
      <c r="AH259" s="34"/>
      <c r="AI259" s="34"/>
      <c r="AJ259" s="68"/>
      <c r="AK259" s="34"/>
      <c r="AL259" s="34"/>
      <c r="AM259" s="34"/>
      <c r="AN259" s="34"/>
      <c r="AO259" s="34"/>
      <c r="AP259" s="34"/>
      <c r="AQ259" s="34"/>
      <c r="AR259" s="34"/>
      <c r="AS259" s="65"/>
      <c r="AT259" s="65"/>
      <c r="AU259" s="65"/>
      <c r="AV259" s="65"/>
      <c r="AW259" s="65"/>
      <c r="AX259" s="65"/>
      <c r="AY259" s="65"/>
      <c r="AZ259" s="65"/>
      <c r="BA259" s="65"/>
      <c r="BB259" s="65"/>
      <c r="BC259" s="65"/>
      <c r="BD259" s="65"/>
      <c r="BE259" s="65"/>
      <c r="BF259" s="65"/>
      <c r="BG259" s="65"/>
      <c r="BH259" s="65"/>
      <c r="BI259" s="65"/>
      <c r="BJ259" s="65"/>
      <c r="BK259" s="65"/>
      <c r="BL259" s="65"/>
      <c r="BM259" s="65"/>
      <c r="BN259" s="65"/>
      <c r="BO259" s="65"/>
      <c r="BP259" s="65"/>
      <c r="BQ259" s="65"/>
      <c r="BR259" s="65"/>
      <c r="BS259" s="65"/>
      <c r="BT259" s="65"/>
      <c r="BU259" s="65"/>
      <c r="BV259" s="65"/>
      <c r="BW259" s="65"/>
      <c r="BX259" s="65"/>
      <c r="BY259" s="65"/>
      <c r="BZ259" s="65"/>
      <c r="CA259" s="65"/>
      <c r="CB259" s="65"/>
      <c r="CC259" s="65"/>
      <c r="CD259" s="65"/>
      <c r="CE259" s="34"/>
      <c r="CF259" s="34"/>
      <c r="CG259" s="34"/>
      <c r="CH259" s="34"/>
      <c r="CI259" s="34"/>
      <c r="CJ259" s="34"/>
      <c r="CK259" s="34"/>
      <c r="CL259" s="34"/>
      <c r="CM259" s="34"/>
      <c r="CN259" s="34"/>
      <c r="CO259" s="34"/>
      <c r="CP259" s="34"/>
      <c r="CQ259" s="34"/>
      <c r="CR259" s="34"/>
      <c r="CS259" s="34"/>
      <c r="CT259" s="34"/>
      <c r="CU259" s="34"/>
      <c r="CV259" s="34"/>
      <c r="CW259" s="34"/>
      <c r="CX259" s="37"/>
    </row>
    <row r="260" spans="1:102" ht="13">
      <c r="A260" s="37"/>
      <c r="B260" s="37"/>
      <c r="C260" s="37"/>
      <c r="D260" s="37"/>
      <c r="E260" s="37"/>
      <c r="F260" s="48"/>
      <c r="G260" s="48"/>
      <c r="H260" s="34"/>
      <c r="I260" s="34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34"/>
      <c r="U260" s="51"/>
      <c r="V260" s="34"/>
      <c r="W260" s="34"/>
      <c r="X260" s="34"/>
      <c r="Y260" s="34"/>
      <c r="Z260" s="34"/>
      <c r="AA260" s="34"/>
      <c r="AB260" s="34"/>
      <c r="AC260" s="34"/>
      <c r="AD260" s="34"/>
      <c r="AE260" s="34"/>
      <c r="AF260" s="34"/>
      <c r="AG260" s="34"/>
      <c r="AH260" s="34"/>
      <c r="AI260" s="34"/>
      <c r="AJ260" s="68"/>
      <c r="AK260" s="34"/>
      <c r="AL260" s="34"/>
      <c r="AM260" s="34"/>
      <c r="AN260" s="34"/>
      <c r="AO260" s="34"/>
      <c r="AP260" s="34"/>
      <c r="AQ260" s="34"/>
      <c r="AR260" s="34"/>
      <c r="AS260" s="65"/>
      <c r="AT260" s="65"/>
      <c r="AU260" s="65"/>
      <c r="AV260" s="65"/>
      <c r="AW260" s="65"/>
      <c r="AX260" s="65"/>
      <c r="AY260" s="65"/>
      <c r="AZ260" s="65"/>
      <c r="BA260" s="65"/>
      <c r="BB260" s="65"/>
      <c r="BC260" s="65"/>
      <c r="BD260" s="65"/>
      <c r="BE260" s="65"/>
      <c r="BF260" s="65"/>
      <c r="BG260" s="65"/>
      <c r="BH260" s="65"/>
      <c r="BI260" s="65"/>
      <c r="BJ260" s="65"/>
      <c r="BK260" s="65"/>
      <c r="BL260" s="65"/>
      <c r="BM260" s="65"/>
      <c r="BN260" s="65"/>
      <c r="BO260" s="65"/>
      <c r="BP260" s="65"/>
      <c r="BQ260" s="65"/>
      <c r="BR260" s="65"/>
      <c r="BS260" s="65"/>
      <c r="BT260" s="65"/>
      <c r="BU260" s="65"/>
      <c r="BV260" s="65"/>
      <c r="BW260" s="65"/>
      <c r="BX260" s="65"/>
      <c r="BY260" s="65"/>
      <c r="BZ260" s="65"/>
      <c r="CA260" s="65"/>
      <c r="CB260" s="65"/>
      <c r="CC260" s="65"/>
      <c r="CD260" s="65"/>
      <c r="CE260" s="34"/>
      <c r="CF260" s="34"/>
      <c r="CG260" s="34"/>
      <c r="CH260" s="34"/>
      <c r="CI260" s="34"/>
      <c r="CJ260" s="34"/>
      <c r="CK260" s="34"/>
      <c r="CL260" s="34"/>
      <c r="CM260" s="34"/>
      <c r="CN260" s="34"/>
      <c r="CO260" s="34"/>
      <c r="CP260" s="34"/>
      <c r="CQ260" s="34"/>
      <c r="CR260" s="34"/>
      <c r="CS260" s="34"/>
      <c r="CT260" s="34"/>
      <c r="CU260" s="34"/>
      <c r="CV260" s="34"/>
      <c r="CW260" s="34"/>
      <c r="CX260" s="37"/>
    </row>
    <row r="261" spans="1:102" ht="13">
      <c r="A261" s="37"/>
      <c r="B261" s="37"/>
      <c r="C261" s="37"/>
      <c r="D261" s="37"/>
      <c r="E261" s="34"/>
      <c r="F261" s="34"/>
      <c r="G261" s="34"/>
      <c r="H261" s="68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  <c r="U261" s="51"/>
      <c r="V261" s="34"/>
      <c r="W261" s="34"/>
      <c r="X261" s="34"/>
      <c r="Y261" s="34"/>
      <c r="Z261" s="34"/>
      <c r="AA261" s="34"/>
      <c r="AB261" s="34"/>
      <c r="AC261" s="34"/>
      <c r="AD261" s="34"/>
      <c r="AE261" s="34"/>
      <c r="AF261" s="34"/>
      <c r="AG261" s="34"/>
      <c r="AH261" s="34"/>
      <c r="AI261" s="34"/>
      <c r="AJ261" s="68"/>
      <c r="AK261" s="34"/>
      <c r="AL261" s="34"/>
      <c r="AM261" s="34"/>
      <c r="AN261" s="34"/>
      <c r="AO261" s="34"/>
      <c r="AP261" s="34"/>
      <c r="AQ261" s="34"/>
      <c r="AR261" s="34"/>
      <c r="AS261" s="65"/>
      <c r="AT261" s="65"/>
      <c r="AU261" s="65"/>
      <c r="AV261" s="65"/>
      <c r="AW261" s="65"/>
      <c r="AX261" s="65"/>
      <c r="AY261" s="65"/>
      <c r="AZ261" s="65"/>
      <c r="BA261" s="65"/>
      <c r="BB261" s="65"/>
      <c r="BC261" s="65"/>
      <c r="BD261" s="65"/>
      <c r="BE261" s="65"/>
      <c r="BF261" s="65"/>
      <c r="BG261" s="65"/>
      <c r="BH261" s="65"/>
      <c r="BI261" s="65"/>
      <c r="BJ261" s="65"/>
      <c r="BK261" s="65"/>
      <c r="BL261" s="65"/>
      <c r="BM261" s="65"/>
      <c r="BN261" s="65"/>
      <c r="BO261" s="65"/>
      <c r="BP261" s="65"/>
      <c r="BQ261" s="65"/>
      <c r="BR261" s="65"/>
      <c r="BS261" s="65"/>
      <c r="BT261" s="65"/>
      <c r="BU261" s="65"/>
      <c r="BV261" s="65"/>
      <c r="BW261" s="65"/>
      <c r="BX261" s="65"/>
      <c r="BY261" s="65"/>
      <c r="BZ261" s="65"/>
      <c r="CA261" s="65"/>
      <c r="CB261" s="65"/>
      <c r="CC261" s="65"/>
      <c r="CD261" s="65"/>
      <c r="CE261" s="34"/>
      <c r="CF261" s="34"/>
      <c r="CG261" s="34"/>
      <c r="CH261" s="34"/>
      <c r="CI261" s="34"/>
      <c r="CJ261" s="34"/>
      <c r="CK261" s="34"/>
      <c r="CL261" s="34"/>
      <c r="CM261" s="34"/>
      <c r="CN261" s="34"/>
      <c r="CO261" s="34"/>
      <c r="CP261" s="34"/>
      <c r="CQ261" s="34"/>
      <c r="CR261" s="34"/>
      <c r="CS261" s="34"/>
      <c r="CT261" s="34"/>
      <c r="CU261" s="34"/>
      <c r="CV261" s="34"/>
      <c r="CW261" s="34"/>
      <c r="CX261" s="37"/>
    </row>
    <row r="262" spans="1:102" ht="13">
      <c r="A262" s="37"/>
      <c r="B262" s="37"/>
      <c r="C262" s="37"/>
      <c r="D262" s="37"/>
      <c r="E262" s="34"/>
      <c r="F262" s="34"/>
      <c r="G262" s="34"/>
      <c r="H262" s="68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  <c r="U262" s="51"/>
      <c r="V262" s="34"/>
      <c r="W262" s="34"/>
      <c r="X262" s="34"/>
      <c r="Y262" s="34"/>
      <c r="Z262" s="34"/>
      <c r="AA262" s="34"/>
      <c r="AB262" s="34"/>
      <c r="AC262" s="34"/>
      <c r="AD262" s="34"/>
      <c r="AE262" s="34"/>
      <c r="AF262" s="34"/>
      <c r="AG262" s="34"/>
      <c r="AH262" s="34"/>
      <c r="AI262" s="34"/>
      <c r="AJ262" s="68"/>
      <c r="AK262" s="34"/>
      <c r="AL262" s="34"/>
      <c r="AM262" s="34"/>
      <c r="AN262" s="34"/>
      <c r="AO262" s="34"/>
      <c r="AP262" s="34"/>
      <c r="AQ262" s="34"/>
      <c r="AR262" s="34"/>
      <c r="AS262" s="65"/>
      <c r="AT262" s="65"/>
      <c r="AU262" s="65"/>
      <c r="AV262" s="65"/>
      <c r="AW262" s="65"/>
      <c r="AX262" s="65"/>
      <c r="AY262" s="65"/>
      <c r="AZ262" s="65"/>
      <c r="BA262" s="65"/>
      <c r="BB262" s="65"/>
      <c r="BC262" s="65"/>
      <c r="BD262" s="65"/>
      <c r="BE262" s="65"/>
      <c r="BF262" s="65"/>
      <c r="BG262" s="65"/>
      <c r="BH262" s="65"/>
      <c r="BI262" s="65"/>
      <c r="BJ262" s="65"/>
      <c r="BK262" s="65"/>
      <c r="BL262" s="65"/>
      <c r="BM262" s="65"/>
      <c r="BN262" s="65"/>
      <c r="BO262" s="65"/>
      <c r="BP262" s="65"/>
      <c r="BQ262" s="65"/>
      <c r="BR262" s="65"/>
      <c r="BS262" s="65"/>
      <c r="BT262" s="65"/>
      <c r="BU262" s="65"/>
      <c r="BV262" s="65"/>
      <c r="BW262" s="65"/>
      <c r="BX262" s="65"/>
      <c r="BY262" s="65"/>
      <c r="BZ262" s="65"/>
      <c r="CA262" s="65"/>
      <c r="CB262" s="65"/>
      <c r="CC262" s="65"/>
      <c r="CD262" s="65"/>
      <c r="CE262" s="34"/>
      <c r="CF262" s="34"/>
      <c r="CG262" s="34"/>
      <c r="CH262" s="34"/>
      <c r="CI262" s="34"/>
      <c r="CJ262" s="34"/>
      <c r="CK262" s="34"/>
      <c r="CL262" s="34"/>
      <c r="CM262" s="34"/>
      <c r="CN262" s="34"/>
      <c r="CO262" s="34"/>
      <c r="CP262" s="34"/>
      <c r="CQ262" s="34"/>
      <c r="CR262" s="34"/>
      <c r="CS262" s="34"/>
      <c r="CT262" s="34"/>
      <c r="CU262" s="34"/>
      <c r="CV262" s="34"/>
      <c r="CW262" s="34"/>
      <c r="CX262" s="37"/>
    </row>
    <row r="263" spans="1:102" ht="13">
      <c r="A263" s="37"/>
      <c r="B263" s="37"/>
      <c r="C263" s="37"/>
      <c r="D263" s="37"/>
      <c r="E263" s="34"/>
      <c r="F263" s="34"/>
      <c r="G263" s="34"/>
      <c r="H263" s="68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  <c r="U263" s="51"/>
      <c r="V263" s="34"/>
      <c r="W263" s="34"/>
      <c r="X263" s="34"/>
      <c r="Y263" s="34"/>
      <c r="Z263" s="34"/>
      <c r="AA263" s="34"/>
      <c r="AB263" s="34"/>
      <c r="AC263" s="34"/>
      <c r="AD263" s="34"/>
      <c r="AE263" s="34"/>
      <c r="AF263" s="34"/>
      <c r="AG263" s="34"/>
      <c r="AH263" s="34"/>
      <c r="AI263" s="34"/>
      <c r="AJ263" s="68"/>
      <c r="AK263" s="34"/>
      <c r="AL263" s="34"/>
      <c r="AM263" s="34"/>
      <c r="AN263" s="34"/>
      <c r="AO263" s="34"/>
      <c r="AP263" s="34"/>
      <c r="AQ263" s="34"/>
      <c r="AR263" s="34"/>
      <c r="AS263" s="65"/>
      <c r="AT263" s="65"/>
      <c r="AU263" s="65"/>
      <c r="AV263" s="65"/>
      <c r="AW263" s="65"/>
      <c r="AX263" s="65"/>
      <c r="AY263" s="65"/>
      <c r="AZ263" s="65"/>
      <c r="BA263" s="65"/>
      <c r="BB263" s="65"/>
      <c r="BC263" s="65"/>
      <c r="BD263" s="65"/>
      <c r="BE263" s="65"/>
      <c r="BF263" s="65"/>
      <c r="BG263" s="65"/>
      <c r="BH263" s="65"/>
      <c r="BI263" s="65"/>
      <c r="BJ263" s="65"/>
      <c r="BK263" s="65"/>
      <c r="BL263" s="65"/>
      <c r="BM263" s="65"/>
      <c r="BN263" s="65"/>
      <c r="BO263" s="65"/>
      <c r="BP263" s="65"/>
      <c r="BQ263" s="65"/>
      <c r="BR263" s="65"/>
      <c r="BS263" s="65"/>
      <c r="BT263" s="65"/>
      <c r="BU263" s="65"/>
      <c r="BV263" s="65"/>
      <c r="BW263" s="65"/>
      <c r="BX263" s="65"/>
      <c r="BY263" s="65"/>
      <c r="BZ263" s="65"/>
      <c r="CA263" s="65"/>
      <c r="CB263" s="65"/>
      <c r="CC263" s="65"/>
      <c r="CD263" s="65"/>
      <c r="CE263" s="34"/>
      <c r="CF263" s="34"/>
      <c r="CG263" s="34"/>
      <c r="CH263" s="34"/>
      <c r="CI263" s="34"/>
      <c r="CJ263" s="34"/>
      <c r="CK263" s="34"/>
      <c r="CL263" s="34"/>
      <c r="CM263" s="34"/>
      <c r="CN263" s="34"/>
      <c r="CO263" s="34"/>
      <c r="CP263" s="34"/>
      <c r="CQ263" s="34"/>
      <c r="CR263" s="34"/>
      <c r="CS263" s="34"/>
      <c r="CT263" s="34"/>
      <c r="CU263" s="34"/>
      <c r="CV263" s="34"/>
      <c r="CW263" s="34"/>
      <c r="CX263" s="37"/>
    </row>
    <row r="264" spans="1:102" ht="13">
      <c r="A264" s="37"/>
      <c r="B264" s="37"/>
      <c r="C264" s="37"/>
      <c r="D264" s="37"/>
      <c r="E264" s="34"/>
      <c r="F264" s="34"/>
      <c r="G264" s="34"/>
      <c r="H264" s="68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  <c r="U264" s="51"/>
      <c r="V264" s="34"/>
      <c r="W264" s="34"/>
      <c r="X264" s="34"/>
      <c r="Y264" s="34"/>
      <c r="Z264" s="34"/>
      <c r="AA264" s="34"/>
      <c r="AB264" s="34"/>
      <c r="AC264" s="34"/>
      <c r="AD264" s="34"/>
      <c r="AE264" s="34"/>
      <c r="AF264" s="34"/>
      <c r="AG264" s="34"/>
      <c r="AH264" s="34"/>
      <c r="AI264" s="34"/>
      <c r="AJ264" s="68"/>
      <c r="AK264" s="34"/>
      <c r="AL264" s="34"/>
      <c r="AM264" s="34"/>
      <c r="AN264" s="34"/>
      <c r="AO264" s="34"/>
      <c r="AP264" s="34"/>
      <c r="AQ264" s="34"/>
      <c r="AR264" s="34"/>
      <c r="AS264" s="65"/>
      <c r="AT264" s="65"/>
      <c r="AU264" s="65"/>
      <c r="AV264" s="65"/>
      <c r="AW264" s="65"/>
      <c r="AX264" s="65"/>
      <c r="AY264" s="65"/>
      <c r="AZ264" s="65"/>
      <c r="BA264" s="65"/>
      <c r="BB264" s="65"/>
      <c r="BC264" s="65"/>
      <c r="BD264" s="65"/>
      <c r="BE264" s="65"/>
      <c r="BF264" s="65"/>
      <c r="BG264" s="65"/>
      <c r="BH264" s="65"/>
      <c r="BI264" s="65"/>
      <c r="BJ264" s="65"/>
      <c r="BK264" s="65"/>
      <c r="BL264" s="65"/>
      <c r="BM264" s="65"/>
      <c r="BN264" s="65"/>
      <c r="BO264" s="65"/>
      <c r="BP264" s="65"/>
      <c r="BQ264" s="65"/>
      <c r="BR264" s="65"/>
      <c r="BS264" s="65"/>
      <c r="BT264" s="65"/>
      <c r="BU264" s="65"/>
      <c r="BV264" s="65"/>
      <c r="BW264" s="65"/>
      <c r="BX264" s="65"/>
      <c r="BY264" s="65"/>
      <c r="BZ264" s="65"/>
      <c r="CA264" s="65"/>
      <c r="CB264" s="65"/>
      <c r="CC264" s="65"/>
      <c r="CD264" s="65"/>
      <c r="CE264" s="34"/>
      <c r="CF264" s="34"/>
      <c r="CG264" s="34"/>
      <c r="CH264" s="34"/>
      <c r="CI264" s="34"/>
      <c r="CJ264" s="34"/>
      <c r="CK264" s="34"/>
      <c r="CL264" s="34"/>
      <c r="CM264" s="34"/>
      <c r="CN264" s="34"/>
      <c r="CO264" s="34"/>
      <c r="CP264" s="34"/>
      <c r="CQ264" s="34"/>
      <c r="CR264" s="34"/>
      <c r="CS264" s="34"/>
      <c r="CT264" s="34"/>
      <c r="CU264" s="34"/>
      <c r="CV264" s="34"/>
      <c r="CW264" s="34"/>
      <c r="CX264" s="37"/>
    </row>
    <row r="265" spans="1:102" ht="13">
      <c r="A265" s="37"/>
      <c r="B265" s="37"/>
      <c r="C265" s="37"/>
      <c r="D265" s="37"/>
      <c r="E265" s="34"/>
      <c r="F265" s="34"/>
      <c r="G265" s="34"/>
      <c r="H265" s="68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  <c r="U265" s="51"/>
      <c r="V265" s="34"/>
      <c r="W265" s="34"/>
      <c r="X265" s="34"/>
      <c r="Y265" s="34"/>
      <c r="Z265" s="34"/>
      <c r="AA265" s="34"/>
      <c r="AB265" s="34"/>
      <c r="AC265" s="34"/>
      <c r="AD265" s="34"/>
      <c r="AE265" s="34"/>
      <c r="AF265" s="34"/>
      <c r="AG265" s="34"/>
      <c r="AH265" s="34"/>
      <c r="AI265" s="34"/>
      <c r="AJ265" s="68"/>
      <c r="AK265" s="34"/>
      <c r="AL265" s="34"/>
      <c r="AM265" s="34"/>
      <c r="AN265" s="34"/>
      <c r="AO265" s="34"/>
      <c r="AP265" s="34"/>
      <c r="AQ265" s="34"/>
      <c r="AR265" s="34"/>
      <c r="AS265" s="65"/>
      <c r="AT265" s="65"/>
      <c r="AU265" s="65"/>
      <c r="AV265" s="65"/>
      <c r="AW265" s="65"/>
      <c r="AX265" s="65"/>
      <c r="AY265" s="65"/>
      <c r="AZ265" s="65"/>
      <c r="BA265" s="65"/>
      <c r="BB265" s="65"/>
      <c r="BC265" s="65"/>
      <c r="BD265" s="65"/>
      <c r="BE265" s="65"/>
      <c r="BF265" s="65"/>
      <c r="BG265" s="65"/>
      <c r="BH265" s="65"/>
      <c r="BI265" s="65"/>
      <c r="BJ265" s="65"/>
      <c r="BK265" s="65"/>
      <c r="BL265" s="65"/>
      <c r="BM265" s="65"/>
      <c r="BN265" s="65"/>
      <c r="BO265" s="65"/>
      <c r="BP265" s="65"/>
      <c r="BQ265" s="65"/>
      <c r="BR265" s="65"/>
      <c r="BS265" s="65"/>
      <c r="BT265" s="65"/>
      <c r="BU265" s="65"/>
      <c r="BV265" s="65"/>
      <c r="BW265" s="65"/>
      <c r="BX265" s="65"/>
      <c r="BY265" s="65"/>
      <c r="BZ265" s="65"/>
      <c r="CA265" s="65"/>
      <c r="CB265" s="65"/>
      <c r="CC265" s="65"/>
      <c r="CD265" s="65"/>
      <c r="CE265" s="34"/>
      <c r="CF265" s="34"/>
      <c r="CG265" s="34"/>
      <c r="CH265" s="34"/>
      <c r="CI265" s="34"/>
      <c r="CJ265" s="34"/>
      <c r="CK265" s="34"/>
      <c r="CL265" s="34"/>
      <c r="CM265" s="34"/>
      <c r="CN265" s="34"/>
      <c r="CO265" s="34"/>
      <c r="CP265" s="34"/>
      <c r="CQ265" s="34"/>
      <c r="CR265" s="34"/>
      <c r="CS265" s="34"/>
      <c r="CT265" s="34"/>
      <c r="CU265" s="34"/>
      <c r="CV265" s="34"/>
      <c r="CW265" s="34"/>
      <c r="CX265" s="37"/>
    </row>
    <row r="266" spans="1:102" ht="13">
      <c r="A266" s="37"/>
      <c r="B266" s="37"/>
      <c r="C266" s="37"/>
      <c r="D266" s="37"/>
      <c r="E266" s="34"/>
      <c r="F266" s="34"/>
      <c r="G266" s="34"/>
      <c r="H266" s="68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  <c r="U266" s="51"/>
      <c r="V266" s="34"/>
      <c r="W266" s="34"/>
      <c r="X266" s="34"/>
      <c r="Y266" s="34"/>
      <c r="Z266" s="34"/>
      <c r="AA266" s="34"/>
      <c r="AB266" s="34"/>
      <c r="AC266" s="34"/>
      <c r="AD266" s="34"/>
      <c r="AE266" s="34"/>
      <c r="AF266" s="34"/>
      <c r="AG266" s="34"/>
      <c r="AH266" s="34"/>
      <c r="AI266" s="34"/>
      <c r="AJ266" s="68"/>
      <c r="AK266" s="34"/>
      <c r="AL266" s="34"/>
      <c r="AM266" s="34"/>
      <c r="AN266" s="34"/>
      <c r="AO266" s="34"/>
      <c r="AP266" s="34"/>
      <c r="AQ266" s="34"/>
      <c r="AR266" s="34"/>
      <c r="AS266" s="65"/>
      <c r="AT266" s="65"/>
      <c r="AU266" s="65"/>
      <c r="AV266" s="65"/>
      <c r="AW266" s="65"/>
      <c r="AX266" s="65"/>
      <c r="AY266" s="65"/>
      <c r="AZ266" s="65"/>
      <c r="BA266" s="65"/>
      <c r="BB266" s="65"/>
      <c r="BC266" s="65"/>
      <c r="BD266" s="65"/>
      <c r="BE266" s="65"/>
      <c r="BF266" s="65"/>
      <c r="BG266" s="65"/>
      <c r="BH266" s="65"/>
      <c r="BI266" s="65"/>
      <c r="BJ266" s="65"/>
      <c r="BK266" s="65"/>
      <c r="BL266" s="65"/>
      <c r="BM266" s="65"/>
      <c r="BN266" s="65"/>
      <c r="BO266" s="65"/>
      <c r="BP266" s="65"/>
      <c r="BQ266" s="65"/>
      <c r="BR266" s="65"/>
      <c r="BS266" s="65"/>
      <c r="BT266" s="65"/>
      <c r="BU266" s="65"/>
      <c r="BV266" s="65"/>
      <c r="BW266" s="65"/>
      <c r="BX266" s="65"/>
      <c r="BY266" s="65"/>
      <c r="BZ266" s="65"/>
      <c r="CA266" s="65"/>
      <c r="CB266" s="65"/>
      <c r="CC266" s="65"/>
      <c r="CD266" s="65"/>
      <c r="CE266" s="34"/>
      <c r="CF266" s="34"/>
      <c r="CG266" s="34"/>
      <c r="CH266" s="34"/>
      <c r="CI266" s="34"/>
      <c r="CJ266" s="34"/>
      <c r="CK266" s="34"/>
      <c r="CL266" s="34"/>
      <c r="CM266" s="34"/>
      <c r="CN266" s="34"/>
      <c r="CO266" s="34"/>
      <c r="CP266" s="34"/>
      <c r="CQ266" s="34"/>
      <c r="CR266" s="34"/>
      <c r="CS266" s="34"/>
      <c r="CT266" s="34"/>
      <c r="CU266" s="34"/>
      <c r="CV266" s="34"/>
      <c r="CW266" s="34"/>
      <c r="CX266" s="37"/>
    </row>
    <row r="267" spans="1:102" ht="13">
      <c r="A267" s="37"/>
      <c r="B267" s="37"/>
      <c r="C267" s="37"/>
      <c r="D267" s="37"/>
      <c r="E267" s="34"/>
      <c r="F267" s="34"/>
      <c r="G267" s="34"/>
      <c r="H267" s="68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  <c r="U267" s="51"/>
      <c r="V267" s="34"/>
      <c r="W267" s="34"/>
      <c r="X267" s="34"/>
      <c r="Y267" s="34"/>
      <c r="Z267" s="34"/>
      <c r="AA267" s="34"/>
      <c r="AB267" s="34"/>
      <c r="AC267" s="34"/>
      <c r="AD267" s="34"/>
      <c r="AE267" s="34"/>
      <c r="AF267" s="34"/>
      <c r="AG267" s="34"/>
      <c r="AH267" s="34"/>
      <c r="AI267" s="34"/>
      <c r="AJ267" s="68"/>
      <c r="AK267" s="34"/>
      <c r="AL267" s="34"/>
      <c r="AM267" s="34"/>
      <c r="AN267" s="34"/>
      <c r="AO267" s="34"/>
      <c r="AP267" s="34"/>
      <c r="AQ267" s="34"/>
      <c r="AR267" s="34"/>
      <c r="AS267" s="65"/>
      <c r="AT267" s="65"/>
      <c r="AU267" s="65"/>
      <c r="AV267" s="65"/>
      <c r="AW267" s="65"/>
      <c r="AX267" s="65"/>
      <c r="AY267" s="65"/>
      <c r="AZ267" s="65"/>
      <c r="BA267" s="65"/>
      <c r="BB267" s="65"/>
      <c r="BC267" s="65"/>
      <c r="BD267" s="65"/>
      <c r="BE267" s="65"/>
      <c r="BF267" s="65"/>
      <c r="BG267" s="65"/>
      <c r="BH267" s="65"/>
      <c r="BI267" s="65"/>
      <c r="BJ267" s="65"/>
      <c r="BK267" s="65"/>
      <c r="BL267" s="65"/>
      <c r="BM267" s="65"/>
      <c r="BN267" s="65"/>
      <c r="BO267" s="65"/>
      <c r="BP267" s="65"/>
      <c r="BQ267" s="65"/>
      <c r="BR267" s="65"/>
      <c r="BS267" s="65"/>
      <c r="BT267" s="65"/>
      <c r="BU267" s="65"/>
      <c r="BV267" s="65"/>
      <c r="BW267" s="65"/>
      <c r="BX267" s="65"/>
      <c r="BY267" s="65"/>
      <c r="BZ267" s="65"/>
      <c r="CA267" s="65"/>
      <c r="CB267" s="65"/>
      <c r="CC267" s="65"/>
      <c r="CD267" s="65"/>
      <c r="CE267" s="34"/>
      <c r="CF267" s="34"/>
      <c r="CG267" s="34"/>
      <c r="CH267" s="34"/>
      <c r="CI267" s="34"/>
      <c r="CJ267" s="34"/>
      <c r="CK267" s="34"/>
      <c r="CL267" s="34"/>
      <c r="CM267" s="34"/>
      <c r="CN267" s="34"/>
      <c r="CO267" s="34"/>
      <c r="CP267" s="34"/>
      <c r="CQ267" s="34"/>
      <c r="CR267" s="34"/>
      <c r="CS267" s="34"/>
      <c r="CT267" s="34"/>
      <c r="CU267" s="34"/>
      <c r="CV267" s="34"/>
      <c r="CW267" s="34"/>
      <c r="CX267" s="37"/>
    </row>
    <row r="268" spans="1:102" ht="13">
      <c r="A268" s="37"/>
      <c r="B268" s="37"/>
      <c r="C268" s="37"/>
      <c r="D268" s="37"/>
      <c r="E268" s="34"/>
      <c r="F268" s="34"/>
      <c r="G268" s="34"/>
      <c r="H268" s="68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  <c r="U268" s="51"/>
      <c r="V268" s="34"/>
      <c r="W268" s="34"/>
      <c r="X268" s="34"/>
      <c r="Y268" s="34"/>
      <c r="Z268" s="34"/>
      <c r="AA268" s="34"/>
      <c r="AB268" s="34"/>
      <c r="AC268" s="34"/>
      <c r="AD268" s="34"/>
      <c r="AE268" s="34"/>
      <c r="AF268" s="34"/>
      <c r="AG268" s="34"/>
      <c r="AH268" s="34"/>
      <c r="AI268" s="34"/>
      <c r="AJ268" s="68"/>
      <c r="AK268" s="34"/>
      <c r="AL268" s="34"/>
      <c r="AM268" s="34"/>
      <c r="AN268" s="34"/>
      <c r="AO268" s="34"/>
      <c r="AP268" s="34"/>
      <c r="AQ268" s="34"/>
      <c r="AR268" s="34"/>
      <c r="AS268" s="65"/>
      <c r="AT268" s="65"/>
      <c r="AU268" s="65"/>
      <c r="AV268" s="65"/>
      <c r="AW268" s="65"/>
      <c r="AX268" s="65"/>
      <c r="AY268" s="65"/>
      <c r="AZ268" s="65"/>
      <c r="BA268" s="65"/>
      <c r="BB268" s="65"/>
      <c r="BC268" s="65"/>
      <c r="BD268" s="65"/>
      <c r="BE268" s="65"/>
      <c r="BF268" s="65"/>
      <c r="BG268" s="65"/>
      <c r="BH268" s="65"/>
      <c r="BI268" s="65"/>
      <c r="BJ268" s="65"/>
      <c r="BK268" s="65"/>
      <c r="BL268" s="65"/>
      <c r="BM268" s="65"/>
      <c r="BN268" s="65"/>
      <c r="BO268" s="65"/>
      <c r="BP268" s="65"/>
      <c r="BQ268" s="65"/>
      <c r="BR268" s="65"/>
      <c r="BS268" s="65"/>
      <c r="BT268" s="65"/>
      <c r="BU268" s="65"/>
      <c r="BV268" s="65"/>
      <c r="BW268" s="65"/>
      <c r="BX268" s="65"/>
      <c r="BY268" s="65"/>
      <c r="BZ268" s="65"/>
      <c r="CA268" s="65"/>
      <c r="CB268" s="65"/>
      <c r="CC268" s="65"/>
      <c r="CD268" s="65"/>
      <c r="CE268" s="34"/>
      <c r="CF268" s="34"/>
      <c r="CG268" s="34"/>
      <c r="CH268" s="34"/>
      <c r="CI268" s="34"/>
      <c r="CJ268" s="34"/>
      <c r="CK268" s="34"/>
      <c r="CL268" s="34"/>
      <c r="CM268" s="34"/>
      <c r="CN268" s="34"/>
      <c r="CO268" s="34"/>
      <c r="CP268" s="34"/>
      <c r="CQ268" s="34"/>
      <c r="CR268" s="34"/>
      <c r="CS268" s="34"/>
      <c r="CT268" s="34"/>
      <c r="CU268" s="34"/>
      <c r="CV268" s="34"/>
      <c r="CW268" s="34"/>
      <c r="CX268" s="37"/>
    </row>
    <row r="269" spans="1:102" ht="13">
      <c r="A269" s="37"/>
      <c r="B269" s="37"/>
      <c r="C269" s="37"/>
      <c r="D269" s="37"/>
      <c r="E269" s="34"/>
      <c r="F269" s="34"/>
      <c r="G269" s="34"/>
      <c r="H269" s="68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  <c r="U269" s="51"/>
      <c r="V269" s="34"/>
      <c r="W269" s="34"/>
      <c r="X269" s="34"/>
      <c r="Y269" s="34"/>
      <c r="Z269" s="34"/>
      <c r="AA269" s="34"/>
      <c r="AB269" s="34"/>
      <c r="AC269" s="34"/>
      <c r="AD269" s="34"/>
      <c r="AE269" s="34"/>
      <c r="AF269" s="34"/>
      <c r="AG269" s="34"/>
      <c r="AH269" s="34"/>
      <c r="AI269" s="34"/>
      <c r="AJ269" s="68"/>
      <c r="AK269" s="34"/>
      <c r="AL269" s="34"/>
      <c r="AM269" s="34"/>
      <c r="AN269" s="34"/>
      <c r="AO269" s="34"/>
      <c r="AP269" s="34"/>
      <c r="AQ269" s="34"/>
      <c r="AR269" s="34"/>
      <c r="AS269" s="65"/>
      <c r="AT269" s="65"/>
      <c r="AU269" s="65"/>
      <c r="AV269" s="65"/>
      <c r="AW269" s="65"/>
      <c r="AX269" s="65"/>
      <c r="AY269" s="65"/>
      <c r="AZ269" s="65"/>
      <c r="BA269" s="65"/>
      <c r="BB269" s="65"/>
      <c r="BC269" s="65"/>
      <c r="BD269" s="65"/>
      <c r="BE269" s="65"/>
      <c r="BF269" s="65"/>
      <c r="BG269" s="65"/>
      <c r="BH269" s="65"/>
      <c r="BI269" s="65"/>
      <c r="BJ269" s="65"/>
      <c r="BK269" s="65"/>
      <c r="BL269" s="65"/>
      <c r="BM269" s="65"/>
      <c r="BN269" s="65"/>
      <c r="BO269" s="65"/>
      <c r="BP269" s="65"/>
      <c r="BQ269" s="65"/>
      <c r="BR269" s="65"/>
      <c r="BS269" s="65"/>
      <c r="BT269" s="65"/>
      <c r="BU269" s="65"/>
      <c r="BV269" s="65"/>
      <c r="BW269" s="65"/>
      <c r="BX269" s="65"/>
      <c r="BY269" s="65"/>
      <c r="BZ269" s="65"/>
      <c r="CA269" s="65"/>
      <c r="CB269" s="65"/>
      <c r="CC269" s="65"/>
      <c r="CD269" s="65"/>
      <c r="CE269" s="34"/>
      <c r="CF269" s="34"/>
      <c r="CG269" s="34"/>
      <c r="CH269" s="34"/>
      <c r="CI269" s="34"/>
      <c r="CJ269" s="34"/>
      <c r="CK269" s="34"/>
      <c r="CL269" s="34"/>
      <c r="CM269" s="34"/>
      <c r="CN269" s="34"/>
      <c r="CO269" s="34"/>
      <c r="CP269" s="34"/>
      <c r="CQ269" s="34"/>
      <c r="CR269" s="34"/>
      <c r="CS269" s="34"/>
      <c r="CT269" s="34"/>
      <c r="CU269" s="34"/>
      <c r="CV269" s="34"/>
      <c r="CW269" s="34"/>
      <c r="CX269" s="37"/>
    </row>
    <row r="270" spans="1:102" ht="13">
      <c r="A270" s="37"/>
      <c r="B270" s="37"/>
      <c r="C270" s="37"/>
      <c r="D270" s="37"/>
      <c r="E270" s="34"/>
      <c r="F270" s="34"/>
      <c r="G270" s="34"/>
      <c r="H270" s="68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  <c r="U270" s="51"/>
      <c r="V270" s="34"/>
      <c r="W270" s="34"/>
      <c r="X270" s="34"/>
      <c r="Y270" s="34"/>
      <c r="Z270" s="34"/>
      <c r="AA270" s="34"/>
      <c r="AB270" s="34"/>
      <c r="AC270" s="34"/>
      <c r="AD270" s="34"/>
      <c r="AE270" s="34"/>
      <c r="AF270" s="34"/>
      <c r="AG270" s="34"/>
      <c r="AH270" s="34"/>
      <c r="AI270" s="34"/>
      <c r="AJ270" s="68"/>
      <c r="AK270" s="34"/>
      <c r="AL270" s="34"/>
      <c r="AM270" s="34"/>
      <c r="AN270" s="34"/>
      <c r="AO270" s="34"/>
      <c r="AP270" s="34"/>
      <c r="AQ270" s="34"/>
      <c r="AR270" s="34"/>
      <c r="AS270" s="65"/>
      <c r="AT270" s="65"/>
      <c r="AU270" s="65"/>
      <c r="AV270" s="65"/>
      <c r="AW270" s="65"/>
      <c r="AX270" s="65"/>
      <c r="AY270" s="65"/>
      <c r="AZ270" s="65"/>
      <c r="BA270" s="65"/>
      <c r="BB270" s="65"/>
      <c r="BC270" s="65"/>
      <c r="BD270" s="65"/>
      <c r="BE270" s="65"/>
      <c r="BF270" s="65"/>
      <c r="BG270" s="65"/>
      <c r="BH270" s="65"/>
      <c r="BI270" s="65"/>
      <c r="BJ270" s="65"/>
      <c r="BK270" s="65"/>
      <c r="BL270" s="65"/>
      <c r="BM270" s="65"/>
      <c r="BN270" s="65"/>
      <c r="BO270" s="65"/>
      <c r="BP270" s="65"/>
      <c r="BQ270" s="65"/>
      <c r="BR270" s="65"/>
      <c r="BS270" s="65"/>
      <c r="BT270" s="65"/>
      <c r="BU270" s="65"/>
      <c r="BV270" s="65"/>
      <c r="BW270" s="65"/>
      <c r="BX270" s="65"/>
      <c r="BY270" s="65"/>
      <c r="BZ270" s="65"/>
      <c r="CA270" s="65"/>
      <c r="CB270" s="65"/>
      <c r="CC270" s="65"/>
      <c r="CD270" s="65"/>
      <c r="CE270" s="34"/>
      <c r="CF270" s="34"/>
      <c r="CG270" s="34"/>
      <c r="CH270" s="34"/>
      <c r="CI270" s="34"/>
      <c r="CJ270" s="34"/>
      <c r="CK270" s="34"/>
      <c r="CL270" s="34"/>
      <c r="CM270" s="34"/>
      <c r="CN270" s="34"/>
      <c r="CO270" s="34"/>
      <c r="CP270" s="34"/>
      <c r="CQ270" s="34"/>
      <c r="CR270" s="34"/>
      <c r="CS270" s="34"/>
      <c r="CT270" s="34"/>
      <c r="CU270" s="34"/>
      <c r="CV270" s="34"/>
      <c r="CW270" s="34"/>
      <c r="CX270" s="37"/>
    </row>
    <row r="271" spans="1:102" ht="13">
      <c r="A271" s="37"/>
      <c r="B271" s="37"/>
      <c r="C271" s="37"/>
      <c r="D271" s="37"/>
      <c r="E271" s="34"/>
      <c r="F271" s="34"/>
      <c r="G271" s="34"/>
      <c r="H271" s="68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  <c r="U271" s="51"/>
      <c r="V271" s="34"/>
      <c r="W271" s="34"/>
      <c r="X271" s="34"/>
      <c r="Y271" s="34"/>
      <c r="Z271" s="34"/>
      <c r="AA271" s="34"/>
      <c r="AB271" s="34"/>
      <c r="AC271" s="34"/>
      <c r="AD271" s="34"/>
      <c r="AE271" s="34"/>
      <c r="AF271" s="34"/>
      <c r="AG271" s="34"/>
      <c r="AH271" s="34"/>
      <c r="AI271" s="34"/>
      <c r="AJ271" s="68"/>
      <c r="AK271" s="34"/>
      <c r="AL271" s="34"/>
      <c r="AM271" s="34"/>
      <c r="AN271" s="34"/>
      <c r="AO271" s="34"/>
      <c r="AP271" s="34"/>
      <c r="AQ271" s="34"/>
      <c r="AR271" s="34"/>
      <c r="AS271" s="65"/>
      <c r="AT271" s="65"/>
      <c r="AU271" s="65"/>
      <c r="AV271" s="65"/>
      <c r="AW271" s="65"/>
      <c r="AX271" s="65"/>
      <c r="AY271" s="65"/>
      <c r="AZ271" s="65"/>
      <c r="BA271" s="65"/>
      <c r="BB271" s="65"/>
      <c r="BC271" s="65"/>
      <c r="BD271" s="65"/>
      <c r="BE271" s="65"/>
      <c r="BF271" s="65"/>
      <c r="BG271" s="65"/>
      <c r="BH271" s="65"/>
      <c r="BI271" s="65"/>
      <c r="BJ271" s="65"/>
      <c r="BK271" s="65"/>
      <c r="BL271" s="65"/>
      <c r="BM271" s="65"/>
      <c r="BN271" s="65"/>
      <c r="BO271" s="65"/>
      <c r="BP271" s="65"/>
      <c r="BQ271" s="65"/>
      <c r="BR271" s="65"/>
      <c r="BS271" s="65"/>
      <c r="BT271" s="65"/>
      <c r="BU271" s="65"/>
      <c r="BV271" s="65"/>
      <c r="BW271" s="65"/>
      <c r="BX271" s="65"/>
      <c r="BY271" s="65"/>
      <c r="BZ271" s="65"/>
      <c r="CA271" s="65"/>
      <c r="CB271" s="65"/>
      <c r="CC271" s="65"/>
      <c r="CD271" s="65"/>
      <c r="CE271" s="34"/>
      <c r="CF271" s="34"/>
      <c r="CG271" s="34"/>
      <c r="CH271" s="34"/>
      <c r="CI271" s="34"/>
      <c r="CJ271" s="34"/>
      <c r="CK271" s="34"/>
      <c r="CL271" s="34"/>
      <c r="CM271" s="34"/>
      <c r="CN271" s="34"/>
      <c r="CO271" s="34"/>
      <c r="CP271" s="34"/>
      <c r="CQ271" s="34"/>
      <c r="CR271" s="34"/>
      <c r="CS271" s="34"/>
      <c r="CT271" s="34"/>
      <c r="CU271" s="34"/>
      <c r="CV271" s="34"/>
      <c r="CW271" s="34"/>
      <c r="CX271" s="37"/>
    </row>
    <row r="272" spans="1:102" ht="13">
      <c r="A272" s="37"/>
      <c r="B272" s="37"/>
      <c r="C272" s="37"/>
      <c r="D272" s="37"/>
      <c r="E272" s="34"/>
      <c r="F272" s="34"/>
      <c r="G272" s="34"/>
      <c r="H272" s="68"/>
      <c r="I272" s="34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34"/>
      <c r="U272" s="51"/>
      <c r="V272" s="34"/>
      <c r="W272" s="34"/>
      <c r="X272" s="34"/>
      <c r="Y272" s="34"/>
      <c r="Z272" s="34"/>
      <c r="AA272" s="34"/>
      <c r="AB272" s="34"/>
      <c r="AC272" s="34"/>
      <c r="AD272" s="34"/>
      <c r="AE272" s="34"/>
      <c r="AF272" s="34"/>
      <c r="AG272" s="34"/>
      <c r="AH272" s="34"/>
      <c r="AI272" s="34"/>
      <c r="AJ272" s="68"/>
      <c r="AK272" s="34"/>
      <c r="AL272" s="34"/>
      <c r="AM272" s="34"/>
      <c r="AN272" s="34"/>
      <c r="AO272" s="34"/>
      <c r="AP272" s="34"/>
      <c r="AQ272" s="34"/>
      <c r="AR272" s="34"/>
      <c r="AS272" s="65"/>
      <c r="AT272" s="65"/>
      <c r="AU272" s="65"/>
      <c r="AV272" s="65"/>
      <c r="AW272" s="65"/>
      <c r="AX272" s="65"/>
      <c r="AY272" s="65"/>
      <c r="AZ272" s="65"/>
      <c r="BA272" s="65"/>
      <c r="BB272" s="65"/>
      <c r="BC272" s="65"/>
      <c r="BD272" s="65"/>
      <c r="BE272" s="65"/>
      <c r="BF272" s="65"/>
      <c r="BG272" s="65"/>
      <c r="BH272" s="65"/>
      <c r="BI272" s="65"/>
      <c r="BJ272" s="65"/>
      <c r="BK272" s="65"/>
      <c r="BL272" s="65"/>
      <c r="BM272" s="65"/>
      <c r="BN272" s="65"/>
      <c r="BO272" s="65"/>
      <c r="BP272" s="65"/>
      <c r="BQ272" s="65"/>
      <c r="BR272" s="65"/>
      <c r="BS272" s="65"/>
      <c r="BT272" s="65"/>
      <c r="BU272" s="65"/>
      <c r="BV272" s="65"/>
      <c r="BW272" s="65"/>
      <c r="BX272" s="65"/>
      <c r="BY272" s="65"/>
      <c r="BZ272" s="65"/>
      <c r="CA272" s="65"/>
      <c r="CB272" s="65"/>
      <c r="CC272" s="65"/>
      <c r="CD272" s="65"/>
      <c r="CE272" s="34"/>
      <c r="CF272" s="34"/>
      <c r="CG272" s="34"/>
      <c r="CH272" s="34"/>
      <c r="CI272" s="34"/>
      <c r="CJ272" s="34"/>
      <c r="CK272" s="34"/>
      <c r="CL272" s="34"/>
      <c r="CM272" s="34"/>
      <c r="CN272" s="34"/>
      <c r="CO272" s="34"/>
      <c r="CP272" s="34"/>
      <c r="CQ272" s="34"/>
      <c r="CR272" s="34"/>
      <c r="CS272" s="34"/>
      <c r="CT272" s="34"/>
      <c r="CU272" s="34"/>
      <c r="CV272" s="34"/>
      <c r="CW272" s="34"/>
      <c r="CX272" s="37"/>
    </row>
    <row r="273" spans="1:102" ht="13">
      <c r="A273" s="37"/>
      <c r="B273" s="37"/>
      <c r="C273" s="37"/>
      <c r="D273" s="37"/>
      <c r="E273" s="34"/>
      <c r="F273" s="34"/>
      <c r="G273" s="34"/>
      <c r="H273" s="68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  <c r="U273" s="51"/>
      <c r="V273" s="34"/>
      <c r="W273" s="34"/>
      <c r="X273" s="34"/>
      <c r="Y273" s="34"/>
      <c r="Z273" s="34"/>
      <c r="AA273" s="34"/>
      <c r="AB273" s="34"/>
      <c r="AC273" s="34"/>
      <c r="AD273" s="34"/>
      <c r="AE273" s="34"/>
      <c r="AF273" s="34"/>
      <c r="AG273" s="34"/>
      <c r="AH273" s="34"/>
      <c r="AI273" s="34"/>
      <c r="AJ273" s="68"/>
      <c r="AK273" s="34"/>
      <c r="AL273" s="34"/>
      <c r="AM273" s="34"/>
      <c r="AN273" s="34"/>
      <c r="AO273" s="34"/>
      <c r="AP273" s="34"/>
      <c r="AQ273" s="34"/>
      <c r="AR273" s="34"/>
      <c r="AS273" s="65"/>
      <c r="AT273" s="65"/>
      <c r="AU273" s="65"/>
      <c r="AV273" s="65"/>
      <c r="AW273" s="65"/>
      <c r="AX273" s="65"/>
      <c r="AY273" s="65"/>
      <c r="AZ273" s="65"/>
      <c r="BA273" s="65"/>
      <c r="BB273" s="65"/>
      <c r="BC273" s="65"/>
      <c r="BD273" s="65"/>
      <c r="BE273" s="65"/>
      <c r="BF273" s="65"/>
      <c r="BG273" s="65"/>
      <c r="BH273" s="65"/>
      <c r="BI273" s="65"/>
      <c r="BJ273" s="65"/>
      <c r="BK273" s="65"/>
      <c r="BL273" s="65"/>
      <c r="BM273" s="65"/>
      <c r="BN273" s="65"/>
      <c r="BO273" s="65"/>
      <c r="BP273" s="65"/>
      <c r="BQ273" s="65"/>
      <c r="BR273" s="65"/>
      <c r="BS273" s="65"/>
      <c r="BT273" s="65"/>
      <c r="BU273" s="65"/>
      <c r="BV273" s="65"/>
      <c r="BW273" s="65"/>
      <c r="BX273" s="65"/>
      <c r="BY273" s="65"/>
      <c r="BZ273" s="65"/>
      <c r="CA273" s="65"/>
      <c r="CB273" s="65"/>
      <c r="CC273" s="65"/>
      <c r="CD273" s="65"/>
      <c r="CE273" s="34"/>
      <c r="CF273" s="34"/>
      <c r="CG273" s="34"/>
      <c r="CH273" s="34"/>
      <c r="CI273" s="34"/>
      <c r="CJ273" s="34"/>
      <c r="CK273" s="34"/>
      <c r="CL273" s="34"/>
      <c r="CM273" s="34"/>
      <c r="CN273" s="34"/>
      <c r="CO273" s="34"/>
      <c r="CP273" s="34"/>
      <c r="CQ273" s="34"/>
      <c r="CR273" s="34"/>
      <c r="CS273" s="34"/>
      <c r="CT273" s="34"/>
      <c r="CU273" s="34"/>
      <c r="CV273" s="34"/>
      <c r="CW273" s="34"/>
      <c r="CX273" s="37"/>
    </row>
    <row r="274" spans="1:102" ht="13">
      <c r="A274" s="37"/>
      <c r="B274" s="37"/>
      <c r="C274" s="37"/>
      <c r="D274" s="37"/>
      <c r="E274" s="34"/>
      <c r="F274" s="34"/>
      <c r="G274" s="34"/>
      <c r="H274" s="68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  <c r="U274" s="51"/>
      <c r="V274" s="34"/>
      <c r="W274" s="34"/>
      <c r="X274" s="34"/>
      <c r="Y274" s="34"/>
      <c r="Z274" s="34"/>
      <c r="AA274" s="34"/>
      <c r="AB274" s="34"/>
      <c r="AC274" s="34"/>
      <c r="AD274" s="34"/>
      <c r="AE274" s="34"/>
      <c r="AF274" s="34"/>
      <c r="AG274" s="34"/>
      <c r="AH274" s="34"/>
      <c r="AI274" s="34"/>
      <c r="AJ274" s="68"/>
      <c r="AK274" s="34"/>
      <c r="AL274" s="34"/>
      <c r="AM274" s="34"/>
      <c r="AN274" s="34"/>
      <c r="AO274" s="34"/>
      <c r="AP274" s="34"/>
      <c r="AQ274" s="34"/>
      <c r="AR274" s="34"/>
      <c r="AS274" s="65"/>
      <c r="AT274" s="65"/>
      <c r="AU274" s="65"/>
      <c r="AV274" s="65"/>
      <c r="AW274" s="65"/>
      <c r="AX274" s="65"/>
      <c r="AY274" s="65"/>
      <c r="AZ274" s="65"/>
      <c r="BA274" s="65"/>
      <c r="BB274" s="65"/>
      <c r="BC274" s="65"/>
      <c r="BD274" s="65"/>
      <c r="BE274" s="65"/>
      <c r="BF274" s="65"/>
      <c r="BG274" s="65"/>
      <c r="BH274" s="65"/>
      <c r="BI274" s="65"/>
      <c r="BJ274" s="65"/>
      <c r="BK274" s="65"/>
      <c r="BL274" s="65"/>
      <c r="BM274" s="65"/>
      <c r="BN274" s="65"/>
      <c r="BO274" s="65"/>
      <c r="BP274" s="65"/>
      <c r="BQ274" s="65"/>
      <c r="BR274" s="65"/>
      <c r="BS274" s="65"/>
      <c r="BT274" s="65"/>
      <c r="BU274" s="65"/>
      <c r="BV274" s="65"/>
      <c r="BW274" s="65"/>
      <c r="BX274" s="65"/>
      <c r="BY274" s="65"/>
      <c r="BZ274" s="65"/>
      <c r="CA274" s="65"/>
      <c r="CB274" s="65"/>
      <c r="CC274" s="65"/>
      <c r="CD274" s="65"/>
      <c r="CE274" s="34"/>
      <c r="CF274" s="34"/>
      <c r="CG274" s="34"/>
      <c r="CH274" s="34"/>
      <c r="CI274" s="34"/>
      <c r="CJ274" s="34"/>
      <c r="CK274" s="34"/>
      <c r="CL274" s="34"/>
      <c r="CM274" s="34"/>
      <c r="CN274" s="34"/>
      <c r="CO274" s="34"/>
      <c r="CP274" s="34"/>
      <c r="CQ274" s="34"/>
      <c r="CR274" s="34"/>
      <c r="CS274" s="34"/>
      <c r="CT274" s="34"/>
      <c r="CU274" s="34"/>
      <c r="CV274" s="34"/>
      <c r="CW274" s="34"/>
      <c r="CX274" s="37"/>
    </row>
    <row r="275" spans="1:102" ht="13">
      <c r="A275" s="37"/>
      <c r="B275" s="37"/>
      <c r="C275" s="37"/>
      <c r="D275" s="37"/>
      <c r="E275" s="34"/>
      <c r="F275" s="34"/>
      <c r="G275" s="34"/>
      <c r="H275" s="68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  <c r="U275" s="51"/>
      <c r="V275" s="34"/>
      <c r="W275" s="34"/>
      <c r="X275" s="34"/>
      <c r="Y275" s="34"/>
      <c r="Z275" s="34"/>
      <c r="AA275" s="34"/>
      <c r="AB275" s="34"/>
      <c r="AC275" s="34"/>
      <c r="AD275" s="34"/>
      <c r="AE275" s="34"/>
      <c r="AF275" s="34"/>
      <c r="AG275" s="34"/>
      <c r="AH275" s="34"/>
      <c r="AI275" s="34"/>
      <c r="AJ275" s="68"/>
      <c r="AK275" s="34"/>
      <c r="AL275" s="34"/>
      <c r="AM275" s="34"/>
      <c r="AN275" s="34"/>
      <c r="AO275" s="34"/>
      <c r="AP275" s="34"/>
      <c r="AQ275" s="34"/>
      <c r="AR275" s="34"/>
      <c r="AS275" s="65"/>
      <c r="AT275" s="65"/>
      <c r="AU275" s="65"/>
      <c r="AV275" s="65"/>
      <c r="AW275" s="65"/>
      <c r="AX275" s="65"/>
      <c r="AY275" s="65"/>
      <c r="AZ275" s="65"/>
      <c r="BA275" s="65"/>
      <c r="BB275" s="65"/>
      <c r="BC275" s="65"/>
      <c r="BD275" s="65"/>
      <c r="BE275" s="65"/>
      <c r="BF275" s="65"/>
      <c r="BG275" s="65"/>
      <c r="BH275" s="65"/>
      <c r="BI275" s="65"/>
      <c r="BJ275" s="65"/>
      <c r="BK275" s="65"/>
      <c r="BL275" s="65"/>
      <c r="BM275" s="65"/>
      <c r="BN275" s="65"/>
      <c r="BO275" s="65"/>
      <c r="BP275" s="65"/>
      <c r="BQ275" s="65"/>
      <c r="BR275" s="65"/>
      <c r="BS275" s="65"/>
      <c r="BT275" s="65"/>
      <c r="BU275" s="65"/>
      <c r="BV275" s="65"/>
      <c r="BW275" s="65"/>
      <c r="BX275" s="65"/>
      <c r="BY275" s="65"/>
      <c r="BZ275" s="65"/>
      <c r="CA275" s="65"/>
      <c r="CB275" s="65"/>
      <c r="CC275" s="65"/>
      <c r="CD275" s="65"/>
      <c r="CE275" s="34"/>
      <c r="CF275" s="34"/>
      <c r="CG275" s="34"/>
      <c r="CH275" s="34"/>
      <c r="CI275" s="34"/>
      <c r="CJ275" s="34"/>
      <c r="CK275" s="34"/>
      <c r="CL275" s="34"/>
      <c r="CM275" s="34"/>
      <c r="CN275" s="34"/>
      <c r="CO275" s="34"/>
      <c r="CP275" s="34"/>
      <c r="CQ275" s="34"/>
      <c r="CR275" s="34"/>
      <c r="CS275" s="34"/>
      <c r="CT275" s="34"/>
      <c r="CU275" s="34"/>
      <c r="CV275" s="34"/>
      <c r="CW275" s="34"/>
      <c r="CX275" s="37"/>
    </row>
    <row r="276" spans="1:102" ht="13">
      <c r="A276" s="37"/>
      <c r="B276" s="37"/>
      <c r="C276" s="37"/>
      <c r="D276" s="37"/>
      <c r="E276" s="34"/>
      <c r="F276" s="34"/>
      <c r="G276" s="34"/>
      <c r="H276" s="68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  <c r="U276" s="51"/>
      <c r="V276" s="34"/>
      <c r="W276" s="34"/>
      <c r="X276" s="34"/>
      <c r="Y276" s="34"/>
      <c r="Z276" s="34"/>
      <c r="AA276" s="34"/>
      <c r="AB276" s="34"/>
      <c r="AC276" s="34"/>
      <c r="AD276" s="34"/>
      <c r="AE276" s="34"/>
      <c r="AF276" s="34"/>
      <c r="AG276" s="34"/>
      <c r="AH276" s="34"/>
      <c r="AI276" s="34"/>
      <c r="AJ276" s="68"/>
      <c r="AK276" s="34"/>
      <c r="AL276" s="34"/>
      <c r="AM276" s="34"/>
      <c r="AN276" s="34"/>
      <c r="AO276" s="34"/>
      <c r="AP276" s="34"/>
      <c r="AQ276" s="34"/>
      <c r="AR276" s="34"/>
      <c r="AS276" s="65"/>
      <c r="AT276" s="65"/>
      <c r="AU276" s="65"/>
      <c r="AV276" s="65"/>
      <c r="AW276" s="65"/>
      <c r="AX276" s="65"/>
      <c r="AY276" s="65"/>
      <c r="AZ276" s="65"/>
      <c r="BA276" s="65"/>
      <c r="BB276" s="65"/>
      <c r="BC276" s="65"/>
      <c r="BD276" s="65"/>
      <c r="BE276" s="65"/>
      <c r="BF276" s="65"/>
      <c r="BG276" s="65"/>
      <c r="BH276" s="65"/>
      <c r="BI276" s="65"/>
      <c r="BJ276" s="65"/>
      <c r="BK276" s="65"/>
      <c r="BL276" s="65"/>
      <c r="BM276" s="65"/>
      <c r="BN276" s="65"/>
      <c r="BO276" s="65"/>
      <c r="BP276" s="65"/>
      <c r="BQ276" s="65"/>
      <c r="BR276" s="65"/>
      <c r="BS276" s="65"/>
      <c r="BT276" s="65"/>
      <c r="BU276" s="65"/>
      <c r="BV276" s="65"/>
      <c r="BW276" s="65"/>
      <c r="BX276" s="65"/>
      <c r="BY276" s="65"/>
      <c r="BZ276" s="65"/>
      <c r="CA276" s="65"/>
      <c r="CB276" s="65"/>
      <c r="CC276" s="65"/>
      <c r="CD276" s="65"/>
      <c r="CE276" s="34"/>
      <c r="CF276" s="34"/>
      <c r="CG276" s="34"/>
      <c r="CH276" s="34"/>
      <c r="CI276" s="34"/>
      <c r="CJ276" s="34"/>
      <c r="CK276" s="34"/>
      <c r="CL276" s="34"/>
      <c r="CM276" s="34"/>
      <c r="CN276" s="34"/>
      <c r="CO276" s="34"/>
      <c r="CP276" s="34"/>
      <c r="CQ276" s="34"/>
      <c r="CR276" s="34"/>
      <c r="CS276" s="34"/>
      <c r="CT276" s="34"/>
      <c r="CU276" s="34"/>
      <c r="CV276" s="34"/>
      <c r="CW276" s="34"/>
      <c r="CX276" s="37"/>
    </row>
    <row r="277" spans="1:102" ht="13">
      <c r="A277" s="37"/>
      <c r="B277" s="37"/>
      <c r="C277" s="37"/>
      <c r="D277" s="37"/>
      <c r="E277" s="34"/>
      <c r="F277" s="34"/>
      <c r="G277" s="34"/>
      <c r="H277" s="68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  <c r="U277" s="51"/>
      <c r="V277" s="34"/>
      <c r="W277" s="34"/>
      <c r="X277" s="34"/>
      <c r="Y277" s="34"/>
      <c r="Z277" s="34"/>
      <c r="AA277" s="34"/>
      <c r="AB277" s="34"/>
      <c r="AC277" s="34"/>
      <c r="AD277" s="34"/>
      <c r="AE277" s="34"/>
      <c r="AF277" s="34"/>
      <c r="AG277" s="34"/>
      <c r="AH277" s="34"/>
      <c r="AI277" s="34"/>
      <c r="AJ277" s="68"/>
      <c r="AK277" s="34"/>
      <c r="AL277" s="34"/>
      <c r="AM277" s="34"/>
      <c r="AN277" s="34"/>
      <c r="AO277" s="34"/>
      <c r="AP277" s="34"/>
      <c r="AQ277" s="34"/>
      <c r="AR277" s="34"/>
      <c r="AS277" s="65"/>
      <c r="AT277" s="65"/>
      <c r="AU277" s="65"/>
      <c r="AV277" s="65"/>
      <c r="AW277" s="65"/>
      <c r="AX277" s="65"/>
      <c r="AY277" s="65"/>
      <c r="AZ277" s="65"/>
      <c r="BA277" s="65"/>
      <c r="BB277" s="65"/>
      <c r="BC277" s="65"/>
      <c r="BD277" s="65"/>
      <c r="BE277" s="65"/>
      <c r="BF277" s="65"/>
      <c r="BG277" s="65"/>
      <c r="BH277" s="65"/>
      <c r="BI277" s="65"/>
      <c r="BJ277" s="65"/>
      <c r="BK277" s="65"/>
      <c r="BL277" s="65"/>
      <c r="BM277" s="65"/>
      <c r="BN277" s="65"/>
      <c r="BO277" s="65"/>
      <c r="BP277" s="65"/>
      <c r="BQ277" s="65"/>
      <c r="BR277" s="65"/>
      <c r="BS277" s="65"/>
      <c r="BT277" s="65"/>
      <c r="BU277" s="65"/>
      <c r="BV277" s="65"/>
      <c r="BW277" s="65"/>
      <c r="BX277" s="65"/>
      <c r="BY277" s="65"/>
      <c r="BZ277" s="65"/>
      <c r="CA277" s="65"/>
      <c r="CB277" s="65"/>
      <c r="CC277" s="65"/>
      <c r="CD277" s="65"/>
      <c r="CE277" s="34"/>
      <c r="CF277" s="34"/>
      <c r="CG277" s="34"/>
      <c r="CH277" s="34"/>
      <c r="CI277" s="34"/>
      <c r="CJ277" s="34"/>
      <c r="CK277" s="34"/>
      <c r="CL277" s="34"/>
      <c r="CM277" s="34"/>
      <c r="CN277" s="34"/>
      <c r="CO277" s="34"/>
      <c r="CP277" s="34"/>
      <c r="CQ277" s="34"/>
      <c r="CR277" s="34"/>
      <c r="CS277" s="34"/>
      <c r="CT277" s="34"/>
      <c r="CU277" s="34"/>
      <c r="CV277" s="34"/>
      <c r="CW277" s="34"/>
      <c r="CX277" s="37"/>
    </row>
    <row r="278" spans="1:102" ht="13">
      <c r="A278" s="37"/>
      <c r="B278" s="37"/>
      <c r="C278" s="37"/>
      <c r="D278" s="37"/>
      <c r="E278" s="34"/>
      <c r="F278" s="34"/>
      <c r="G278" s="34"/>
      <c r="H278" s="68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  <c r="U278" s="51"/>
      <c r="V278" s="34"/>
      <c r="W278" s="34"/>
      <c r="X278" s="34"/>
      <c r="Y278" s="34"/>
      <c r="Z278" s="34"/>
      <c r="AA278" s="34"/>
      <c r="AB278" s="34"/>
      <c r="AC278" s="34"/>
      <c r="AD278" s="34"/>
      <c r="AE278" s="34"/>
      <c r="AF278" s="34"/>
      <c r="AG278" s="34"/>
      <c r="AH278" s="34"/>
      <c r="AI278" s="34"/>
      <c r="AJ278" s="68"/>
      <c r="AK278" s="34"/>
      <c r="AL278" s="34"/>
      <c r="AM278" s="34"/>
      <c r="AN278" s="34"/>
      <c r="AO278" s="34"/>
      <c r="AP278" s="34"/>
      <c r="AQ278" s="34"/>
      <c r="AR278" s="34"/>
      <c r="AS278" s="65"/>
      <c r="AT278" s="65"/>
      <c r="AU278" s="65"/>
      <c r="AV278" s="65"/>
      <c r="AW278" s="65"/>
      <c r="AX278" s="65"/>
      <c r="AY278" s="65"/>
      <c r="AZ278" s="65"/>
      <c r="BA278" s="65"/>
      <c r="BB278" s="65"/>
      <c r="BC278" s="65"/>
      <c r="BD278" s="65"/>
      <c r="BE278" s="65"/>
      <c r="BF278" s="65"/>
      <c r="BG278" s="65"/>
      <c r="BH278" s="65"/>
      <c r="BI278" s="65"/>
      <c r="BJ278" s="65"/>
      <c r="BK278" s="65"/>
      <c r="BL278" s="65"/>
      <c r="BM278" s="65"/>
      <c r="BN278" s="65"/>
      <c r="BO278" s="65"/>
      <c r="BP278" s="65"/>
      <c r="BQ278" s="65"/>
      <c r="BR278" s="65"/>
      <c r="BS278" s="65"/>
      <c r="BT278" s="65"/>
      <c r="BU278" s="65"/>
      <c r="BV278" s="65"/>
      <c r="BW278" s="65"/>
      <c r="BX278" s="65"/>
      <c r="BY278" s="65"/>
      <c r="BZ278" s="65"/>
      <c r="CA278" s="65"/>
      <c r="CB278" s="65"/>
      <c r="CC278" s="65"/>
      <c r="CD278" s="65"/>
      <c r="CE278" s="34"/>
      <c r="CF278" s="34"/>
      <c r="CG278" s="34"/>
      <c r="CH278" s="34"/>
      <c r="CI278" s="34"/>
      <c r="CJ278" s="34"/>
      <c r="CK278" s="34"/>
      <c r="CL278" s="34"/>
      <c r="CM278" s="34"/>
      <c r="CN278" s="34"/>
      <c r="CO278" s="34"/>
      <c r="CP278" s="34"/>
      <c r="CQ278" s="34"/>
      <c r="CR278" s="34"/>
      <c r="CS278" s="34"/>
      <c r="CT278" s="34"/>
      <c r="CU278" s="34"/>
      <c r="CV278" s="34"/>
      <c r="CW278" s="34"/>
      <c r="CX278" s="37"/>
    </row>
    <row r="279" spans="1:102" ht="13">
      <c r="A279" s="37"/>
      <c r="B279" s="37"/>
      <c r="C279" s="37"/>
      <c r="D279" s="37"/>
      <c r="E279" s="34"/>
      <c r="F279" s="34"/>
      <c r="G279" s="34"/>
      <c r="H279" s="68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  <c r="U279" s="51"/>
      <c r="V279" s="34"/>
      <c r="W279" s="34"/>
      <c r="X279" s="34"/>
      <c r="Y279" s="34"/>
      <c r="Z279" s="34"/>
      <c r="AA279" s="34"/>
      <c r="AB279" s="34"/>
      <c r="AC279" s="34"/>
      <c r="AD279" s="34"/>
      <c r="AE279" s="34"/>
      <c r="AF279" s="34"/>
      <c r="AG279" s="34"/>
      <c r="AH279" s="34"/>
      <c r="AI279" s="34"/>
      <c r="AJ279" s="68"/>
      <c r="AK279" s="34"/>
      <c r="AL279" s="34"/>
      <c r="AM279" s="34"/>
      <c r="AN279" s="34"/>
      <c r="AO279" s="34"/>
      <c r="AP279" s="34"/>
      <c r="AQ279" s="34"/>
      <c r="AR279" s="34"/>
      <c r="AS279" s="65"/>
      <c r="AT279" s="65"/>
      <c r="AU279" s="65"/>
      <c r="AV279" s="65"/>
      <c r="AW279" s="65"/>
      <c r="AX279" s="65"/>
      <c r="AY279" s="65"/>
      <c r="AZ279" s="65"/>
      <c r="BA279" s="65"/>
      <c r="BB279" s="65"/>
      <c r="BC279" s="65"/>
      <c r="BD279" s="65"/>
      <c r="BE279" s="65"/>
      <c r="BF279" s="65"/>
      <c r="BG279" s="65"/>
      <c r="BH279" s="65"/>
      <c r="BI279" s="65"/>
      <c r="BJ279" s="65"/>
      <c r="BK279" s="65"/>
      <c r="BL279" s="65"/>
      <c r="BM279" s="65"/>
      <c r="BN279" s="65"/>
      <c r="BO279" s="65"/>
      <c r="BP279" s="65"/>
      <c r="BQ279" s="65"/>
      <c r="BR279" s="65"/>
      <c r="BS279" s="65"/>
      <c r="BT279" s="65"/>
      <c r="BU279" s="65"/>
      <c r="BV279" s="65"/>
      <c r="BW279" s="65"/>
      <c r="BX279" s="65"/>
      <c r="BY279" s="65"/>
      <c r="BZ279" s="65"/>
      <c r="CA279" s="65"/>
      <c r="CB279" s="65"/>
      <c r="CC279" s="65"/>
      <c r="CD279" s="65"/>
      <c r="CE279" s="34"/>
      <c r="CF279" s="34"/>
      <c r="CG279" s="34"/>
      <c r="CH279" s="34"/>
      <c r="CI279" s="34"/>
      <c r="CJ279" s="34"/>
      <c r="CK279" s="34"/>
      <c r="CL279" s="34"/>
      <c r="CM279" s="34"/>
      <c r="CN279" s="34"/>
      <c r="CO279" s="34"/>
      <c r="CP279" s="34"/>
      <c r="CQ279" s="34"/>
      <c r="CR279" s="34"/>
      <c r="CS279" s="34"/>
      <c r="CT279" s="34"/>
      <c r="CU279" s="34"/>
      <c r="CV279" s="34"/>
      <c r="CW279" s="34"/>
      <c r="CX279" s="37"/>
    </row>
    <row r="280" spans="1:102" ht="13">
      <c r="A280" s="37"/>
      <c r="B280" s="37"/>
      <c r="C280" s="37"/>
      <c r="D280" s="37"/>
      <c r="E280" s="34"/>
      <c r="F280" s="34"/>
      <c r="G280" s="34"/>
      <c r="H280" s="68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  <c r="U280" s="51"/>
      <c r="V280" s="34"/>
      <c r="W280" s="34"/>
      <c r="X280" s="34"/>
      <c r="Y280" s="34"/>
      <c r="Z280" s="34"/>
      <c r="AA280" s="34"/>
      <c r="AB280" s="34"/>
      <c r="AC280" s="34"/>
      <c r="AD280" s="34"/>
      <c r="AE280" s="34"/>
      <c r="AF280" s="34"/>
      <c r="AG280" s="34"/>
      <c r="AH280" s="34"/>
      <c r="AI280" s="34"/>
      <c r="AJ280" s="68"/>
      <c r="AK280" s="34"/>
      <c r="AL280" s="34"/>
      <c r="AM280" s="34"/>
      <c r="AN280" s="34"/>
      <c r="AO280" s="34"/>
      <c r="AP280" s="34"/>
      <c r="AQ280" s="34"/>
      <c r="AR280" s="34"/>
      <c r="AS280" s="65"/>
      <c r="AT280" s="65"/>
      <c r="AU280" s="65"/>
      <c r="AV280" s="65"/>
      <c r="AW280" s="65"/>
      <c r="AX280" s="65"/>
      <c r="AY280" s="65"/>
      <c r="AZ280" s="65"/>
      <c r="BA280" s="65"/>
      <c r="BB280" s="65"/>
      <c r="BC280" s="65"/>
      <c r="BD280" s="65"/>
      <c r="BE280" s="65"/>
      <c r="BF280" s="65"/>
      <c r="BG280" s="65"/>
      <c r="BH280" s="65"/>
      <c r="BI280" s="65"/>
      <c r="BJ280" s="65"/>
      <c r="BK280" s="65"/>
      <c r="BL280" s="65"/>
      <c r="BM280" s="65"/>
      <c r="BN280" s="65"/>
      <c r="BO280" s="65"/>
      <c r="BP280" s="65"/>
      <c r="BQ280" s="65"/>
      <c r="BR280" s="65"/>
      <c r="BS280" s="65"/>
      <c r="BT280" s="65"/>
      <c r="BU280" s="65"/>
      <c r="BV280" s="65"/>
      <c r="BW280" s="65"/>
      <c r="BX280" s="65"/>
      <c r="BY280" s="65"/>
      <c r="BZ280" s="65"/>
      <c r="CA280" s="65"/>
      <c r="CB280" s="65"/>
      <c r="CC280" s="65"/>
      <c r="CD280" s="65"/>
      <c r="CE280" s="34"/>
      <c r="CF280" s="34"/>
      <c r="CG280" s="34"/>
      <c r="CH280" s="34"/>
      <c r="CI280" s="34"/>
      <c r="CJ280" s="34"/>
      <c r="CK280" s="34"/>
      <c r="CL280" s="34"/>
      <c r="CM280" s="34"/>
      <c r="CN280" s="34"/>
      <c r="CO280" s="34"/>
      <c r="CP280" s="34"/>
      <c r="CQ280" s="34"/>
      <c r="CR280" s="34"/>
      <c r="CS280" s="34"/>
      <c r="CT280" s="34"/>
      <c r="CU280" s="34"/>
      <c r="CV280" s="34"/>
      <c r="CW280" s="34"/>
      <c r="CX280" s="37"/>
    </row>
    <row r="281" spans="1:102" ht="13">
      <c r="A281" s="37"/>
      <c r="B281" s="37"/>
      <c r="C281" s="37"/>
      <c r="D281" s="37"/>
      <c r="E281" s="34"/>
      <c r="F281" s="34"/>
      <c r="G281" s="34"/>
      <c r="H281" s="68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  <c r="U281" s="51"/>
      <c r="V281" s="34"/>
      <c r="W281" s="34"/>
      <c r="X281" s="34"/>
      <c r="Y281" s="34"/>
      <c r="Z281" s="34"/>
      <c r="AA281" s="34"/>
      <c r="AB281" s="34"/>
      <c r="AC281" s="34"/>
      <c r="AD281" s="34"/>
      <c r="AE281" s="34"/>
      <c r="AF281" s="34"/>
      <c r="AG281" s="34"/>
      <c r="AH281" s="34"/>
      <c r="AI281" s="34"/>
      <c r="AJ281" s="68"/>
      <c r="AK281" s="34"/>
      <c r="AL281" s="34"/>
      <c r="AM281" s="34"/>
      <c r="AN281" s="34"/>
      <c r="AO281" s="34"/>
      <c r="AP281" s="34"/>
      <c r="AQ281" s="34"/>
      <c r="AR281" s="34"/>
      <c r="AS281" s="65"/>
      <c r="AT281" s="65"/>
      <c r="AU281" s="65"/>
      <c r="AV281" s="65"/>
      <c r="AW281" s="65"/>
      <c r="AX281" s="65"/>
      <c r="AY281" s="65"/>
      <c r="AZ281" s="65"/>
      <c r="BA281" s="65"/>
      <c r="BB281" s="65"/>
      <c r="BC281" s="65"/>
      <c r="BD281" s="65"/>
      <c r="BE281" s="65"/>
      <c r="BF281" s="65"/>
      <c r="BG281" s="65"/>
      <c r="BH281" s="65"/>
      <c r="BI281" s="65"/>
      <c r="BJ281" s="65"/>
      <c r="BK281" s="65"/>
      <c r="BL281" s="65"/>
      <c r="BM281" s="65"/>
      <c r="BN281" s="65"/>
      <c r="BO281" s="65"/>
      <c r="BP281" s="65"/>
      <c r="BQ281" s="65"/>
      <c r="BR281" s="65"/>
      <c r="BS281" s="65"/>
      <c r="BT281" s="65"/>
      <c r="BU281" s="65"/>
      <c r="BV281" s="65"/>
      <c r="BW281" s="65"/>
      <c r="BX281" s="65"/>
      <c r="BY281" s="65"/>
      <c r="BZ281" s="65"/>
      <c r="CA281" s="65"/>
      <c r="CB281" s="65"/>
      <c r="CC281" s="65"/>
      <c r="CD281" s="65"/>
      <c r="CE281" s="34"/>
      <c r="CF281" s="34"/>
      <c r="CG281" s="34"/>
      <c r="CH281" s="34"/>
      <c r="CI281" s="34"/>
      <c r="CJ281" s="34"/>
      <c r="CK281" s="34"/>
      <c r="CL281" s="34"/>
      <c r="CM281" s="34"/>
      <c r="CN281" s="34"/>
      <c r="CO281" s="34"/>
      <c r="CP281" s="34"/>
      <c r="CQ281" s="34"/>
      <c r="CR281" s="34"/>
      <c r="CS281" s="34"/>
      <c r="CT281" s="34"/>
      <c r="CU281" s="34"/>
      <c r="CV281" s="34"/>
      <c r="CW281" s="34"/>
      <c r="CX281" s="37"/>
    </row>
    <row r="282" spans="1:102" ht="13">
      <c r="A282" s="37"/>
      <c r="B282" s="37"/>
      <c r="C282" s="37"/>
      <c r="D282" s="37"/>
      <c r="E282" s="34"/>
      <c r="F282" s="34"/>
      <c r="G282" s="34"/>
      <c r="H282" s="68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  <c r="U282" s="51"/>
      <c r="V282" s="34"/>
      <c r="W282" s="34"/>
      <c r="X282" s="34"/>
      <c r="Y282" s="34"/>
      <c r="Z282" s="34"/>
      <c r="AA282" s="34"/>
      <c r="AB282" s="34"/>
      <c r="AC282" s="34"/>
      <c r="AD282" s="34"/>
      <c r="AE282" s="34"/>
      <c r="AF282" s="34"/>
      <c r="AG282" s="34"/>
      <c r="AH282" s="34"/>
      <c r="AI282" s="34"/>
      <c r="AJ282" s="68"/>
      <c r="AK282" s="34"/>
      <c r="AL282" s="34"/>
      <c r="AM282" s="34"/>
      <c r="AN282" s="34"/>
      <c r="AO282" s="34"/>
      <c r="AP282" s="34"/>
      <c r="AQ282" s="34"/>
      <c r="AR282" s="34"/>
      <c r="AS282" s="65"/>
      <c r="AT282" s="65"/>
      <c r="AU282" s="65"/>
      <c r="AV282" s="65"/>
      <c r="AW282" s="65"/>
      <c r="AX282" s="65"/>
      <c r="AY282" s="65"/>
      <c r="AZ282" s="65"/>
      <c r="BA282" s="65"/>
      <c r="BB282" s="65"/>
      <c r="BC282" s="65"/>
      <c r="BD282" s="65"/>
      <c r="BE282" s="65"/>
      <c r="BF282" s="65"/>
      <c r="BG282" s="65"/>
      <c r="BH282" s="65"/>
      <c r="BI282" s="65"/>
      <c r="BJ282" s="65"/>
      <c r="BK282" s="65"/>
      <c r="BL282" s="65"/>
      <c r="BM282" s="65"/>
      <c r="BN282" s="65"/>
      <c r="BO282" s="65"/>
      <c r="BP282" s="65"/>
      <c r="BQ282" s="65"/>
      <c r="BR282" s="65"/>
      <c r="BS282" s="65"/>
      <c r="BT282" s="65"/>
      <c r="BU282" s="65"/>
      <c r="BV282" s="65"/>
      <c r="BW282" s="65"/>
      <c r="BX282" s="65"/>
      <c r="BY282" s="65"/>
      <c r="BZ282" s="65"/>
      <c r="CA282" s="65"/>
      <c r="CB282" s="65"/>
      <c r="CC282" s="65"/>
      <c r="CD282" s="65"/>
      <c r="CE282" s="34"/>
      <c r="CF282" s="34"/>
      <c r="CG282" s="34"/>
      <c r="CH282" s="34"/>
      <c r="CI282" s="34"/>
      <c r="CJ282" s="34"/>
      <c r="CK282" s="34"/>
      <c r="CL282" s="34"/>
      <c r="CM282" s="34"/>
      <c r="CN282" s="34"/>
      <c r="CO282" s="34"/>
      <c r="CP282" s="34"/>
      <c r="CQ282" s="34"/>
      <c r="CR282" s="34"/>
      <c r="CS282" s="34"/>
      <c r="CT282" s="34"/>
      <c r="CU282" s="34"/>
      <c r="CV282" s="34"/>
      <c r="CW282" s="34"/>
      <c r="CX282" s="37"/>
    </row>
    <row r="283" spans="1:102" ht="13">
      <c r="A283" s="37"/>
      <c r="B283" s="37"/>
      <c r="C283" s="37"/>
      <c r="D283" s="37"/>
      <c r="E283" s="34"/>
      <c r="F283" s="34"/>
      <c r="G283" s="34"/>
      <c r="H283" s="68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  <c r="U283" s="51"/>
      <c r="V283" s="34"/>
      <c r="W283" s="34"/>
      <c r="X283" s="34"/>
      <c r="Y283" s="34"/>
      <c r="Z283" s="34"/>
      <c r="AA283" s="34"/>
      <c r="AB283" s="34"/>
      <c r="AC283" s="34"/>
      <c r="AD283" s="34"/>
      <c r="AE283" s="34"/>
      <c r="AF283" s="34"/>
      <c r="AG283" s="34"/>
      <c r="AH283" s="34"/>
      <c r="AI283" s="34"/>
      <c r="AJ283" s="68"/>
      <c r="AK283" s="34"/>
      <c r="AL283" s="34"/>
      <c r="AM283" s="34"/>
      <c r="AN283" s="34"/>
      <c r="AO283" s="34"/>
      <c r="AP283" s="34"/>
      <c r="AQ283" s="34"/>
      <c r="AR283" s="34"/>
      <c r="AS283" s="65"/>
      <c r="AT283" s="65"/>
      <c r="AU283" s="65"/>
      <c r="AV283" s="65"/>
      <c r="AW283" s="65"/>
      <c r="AX283" s="65"/>
      <c r="AY283" s="65"/>
      <c r="AZ283" s="65"/>
      <c r="BA283" s="65"/>
      <c r="BB283" s="65"/>
      <c r="BC283" s="65"/>
      <c r="BD283" s="65"/>
      <c r="BE283" s="65"/>
      <c r="BF283" s="65"/>
      <c r="BG283" s="65"/>
      <c r="BH283" s="65"/>
      <c r="BI283" s="65"/>
      <c r="BJ283" s="65"/>
      <c r="BK283" s="65"/>
      <c r="BL283" s="65"/>
      <c r="BM283" s="65"/>
      <c r="BN283" s="65"/>
      <c r="BO283" s="65"/>
      <c r="BP283" s="65"/>
      <c r="BQ283" s="65"/>
      <c r="BR283" s="65"/>
      <c r="BS283" s="65"/>
      <c r="BT283" s="65"/>
      <c r="BU283" s="65"/>
      <c r="BV283" s="65"/>
      <c r="BW283" s="65"/>
      <c r="BX283" s="65"/>
      <c r="BY283" s="65"/>
      <c r="BZ283" s="65"/>
      <c r="CA283" s="65"/>
      <c r="CB283" s="65"/>
      <c r="CC283" s="65"/>
      <c r="CD283" s="65"/>
      <c r="CE283" s="34"/>
      <c r="CF283" s="34"/>
      <c r="CG283" s="34"/>
      <c r="CH283" s="34"/>
      <c r="CI283" s="34"/>
      <c r="CJ283" s="34"/>
      <c r="CK283" s="34"/>
      <c r="CL283" s="34"/>
      <c r="CM283" s="34"/>
      <c r="CN283" s="34"/>
      <c r="CO283" s="34"/>
      <c r="CP283" s="34"/>
      <c r="CQ283" s="34"/>
      <c r="CR283" s="34"/>
      <c r="CS283" s="34"/>
      <c r="CT283" s="34"/>
      <c r="CU283" s="34"/>
      <c r="CV283" s="34"/>
      <c r="CW283" s="34"/>
      <c r="CX283" s="37"/>
    </row>
    <row r="284" spans="1:102" ht="13">
      <c r="A284" s="37"/>
      <c r="B284" s="37"/>
      <c r="C284" s="37"/>
      <c r="D284" s="37"/>
      <c r="E284" s="34"/>
      <c r="F284" s="34"/>
      <c r="G284" s="34"/>
      <c r="H284" s="68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  <c r="U284" s="51"/>
      <c r="V284" s="34"/>
      <c r="W284" s="34"/>
      <c r="X284" s="34"/>
      <c r="Y284" s="34"/>
      <c r="Z284" s="34"/>
      <c r="AA284" s="34"/>
      <c r="AB284" s="34"/>
      <c r="AC284" s="34"/>
      <c r="AD284" s="34"/>
      <c r="AE284" s="34"/>
      <c r="AF284" s="34"/>
      <c r="AG284" s="34"/>
      <c r="AH284" s="34"/>
      <c r="AI284" s="34"/>
      <c r="AJ284" s="68"/>
      <c r="AK284" s="34"/>
      <c r="AL284" s="34"/>
      <c r="AM284" s="34"/>
      <c r="AN284" s="34"/>
      <c r="AO284" s="34"/>
      <c r="AP284" s="34"/>
      <c r="AQ284" s="34"/>
      <c r="AR284" s="34"/>
      <c r="AS284" s="65"/>
      <c r="AT284" s="65"/>
      <c r="AU284" s="65"/>
      <c r="AV284" s="65"/>
      <c r="AW284" s="65"/>
      <c r="AX284" s="65"/>
      <c r="AY284" s="65"/>
      <c r="AZ284" s="65"/>
      <c r="BA284" s="65"/>
      <c r="BB284" s="65"/>
      <c r="BC284" s="65"/>
      <c r="BD284" s="65"/>
      <c r="BE284" s="65"/>
      <c r="BF284" s="65"/>
      <c r="BG284" s="65"/>
      <c r="BH284" s="65"/>
      <c r="BI284" s="65"/>
      <c r="BJ284" s="65"/>
      <c r="BK284" s="65"/>
      <c r="BL284" s="65"/>
      <c r="BM284" s="65"/>
      <c r="BN284" s="65"/>
      <c r="BO284" s="65"/>
      <c r="BP284" s="65"/>
      <c r="BQ284" s="65"/>
      <c r="BR284" s="65"/>
      <c r="BS284" s="65"/>
      <c r="BT284" s="65"/>
      <c r="BU284" s="65"/>
      <c r="BV284" s="65"/>
      <c r="BW284" s="65"/>
      <c r="BX284" s="65"/>
      <c r="BY284" s="65"/>
      <c r="BZ284" s="65"/>
      <c r="CA284" s="65"/>
      <c r="CB284" s="65"/>
      <c r="CC284" s="65"/>
      <c r="CD284" s="65"/>
      <c r="CE284" s="34"/>
      <c r="CF284" s="34"/>
      <c r="CG284" s="34"/>
      <c r="CH284" s="34"/>
      <c r="CI284" s="34"/>
      <c r="CJ284" s="34"/>
      <c r="CK284" s="34"/>
      <c r="CL284" s="34"/>
      <c r="CM284" s="34"/>
      <c r="CN284" s="34"/>
      <c r="CO284" s="34"/>
      <c r="CP284" s="34"/>
      <c r="CQ284" s="34"/>
      <c r="CR284" s="34"/>
      <c r="CS284" s="34"/>
      <c r="CT284" s="34"/>
      <c r="CU284" s="34"/>
      <c r="CV284" s="34"/>
      <c r="CW284" s="34"/>
      <c r="CX284" s="37"/>
    </row>
    <row r="285" spans="1:102" ht="13">
      <c r="A285" s="37"/>
      <c r="B285" s="37"/>
      <c r="C285" s="37"/>
      <c r="D285" s="37"/>
      <c r="E285" s="34"/>
      <c r="F285" s="34"/>
      <c r="G285" s="34"/>
      <c r="H285" s="68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  <c r="U285" s="51"/>
      <c r="V285" s="34"/>
      <c r="W285" s="34"/>
      <c r="X285" s="34"/>
      <c r="Y285" s="34"/>
      <c r="Z285" s="34"/>
      <c r="AA285" s="34"/>
      <c r="AB285" s="34"/>
      <c r="AC285" s="34"/>
      <c r="AD285" s="34"/>
      <c r="AE285" s="34"/>
      <c r="AF285" s="34"/>
      <c r="AG285" s="34"/>
      <c r="AH285" s="34"/>
      <c r="AI285" s="34"/>
      <c r="AJ285" s="68"/>
      <c r="AK285" s="34"/>
      <c r="AL285" s="34"/>
      <c r="AM285" s="34"/>
      <c r="AN285" s="34"/>
      <c r="AO285" s="34"/>
      <c r="AP285" s="34"/>
      <c r="AQ285" s="34"/>
      <c r="AR285" s="34"/>
      <c r="AS285" s="65"/>
      <c r="AT285" s="65"/>
      <c r="AU285" s="65"/>
      <c r="AV285" s="65"/>
      <c r="AW285" s="65"/>
      <c r="AX285" s="65"/>
      <c r="AY285" s="65"/>
      <c r="AZ285" s="65"/>
      <c r="BA285" s="65"/>
      <c r="BB285" s="65"/>
      <c r="BC285" s="65"/>
      <c r="BD285" s="65"/>
      <c r="BE285" s="65"/>
      <c r="BF285" s="65"/>
      <c r="BG285" s="65"/>
      <c r="BH285" s="65"/>
      <c r="BI285" s="65"/>
      <c r="BJ285" s="65"/>
      <c r="BK285" s="65"/>
      <c r="BL285" s="65"/>
      <c r="BM285" s="65"/>
      <c r="BN285" s="65"/>
      <c r="BO285" s="65"/>
      <c r="BP285" s="65"/>
      <c r="BQ285" s="65"/>
      <c r="BR285" s="65"/>
      <c r="BS285" s="65"/>
      <c r="BT285" s="65"/>
      <c r="BU285" s="65"/>
      <c r="BV285" s="65"/>
      <c r="BW285" s="65"/>
      <c r="BX285" s="65"/>
      <c r="BY285" s="65"/>
      <c r="BZ285" s="65"/>
      <c r="CA285" s="65"/>
      <c r="CB285" s="65"/>
      <c r="CC285" s="65"/>
      <c r="CD285" s="65"/>
      <c r="CE285" s="34"/>
      <c r="CF285" s="34"/>
      <c r="CG285" s="34"/>
      <c r="CH285" s="34"/>
      <c r="CI285" s="34"/>
      <c r="CJ285" s="34"/>
      <c r="CK285" s="34"/>
      <c r="CL285" s="34"/>
      <c r="CM285" s="34"/>
      <c r="CN285" s="34"/>
      <c r="CO285" s="34"/>
      <c r="CP285" s="34"/>
      <c r="CQ285" s="34"/>
      <c r="CR285" s="34"/>
      <c r="CS285" s="34"/>
      <c r="CT285" s="34"/>
      <c r="CU285" s="34"/>
      <c r="CV285" s="34"/>
      <c r="CW285" s="34"/>
      <c r="CX285" s="37"/>
    </row>
    <row r="286" spans="1:102" ht="13">
      <c r="A286" s="37"/>
      <c r="B286" s="37"/>
      <c r="C286" s="37"/>
      <c r="D286" s="37"/>
      <c r="E286" s="34"/>
      <c r="F286" s="34"/>
      <c r="G286" s="34"/>
      <c r="H286" s="68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  <c r="U286" s="51"/>
      <c r="V286" s="34"/>
      <c r="W286" s="34"/>
      <c r="X286" s="34"/>
      <c r="Y286" s="34"/>
      <c r="Z286" s="34"/>
      <c r="AA286" s="34"/>
      <c r="AB286" s="34"/>
      <c r="AC286" s="34"/>
      <c r="AD286" s="34"/>
      <c r="AE286" s="34"/>
      <c r="AF286" s="34"/>
      <c r="AG286" s="34"/>
      <c r="AH286" s="34"/>
      <c r="AI286" s="34"/>
      <c r="AJ286" s="68"/>
      <c r="AK286" s="34"/>
      <c r="AL286" s="34"/>
      <c r="AM286" s="34"/>
      <c r="AN286" s="34"/>
      <c r="AO286" s="34"/>
      <c r="AP286" s="34"/>
      <c r="AQ286" s="34"/>
      <c r="AR286" s="34"/>
      <c r="AS286" s="65"/>
      <c r="AT286" s="65"/>
      <c r="AU286" s="65"/>
      <c r="AV286" s="65"/>
      <c r="AW286" s="65"/>
      <c r="AX286" s="65"/>
      <c r="AY286" s="65"/>
      <c r="AZ286" s="65"/>
      <c r="BA286" s="65"/>
      <c r="BB286" s="65"/>
      <c r="BC286" s="65"/>
      <c r="BD286" s="65"/>
      <c r="BE286" s="65"/>
      <c r="BF286" s="65"/>
      <c r="BG286" s="65"/>
      <c r="BH286" s="65"/>
      <c r="BI286" s="65"/>
      <c r="BJ286" s="65"/>
      <c r="BK286" s="65"/>
      <c r="BL286" s="65"/>
      <c r="BM286" s="65"/>
      <c r="BN286" s="65"/>
      <c r="BO286" s="65"/>
      <c r="BP286" s="65"/>
      <c r="BQ286" s="65"/>
      <c r="BR286" s="65"/>
      <c r="BS286" s="65"/>
      <c r="BT286" s="65"/>
      <c r="BU286" s="65"/>
      <c r="BV286" s="65"/>
      <c r="BW286" s="65"/>
      <c r="BX286" s="65"/>
      <c r="BY286" s="65"/>
      <c r="BZ286" s="65"/>
      <c r="CA286" s="65"/>
      <c r="CB286" s="65"/>
      <c r="CC286" s="65"/>
      <c r="CD286" s="65"/>
      <c r="CE286" s="34"/>
      <c r="CF286" s="34"/>
      <c r="CG286" s="34"/>
      <c r="CH286" s="34"/>
      <c r="CI286" s="34"/>
      <c r="CJ286" s="34"/>
      <c r="CK286" s="34"/>
      <c r="CL286" s="34"/>
      <c r="CM286" s="34"/>
      <c r="CN286" s="34"/>
      <c r="CO286" s="34"/>
      <c r="CP286" s="34"/>
      <c r="CQ286" s="34"/>
      <c r="CR286" s="34"/>
      <c r="CS286" s="34"/>
      <c r="CT286" s="34"/>
      <c r="CU286" s="34"/>
      <c r="CV286" s="34"/>
      <c r="CW286" s="34"/>
      <c r="CX286" s="37"/>
    </row>
    <row r="287" spans="1:102" ht="13">
      <c r="A287" s="37"/>
      <c r="B287" s="37"/>
      <c r="C287" s="37"/>
      <c r="D287" s="37"/>
      <c r="E287" s="34"/>
      <c r="F287" s="34"/>
      <c r="G287" s="34"/>
      <c r="H287" s="68"/>
      <c r="I287" s="34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  <c r="U287" s="51"/>
      <c r="V287" s="34"/>
      <c r="W287" s="34"/>
      <c r="X287" s="34"/>
      <c r="Y287" s="34"/>
      <c r="Z287" s="34"/>
      <c r="AA287" s="34"/>
      <c r="AB287" s="34"/>
      <c r="AC287" s="34"/>
      <c r="AD287" s="34"/>
      <c r="AE287" s="34"/>
      <c r="AF287" s="34"/>
      <c r="AG287" s="34"/>
      <c r="AH287" s="34"/>
      <c r="AI287" s="34"/>
      <c r="AJ287" s="68"/>
      <c r="AK287" s="34"/>
      <c r="AL287" s="34"/>
      <c r="AM287" s="34"/>
      <c r="AN287" s="34"/>
      <c r="AO287" s="34"/>
      <c r="AP287" s="34"/>
      <c r="AQ287" s="34"/>
      <c r="AR287" s="34"/>
      <c r="AS287" s="65"/>
      <c r="AT287" s="65"/>
      <c r="AU287" s="65"/>
      <c r="AV287" s="65"/>
      <c r="AW287" s="65"/>
      <c r="AX287" s="65"/>
      <c r="AY287" s="65"/>
      <c r="AZ287" s="65"/>
      <c r="BA287" s="65"/>
      <c r="BB287" s="65"/>
      <c r="BC287" s="65"/>
      <c r="BD287" s="65"/>
      <c r="BE287" s="65"/>
      <c r="BF287" s="65"/>
      <c r="BG287" s="65"/>
      <c r="BH287" s="65"/>
      <c r="BI287" s="65"/>
      <c r="BJ287" s="65"/>
      <c r="BK287" s="65"/>
      <c r="BL287" s="65"/>
      <c r="BM287" s="65"/>
      <c r="BN287" s="65"/>
      <c r="BO287" s="65"/>
      <c r="BP287" s="65"/>
      <c r="BQ287" s="65"/>
      <c r="BR287" s="65"/>
      <c r="BS287" s="65"/>
      <c r="BT287" s="65"/>
      <c r="BU287" s="65"/>
      <c r="BV287" s="65"/>
      <c r="BW287" s="65"/>
      <c r="BX287" s="65"/>
      <c r="BY287" s="65"/>
      <c r="BZ287" s="65"/>
      <c r="CA287" s="65"/>
      <c r="CB287" s="65"/>
      <c r="CC287" s="65"/>
      <c r="CD287" s="65"/>
      <c r="CE287" s="34"/>
      <c r="CF287" s="34"/>
      <c r="CG287" s="34"/>
      <c r="CH287" s="34"/>
      <c r="CI287" s="34"/>
      <c r="CJ287" s="34"/>
      <c r="CK287" s="34"/>
      <c r="CL287" s="34"/>
      <c r="CM287" s="34"/>
      <c r="CN287" s="34"/>
      <c r="CO287" s="34"/>
      <c r="CP287" s="34"/>
      <c r="CQ287" s="34"/>
      <c r="CR287" s="34"/>
      <c r="CS287" s="34"/>
      <c r="CT287" s="34"/>
      <c r="CU287" s="34"/>
      <c r="CV287" s="34"/>
      <c r="CW287" s="34"/>
      <c r="CX287" s="37"/>
    </row>
    <row r="288" spans="1:102" ht="13">
      <c r="A288" s="37"/>
      <c r="B288" s="37"/>
      <c r="C288" s="37"/>
      <c r="D288" s="37"/>
      <c r="E288" s="34"/>
      <c r="F288" s="34"/>
      <c r="G288" s="34"/>
      <c r="H288" s="68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  <c r="U288" s="51"/>
      <c r="V288" s="34"/>
      <c r="W288" s="34"/>
      <c r="X288" s="34"/>
      <c r="Y288" s="34"/>
      <c r="Z288" s="34"/>
      <c r="AA288" s="34"/>
      <c r="AB288" s="34"/>
      <c r="AC288" s="34"/>
      <c r="AD288" s="34"/>
      <c r="AE288" s="34"/>
      <c r="AF288" s="34"/>
      <c r="AG288" s="34"/>
      <c r="AH288" s="34"/>
      <c r="AI288" s="34"/>
      <c r="AJ288" s="68"/>
      <c r="AK288" s="34"/>
      <c r="AL288" s="34"/>
      <c r="AM288" s="34"/>
      <c r="AN288" s="34"/>
      <c r="AO288" s="34"/>
      <c r="AP288" s="34"/>
      <c r="AQ288" s="34"/>
      <c r="AR288" s="34"/>
      <c r="AS288" s="65"/>
      <c r="AT288" s="65"/>
      <c r="AU288" s="65"/>
      <c r="AV288" s="65"/>
      <c r="AW288" s="65"/>
      <c r="AX288" s="65"/>
      <c r="AY288" s="65"/>
      <c r="AZ288" s="65"/>
      <c r="BA288" s="65"/>
      <c r="BB288" s="65"/>
      <c r="BC288" s="65"/>
      <c r="BD288" s="65"/>
      <c r="BE288" s="65"/>
      <c r="BF288" s="65"/>
      <c r="BG288" s="65"/>
      <c r="BH288" s="65"/>
      <c r="BI288" s="65"/>
      <c r="BJ288" s="65"/>
      <c r="BK288" s="65"/>
      <c r="BL288" s="65"/>
      <c r="BM288" s="65"/>
      <c r="BN288" s="65"/>
      <c r="BO288" s="65"/>
      <c r="BP288" s="65"/>
      <c r="BQ288" s="65"/>
      <c r="BR288" s="65"/>
      <c r="BS288" s="65"/>
      <c r="BT288" s="65"/>
      <c r="BU288" s="65"/>
      <c r="BV288" s="65"/>
      <c r="BW288" s="65"/>
      <c r="BX288" s="65"/>
      <c r="BY288" s="65"/>
      <c r="BZ288" s="65"/>
      <c r="CA288" s="65"/>
      <c r="CB288" s="65"/>
      <c r="CC288" s="65"/>
      <c r="CD288" s="65"/>
      <c r="CE288" s="34"/>
      <c r="CF288" s="34"/>
      <c r="CG288" s="34"/>
      <c r="CH288" s="34"/>
      <c r="CI288" s="34"/>
      <c r="CJ288" s="34"/>
      <c r="CK288" s="34"/>
      <c r="CL288" s="34"/>
      <c r="CM288" s="34"/>
      <c r="CN288" s="34"/>
      <c r="CO288" s="34"/>
      <c r="CP288" s="34"/>
      <c r="CQ288" s="34"/>
      <c r="CR288" s="34"/>
      <c r="CS288" s="34"/>
      <c r="CT288" s="34"/>
      <c r="CU288" s="34"/>
      <c r="CV288" s="34"/>
      <c r="CW288" s="34"/>
      <c r="CX288" s="37"/>
    </row>
    <row r="289" spans="1:102" ht="13">
      <c r="A289" s="37"/>
      <c r="B289" s="37"/>
      <c r="C289" s="37"/>
      <c r="D289" s="37"/>
      <c r="E289" s="34"/>
      <c r="F289" s="34"/>
      <c r="G289" s="34"/>
      <c r="H289" s="68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  <c r="U289" s="51"/>
      <c r="V289" s="34"/>
      <c r="W289" s="34"/>
      <c r="X289" s="34"/>
      <c r="Y289" s="34"/>
      <c r="Z289" s="34"/>
      <c r="AA289" s="34"/>
      <c r="AB289" s="34"/>
      <c r="AC289" s="34"/>
      <c r="AD289" s="34"/>
      <c r="AE289" s="34"/>
      <c r="AF289" s="34"/>
      <c r="AG289" s="34"/>
      <c r="AH289" s="34"/>
      <c r="AI289" s="34"/>
      <c r="AJ289" s="68"/>
      <c r="AK289" s="34"/>
      <c r="AL289" s="34"/>
      <c r="AM289" s="34"/>
      <c r="AN289" s="34"/>
      <c r="AO289" s="34"/>
      <c r="AP289" s="34"/>
      <c r="AQ289" s="34"/>
      <c r="AR289" s="34"/>
      <c r="AS289" s="65"/>
      <c r="AT289" s="65"/>
      <c r="AU289" s="65"/>
      <c r="AV289" s="65"/>
      <c r="AW289" s="65"/>
      <c r="AX289" s="65"/>
      <c r="AY289" s="65"/>
      <c r="AZ289" s="65"/>
      <c r="BA289" s="65"/>
      <c r="BB289" s="65"/>
      <c r="BC289" s="65"/>
      <c r="BD289" s="65"/>
      <c r="BE289" s="65"/>
      <c r="BF289" s="65"/>
      <c r="BG289" s="65"/>
      <c r="BH289" s="65"/>
      <c r="BI289" s="65"/>
      <c r="BJ289" s="65"/>
      <c r="BK289" s="65"/>
      <c r="BL289" s="65"/>
      <c r="BM289" s="65"/>
      <c r="BN289" s="65"/>
      <c r="BO289" s="65"/>
      <c r="BP289" s="65"/>
      <c r="BQ289" s="65"/>
      <c r="BR289" s="65"/>
      <c r="BS289" s="65"/>
      <c r="BT289" s="65"/>
      <c r="BU289" s="65"/>
      <c r="BV289" s="65"/>
      <c r="BW289" s="65"/>
      <c r="BX289" s="65"/>
      <c r="BY289" s="65"/>
      <c r="BZ289" s="65"/>
      <c r="CA289" s="65"/>
      <c r="CB289" s="65"/>
      <c r="CC289" s="65"/>
      <c r="CD289" s="65"/>
      <c r="CE289" s="34"/>
      <c r="CF289" s="34"/>
      <c r="CG289" s="34"/>
      <c r="CH289" s="34"/>
      <c r="CI289" s="34"/>
      <c r="CJ289" s="34"/>
      <c r="CK289" s="34"/>
      <c r="CL289" s="34"/>
      <c r="CM289" s="34"/>
      <c r="CN289" s="34"/>
      <c r="CO289" s="34"/>
      <c r="CP289" s="34"/>
      <c r="CQ289" s="34"/>
      <c r="CR289" s="34"/>
      <c r="CS289" s="34"/>
      <c r="CT289" s="34"/>
      <c r="CU289" s="34"/>
      <c r="CV289" s="34"/>
      <c r="CW289" s="34"/>
      <c r="CX289" s="37"/>
    </row>
    <row r="290" spans="1:102" ht="13">
      <c r="A290" s="37"/>
      <c r="B290" s="37"/>
      <c r="C290" s="37"/>
      <c r="D290" s="37"/>
      <c r="E290" s="34"/>
      <c r="F290" s="34"/>
      <c r="G290" s="34"/>
      <c r="H290" s="68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  <c r="U290" s="51"/>
      <c r="V290" s="34"/>
      <c r="W290" s="34"/>
      <c r="X290" s="34"/>
      <c r="Y290" s="34"/>
      <c r="Z290" s="34"/>
      <c r="AA290" s="34"/>
      <c r="AB290" s="34"/>
      <c r="AC290" s="34"/>
      <c r="AD290" s="34"/>
      <c r="AE290" s="34"/>
      <c r="AF290" s="34"/>
      <c r="AG290" s="34"/>
      <c r="AH290" s="34"/>
      <c r="AI290" s="34"/>
      <c r="AJ290" s="68"/>
      <c r="AK290" s="34"/>
      <c r="AL290" s="34"/>
      <c r="AM290" s="34"/>
      <c r="AN290" s="34"/>
      <c r="AO290" s="34"/>
      <c r="AP290" s="34"/>
      <c r="AQ290" s="34"/>
      <c r="AR290" s="34"/>
      <c r="AS290" s="65"/>
      <c r="AT290" s="65"/>
      <c r="AU290" s="65"/>
      <c r="AV290" s="65"/>
      <c r="AW290" s="65"/>
      <c r="AX290" s="65"/>
      <c r="AY290" s="65"/>
      <c r="AZ290" s="65"/>
      <c r="BA290" s="65"/>
      <c r="BB290" s="65"/>
      <c r="BC290" s="65"/>
      <c r="BD290" s="65"/>
      <c r="BE290" s="65"/>
      <c r="BF290" s="65"/>
      <c r="BG290" s="65"/>
      <c r="BH290" s="65"/>
      <c r="BI290" s="65"/>
      <c r="BJ290" s="65"/>
      <c r="BK290" s="65"/>
      <c r="BL290" s="65"/>
      <c r="BM290" s="65"/>
      <c r="BN290" s="65"/>
      <c r="BO290" s="65"/>
      <c r="BP290" s="65"/>
      <c r="BQ290" s="65"/>
      <c r="BR290" s="65"/>
      <c r="BS290" s="65"/>
      <c r="BT290" s="65"/>
      <c r="BU290" s="65"/>
      <c r="BV290" s="65"/>
      <c r="BW290" s="65"/>
      <c r="BX290" s="65"/>
      <c r="BY290" s="65"/>
      <c r="BZ290" s="65"/>
      <c r="CA290" s="65"/>
      <c r="CB290" s="65"/>
      <c r="CC290" s="65"/>
      <c r="CD290" s="65"/>
      <c r="CE290" s="34"/>
      <c r="CF290" s="34"/>
      <c r="CG290" s="34"/>
      <c r="CH290" s="34"/>
      <c r="CI290" s="34"/>
      <c r="CJ290" s="34"/>
      <c r="CK290" s="34"/>
      <c r="CL290" s="34"/>
      <c r="CM290" s="34"/>
      <c r="CN290" s="34"/>
      <c r="CO290" s="34"/>
      <c r="CP290" s="34"/>
      <c r="CQ290" s="34"/>
      <c r="CR290" s="34"/>
      <c r="CS290" s="34"/>
      <c r="CT290" s="34"/>
      <c r="CU290" s="34"/>
      <c r="CV290" s="34"/>
      <c r="CW290" s="34"/>
      <c r="CX290" s="37"/>
    </row>
    <row r="291" spans="1:102" ht="13">
      <c r="A291" s="37"/>
      <c r="B291" s="37"/>
      <c r="C291" s="37"/>
      <c r="D291" s="37"/>
      <c r="E291" s="34"/>
      <c r="F291" s="34"/>
      <c r="G291" s="34"/>
      <c r="H291" s="68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  <c r="U291" s="51"/>
      <c r="V291" s="34"/>
      <c r="W291" s="34"/>
      <c r="X291" s="34"/>
      <c r="Y291" s="34"/>
      <c r="Z291" s="34"/>
      <c r="AA291" s="34"/>
      <c r="AB291" s="34"/>
      <c r="AC291" s="34"/>
      <c r="AD291" s="34"/>
      <c r="AE291" s="34"/>
      <c r="AF291" s="34"/>
      <c r="AG291" s="34"/>
      <c r="AH291" s="34"/>
      <c r="AI291" s="34"/>
      <c r="AJ291" s="68"/>
      <c r="AK291" s="34"/>
      <c r="AL291" s="34"/>
      <c r="AM291" s="34"/>
      <c r="AN291" s="34"/>
      <c r="AO291" s="34"/>
      <c r="AP291" s="34"/>
      <c r="AQ291" s="34"/>
      <c r="AR291" s="34"/>
      <c r="AS291" s="65"/>
      <c r="AT291" s="65"/>
      <c r="AU291" s="65"/>
      <c r="AV291" s="65"/>
      <c r="AW291" s="65"/>
      <c r="AX291" s="65"/>
      <c r="AY291" s="65"/>
      <c r="AZ291" s="65"/>
      <c r="BA291" s="65"/>
      <c r="BB291" s="65"/>
      <c r="BC291" s="65"/>
      <c r="BD291" s="65"/>
      <c r="BE291" s="65"/>
      <c r="BF291" s="65"/>
      <c r="BG291" s="65"/>
      <c r="BH291" s="65"/>
      <c r="BI291" s="65"/>
      <c r="BJ291" s="65"/>
      <c r="BK291" s="65"/>
      <c r="BL291" s="65"/>
      <c r="BM291" s="65"/>
      <c r="BN291" s="65"/>
      <c r="BO291" s="65"/>
      <c r="BP291" s="65"/>
      <c r="BQ291" s="65"/>
      <c r="BR291" s="65"/>
      <c r="BS291" s="65"/>
      <c r="BT291" s="65"/>
      <c r="BU291" s="65"/>
      <c r="BV291" s="65"/>
      <c r="BW291" s="65"/>
      <c r="BX291" s="65"/>
      <c r="BY291" s="65"/>
      <c r="BZ291" s="65"/>
      <c r="CA291" s="65"/>
      <c r="CB291" s="65"/>
      <c r="CC291" s="65"/>
      <c r="CD291" s="65"/>
      <c r="CE291" s="34"/>
      <c r="CF291" s="34"/>
      <c r="CG291" s="34"/>
      <c r="CH291" s="34"/>
      <c r="CI291" s="34"/>
      <c r="CJ291" s="34"/>
      <c r="CK291" s="34"/>
      <c r="CL291" s="34"/>
      <c r="CM291" s="34"/>
      <c r="CN291" s="34"/>
      <c r="CO291" s="34"/>
      <c r="CP291" s="34"/>
      <c r="CQ291" s="34"/>
      <c r="CR291" s="34"/>
      <c r="CS291" s="34"/>
      <c r="CT291" s="34"/>
      <c r="CU291" s="34"/>
      <c r="CV291" s="34"/>
      <c r="CW291" s="34"/>
      <c r="CX291" s="37"/>
    </row>
    <row r="292" spans="1:102" ht="13">
      <c r="A292" s="37"/>
      <c r="B292" s="37"/>
      <c r="C292" s="37"/>
      <c r="D292" s="37"/>
      <c r="E292" s="34"/>
      <c r="F292" s="34"/>
      <c r="G292" s="34"/>
      <c r="H292" s="68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  <c r="U292" s="51"/>
      <c r="V292" s="34"/>
      <c r="W292" s="34"/>
      <c r="X292" s="34"/>
      <c r="Y292" s="34"/>
      <c r="Z292" s="34"/>
      <c r="AA292" s="34"/>
      <c r="AB292" s="34"/>
      <c r="AC292" s="34"/>
      <c r="AD292" s="34"/>
      <c r="AE292" s="34"/>
      <c r="AF292" s="34"/>
      <c r="AG292" s="34"/>
      <c r="AH292" s="34"/>
      <c r="AI292" s="34"/>
      <c r="AJ292" s="37"/>
      <c r="AK292" s="37"/>
      <c r="AL292" s="37"/>
      <c r="AM292" s="37"/>
      <c r="AN292" s="37"/>
      <c r="AO292" s="37"/>
      <c r="AP292" s="37"/>
      <c r="AQ292" s="60"/>
      <c r="AR292" s="59"/>
      <c r="AS292" s="44"/>
      <c r="AT292" s="44"/>
      <c r="AU292" s="44"/>
      <c r="AV292" s="44"/>
      <c r="AW292" s="44"/>
      <c r="AX292" s="44"/>
      <c r="AY292" s="44"/>
      <c r="AZ292" s="44"/>
      <c r="BA292" s="44"/>
      <c r="BB292" s="44"/>
      <c r="BC292" s="44"/>
      <c r="BD292" s="44"/>
      <c r="BE292" s="44"/>
      <c r="BF292" s="44"/>
      <c r="BG292" s="44"/>
      <c r="BH292" s="44"/>
      <c r="BI292" s="44"/>
      <c r="BJ292" s="44"/>
      <c r="BK292" s="44"/>
      <c r="BL292" s="44"/>
      <c r="BM292" s="44"/>
      <c r="BN292" s="44"/>
      <c r="BO292" s="44"/>
      <c r="BP292" s="44"/>
      <c r="BQ292" s="44"/>
      <c r="BR292" s="44"/>
      <c r="BS292" s="44"/>
      <c r="BT292" s="44"/>
      <c r="BU292" s="44"/>
      <c r="BV292" s="44"/>
      <c r="BW292" s="44"/>
      <c r="BX292" s="44"/>
      <c r="BY292" s="44"/>
      <c r="BZ292" s="44"/>
      <c r="CA292" s="44"/>
      <c r="CB292" s="44"/>
      <c r="CC292" s="44"/>
      <c r="CD292" s="44"/>
      <c r="CE292" s="37"/>
      <c r="CF292" s="37"/>
      <c r="CG292" s="37"/>
      <c r="CH292" s="37"/>
      <c r="CI292" s="37"/>
      <c r="CJ292" s="37"/>
      <c r="CK292" s="37"/>
      <c r="CL292" s="37"/>
      <c r="CM292" s="37"/>
      <c r="CN292" s="37"/>
      <c r="CO292" s="37"/>
      <c r="CP292" s="37"/>
      <c r="CQ292" s="37"/>
      <c r="CR292" s="37"/>
      <c r="CS292" s="37"/>
      <c r="CT292" s="37"/>
      <c r="CU292" s="37"/>
      <c r="CV292" s="37"/>
      <c r="CW292" s="37"/>
      <c r="CX292" s="37"/>
    </row>
    <row r="293" spans="1:102" ht="13">
      <c r="A293" s="37"/>
      <c r="B293" s="37"/>
      <c r="C293" s="37"/>
      <c r="D293" s="37"/>
      <c r="E293" s="34"/>
      <c r="F293" s="34"/>
      <c r="G293" s="34"/>
      <c r="H293" s="68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  <c r="U293" s="51"/>
      <c r="V293" s="34"/>
      <c r="W293" s="34"/>
      <c r="X293" s="34"/>
      <c r="Y293" s="34"/>
      <c r="Z293" s="34"/>
      <c r="AA293" s="34"/>
      <c r="AB293" s="34"/>
      <c r="AC293" s="34"/>
      <c r="AD293" s="34"/>
      <c r="AE293" s="34"/>
      <c r="AF293" s="34"/>
      <c r="AG293" s="34"/>
      <c r="AH293" s="34"/>
      <c r="AI293" s="34"/>
      <c r="AJ293" s="37"/>
      <c r="AK293" s="37"/>
      <c r="AL293" s="37"/>
      <c r="AM293" s="37"/>
      <c r="AN293" s="37"/>
      <c r="AO293" s="37"/>
      <c r="AP293" s="37"/>
      <c r="AQ293" s="34"/>
      <c r="AR293" s="68"/>
      <c r="AS293" s="44"/>
      <c r="AT293" s="44"/>
      <c r="AU293" s="44"/>
      <c r="AV293" s="44"/>
      <c r="AW293" s="44"/>
      <c r="AX293" s="44"/>
      <c r="AY293" s="44"/>
      <c r="AZ293" s="44"/>
      <c r="BA293" s="44"/>
      <c r="BB293" s="44"/>
      <c r="BC293" s="44"/>
      <c r="BD293" s="44"/>
      <c r="BE293" s="44"/>
      <c r="BF293" s="44"/>
      <c r="BG293" s="44"/>
      <c r="BH293" s="44"/>
      <c r="BI293" s="44"/>
      <c r="BJ293" s="44"/>
      <c r="BK293" s="44"/>
      <c r="BL293" s="44"/>
      <c r="BM293" s="44"/>
      <c r="BN293" s="44"/>
      <c r="BO293" s="44"/>
      <c r="BP293" s="44"/>
      <c r="BQ293" s="44"/>
      <c r="BR293" s="44"/>
      <c r="BS293" s="44"/>
      <c r="BT293" s="44"/>
      <c r="BU293" s="44"/>
      <c r="BV293" s="44"/>
      <c r="BW293" s="44"/>
      <c r="BX293" s="44"/>
      <c r="BY293" s="44"/>
      <c r="BZ293" s="44"/>
      <c r="CA293" s="44"/>
      <c r="CB293" s="44"/>
      <c r="CC293" s="44"/>
      <c r="CD293" s="44"/>
      <c r="CE293" s="37"/>
      <c r="CF293" s="37"/>
      <c r="CG293" s="37"/>
      <c r="CH293" s="37"/>
      <c r="CI293" s="37"/>
      <c r="CJ293" s="37"/>
      <c r="CK293" s="37"/>
      <c r="CL293" s="37"/>
      <c r="CM293" s="37"/>
      <c r="CN293" s="37"/>
      <c r="CO293" s="37"/>
      <c r="CP293" s="37"/>
      <c r="CQ293" s="37"/>
      <c r="CR293" s="37"/>
      <c r="CS293" s="37"/>
      <c r="CT293" s="37"/>
      <c r="CU293" s="37"/>
      <c r="CV293" s="37"/>
      <c r="CW293" s="37"/>
      <c r="CX293" s="37"/>
    </row>
    <row r="294" spans="1:102" ht="13">
      <c r="A294" s="37"/>
      <c r="B294" s="37"/>
      <c r="C294" s="37"/>
      <c r="D294" s="37"/>
      <c r="E294" s="34"/>
      <c r="F294" s="34"/>
      <c r="G294" s="34"/>
      <c r="H294" s="68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  <c r="U294" s="51"/>
      <c r="V294" s="34"/>
      <c r="W294" s="34"/>
      <c r="X294" s="34"/>
      <c r="Y294" s="34"/>
      <c r="Z294" s="34"/>
      <c r="AA294" s="34"/>
      <c r="AB294" s="34"/>
      <c r="AC294" s="34"/>
      <c r="AD294" s="34"/>
      <c r="AE294" s="34"/>
      <c r="AF294" s="34"/>
      <c r="AG294" s="34"/>
      <c r="AH294" s="34"/>
      <c r="AI294" s="34"/>
      <c r="AJ294" s="37"/>
      <c r="AK294" s="37"/>
      <c r="AL294" s="37"/>
      <c r="AM294" s="37"/>
      <c r="AN294" s="37"/>
      <c r="AO294" s="37"/>
      <c r="AP294" s="37"/>
      <c r="AQ294" s="34"/>
      <c r="AR294" s="68"/>
      <c r="AS294" s="44"/>
      <c r="AT294" s="44"/>
      <c r="AU294" s="44"/>
      <c r="AV294" s="44"/>
      <c r="AW294" s="44"/>
      <c r="AX294" s="44"/>
      <c r="AY294" s="44"/>
      <c r="AZ294" s="44"/>
      <c r="BA294" s="44"/>
      <c r="BB294" s="44"/>
      <c r="BC294" s="44"/>
      <c r="BD294" s="44"/>
      <c r="BE294" s="44"/>
      <c r="BF294" s="44"/>
      <c r="BG294" s="44"/>
      <c r="BH294" s="44"/>
      <c r="BI294" s="44"/>
      <c r="BJ294" s="44"/>
      <c r="BK294" s="44"/>
      <c r="BL294" s="44"/>
      <c r="BM294" s="44"/>
      <c r="BN294" s="44"/>
      <c r="BO294" s="44"/>
      <c r="BP294" s="44"/>
      <c r="BQ294" s="44"/>
      <c r="BR294" s="44"/>
      <c r="BS294" s="44"/>
      <c r="BT294" s="44"/>
      <c r="BU294" s="44"/>
      <c r="BV294" s="44"/>
      <c r="BW294" s="44"/>
      <c r="BX294" s="44"/>
      <c r="BY294" s="44"/>
      <c r="BZ294" s="44"/>
      <c r="CA294" s="44"/>
      <c r="CB294" s="44"/>
      <c r="CC294" s="44"/>
      <c r="CD294" s="44"/>
      <c r="CE294" s="37"/>
      <c r="CF294" s="37"/>
      <c r="CG294" s="37"/>
      <c r="CH294" s="37"/>
      <c r="CI294" s="37"/>
      <c r="CJ294" s="37"/>
      <c r="CK294" s="37"/>
      <c r="CL294" s="37"/>
      <c r="CM294" s="37"/>
      <c r="CN294" s="37"/>
      <c r="CO294" s="37"/>
      <c r="CP294" s="37"/>
      <c r="CQ294" s="37"/>
      <c r="CR294" s="37"/>
      <c r="CS294" s="37"/>
      <c r="CT294" s="37"/>
      <c r="CU294" s="37"/>
      <c r="CV294" s="37"/>
      <c r="CW294" s="37"/>
      <c r="CX294" s="37"/>
    </row>
    <row r="295" spans="1:102" ht="13">
      <c r="A295" s="37"/>
      <c r="B295" s="37"/>
      <c r="C295" s="37"/>
      <c r="D295" s="37"/>
      <c r="E295" s="34"/>
      <c r="F295" s="34"/>
      <c r="G295" s="34"/>
      <c r="H295" s="68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  <c r="U295" s="51"/>
      <c r="V295" s="34"/>
      <c r="W295" s="34"/>
      <c r="X295" s="34"/>
      <c r="Y295" s="34"/>
      <c r="Z295" s="34"/>
      <c r="AA295" s="34"/>
      <c r="AB295" s="34"/>
      <c r="AC295" s="34"/>
      <c r="AD295" s="34"/>
      <c r="AE295" s="34"/>
      <c r="AF295" s="34"/>
      <c r="AG295" s="34"/>
      <c r="AH295" s="34"/>
      <c r="AI295" s="34"/>
      <c r="AJ295" s="37"/>
      <c r="AK295" s="37"/>
      <c r="AL295" s="37"/>
      <c r="AM295" s="37"/>
      <c r="AN295" s="37"/>
      <c r="AO295" s="37"/>
      <c r="AP295" s="37"/>
      <c r="AQ295" s="34"/>
      <c r="AR295" s="68"/>
      <c r="AS295" s="44"/>
      <c r="AT295" s="44"/>
      <c r="AU295" s="44"/>
      <c r="AV295" s="44"/>
      <c r="AW295" s="44"/>
      <c r="AX295" s="44"/>
      <c r="AY295" s="44"/>
      <c r="AZ295" s="44"/>
      <c r="BA295" s="44"/>
      <c r="BB295" s="44"/>
      <c r="BC295" s="44"/>
      <c r="BD295" s="44"/>
      <c r="BE295" s="44"/>
      <c r="BF295" s="44"/>
      <c r="BG295" s="44"/>
      <c r="BH295" s="44"/>
      <c r="BI295" s="44"/>
      <c r="BJ295" s="44"/>
      <c r="BK295" s="44"/>
      <c r="BL295" s="44"/>
      <c r="BM295" s="44"/>
      <c r="BN295" s="44"/>
      <c r="BO295" s="44"/>
      <c r="BP295" s="44"/>
      <c r="BQ295" s="44"/>
      <c r="BR295" s="44"/>
      <c r="BS295" s="44"/>
      <c r="BT295" s="44"/>
      <c r="BU295" s="44"/>
      <c r="BV295" s="44"/>
      <c r="BW295" s="44"/>
      <c r="BX295" s="44"/>
      <c r="BY295" s="44"/>
      <c r="BZ295" s="44"/>
      <c r="CA295" s="44"/>
      <c r="CB295" s="44"/>
      <c r="CC295" s="44"/>
      <c r="CD295" s="44"/>
      <c r="CE295" s="37"/>
      <c r="CF295" s="37"/>
      <c r="CG295" s="37"/>
      <c r="CH295" s="37"/>
      <c r="CI295" s="37"/>
      <c r="CJ295" s="37"/>
      <c r="CK295" s="37"/>
      <c r="CL295" s="37"/>
      <c r="CM295" s="37"/>
      <c r="CN295" s="37"/>
      <c r="CO295" s="37"/>
      <c r="CP295" s="37"/>
      <c r="CQ295" s="37"/>
      <c r="CR295" s="37"/>
      <c r="CS295" s="37"/>
      <c r="CT295" s="37"/>
      <c r="CU295" s="37"/>
      <c r="CV295" s="37"/>
      <c r="CW295" s="37"/>
      <c r="CX295" s="37"/>
    </row>
    <row r="296" spans="1:102" ht="13">
      <c r="A296" s="37"/>
      <c r="B296" s="37"/>
      <c r="C296" s="37"/>
      <c r="D296" s="37"/>
      <c r="E296" s="34"/>
      <c r="F296" s="34"/>
      <c r="G296" s="34"/>
      <c r="H296" s="68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  <c r="U296" s="51"/>
      <c r="V296" s="34"/>
      <c r="W296" s="34"/>
      <c r="X296" s="34"/>
      <c r="Y296" s="34"/>
      <c r="Z296" s="34"/>
      <c r="AA296" s="34"/>
      <c r="AB296" s="34"/>
      <c r="AC296" s="34"/>
      <c r="AD296" s="34"/>
      <c r="AE296" s="34"/>
      <c r="AF296" s="34"/>
      <c r="AG296" s="34"/>
      <c r="AH296" s="34"/>
      <c r="AI296" s="34"/>
      <c r="AJ296" s="37"/>
      <c r="AK296" s="37"/>
      <c r="AL296" s="37"/>
      <c r="AM296" s="37"/>
      <c r="AN296" s="37"/>
      <c r="AO296" s="37"/>
      <c r="AP296" s="37"/>
      <c r="AQ296" s="34"/>
      <c r="AR296" s="68"/>
      <c r="AS296" s="44"/>
      <c r="AT296" s="44"/>
      <c r="AU296" s="44"/>
      <c r="AV296" s="44"/>
      <c r="AW296" s="44"/>
      <c r="AX296" s="44"/>
      <c r="AY296" s="44"/>
      <c r="AZ296" s="44"/>
      <c r="BA296" s="44"/>
      <c r="BB296" s="44"/>
      <c r="BC296" s="44"/>
      <c r="BD296" s="44"/>
      <c r="BE296" s="44"/>
      <c r="BF296" s="44"/>
      <c r="BG296" s="44"/>
      <c r="BH296" s="44"/>
      <c r="BI296" s="44"/>
      <c r="BJ296" s="44"/>
      <c r="BK296" s="44"/>
      <c r="BL296" s="44"/>
      <c r="BM296" s="44"/>
      <c r="BN296" s="44"/>
      <c r="BO296" s="44"/>
      <c r="BP296" s="44"/>
      <c r="BQ296" s="44"/>
      <c r="BR296" s="44"/>
      <c r="BS296" s="44"/>
      <c r="BT296" s="44"/>
      <c r="BU296" s="44"/>
      <c r="BV296" s="44"/>
      <c r="BW296" s="44"/>
      <c r="BX296" s="44"/>
      <c r="BY296" s="44"/>
      <c r="BZ296" s="44"/>
      <c r="CA296" s="44"/>
      <c r="CB296" s="44"/>
      <c r="CC296" s="44"/>
      <c r="CD296" s="44"/>
      <c r="CE296" s="37"/>
      <c r="CF296" s="37"/>
      <c r="CG296" s="37"/>
      <c r="CH296" s="37"/>
      <c r="CI296" s="37"/>
      <c r="CJ296" s="37"/>
      <c r="CK296" s="37"/>
      <c r="CL296" s="37"/>
      <c r="CM296" s="37"/>
      <c r="CN296" s="37"/>
      <c r="CO296" s="37"/>
      <c r="CP296" s="37"/>
      <c r="CQ296" s="37"/>
      <c r="CR296" s="37"/>
      <c r="CS296" s="37"/>
      <c r="CT296" s="37"/>
      <c r="CU296" s="37"/>
      <c r="CV296" s="37"/>
      <c r="CW296" s="37"/>
      <c r="CX296" s="37"/>
    </row>
    <row r="297" spans="1:102" ht="13">
      <c r="A297" s="37"/>
      <c r="B297" s="37"/>
      <c r="C297" s="37"/>
      <c r="D297" s="37"/>
      <c r="E297" s="34"/>
      <c r="F297" s="34"/>
      <c r="G297" s="34"/>
      <c r="H297" s="68"/>
      <c r="I297" s="34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34"/>
      <c r="U297" s="51"/>
      <c r="V297" s="34"/>
      <c r="W297" s="34"/>
      <c r="X297" s="34"/>
      <c r="Y297" s="34"/>
      <c r="Z297" s="34"/>
      <c r="AA297" s="34"/>
      <c r="AB297" s="34"/>
      <c r="AC297" s="34"/>
      <c r="AD297" s="34"/>
      <c r="AE297" s="34"/>
      <c r="AF297" s="34"/>
      <c r="AG297" s="34"/>
      <c r="AH297" s="34"/>
      <c r="AI297" s="34"/>
      <c r="AJ297" s="37"/>
      <c r="AK297" s="37"/>
      <c r="AL297" s="37"/>
      <c r="AM297" s="37"/>
      <c r="AN297" s="37"/>
      <c r="AO297" s="37"/>
      <c r="AP297" s="37"/>
      <c r="AQ297" s="34"/>
      <c r="AR297" s="68"/>
      <c r="AS297" s="44"/>
      <c r="AT297" s="44"/>
      <c r="AU297" s="44"/>
      <c r="AV297" s="44"/>
      <c r="AW297" s="44"/>
      <c r="AX297" s="44"/>
      <c r="AY297" s="44"/>
      <c r="AZ297" s="44"/>
      <c r="BA297" s="44"/>
      <c r="BB297" s="44"/>
      <c r="BC297" s="44"/>
      <c r="BD297" s="44"/>
      <c r="BE297" s="44"/>
      <c r="BF297" s="44"/>
      <c r="BG297" s="44"/>
      <c r="BH297" s="44"/>
      <c r="BI297" s="44"/>
      <c r="BJ297" s="44"/>
      <c r="BK297" s="44"/>
      <c r="BL297" s="44"/>
      <c r="BM297" s="44"/>
      <c r="BN297" s="44"/>
      <c r="BO297" s="44"/>
      <c r="BP297" s="44"/>
      <c r="BQ297" s="44"/>
      <c r="BR297" s="44"/>
      <c r="BS297" s="44"/>
      <c r="BT297" s="44"/>
      <c r="BU297" s="44"/>
      <c r="BV297" s="44"/>
      <c r="BW297" s="44"/>
      <c r="BX297" s="44"/>
      <c r="BY297" s="44"/>
      <c r="BZ297" s="44"/>
      <c r="CA297" s="44"/>
      <c r="CB297" s="44"/>
      <c r="CC297" s="44"/>
      <c r="CD297" s="44"/>
      <c r="CE297" s="37"/>
      <c r="CF297" s="37"/>
      <c r="CG297" s="37"/>
      <c r="CH297" s="37"/>
      <c r="CI297" s="37"/>
      <c r="CJ297" s="37"/>
      <c r="CK297" s="37"/>
      <c r="CL297" s="37"/>
      <c r="CM297" s="37"/>
      <c r="CN297" s="37"/>
      <c r="CO297" s="37"/>
      <c r="CP297" s="37"/>
      <c r="CQ297" s="37"/>
      <c r="CR297" s="37"/>
      <c r="CS297" s="37"/>
      <c r="CT297" s="37"/>
      <c r="CU297" s="37"/>
      <c r="CV297" s="37"/>
      <c r="CW297" s="37"/>
      <c r="CX297" s="37"/>
    </row>
    <row r="298" spans="1:102" ht="13">
      <c r="A298" s="37"/>
      <c r="B298" s="37"/>
      <c r="C298" s="37"/>
      <c r="D298" s="37"/>
      <c r="E298" s="34"/>
      <c r="F298" s="34"/>
      <c r="G298" s="34"/>
      <c r="H298" s="68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34"/>
      <c r="U298" s="51"/>
      <c r="V298" s="34"/>
      <c r="W298" s="34"/>
      <c r="X298" s="34"/>
      <c r="Y298" s="34"/>
      <c r="Z298" s="34"/>
      <c r="AA298" s="34"/>
      <c r="AB298" s="34"/>
      <c r="AC298" s="34"/>
      <c r="AD298" s="34"/>
      <c r="AE298" s="34"/>
      <c r="AF298" s="34"/>
      <c r="AG298" s="34"/>
      <c r="AH298" s="34"/>
      <c r="AI298" s="34"/>
      <c r="AJ298" s="37"/>
      <c r="AK298" s="37"/>
      <c r="AL298" s="37"/>
      <c r="AM298" s="37"/>
      <c r="AN298" s="37"/>
      <c r="AO298" s="37"/>
      <c r="AP298" s="37"/>
      <c r="AQ298" s="34"/>
      <c r="AR298" s="68"/>
      <c r="AS298" s="44"/>
      <c r="AT298" s="44"/>
      <c r="AU298" s="44"/>
      <c r="AV298" s="44"/>
      <c r="AW298" s="44"/>
      <c r="AX298" s="44"/>
      <c r="AY298" s="44"/>
      <c r="AZ298" s="44"/>
      <c r="BA298" s="44"/>
      <c r="BB298" s="44"/>
      <c r="BC298" s="44"/>
      <c r="BD298" s="44"/>
      <c r="BE298" s="44"/>
      <c r="BF298" s="44"/>
      <c r="BG298" s="44"/>
      <c r="BH298" s="44"/>
      <c r="BI298" s="44"/>
      <c r="BJ298" s="44"/>
      <c r="BK298" s="44"/>
      <c r="BL298" s="44"/>
      <c r="BM298" s="44"/>
      <c r="BN298" s="44"/>
      <c r="BO298" s="44"/>
      <c r="BP298" s="44"/>
      <c r="BQ298" s="44"/>
      <c r="BR298" s="44"/>
      <c r="BS298" s="44"/>
      <c r="BT298" s="44"/>
      <c r="BU298" s="44"/>
      <c r="BV298" s="44"/>
      <c r="BW298" s="44"/>
      <c r="BX298" s="44"/>
      <c r="BY298" s="44"/>
      <c r="BZ298" s="44"/>
      <c r="CA298" s="44"/>
      <c r="CB298" s="44"/>
      <c r="CC298" s="44"/>
      <c r="CD298" s="44"/>
      <c r="CE298" s="37"/>
      <c r="CF298" s="37"/>
      <c r="CG298" s="37"/>
      <c r="CH298" s="37"/>
      <c r="CI298" s="37"/>
      <c r="CJ298" s="37"/>
      <c r="CK298" s="37"/>
      <c r="CL298" s="37"/>
      <c r="CM298" s="37"/>
      <c r="CN298" s="37"/>
      <c r="CO298" s="37"/>
      <c r="CP298" s="37"/>
      <c r="CQ298" s="37"/>
      <c r="CR298" s="37"/>
      <c r="CS298" s="37"/>
      <c r="CT298" s="37"/>
      <c r="CU298" s="37"/>
      <c r="CV298" s="37"/>
      <c r="CW298" s="37"/>
      <c r="CX298" s="37"/>
    </row>
    <row r="299" spans="1:102" ht="13">
      <c r="A299" s="37"/>
      <c r="B299" s="37"/>
      <c r="C299" s="37"/>
      <c r="D299" s="37"/>
      <c r="E299" s="34"/>
      <c r="F299" s="34"/>
      <c r="G299" s="34"/>
      <c r="H299" s="68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34"/>
      <c r="U299" s="51"/>
      <c r="V299" s="34"/>
      <c r="W299" s="34"/>
      <c r="X299" s="34"/>
      <c r="Y299" s="34"/>
      <c r="Z299" s="34"/>
      <c r="AA299" s="34"/>
      <c r="AB299" s="34"/>
      <c r="AC299" s="34"/>
      <c r="AD299" s="34"/>
      <c r="AE299" s="34"/>
      <c r="AF299" s="34"/>
      <c r="AG299" s="34"/>
      <c r="AH299" s="34"/>
      <c r="AI299" s="34"/>
      <c r="AJ299" s="37"/>
      <c r="AK299" s="37"/>
      <c r="AL299" s="37"/>
      <c r="AM299" s="37"/>
      <c r="AN299" s="37"/>
      <c r="AO299" s="37"/>
      <c r="AP299" s="37"/>
      <c r="AQ299" s="34"/>
      <c r="AR299" s="68"/>
      <c r="AS299" s="44"/>
      <c r="AT299" s="44"/>
      <c r="AU299" s="44"/>
      <c r="AV299" s="44"/>
      <c r="AW299" s="44"/>
      <c r="AX299" s="44"/>
      <c r="AY299" s="44"/>
      <c r="AZ299" s="44"/>
      <c r="BA299" s="44"/>
      <c r="BB299" s="44"/>
      <c r="BC299" s="44"/>
      <c r="BD299" s="44"/>
      <c r="BE299" s="44"/>
      <c r="BF299" s="44"/>
      <c r="BG299" s="44"/>
      <c r="BH299" s="44"/>
      <c r="BI299" s="44"/>
      <c r="BJ299" s="44"/>
      <c r="BK299" s="44"/>
      <c r="BL299" s="44"/>
      <c r="BM299" s="44"/>
      <c r="BN299" s="44"/>
      <c r="BO299" s="44"/>
      <c r="BP299" s="44"/>
      <c r="BQ299" s="44"/>
      <c r="BR299" s="44"/>
      <c r="BS299" s="44"/>
      <c r="BT299" s="44"/>
      <c r="BU299" s="44"/>
      <c r="BV299" s="44"/>
      <c r="BW299" s="44"/>
      <c r="BX299" s="44"/>
      <c r="BY299" s="44"/>
      <c r="BZ299" s="44"/>
      <c r="CA299" s="44"/>
      <c r="CB299" s="44"/>
      <c r="CC299" s="44"/>
      <c r="CD299" s="44"/>
      <c r="CE299" s="37"/>
      <c r="CF299" s="37"/>
      <c r="CG299" s="37"/>
      <c r="CH299" s="37"/>
      <c r="CI299" s="37"/>
      <c r="CJ299" s="37"/>
      <c r="CK299" s="37"/>
      <c r="CL299" s="37"/>
      <c r="CM299" s="37"/>
      <c r="CN299" s="37"/>
      <c r="CO299" s="37"/>
      <c r="CP299" s="37"/>
      <c r="CQ299" s="37"/>
      <c r="CR299" s="37"/>
      <c r="CS299" s="37"/>
      <c r="CT299" s="37"/>
      <c r="CU299" s="37"/>
      <c r="CV299" s="37"/>
      <c r="CW299" s="37"/>
      <c r="CX299" s="37"/>
    </row>
    <row r="300" spans="1:102" ht="13">
      <c r="A300" s="37"/>
      <c r="B300" s="37"/>
      <c r="C300" s="37"/>
      <c r="D300" s="37"/>
      <c r="E300" s="34"/>
      <c r="F300" s="34"/>
      <c r="G300" s="34"/>
      <c r="H300" s="68"/>
      <c r="I300" s="34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  <c r="U300" s="51"/>
      <c r="V300" s="34"/>
      <c r="W300" s="34"/>
      <c r="X300" s="34"/>
      <c r="Y300" s="34"/>
      <c r="Z300" s="34"/>
      <c r="AA300" s="34"/>
      <c r="AB300" s="34"/>
      <c r="AC300" s="34"/>
      <c r="AD300" s="34"/>
      <c r="AE300" s="34"/>
      <c r="AF300" s="34"/>
      <c r="AG300" s="34"/>
      <c r="AH300" s="34"/>
      <c r="AI300" s="34"/>
      <c r="AJ300" s="37"/>
      <c r="AK300" s="37"/>
      <c r="AL300" s="37"/>
      <c r="AM300" s="37"/>
      <c r="AN300" s="37"/>
      <c r="AO300" s="37"/>
      <c r="AP300" s="37"/>
      <c r="AQ300" s="34"/>
      <c r="AR300" s="68"/>
      <c r="AS300" s="44"/>
      <c r="AT300" s="44"/>
      <c r="AU300" s="44"/>
      <c r="AV300" s="44"/>
      <c r="AW300" s="44"/>
      <c r="AX300" s="44"/>
      <c r="AY300" s="44"/>
      <c r="AZ300" s="44"/>
      <c r="BA300" s="44"/>
      <c r="BB300" s="44"/>
      <c r="BC300" s="44"/>
      <c r="BD300" s="44"/>
      <c r="BE300" s="44"/>
      <c r="BF300" s="44"/>
      <c r="BG300" s="44"/>
      <c r="BH300" s="44"/>
      <c r="BI300" s="44"/>
      <c r="BJ300" s="44"/>
      <c r="BK300" s="44"/>
      <c r="BL300" s="44"/>
      <c r="BM300" s="44"/>
      <c r="BN300" s="44"/>
      <c r="BO300" s="44"/>
      <c r="BP300" s="44"/>
      <c r="BQ300" s="44"/>
      <c r="BR300" s="44"/>
      <c r="BS300" s="44"/>
      <c r="BT300" s="44"/>
      <c r="BU300" s="44"/>
      <c r="BV300" s="44"/>
      <c r="BW300" s="44"/>
      <c r="BX300" s="44"/>
      <c r="BY300" s="44"/>
      <c r="BZ300" s="44"/>
      <c r="CA300" s="44"/>
      <c r="CB300" s="44"/>
      <c r="CC300" s="44"/>
      <c r="CD300" s="44"/>
      <c r="CE300" s="37"/>
      <c r="CF300" s="37"/>
      <c r="CG300" s="37"/>
      <c r="CH300" s="37"/>
      <c r="CI300" s="37"/>
      <c r="CJ300" s="37"/>
      <c r="CK300" s="37"/>
      <c r="CL300" s="37"/>
      <c r="CM300" s="37"/>
      <c r="CN300" s="37"/>
      <c r="CO300" s="37"/>
      <c r="CP300" s="37"/>
      <c r="CQ300" s="37"/>
      <c r="CR300" s="37"/>
      <c r="CS300" s="37"/>
      <c r="CT300" s="37"/>
      <c r="CU300" s="37"/>
      <c r="CV300" s="37"/>
      <c r="CW300" s="37"/>
      <c r="CX300" s="37"/>
    </row>
    <row r="301" spans="1:102" ht="13">
      <c r="A301" s="37"/>
      <c r="B301" s="37"/>
      <c r="C301" s="37"/>
      <c r="D301" s="37"/>
      <c r="E301" s="34"/>
      <c r="F301" s="34"/>
      <c r="G301" s="34"/>
      <c r="H301" s="68"/>
      <c r="I301" s="34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34"/>
      <c r="U301" s="51"/>
      <c r="V301" s="34"/>
      <c r="W301" s="34"/>
      <c r="X301" s="34"/>
      <c r="Y301" s="34"/>
      <c r="Z301" s="34"/>
      <c r="AA301" s="34"/>
      <c r="AB301" s="34"/>
      <c r="AC301" s="34"/>
      <c r="AD301" s="34"/>
      <c r="AE301" s="34"/>
      <c r="AF301" s="34"/>
      <c r="AG301" s="34"/>
      <c r="AH301" s="34"/>
      <c r="AI301" s="34"/>
      <c r="AJ301" s="37"/>
      <c r="AK301" s="37"/>
      <c r="AL301" s="37"/>
      <c r="AM301" s="37"/>
      <c r="AN301" s="37"/>
      <c r="AO301" s="37"/>
      <c r="AP301" s="37"/>
      <c r="AQ301" s="34"/>
      <c r="AR301" s="68"/>
      <c r="AS301" s="44"/>
      <c r="AT301" s="44"/>
      <c r="AU301" s="44"/>
      <c r="AV301" s="44"/>
      <c r="AW301" s="44"/>
      <c r="AX301" s="44"/>
      <c r="AY301" s="44"/>
      <c r="AZ301" s="44"/>
      <c r="BA301" s="44"/>
      <c r="BB301" s="44"/>
      <c r="BC301" s="44"/>
      <c r="BD301" s="44"/>
      <c r="BE301" s="44"/>
      <c r="BF301" s="44"/>
      <c r="BG301" s="44"/>
      <c r="BH301" s="44"/>
      <c r="BI301" s="44"/>
      <c r="BJ301" s="44"/>
      <c r="BK301" s="44"/>
      <c r="BL301" s="44"/>
      <c r="BM301" s="44"/>
      <c r="BN301" s="44"/>
      <c r="BO301" s="44"/>
      <c r="BP301" s="44"/>
      <c r="BQ301" s="44"/>
      <c r="BR301" s="44"/>
      <c r="BS301" s="44"/>
      <c r="BT301" s="44"/>
      <c r="BU301" s="44"/>
      <c r="BV301" s="44"/>
      <c r="BW301" s="44"/>
      <c r="BX301" s="44"/>
      <c r="BY301" s="44"/>
      <c r="BZ301" s="44"/>
      <c r="CA301" s="44"/>
      <c r="CB301" s="44"/>
      <c r="CC301" s="44"/>
      <c r="CD301" s="44"/>
      <c r="CE301" s="37"/>
      <c r="CF301" s="37"/>
      <c r="CG301" s="37"/>
      <c r="CH301" s="37"/>
      <c r="CI301" s="37"/>
      <c r="CJ301" s="37"/>
      <c r="CK301" s="37"/>
      <c r="CL301" s="37"/>
      <c r="CM301" s="37"/>
      <c r="CN301" s="37"/>
      <c r="CO301" s="37"/>
      <c r="CP301" s="37"/>
      <c r="CQ301" s="37"/>
      <c r="CR301" s="37"/>
      <c r="CS301" s="37"/>
      <c r="CT301" s="37"/>
      <c r="CU301" s="37"/>
      <c r="CV301" s="37"/>
      <c r="CW301" s="37"/>
      <c r="CX301" s="37"/>
    </row>
    <row r="302" spans="1:102" ht="13">
      <c r="A302" s="37"/>
      <c r="B302" s="37"/>
      <c r="C302" s="37"/>
      <c r="D302" s="37"/>
      <c r="E302" s="34"/>
      <c r="F302" s="34"/>
      <c r="G302" s="34"/>
      <c r="H302" s="68"/>
      <c r="I302" s="34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  <c r="U302" s="51"/>
      <c r="V302" s="34"/>
      <c r="W302" s="34"/>
      <c r="X302" s="34"/>
      <c r="Y302" s="34"/>
      <c r="Z302" s="34"/>
      <c r="AA302" s="34"/>
      <c r="AB302" s="34"/>
      <c r="AC302" s="34"/>
      <c r="AD302" s="34"/>
      <c r="AE302" s="34"/>
      <c r="AF302" s="34"/>
      <c r="AG302" s="34"/>
      <c r="AH302" s="34"/>
      <c r="AI302" s="34"/>
      <c r="AJ302" s="37"/>
      <c r="AK302" s="37"/>
      <c r="AL302" s="37"/>
      <c r="AM302" s="37"/>
      <c r="AN302" s="37"/>
      <c r="AO302" s="37"/>
      <c r="AP302" s="37"/>
      <c r="AQ302" s="34"/>
      <c r="AR302" s="68"/>
      <c r="AS302" s="44"/>
      <c r="AT302" s="44"/>
      <c r="AU302" s="44"/>
      <c r="AV302" s="44"/>
      <c r="AW302" s="44"/>
      <c r="AX302" s="44"/>
      <c r="AY302" s="44"/>
      <c r="AZ302" s="44"/>
      <c r="BA302" s="44"/>
      <c r="BB302" s="44"/>
      <c r="BC302" s="44"/>
      <c r="BD302" s="44"/>
      <c r="BE302" s="44"/>
      <c r="BF302" s="44"/>
      <c r="BG302" s="44"/>
      <c r="BH302" s="44"/>
      <c r="BI302" s="44"/>
      <c r="BJ302" s="44"/>
      <c r="BK302" s="44"/>
      <c r="BL302" s="44"/>
      <c r="BM302" s="44"/>
      <c r="BN302" s="44"/>
      <c r="BO302" s="44"/>
      <c r="BP302" s="44"/>
      <c r="BQ302" s="44"/>
      <c r="BR302" s="44"/>
      <c r="BS302" s="44"/>
      <c r="BT302" s="44"/>
      <c r="BU302" s="44"/>
      <c r="BV302" s="44"/>
      <c r="BW302" s="44"/>
      <c r="BX302" s="44"/>
      <c r="BY302" s="44"/>
      <c r="BZ302" s="44"/>
      <c r="CA302" s="44"/>
      <c r="CB302" s="44"/>
      <c r="CC302" s="44"/>
      <c r="CD302" s="44"/>
      <c r="CE302" s="37"/>
      <c r="CF302" s="37"/>
      <c r="CG302" s="37"/>
      <c r="CH302" s="37"/>
      <c r="CI302" s="37"/>
      <c r="CJ302" s="37"/>
      <c r="CK302" s="37"/>
      <c r="CL302" s="37"/>
      <c r="CM302" s="37"/>
      <c r="CN302" s="37"/>
      <c r="CO302" s="37"/>
      <c r="CP302" s="37"/>
      <c r="CQ302" s="37"/>
      <c r="CR302" s="37"/>
      <c r="CS302" s="37"/>
      <c r="CT302" s="37"/>
      <c r="CU302" s="37"/>
      <c r="CV302" s="37"/>
      <c r="CW302" s="37"/>
      <c r="CX302" s="37"/>
    </row>
    <row r="303" spans="1:102" ht="13">
      <c r="A303" s="37"/>
      <c r="B303" s="37"/>
      <c r="C303" s="37"/>
      <c r="D303" s="37"/>
      <c r="E303" s="34"/>
      <c r="F303" s="34"/>
      <c r="G303" s="34"/>
      <c r="H303" s="68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  <c r="U303" s="51"/>
      <c r="V303" s="34"/>
      <c r="W303" s="34"/>
      <c r="X303" s="34"/>
      <c r="Y303" s="34"/>
      <c r="Z303" s="34"/>
      <c r="AA303" s="34"/>
      <c r="AB303" s="34"/>
      <c r="AC303" s="34"/>
      <c r="AD303" s="34"/>
      <c r="AE303" s="34"/>
      <c r="AF303" s="34"/>
      <c r="AG303" s="34"/>
      <c r="AH303" s="34"/>
      <c r="AI303" s="34"/>
      <c r="AJ303" s="37"/>
      <c r="AK303" s="37"/>
      <c r="AL303" s="37"/>
      <c r="AM303" s="37"/>
      <c r="AN303" s="37"/>
      <c r="AO303" s="37"/>
      <c r="AP303" s="37"/>
      <c r="AQ303" s="34"/>
      <c r="AR303" s="68"/>
      <c r="AS303" s="44"/>
      <c r="AT303" s="44"/>
      <c r="AU303" s="44"/>
      <c r="AV303" s="44"/>
      <c r="AW303" s="44"/>
      <c r="AX303" s="44"/>
      <c r="AY303" s="44"/>
      <c r="AZ303" s="44"/>
      <c r="BA303" s="44"/>
      <c r="BB303" s="44"/>
      <c r="BC303" s="44"/>
      <c r="BD303" s="44"/>
      <c r="BE303" s="44"/>
      <c r="BF303" s="44"/>
      <c r="BG303" s="44"/>
      <c r="BH303" s="44"/>
      <c r="BI303" s="44"/>
      <c r="BJ303" s="44"/>
      <c r="BK303" s="44"/>
      <c r="BL303" s="44"/>
      <c r="BM303" s="44"/>
      <c r="BN303" s="44"/>
      <c r="BO303" s="44"/>
      <c r="BP303" s="44"/>
      <c r="BQ303" s="44"/>
      <c r="BR303" s="44"/>
      <c r="BS303" s="44"/>
      <c r="BT303" s="44"/>
      <c r="BU303" s="44"/>
      <c r="BV303" s="44"/>
      <c r="BW303" s="44"/>
      <c r="BX303" s="44"/>
      <c r="BY303" s="44"/>
      <c r="BZ303" s="44"/>
      <c r="CA303" s="44"/>
      <c r="CB303" s="44"/>
      <c r="CC303" s="44"/>
      <c r="CD303" s="44"/>
      <c r="CE303" s="37"/>
      <c r="CF303" s="37"/>
      <c r="CG303" s="37"/>
      <c r="CH303" s="37"/>
      <c r="CI303" s="37"/>
      <c r="CJ303" s="37"/>
      <c r="CK303" s="37"/>
      <c r="CL303" s="37"/>
      <c r="CM303" s="37"/>
      <c r="CN303" s="37"/>
      <c r="CO303" s="37"/>
      <c r="CP303" s="37"/>
      <c r="CQ303" s="37"/>
      <c r="CR303" s="37"/>
      <c r="CS303" s="37"/>
      <c r="CT303" s="37"/>
      <c r="CU303" s="92"/>
      <c r="CV303" s="37"/>
      <c r="CW303" s="37"/>
      <c r="CX303" s="37"/>
    </row>
    <row r="304" spans="1:102" ht="13">
      <c r="A304" s="37"/>
      <c r="B304" s="37"/>
      <c r="C304" s="37"/>
      <c r="D304" s="37"/>
      <c r="E304" s="34"/>
      <c r="F304" s="34"/>
      <c r="G304" s="34"/>
      <c r="H304" s="68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  <c r="U304" s="51"/>
      <c r="V304" s="34"/>
      <c r="W304" s="34"/>
      <c r="X304" s="34"/>
      <c r="Y304" s="34"/>
      <c r="Z304" s="34"/>
      <c r="AA304" s="34"/>
      <c r="AB304" s="34"/>
      <c r="AC304" s="34"/>
      <c r="AD304" s="34"/>
      <c r="AE304" s="34"/>
      <c r="AF304" s="34"/>
      <c r="AG304" s="34"/>
      <c r="AH304" s="34"/>
      <c r="AI304" s="34"/>
      <c r="AJ304" s="37"/>
      <c r="AK304" s="37"/>
      <c r="AL304" s="37"/>
      <c r="AM304" s="37"/>
      <c r="AN304" s="37"/>
      <c r="AO304" s="37"/>
      <c r="AP304" s="37"/>
      <c r="AQ304" s="34"/>
      <c r="AR304" s="68"/>
      <c r="AS304" s="44"/>
      <c r="AT304" s="44"/>
      <c r="AU304" s="44"/>
      <c r="AV304" s="44"/>
      <c r="AW304" s="44"/>
      <c r="AX304" s="44"/>
      <c r="AY304" s="44"/>
      <c r="AZ304" s="44"/>
      <c r="BA304" s="44"/>
      <c r="BB304" s="44"/>
      <c r="BC304" s="44"/>
      <c r="BD304" s="44"/>
      <c r="BE304" s="44"/>
      <c r="BF304" s="44"/>
      <c r="BG304" s="44"/>
      <c r="BH304" s="44"/>
      <c r="BI304" s="44"/>
      <c r="BJ304" s="44"/>
      <c r="BK304" s="44"/>
      <c r="BL304" s="44"/>
      <c r="BM304" s="44"/>
      <c r="BN304" s="44"/>
      <c r="BO304" s="44"/>
      <c r="BP304" s="44"/>
      <c r="BQ304" s="44"/>
      <c r="BR304" s="44"/>
      <c r="BS304" s="44"/>
      <c r="BT304" s="44"/>
      <c r="BU304" s="44"/>
      <c r="BV304" s="44"/>
      <c r="BW304" s="44"/>
      <c r="BX304" s="44"/>
      <c r="BY304" s="44"/>
      <c r="BZ304" s="44"/>
      <c r="CA304" s="44"/>
      <c r="CB304" s="44"/>
      <c r="CC304" s="44"/>
      <c r="CD304" s="44"/>
      <c r="CE304" s="37"/>
      <c r="CF304" s="37"/>
      <c r="CG304" s="37"/>
      <c r="CH304" s="37"/>
      <c r="CI304" s="37"/>
      <c r="CJ304" s="37"/>
      <c r="CK304" s="37"/>
      <c r="CL304" s="37"/>
      <c r="CM304" s="37"/>
      <c r="CN304" s="37"/>
      <c r="CO304" s="37"/>
      <c r="CP304" s="37"/>
      <c r="CQ304" s="37"/>
      <c r="CR304" s="37"/>
      <c r="CS304" s="37"/>
      <c r="CT304" s="37"/>
      <c r="CU304" s="37"/>
      <c r="CV304" s="37"/>
      <c r="CW304" s="37"/>
      <c r="CX304" s="37"/>
    </row>
    <row r="305" spans="1:102" ht="13">
      <c r="A305" s="37"/>
      <c r="B305" s="37"/>
      <c r="C305" s="37"/>
      <c r="D305" s="37"/>
      <c r="E305" s="34"/>
      <c r="F305" s="34"/>
      <c r="G305" s="34"/>
      <c r="H305" s="68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  <c r="U305" s="51"/>
      <c r="V305" s="34"/>
      <c r="W305" s="34"/>
      <c r="X305" s="34"/>
      <c r="Y305" s="34"/>
      <c r="Z305" s="34"/>
      <c r="AA305" s="34"/>
      <c r="AB305" s="34"/>
      <c r="AC305" s="34"/>
      <c r="AD305" s="34"/>
      <c r="AE305" s="34"/>
      <c r="AF305" s="34"/>
      <c r="AG305" s="34"/>
      <c r="AH305" s="34"/>
      <c r="AI305" s="34"/>
      <c r="AJ305" s="37"/>
      <c r="AK305" s="37"/>
      <c r="AL305" s="37"/>
      <c r="AM305" s="37"/>
      <c r="AN305" s="37"/>
      <c r="AO305" s="37"/>
      <c r="AP305" s="37"/>
      <c r="AQ305" s="34"/>
      <c r="AR305" s="68"/>
      <c r="AS305" s="44"/>
      <c r="AT305" s="44"/>
      <c r="AU305" s="44"/>
      <c r="AV305" s="44"/>
      <c r="AW305" s="44"/>
      <c r="AX305" s="44"/>
      <c r="AY305" s="44"/>
      <c r="AZ305" s="44"/>
      <c r="BA305" s="44"/>
      <c r="BB305" s="44"/>
      <c r="BC305" s="44"/>
      <c r="BD305" s="44"/>
      <c r="BE305" s="44"/>
      <c r="BF305" s="44"/>
      <c r="BG305" s="44"/>
      <c r="BH305" s="44"/>
      <c r="BI305" s="44"/>
      <c r="BJ305" s="44"/>
      <c r="BK305" s="44"/>
      <c r="BL305" s="44"/>
      <c r="BM305" s="44"/>
      <c r="BN305" s="44"/>
      <c r="BO305" s="44"/>
      <c r="BP305" s="44"/>
      <c r="BQ305" s="44"/>
      <c r="BR305" s="44"/>
      <c r="BS305" s="44"/>
      <c r="BT305" s="44"/>
      <c r="BU305" s="44"/>
      <c r="BV305" s="44"/>
      <c r="BW305" s="44"/>
      <c r="BX305" s="44"/>
      <c r="BY305" s="44"/>
      <c r="BZ305" s="44"/>
      <c r="CA305" s="44"/>
      <c r="CB305" s="44"/>
      <c r="CC305" s="44"/>
      <c r="CD305" s="44"/>
      <c r="CE305" s="37"/>
      <c r="CF305" s="37"/>
      <c r="CG305" s="37"/>
      <c r="CH305" s="37"/>
      <c r="CI305" s="37"/>
      <c r="CJ305" s="37"/>
      <c r="CK305" s="37"/>
      <c r="CL305" s="37"/>
      <c r="CM305" s="37"/>
      <c r="CN305" s="37"/>
      <c r="CO305" s="37"/>
      <c r="CP305" s="37"/>
      <c r="CQ305" s="37"/>
      <c r="CR305" s="37"/>
      <c r="CS305" s="37"/>
      <c r="CT305" s="37"/>
      <c r="CU305" s="37"/>
      <c r="CV305" s="37"/>
      <c r="CW305" s="37"/>
      <c r="CX305" s="37"/>
    </row>
    <row r="306" spans="1:102" ht="13">
      <c r="A306" s="37"/>
      <c r="B306" s="37"/>
      <c r="C306" s="37"/>
      <c r="D306" s="37"/>
      <c r="E306" s="34"/>
      <c r="F306" s="34"/>
      <c r="G306" s="34"/>
      <c r="H306" s="68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  <c r="U306" s="51"/>
      <c r="V306" s="34"/>
      <c r="W306" s="34"/>
      <c r="X306" s="34"/>
      <c r="Y306" s="34"/>
      <c r="Z306" s="34"/>
      <c r="AA306" s="34"/>
      <c r="AB306" s="34"/>
      <c r="AC306" s="34"/>
      <c r="AD306" s="34"/>
      <c r="AE306" s="34"/>
      <c r="AF306" s="34"/>
      <c r="AG306" s="34"/>
      <c r="AH306" s="34"/>
      <c r="AI306" s="34"/>
      <c r="AJ306" s="37"/>
      <c r="AK306" s="37"/>
      <c r="AL306" s="37"/>
      <c r="AM306" s="37"/>
      <c r="AN306" s="37"/>
      <c r="AO306" s="37"/>
      <c r="AP306" s="37"/>
      <c r="AQ306" s="34"/>
      <c r="AR306" s="68"/>
      <c r="AS306" s="44"/>
      <c r="AT306" s="44"/>
      <c r="AU306" s="44"/>
      <c r="AV306" s="44"/>
      <c r="AW306" s="44"/>
      <c r="AX306" s="44"/>
      <c r="AY306" s="44"/>
      <c r="AZ306" s="44"/>
      <c r="BA306" s="44"/>
      <c r="BB306" s="44"/>
      <c r="BC306" s="44"/>
      <c r="BD306" s="44"/>
      <c r="BE306" s="44"/>
      <c r="BF306" s="44"/>
      <c r="BG306" s="44"/>
      <c r="BH306" s="44"/>
      <c r="BI306" s="44"/>
      <c r="BJ306" s="44"/>
      <c r="BK306" s="44"/>
      <c r="BL306" s="44"/>
      <c r="BM306" s="44"/>
      <c r="BN306" s="44"/>
      <c r="BO306" s="44"/>
      <c r="BP306" s="44"/>
      <c r="BQ306" s="44"/>
      <c r="BR306" s="44"/>
      <c r="BS306" s="44"/>
      <c r="BT306" s="44"/>
      <c r="BU306" s="44"/>
      <c r="BV306" s="44"/>
      <c r="BW306" s="44"/>
      <c r="BX306" s="44"/>
      <c r="BY306" s="44"/>
      <c r="BZ306" s="44"/>
      <c r="CA306" s="44"/>
      <c r="CB306" s="44"/>
      <c r="CC306" s="44"/>
      <c r="CD306" s="44"/>
      <c r="CE306" s="37"/>
      <c r="CF306" s="37"/>
      <c r="CG306" s="37"/>
      <c r="CH306" s="37"/>
      <c r="CI306" s="37"/>
      <c r="CJ306" s="37"/>
      <c r="CK306" s="37"/>
      <c r="CL306" s="37"/>
      <c r="CM306" s="37"/>
      <c r="CN306" s="37"/>
      <c r="CO306" s="37"/>
      <c r="CP306" s="37"/>
      <c r="CQ306" s="37"/>
      <c r="CR306" s="37"/>
      <c r="CS306" s="37"/>
      <c r="CT306" s="37"/>
      <c r="CU306" s="37"/>
      <c r="CV306" s="37"/>
      <c r="CW306" s="37"/>
      <c r="CX306" s="37"/>
    </row>
    <row r="307" spans="1:102" ht="13">
      <c r="A307" s="37"/>
      <c r="B307" s="37"/>
      <c r="C307" s="37"/>
      <c r="D307" s="37"/>
      <c r="E307" s="34"/>
      <c r="F307" s="34"/>
      <c r="G307" s="34"/>
      <c r="H307" s="68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  <c r="U307" s="51"/>
      <c r="V307" s="34"/>
      <c r="W307" s="34"/>
      <c r="X307" s="34"/>
      <c r="Y307" s="34"/>
      <c r="Z307" s="34"/>
      <c r="AA307" s="34"/>
      <c r="AB307" s="34"/>
      <c r="AC307" s="34"/>
      <c r="AD307" s="34"/>
      <c r="AE307" s="34"/>
      <c r="AF307" s="34"/>
      <c r="AG307" s="34"/>
      <c r="AH307" s="34"/>
      <c r="AI307" s="34"/>
      <c r="AJ307" s="37"/>
      <c r="AK307" s="37"/>
      <c r="AL307" s="37"/>
      <c r="AM307" s="37"/>
      <c r="AN307" s="37"/>
      <c r="AO307" s="37"/>
      <c r="AP307" s="37"/>
      <c r="AQ307" s="34"/>
      <c r="AR307" s="68"/>
      <c r="AS307" s="44"/>
      <c r="AT307" s="44"/>
      <c r="AU307" s="44"/>
      <c r="AV307" s="44"/>
      <c r="AW307" s="44"/>
      <c r="AX307" s="44"/>
      <c r="AY307" s="44"/>
      <c r="AZ307" s="44"/>
      <c r="BA307" s="44"/>
      <c r="BB307" s="44"/>
      <c r="BC307" s="44"/>
      <c r="BD307" s="44"/>
      <c r="BE307" s="44"/>
      <c r="BF307" s="44"/>
      <c r="BG307" s="44"/>
      <c r="BH307" s="44"/>
      <c r="BI307" s="44"/>
      <c r="BJ307" s="44"/>
      <c r="BK307" s="44"/>
      <c r="BL307" s="44"/>
      <c r="BM307" s="44"/>
      <c r="BN307" s="44"/>
      <c r="BO307" s="44"/>
      <c r="BP307" s="44"/>
      <c r="BQ307" s="44"/>
      <c r="BR307" s="44"/>
      <c r="BS307" s="44"/>
      <c r="BT307" s="44"/>
      <c r="BU307" s="44"/>
      <c r="BV307" s="44"/>
      <c r="BW307" s="44"/>
      <c r="BX307" s="44"/>
      <c r="BY307" s="44"/>
      <c r="BZ307" s="44"/>
      <c r="CA307" s="44"/>
      <c r="CB307" s="44"/>
      <c r="CC307" s="44"/>
      <c r="CD307" s="44"/>
      <c r="CE307" s="37"/>
      <c r="CF307" s="37"/>
      <c r="CG307" s="37"/>
      <c r="CH307" s="37"/>
      <c r="CI307" s="37"/>
      <c r="CJ307" s="37"/>
      <c r="CK307" s="37"/>
      <c r="CL307" s="37"/>
      <c r="CM307" s="37"/>
      <c r="CN307" s="37"/>
      <c r="CO307" s="37"/>
      <c r="CP307" s="37"/>
      <c r="CQ307" s="37"/>
      <c r="CR307" s="37"/>
      <c r="CS307" s="37"/>
      <c r="CT307" s="37"/>
      <c r="CU307" s="37"/>
      <c r="CV307" s="37"/>
      <c r="CW307" s="37"/>
      <c r="CX307" s="37"/>
    </row>
    <row r="308" spans="1:102" ht="13">
      <c r="A308" s="37"/>
      <c r="B308" s="37"/>
      <c r="C308" s="37"/>
      <c r="D308" s="37"/>
      <c r="E308" s="34"/>
      <c r="F308" s="34"/>
      <c r="G308" s="34"/>
      <c r="H308" s="68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  <c r="U308" s="51"/>
      <c r="V308" s="34"/>
      <c r="W308" s="34"/>
      <c r="X308" s="34"/>
      <c r="Y308" s="34"/>
      <c r="Z308" s="34"/>
      <c r="AA308" s="34"/>
      <c r="AB308" s="34"/>
      <c r="AC308" s="34"/>
      <c r="AD308" s="34"/>
      <c r="AE308" s="34"/>
      <c r="AF308" s="34"/>
      <c r="AG308" s="34"/>
      <c r="AH308" s="34"/>
      <c r="AI308" s="34"/>
      <c r="AJ308" s="37"/>
      <c r="AK308" s="37"/>
      <c r="AL308" s="37"/>
      <c r="AM308" s="37"/>
      <c r="AN308" s="37"/>
      <c r="AO308" s="37"/>
      <c r="AP308" s="37"/>
      <c r="AQ308" s="34"/>
      <c r="AR308" s="68"/>
      <c r="AS308" s="44"/>
      <c r="AT308" s="44"/>
      <c r="AU308" s="44"/>
      <c r="AV308" s="44"/>
      <c r="AW308" s="44"/>
      <c r="AX308" s="44"/>
      <c r="AY308" s="44"/>
      <c r="AZ308" s="44"/>
      <c r="BA308" s="44"/>
      <c r="BB308" s="44"/>
      <c r="BC308" s="44"/>
      <c r="BD308" s="44"/>
      <c r="BE308" s="44"/>
      <c r="BF308" s="44"/>
      <c r="BG308" s="44"/>
      <c r="BH308" s="44"/>
      <c r="BI308" s="44"/>
      <c r="BJ308" s="44"/>
      <c r="BK308" s="44"/>
      <c r="BL308" s="44"/>
      <c r="BM308" s="44"/>
      <c r="BN308" s="44"/>
      <c r="BO308" s="44"/>
      <c r="BP308" s="44"/>
      <c r="BQ308" s="44"/>
      <c r="BR308" s="44"/>
      <c r="BS308" s="44"/>
      <c r="BT308" s="44"/>
      <c r="BU308" s="44"/>
      <c r="BV308" s="44"/>
      <c r="BW308" s="44"/>
      <c r="BX308" s="44"/>
      <c r="BY308" s="44"/>
      <c r="BZ308" s="44"/>
      <c r="CA308" s="44"/>
      <c r="CB308" s="44"/>
      <c r="CC308" s="44"/>
      <c r="CD308" s="44"/>
      <c r="CE308" s="37"/>
      <c r="CF308" s="37"/>
      <c r="CG308" s="37"/>
      <c r="CH308" s="37"/>
      <c r="CI308" s="37"/>
      <c r="CJ308" s="37"/>
      <c r="CK308" s="37"/>
      <c r="CL308" s="37"/>
      <c r="CM308" s="37"/>
      <c r="CN308" s="37"/>
      <c r="CO308" s="37"/>
      <c r="CP308" s="37"/>
      <c r="CQ308" s="37"/>
      <c r="CR308" s="37"/>
      <c r="CS308" s="37"/>
      <c r="CT308" s="37"/>
      <c r="CU308" s="37"/>
      <c r="CV308" s="37"/>
      <c r="CW308" s="37"/>
      <c r="CX308" s="37"/>
    </row>
    <row r="309" spans="1:102" ht="13">
      <c r="A309" s="37"/>
      <c r="B309" s="37"/>
      <c r="C309" s="37"/>
      <c r="D309" s="37"/>
      <c r="E309" s="34"/>
      <c r="F309" s="34"/>
      <c r="G309" s="34"/>
      <c r="H309" s="68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  <c r="U309" s="51"/>
      <c r="V309" s="34"/>
      <c r="W309" s="34"/>
      <c r="X309" s="34"/>
      <c r="Y309" s="34"/>
      <c r="Z309" s="34"/>
      <c r="AA309" s="34"/>
      <c r="AB309" s="34"/>
      <c r="AC309" s="34"/>
      <c r="AD309" s="34"/>
      <c r="AE309" s="34"/>
      <c r="AF309" s="34"/>
      <c r="AG309" s="34"/>
      <c r="AH309" s="34"/>
      <c r="AI309" s="34"/>
      <c r="AJ309" s="37"/>
      <c r="AK309" s="37"/>
      <c r="AL309" s="37"/>
      <c r="AM309" s="37"/>
      <c r="AN309" s="37"/>
      <c r="AO309" s="37"/>
      <c r="AP309" s="37"/>
      <c r="AQ309" s="34"/>
      <c r="AR309" s="68"/>
      <c r="AS309" s="44"/>
      <c r="AT309" s="44"/>
      <c r="AU309" s="44"/>
      <c r="AV309" s="44"/>
      <c r="AW309" s="44"/>
      <c r="AX309" s="44"/>
      <c r="AY309" s="44"/>
      <c r="AZ309" s="44"/>
      <c r="BA309" s="44"/>
      <c r="BB309" s="44"/>
      <c r="BC309" s="44"/>
      <c r="BD309" s="44"/>
      <c r="BE309" s="44"/>
      <c r="BF309" s="44"/>
      <c r="BG309" s="44"/>
      <c r="BH309" s="44"/>
      <c r="BI309" s="44"/>
      <c r="BJ309" s="44"/>
      <c r="BK309" s="44"/>
      <c r="BL309" s="44"/>
      <c r="BM309" s="44"/>
      <c r="BN309" s="44"/>
      <c r="BO309" s="44"/>
      <c r="BP309" s="44"/>
      <c r="BQ309" s="44"/>
      <c r="BR309" s="44"/>
      <c r="BS309" s="44"/>
      <c r="BT309" s="44"/>
      <c r="BU309" s="44"/>
      <c r="BV309" s="44"/>
      <c r="BW309" s="44"/>
      <c r="BX309" s="44"/>
      <c r="BY309" s="44"/>
      <c r="BZ309" s="44"/>
      <c r="CA309" s="44"/>
      <c r="CB309" s="44"/>
      <c r="CC309" s="44"/>
      <c r="CD309" s="44"/>
      <c r="CE309" s="37"/>
      <c r="CF309" s="37"/>
      <c r="CG309" s="37"/>
      <c r="CH309" s="37"/>
      <c r="CI309" s="37"/>
      <c r="CJ309" s="37"/>
      <c r="CK309" s="37"/>
      <c r="CL309" s="37"/>
      <c r="CM309" s="37"/>
      <c r="CN309" s="37"/>
      <c r="CO309" s="37"/>
      <c r="CP309" s="37"/>
      <c r="CQ309" s="37"/>
      <c r="CR309" s="37"/>
      <c r="CS309" s="37"/>
      <c r="CT309" s="37"/>
      <c r="CU309" s="37"/>
      <c r="CV309" s="37"/>
      <c r="CW309" s="37"/>
      <c r="CX309" s="37"/>
    </row>
    <row r="310" spans="1:102" ht="13">
      <c r="A310" s="37"/>
      <c r="B310" s="37"/>
      <c r="C310" s="37"/>
      <c r="D310" s="37"/>
      <c r="E310" s="34"/>
      <c r="F310" s="34"/>
      <c r="G310" s="34"/>
      <c r="H310" s="68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  <c r="U310" s="51"/>
      <c r="V310" s="34"/>
      <c r="W310" s="34"/>
      <c r="X310" s="34"/>
      <c r="Y310" s="34"/>
      <c r="Z310" s="34"/>
      <c r="AA310" s="34"/>
      <c r="AB310" s="34"/>
      <c r="AC310" s="34"/>
      <c r="AD310" s="34"/>
      <c r="AE310" s="34"/>
      <c r="AF310" s="34"/>
      <c r="AG310" s="34"/>
      <c r="AH310" s="34"/>
      <c r="AI310" s="34"/>
      <c r="AJ310" s="37"/>
      <c r="AK310" s="37"/>
      <c r="AL310" s="37"/>
      <c r="AM310" s="37"/>
      <c r="AN310" s="37"/>
      <c r="AO310" s="37"/>
      <c r="AP310" s="37"/>
      <c r="AQ310" s="34"/>
      <c r="AR310" s="68"/>
      <c r="AS310" s="44"/>
      <c r="AT310" s="44"/>
      <c r="AU310" s="44"/>
      <c r="AV310" s="44"/>
      <c r="AW310" s="44"/>
      <c r="AX310" s="44"/>
      <c r="AY310" s="44"/>
      <c r="AZ310" s="44"/>
      <c r="BA310" s="44"/>
      <c r="BB310" s="44"/>
      <c r="BC310" s="44"/>
      <c r="BD310" s="44"/>
      <c r="BE310" s="44"/>
      <c r="BF310" s="44"/>
      <c r="BG310" s="44"/>
      <c r="BH310" s="44"/>
      <c r="BI310" s="44"/>
      <c r="BJ310" s="44"/>
      <c r="BK310" s="44"/>
      <c r="BL310" s="44"/>
      <c r="BM310" s="44"/>
      <c r="BN310" s="44"/>
      <c r="BO310" s="44"/>
      <c r="BP310" s="44"/>
      <c r="BQ310" s="44"/>
      <c r="BR310" s="44"/>
      <c r="BS310" s="44"/>
      <c r="BT310" s="44"/>
      <c r="BU310" s="44"/>
      <c r="BV310" s="44"/>
      <c r="BW310" s="44"/>
      <c r="BX310" s="44"/>
      <c r="BY310" s="44"/>
      <c r="BZ310" s="44"/>
      <c r="CA310" s="44"/>
      <c r="CB310" s="44"/>
      <c r="CC310" s="44"/>
      <c r="CD310" s="44"/>
      <c r="CE310" s="37"/>
      <c r="CF310" s="37"/>
      <c r="CG310" s="37"/>
      <c r="CH310" s="37"/>
      <c r="CI310" s="37"/>
      <c r="CJ310" s="37"/>
      <c r="CK310" s="37"/>
      <c r="CL310" s="37"/>
      <c r="CM310" s="37"/>
      <c r="CN310" s="37"/>
      <c r="CO310" s="37"/>
      <c r="CP310" s="37"/>
      <c r="CQ310" s="37"/>
      <c r="CR310" s="37"/>
      <c r="CS310" s="37"/>
      <c r="CT310" s="37"/>
      <c r="CU310" s="37"/>
      <c r="CV310" s="37"/>
      <c r="CW310" s="37"/>
      <c r="CX310" s="37"/>
    </row>
    <row r="311" spans="1:102" ht="13">
      <c r="A311" s="37"/>
      <c r="B311" s="37"/>
      <c r="C311" s="37"/>
      <c r="D311" s="37"/>
      <c r="E311" s="34"/>
      <c r="F311" s="34"/>
      <c r="G311" s="34"/>
      <c r="H311" s="68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  <c r="U311" s="51"/>
      <c r="V311" s="34"/>
      <c r="W311" s="34"/>
      <c r="X311" s="34"/>
      <c r="Y311" s="34"/>
      <c r="Z311" s="34"/>
      <c r="AA311" s="34"/>
      <c r="AB311" s="34"/>
      <c r="AC311" s="34"/>
      <c r="AD311" s="34"/>
      <c r="AE311" s="34"/>
      <c r="AF311" s="34"/>
      <c r="AG311" s="34"/>
      <c r="AH311" s="34"/>
      <c r="AI311" s="34"/>
      <c r="AJ311" s="37"/>
      <c r="AK311" s="37"/>
      <c r="AL311" s="37"/>
      <c r="AM311" s="37"/>
      <c r="AN311" s="37"/>
      <c r="AO311" s="37"/>
      <c r="AP311" s="37"/>
      <c r="AQ311" s="34"/>
      <c r="AR311" s="68"/>
      <c r="AS311" s="44"/>
      <c r="AT311" s="44"/>
      <c r="AU311" s="44"/>
      <c r="AV311" s="44"/>
      <c r="AW311" s="44"/>
      <c r="AX311" s="44"/>
      <c r="AY311" s="44"/>
      <c r="AZ311" s="44"/>
      <c r="BA311" s="44"/>
      <c r="BB311" s="44"/>
      <c r="BC311" s="44"/>
      <c r="BD311" s="44"/>
      <c r="BE311" s="44"/>
      <c r="BF311" s="44"/>
      <c r="BG311" s="44"/>
      <c r="BH311" s="44"/>
      <c r="BI311" s="44"/>
      <c r="BJ311" s="44"/>
      <c r="BK311" s="44"/>
      <c r="BL311" s="44"/>
      <c r="BM311" s="44"/>
      <c r="BN311" s="44"/>
      <c r="BO311" s="44"/>
      <c r="BP311" s="44"/>
      <c r="BQ311" s="44"/>
      <c r="BR311" s="44"/>
      <c r="BS311" s="44"/>
      <c r="BT311" s="44"/>
      <c r="BU311" s="44"/>
      <c r="BV311" s="44"/>
      <c r="BW311" s="44"/>
      <c r="BX311" s="44"/>
      <c r="BY311" s="44"/>
      <c r="BZ311" s="44"/>
      <c r="CA311" s="44"/>
      <c r="CB311" s="44"/>
      <c r="CC311" s="44"/>
      <c r="CD311" s="44"/>
      <c r="CE311" s="37"/>
      <c r="CF311" s="37"/>
      <c r="CG311" s="37"/>
      <c r="CH311" s="37"/>
      <c r="CI311" s="37"/>
      <c r="CJ311" s="37"/>
      <c r="CK311" s="37"/>
      <c r="CL311" s="37"/>
      <c r="CM311" s="37"/>
      <c r="CN311" s="37"/>
      <c r="CO311" s="37"/>
      <c r="CP311" s="37"/>
      <c r="CQ311" s="37"/>
      <c r="CR311" s="37"/>
      <c r="CS311" s="37"/>
      <c r="CT311" s="37"/>
      <c r="CU311" s="37"/>
      <c r="CV311" s="37"/>
      <c r="CW311" s="37"/>
      <c r="CX311" s="37"/>
    </row>
    <row r="312" spans="1:102" ht="13">
      <c r="A312" s="37"/>
      <c r="B312" s="37"/>
      <c r="C312" s="37"/>
      <c r="D312" s="37"/>
      <c r="E312" s="34"/>
      <c r="F312" s="34"/>
      <c r="G312" s="34"/>
      <c r="H312" s="68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  <c r="U312" s="51"/>
      <c r="V312" s="34"/>
      <c r="W312" s="34"/>
      <c r="X312" s="34"/>
      <c r="Y312" s="34"/>
      <c r="Z312" s="34"/>
      <c r="AA312" s="34"/>
      <c r="AB312" s="34"/>
      <c r="AC312" s="34"/>
      <c r="AD312" s="34"/>
      <c r="AE312" s="34"/>
      <c r="AF312" s="34"/>
      <c r="AG312" s="34"/>
      <c r="AH312" s="34"/>
      <c r="AI312" s="34"/>
      <c r="AJ312" s="37"/>
      <c r="AK312" s="37"/>
      <c r="AL312" s="37"/>
      <c r="AM312" s="37"/>
      <c r="AN312" s="37"/>
      <c r="AO312" s="37"/>
      <c r="AP312" s="37"/>
      <c r="AQ312" s="34"/>
      <c r="AR312" s="68"/>
      <c r="AS312" s="44"/>
      <c r="AT312" s="44"/>
      <c r="AU312" s="44"/>
      <c r="AV312" s="44"/>
      <c r="AW312" s="44"/>
      <c r="AX312" s="44"/>
      <c r="AY312" s="44"/>
      <c r="AZ312" s="44"/>
      <c r="BA312" s="44"/>
      <c r="BB312" s="44"/>
      <c r="BC312" s="44"/>
      <c r="BD312" s="44"/>
      <c r="BE312" s="44"/>
      <c r="BF312" s="44"/>
      <c r="BG312" s="44"/>
      <c r="BH312" s="44"/>
      <c r="BI312" s="44"/>
      <c r="BJ312" s="44"/>
      <c r="BK312" s="44"/>
      <c r="BL312" s="44"/>
      <c r="BM312" s="44"/>
      <c r="BN312" s="44"/>
      <c r="BO312" s="44"/>
      <c r="BP312" s="44"/>
      <c r="BQ312" s="44"/>
      <c r="BR312" s="44"/>
      <c r="BS312" s="44"/>
      <c r="BT312" s="44"/>
      <c r="BU312" s="44"/>
      <c r="BV312" s="44"/>
      <c r="BW312" s="44"/>
      <c r="BX312" s="44"/>
      <c r="BY312" s="44"/>
      <c r="BZ312" s="44"/>
      <c r="CA312" s="44"/>
      <c r="CB312" s="44"/>
      <c r="CC312" s="44"/>
      <c r="CD312" s="44"/>
      <c r="CE312" s="37"/>
      <c r="CF312" s="37"/>
      <c r="CG312" s="37"/>
      <c r="CH312" s="37"/>
      <c r="CI312" s="37"/>
      <c r="CJ312" s="37"/>
      <c r="CK312" s="37"/>
      <c r="CL312" s="37"/>
      <c r="CM312" s="37"/>
      <c r="CN312" s="37"/>
      <c r="CO312" s="37"/>
      <c r="CP312" s="37"/>
      <c r="CQ312" s="37"/>
      <c r="CR312" s="37"/>
      <c r="CS312" s="37"/>
      <c r="CT312" s="37"/>
      <c r="CU312" s="37"/>
      <c r="CV312" s="37"/>
      <c r="CW312" s="37"/>
      <c r="CX312" s="37"/>
    </row>
  </sheetData>
  <mergeCells count="47">
    <mergeCell ref="N53:N57"/>
    <mergeCell ref="P53:P57"/>
    <mergeCell ref="V53:V57"/>
    <mergeCell ref="P58:R58"/>
    <mergeCell ref="Z58:AB58"/>
    <mergeCell ref="T59:V59"/>
    <mergeCell ref="AD59:AF59"/>
    <mergeCell ref="T62:V62"/>
    <mergeCell ref="Z70:AB71"/>
    <mergeCell ref="AD73:AF74"/>
    <mergeCell ref="B53:B55"/>
    <mergeCell ref="C53:C55"/>
    <mergeCell ref="D53:D55"/>
    <mergeCell ref="C56:D56"/>
    <mergeCell ref="B51:B52"/>
    <mergeCell ref="C51:C52"/>
    <mergeCell ref="D51:D52"/>
    <mergeCell ref="B49:D50"/>
    <mergeCell ref="F49:H50"/>
    <mergeCell ref="S51:S52"/>
    <mergeCell ref="T51:T52"/>
    <mergeCell ref="U51:U52"/>
    <mergeCell ref="I51:I52"/>
    <mergeCell ref="M51:M52"/>
    <mergeCell ref="N51:N52"/>
    <mergeCell ref="O51:O52"/>
    <mergeCell ref="P51:P52"/>
    <mergeCell ref="Q51:Q52"/>
    <mergeCell ref="R51:R52"/>
    <mergeCell ref="E51:E52"/>
    <mergeCell ref="F51:F52"/>
    <mergeCell ref="G51:G52"/>
    <mergeCell ref="H51:H52"/>
    <mergeCell ref="R50:T50"/>
    <mergeCell ref="X50:Z51"/>
    <mergeCell ref="AB50:AD51"/>
    <mergeCell ref="AF50:AH51"/>
    <mergeCell ref="J41:L42"/>
    <mergeCell ref="T41:V42"/>
    <mergeCell ref="X41:Z42"/>
    <mergeCell ref="K43:L43"/>
    <mergeCell ref="Y43:Z43"/>
    <mergeCell ref="W51:W52"/>
    <mergeCell ref="AA51:AA52"/>
    <mergeCell ref="AE51:AE52"/>
    <mergeCell ref="J48:L49"/>
    <mergeCell ref="N50:P50"/>
  </mergeCells>
  <conditionalFormatting sqref="BY2:CD33">
    <cfRule type="cellIs" dxfId="1" priority="1" operator="greaterThan">
      <formula>1</formula>
    </cfRule>
  </conditionalFormatting>
  <dataValidations count="1">
    <dataValidation type="list" allowBlank="1" showErrorMessage="1" sqref="G45" xr:uid="{00000000-0002-0000-0B00-000000000000}">
      <formula1>$F$117:$F$149</formula1>
    </dataValidation>
  </dataValidations>
  <pageMargins left="0.7" right="0.7" top="0.75" bottom="0.75" header="0" footer="0"/>
  <pageSetup orientation="portrait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CT314"/>
  <sheetViews>
    <sheetView workbookViewId="0"/>
  </sheetViews>
  <sheetFormatPr baseColWidth="10" defaultColWidth="12.6640625" defaultRowHeight="15" customHeight="1"/>
  <cols>
    <col min="1" max="1" width="9.6640625" customWidth="1"/>
    <col min="2" max="2" width="14.5" customWidth="1"/>
    <col min="3" max="3" width="17.83203125" customWidth="1"/>
    <col min="4" max="4" width="15" customWidth="1"/>
    <col min="5" max="5" width="14.1640625" customWidth="1"/>
    <col min="6" max="6" width="13.6640625" customWidth="1"/>
    <col min="8" max="8" width="20.5" customWidth="1"/>
    <col min="9" max="9" width="17.83203125" customWidth="1"/>
    <col min="10" max="10" width="19.1640625" customWidth="1"/>
    <col min="11" max="11" width="10.83203125" customWidth="1"/>
    <col min="12" max="12" width="14.6640625" customWidth="1"/>
    <col min="13" max="13" width="11.33203125" customWidth="1"/>
    <col min="14" max="14" width="13.6640625" customWidth="1"/>
    <col min="15" max="15" width="11.6640625" customWidth="1"/>
    <col min="16" max="16" width="12.33203125" customWidth="1"/>
    <col min="17" max="17" width="16.33203125" customWidth="1"/>
    <col min="18" max="18" width="18.1640625" customWidth="1"/>
    <col min="19" max="19" width="13.6640625" customWidth="1"/>
    <col min="20" max="20" width="18.1640625" customWidth="1"/>
    <col min="21" max="21" width="17.1640625" customWidth="1"/>
    <col min="22" max="22" width="13.1640625" customWidth="1"/>
    <col min="23" max="23" width="19.83203125" customWidth="1"/>
    <col min="24" max="24" width="21" customWidth="1"/>
    <col min="25" max="26" width="22.6640625" customWidth="1"/>
    <col min="27" max="27" width="20.83203125" customWidth="1"/>
    <col min="28" max="28" width="16.6640625" customWidth="1"/>
    <col min="29" max="29" width="19.1640625" customWidth="1"/>
    <col min="30" max="30" width="19.5" customWidth="1"/>
    <col min="31" max="31" width="22.6640625" customWidth="1"/>
    <col min="32" max="32" width="18.1640625" customWidth="1"/>
    <col min="33" max="33" width="25.1640625" customWidth="1"/>
    <col min="34" max="34" width="34.6640625" customWidth="1"/>
    <col min="35" max="35" width="33.33203125" customWidth="1"/>
    <col min="36" max="36" width="32.33203125" customWidth="1"/>
    <col min="37" max="37" width="40.83203125" customWidth="1"/>
    <col min="38" max="38" width="18.1640625" customWidth="1"/>
    <col min="39" max="39" width="46.33203125" customWidth="1"/>
    <col min="40" max="40" width="30.1640625" customWidth="1"/>
    <col min="41" max="41" width="12.1640625" customWidth="1"/>
    <col min="42" max="42" width="24.33203125" customWidth="1"/>
    <col min="43" max="43" width="26.83203125" customWidth="1"/>
    <col min="44" max="44" width="20.1640625" customWidth="1"/>
    <col min="45" max="45" width="26.33203125" customWidth="1"/>
    <col min="46" max="46" width="27.33203125" customWidth="1"/>
    <col min="47" max="47" width="25.33203125" customWidth="1"/>
    <col min="48" max="48" width="17.33203125" customWidth="1"/>
    <col min="49" max="49" width="16" customWidth="1"/>
    <col min="50" max="50" width="19.1640625" customWidth="1"/>
    <col min="51" max="51" width="23.33203125" customWidth="1"/>
    <col min="52" max="52" width="32" customWidth="1"/>
    <col min="53" max="53" width="32.6640625" customWidth="1"/>
    <col min="54" max="54" width="36" customWidth="1"/>
    <col min="55" max="55" width="37.83203125" customWidth="1"/>
    <col min="56" max="56" width="43.33203125" customWidth="1"/>
    <col min="57" max="57" width="22.6640625" customWidth="1"/>
    <col min="58" max="58" width="32.33203125" customWidth="1"/>
    <col min="59" max="59" width="35.1640625" customWidth="1"/>
    <col min="60" max="60" width="29.1640625" customWidth="1"/>
    <col min="61" max="61" width="58.33203125" customWidth="1"/>
    <col min="62" max="62" width="32.1640625" customWidth="1"/>
    <col min="63" max="63" width="34.1640625" customWidth="1"/>
    <col min="64" max="64" width="43.1640625" customWidth="1"/>
    <col min="65" max="65" width="42.33203125" customWidth="1"/>
    <col min="66" max="66" width="39.1640625" customWidth="1"/>
    <col min="67" max="67" width="40" customWidth="1"/>
    <col min="68" max="68" width="40.33203125" customWidth="1"/>
    <col min="69" max="69" width="42.1640625" customWidth="1"/>
    <col min="70" max="70" width="47.83203125" customWidth="1"/>
    <col min="71" max="71" width="27.1640625" customWidth="1"/>
    <col min="72" max="72" width="36.6640625" customWidth="1"/>
    <col min="73" max="73" width="34.1640625" customWidth="1"/>
    <col min="74" max="74" width="34.33203125" customWidth="1"/>
    <col min="75" max="75" width="42.83203125" customWidth="1"/>
    <col min="76" max="76" width="20.1640625" customWidth="1"/>
    <col min="77" max="77" width="48.33203125" customWidth="1"/>
    <col min="78" max="78" width="32.1640625" customWidth="1"/>
    <col min="79" max="98" width="14.33203125" customWidth="1"/>
  </cols>
  <sheetData>
    <row r="1" spans="1:98" ht="31.5" customHeight="1">
      <c r="A1" s="10" t="s">
        <v>139</v>
      </c>
      <c r="B1" s="10" t="s">
        <v>142</v>
      </c>
      <c r="C1" s="10" t="s">
        <v>221</v>
      </c>
      <c r="D1" s="10" t="s">
        <v>144</v>
      </c>
      <c r="E1" s="10" t="s">
        <v>145</v>
      </c>
      <c r="F1" s="10" t="s">
        <v>146</v>
      </c>
      <c r="G1" s="10" t="s">
        <v>147</v>
      </c>
      <c r="H1" s="10" t="s">
        <v>148</v>
      </c>
      <c r="I1" s="10" t="s">
        <v>149</v>
      </c>
      <c r="J1" s="10" t="s">
        <v>150</v>
      </c>
      <c r="K1" s="10" t="s">
        <v>151</v>
      </c>
      <c r="L1" s="10" t="s">
        <v>152</v>
      </c>
      <c r="M1" s="10" t="s">
        <v>153</v>
      </c>
      <c r="N1" s="10" t="s">
        <v>154</v>
      </c>
      <c r="O1" s="10" t="s">
        <v>155</v>
      </c>
      <c r="P1" s="10" t="s">
        <v>156</v>
      </c>
      <c r="Q1" s="10" t="s">
        <v>204</v>
      </c>
      <c r="R1" s="10" t="s">
        <v>158</v>
      </c>
      <c r="S1" s="10" t="s">
        <v>234</v>
      </c>
      <c r="T1" s="10" t="s">
        <v>235</v>
      </c>
      <c r="U1" s="10" t="s">
        <v>161</v>
      </c>
      <c r="V1" s="10" t="s">
        <v>162</v>
      </c>
      <c r="W1" s="10" t="s">
        <v>163</v>
      </c>
      <c r="X1" s="10" t="s">
        <v>164</v>
      </c>
      <c r="Y1" s="10" t="s">
        <v>165</v>
      </c>
      <c r="Z1" s="10" t="s">
        <v>166</v>
      </c>
      <c r="AA1" s="10" t="s">
        <v>167</v>
      </c>
      <c r="AB1" s="10" t="s">
        <v>168</v>
      </c>
      <c r="AC1" s="10" t="s">
        <v>169</v>
      </c>
      <c r="AD1" s="10" t="s">
        <v>170</v>
      </c>
      <c r="AE1" s="10" t="s">
        <v>171</v>
      </c>
      <c r="AF1" s="10" t="s">
        <v>172</v>
      </c>
      <c r="AG1" s="10" t="s">
        <v>173</v>
      </c>
      <c r="AH1" s="10" t="s">
        <v>174</v>
      </c>
      <c r="AI1" s="10" t="s">
        <v>175</v>
      </c>
      <c r="AJ1" s="10" t="s">
        <v>61</v>
      </c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8"/>
      <c r="AY1" s="18"/>
      <c r="AZ1" s="19"/>
      <c r="BA1" s="19"/>
      <c r="BB1" s="19"/>
      <c r="BC1" s="19"/>
      <c r="BD1" s="19"/>
      <c r="BE1" s="18"/>
      <c r="BF1" s="18"/>
      <c r="BG1" s="18"/>
      <c r="BH1" s="18"/>
      <c r="BI1" s="18"/>
      <c r="BJ1" s="18"/>
      <c r="BK1" s="18"/>
      <c r="BL1" s="18"/>
      <c r="BM1" s="18"/>
      <c r="BN1" s="18"/>
      <c r="BO1" s="19"/>
      <c r="BP1" s="19"/>
      <c r="BQ1" s="19"/>
      <c r="BR1" s="19"/>
      <c r="BS1" s="18"/>
      <c r="BT1" s="18"/>
      <c r="BU1" s="18"/>
      <c r="BV1" s="18"/>
      <c r="BW1" s="18"/>
      <c r="BX1" s="18"/>
      <c r="BY1" s="18"/>
      <c r="BZ1" s="18"/>
      <c r="CA1" s="20"/>
      <c r="CB1" s="20"/>
      <c r="CC1" s="20"/>
      <c r="CD1" s="20"/>
      <c r="CE1" s="20"/>
      <c r="CF1" s="20"/>
      <c r="CG1" s="20"/>
      <c r="CH1" s="20"/>
      <c r="CI1" s="20"/>
      <c r="CJ1" s="20"/>
      <c r="CK1" s="20"/>
      <c r="CL1" s="20"/>
      <c r="CM1" s="20"/>
      <c r="CN1" s="20"/>
      <c r="CO1" s="20"/>
      <c r="CP1" s="20"/>
      <c r="CQ1" s="20"/>
      <c r="CR1" s="20"/>
      <c r="CS1" s="20"/>
      <c r="CT1" s="20"/>
    </row>
    <row r="2" spans="1:98">
      <c r="A2" s="294" t="s">
        <v>22</v>
      </c>
      <c r="B2" s="294" t="s">
        <v>27</v>
      </c>
      <c r="C2" s="294" t="s">
        <v>249</v>
      </c>
      <c r="D2" s="294" t="s">
        <v>29</v>
      </c>
      <c r="E2" s="294" t="s">
        <v>30</v>
      </c>
      <c r="F2" s="294" t="s">
        <v>31</v>
      </c>
      <c r="G2" s="294" t="s">
        <v>32</v>
      </c>
      <c r="H2" s="294" t="s">
        <v>33</v>
      </c>
      <c r="I2" s="294" t="s">
        <v>229</v>
      </c>
      <c r="J2" s="294" t="s">
        <v>35</v>
      </c>
      <c r="K2" s="294" t="s">
        <v>36</v>
      </c>
      <c r="L2" s="294" t="s">
        <v>37</v>
      </c>
      <c r="M2" s="294" t="s">
        <v>38</v>
      </c>
      <c r="O2" s="295" t="s">
        <v>40</v>
      </c>
      <c r="P2" s="294" t="s">
        <v>41</v>
      </c>
      <c r="Q2" s="294" t="s">
        <v>42</v>
      </c>
      <c r="R2" s="294" t="s">
        <v>43</v>
      </c>
      <c r="U2" s="294" t="s">
        <v>46</v>
      </c>
      <c r="V2" s="295" t="s">
        <v>250</v>
      </c>
      <c r="W2" s="295" t="s">
        <v>48</v>
      </c>
      <c r="X2" s="294" t="s">
        <v>49</v>
      </c>
      <c r="Y2" s="294" t="s">
        <v>50</v>
      </c>
      <c r="Z2" s="294" t="s">
        <v>51</v>
      </c>
      <c r="AA2" s="294" t="s">
        <v>52</v>
      </c>
      <c r="AB2" s="294" t="s">
        <v>53</v>
      </c>
      <c r="AC2" s="294" t="s">
        <v>54</v>
      </c>
      <c r="AD2" s="294" t="s">
        <v>55</v>
      </c>
      <c r="AE2" s="294" t="s">
        <v>56</v>
      </c>
      <c r="AF2" s="294" t="s">
        <v>57</v>
      </c>
      <c r="AG2" s="294" t="s">
        <v>58</v>
      </c>
      <c r="AI2" s="294" t="s">
        <v>59</v>
      </c>
      <c r="AJ2" s="294" t="s">
        <v>251</v>
      </c>
      <c r="AL2" s="27"/>
      <c r="AM2" s="27"/>
      <c r="AN2" s="27"/>
      <c r="AO2" s="28"/>
      <c r="AP2" s="29"/>
      <c r="AQ2" s="30"/>
      <c r="AR2" s="30"/>
      <c r="AS2" s="30"/>
      <c r="AT2" s="30"/>
      <c r="AU2" s="30"/>
      <c r="AV2" s="31"/>
      <c r="AW2" s="30"/>
      <c r="AX2" s="31"/>
      <c r="AY2" s="30"/>
      <c r="AZ2" s="30"/>
      <c r="BA2" s="30"/>
      <c r="BB2" s="30"/>
      <c r="BC2" s="31"/>
      <c r="BD2" s="30"/>
      <c r="BE2" s="30"/>
      <c r="BF2" s="30"/>
      <c r="BG2" s="31"/>
      <c r="BH2" s="30"/>
      <c r="BI2" s="32"/>
      <c r="BJ2" s="31"/>
      <c r="BK2" s="33"/>
      <c r="BL2" s="31"/>
      <c r="BM2" s="30"/>
      <c r="BN2" s="31"/>
      <c r="BO2" s="31"/>
      <c r="BP2" s="31"/>
      <c r="BQ2" s="31"/>
      <c r="BR2" s="31"/>
      <c r="BS2" s="31"/>
      <c r="BT2" s="31"/>
      <c r="BU2" s="31"/>
      <c r="BV2" s="31"/>
      <c r="BW2" s="31"/>
      <c r="BX2" s="31"/>
      <c r="BY2" s="31"/>
      <c r="BZ2" s="31"/>
      <c r="CA2" s="34"/>
      <c r="CB2" s="34"/>
      <c r="CC2" s="34"/>
      <c r="CD2" s="34"/>
      <c r="CE2" s="34"/>
      <c r="CF2" s="34"/>
      <c r="CG2" s="34"/>
      <c r="CH2" s="34"/>
      <c r="CI2" s="34"/>
      <c r="CJ2" s="34"/>
      <c r="CK2" s="34"/>
      <c r="CL2" s="34"/>
      <c r="CM2" s="34"/>
      <c r="CN2" s="34"/>
      <c r="CO2" s="34"/>
      <c r="CP2" s="34"/>
      <c r="CQ2" s="34"/>
      <c r="CR2" s="34"/>
      <c r="CS2" s="34"/>
      <c r="CT2" s="34"/>
    </row>
    <row r="3" spans="1:98">
      <c r="A3" s="21" t="s">
        <v>63</v>
      </c>
      <c r="B3" s="24">
        <v>36205</v>
      </c>
      <c r="C3" s="24">
        <v>36205</v>
      </c>
      <c r="D3" s="21">
        <v>4200</v>
      </c>
      <c r="E3" s="21">
        <v>32005</v>
      </c>
      <c r="F3" s="21" t="s">
        <v>67</v>
      </c>
      <c r="G3" s="24">
        <v>32604</v>
      </c>
      <c r="H3" s="24">
        <v>41926</v>
      </c>
      <c r="I3" s="24">
        <v>189</v>
      </c>
      <c r="J3" s="21">
        <v>226</v>
      </c>
      <c r="K3" s="24">
        <v>4088</v>
      </c>
      <c r="L3" s="24">
        <v>35504</v>
      </c>
      <c r="M3" s="24">
        <v>1919</v>
      </c>
      <c r="O3" s="205"/>
      <c r="P3" s="24">
        <v>4034</v>
      </c>
      <c r="Q3" s="24">
        <v>1336</v>
      </c>
      <c r="R3" s="24">
        <v>75104</v>
      </c>
      <c r="U3" s="21">
        <v>2638</v>
      </c>
      <c r="V3" s="292">
        <v>1834</v>
      </c>
      <c r="W3" s="292">
        <v>871</v>
      </c>
      <c r="X3" s="21">
        <v>871</v>
      </c>
      <c r="Y3" s="21">
        <v>0</v>
      </c>
      <c r="Z3" s="21">
        <v>0</v>
      </c>
      <c r="AA3" s="24">
        <v>128</v>
      </c>
      <c r="AB3" s="21">
        <v>93</v>
      </c>
      <c r="AC3" s="21">
        <v>26</v>
      </c>
      <c r="AD3" s="21">
        <v>9</v>
      </c>
      <c r="AE3" s="24">
        <v>177</v>
      </c>
      <c r="AF3" s="21">
        <v>233</v>
      </c>
      <c r="AG3" s="21">
        <v>356</v>
      </c>
      <c r="AI3" s="24">
        <v>1</v>
      </c>
      <c r="AJ3" s="24">
        <v>2454</v>
      </c>
      <c r="AL3" s="27"/>
      <c r="AM3" s="27"/>
      <c r="AN3" s="27"/>
      <c r="AO3" s="28"/>
      <c r="AP3" s="29"/>
      <c r="AQ3" s="30"/>
      <c r="AR3" s="30"/>
      <c r="AS3" s="30"/>
      <c r="AT3" s="30"/>
      <c r="AU3" s="30"/>
      <c r="AV3" s="31"/>
      <c r="AW3" s="30"/>
      <c r="AX3" s="31"/>
      <c r="AY3" s="30"/>
      <c r="AZ3" s="30"/>
      <c r="BA3" s="30"/>
      <c r="BB3" s="30"/>
      <c r="BC3" s="31"/>
      <c r="BD3" s="30"/>
      <c r="BE3" s="30"/>
      <c r="BF3" s="30"/>
      <c r="BG3" s="31"/>
      <c r="BH3" s="30"/>
      <c r="BI3" s="32"/>
      <c r="BJ3" s="31"/>
      <c r="BK3" s="33"/>
      <c r="BL3" s="31"/>
      <c r="BM3" s="30"/>
      <c r="BN3" s="31"/>
      <c r="BO3" s="31"/>
      <c r="BP3" s="31"/>
      <c r="BQ3" s="31"/>
      <c r="BR3" s="31"/>
      <c r="BS3" s="31"/>
      <c r="BT3" s="31"/>
      <c r="BU3" s="31"/>
      <c r="BV3" s="31"/>
      <c r="BW3" s="31"/>
      <c r="BX3" s="31"/>
      <c r="BY3" s="31"/>
      <c r="BZ3" s="31"/>
      <c r="CA3" s="34"/>
      <c r="CB3" s="34"/>
      <c r="CC3" s="34"/>
      <c r="CD3" s="34"/>
      <c r="CE3" s="34"/>
      <c r="CF3" s="34"/>
      <c r="CG3" s="34"/>
      <c r="CH3" s="34"/>
      <c r="CI3" s="34"/>
      <c r="CJ3" s="34"/>
      <c r="CK3" s="34"/>
      <c r="CL3" s="34"/>
      <c r="CM3" s="34"/>
      <c r="CN3" s="34"/>
      <c r="CO3" s="34"/>
      <c r="CP3" s="34"/>
      <c r="CQ3" s="34"/>
      <c r="CR3" s="34"/>
      <c r="CS3" s="34"/>
      <c r="CT3" s="34"/>
    </row>
    <row r="4" spans="1:98">
      <c r="A4" s="21" t="s">
        <v>66</v>
      </c>
      <c r="B4" s="24">
        <v>97492</v>
      </c>
      <c r="C4" s="24">
        <v>96646</v>
      </c>
      <c r="D4" s="21" t="s">
        <v>67</v>
      </c>
      <c r="E4" s="21">
        <v>0</v>
      </c>
      <c r="F4" s="21" t="s">
        <v>67</v>
      </c>
      <c r="G4" s="24">
        <v>72823</v>
      </c>
      <c r="H4" s="24">
        <v>121938</v>
      </c>
      <c r="I4" s="24">
        <v>8804</v>
      </c>
      <c r="J4" s="21">
        <v>35621</v>
      </c>
      <c r="K4" s="24">
        <v>60821</v>
      </c>
      <c r="L4" s="24">
        <v>14536</v>
      </c>
      <c r="M4" s="24">
        <v>1087</v>
      </c>
      <c r="O4" s="292">
        <v>1069</v>
      </c>
      <c r="P4" s="24">
        <v>17499</v>
      </c>
      <c r="Q4" s="24">
        <v>13771</v>
      </c>
      <c r="R4" s="24">
        <v>73809</v>
      </c>
      <c r="U4" s="21">
        <v>13634</v>
      </c>
      <c r="V4" s="292">
        <v>13053</v>
      </c>
      <c r="W4" s="292">
        <v>391</v>
      </c>
      <c r="X4" s="21">
        <v>389</v>
      </c>
      <c r="Y4" s="21">
        <v>2</v>
      </c>
      <c r="Z4" s="21">
        <v>0</v>
      </c>
      <c r="AA4" s="24">
        <v>59</v>
      </c>
      <c r="AB4" s="21">
        <v>55</v>
      </c>
      <c r="AC4" s="21">
        <v>4</v>
      </c>
      <c r="AD4" s="21">
        <v>0</v>
      </c>
      <c r="AE4" s="24">
        <v>135</v>
      </c>
      <c r="AF4" s="21">
        <v>155</v>
      </c>
      <c r="AG4" s="21">
        <v>43</v>
      </c>
      <c r="AI4" s="24">
        <v>0</v>
      </c>
      <c r="AJ4" s="24">
        <v>14752</v>
      </c>
      <c r="AL4" s="27"/>
      <c r="AM4" s="27"/>
      <c r="AN4" s="27"/>
      <c r="AO4" s="28"/>
      <c r="AP4" s="29"/>
      <c r="AQ4" s="30"/>
      <c r="AR4" s="30"/>
      <c r="AS4" s="30"/>
      <c r="AT4" s="30"/>
      <c r="AU4" s="30"/>
      <c r="AV4" s="30"/>
      <c r="AW4" s="31"/>
      <c r="AX4" s="31"/>
      <c r="AY4" s="30"/>
      <c r="AZ4" s="30"/>
      <c r="BA4" s="30"/>
      <c r="BB4" s="30"/>
      <c r="BC4" s="31"/>
      <c r="BD4" s="30"/>
      <c r="BE4" s="30"/>
      <c r="BF4" s="30"/>
      <c r="BG4" s="31"/>
      <c r="BH4" s="30"/>
      <c r="BI4" s="32"/>
      <c r="BJ4" s="31"/>
      <c r="BK4" s="33"/>
      <c r="BL4" s="31"/>
      <c r="BM4" s="30"/>
      <c r="BN4" s="31"/>
      <c r="BO4" s="31"/>
      <c r="BP4" s="31"/>
      <c r="BQ4" s="31"/>
      <c r="BR4" s="31"/>
      <c r="BS4" s="31"/>
      <c r="BT4" s="31"/>
      <c r="BU4" s="31"/>
      <c r="BV4" s="31"/>
      <c r="BW4" s="31"/>
      <c r="BX4" s="31"/>
      <c r="BY4" s="31"/>
      <c r="BZ4" s="31"/>
      <c r="CA4" s="34"/>
      <c r="CB4" s="34"/>
      <c r="CC4" s="34"/>
      <c r="CD4" s="34"/>
      <c r="CE4" s="34"/>
      <c r="CF4" s="34"/>
      <c r="CG4" s="34"/>
      <c r="CH4" s="34"/>
      <c r="CI4" s="34"/>
      <c r="CJ4" s="34"/>
      <c r="CK4" s="34"/>
      <c r="CL4" s="34"/>
      <c r="CM4" s="34"/>
      <c r="CN4" s="34"/>
      <c r="CO4" s="34"/>
      <c r="CP4" s="34"/>
      <c r="CQ4" s="34"/>
      <c r="CR4" s="34"/>
      <c r="CS4" s="34"/>
      <c r="CT4" s="34"/>
    </row>
    <row r="5" spans="1:98">
      <c r="A5" s="21" t="s">
        <v>69</v>
      </c>
      <c r="B5" s="24">
        <v>23113</v>
      </c>
      <c r="C5" s="24">
        <v>23044</v>
      </c>
      <c r="D5" s="21">
        <v>10243</v>
      </c>
      <c r="E5" s="21">
        <v>12801</v>
      </c>
      <c r="F5" s="21">
        <v>0</v>
      </c>
      <c r="G5" s="24">
        <v>30968</v>
      </c>
      <c r="H5" s="24">
        <v>11332</v>
      </c>
      <c r="I5" s="24">
        <v>376</v>
      </c>
      <c r="J5" s="21">
        <v>1080</v>
      </c>
      <c r="K5" s="24">
        <v>1533</v>
      </c>
      <c r="L5" s="24">
        <v>8311</v>
      </c>
      <c r="M5" s="24">
        <v>32</v>
      </c>
      <c r="O5" s="205"/>
      <c r="P5" s="24">
        <v>1853</v>
      </c>
      <c r="Q5" s="24">
        <v>877</v>
      </c>
      <c r="R5" s="24">
        <v>38886</v>
      </c>
      <c r="U5" s="21">
        <v>2814</v>
      </c>
      <c r="V5" s="292">
        <v>1554</v>
      </c>
      <c r="W5" s="292">
        <v>33</v>
      </c>
      <c r="X5" s="21">
        <v>33</v>
      </c>
      <c r="Y5" s="21">
        <v>0</v>
      </c>
      <c r="Z5" s="21">
        <v>0</v>
      </c>
      <c r="AA5" s="24">
        <v>48</v>
      </c>
      <c r="AB5" s="21">
        <v>34</v>
      </c>
      <c r="AC5" s="21">
        <v>14</v>
      </c>
      <c r="AD5" s="21">
        <v>0</v>
      </c>
      <c r="AE5" s="24">
        <v>88</v>
      </c>
      <c r="AF5" s="21">
        <v>18</v>
      </c>
      <c r="AG5" s="21">
        <v>33</v>
      </c>
      <c r="AI5" s="24">
        <v>542</v>
      </c>
      <c r="AJ5" s="24">
        <v>2527</v>
      </c>
      <c r="AL5" s="27"/>
      <c r="AM5" s="27"/>
      <c r="AN5" s="27"/>
      <c r="AO5" s="28"/>
      <c r="AP5" s="29"/>
      <c r="AQ5" s="30"/>
      <c r="AR5" s="30"/>
      <c r="AS5" s="30"/>
      <c r="AT5" s="30"/>
      <c r="AU5" s="30"/>
      <c r="AV5" s="30"/>
      <c r="AW5" s="31"/>
      <c r="AX5" s="31"/>
      <c r="AY5" s="30"/>
      <c r="AZ5" s="30"/>
      <c r="BA5" s="30"/>
      <c r="BB5" s="30"/>
      <c r="BC5" s="31"/>
      <c r="BD5" s="30"/>
      <c r="BE5" s="30"/>
      <c r="BF5" s="30"/>
      <c r="BG5" s="31"/>
      <c r="BH5" s="30"/>
      <c r="BI5" s="32"/>
      <c r="BJ5" s="31"/>
      <c r="BK5" s="33"/>
      <c r="BL5" s="31"/>
      <c r="BM5" s="30"/>
      <c r="BN5" s="31"/>
      <c r="BO5" s="31"/>
      <c r="BP5" s="31"/>
      <c r="BQ5" s="31"/>
      <c r="BR5" s="31"/>
      <c r="BS5" s="31"/>
      <c r="BT5" s="31"/>
      <c r="BU5" s="31"/>
      <c r="BV5" s="31"/>
      <c r="BW5" s="31"/>
      <c r="BX5" s="31"/>
      <c r="BY5" s="31"/>
      <c r="BZ5" s="31"/>
      <c r="CA5" s="34"/>
      <c r="CB5" s="34"/>
      <c r="CC5" s="34"/>
      <c r="CD5" s="34"/>
      <c r="CE5" s="34"/>
      <c r="CF5" s="34"/>
      <c r="CG5" s="34"/>
      <c r="CH5" s="34"/>
      <c r="CI5" s="34"/>
      <c r="CJ5" s="34"/>
      <c r="CK5" s="34"/>
      <c r="CL5" s="34"/>
      <c r="CM5" s="34"/>
      <c r="CN5" s="34"/>
      <c r="CO5" s="34"/>
      <c r="CP5" s="34"/>
      <c r="CQ5" s="34"/>
      <c r="CR5" s="34"/>
      <c r="CS5" s="34"/>
      <c r="CT5" s="34"/>
    </row>
    <row r="6" spans="1:98">
      <c r="A6" s="21" t="s">
        <v>71</v>
      </c>
      <c r="B6" s="24">
        <v>2076</v>
      </c>
      <c r="C6" s="24">
        <v>2076</v>
      </c>
      <c r="D6" s="21">
        <v>738</v>
      </c>
      <c r="E6" s="21">
        <v>1338</v>
      </c>
      <c r="F6" s="21">
        <v>0</v>
      </c>
      <c r="G6" s="24">
        <v>1086</v>
      </c>
      <c r="H6" s="24">
        <v>364</v>
      </c>
      <c r="I6" s="24">
        <v>24</v>
      </c>
      <c r="J6" s="21">
        <v>5</v>
      </c>
      <c r="K6" s="24">
        <v>20</v>
      </c>
      <c r="L6" s="24">
        <v>144</v>
      </c>
      <c r="M6" s="24">
        <v>97</v>
      </c>
      <c r="O6" s="292">
        <v>74</v>
      </c>
      <c r="P6" s="24">
        <v>2393</v>
      </c>
      <c r="Q6" s="24">
        <v>950</v>
      </c>
      <c r="R6" s="24">
        <v>1472</v>
      </c>
      <c r="U6" s="21">
        <v>636</v>
      </c>
      <c r="V6" s="292">
        <v>251</v>
      </c>
      <c r="W6" s="292">
        <v>30</v>
      </c>
      <c r="X6" s="21">
        <v>30</v>
      </c>
      <c r="Y6" s="21">
        <v>0</v>
      </c>
      <c r="Z6" s="21">
        <v>0</v>
      </c>
      <c r="AA6" s="24">
        <v>9</v>
      </c>
      <c r="AB6" s="21">
        <v>5</v>
      </c>
      <c r="AC6" s="21">
        <v>4</v>
      </c>
      <c r="AD6" s="21">
        <v>0</v>
      </c>
      <c r="AE6" s="24">
        <v>7</v>
      </c>
      <c r="AF6" s="21">
        <v>21</v>
      </c>
      <c r="AG6" s="21">
        <v>110</v>
      </c>
      <c r="AI6" s="24">
        <v>39</v>
      </c>
      <c r="AJ6" s="24">
        <v>497</v>
      </c>
      <c r="AL6" s="27"/>
      <c r="AM6" s="27"/>
      <c r="AN6" s="27"/>
      <c r="AO6" s="28"/>
      <c r="AP6" s="29"/>
      <c r="AQ6" s="30"/>
      <c r="AR6" s="30"/>
      <c r="AS6" s="30"/>
      <c r="AT6" s="30"/>
      <c r="AU6" s="30"/>
      <c r="AV6" s="30"/>
      <c r="AW6" s="30"/>
      <c r="AX6" s="31"/>
      <c r="AY6" s="30"/>
      <c r="AZ6" s="30"/>
      <c r="BA6" s="30"/>
      <c r="BB6" s="30"/>
      <c r="BC6" s="31"/>
      <c r="BD6" s="30"/>
      <c r="BE6" s="30"/>
      <c r="BF6" s="30"/>
      <c r="BG6" s="31"/>
      <c r="BH6" s="30"/>
      <c r="BI6" s="32"/>
      <c r="BJ6" s="31"/>
      <c r="BK6" s="33"/>
      <c r="BL6" s="31"/>
      <c r="BM6" s="30"/>
      <c r="BN6" s="31"/>
      <c r="BO6" s="31"/>
      <c r="BP6" s="31"/>
      <c r="BQ6" s="31"/>
      <c r="BR6" s="31"/>
      <c r="BS6" s="31"/>
      <c r="BT6" s="31"/>
      <c r="BU6" s="31"/>
      <c r="BV6" s="31"/>
      <c r="BW6" s="31"/>
      <c r="BX6" s="31"/>
      <c r="BY6" s="31"/>
      <c r="BZ6" s="31"/>
      <c r="CA6" s="34"/>
      <c r="CB6" s="34"/>
      <c r="CC6" s="34"/>
      <c r="CD6" s="34"/>
      <c r="CE6" s="34"/>
      <c r="CF6" s="34"/>
      <c r="CG6" s="34"/>
      <c r="CH6" s="34"/>
      <c r="CI6" s="34"/>
      <c r="CJ6" s="34"/>
      <c r="CK6" s="34"/>
      <c r="CL6" s="34"/>
      <c r="CM6" s="34"/>
      <c r="CN6" s="34"/>
      <c r="CO6" s="34"/>
      <c r="CP6" s="34"/>
      <c r="CQ6" s="34"/>
      <c r="CR6" s="34"/>
      <c r="CS6" s="34"/>
      <c r="CT6" s="34"/>
    </row>
    <row r="7" spans="1:98">
      <c r="A7" s="21" t="s">
        <v>73</v>
      </c>
      <c r="B7" s="24">
        <v>52877</v>
      </c>
      <c r="C7" s="24">
        <v>51706</v>
      </c>
      <c r="D7" s="21">
        <v>45525</v>
      </c>
      <c r="E7" s="21">
        <v>6181</v>
      </c>
      <c r="F7" s="21">
        <v>0</v>
      </c>
      <c r="G7" s="24">
        <v>41126</v>
      </c>
      <c r="H7" s="24">
        <v>11806</v>
      </c>
      <c r="I7" s="24">
        <v>27</v>
      </c>
      <c r="J7" s="21">
        <v>0</v>
      </c>
      <c r="K7" s="24">
        <v>3793</v>
      </c>
      <c r="L7" s="24">
        <v>7966</v>
      </c>
      <c r="M7" s="24">
        <v>20</v>
      </c>
      <c r="O7" s="205"/>
      <c r="P7" s="24">
        <v>10572</v>
      </c>
      <c r="Q7" s="24">
        <v>3720</v>
      </c>
      <c r="R7" s="24">
        <v>32308</v>
      </c>
      <c r="U7" s="21">
        <v>7590</v>
      </c>
      <c r="V7" s="292">
        <v>9465</v>
      </c>
      <c r="W7" s="292">
        <v>77</v>
      </c>
      <c r="X7" s="21">
        <v>77</v>
      </c>
      <c r="Y7" s="21">
        <v>0</v>
      </c>
      <c r="Z7" s="21">
        <v>0</v>
      </c>
      <c r="AA7" s="24">
        <v>14</v>
      </c>
      <c r="AB7" s="21">
        <v>12</v>
      </c>
      <c r="AC7" s="21">
        <v>2</v>
      </c>
      <c r="AD7" s="21">
        <v>0</v>
      </c>
      <c r="AE7" s="24">
        <v>1177</v>
      </c>
      <c r="AF7" s="21">
        <v>163</v>
      </c>
      <c r="AG7" s="21">
        <v>694</v>
      </c>
      <c r="AI7" s="24">
        <v>248</v>
      </c>
      <c r="AJ7" s="24">
        <v>7886</v>
      </c>
      <c r="AL7" s="27"/>
      <c r="AM7" s="27"/>
      <c r="AN7" s="27"/>
      <c r="AO7" s="28"/>
      <c r="AP7" s="29"/>
      <c r="AQ7" s="30"/>
      <c r="AR7" s="30"/>
      <c r="AS7" s="30"/>
      <c r="AT7" s="30"/>
      <c r="AU7" s="30"/>
      <c r="AV7" s="31"/>
      <c r="AW7" s="31"/>
      <c r="AX7" s="31"/>
      <c r="AY7" s="30"/>
      <c r="AZ7" s="30"/>
      <c r="BA7" s="30"/>
      <c r="BB7" s="30"/>
      <c r="BC7" s="31"/>
      <c r="BD7" s="30"/>
      <c r="BE7" s="30"/>
      <c r="BF7" s="30"/>
      <c r="BG7" s="31"/>
      <c r="BH7" s="30"/>
      <c r="BI7" s="32"/>
      <c r="BJ7" s="31"/>
      <c r="BK7" s="33"/>
      <c r="BL7" s="31"/>
      <c r="BM7" s="30"/>
      <c r="BN7" s="31"/>
      <c r="BO7" s="31"/>
      <c r="BP7" s="31"/>
      <c r="BQ7" s="31"/>
      <c r="BR7" s="31"/>
      <c r="BS7" s="31"/>
      <c r="BT7" s="31"/>
      <c r="BU7" s="31"/>
      <c r="BV7" s="31"/>
      <c r="BW7" s="31"/>
      <c r="BX7" s="31"/>
      <c r="BY7" s="31"/>
      <c r="BZ7" s="31"/>
      <c r="CA7" s="34"/>
      <c r="CB7" s="34"/>
      <c r="CC7" s="34"/>
      <c r="CD7" s="34"/>
      <c r="CE7" s="34"/>
      <c r="CF7" s="34"/>
      <c r="CG7" s="34"/>
      <c r="CH7" s="34"/>
      <c r="CI7" s="34"/>
      <c r="CJ7" s="34"/>
      <c r="CK7" s="34"/>
      <c r="CL7" s="34"/>
      <c r="CM7" s="34"/>
      <c r="CN7" s="34"/>
      <c r="CO7" s="34"/>
      <c r="CP7" s="34"/>
      <c r="CQ7" s="34"/>
      <c r="CR7" s="34"/>
      <c r="CS7" s="34"/>
      <c r="CT7" s="34"/>
    </row>
    <row r="8" spans="1:98">
      <c r="A8" s="21" t="s">
        <v>75</v>
      </c>
      <c r="B8" s="24">
        <v>27102</v>
      </c>
      <c r="C8" s="24">
        <v>26883</v>
      </c>
      <c r="D8" s="21">
        <v>2483</v>
      </c>
      <c r="E8" s="21" t="s">
        <v>67</v>
      </c>
      <c r="F8" s="21" t="s">
        <v>67</v>
      </c>
      <c r="G8" s="24">
        <v>33374</v>
      </c>
      <c r="H8" s="24">
        <v>10498</v>
      </c>
      <c r="I8" s="24">
        <v>473</v>
      </c>
      <c r="J8" s="21">
        <v>82</v>
      </c>
      <c r="K8" s="24">
        <v>2591</v>
      </c>
      <c r="L8" s="24">
        <v>6517</v>
      </c>
      <c r="M8" s="24">
        <v>835</v>
      </c>
      <c r="O8" s="205"/>
      <c r="P8" s="24">
        <v>2646</v>
      </c>
      <c r="Q8" s="24">
        <v>1647</v>
      </c>
      <c r="R8" s="24">
        <v>22047</v>
      </c>
      <c r="U8" s="21">
        <v>1586</v>
      </c>
      <c r="V8" s="292">
        <v>12</v>
      </c>
      <c r="W8" s="292">
        <v>27</v>
      </c>
      <c r="X8" s="21">
        <v>27</v>
      </c>
      <c r="Y8" s="21">
        <v>0</v>
      </c>
      <c r="Z8" s="21">
        <v>0</v>
      </c>
      <c r="AA8" s="24">
        <v>0</v>
      </c>
      <c r="AB8" s="21">
        <v>0</v>
      </c>
      <c r="AC8" s="21">
        <v>0</v>
      </c>
      <c r="AD8" s="21">
        <v>0</v>
      </c>
      <c r="AE8" s="24">
        <v>8</v>
      </c>
      <c r="AF8" s="21">
        <v>37</v>
      </c>
      <c r="AG8" s="21">
        <v>37</v>
      </c>
      <c r="AI8" s="24">
        <v>49</v>
      </c>
      <c r="AJ8" s="24">
        <v>1483</v>
      </c>
      <c r="AL8" s="27"/>
      <c r="AM8" s="27"/>
      <c r="AN8" s="27"/>
      <c r="AO8" s="28"/>
      <c r="AP8" s="29"/>
      <c r="AQ8" s="30"/>
      <c r="AR8" s="30"/>
      <c r="AS8" s="30"/>
      <c r="AT8" s="30"/>
      <c r="AU8" s="30"/>
      <c r="AV8" s="31"/>
      <c r="AW8" s="31"/>
      <c r="AX8" s="31"/>
      <c r="AY8" s="30"/>
      <c r="AZ8" s="30"/>
      <c r="BA8" s="30"/>
      <c r="BB8" s="30"/>
      <c r="BC8" s="31"/>
      <c r="BD8" s="30"/>
      <c r="BE8" s="30"/>
      <c r="BF8" s="30"/>
      <c r="BG8" s="30"/>
      <c r="BH8" s="30"/>
      <c r="BI8" s="32"/>
      <c r="BJ8" s="31"/>
      <c r="BK8" s="33"/>
      <c r="BL8" s="31"/>
      <c r="BM8" s="30"/>
      <c r="BN8" s="31"/>
      <c r="BO8" s="31"/>
      <c r="BP8" s="31"/>
      <c r="BQ8" s="31"/>
      <c r="BR8" s="31"/>
      <c r="BS8" s="31"/>
      <c r="BT8" s="31"/>
      <c r="BU8" s="31"/>
      <c r="BV8" s="31"/>
      <c r="BW8" s="31"/>
      <c r="BX8" s="31"/>
      <c r="BY8" s="31"/>
      <c r="BZ8" s="31"/>
      <c r="CA8" s="34"/>
      <c r="CB8" s="34"/>
      <c r="CC8" s="34"/>
      <c r="CD8" s="34"/>
      <c r="CE8" s="34"/>
      <c r="CF8" s="34"/>
      <c r="CG8" s="34"/>
      <c r="CH8" s="34"/>
      <c r="CI8" s="34"/>
      <c r="CJ8" s="34"/>
      <c r="CK8" s="34"/>
      <c r="CL8" s="34"/>
      <c r="CM8" s="34"/>
      <c r="CN8" s="34"/>
      <c r="CO8" s="34"/>
      <c r="CP8" s="34"/>
      <c r="CQ8" s="34"/>
      <c r="CR8" s="34"/>
      <c r="CS8" s="34"/>
      <c r="CT8" s="34"/>
    </row>
    <row r="9" spans="1:98">
      <c r="A9" s="21" t="s">
        <v>77</v>
      </c>
      <c r="B9" s="24">
        <v>39056</v>
      </c>
      <c r="C9" s="24">
        <v>21500</v>
      </c>
      <c r="D9" s="21">
        <v>2445</v>
      </c>
      <c r="E9" s="21">
        <v>19055</v>
      </c>
      <c r="F9" s="21">
        <v>0</v>
      </c>
      <c r="G9" s="24">
        <v>9655</v>
      </c>
      <c r="H9" s="24">
        <v>12356</v>
      </c>
      <c r="I9" s="24">
        <v>845</v>
      </c>
      <c r="J9" s="21">
        <v>724</v>
      </c>
      <c r="K9" s="24">
        <v>6588</v>
      </c>
      <c r="L9" s="24">
        <v>3844</v>
      </c>
      <c r="M9" s="24">
        <v>59</v>
      </c>
      <c r="O9" s="292">
        <v>296</v>
      </c>
      <c r="P9" s="24">
        <v>17239</v>
      </c>
      <c r="Q9" s="24">
        <v>168</v>
      </c>
      <c r="R9" s="24">
        <v>8239</v>
      </c>
      <c r="U9" s="21">
        <v>1618</v>
      </c>
      <c r="V9" s="292">
        <v>955</v>
      </c>
      <c r="W9" s="292">
        <v>79</v>
      </c>
      <c r="X9" s="21">
        <v>79</v>
      </c>
      <c r="Y9" s="21">
        <v>0</v>
      </c>
      <c r="Z9" s="21">
        <v>0</v>
      </c>
      <c r="AA9" s="24">
        <v>11</v>
      </c>
      <c r="AB9" s="21">
        <v>9</v>
      </c>
      <c r="AC9" s="21">
        <v>2</v>
      </c>
      <c r="AD9" s="21">
        <v>0</v>
      </c>
      <c r="AE9" s="24">
        <v>42</v>
      </c>
      <c r="AF9" s="21">
        <v>5</v>
      </c>
      <c r="AG9" s="21">
        <v>7</v>
      </c>
      <c r="AI9" s="24">
        <v>59</v>
      </c>
      <c r="AJ9" s="24">
        <v>1350</v>
      </c>
      <c r="AL9" s="27"/>
      <c r="AM9" s="27"/>
      <c r="AN9" s="27"/>
      <c r="AO9" s="28"/>
      <c r="AP9" s="29"/>
      <c r="AQ9" s="30"/>
      <c r="AR9" s="30"/>
      <c r="AS9" s="30"/>
      <c r="AT9" s="30"/>
      <c r="AU9" s="30"/>
      <c r="AV9" s="30"/>
      <c r="AW9" s="31"/>
      <c r="AX9" s="31"/>
      <c r="AY9" s="30"/>
      <c r="AZ9" s="30"/>
      <c r="BA9" s="30"/>
      <c r="BB9" s="30"/>
      <c r="BC9" s="31"/>
      <c r="BD9" s="30"/>
      <c r="BE9" s="30"/>
      <c r="BF9" s="30"/>
      <c r="BG9" s="31"/>
      <c r="BH9" s="30"/>
      <c r="BI9" s="32"/>
      <c r="BJ9" s="31"/>
      <c r="BK9" s="33"/>
      <c r="BL9" s="31"/>
      <c r="BM9" s="30"/>
      <c r="BN9" s="31"/>
      <c r="BO9" s="31"/>
      <c r="BP9" s="31"/>
      <c r="BQ9" s="31"/>
      <c r="BR9" s="31"/>
      <c r="BS9" s="31"/>
      <c r="BT9" s="31"/>
      <c r="BU9" s="31"/>
      <c r="BV9" s="31"/>
      <c r="BW9" s="31"/>
      <c r="BX9" s="31"/>
      <c r="BY9" s="31"/>
      <c r="BZ9" s="31"/>
      <c r="CA9" s="34"/>
      <c r="CB9" s="34"/>
      <c r="CC9" s="34"/>
      <c r="CD9" s="34"/>
      <c r="CE9" s="34"/>
      <c r="CF9" s="34"/>
      <c r="CG9" s="34"/>
      <c r="CH9" s="34"/>
      <c r="CI9" s="34"/>
      <c r="CJ9" s="34"/>
      <c r="CK9" s="34"/>
      <c r="CL9" s="34"/>
      <c r="CM9" s="34"/>
      <c r="CN9" s="34"/>
      <c r="CO9" s="34"/>
      <c r="CP9" s="34"/>
      <c r="CQ9" s="34"/>
      <c r="CR9" s="34"/>
      <c r="CS9" s="34"/>
      <c r="CT9" s="34"/>
    </row>
    <row r="10" spans="1:98">
      <c r="A10" s="21" t="s">
        <v>79</v>
      </c>
      <c r="B10" s="24">
        <v>71836</v>
      </c>
      <c r="C10" s="24">
        <v>71836</v>
      </c>
      <c r="D10" s="21">
        <v>50162</v>
      </c>
      <c r="E10" s="21">
        <v>21674</v>
      </c>
      <c r="F10" s="21">
        <v>0</v>
      </c>
      <c r="G10" s="24">
        <v>58697</v>
      </c>
      <c r="H10" s="24">
        <v>23046</v>
      </c>
      <c r="I10" s="24">
        <v>153</v>
      </c>
      <c r="J10" s="21">
        <v>785</v>
      </c>
      <c r="K10" s="24">
        <v>4738</v>
      </c>
      <c r="L10" s="24">
        <v>17291</v>
      </c>
      <c r="M10" s="24">
        <v>79</v>
      </c>
      <c r="O10" s="205"/>
      <c r="P10" s="24">
        <v>11811</v>
      </c>
      <c r="Q10" s="24">
        <v>5071</v>
      </c>
      <c r="R10" s="24">
        <v>59711</v>
      </c>
      <c r="U10" s="21">
        <v>12303</v>
      </c>
      <c r="V10" s="292">
        <v>7529</v>
      </c>
      <c r="W10" s="292">
        <v>0</v>
      </c>
      <c r="X10" s="21" t="s">
        <v>67</v>
      </c>
      <c r="Y10" s="21" t="s">
        <v>67</v>
      </c>
      <c r="Z10" s="21" t="s">
        <v>67</v>
      </c>
      <c r="AA10" s="24">
        <v>0</v>
      </c>
      <c r="AB10" s="21" t="s">
        <v>67</v>
      </c>
      <c r="AC10" s="21" t="s">
        <v>67</v>
      </c>
      <c r="AD10" s="21" t="s">
        <v>67</v>
      </c>
      <c r="AE10" s="24">
        <v>0</v>
      </c>
      <c r="AF10" s="21" t="s">
        <v>67</v>
      </c>
      <c r="AG10" s="21" t="s">
        <v>67</v>
      </c>
      <c r="AI10" s="24">
        <v>0</v>
      </c>
      <c r="AJ10" s="24">
        <v>108</v>
      </c>
      <c r="AL10" s="27"/>
      <c r="AM10" s="27"/>
      <c r="AN10" s="27"/>
      <c r="AO10" s="28"/>
      <c r="AP10" s="29"/>
      <c r="AQ10" s="30"/>
      <c r="AR10" s="30"/>
      <c r="AS10" s="30"/>
      <c r="AT10" s="30"/>
      <c r="AU10" s="30"/>
      <c r="AV10" s="31"/>
      <c r="AW10" s="31"/>
      <c r="AX10" s="31"/>
      <c r="AY10" s="30"/>
      <c r="AZ10" s="30"/>
      <c r="BA10" s="30"/>
      <c r="BB10" s="30"/>
      <c r="BC10" s="31"/>
      <c r="BD10" s="30"/>
      <c r="BE10" s="30"/>
      <c r="BF10" s="30"/>
      <c r="BG10" s="31"/>
      <c r="BH10" s="30"/>
      <c r="BI10" s="32"/>
      <c r="BJ10" s="31"/>
      <c r="BK10" s="33"/>
      <c r="BL10" s="31"/>
      <c r="BM10" s="30"/>
      <c r="BN10" s="31"/>
      <c r="BO10" s="31"/>
      <c r="BP10" s="31"/>
      <c r="BQ10" s="31"/>
      <c r="BR10" s="31"/>
      <c r="BS10" s="31"/>
      <c r="BT10" s="31"/>
      <c r="BU10" s="31"/>
      <c r="BV10" s="31"/>
      <c r="BW10" s="31"/>
      <c r="BX10" s="31"/>
      <c r="BY10" s="31"/>
      <c r="BZ10" s="31"/>
      <c r="CA10" s="34"/>
      <c r="CB10" s="34"/>
      <c r="CC10" s="34"/>
      <c r="CD10" s="34"/>
      <c r="CE10" s="34"/>
      <c r="CF10" s="34"/>
      <c r="CG10" s="34"/>
      <c r="CH10" s="34"/>
      <c r="CI10" s="34"/>
      <c r="CJ10" s="34"/>
      <c r="CK10" s="34"/>
      <c r="CL10" s="34"/>
      <c r="CM10" s="34"/>
      <c r="CN10" s="34"/>
      <c r="CO10" s="34"/>
      <c r="CP10" s="34"/>
      <c r="CQ10" s="34"/>
      <c r="CR10" s="34"/>
      <c r="CS10" s="34"/>
      <c r="CT10" s="34"/>
    </row>
    <row r="11" spans="1:98">
      <c r="A11" s="21" t="s">
        <v>83</v>
      </c>
      <c r="B11" s="24">
        <v>242850</v>
      </c>
      <c r="C11" s="24">
        <v>242850</v>
      </c>
      <c r="D11" s="21">
        <v>50443</v>
      </c>
      <c r="E11" s="21">
        <v>192407</v>
      </c>
      <c r="F11" s="21">
        <v>0</v>
      </c>
      <c r="G11" s="24">
        <v>135352</v>
      </c>
      <c r="H11" s="24">
        <v>229441</v>
      </c>
      <c r="I11" s="24">
        <v>913</v>
      </c>
      <c r="J11" s="21">
        <v>2091</v>
      </c>
      <c r="K11" s="24">
        <v>11542</v>
      </c>
      <c r="L11" s="24">
        <v>154959</v>
      </c>
      <c r="M11" s="24">
        <v>39100</v>
      </c>
      <c r="O11" s="292">
        <v>20836</v>
      </c>
      <c r="P11" s="24">
        <v>15060</v>
      </c>
      <c r="Q11" s="24">
        <v>3316</v>
      </c>
      <c r="R11" s="24">
        <v>164267</v>
      </c>
      <c r="U11" s="21">
        <v>25156</v>
      </c>
      <c r="V11" s="292">
        <v>20608</v>
      </c>
      <c r="W11" s="292">
        <v>8879</v>
      </c>
      <c r="X11" s="21">
        <v>8879</v>
      </c>
      <c r="Y11" s="21">
        <v>0</v>
      </c>
      <c r="Z11" s="21">
        <v>0</v>
      </c>
      <c r="AA11" s="24">
        <v>1268</v>
      </c>
      <c r="AB11" s="21">
        <v>889</v>
      </c>
      <c r="AC11" s="21">
        <v>379</v>
      </c>
      <c r="AD11" s="21">
        <v>0</v>
      </c>
      <c r="AE11" s="24">
        <v>1054</v>
      </c>
      <c r="AF11" s="21">
        <v>674</v>
      </c>
      <c r="AG11" s="21">
        <v>6405</v>
      </c>
      <c r="AI11" s="24">
        <v>7033</v>
      </c>
      <c r="AJ11" s="24">
        <v>12206</v>
      </c>
      <c r="AL11" s="27"/>
      <c r="AM11" s="27"/>
      <c r="AN11" s="27"/>
      <c r="AO11" s="28"/>
      <c r="AP11" s="29"/>
      <c r="AQ11" s="30"/>
      <c r="AR11" s="30"/>
      <c r="AS11" s="30"/>
      <c r="AT11" s="30"/>
      <c r="AU11" s="30"/>
      <c r="AV11" s="30"/>
      <c r="AW11" s="31"/>
      <c r="AX11" s="31"/>
      <c r="AY11" s="30"/>
      <c r="AZ11" s="30"/>
      <c r="BA11" s="30"/>
      <c r="BB11" s="30"/>
      <c r="BC11" s="31"/>
      <c r="BD11" s="30"/>
      <c r="BE11" s="30"/>
      <c r="BF11" s="30"/>
      <c r="BG11" s="31"/>
      <c r="BH11" s="30"/>
      <c r="BI11" s="32"/>
      <c r="BJ11" s="31"/>
      <c r="BK11" s="33"/>
      <c r="BL11" s="31"/>
      <c r="BM11" s="30"/>
      <c r="BN11" s="31"/>
      <c r="BO11" s="31"/>
      <c r="BP11" s="31"/>
      <c r="BQ11" s="31"/>
      <c r="BR11" s="31"/>
      <c r="BS11" s="31"/>
      <c r="BT11" s="31"/>
      <c r="BU11" s="31"/>
      <c r="BV11" s="31"/>
      <c r="BW11" s="31"/>
      <c r="BX11" s="31"/>
      <c r="BY11" s="31"/>
      <c r="BZ11" s="31"/>
      <c r="CA11" s="34"/>
      <c r="CB11" s="34"/>
      <c r="CC11" s="34"/>
      <c r="CD11" s="34"/>
      <c r="CE11" s="34"/>
      <c r="CF11" s="34"/>
      <c r="CG11" s="34"/>
      <c r="CH11" s="34"/>
      <c r="CI11" s="34"/>
      <c r="CJ11" s="34"/>
      <c r="CK11" s="34"/>
      <c r="CL11" s="34"/>
      <c r="CM11" s="34"/>
      <c r="CN11" s="34"/>
      <c r="CO11" s="34"/>
      <c r="CP11" s="34"/>
      <c r="CQ11" s="34"/>
      <c r="CR11" s="34"/>
      <c r="CS11" s="34"/>
      <c r="CT11" s="34"/>
    </row>
    <row r="12" spans="1:98">
      <c r="A12" s="21" t="s">
        <v>86</v>
      </c>
      <c r="B12" s="24">
        <v>30031</v>
      </c>
      <c r="C12" s="24">
        <v>29306</v>
      </c>
      <c r="D12" s="21">
        <v>17302</v>
      </c>
      <c r="E12" s="21">
        <v>12004</v>
      </c>
      <c r="F12" s="21">
        <v>0</v>
      </c>
      <c r="G12" s="24">
        <v>19929</v>
      </c>
      <c r="H12" s="24">
        <v>10558</v>
      </c>
      <c r="I12" s="24">
        <v>26</v>
      </c>
      <c r="J12" s="21">
        <v>0</v>
      </c>
      <c r="K12" s="24">
        <v>1714</v>
      </c>
      <c r="L12" s="24">
        <v>7898</v>
      </c>
      <c r="M12" s="24">
        <v>245</v>
      </c>
      <c r="O12" s="292">
        <v>675</v>
      </c>
      <c r="P12" s="24">
        <v>5175</v>
      </c>
      <c r="Q12" s="24">
        <v>1280</v>
      </c>
      <c r="R12" s="24">
        <v>21440</v>
      </c>
      <c r="U12" s="21">
        <v>4406</v>
      </c>
      <c r="V12" s="292">
        <v>5905</v>
      </c>
      <c r="W12" s="292">
        <v>460</v>
      </c>
      <c r="X12" s="21">
        <v>460</v>
      </c>
      <c r="Y12" s="21">
        <v>0</v>
      </c>
      <c r="Z12" s="21">
        <v>0</v>
      </c>
      <c r="AA12" s="24">
        <v>18</v>
      </c>
      <c r="AB12" s="21">
        <v>9</v>
      </c>
      <c r="AC12" s="21">
        <v>8</v>
      </c>
      <c r="AD12" s="21">
        <v>1</v>
      </c>
      <c r="AE12" s="24">
        <v>560</v>
      </c>
      <c r="AF12" s="21">
        <v>261</v>
      </c>
      <c r="AG12" s="21">
        <v>504</v>
      </c>
      <c r="AI12" s="24">
        <v>255</v>
      </c>
      <c r="AJ12" s="24">
        <v>9158</v>
      </c>
      <c r="AL12" s="27"/>
      <c r="AM12" s="27"/>
      <c r="AN12" s="27"/>
      <c r="AO12" s="28"/>
      <c r="AP12" s="29"/>
      <c r="AQ12" s="30"/>
      <c r="AR12" s="30"/>
      <c r="AS12" s="30"/>
      <c r="AT12" s="30"/>
      <c r="AU12" s="30"/>
      <c r="AV12" s="30"/>
      <c r="AW12" s="31"/>
      <c r="AX12" s="31"/>
      <c r="AY12" s="30"/>
      <c r="AZ12" s="30"/>
      <c r="BA12" s="30"/>
      <c r="BB12" s="30"/>
      <c r="BC12" s="31"/>
      <c r="BD12" s="30"/>
      <c r="BE12" s="30"/>
      <c r="BF12" s="30"/>
      <c r="BG12" s="31"/>
      <c r="BH12" s="30"/>
      <c r="BI12" s="32"/>
      <c r="BJ12" s="31"/>
      <c r="BK12" s="33"/>
      <c r="BL12" s="31"/>
      <c r="BM12" s="30"/>
      <c r="BN12" s="31"/>
      <c r="BO12" s="31"/>
      <c r="BP12" s="31"/>
      <c r="BQ12" s="31"/>
      <c r="BR12" s="31"/>
      <c r="BS12" s="31"/>
      <c r="BT12" s="31"/>
      <c r="BU12" s="31"/>
      <c r="BV12" s="31"/>
      <c r="BW12" s="31"/>
      <c r="BX12" s="31"/>
      <c r="BY12" s="31"/>
      <c r="BZ12" s="31"/>
      <c r="CA12" s="34"/>
      <c r="CB12" s="34"/>
      <c r="CC12" s="34"/>
      <c r="CD12" s="34"/>
      <c r="CE12" s="34"/>
      <c r="CF12" s="34"/>
      <c r="CG12" s="34"/>
      <c r="CH12" s="34"/>
      <c r="CI12" s="34"/>
      <c r="CJ12" s="34"/>
      <c r="CK12" s="34"/>
      <c r="CL12" s="34"/>
      <c r="CM12" s="34"/>
      <c r="CN12" s="34"/>
      <c r="CO12" s="34"/>
      <c r="CP12" s="34"/>
      <c r="CQ12" s="34"/>
      <c r="CR12" s="34"/>
      <c r="CS12" s="34"/>
      <c r="CT12" s="34"/>
    </row>
    <row r="13" spans="1:98">
      <c r="A13" s="21" t="s">
        <v>88</v>
      </c>
      <c r="B13" s="24">
        <v>137635</v>
      </c>
      <c r="C13" s="24">
        <v>134665</v>
      </c>
      <c r="D13" s="21">
        <v>12706</v>
      </c>
      <c r="E13" s="21">
        <v>121959</v>
      </c>
      <c r="F13" s="21">
        <v>0</v>
      </c>
      <c r="G13" s="24">
        <v>74941</v>
      </c>
      <c r="H13" s="24">
        <v>111921</v>
      </c>
      <c r="I13" s="24">
        <v>663</v>
      </c>
      <c r="J13" s="21" t="s">
        <v>67</v>
      </c>
      <c r="K13" s="24">
        <v>54631</v>
      </c>
      <c r="L13" s="24">
        <v>53228</v>
      </c>
      <c r="M13" s="24">
        <v>1299</v>
      </c>
      <c r="O13" s="292">
        <v>2100</v>
      </c>
      <c r="P13" s="24">
        <v>34544</v>
      </c>
      <c r="Q13" s="24">
        <v>12449</v>
      </c>
      <c r="R13" s="24">
        <v>71679</v>
      </c>
      <c r="U13" s="21">
        <v>11270</v>
      </c>
      <c r="V13" s="292">
        <v>9325</v>
      </c>
      <c r="W13" s="292">
        <v>721</v>
      </c>
      <c r="X13" s="21">
        <v>721</v>
      </c>
      <c r="Y13" s="21">
        <v>0</v>
      </c>
      <c r="Z13" s="21">
        <v>0</v>
      </c>
      <c r="AA13" s="24">
        <v>143</v>
      </c>
      <c r="AB13" s="21">
        <v>102</v>
      </c>
      <c r="AC13" s="21">
        <v>41</v>
      </c>
      <c r="AD13" s="21">
        <v>0</v>
      </c>
      <c r="AE13" s="24">
        <v>1705</v>
      </c>
      <c r="AF13" s="21">
        <v>330</v>
      </c>
      <c r="AG13" s="21">
        <v>224</v>
      </c>
      <c r="AI13" s="24">
        <v>6357</v>
      </c>
      <c r="AJ13" s="24">
        <v>9068</v>
      </c>
      <c r="AL13" s="27"/>
      <c r="AM13" s="27"/>
      <c r="AN13" s="27"/>
      <c r="AO13" s="28"/>
      <c r="AP13" s="29"/>
      <c r="AQ13" s="30"/>
      <c r="AR13" s="30"/>
      <c r="AS13" s="30"/>
      <c r="AT13" s="30"/>
      <c r="AU13" s="30"/>
      <c r="AV13" s="30"/>
      <c r="AW13" s="30"/>
      <c r="AX13" s="31"/>
      <c r="AY13" s="30"/>
      <c r="AZ13" s="30"/>
      <c r="BA13" s="30"/>
      <c r="BB13" s="30"/>
      <c r="BC13" s="31"/>
      <c r="BD13" s="30"/>
      <c r="BE13" s="30"/>
      <c r="BF13" s="30"/>
      <c r="BG13" s="31"/>
      <c r="BH13" s="30"/>
      <c r="BI13" s="32"/>
      <c r="BJ13" s="31"/>
      <c r="BK13" s="33"/>
      <c r="BL13" s="31"/>
      <c r="BM13" s="30"/>
      <c r="BN13" s="31"/>
      <c r="BO13" s="31"/>
      <c r="BP13" s="31"/>
      <c r="BQ13" s="31"/>
      <c r="BR13" s="31"/>
      <c r="BS13" s="31"/>
      <c r="BT13" s="31"/>
      <c r="BU13" s="31"/>
      <c r="BV13" s="31"/>
      <c r="BW13" s="31"/>
      <c r="BX13" s="31"/>
      <c r="BY13" s="31"/>
      <c r="BZ13" s="31"/>
      <c r="CA13" s="34"/>
      <c r="CB13" s="34"/>
      <c r="CC13" s="34"/>
      <c r="CD13" s="34"/>
      <c r="CE13" s="34"/>
      <c r="CF13" s="34"/>
      <c r="CG13" s="34"/>
      <c r="CH13" s="34"/>
      <c r="CI13" s="34"/>
      <c r="CJ13" s="34"/>
      <c r="CK13" s="34"/>
      <c r="CL13" s="34"/>
      <c r="CM13" s="34"/>
      <c r="CN13" s="34"/>
      <c r="CO13" s="34"/>
      <c r="CP13" s="34"/>
      <c r="CQ13" s="34"/>
      <c r="CR13" s="34"/>
      <c r="CS13" s="34"/>
      <c r="CT13" s="34"/>
    </row>
    <row r="14" spans="1:98">
      <c r="A14" s="21" t="s">
        <v>90</v>
      </c>
      <c r="B14" s="24">
        <v>25454</v>
      </c>
      <c r="C14" s="24">
        <v>25169</v>
      </c>
      <c r="D14" s="21">
        <v>3588</v>
      </c>
      <c r="E14" s="21">
        <v>21581</v>
      </c>
      <c r="F14" s="21">
        <v>0</v>
      </c>
      <c r="G14" s="24">
        <v>26567</v>
      </c>
      <c r="H14" s="24">
        <v>14515</v>
      </c>
      <c r="I14" s="24">
        <v>1468</v>
      </c>
      <c r="J14" s="21">
        <v>245</v>
      </c>
      <c r="K14" s="24">
        <v>8752</v>
      </c>
      <c r="L14" s="24">
        <v>2541</v>
      </c>
      <c r="M14" s="24">
        <v>298</v>
      </c>
      <c r="O14" s="292">
        <v>1211</v>
      </c>
      <c r="P14" s="24">
        <v>2390</v>
      </c>
      <c r="Q14" s="24">
        <v>1403</v>
      </c>
      <c r="R14" s="24">
        <v>60588</v>
      </c>
      <c r="U14" s="21">
        <v>1647</v>
      </c>
      <c r="V14" s="292">
        <v>2203</v>
      </c>
      <c r="W14" s="292">
        <v>28</v>
      </c>
      <c r="X14" s="21">
        <v>28</v>
      </c>
      <c r="Y14" s="21">
        <v>0</v>
      </c>
      <c r="Z14" s="21">
        <v>0</v>
      </c>
      <c r="AA14" s="24">
        <v>62</v>
      </c>
      <c r="AB14" s="21">
        <v>48</v>
      </c>
      <c r="AC14" s="21">
        <v>14</v>
      </c>
      <c r="AD14" s="21">
        <v>0</v>
      </c>
      <c r="AE14" s="24">
        <v>96</v>
      </c>
      <c r="AF14" s="21">
        <v>91</v>
      </c>
      <c r="AG14" s="21">
        <v>23</v>
      </c>
      <c r="AI14" s="24">
        <v>44</v>
      </c>
      <c r="AJ14" s="24">
        <v>3282</v>
      </c>
      <c r="AL14" s="27"/>
      <c r="AM14" s="27"/>
      <c r="AN14" s="27"/>
      <c r="AO14" s="28"/>
      <c r="AP14" s="29"/>
      <c r="AQ14" s="30"/>
      <c r="AR14" s="30"/>
      <c r="AS14" s="30"/>
      <c r="AT14" s="30"/>
      <c r="AU14" s="30"/>
      <c r="AV14" s="31"/>
      <c r="AW14" s="31"/>
      <c r="AX14" s="31"/>
      <c r="AY14" s="30"/>
      <c r="AZ14" s="30"/>
      <c r="BA14" s="30"/>
      <c r="BB14" s="30"/>
      <c r="BC14" s="31"/>
      <c r="BD14" s="30"/>
      <c r="BE14" s="30"/>
      <c r="BF14" s="30"/>
      <c r="BG14" s="31"/>
      <c r="BH14" s="30"/>
      <c r="BI14" s="32"/>
      <c r="BJ14" s="31"/>
      <c r="BK14" s="33"/>
      <c r="BL14" s="31"/>
      <c r="BM14" s="30"/>
      <c r="BN14" s="31"/>
      <c r="BO14" s="31"/>
      <c r="BP14" s="31"/>
      <c r="BQ14" s="31"/>
      <c r="BR14" s="31"/>
      <c r="BS14" s="31"/>
      <c r="BT14" s="31"/>
      <c r="BU14" s="31"/>
      <c r="BV14" s="31"/>
      <c r="BW14" s="31"/>
      <c r="BX14" s="31"/>
      <c r="BY14" s="31"/>
      <c r="BZ14" s="31"/>
      <c r="CA14" s="34"/>
      <c r="CB14" s="34"/>
      <c r="CC14" s="34"/>
      <c r="CD14" s="34"/>
      <c r="CE14" s="34"/>
      <c r="CF14" s="34"/>
      <c r="CG14" s="34"/>
      <c r="CH14" s="34"/>
      <c r="CI14" s="34"/>
      <c r="CJ14" s="34"/>
      <c r="CK14" s="34"/>
      <c r="CL14" s="34"/>
      <c r="CM14" s="34"/>
      <c r="CN14" s="34"/>
      <c r="CO14" s="34"/>
      <c r="CP14" s="34"/>
      <c r="CQ14" s="34"/>
      <c r="CR14" s="34"/>
      <c r="CS14" s="34"/>
      <c r="CT14" s="34"/>
    </row>
    <row r="15" spans="1:98">
      <c r="A15" s="21" t="s">
        <v>92</v>
      </c>
      <c r="B15" s="24">
        <v>47164</v>
      </c>
      <c r="C15" s="24">
        <v>45045</v>
      </c>
      <c r="D15" s="21">
        <v>1772</v>
      </c>
      <c r="E15" s="21">
        <v>43273</v>
      </c>
      <c r="F15" s="21">
        <v>0</v>
      </c>
      <c r="G15" s="24">
        <v>78522</v>
      </c>
      <c r="H15" s="24">
        <v>24471</v>
      </c>
      <c r="I15" s="24">
        <v>43</v>
      </c>
      <c r="J15" s="21">
        <v>3</v>
      </c>
      <c r="K15" s="24">
        <v>1660</v>
      </c>
      <c r="L15" s="24">
        <v>15377</v>
      </c>
      <c r="M15" s="24">
        <v>6353</v>
      </c>
      <c r="O15" s="292">
        <v>1035</v>
      </c>
      <c r="P15" s="24">
        <v>7681</v>
      </c>
      <c r="Q15" s="24">
        <v>3474</v>
      </c>
      <c r="R15" s="24">
        <v>87467</v>
      </c>
      <c r="U15" s="21">
        <v>2471</v>
      </c>
      <c r="V15" s="292">
        <v>4355</v>
      </c>
      <c r="W15" s="292">
        <v>108</v>
      </c>
      <c r="X15" s="21">
        <v>108</v>
      </c>
      <c r="Y15" s="21">
        <v>0</v>
      </c>
      <c r="Z15" s="21">
        <v>0</v>
      </c>
      <c r="AA15" s="24">
        <v>180</v>
      </c>
      <c r="AB15" s="21">
        <v>127</v>
      </c>
      <c r="AC15" s="21">
        <v>53</v>
      </c>
      <c r="AD15" s="21">
        <v>0</v>
      </c>
      <c r="AE15" s="24">
        <v>226</v>
      </c>
      <c r="AF15" s="21">
        <v>74</v>
      </c>
      <c r="AG15" s="21">
        <v>159</v>
      </c>
      <c r="AI15" s="24">
        <v>163</v>
      </c>
      <c r="AJ15" s="24">
        <v>6398</v>
      </c>
      <c r="AL15" s="27"/>
      <c r="AM15" s="27"/>
      <c r="AN15" s="27"/>
      <c r="AO15" s="28"/>
      <c r="AP15" s="29"/>
      <c r="AQ15" s="30"/>
      <c r="AR15" s="30"/>
      <c r="AS15" s="30"/>
      <c r="AT15" s="30"/>
      <c r="AU15" s="30"/>
      <c r="AV15" s="31"/>
      <c r="AW15" s="30"/>
      <c r="AX15" s="31"/>
      <c r="AY15" s="30"/>
      <c r="AZ15" s="30"/>
      <c r="BA15" s="30"/>
      <c r="BB15" s="30"/>
      <c r="BC15" s="31"/>
      <c r="BD15" s="30"/>
      <c r="BE15" s="30"/>
      <c r="BF15" s="30"/>
      <c r="BG15" s="31"/>
      <c r="BH15" s="30"/>
      <c r="BI15" s="32"/>
      <c r="BJ15" s="31"/>
      <c r="BK15" s="33"/>
      <c r="BL15" s="31"/>
      <c r="BM15" s="30"/>
      <c r="BN15" s="31"/>
      <c r="BO15" s="31"/>
      <c r="BP15" s="31"/>
      <c r="BQ15" s="31"/>
      <c r="BR15" s="31"/>
      <c r="BS15" s="31"/>
      <c r="BT15" s="31"/>
      <c r="BU15" s="31"/>
      <c r="BV15" s="31"/>
      <c r="BW15" s="31"/>
      <c r="BX15" s="31"/>
      <c r="BY15" s="31"/>
      <c r="BZ15" s="31"/>
      <c r="CA15" s="34"/>
      <c r="CB15" s="34"/>
      <c r="CC15" s="34"/>
      <c r="CD15" s="34"/>
      <c r="CE15" s="34"/>
      <c r="CF15" s="34"/>
      <c r="CG15" s="34"/>
      <c r="CH15" s="34"/>
      <c r="CI15" s="34"/>
      <c r="CJ15" s="34"/>
      <c r="CK15" s="34"/>
      <c r="CL15" s="34"/>
      <c r="CM15" s="34"/>
      <c r="CN15" s="34"/>
      <c r="CO15" s="34"/>
      <c r="CP15" s="34"/>
      <c r="CQ15" s="34"/>
      <c r="CR15" s="34"/>
      <c r="CS15" s="34"/>
      <c r="CT15" s="34"/>
    </row>
    <row r="16" spans="1:98">
      <c r="A16" s="21" t="s">
        <v>94</v>
      </c>
      <c r="B16" s="24">
        <v>174047</v>
      </c>
      <c r="C16" s="24">
        <v>160611</v>
      </c>
      <c r="D16" s="21">
        <v>11856</v>
      </c>
      <c r="E16" s="21">
        <v>148176</v>
      </c>
      <c r="F16" s="21">
        <v>579</v>
      </c>
      <c r="G16" s="24">
        <v>125826</v>
      </c>
      <c r="H16" s="24">
        <v>88727</v>
      </c>
      <c r="I16" s="24">
        <v>10170</v>
      </c>
      <c r="J16" s="21">
        <v>877</v>
      </c>
      <c r="K16" s="24">
        <v>4916</v>
      </c>
      <c r="L16" s="24">
        <v>69223</v>
      </c>
      <c r="M16" s="24">
        <v>796</v>
      </c>
      <c r="O16" s="292">
        <v>2745</v>
      </c>
      <c r="P16" s="24">
        <v>31489</v>
      </c>
      <c r="Q16" s="24">
        <v>10135</v>
      </c>
      <c r="R16" s="24">
        <v>166749</v>
      </c>
      <c r="U16" s="21">
        <v>8528</v>
      </c>
      <c r="V16" s="292">
        <v>8941</v>
      </c>
      <c r="W16" s="292">
        <v>17</v>
      </c>
      <c r="X16" s="21">
        <v>17</v>
      </c>
      <c r="Y16" s="21">
        <v>0</v>
      </c>
      <c r="Z16" s="21">
        <v>0</v>
      </c>
      <c r="AA16" s="24">
        <v>27</v>
      </c>
      <c r="AB16" s="21">
        <v>19</v>
      </c>
      <c r="AC16" s="21">
        <v>8</v>
      </c>
      <c r="AD16" s="21">
        <v>0</v>
      </c>
      <c r="AE16" s="24">
        <v>99</v>
      </c>
      <c r="AF16" s="21">
        <v>110</v>
      </c>
      <c r="AG16" s="21">
        <v>163</v>
      </c>
      <c r="AI16" s="24">
        <v>127</v>
      </c>
      <c r="AJ16" s="24">
        <v>15151</v>
      </c>
      <c r="AL16" s="27"/>
      <c r="AM16" s="27"/>
      <c r="AN16" s="27"/>
      <c r="AO16" s="28"/>
      <c r="AP16" s="29"/>
      <c r="AQ16" s="30"/>
      <c r="AR16" s="30"/>
      <c r="AS16" s="30"/>
      <c r="AT16" s="30"/>
      <c r="AU16" s="30"/>
      <c r="AV16" s="31"/>
      <c r="AW16" s="31"/>
      <c r="AX16" s="31"/>
      <c r="AY16" s="30"/>
      <c r="AZ16" s="30"/>
      <c r="BA16" s="30"/>
      <c r="BB16" s="30"/>
      <c r="BC16" s="31"/>
      <c r="BD16" s="30"/>
      <c r="BE16" s="30"/>
      <c r="BF16" s="30"/>
      <c r="BG16" s="31"/>
      <c r="BH16" s="30"/>
      <c r="BI16" s="32"/>
      <c r="BJ16" s="31"/>
      <c r="BK16" s="33"/>
      <c r="BL16" s="31"/>
      <c r="BM16" s="30"/>
      <c r="BN16" s="31"/>
      <c r="BO16" s="31"/>
      <c r="BP16" s="31"/>
      <c r="BQ16" s="31"/>
      <c r="BR16" s="31"/>
      <c r="BS16" s="31"/>
      <c r="BT16" s="31"/>
      <c r="BU16" s="31"/>
      <c r="BV16" s="31"/>
      <c r="BW16" s="31"/>
      <c r="BX16" s="31"/>
      <c r="BY16" s="31"/>
      <c r="BZ16" s="31"/>
      <c r="CA16" s="34"/>
      <c r="CB16" s="34"/>
      <c r="CC16" s="34"/>
      <c r="CD16" s="34"/>
      <c r="CE16" s="34"/>
      <c r="CF16" s="34"/>
      <c r="CG16" s="34"/>
      <c r="CH16" s="34"/>
      <c r="CI16" s="34"/>
      <c r="CJ16" s="34"/>
      <c r="CK16" s="34"/>
      <c r="CL16" s="34"/>
      <c r="CM16" s="34"/>
      <c r="CN16" s="34"/>
      <c r="CO16" s="34"/>
      <c r="CP16" s="34"/>
      <c r="CQ16" s="34"/>
      <c r="CR16" s="34"/>
      <c r="CS16" s="34"/>
      <c r="CT16" s="34"/>
    </row>
    <row r="17" spans="1:98">
      <c r="A17" s="21" t="s">
        <v>96</v>
      </c>
      <c r="B17" s="24">
        <v>358248</v>
      </c>
      <c r="C17" s="24">
        <v>354602</v>
      </c>
      <c r="D17" s="21">
        <v>354602</v>
      </c>
      <c r="E17" s="21">
        <v>0</v>
      </c>
      <c r="F17" s="21">
        <v>0</v>
      </c>
      <c r="G17" s="24">
        <v>134243</v>
      </c>
      <c r="H17" s="24">
        <v>166399</v>
      </c>
      <c r="I17" s="24">
        <v>2997</v>
      </c>
      <c r="J17" s="21">
        <v>950</v>
      </c>
      <c r="K17" s="24">
        <v>35022</v>
      </c>
      <c r="L17" s="24">
        <v>115434</v>
      </c>
      <c r="M17" s="24">
        <v>11996</v>
      </c>
      <c r="O17" s="205"/>
      <c r="P17" s="24">
        <v>12002</v>
      </c>
      <c r="Q17" s="24">
        <v>4374</v>
      </c>
      <c r="R17" s="24">
        <v>173585</v>
      </c>
      <c r="U17" s="21">
        <v>16263</v>
      </c>
      <c r="V17" s="292">
        <v>33343</v>
      </c>
      <c r="W17" s="292">
        <v>3274</v>
      </c>
      <c r="X17" s="21">
        <v>3271</v>
      </c>
      <c r="Y17" s="21">
        <v>3</v>
      </c>
      <c r="Z17" s="21">
        <v>0</v>
      </c>
      <c r="AA17" s="24">
        <v>2998</v>
      </c>
      <c r="AB17" s="21">
        <v>2904</v>
      </c>
      <c r="AC17" s="21">
        <v>29</v>
      </c>
      <c r="AD17" s="21">
        <v>65</v>
      </c>
      <c r="AE17" s="24">
        <v>0</v>
      </c>
      <c r="AF17" s="21">
        <v>0</v>
      </c>
      <c r="AG17" s="21">
        <v>0</v>
      </c>
      <c r="AI17" s="24">
        <v>1</v>
      </c>
      <c r="AJ17" s="24">
        <v>43784</v>
      </c>
      <c r="AL17" s="27"/>
      <c r="AM17" s="27"/>
      <c r="AN17" s="27"/>
      <c r="AO17" s="28"/>
      <c r="AP17" s="29"/>
      <c r="AQ17" s="30"/>
      <c r="AR17" s="30"/>
      <c r="AS17" s="30"/>
      <c r="AT17" s="30"/>
      <c r="AU17" s="30"/>
      <c r="AV17" s="30"/>
      <c r="AW17" s="31"/>
      <c r="AX17" s="31"/>
      <c r="AY17" s="30"/>
      <c r="AZ17" s="30"/>
      <c r="BA17" s="30"/>
      <c r="BB17" s="30"/>
      <c r="BC17" s="31"/>
      <c r="BD17" s="30"/>
      <c r="BE17" s="30"/>
      <c r="BF17" s="30"/>
      <c r="BG17" s="31"/>
      <c r="BH17" s="30"/>
      <c r="BI17" s="32"/>
      <c r="BJ17" s="31"/>
      <c r="BK17" s="33"/>
      <c r="BL17" s="31"/>
      <c r="BM17" s="30"/>
      <c r="BN17" s="31"/>
      <c r="BO17" s="31"/>
      <c r="BP17" s="31"/>
      <c r="BQ17" s="31"/>
      <c r="BR17" s="31"/>
      <c r="BS17" s="31"/>
      <c r="BT17" s="31"/>
      <c r="BU17" s="31"/>
      <c r="BV17" s="31"/>
      <c r="BW17" s="31"/>
      <c r="BX17" s="31"/>
      <c r="BY17" s="31"/>
      <c r="BZ17" s="31"/>
      <c r="CA17" s="34"/>
      <c r="CB17" s="34"/>
      <c r="CC17" s="34"/>
      <c r="CD17" s="34"/>
      <c r="CE17" s="34"/>
      <c r="CF17" s="34"/>
      <c r="CG17" s="34"/>
      <c r="CH17" s="34"/>
      <c r="CI17" s="34"/>
      <c r="CJ17" s="34"/>
      <c r="CK17" s="34"/>
      <c r="CL17" s="34"/>
      <c r="CM17" s="34"/>
      <c r="CN17" s="34"/>
      <c r="CO17" s="34"/>
      <c r="CP17" s="34"/>
      <c r="CQ17" s="34"/>
      <c r="CR17" s="34"/>
      <c r="CS17" s="34"/>
      <c r="CT17" s="34"/>
    </row>
    <row r="18" spans="1:98">
      <c r="A18" s="21" t="s">
        <v>98</v>
      </c>
      <c r="B18" s="24">
        <v>45164</v>
      </c>
      <c r="C18" s="24">
        <v>44870</v>
      </c>
      <c r="D18" s="21">
        <v>4070</v>
      </c>
      <c r="E18" s="21">
        <v>40800</v>
      </c>
      <c r="F18" s="21">
        <v>0</v>
      </c>
      <c r="G18" s="24">
        <v>19488</v>
      </c>
      <c r="H18" s="24">
        <v>19678</v>
      </c>
      <c r="I18" s="24">
        <v>839</v>
      </c>
      <c r="J18" s="21">
        <v>7</v>
      </c>
      <c r="K18" s="24">
        <v>1881</v>
      </c>
      <c r="L18" s="24">
        <v>15910</v>
      </c>
      <c r="M18" s="24">
        <v>1041</v>
      </c>
      <c r="O18" s="205"/>
      <c r="P18" s="24">
        <v>10754</v>
      </c>
      <c r="Q18" s="24">
        <v>3727</v>
      </c>
      <c r="R18" s="24">
        <v>20380</v>
      </c>
      <c r="U18" s="21">
        <v>2632</v>
      </c>
      <c r="V18" s="292">
        <v>3535</v>
      </c>
      <c r="W18" s="292">
        <v>0</v>
      </c>
      <c r="X18" s="21" t="s">
        <v>67</v>
      </c>
      <c r="Y18" s="21" t="s">
        <v>67</v>
      </c>
      <c r="Z18" s="21" t="s">
        <v>67</v>
      </c>
      <c r="AA18" s="24">
        <v>123</v>
      </c>
      <c r="AB18" s="21">
        <v>61</v>
      </c>
      <c r="AC18" s="21">
        <v>62</v>
      </c>
      <c r="AD18" s="21">
        <v>0</v>
      </c>
      <c r="AE18" s="24">
        <v>24</v>
      </c>
      <c r="AF18" s="21">
        <v>85</v>
      </c>
      <c r="AG18" s="21">
        <v>9</v>
      </c>
      <c r="AI18" s="24">
        <v>4</v>
      </c>
      <c r="AJ18" s="24">
        <v>4739</v>
      </c>
      <c r="AL18" s="27"/>
      <c r="AM18" s="27"/>
      <c r="AN18" s="27"/>
      <c r="AO18" s="28"/>
      <c r="AP18" s="29"/>
      <c r="AQ18" s="30"/>
      <c r="AR18" s="30"/>
      <c r="AS18" s="30"/>
      <c r="AT18" s="30"/>
      <c r="AU18" s="30"/>
      <c r="AV18" s="30"/>
      <c r="AW18" s="31"/>
      <c r="AX18" s="31"/>
      <c r="AY18" s="30"/>
      <c r="AZ18" s="30"/>
      <c r="BA18" s="30"/>
      <c r="BB18" s="30"/>
      <c r="BC18" s="31"/>
      <c r="BD18" s="30"/>
      <c r="BE18" s="30"/>
      <c r="BF18" s="30"/>
      <c r="BG18" s="31"/>
      <c r="BH18" s="30"/>
      <c r="BI18" s="32"/>
      <c r="BJ18" s="31"/>
      <c r="BK18" s="33"/>
      <c r="BL18" s="31"/>
      <c r="BM18" s="30"/>
      <c r="BN18" s="31"/>
      <c r="BO18" s="31"/>
      <c r="BP18" s="31"/>
      <c r="BQ18" s="31"/>
      <c r="BR18" s="31"/>
      <c r="BS18" s="31"/>
      <c r="BT18" s="31"/>
      <c r="BU18" s="31"/>
      <c r="BV18" s="31"/>
      <c r="BW18" s="31"/>
      <c r="BX18" s="31"/>
      <c r="BY18" s="31"/>
      <c r="BZ18" s="31"/>
      <c r="CA18" s="34"/>
      <c r="CB18" s="34"/>
      <c r="CC18" s="34"/>
      <c r="CD18" s="34"/>
      <c r="CE18" s="34"/>
      <c r="CF18" s="34"/>
      <c r="CG18" s="34"/>
      <c r="CH18" s="34"/>
      <c r="CI18" s="34"/>
      <c r="CJ18" s="34"/>
      <c r="CK18" s="34"/>
      <c r="CL18" s="34"/>
      <c r="CM18" s="34"/>
      <c r="CN18" s="34"/>
      <c r="CO18" s="34"/>
      <c r="CP18" s="34"/>
      <c r="CQ18" s="34"/>
      <c r="CR18" s="34"/>
      <c r="CS18" s="34"/>
      <c r="CT18" s="34"/>
    </row>
    <row r="19" spans="1:98">
      <c r="A19" s="21" t="s">
        <v>100</v>
      </c>
      <c r="B19" s="24">
        <v>46597</v>
      </c>
      <c r="C19" s="24">
        <v>46256</v>
      </c>
      <c r="D19" s="21">
        <v>4494</v>
      </c>
      <c r="E19" s="21">
        <v>38256</v>
      </c>
      <c r="F19" s="21">
        <v>3506</v>
      </c>
      <c r="G19" s="24">
        <v>33618</v>
      </c>
      <c r="H19" s="24">
        <v>35658</v>
      </c>
      <c r="I19" s="24">
        <v>462</v>
      </c>
      <c r="J19" s="21">
        <v>0</v>
      </c>
      <c r="K19" s="24">
        <v>5671</v>
      </c>
      <c r="L19" s="24">
        <v>28287</v>
      </c>
      <c r="M19" s="24">
        <v>1140</v>
      </c>
      <c r="O19" s="292">
        <v>98</v>
      </c>
      <c r="P19" s="24">
        <v>4865</v>
      </c>
      <c r="Q19" s="24">
        <v>3635</v>
      </c>
      <c r="R19" s="24">
        <v>29665</v>
      </c>
      <c r="U19" s="21">
        <v>1112</v>
      </c>
      <c r="V19" s="292">
        <v>924</v>
      </c>
      <c r="W19" s="292">
        <v>17</v>
      </c>
      <c r="X19" s="21">
        <v>17</v>
      </c>
      <c r="Y19" s="21">
        <v>0</v>
      </c>
      <c r="Z19" s="21">
        <v>0</v>
      </c>
      <c r="AA19" s="24">
        <v>150</v>
      </c>
      <c r="AB19" s="21">
        <v>76</v>
      </c>
      <c r="AC19" s="21">
        <v>74</v>
      </c>
      <c r="AD19" s="21">
        <v>0</v>
      </c>
      <c r="AE19" s="24">
        <v>341</v>
      </c>
      <c r="AF19" s="21">
        <v>49</v>
      </c>
      <c r="AG19" s="21">
        <v>133</v>
      </c>
      <c r="AI19" s="24">
        <v>281</v>
      </c>
      <c r="AJ19" s="24">
        <v>187</v>
      </c>
      <c r="AL19" s="27"/>
      <c r="AM19" s="27"/>
      <c r="AN19" s="27"/>
      <c r="AO19" s="28"/>
      <c r="AP19" s="29"/>
      <c r="AQ19" s="30"/>
      <c r="AR19" s="30"/>
      <c r="AS19" s="30"/>
      <c r="AT19" s="30"/>
      <c r="AU19" s="30"/>
      <c r="AV19" s="30"/>
      <c r="AW19" s="30"/>
      <c r="AX19" s="31"/>
      <c r="AY19" s="30"/>
      <c r="AZ19" s="30"/>
      <c r="BA19" s="30"/>
      <c r="BB19" s="30"/>
      <c r="BC19" s="31"/>
      <c r="BD19" s="30"/>
      <c r="BE19" s="30"/>
      <c r="BF19" s="30"/>
      <c r="BG19" s="31"/>
      <c r="BH19" s="30"/>
      <c r="BI19" s="32"/>
      <c r="BJ19" s="31"/>
      <c r="BK19" s="33"/>
      <c r="BL19" s="31"/>
      <c r="BM19" s="30"/>
      <c r="BN19" s="31"/>
      <c r="BO19" s="31"/>
      <c r="BP19" s="31"/>
      <c r="BQ19" s="31"/>
      <c r="BR19" s="31"/>
      <c r="BS19" s="31"/>
      <c r="BT19" s="31"/>
      <c r="BU19" s="31"/>
      <c r="BV19" s="31"/>
      <c r="BW19" s="31"/>
      <c r="BX19" s="31"/>
      <c r="BY19" s="31"/>
      <c r="BZ19" s="31"/>
      <c r="CA19" s="34"/>
      <c r="CB19" s="34"/>
      <c r="CC19" s="34"/>
      <c r="CD19" s="34"/>
      <c r="CE19" s="34"/>
      <c r="CF19" s="34"/>
      <c r="CG19" s="34"/>
      <c r="CH19" s="34"/>
      <c r="CI19" s="34"/>
      <c r="CJ19" s="34"/>
      <c r="CK19" s="34"/>
      <c r="CL19" s="34"/>
      <c r="CM19" s="34"/>
      <c r="CN19" s="34"/>
      <c r="CO19" s="34"/>
      <c r="CP19" s="34"/>
      <c r="CQ19" s="34"/>
      <c r="CR19" s="34"/>
      <c r="CS19" s="34"/>
      <c r="CT19" s="34"/>
    </row>
    <row r="20" spans="1:98">
      <c r="A20" s="21" t="s">
        <v>102</v>
      </c>
      <c r="B20" s="24">
        <v>4674</v>
      </c>
      <c r="C20" s="24">
        <v>4623</v>
      </c>
      <c r="D20" s="21">
        <v>941</v>
      </c>
      <c r="E20" s="21">
        <v>3682</v>
      </c>
      <c r="F20" s="21">
        <v>0</v>
      </c>
      <c r="G20" s="24">
        <v>2224</v>
      </c>
      <c r="H20" s="24">
        <v>1708</v>
      </c>
      <c r="I20" s="24">
        <v>0</v>
      </c>
      <c r="J20" s="21">
        <v>0</v>
      </c>
      <c r="K20" s="24">
        <v>274</v>
      </c>
      <c r="L20" s="24">
        <v>1417</v>
      </c>
      <c r="M20" s="24">
        <v>0</v>
      </c>
      <c r="O20" s="292">
        <v>17</v>
      </c>
      <c r="P20" s="24">
        <v>5018</v>
      </c>
      <c r="Q20" s="24">
        <v>4200</v>
      </c>
      <c r="R20" s="24">
        <v>2075</v>
      </c>
      <c r="U20" s="21">
        <v>2901</v>
      </c>
      <c r="V20" s="292">
        <v>1608</v>
      </c>
      <c r="W20" s="292">
        <v>0</v>
      </c>
      <c r="X20" s="21" t="s">
        <v>67</v>
      </c>
      <c r="Y20" s="21" t="s">
        <v>67</v>
      </c>
      <c r="Z20" s="21" t="s">
        <v>67</v>
      </c>
      <c r="AA20" s="24">
        <v>0</v>
      </c>
      <c r="AB20" s="21" t="s">
        <v>67</v>
      </c>
      <c r="AC20" s="21" t="s">
        <v>67</v>
      </c>
      <c r="AD20" s="21" t="s">
        <v>67</v>
      </c>
      <c r="AE20" s="24">
        <v>0</v>
      </c>
      <c r="AF20" s="21" t="s">
        <v>67</v>
      </c>
      <c r="AG20" s="21" t="s">
        <v>67</v>
      </c>
      <c r="AI20" s="24">
        <v>0</v>
      </c>
      <c r="AJ20" s="24">
        <v>2554</v>
      </c>
      <c r="AL20" s="27"/>
      <c r="AM20" s="27"/>
      <c r="AN20" s="27"/>
      <c r="AO20" s="28"/>
      <c r="AP20" s="29"/>
      <c r="AQ20" s="30"/>
      <c r="AR20" s="30"/>
      <c r="AS20" s="30"/>
      <c r="AT20" s="30"/>
      <c r="AU20" s="30"/>
      <c r="AV20" s="30"/>
      <c r="AW20" s="30"/>
      <c r="AX20" s="31"/>
      <c r="AY20" s="30"/>
      <c r="AZ20" s="30"/>
      <c r="BA20" s="30"/>
      <c r="BB20" s="30"/>
      <c r="BC20" s="31"/>
      <c r="BD20" s="30"/>
      <c r="BE20" s="30"/>
      <c r="BF20" s="30"/>
      <c r="BG20" s="31"/>
      <c r="BH20" s="30"/>
      <c r="BI20" s="32"/>
      <c r="BJ20" s="31"/>
      <c r="BK20" s="33"/>
      <c r="BL20" s="31"/>
      <c r="BM20" s="30"/>
      <c r="BN20" s="31"/>
      <c r="BO20" s="31"/>
      <c r="BP20" s="31"/>
      <c r="BQ20" s="31"/>
      <c r="BR20" s="31"/>
      <c r="BS20" s="31"/>
      <c r="BT20" s="31"/>
      <c r="BU20" s="31"/>
      <c r="BV20" s="31"/>
      <c r="BW20" s="31"/>
      <c r="BX20" s="31"/>
      <c r="BY20" s="31"/>
      <c r="BZ20" s="31"/>
      <c r="CA20" s="34"/>
      <c r="CB20" s="34"/>
      <c r="CC20" s="34"/>
      <c r="CD20" s="34"/>
      <c r="CE20" s="34"/>
      <c r="CF20" s="34"/>
      <c r="CG20" s="34"/>
      <c r="CH20" s="34"/>
      <c r="CI20" s="34"/>
      <c r="CJ20" s="34"/>
      <c r="CK20" s="34"/>
      <c r="CL20" s="34"/>
      <c r="CM20" s="34"/>
      <c r="CN20" s="34"/>
      <c r="CO20" s="34"/>
      <c r="CP20" s="34"/>
      <c r="CQ20" s="34"/>
      <c r="CR20" s="34"/>
      <c r="CS20" s="34"/>
      <c r="CT20" s="34"/>
    </row>
    <row r="21" spans="1:98">
      <c r="A21" s="21" t="s">
        <v>104</v>
      </c>
      <c r="B21" s="24">
        <v>76602</v>
      </c>
      <c r="C21" s="24">
        <v>74211</v>
      </c>
      <c r="D21" s="21">
        <v>62148</v>
      </c>
      <c r="E21" s="21">
        <v>12063</v>
      </c>
      <c r="F21" s="21">
        <v>0</v>
      </c>
      <c r="G21" s="24">
        <v>57524</v>
      </c>
      <c r="H21" s="24">
        <v>7443</v>
      </c>
      <c r="I21" s="24">
        <v>28</v>
      </c>
      <c r="J21" s="21">
        <v>5</v>
      </c>
      <c r="K21" s="24">
        <v>1500</v>
      </c>
      <c r="L21" s="24">
        <v>4229</v>
      </c>
      <c r="M21" s="24">
        <v>1681</v>
      </c>
      <c r="O21" s="205"/>
      <c r="P21" s="24">
        <v>22537</v>
      </c>
      <c r="Q21" s="24">
        <v>5474</v>
      </c>
      <c r="R21" s="24">
        <v>111746</v>
      </c>
      <c r="U21" s="21">
        <v>14588</v>
      </c>
      <c r="V21" s="292">
        <v>3710</v>
      </c>
      <c r="W21" s="292">
        <v>0</v>
      </c>
      <c r="X21" s="21" t="s">
        <v>67</v>
      </c>
      <c r="Y21" s="21" t="s">
        <v>67</v>
      </c>
      <c r="Z21" s="21" t="s">
        <v>67</v>
      </c>
      <c r="AA21" s="24">
        <v>2793</v>
      </c>
      <c r="AB21" s="21">
        <v>2351</v>
      </c>
      <c r="AC21" s="21">
        <v>442</v>
      </c>
      <c r="AD21" s="21">
        <v>0</v>
      </c>
      <c r="AE21" s="24">
        <v>228</v>
      </c>
      <c r="AF21" s="21" t="s">
        <v>67</v>
      </c>
      <c r="AG21" s="21" t="s">
        <v>67</v>
      </c>
      <c r="AI21" s="24">
        <v>12177</v>
      </c>
      <c r="AJ21" s="24">
        <v>6028</v>
      </c>
      <c r="AL21" s="27"/>
      <c r="AM21" s="27"/>
      <c r="AN21" s="27"/>
      <c r="AO21" s="28"/>
      <c r="AP21" s="29"/>
      <c r="AQ21" s="30"/>
      <c r="AR21" s="30"/>
      <c r="AS21" s="30"/>
      <c r="AT21" s="30"/>
      <c r="AU21" s="30"/>
      <c r="AV21" s="30"/>
      <c r="AW21" s="30"/>
      <c r="AX21" s="31"/>
      <c r="AY21" s="30"/>
      <c r="AZ21" s="30"/>
      <c r="BA21" s="30"/>
      <c r="BB21" s="30"/>
      <c r="BC21" s="31"/>
      <c r="BD21" s="30"/>
      <c r="BE21" s="30"/>
      <c r="BF21" s="30"/>
      <c r="BG21" s="31"/>
      <c r="BH21" s="30"/>
      <c r="BI21" s="32"/>
      <c r="BJ21" s="31"/>
      <c r="BK21" s="33"/>
      <c r="BL21" s="31"/>
      <c r="BM21" s="30"/>
      <c r="BN21" s="31"/>
      <c r="BO21" s="31"/>
      <c r="BP21" s="31"/>
      <c r="BQ21" s="31"/>
      <c r="BR21" s="31"/>
      <c r="BS21" s="31"/>
      <c r="BT21" s="31"/>
      <c r="BU21" s="31"/>
      <c r="BV21" s="31"/>
      <c r="BW21" s="31"/>
      <c r="BX21" s="31"/>
      <c r="BY21" s="31"/>
      <c r="BZ21" s="31"/>
      <c r="CA21" s="34"/>
      <c r="CB21" s="34"/>
      <c r="CC21" s="34"/>
      <c r="CD21" s="34"/>
      <c r="CE21" s="34"/>
      <c r="CF21" s="34"/>
      <c r="CG21" s="34"/>
      <c r="CH21" s="34"/>
      <c r="CI21" s="34"/>
      <c r="CJ21" s="34"/>
      <c r="CK21" s="34"/>
      <c r="CL21" s="34"/>
      <c r="CM21" s="34"/>
      <c r="CN21" s="34"/>
      <c r="CO21" s="34"/>
      <c r="CP21" s="34"/>
      <c r="CQ21" s="34"/>
      <c r="CR21" s="34"/>
      <c r="CS21" s="34"/>
      <c r="CT21" s="34"/>
    </row>
    <row r="22" spans="1:98">
      <c r="A22" s="21" t="s">
        <v>106</v>
      </c>
      <c r="B22" s="24">
        <v>45406</v>
      </c>
      <c r="C22" s="24">
        <v>45181</v>
      </c>
      <c r="D22" s="21">
        <v>3385</v>
      </c>
      <c r="E22" s="21">
        <v>41796</v>
      </c>
      <c r="F22" s="21">
        <v>0</v>
      </c>
      <c r="G22" s="24">
        <v>32048</v>
      </c>
      <c r="H22" s="24">
        <v>15923</v>
      </c>
      <c r="I22" s="24">
        <v>1587</v>
      </c>
      <c r="J22" s="21">
        <v>133</v>
      </c>
      <c r="K22" s="24">
        <v>941</v>
      </c>
      <c r="L22" s="24">
        <v>11163</v>
      </c>
      <c r="M22" s="24">
        <v>260</v>
      </c>
      <c r="O22" s="292">
        <v>1839</v>
      </c>
      <c r="P22" s="24">
        <v>9752</v>
      </c>
      <c r="Q22" s="24">
        <v>3773</v>
      </c>
      <c r="R22" s="24">
        <v>33432</v>
      </c>
      <c r="U22" s="21">
        <v>3483</v>
      </c>
      <c r="V22" s="292">
        <v>3578</v>
      </c>
      <c r="W22" s="292">
        <v>20</v>
      </c>
      <c r="X22" s="21">
        <v>0</v>
      </c>
      <c r="Y22" s="21">
        <v>0</v>
      </c>
      <c r="Z22" s="21">
        <v>20</v>
      </c>
      <c r="AA22" s="24">
        <v>0</v>
      </c>
      <c r="AB22" s="21">
        <v>0</v>
      </c>
      <c r="AC22" s="21">
        <v>0</v>
      </c>
      <c r="AD22" s="21">
        <v>0</v>
      </c>
      <c r="AE22" s="24">
        <v>109</v>
      </c>
      <c r="AF22" s="21">
        <v>54</v>
      </c>
      <c r="AG22" s="21">
        <v>43</v>
      </c>
      <c r="AI22" s="24">
        <v>58</v>
      </c>
      <c r="AJ22" s="24">
        <v>4711</v>
      </c>
      <c r="AL22" s="27"/>
      <c r="AM22" s="27"/>
      <c r="AN22" s="27"/>
      <c r="AO22" s="28"/>
      <c r="AP22" s="29"/>
      <c r="AQ22" s="30"/>
      <c r="AR22" s="30"/>
      <c r="AS22" s="30"/>
      <c r="AT22" s="30"/>
      <c r="AU22" s="30"/>
      <c r="AV22" s="30"/>
      <c r="AW22" s="31"/>
      <c r="AX22" s="31"/>
      <c r="AY22" s="30"/>
      <c r="AZ22" s="30"/>
      <c r="BA22" s="30"/>
      <c r="BB22" s="30"/>
      <c r="BC22" s="31"/>
      <c r="BD22" s="30"/>
      <c r="BE22" s="30"/>
      <c r="BF22" s="30"/>
      <c r="BG22" s="31"/>
      <c r="BH22" s="30"/>
      <c r="BI22" s="32"/>
      <c r="BJ22" s="31"/>
      <c r="BK22" s="33"/>
      <c r="BL22" s="31"/>
      <c r="BM22" s="30"/>
      <c r="BN22" s="31"/>
      <c r="BO22" s="31"/>
      <c r="BP22" s="31"/>
      <c r="BQ22" s="31"/>
      <c r="BR22" s="31"/>
      <c r="BS22" s="31"/>
      <c r="BT22" s="31"/>
      <c r="BU22" s="31"/>
      <c r="BV22" s="31"/>
      <c r="BW22" s="31"/>
      <c r="BX22" s="31"/>
      <c r="BY22" s="31"/>
      <c r="BZ22" s="31"/>
      <c r="CA22" s="34"/>
      <c r="CB22" s="34"/>
      <c r="CC22" s="34"/>
      <c r="CD22" s="34"/>
      <c r="CE22" s="34"/>
      <c r="CF22" s="34"/>
      <c r="CG22" s="34"/>
      <c r="CH22" s="34"/>
      <c r="CI22" s="34"/>
      <c r="CJ22" s="34"/>
      <c r="CK22" s="34"/>
      <c r="CL22" s="34"/>
      <c r="CM22" s="34"/>
      <c r="CN22" s="34"/>
      <c r="CO22" s="34"/>
      <c r="CP22" s="34"/>
      <c r="CQ22" s="34"/>
      <c r="CR22" s="34"/>
      <c r="CS22" s="34"/>
      <c r="CT22" s="34"/>
    </row>
    <row r="23" spans="1:98">
      <c r="A23" s="21" t="s">
        <v>108</v>
      </c>
      <c r="B23" s="24">
        <v>76075</v>
      </c>
      <c r="C23" s="24">
        <v>76075</v>
      </c>
      <c r="D23" s="21">
        <v>47544</v>
      </c>
      <c r="E23" s="21">
        <v>28531</v>
      </c>
      <c r="F23" s="21">
        <v>0</v>
      </c>
      <c r="G23" s="24">
        <v>80797</v>
      </c>
      <c r="H23" s="24">
        <v>37190</v>
      </c>
      <c r="I23" s="24">
        <v>9780</v>
      </c>
      <c r="J23" s="21">
        <v>3</v>
      </c>
      <c r="K23" s="24">
        <v>18632</v>
      </c>
      <c r="L23" s="24">
        <v>923</v>
      </c>
      <c r="M23" s="24">
        <v>1146</v>
      </c>
      <c r="O23" s="292">
        <v>6706</v>
      </c>
      <c r="P23" s="24">
        <v>12654</v>
      </c>
      <c r="Q23" s="24">
        <v>5492</v>
      </c>
      <c r="R23" s="24">
        <v>74285</v>
      </c>
      <c r="U23" s="21">
        <v>5956</v>
      </c>
      <c r="V23" s="292">
        <v>7611</v>
      </c>
      <c r="W23" s="292">
        <v>22</v>
      </c>
      <c r="X23" s="21">
        <v>22</v>
      </c>
      <c r="Y23" s="21">
        <v>0</v>
      </c>
      <c r="Z23" s="21">
        <v>0</v>
      </c>
      <c r="AA23" s="24">
        <v>48</v>
      </c>
      <c r="AB23" s="21">
        <v>35</v>
      </c>
      <c r="AC23" s="21">
        <v>13</v>
      </c>
      <c r="AD23" s="21">
        <v>0</v>
      </c>
      <c r="AE23" s="24">
        <v>49</v>
      </c>
      <c r="AF23" s="21">
        <v>118</v>
      </c>
      <c r="AG23" s="21">
        <v>84</v>
      </c>
      <c r="AI23" s="24">
        <v>645</v>
      </c>
      <c r="AJ23" s="24">
        <v>15155</v>
      </c>
      <c r="AL23" s="27"/>
      <c r="AM23" s="27"/>
      <c r="AN23" s="27"/>
      <c r="AO23" s="28"/>
      <c r="AP23" s="29"/>
      <c r="AQ23" s="30"/>
      <c r="AR23" s="30"/>
      <c r="AS23" s="30"/>
      <c r="AT23" s="30"/>
      <c r="AU23" s="30"/>
      <c r="AV23" s="30"/>
      <c r="AW23" s="31"/>
      <c r="AX23" s="31"/>
      <c r="AY23" s="30"/>
      <c r="AZ23" s="30"/>
      <c r="BA23" s="30"/>
      <c r="BB23" s="30"/>
      <c r="BC23" s="31"/>
      <c r="BD23" s="30"/>
      <c r="BE23" s="30"/>
      <c r="BF23" s="30"/>
      <c r="BG23" s="31"/>
      <c r="BH23" s="30"/>
      <c r="BI23" s="32"/>
      <c r="BJ23" s="31"/>
      <c r="BK23" s="33"/>
      <c r="BL23" s="31"/>
      <c r="BM23" s="30"/>
      <c r="BN23" s="31"/>
      <c r="BO23" s="31"/>
      <c r="BP23" s="31"/>
      <c r="BQ23" s="31"/>
      <c r="BR23" s="31"/>
      <c r="BS23" s="31"/>
      <c r="BT23" s="31"/>
      <c r="BU23" s="31"/>
      <c r="BV23" s="31"/>
      <c r="BW23" s="31"/>
      <c r="BX23" s="31"/>
      <c r="BY23" s="31"/>
      <c r="BZ23" s="31"/>
      <c r="CA23" s="34"/>
      <c r="CB23" s="34"/>
      <c r="CC23" s="34"/>
      <c r="CD23" s="34"/>
      <c r="CE23" s="34"/>
      <c r="CF23" s="34"/>
      <c r="CG23" s="34"/>
      <c r="CH23" s="34"/>
      <c r="CI23" s="34"/>
      <c r="CJ23" s="34"/>
      <c r="CK23" s="34"/>
      <c r="CL23" s="34"/>
      <c r="CM23" s="34"/>
      <c r="CN23" s="34"/>
      <c r="CO23" s="34"/>
      <c r="CP23" s="34"/>
      <c r="CQ23" s="34"/>
      <c r="CR23" s="34"/>
      <c r="CS23" s="34"/>
      <c r="CT23" s="34"/>
    </row>
    <row r="24" spans="1:98">
      <c r="A24" s="21" t="s">
        <v>110</v>
      </c>
      <c r="B24" s="24">
        <v>59933</v>
      </c>
      <c r="C24" s="24">
        <v>57556</v>
      </c>
      <c r="D24" s="21">
        <v>6050</v>
      </c>
      <c r="E24" s="21">
        <v>51506</v>
      </c>
      <c r="F24" s="21">
        <v>0</v>
      </c>
      <c r="G24" s="24">
        <v>40746</v>
      </c>
      <c r="H24" s="24">
        <v>47849</v>
      </c>
      <c r="I24" s="24">
        <v>1234</v>
      </c>
      <c r="J24" s="21">
        <v>1003</v>
      </c>
      <c r="K24" s="24">
        <v>14482</v>
      </c>
      <c r="L24" s="24">
        <v>26494</v>
      </c>
      <c r="M24" s="24">
        <v>2352</v>
      </c>
      <c r="O24" s="292">
        <v>2284</v>
      </c>
      <c r="P24" s="24">
        <v>10240</v>
      </c>
      <c r="Q24" s="24">
        <v>6038</v>
      </c>
      <c r="R24" s="24">
        <v>44766</v>
      </c>
      <c r="U24" s="21">
        <v>2630</v>
      </c>
      <c r="V24" s="292">
        <v>2067</v>
      </c>
      <c r="W24" s="292">
        <v>660</v>
      </c>
      <c r="X24" s="21">
        <v>659</v>
      </c>
      <c r="Y24" s="21">
        <v>0</v>
      </c>
      <c r="Z24" s="21">
        <v>1</v>
      </c>
      <c r="AA24" s="24">
        <v>162</v>
      </c>
      <c r="AB24" s="21">
        <v>138</v>
      </c>
      <c r="AC24" s="21">
        <v>23</v>
      </c>
      <c r="AD24" s="21">
        <v>1</v>
      </c>
      <c r="AE24" s="24">
        <v>471</v>
      </c>
      <c r="AF24" s="21">
        <v>230</v>
      </c>
      <c r="AG24" s="21">
        <v>447</v>
      </c>
      <c r="AI24" s="24">
        <v>224</v>
      </c>
      <c r="AJ24" s="24">
        <v>2013</v>
      </c>
      <c r="AL24" s="27"/>
      <c r="AM24" s="27"/>
      <c r="AN24" s="27"/>
      <c r="AO24" s="28"/>
      <c r="AP24" s="29"/>
      <c r="AQ24" s="30"/>
      <c r="AR24" s="30"/>
      <c r="AS24" s="30"/>
      <c r="AT24" s="30"/>
      <c r="AU24" s="30"/>
      <c r="AV24" s="30"/>
      <c r="AW24" s="31"/>
      <c r="AX24" s="31"/>
      <c r="AY24" s="30"/>
      <c r="AZ24" s="30"/>
      <c r="BA24" s="30"/>
      <c r="BB24" s="30"/>
      <c r="BC24" s="31"/>
      <c r="BD24" s="30"/>
      <c r="BE24" s="30"/>
      <c r="BF24" s="30"/>
      <c r="BG24" s="31"/>
      <c r="BH24" s="30"/>
      <c r="BI24" s="32"/>
      <c r="BJ24" s="31"/>
      <c r="BK24" s="33"/>
      <c r="BL24" s="31"/>
      <c r="BM24" s="30"/>
      <c r="BN24" s="31"/>
      <c r="BO24" s="31"/>
      <c r="BP24" s="31"/>
      <c r="BQ24" s="31"/>
      <c r="BR24" s="31"/>
      <c r="BS24" s="31"/>
      <c r="BT24" s="31"/>
      <c r="BU24" s="31"/>
      <c r="BV24" s="31"/>
      <c r="BW24" s="31"/>
      <c r="BX24" s="31"/>
      <c r="BY24" s="31"/>
      <c r="BZ24" s="31"/>
      <c r="CA24" s="34"/>
      <c r="CB24" s="34"/>
      <c r="CC24" s="34"/>
      <c r="CD24" s="34"/>
      <c r="CE24" s="34"/>
      <c r="CF24" s="34"/>
      <c r="CG24" s="34"/>
      <c r="CH24" s="34"/>
      <c r="CI24" s="34"/>
      <c r="CJ24" s="34"/>
      <c r="CK24" s="34"/>
      <c r="CL24" s="34"/>
      <c r="CM24" s="34"/>
      <c r="CN24" s="34"/>
      <c r="CO24" s="34"/>
      <c r="CP24" s="34"/>
      <c r="CQ24" s="34"/>
      <c r="CR24" s="34"/>
      <c r="CS24" s="34"/>
      <c r="CT24" s="34"/>
    </row>
    <row r="25" spans="1:98">
      <c r="A25" s="21" t="s">
        <v>112</v>
      </c>
      <c r="B25" s="24">
        <v>49584</v>
      </c>
      <c r="C25" s="24">
        <v>45896</v>
      </c>
      <c r="D25" s="21">
        <v>3649</v>
      </c>
      <c r="E25" s="21">
        <v>42247</v>
      </c>
      <c r="F25" s="21">
        <v>0</v>
      </c>
      <c r="G25" s="24">
        <v>25509</v>
      </c>
      <c r="H25" s="24">
        <v>10978</v>
      </c>
      <c r="I25" s="24">
        <v>182</v>
      </c>
      <c r="J25" s="21">
        <v>38</v>
      </c>
      <c r="K25" s="24">
        <v>2165</v>
      </c>
      <c r="L25" s="24">
        <v>7930</v>
      </c>
      <c r="M25" s="24">
        <v>380</v>
      </c>
      <c r="O25" s="292">
        <v>283</v>
      </c>
      <c r="P25" s="24">
        <v>4335</v>
      </c>
      <c r="Q25" s="24">
        <v>2100</v>
      </c>
      <c r="R25" s="24">
        <v>42834</v>
      </c>
      <c r="U25" s="21">
        <v>1855</v>
      </c>
      <c r="V25" s="292">
        <v>2384</v>
      </c>
      <c r="W25" s="292">
        <v>31</v>
      </c>
      <c r="X25" s="21">
        <v>31</v>
      </c>
      <c r="Y25" s="21">
        <v>0</v>
      </c>
      <c r="Z25" s="21">
        <v>0</v>
      </c>
      <c r="AA25" s="24">
        <v>28</v>
      </c>
      <c r="AB25" s="21">
        <v>19</v>
      </c>
      <c r="AC25" s="21">
        <v>9</v>
      </c>
      <c r="AD25" s="21">
        <v>0</v>
      </c>
      <c r="AE25" s="24">
        <v>59</v>
      </c>
      <c r="AF25" s="21">
        <v>6</v>
      </c>
      <c r="AG25" s="21">
        <v>12</v>
      </c>
      <c r="AI25" s="24">
        <v>41</v>
      </c>
      <c r="AJ25" s="24">
        <v>3501</v>
      </c>
      <c r="AL25" s="27"/>
      <c r="AM25" s="27"/>
      <c r="AN25" s="27"/>
      <c r="AO25" s="28"/>
      <c r="AP25" s="29"/>
      <c r="AQ25" s="30"/>
      <c r="AR25" s="30"/>
      <c r="AS25" s="30"/>
      <c r="AT25" s="30"/>
      <c r="AU25" s="30"/>
      <c r="AV25" s="30"/>
      <c r="AW25" s="30"/>
      <c r="AX25" s="31"/>
      <c r="AY25" s="30"/>
      <c r="AZ25" s="30"/>
      <c r="BA25" s="30"/>
      <c r="BB25" s="30"/>
      <c r="BC25" s="31"/>
      <c r="BD25" s="30"/>
      <c r="BE25" s="30"/>
      <c r="BF25" s="30"/>
      <c r="BG25" s="31"/>
      <c r="BH25" s="30"/>
      <c r="BI25" s="32"/>
      <c r="BJ25" s="31"/>
      <c r="BK25" s="33"/>
      <c r="BL25" s="31"/>
      <c r="BM25" s="30"/>
      <c r="BN25" s="31"/>
      <c r="BO25" s="31"/>
      <c r="BP25" s="31"/>
      <c r="BQ25" s="31"/>
      <c r="BR25" s="31"/>
      <c r="BS25" s="31"/>
      <c r="BT25" s="31"/>
      <c r="BU25" s="31"/>
      <c r="BV25" s="31"/>
      <c r="BW25" s="31"/>
      <c r="BX25" s="31"/>
      <c r="BY25" s="31"/>
      <c r="BZ25" s="31"/>
      <c r="CA25" s="34"/>
      <c r="CB25" s="34"/>
      <c r="CC25" s="34"/>
      <c r="CD25" s="34"/>
      <c r="CE25" s="34"/>
      <c r="CF25" s="34"/>
      <c r="CG25" s="34"/>
      <c r="CH25" s="34"/>
      <c r="CI25" s="34"/>
      <c r="CJ25" s="34"/>
      <c r="CK25" s="34"/>
      <c r="CL25" s="34"/>
      <c r="CM25" s="34"/>
      <c r="CN25" s="34"/>
      <c r="CO25" s="34"/>
      <c r="CP25" s="34"/>
      <c r="CQ25" s="34"/>
      <c r="CR25" s="34"/>
      <c r="CS25" s="34"/>
      <c r="CT25" s="34"/>
    </row>
    <row r="26" spans="1:98">
      <c r="A26" s="21" t="s">
        <v>114</v>
      </c>
      <c r="B26" s="24">
        <v>52288</v>
      </c>
      <c r="C26" s="24">
        <v>52030</v>
      </c>
      <c r="D26" s="21">
        <v>3125</v>
      </c>
      <c r="E26" s="21">
        <v>48905</v>
      </c>
      <c r="F26" s="21">
        <v>0</v>
      </c>
      <c r="G26" s="24">
        <v>22900</v>
      </c>
      <c r="H26" s="24">
        <v>52823</v>
      </c>
      <c r="I26" s="24">
        <v>332</v>
      </c>
      <c r="J26" s="21">
        <v>114</v>
      </c>
      <c r="K26" s="24">
        <v>29357</v>
      </c>
      <c r="L26" s="24">
        <v>22936</v>
      </c>
      <c r="M26" s="24">
        <v>84</v>
      </c>
      <c r="O26" s="205"/>
      <c r="P26" s="24">
        <v>8318</v>
      </c>
      <c r="Q26" s="24">
        <v>4148</v>
      </c>
      <c r="R26" s="24">
        <v>25667</v>
      </c>
      <c r="U26" s="21">
        <v>1355</v>
      </c>
      <c r="V26" s="292">
        <v>1414</v>
      </c>
      <c r="W26" s="292">
        <v>0</v>
      </c>
      <c r="X26" s="21" t="s">
        <v>67</v>
      </c>
      <c r="Y26" s="21" t="s">
        <v>67</v>
      </c>
      <c r="Z26" s="21" t="s">
        <v>67</v>
      </c>
      <c r="AA26" s="24">
        <v>0</v>
      </c>
      <c r="AB26" s="21">
        <v>0</v>
      </c>
      <c r="AC26" s="21">
        <v>0</v>
      </c>
      <c r="AD26" s="21">
        <v>0</v>
      </c>
      <c r="AE26" s="24">
        <v>0</v>
      </c>
      <c r="AF26" s="21" t="s">
        <v>67</v>
      </c>
      <c r="AG26" s="21" t="s">
        <v>67</v>
      </c>
      <c r="AI26" s="24">
        <v>0</v>
      </c>
      <c r="AJ26" s="24">
        <v>1399</v>
      </c>
      <c r="AL26" s="27"/>
      <c r="AM26" s="27"/>
      <c r="AN26" s="27"/>
      <c r="AO26" s="28"/>
      <c r="AP26" s="29"/>
      <c r="AQ26" s="30"/>
      <c r="AR26" s="30"/>
      <c r="AS26" s="30"/>
      <c r="AT26" s="30"/>
      <c r="AU26" s="30"/>
      <c r="AV26" s="30"/>
      <c r="AW26" s="31"/>
      <c r="AX26" s="31"/>
      <c r="AY26" s="30"/>
      <c r="AZ26" s="30"/>
      <c r="BA26" s="30"/>
      <c r="BB26" s="30"/>
      <c r="BC26" s="31"/>
      <c r="BD26" s="30"/>
      <c r="BE26" s="30"/>
      <c r="BF26" s="30"/>
      <c r="BG26" s="31"/>
      <c r="BH26" s="30"/>
      <c r="BI26" s="32"/>
      <c r="BJ26" s="31"/>
      <c r="BK26" s="33"/>
      <c r="BL26" s="31"/>
      <c r="BM26" s="30"/>
      <c r="BN26" s="31"/>
      <c r="BO26" s="31"/>
      <c r="BP26" s="31"/>
      <c r="BQ26" s="31"/>
      <c r="BR26" s="31"/>
      <c r="BS26" s="31"/>
      <c r="BT26" s="31"/>
      <c r="BU26" s="31"/>
      <c r="BV26" s="31"/>
      <c r="BW26" s="31"/>
      <c r="BX26" s="31"/>
      <c r="BY26" s="31"/>
      <c r="BZ26" s="31"/>
      <c r="CA26" s="34"/>
      <c r="CB26" s="34"/>
      <c r="CC26" s="34"/>
      <c r="CD26" s="34"/>
      <c r="CE26" s="34"/>
      <c r="CF26" s="34"/>
      <c r="CG26" s="34"/>
      <c r="CH26" s="34"/>
      <c r="CI26" s="34"/>
      <c r="CJ26" s="34"/>
      <c r="CK26" s="34"/>
      <c r="CL26" s="34"/>
      <c r="CM26" s="34"/>
      <c r="CN26" s="34"/>
      <c r="CO26" s="34"/>
      <c r="CP26" s="34"/>
      <c r="CQ26" s="34"/>
      <c r="CR26" s="34"/>
      <c r="CS26" s="34"/>
      <c r="CT26" s="34"/>
    </row>
    <row r="27" spans="1:98">
      <c r="A27" s="21" t="s">
        <v>116</v>
      </c>
      <c r="B27" s="24">
        <v>21905</v>
      </c>
      <c r="C27" s="24">
        <v>21538</v>
      </c>
      <c r="D27" s="21">
        <v>820</v>
      </c>
      <c r="E27" s="21">
        <v>20718</v>
      </c>
      <c r="F27" s="21">
        <v>0</v>
      </c>
      <c r="G27" s="24">
        <v>34208</v>
      </c>
      <c r="H27" s="24">
        <v>9519</v>
      </c>
      <c r="I27" s="24">
        <v>48</v>
      </c>
      <c r="J27" s="21">
        <v>0</v>
      </c>
      <c r="K27" s="24">
        <v>2547</v>
      </c>
      <c r="L27" s="24">
        <v>6479</v>
      </c>
      <c r="M27" s="24">
        <v>445</v>
      </c>
      <c r="O27" s="205"/>
      <c r="P27" s="24">
        <v>5491</v>
      </c>
      <c r="Q27" s="24">
        <v>3817</v>
      </c>
      <c r="R27" s="24">
        <v>46239</v>
      </c>
      <c r="U27" s="21">
        <v>4053</v>
      </c>
      <c r="V27" s="292">
        <v>3174</v>
      </c>
      <c r="W27" s="292">
        <v>681</v>
      </c>
      <c r="X27" s="21">
        <v>681</v>
      </c>
      <c r="Y27" s="21">
        <v>0</v>
      </c>
      <c r="Z27" s="21">
        <v>0</v>
      </c>
      <c r="AA27" s="24">
        <v>49</v>
      </c>
      <c r="AB27" s="21">
        <v>37</v>
      </c>
      <c r="AC27" s="21">
        <v>12</v>
      </c>
      <c r="AD27" s="21">
        <v>0</v>
      </c>
      <c r="AE27" s="24">
        <v>417</v>
      </c>
      <c r="AF27" s="21">
        <v>261</v>
      </c>
      <c r="AG27" s="21">
        <v>0</v>
      </c>
      <c r="AI27" s="24">
        <v>1148</v>
      </c>
      <c r="AJ27" s="24">
        <v>6684</v>
      </c>
      <c r="AL27" s="27"/>
      <c r="AM27" s="27"/>
      <c r="AN27" s="27"/>
      <c r="AO27" s="28"/>
      <c r="AP27" s="29"/>
      <c r="AQ27" s="30"/>
      <c r="AR27" s="30"/>
      <c r="AS27" s="30"/>
      <c r="AT27" s="30"/>
      <c r="AU27" s="30"/>
      <c r="AV27" s="30"/>
      <c r="AW27" s="30"/>
      <c r="AX27" s="31"/>
      <c r="AY27" s="30"/>
      <c r="AZ27" s="30"/>
      <c r="BA27" s="30"/>
      <c r="BB27" s="30"/>
      <c r="BC27" s="31"/>
      <c r="BD27" s="30"/>
      <c r="BE27" s="30"/>
      <c r="BF27" s="30"/>
      <c r="BG27" s="31"/>
      <c r="BH27" s="30"/>
      <c r="BI27" s="32"/>
      <c r="BJ27" s="31"/>
      <c r="BK27" s="33"/>
      <c r="BL27" s="31"/>
      <c r="BM27" s="30"/>
      <c r="BN27" s="31"/>
      <c r="BO27" s="31"/>
      <c r="BP27" s="31"/>
      <c r="BQ27" s="31"/>
      <c r="BR27" s="31"/>
      <c r="BS27" s="31"/>
      <c r="BT27" s="31"/>
      <c r="BU27" s="31"/>
      <c r="BV27" s="31"/>
      <c r="BW27" s="31"/>
      <c r="BX27" s="31"/>
      <c r="BY27" s="31"/>
      <c r="BZ27" s="31"/>
      <c r="CA27" s="34"/>
      <c r="CB27" s="34"/>
      <c r="CC27" s="34"/>
      <c r="CD27" s="34"/>
      <c r="CE27" s="34"/>
      <c r="CF27" s="34"/>
      <c r="CG27" s="34"/>
      <c r="CH27" s="34"/>
      <c r="CI27" s="34"/>
      <c r="CJ27" s="34"/>
      <c r="CK27" s="34"/>
      <c r="CL27" s="34"/>
      <c r="CM27" s="34"/>
      <c r="CN27" s="34"/>
      <c r="CO27" s="34"/>
      <c r="CP27" s="34"/>
      <c r="CQ27" s="34"/>
      <c r="CR27" s="34"/>
      <c r="CS27" s="34"/>
      <c r="CT27" s="34"/>
    </row>
    <row r="28" spans="1:98">
      <c r="A28" s="21" t="s">
        <v>118</v>
      </c>
      <c r="B28" s="24">
        <v>56381</v>
      </c>
      <c r="C28" s="24">
        <v>21859</v>
      </c>
      <c r="D28" s="21">
        <v>14133</v>
      </c>
      <c r="E28" s="21">
        <v>7614</v>
      </c>
      <c r="F28" s="21">
        <v>112</v>
      </c>
      <c r="G28" s="24">
        <v>0</v>
      </c>
      <c r="H28" s="24">
        <v>3809</v>
      </c>
      <c r="I28" s="24">
        <v>2</v>
      </c>
      <c r="J28" s="21">
        <v>1</v>
      </c>
      <c r="K28" s="24">
        <v>1538</v>
      </c>
      <c r="L28" s="24">
        <v>2262</v>
      </c>
      <c r="M28" s="24">
        <v>3</v>
      </c>
      <c r="O28" s="292">
        <v>3</v>
      </c>
      <c r="P28" s="24">
        <v>8839</v>
      </c>
      <c r="Q28" s="24">
        <v>3906</v>
      </c>
      <c r="R28" s="24">
        <v>0</v>
      </c>
      <c r="U28" s="21">
        <v>6858</v>
      </c>
      <c r="V28" s="292">
        <v>2007</v>
      </c>
      <c r="W28" s="292">
        <v>2449</v>
      </c>
      <c r="X28" s="21">
        <v>2447</v>
      </c>
      <c r="Y28" s="21">
        <v>2</v>
      </c>
      <c r="Z28" s="21">
        <v>0</v>
      </c>
      <c r="AA28" s="24">
        <v>20</v>
      </c>
      <c r="AB28" s="21">
        <v>18</v>
      </c>
      <c r="AC28" s="21">
        <v>2</v>
      </c>
      <c r="AD28" s="21">
        <v>0</v>
      </c>
      <c r="AE28" s="24">
        <v>58</v>
      </c>
      <c r="AF28" s="21">
        <v>304</v>
      </c>
      <c r="AG28" s="21">
        <v>57</v>
      </c>
      <c r="AI28" s="24">
        <v>176</v>
      </c>
      <c r="AJ28" s="24">
        <v>4267</v>
      </c>
      <c r="AL28" s="27"/>
      <c r="AM28" s="27"/>
      <c r="AN28" s="27"/>
      <c r="AO28" s="28"/>
      <c r="AP28" s="29"/>
      <c r="AQ28" s="30"/>
      <c r="AR28" s="30"/>
      <c r="AS28" s="30"/>
      <c r="AT28" s="30"/>
      <c r="AU28" s="30"/>
      <c r="AV28" s="30"/>
      <c r="AW28" s="30"/>
      <c r="AX28" s="31"/>
      <c r="AY28" s="30"/>
      <c r="AZ28" s="30"/>
      <c r="BA28" s="30"/>
      <c r="BB28" s="30"/>
      <c r="BC28" s="31"/>
      <c r="BD28" s="30"/>
      <c r="BE28" s="30"/>
      <c r="BF28" s="30"/>
      <c r="BG28" s="31"/>
      <c r="BH28" s="30"/>
      <c r="BI28" s="32"/>
      <c r="BJ28" s="31"/>
      <c r="BK28" s="33"/>
      <c r="BL28" s="31"/>
      <c r="BM28" s="30"/>
      <c r="BN28" s="31"/>
      <c r="BO28" s="31"/>
      <c r="BP28" s="31"/>
      <c r="BQ28" s="31"/>
      <c r="BR28" s="31"/>
      <c r="BS28" s="31"/>
      <c r="BT28" s="31"/>
      <c r="BU28" s="31"/>
      <c r="BV28" s="31"/>
      <c r="BW28" s="31"/>
      <c r="BX28" s="31"/>
      <c r="BY28" s="31"/>
      <c r="BZ28" s="31"/>
      <c r="CA28" s="34"/>
      <c r="CB28" s="34"/>
      <c r="CC28" s="34"/>
      <c r="CD28" s="34"/>
      <c r="CE28" s="34"/>
      <c r="CF28" s="34"/>
      <c r="CG28" s="34"/>
      <c r="CH28" s="34"/>
      <c r="CI28" s="34"/>
      <c r="CJ28" s="34"/>
      <c r="CK28" s="34"/>
      <c r="CL28" s="34"/>
      <c r="CM28" s="34"/>
      <c r="CN28" s="34"/>
      <c r="CO28" s="34"/>
      <c r="CP28" s="34"/>
      <c r="CQ28" s="34"/>
      <c r="CR28" s="34"/>
      <c r="CS28" s="34"/>
      <c r="CT28" s="34"/>
    </row>
    <row r="29" spans="1:98">
      <c r="A29" s="21" t="s">
        <v>120</v>
      </c>
      <c r="B29" s="24">
        <v>51538</v>
      </c>
      <c r="C29" s="24">
        <v>51198</v>
      </c>
      <c r="D29" s="21" t="s">
        <v>67</v>
      </c>
      <c r="E29" s="21" t="s">
        <v>67</v>
      </c>
      <c r="F29" s="21">
        <v>0</v>
      </c>
      <c r="G29" s="24">
        <v>33761</v>
      </c>
      <c r="H29" s="24">
        <v>13320</v>
      </c>
      <c r="I29" s="24">
        <v>947</v>
      </c>
      <c r="J29" s="21">
        <v>2</v>
      </c>
      <c r="K29" s="24">
        <v>2490</v>
      </c>
      <c r="L29" s="24">
        <v>9800</v>
      </c>
      <c r="M29" s="24">
        <v>81</v>
      </c>
      <c r="O29" s="205"/>
      <c r="P29" s="24">
        <v>6291</v>
      </c>
      <c r="Q29" s="24">
        <v>2823</v>
      </c>
      <c r="R29" s="24">
        <v>0</v>
      </c>
      <c r="U29" s="21">
        <v>7513</v>
      </c>
      <c r="V29" s="292">
        <v>10515</v>
      </c>
      <c r="W29" s="292">
        <v>2</v>
      </c>
      <c r="X29" s="21">
        <v>0</v>
      </c>
      <c r="Y29" s="21">
        <v>0</v>
      </c>
      <c r="Z29" s="21">
        <v>2</v>
      </c>
      <c r="AA29" s="24">
        <v>56</v>
      </c>
      <c r="AB29" s="21">
        <v>34</v>
      </c>
      <c r="AC29" s="21">
        <v>20</v>
      </c>
      <c r="AD29" s="21">
        <v>2</v>
      </c>
      <c r="AE29" s="24">
        <v>11</v>
      </c>
      <c r="AF29" s="21">
        <v>233</v>
      </c>
      <c r="AG29" s="21">
        <v>163</v>
      </c>
      <c r="AI29" s="24">
        <v>4</v>
      </c>
      <c r="AJ29" s="24">
        <v>18018</v>
      </c>
      <c r="AL29" s="27"/>
      <c r="AM29" s="27"/>
      <c r="AN29" s="27"/>
      <c r="AO29" s="28"/>
      <c r="AP29" s="29"/>
      <c r="AQ29" s="30"/>
      <c r="AR29" s="30"/>
      <c r="AS29" s="30"/>
      <c r="AT29" s="30"/>
      <c r="AU29" s="30"/>
      <c r="AV29" s="31"/>
      <c r="AW29" s="31"/>
      <c r="AX29" s="31"/>
      <c r="AY29" s="30"/>
      <c r="AZ29" s="30"/>
      <c r="BA29" s="30"/>
      <c r="BB29" s="30"/>
      <c r="BC29" s="31"/>
      <c r="BD29" s="30"/>
      <c r="BE29" s="30"/>
      <c r="BF29" s="30"/>
      <c r="BG29" s="31"/>
      <c r="BH29" s="30"/>
      <c r="BI29" s="32"/>
      <c r="BJ29" s="31"/>
      <c r="BK29" s="33"/>
      <c r="BL29" s="31"/>
      <c r="BM29" s="30"/>
      <c r="BN29" s="31"/>
      <c r="BO29" s="31"/>
      <c r="BP29" s="31"/>
      <c r="BQ29" s="31"/>
      <c r="BR29" s="31"/>
      <c r="BS29" s="31"/>
      <c r="BT29" s="31"/>
      <c r="BU29" s="31"/>
      <c r="BV29" s="31"/>
      <c r="BW29" s="31"/>
      <c r="BX29" s="31"/>
      <c r="BY29" s="31"/>
      <c r="BZ29" s="31"/>
      <c r="CA29" s="34"/>
      <c r="CB29" s="34"/>
      <c r="CC29" s="34"/>
      <c r="CD29" s="34"/>
      <c r="CE29" s="34"/>
      <c r="CF29" s="34"/>
      <c r="CG29" s="34"/>
      <c r="CH29" s="34"/>
      <c r="CI29" s="34"/>
      <c r="CJ29" s="34"/>
      <c r="CK29" s="34"/>
      <c r="CL29" s="34"/>
      <c r="CM29" s="34"/>
      <c r="CN29" s="34"/>
      <c r="CO29" s="34"/>
      <c r="CP29" s="34"/>
      <c r="CQ29" s="34"/>
      <c r="CR29" s="34"/>
      <c r="CS29" s="34"/>
      <c r="CT29" s="34"/>
    </row>
    <row r="30" spans="1:98">
      <c r="A30" s="21" t="s">
        <v>122</v>
      </c>
      <c r="B30" s="24">
        <v>42412</v>
      </c>
      <c r="C30" s="24">
        <v>41857</v>
      </c>
      <c r="D30" s="21">
        <v>4542</v>
      </c>
      <c r="E30" s="21">
        <v>37311</v>
      </c>
      <c r="F30" s="21">
        <v>4</v>
      </c>
      <c r="G30" s="24">
        <v>0</v>
      </c>
      <c r="H30" s="24">
        <v>7215</v>
      </c>
      <c r="I30" s="24">
        <v>328</v>
      </c>
      <c r="J30" s="21" t="s">
        <v>67</v>
      </c>
      <c r="K30" s="24">
        <v>255</v>
      </c>
      <c r="L30" s="24">
        <v>5499</v>
      </c>
      <c r="M30" s="24">
        <v>1133</v>
      </c>
      <c r="O30" s="205"/>
      <c r="P30" s="24">
        <v>9531</v>
      </c>
      <c r="Q30" s="24">
        <v>2800</v>
      </c>
      <c r="R30" s="24">
        <v>31118</v>
      </c>
      <c r="U30" s="21">
        <v>2195</v>
      </c>
      <c r="V30" s="292">
        <v>1111</v>
      </c>
      <c r="W30" s="292">
        <v>159</v>
      </c>
      <c r="X30" s="21">
        <v>159</v>
      </c>
      <c r="Y30" s="21">
        <v>0</v>
      </c>
      <c r="Z30" s="21">
        <v>0</v>
      </c>
      <c r="AA30" s="24">
        <v>306</v>
      </c>
      <c r="AB30" s="21">
        <v>219</v>
      </c>
      <c r="AC30" s="21">
        <v>87</v>
      </c>
      <c r="AD30" s="21">
        <v>0</v>
      </c>
      <c r="AE30" s="24">
        <v>409</v>
      </c>
      <c r="AF30" s="21">
        <v>63</v>
      </c>
      <c r="AG30" s="21">
        <v>75</v>
      </c>
      <c r="AI30" s="24">
        <v>0</v>
      </c>
      <c r="AJ30" s="24">
        <v>4640</v>
      </c>
      <c r="AL30" s="27"/>
      <c r="AM30" s="27"/>
      <c r="AN30" s="27"/>
      <c r="AO30" s="28"/>
      <c r="AP30" s="29"/>
      <c r="AQ30" s="30"/>
      <c r="AR30" s="30"/>
      <c r="AS30" s="30"/>
      <c r="AT30" s="30"/>
      <c r="AU30" s="30"/>
      <c r="AV30" s="30"/>
      <c r="AW30" s="31"/>
      <c r="AX30" s="31"/>
      <c r="AY30" s="30"/>
      <c r="AZ30" s="30"/>
      <c r="BA30" s="30"/>
      <c r="BB30" s="30"/>
      <c r="BC30" s="31"/>
      <c r="BD30" s="30"/>
      <c r="BE30" s="30"/>
      <c r="BF30" s="30"/>
      <c r="BG30" s="31"/>
      <c r="BH30" s="30"/>
      <c r="BI30" s="32"/>
      <c r="BJ30" s="31"/>
      <c r="BK30" s="33"/>
      <c r="BL30" s="31"/>
      <c r="BM30" s="30"/>
      <c r="BN30" s="31"/>
      <c r="BO30" s="31"/>
      <c r="BP30" s="31"/>
      <c r="BQ30" s="31"/>
      <c r="BR30" s="31"/>
      <c r="BS30" s="31"/>
      <c r="BT30" s="31"/>
      <c r="BU30" s="31"/>
      <c r="BV30" s="31"/>
      <c r="BW30" s="31"/>
      <c r="BX30" s="31"/>
      <c r="BY30" s="31"/>
      <c r="BZ30" s="31"/>
      <c r="CA30" s="34"/>
      <c r="CB30" s="34"/>
      <c r="CC30" s="34"/>
      <c r="CD30" s="34"/>
      <c r="CE30" s="34"/>
      <c r="CF30" s="34"/>
      <c r="CG30" s="34"/>
      <c r="CH30" s="34"/>
      <c r="CI30" s="34"/>
      <c r="CJ30" s="34"/>
      <c r="CK30" s="34"/>
      <c r="CL30" s="34"/>
      <c r="CM30" s="34"/>
      <c r="CN30" s="34"/>
      <c r="CO30" s="34"/>
      <c r="CP30" s="34"/>
      <c r="CQ30" s="34"/>
      <c r="CR30" s="34"/>
      <c r="CS30" s="34"/>
      <c r="CT30" s="34"/>
    </row>
    <row r="31" spans="1:98">
      <c r="A31" s="21" t="s">
        <v>124</v>
      </c>
      <c r="B31" s="24">
        <v>4355</v>
      </c>
      <c r="C31" s="24">
        <v>4299</v>
      </c>
      <c r="D31" s="21">
        <v>918</v>
      </c>
      <c r="E31" s="21">
        <v>3381</v>
      </c>
      <c r="F31" s="21">
        <v>0</v>
      </c>
      <c r="G31" s="24">
        <v>8749</v>
      </c>
      <c r="H31" s="24">
        <v>768</v>
      </c>
      <c r="I31" s="24">
        <v>105</v>
      </c>
      <c r="J31" s="21">
        <v>9</v>
      </c>
      <c r="K31" s="24">
        <v>181</v>
      </c>
      <c r="L31" s="24">
        <v>361</v>
      </c>
      <c r="M31" s="24">
        <v>112</v>
      </c>
      <c r="O31" s="205"/>
      <c r="P31" s="24">
        <v>2854</v>
      </c>
      <c r="Q31" s="24">
        <v>872</v>
      </c>
      <c r="R31" s="24">
        <v>2136</v>
      </c>
      <c r="U31" s="21">
        <v>484</v>
      </c>
      <c r="V31" s="292">
        <v>757</v>
      </c>
      <c r="W31" s="292">
        <v>4</v>
      </c>
      <c r="X31" s="21">
        <v>3</v>
      </c>
      <c r="Y31" s="21">
        <v>0</v>
      </c>
      <c r="Z31" s="21">
        <v>1</v>
      </c>
      <c r="AA31" s="24">
        <v>1</v>
      </c>
      <c r="AB31" s="21">
        <v>0</v>
      </c>
      <c r="AC31" s="21">
        <v>1</v>
      </c>
      <c r="AD31" s="21">
        <v>0</v>
      </c>
      <c r="AE31" s="24">
        <v>25</v>
      </c>
      <c r="AF31" s="21">
        <v>211</v>
      </c>
      <c r="AG31" s="21">
        <v>6</v>
      </c>
      <c r="AI31" s="24">
        <v>29</v>
      </c>
      <c r="AJ31" s="24">
        <v>985</v>
      </c>
      <c r="AL31" s="27"/>
      <c r="AM31" s="27"/>
      <c r="AN31" s="27"/>
      <c r="AO31" s="28"/>
      <c r="AP31" s="29"/>
      <c r="AQ31" s="30"/>
      <c r="AR31" s="30"/>
      <c r="AS31" s="30"/>
      <c r="AT31" s="30"/>
      <c r="AU31" s="30"/>
      <c r="AV31" s="30"/>
      <c r="AW31" s="31"/>
      <c r="AX31" s="31"/>
      <c r="AY31" s="30"/>
      <c r="AZ31" s="30"/>
      <c r="BA31" s="30"/>
      <c r="BB31" s="30"/>
      <c r="BC31" s="31"/>
      <c r="BD31" s="30"/>
      <c r="BE31" s="30"/>
      <c r="BF31" s="30"/>
      <c r="BG31" s="31"/>
      <c r="BH31" s="30"/>
      <c r="BI31" s="32"/>
      <c r="BJ31" s="31"/>
      <c r="BK31" s="33"/>
      <c r="BL31" s="31"/>
      <c r="BM31" s="30"/>
      <c r="BN31" s="31"/>
      <c r="BO31" s="31"/>
      <c r="BP31" s="31"/>
      <c r="BQ31" s="31"/>
      <c r="BR31" s="31"/>
      <c r="BS31" s="31"/>
      <c r="BT31" s="31"/>
      <c r="BU31" s="31"/>
      <c r="BV31" s="31"/>
      <c r="BW31" s="31"/>
      <c r="BX31" s="31"/>
      <c r="BY31" s="31"/>
      <c r="BZ31" s="31"/>
      <c r="CA31" s="34"/>
      <c r="CB31" s="34"/>
      <c r="CC31" s="34"/>
      <c r="CD31" s="34"/>
      <c r="CE31" s="34"/>
      <c r="CF31" s="34"/>
      <c r="CG31" s="34"/>
      <c r="CH31" s="34"/>
      <c r="CI31" s="34"/>
      <c r="CJ31" s="34"/>
      <c r="CK31" s="34"/>
      <c r="CL31" s="34"/>
      <c r="CM31" s="34"/>
      <c r="CN31" s="34"/>
      <c r="CO31" s="34"/>
      <c r="CP31" s="34"/>
      <c r="CQ31" s="34"/>
      <c r="CR31" s="34"/>
      <c r="CS31" s="34"/>
      <c r="CT31" s="34"/>
    </row>
    <row r="32" spans="1:98">
      <c r="A32" s="21" t="s">
        <v>126</v>
      </c>
      <c r="B32" s="24">
        <v>101008</v>
      </c>
      <c r="C32" s="24">
        <v>100708</v>
      </c>
      <c r="D32" s="21" t="s">
        <v>67</v>
      </c>
      <c r="E32" s="21" t="s">
        <v>67</v>
      </c>
      <c r="F32" s="21" t="s">
        <v>67</v>
      </c>
      <c r="G32" s="24">
        <v>0</v>
      </c>
      <c r="H32" s="24">
        <v>37788</v>
      </c>
      <c r="I32" s="24">
        <v>210</v>
      </c>
      <c r="J32" s="21">
        <v>49</v>
      </c>
      <c r="K32" s="24">
        <v>4664</v>
      </c>
      <c r="L32" s="24">
        <v>27911</v>
      </c>
      <c r="M32" s="24">
        <v>4954</v>
      </c>
      <c r="O32" s="205"/>
      <c r="P32" s="24">
        <v>12315</v>
      </c>
      <c r="Q32" s="24">
        <v>7187</v>
      </c>
      <c r="R32" s="24">
        <v>57944</v>
      </c>
      <c r="U32" s="21">
        <v>5188</v>
      </c>
      <c r="V32" s="292">
        <v>5392</v>
      </c>
      <c r="W32" s="292">
        <v>62</v>
      </c>
      <c r="X32" s="21">
        <v>62</v>
      </c>
      <c r="Y32" s="21">
        <v>0</v>
      </c>
      <c r="Z32" s="21">
        <v>0</v>
      </c>
      <c r="AA32" s="24">
        <v>59</v>
      </c>
      <c r="AB32" s="21">
        <v>40</v>
      </c>
      <c r="AC32" s="21">
        <v>19</v>
      </c>
      <c r="AD32" s="21">
        <v>0</v>
      </c>
      <c r="AE32" s="24">
        <v>155</v>
      </c>
      <c r="AF32" s="21">
        <v>222</v>
      </c>
      <c r="AG32" s="21">
        <v>64</v>
      </c>
      <c r="AI32" s="24">
        <v>107</v>
      </c>
      <c r="AJ32" s="24">
        <v>8768</v>
      </c>
      <c r="AL32" s="27"/>
      <c r="AM32" s="27"/>
      <c r="AN32" s="27"/>
      <c r="AO32" s="28"/>
      <c r="AP32" s="29"/>
      <c r="AQ32" s="30"/>
      <c r="AR32" s="30"/>
      <c r="AS32" s="30"/>
      <c r="AT32" s="30"/>
      <c r="AU32" s="30"/>
      <c r="AV32" s="30"/>
      <c r="AW32" s="31"/>
      <c r="AX32" s="31"/>
      <c r="AY32" s="30"/>
      <c r="AZ32" s="30"/>
      <c r="BA32" s="30"/>
      <c r="BB32" s="30"/>
      <c r="BC32" s="31"/>
      <c r="BD32" s="30"/>
      <c r="BE32" s="30"/>
      <c r="BF32" s="30"/>
      <c r="BG32" s="31"/>
      <c r="BH32" s="30"/>
      <c r="BI32" s="32"/>
      <c r="BJ32" s="31"/>
      <c r="BK32" s="33"/>
      <c r="BL32" s="31"/>
      <c r="BM32" s="30"/>
      <c r="BN32" s="31"/>
      <c r="BO32" s="31"/>
      <c r="BP32" s="31"/>
      <c r="BQ32" s="31"/>
      <c r="BR32" s="31"/>
      <c r="BS32" s="31"/>
      <c r="BT32" s="31"/>
      <c r="BU32" s="31"/>
      <c r="BV32" s="31"/>
      <c r="BW32" s="31"/>
      <c r="BX32" s="31"/>
      <c r="BY32" s="31"/>
      <c r="BZ32" s="31"/>
      <c r="CA32" s="34"/>
      <c r="CB32" s="34"/>
      <c r="CC32" s="34"/>
      <c r="CD32" s="34"/>
      <c r="CE32" s="34"/>
      <c r="CF32" s="34"/>
      <c r="CG32" s="34"/>
      <c r="CH32" s="34"/>
      <c r="CI32" s="34"/>
      <c r="CJ32" s="34"/>
      <c r="CK32" s="34"/>
      <c r="CL32" s="34"/>
      <c r="CM32" s="34"/>
      <c r="CN32" s="34"/>
      <c r="CO32" s="34"/>
      <c r="CP32" s="34"/>
      <c r="CQ32" s="34"/>
      <c r="CR32" s="34"/>
      <c r="CS32" s="34"/>
      <c r="CT32" s="34"/>
    </row>
    <row r="33" spans="1:98">
      <c r="A33" s="21" t="s">
        <v>128</v>
      </c>
      <c r="B33" s="24">
        <v>16830</v>
      </c>
      <c r="C33" s="24">
        <v>16419</v>
      </c>
      <c r="D33" s="21">
        <v>4125</v>
      </c>
      <c r="E33" s="21">
        <v>12294</v>
      </c>
      <c r="F33" s="21">
        <v>0</v>
      </c>
      <c r="G33" s="24">
        <v>11561</v>
      </c>
      <c r="H33" s="24">
        <v>6858</v>
      </c>
      <c r="I33" s="24">
        <v>385</v>
      </c>
      <c r="J33" s="21">
        <v>13</v>
      </c>
      <c r="K33" s="24">
        <v>192</v>
      </c>
      <c r="L33" s="24">
        <v>4320</v>
      </c>
      <c r="M33" s="24">
        <v>390</v>
      </c>
      <c r="O33" s="292">
        <v>1558</v>
      </c>
      <c r="P33" s="24">
        <v>7904</v>
      </c>
      <c r="Q33" s="24">
        <v>2672</v>
      </c>
      <c r="R33" s="24">
        <v>9229</v>
      </c>
      <c r="U33" s="21">
        <v>1319</v>
      </c>
      <c r="V33" s="292">
        <v>1300</v>
      </c>
      <c r="W33" s="292">
        <v>329</v>
      </c>
      <c r="X33" s="21">
        <v>329</v>
      </c>
      <c r="Y33" s="21">
        <v>0</v>
      </c>
      <c r="Z33" s="21">
        <v>0</v>
      </c>
      <c r="AA33" s="24">
        <v>58</v>
      </c>
      <c r="AB33" s="21">
        <v>38</v>
      </c>
      <c r="AC33" s="21">
        <v>20</v>
      </c>
      <c r="AD33" s="21">
        <v>0</v>
      </c>
      <c r="AE33" s="24">
        <v>286</v>
      </c>
      <c r="AF33" s="21">
        <v>226</v>
      </c>
      <c r="AG33" s="21">
        <v>0</v>
      </c>
      <c r="AI33" s="24">
        <v>71</v>
      </c>
      <c r="AJ33" s="24">
        <v>1936</v>
      </c>
      <c r="AL33" s="27"/>
      <c r="AM33" s="27"/>
      <c r="AN33" s="27"/>
      <c r="AO33" s="28"/>
      <c r="AP33" s="29"/>
      <c r="AQ33" s="30"/>
      <c r="AR33" s="30"/>
      <c r="AS33" s="30"/>
      <c r="AT33" s="30"/>
      <c r="AU33" s="30"/>
      <c r="AV33" s="30"/>
      <c r="AW33" s="31"/>
      <c r="AX33" s="31"/>
      <c r="AY33" s="30"/>
      <c r="AZ33" s="30"/>
      <c r="BA33" s="30"/>
      <c r="BB33" s="30"/>
      <c r="BC33" s="31"/>
      <c r="BD33" s="30"/>
      <c r="BE33" s="30"/>
      <c r="BF33" s="30"/>
      <c r="BG33" s="31"/>
      <c r="BH33" s="30"/>
      <c r="BI33" s="32"/>
      <c r="BJ33" s="31"/>
      <c r="BK33" s="33"/>
      <c r="BL33" s="31"/>
      <c r="BM33" s="30"/>
      <c r="BN33" s="31"/>
      <c r="BO33" s="31"/>
      <c r="BP33" s="31"/>
      <c r="BQ33" s="31"/>
      <c r="BR33" s="31"/>
      <c r="BS33" s="31"/>
      <c r="BT33" s="31"/>
      <c r="BU33" s="31"/>
      <c r="BV33" s="31"/>
      <c r="BW33" s="31"/>
      <c r="BX33" s="31"/>
      <c r="BY33" s="31"/>
      <c r="BZ33" s="31"/>
      <c r="CA33" s="34"/>
      <c r="CB33" s="34"/>
      <c r="CC33" s="34"/>
      <c r="CD33" s="34"/>
      <c r="CE33" s="34"/>
      <c r="CF33" s="34"/>
      <c r="CG33" s="34"/>
      <c r="CH33" s="34"/>
      <c r="CI33" s="34"/>
      <c r="CJ33" s="34"/>
      <c r="CK33" s="34"/>
      <c r="CL33" s="34"/>
      <c r="CM33" s="34"/>
      <c r="CN33" s="34"/>
      <c r="CO33" s="34"/>
      <c r="CP33" s="34"/>
      <c r="CQ33" s="34"/>
      <c r="CR33" s="34"/>
      <c r="CS33" s="34"/>
      <c r="CT33" s="34"/>
    </row>
    <row r="34" spans="1:98">
      <c r="A34" s="21" t="s">
        <v>130</v>
      </c>
      <c r="B34" s="24">
        <v>24327</v>
      </c>
      <c r="C34" s="24">
        <v>24023</v>
      </c>
      <c r="D34" s="21">
        <v>12670</v>
      </c>
      <c r="E34" s="21">
        <v>11353</v>
      </c>
      <c r="F34" s="21">
        <v>0</v>
      </c>
      <c r="G34" s="24">
        <v>15596</v>
      </c>
      <c r="H34" s="24">
        <v>16724</v>
      </c>
      <c r="I34" s="24">
        <v>6968</v>
      </c>
      <c r="J34" s="21">
        <v>11</v>
      </c>
      <c r="K34" s="24">
        <v>0</v>
      </c>
      <c r="L34" s="24">
        <v>9501</v>
      </c>
      <c r="M34" s="24">
        <v>204</v>
      </c>
      <c r="O34" s="292">
        <v>40</v>
      </c>
      <c r="P34" s="24">
        <v>5455</v>
      </c>
      <c r="Q34" s="24">
        <v>2549</v>
      </c>
      <c r="R34" s="24">
        <v>45939</v>
      </c>
      <c r="U34" s="21">
        <v>3276</v>
      </c>
      <c r="V34" s="292">
        <v>5435</v>
      </c>
      <c r="W34" s="292">
        <v>197</v>
      </c>
      <c r="X34" s="21">
        <v>197</v>
      </c>
      <c r="Y34" s="21">
        <v>0</v>
      </c>
      <c r="Z34" s="21">
        <v>0</v>
      </c>
      <c r="AA34" s="24">
        <v>274</v>
      </c>
      <c r="AB34" s="21">
        <v>222</v>
      </c>
      <c r="AC34" s="21">
        <v>49</v>
      </c>
      <c r="AD34" s="21">
        <v>3</v>
      </c>
      <c r="AE34" s="24">
        <v>617</v>
      </c>
      <c r="AF34" s="21">
        <v>512</v>
      </c>
      <c r="AG34" s="21">
        <v>1250</v>
      </c>
      <c r="AI34" s="24">
        <v>499</v>
      </c>
      <c r="AJ34" s="24">
        <v>5917</v>
      </c>
      <c r="AL34" s="27"/>
      <c r="AM34" s="27"/>
      <c r="AN34" s="27"/>
      <c r="AO34" s="28"/>
      <c r="AP34" s="29"/>
      <c r="AQ34" s="30"/>
      <c r="AR34" s="30"/>
      <c r="AS34" s="30"/>
      <c r="AT34" s="30"/>
      <c r="AU34" s="30"/>
      <c r="AV34" s="30"/>
      <c r="AW34" s="30"/>
      <c r="AX34" s="31"/>
      <c r="AY34" s="30"/>
      <c r="AZ34" s="30"/>
      <c r="BA34" s="30"/>
      <c r="BB34" s="30"/>
      <c r="BC34" s="31"/>
      <c r="BD34" s="30"/>
      <c r="BE34" s="30"/>
      <c r="BF34" s="30"/>
      <c r="BG34" s="31"/>
      <c r="BH34" s="30"/>
      <c r="BI34" s="32"/>
      <c r="BJ34" s="31"/>
      <c r="BK34" s="33"/>
      <c r="BL34" s="31"/>
      <c r="BM34" s="30"/>
      <c r="BN34" s="31"/>
      <c r="BO34" s="31"/>
      <c r="BP34" s="31"/>
      <c r="BQ34" s="31"/>
      <c r="BR34" s="31"/>
      <c r="BS34" s="31"/>
      <c r="BT34" s="31"/>
      <c r="BU34" s="31"/>
      <c r="BV34" s="31"/>
      <c r="BW34" s="31"/>
      <c r="BX34" s="31"/>
      <c r="BY34" s="31"/>
      <c r="BZ34" s="31"/>
      <c r="CA34" s="34"/>
      <c r="CB34" s="34"/>
      <c r="CC34" s="34"/>
      <c r="CD34" s="34"/>
      <c r="CE34" s="34"/>
      <c r="CF34" s="34"/>
      <c r="CG34" s="34"/>
      <c r="CH34" s="34"/>
      <c r="CI34" s="34"/>
      <c r="CJ34" s="34"/>
      <c r="CK34" s="34"/>
      <c r="CL34" s="34"/>
      <c r="CM34" s="34"/>
      <c r="CN34" s="34"/>
      <c r="CO34" s="34"/>
      <c r="CP34" s="34"/>
      <c r="CQ34" s="34"/>
      <c r="CR34" s="34"/>
      <c r="CS34" s="34"/>
      <c r="CT34" s="34"/>
    </row>
    <row r="35" spans="1:98" ht="13">
      <c r="A35" s="27" t="s">
        <v>132</v>
      </c>
      <c r="B35" s="27">
        <f t="shared" ref="B35:AJ35" si="0">SUM(B3:B34)</f>
        <v>2140265</v>
      </c>
      <c r="C35" s="27">
        <f t="shared" si="0"/>
        <v>2050743</v>
      </c>
      <c r="D35" s="27">
        <f t="shared" si="0"/>
        <v>740679</v>
      </c>
      <c r="E35" s="27">
        <f t="shared" si="0"/>
        <v>1032911</v>
      </c>
      <c r="F35" s="27">
        <f t="shared" si="0"/>
        <v>4201</v>
      </c>
      <c r="G35" s="27">
        <f t="shared" si="0"/>
        <v>1294442</v>
      </c>
      <c r="H35" s="27">
        <f t="shared" si="0"/>
        <v>1204549</v>
      </c>
      <c r="I35" s="27">
        <f t="shared" si="0"/>
        <v>50608</v>
      </c>
      <c r="J35" s="27">
        <f t="shared" si="0"/>
        <v>44077</v>
      </c>
      <c r="K35" s="27">
        <f t="shared" si="0"/>
        <v>289179</v>
      </c>
      <c r="L35" s="27">
        <f t="shared" si="0"/>
        <v>698195</v>
      </c>
      <c r="M35" s="27">
        <f t="shared" si="0"/>
        <v>79621</v>
      </c>
      <c r="N35" s="27">
        <f t="shared" si="0"/>
        <v>0</v>
      </c>
      <c r="O35" s="27">
        <f t="shared" si="0"/>
        <v>42869</v>
      </c>
      <c r="P35" s="27">
        <f t="shared" si="0"/>
        <v>323541</v>
      </c>
      <c r="Q35" s="27">
        <f t="shared" si="0"/>
        <v>129184</v>
      </c>
      <c r="R35" s="27">
        <f t="shared" si="0"/>
        <v>1634806</v>
      </c>
      <c r="S35" s="27">
        <f t="shared" si="0"/>
        <v>0</v>
      </c>
      <c r="T35" s="27">
        <f t="shared" si="0"/>
        <v>0</v>
      </c>
      <c r="U35" s="27">
        <f t="shared" si="0"/>
        <v>179958</v>
      </c>
      <c r="V35" s="27">
        <f t="shared" si="0"/>
        <v>175855</v>
      </c>
      <c r="W35" s="27">
        <f t="shared" si="0"/>
        <v>19628</v>
      </c>
      <c r="X35" s="27">
        <f t="shared" si="0"/>
        <v>19597</v>
      </c>
      <c r="Y35" s="27">
        <f t="shared" si="0"/>
        <v>7</v>
      </c>
      <c r="Z35" s="27">
        <f t="shared" si="0"/>
        <v>24</v>
      </c>
      <c r="AA35" s="27">
        <f t="shared" si="0"/>
        <v>9092</v>
      </c>
      <c r="AB35" s="27">
        <f t="shared" si="0"/>
        <v>7594</v>
      </c>
      <c r="AC35" s="27">
        <f t="shared" si="0"/>
        <v>1417</v>
      </c>
      <c r="AD35" s="27">
        <f t="shared" si="0"/>
        <v>81</v>
      </c>
      <c r="AE35" s="27">
        <f t="shared" si="0"/>
        <v>8633</v>
      </c>
      <c r="AF35" s="27">
        <f t="shared" si="0"/>
        <v>4746</v>
      </c>
      <c r="AG35" s="27">
        <f t="shared" si="0"/>
        <v>11101</v>
      </c>
      <c r="AH35" s="27">
        <f t="shared" si="0"/>
        <v>0</v>
      </c>
      <c r="AI35" s="27">
        <f t="shared" si="0"/>
        <v>30382</v>
      </c>
      <c r="AJ35" s="27">
        <f t="shared" si="0"/>
        <v>221606</v>
      </c>
      <c r="AK35" s="27"/>
      <c r="AL35" s="27"/>
      <c r="AM35" s="27"/>
      <c r="AN35" s="27"/>
      <c r="AO35" s="28"/>
      <c r="AP35" s="29"/>
      <c r="AQ35" s="30"/>
      <c r="AR35" s="30"/>
      <c r="AS35" s="30"/>
      <c r="AT35" s="30"/>
      <c r="AU35" s="30"/>
      <c r="AV35" s="30"/>
      <c r="AW35" s="31"/>
      <c r="AX35" s="31"/>
      <c r="AY35" s="30"/>
      <c r="AZ35" s="30"/>
      <c r="BA35" s="30"/>
      <c r="BB35" s="30"/>
      <c r="BC35" s="31"/>
      <c r="BD35" s="30"/>
      <c r="BE35" s="30"/>
      <c r="BF35" s="30"/>
      <c r="BG35" s="31"/>
      <c r="BH35" s="30"/>
      <c r="BI35" s="32"/>
      <c r="BJ35" s="31"/>
      <c r="BK35" s="36"/>
      <c r="BL35" s="31"/>
      <c r="BM35" s="31"/>
      <c r="BN35" s="31"/>
      <c r="BO35" s="31"/>
      <c r="BP35" s="31"/>
      <c r="BQ35" s="31"/>
      <c r="BR35" s="31"/>
      <c r="BS35" s="31"/>
      <c r="BT35" s="31"/>
      <c r="BU35" s="31"/>
      <c r="BV35" s="31"/>
      <c r="BW35" s="31"/>
      <c r="BX35" s="31"/>
      <c r="BY35" s="31"/>
      <c r="BZ35" s="31"/>
      <c r="CA35" s="34"/>
      <c r="CB35" s="34"/>
      <c r="CC35" s="34"/>
      <c r="CD35" s="34"/>
      <c r="CE35" s="34"/>
      <c r="CF35" s="34"/>
      <c r="CG35" s="34"/>
      <c r="CH35" s="34"/>
      <c r="CI35" s="34"/>
      <c r="CJ35" s="34"/>
      <c r="CK35" s="34"/>
      <c r="CL35" s="34"/>
      <c r="CM35" s="34"/>
      <c r="CN35" s="34"/>
      <c r="CO35" s="34"/>
      <c r="CP35" s="34"/>
      <c r="CQ35" s="34"/>
      <c r="CR35" s="34"/>
      <c r="CS35" s="34"/>
      <c r="CT35" s="34"/>
    </row>
    <row r="36" spans="1:98" ht="13">
      <c r="A36" s="37"/>
      <c r="B36" s="38"/>
      <c r="C36" s="39"/>
      <c r="D36" s="39"/>
      <c r="E36" s="37"/>
      <c r="F36" s="40"/>
      <c r="G36" s="41"/>
      <c r="H36" s="40"/>
      <c r="I36" s="40"/>
      <c r="J36" s="40"/>
      <c r="K36" s="40"/>
      <c r="L36" s="40"/>
      <c r="M36" s="37"/>
      <c r="N36" s="37"/>
      <c r="O36" s="37"/>
      <c r="P36" s="37"/>
      <c r="Q36" s="37"/>
      <c r="R36" s="37"/>
      <c r="S36" s="42"/>
      <c r="T36" s="37"/>
      <c r="U36" s="37"/>
      <c r="V36" s="37"/>
      <c r="W36" s="37"/>
      <c r="X36" s="37"/>
      <c r="Y36" s="42">
        <f>137957+32478</f>
        <v>170435</v>
      </c>
      <c r="Z36" s="42"/>
      <c r="AA36" s="42"/>
      <c r="AB36" s="43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44"/>
      <c r="AP36" s="44"/>
      <c r="AQ36" s="44"/>
      <c r="AR36" s="44"/>
      <c r="AS36" s="44"/>
      <c r="AT36" s="44"/>
      <c r="AU36" s="44"/>
      <c r="AV36" s="44"/>
      <c r="AW36" s="44"/>
      <c r="AX36" s="44"/>
      <c r="AY36" s="44"/>
      <c r="AZ36" s="44"/>
      <c r="BA36" s="44"/>
      <c r="BB36" s="44"/>
      <c r="BC36" s="44"/>
      <c r="BD36" s="44"/>
      <c r="BE36" s="44"/>
      <c r="BF36" s="44"/>
      <c r="BG36" s="44"/>
      <c r="BH36" s="44"/>
      <c r="BI36" s="44"/>
      <c r="BJ36" s="44"/>
      <c r="BK36" s="44"/>
      <c r="BL36" s="44"/>
      <c r="BM36" s="44"/>
      <c r="BN36" s="44"/>
      <c r="BO36" s="44"/>
      <c r="BP36" s="44"/>
      <c r="BQ36" s="44"/>
      <c r="BR36" s="44"/>
      <c r="BS36" s="44"/>
      <c r="BT36" s="44"/>
      <c r="BU36" s="44"/>
      <c r="BV36" s="44"/>
      <c r="BW36" s="44"/>
      <c r="BX36" s="44"/>
      <c r="BY36" s="44"/>
      <c r="BZ36" s="44"/>
      <c r="CA36" s="34"/>
      <c r="CB36" s="34"/>
      <c r="CC36" s="34"/>
      <c r="CD36" s="34"/>
      <c r="CE36" s="34"/>
      <c r="CF36" s="34"/>
      <c r="CG36" s="34"/>
      <c r="CH36" s="34"/>
      <c r="CI36" s="34"/>
      <c r="CJ36" s="34"/>
      <c r="CK36" s="34"/>
      <c r="CL36" s="34"/>
      <c r="CM36" s="34"/>
      <c r="CN36" s="34"/>
      <c r="CO36" s="34"/>
      <c r="CP36" s="34"/>
      <c r="CQ36" s="34"/>
      <c r="CR36" s="34"/>
      <c r="CS36" s="34"/>
      <c r="CT36" s="34"/>
    </row>
    <row r="37" spans="1:98" ht="13">
      <c r="A37" s="37"/>
      <c r="B37" s="38"/>
      <c r="C37" s="37"/>
      <c r="D37" s="37"/>
      <c r="E37" s="37"/>
      <c r="F37" s="37"/>
      <c r="G37" s="45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46"/>
      <c r="Z37" s="4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44"/>
      <c r="AP37" s="44"/>
      <c r="AQ37" s="44"/>
      <c r="AR37" s="44"/>
      <c r="AS37" s="44"/>
      <c r="AT37" s="44"/>
      <c r="AU37" s="44"/>
      <c r="AV37" s="44"/>
      <c r="AW37" s="44"/>
      <c r="AX37" s="44"/>
      <c r="AY37" s="44"/>
      <c r="AZ37" s="44"/>
      <c r="BA37" s="44"/>
      <c r="BB37" s="44"/>
      <c r="BC37" s="44"/>
      <c r="BD37" s="44"/>
      <c r="BE37" s="44"/>
      <c r="BF37" s="44"/>
      <c r="BG37" s="44"/>
      <c r="BH37" s="44"/>
      <c r="BI37" s="44"/>
      <c r="BJ37" s="44"/>
      <c r="BK37" s="44"/>
      <c r="BL37" s="44"/>
      <c r="BM37" s="44"/>
      <c r="BN37" s="44"/>
      <c r="BO37" s="44"/>
      <c r="BP37" s="44"/>
      <c r="BQ37" s="44"/>
      <c r="BR37" s="44"/>
      <c r="BS37" s="44"/>
      <c r="BT37" s="44"/>
      <c r="BU37" s="44"/>
      <c r="BV37" s="44"/>
      <c r="BW37" s="44"/>
      <c r="BX37" s="44"/>
      <c r="BY37" s="44"/>
      <c r="BZ37" s="44"/>
      <c r="CA37" s="34"/>
      <c r="CB37" s="34"/>
      <c r="CC37" s="34"/>
      <c r="CD37" s="34"/>
      <c r="CE37" s="34"/>
      <c r="CF37" s="34"/>
      <c r="CG37" s="34"/>
      <c r="CH37" s="34"/>
      <c r="CI37" s="34"/>
      <c r="CJ37" s="34"/>
      <c r="CK37" s="34"/>
      <c r="CL37" s="34"/>
      <c r="CM37" s="34"/>
      <c r="CN37" s="34"/>
      <c r="CO37" s="34"/>
      <c r="CP37" s="34"/>
      <c r="CQ37" s="34"/>
      <c r="CR37" s="34"/>
      <c r="CS37" s="34"/>
      <c r="CT37" s="34"/>
    </row>
    <row r="38" spans="1:98" ht="13">
      <c r="A38" s="37"/>
      <c r="B38" s="38"/>
      <c r="C38" s="37"/>
      <c r="D38" s="37"/>
      <c r="E38" s="37"/>
      <c r="F38" s="37"/>
      <c r="G38" s="45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46"/>
      <c r="Z38" s="4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44"/>
      <c r="AP38" s="44"/>
      <c r="AQ38" s="44"/>
      <c r="AR38" s="44"/>
      <c r="AS38" s="44"/>
      <c r="AT38" s="44"/>
      <c r="AU38" s="44"/>
      <c r="AV38" s="44"/>
      <c r="AW38" s="44"/>
      <c r="AX38" s="44"/>
      <c r="AY38" s="44"/>
      <c r="AZ38" s="44"/>
      <c r="BA38" s="44"/>
      <c r="BB38" s="44"/>
      <c r="BC38" s="44"/>
      <c r="BD38" s="44"/>
      <c r="BE38" s="44"/>
      <c r="BF38" s="44"/>
      <c r="BG38" s="44"/>
      <c r="BH38" s="44"/>
      <c r="BI38" s="44"/>
      <c r="BJ38" s="44"/>
      <c r="BK38" s="44"/>
      <c r="BL38" s="44"/>
      <c r="BM38" s="44"/>
      <c r="BN38" s="44"/>
      <c r="BO38" s="44"/>
      <c r="BP38" s="44"/>
      <c r="BQ38" s="44"/>
      <c r="BR38" s="44"/>
      <c r="BS38" s="44"/>
      <c r="BT38" s="44"/>
      <c r="BU38" s="44"/>
      <c r="BV38" s="44"/>
      <c r="BW38" s="44"/>
      <c r="BX38" s="44"/>
      <c r="BY38" s="44"/>
      <c r="BZ38" s="44"/>
      <c r="CA38" s="34"/>
      <c r="CB38" s="34"/>
      <c r="CC38" s="34"/>
      <c r="CD38" s="34"/>
      <c r="CE38" s="34"/>
      <c r="CF38" s="34"/>
      <c r="CG38" s="34"/>
      <c r="CH38" s="34"/>
      <c r="CI38" s="34"/>
      <c r="CJ38" s="34"/>
      <c r="CK38" s="34"/>
      <c r="CL38" s="34"/>
      <c r="CM38" s="34"/>
      <c r="CN38" s="34"/>
      <c r="CO38" s="34"/>
      <c r="CP38" s="34"/>
      <c r="CQ38" s="34"/>
      <c r="CR38" s="34"/>
      <c r="CS38" s="34"/>
      <c r="CT38" s="34"/>
    </row>
    <row r="39" spans="1:98" ht="13">
      <c r="A39" s="37"/>
      <c r="B39" s="38"/>
      <c r="C39" s="37"/>
      <c r="D39" s="37"/>
      <c r="E39" s="37"/>
      <c r="F39" s="37"/>
      <c r="G39" s="45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46"/>
      <c r="Z39" s="4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44"/>
      <c r="AP39" s="44"/>
      <c r="AQ39" s="44"/>
      <c r="AR39" s="44"/>
      <c r="AS39" s="44"/>
      <c r="AT39" s="44"/>
      <c r="AU39" s="44"/>
      <c r="AV39" s="44"/>
      <c r="AW39" s="44"/>
      <c r="AX39" s="44"/>
      <c r="AY39" s="44"/>
      <c r="AZ39" s="44"/>
      <c r="BA39" s="44"/>
      <c r="BB39" s="44"/>
      <c r="BC39" s="44"/>
      <c r="BD39" s="44"/>
      <c r="BE39" s="44"/>
      <c r="BF39" s="44"/>
      <c r="BG39" s="44"/>
      <c r="BH39" s="44"/>
      <c r="BI39" s="44"/>
      <c r="BJ39" s="44"/>
      <c r="BK39" s="44"/>
      <c r="BL39" s="44"/>
      <c r="BM39" s="44"/>
      <c r="BN39" s="44"/>
      <c r="BO39" s="44"/>
      <c r="BP39" s="44"/>
      <c r="BQ39" s="44"/>
      <c r="BR39" s="44"/>
      <c r="BS39" s="44"/>
      <c r="BT39" s="44"/>
      <c r="BU39" s="44"/>
      <c r="BV39" s="44"/>
      <c r="BW39" s="44"/>
      <c r="BX39" s="44"/>
      <c r="BY39" s="44"/>
      <c r="BZ39" s="44"/>
      <c r="CA39" s="34"/>
      <c r="CB39" s="34"/>
      <c r="CC39" s="34"/>
      <c r="CD39" s="34"/>
      <c r="CE39" s="34"/>
      <c r="CF39" s="34"/>
      <c r="CG39" s="34"/>
      <c r="CH39" s="34"/>
      <c r="CI39" s="34"/>
      <c r="CJ39" s="34"/>
      <c r="CK39" s="34"/>
      <c r="CL39" s="34"/>
      <c r="CM39" s="34"/>
      <c r="CN39" s="34"/>
      <c r="CO39" s="34"/>
      <c r="CP39" s="34"/>
      <c r="CQ39" s="34"/>
      <c r="CR39" s="34"/>
      <c r="CS39" s="34"/>
      <c r="CT39" s="34"/>
    </row>
    <row r="40" spans="1:98" ht="13">
      <c r="A40" s="37"/>
      <c r="B40" s="38"/>
      <c r="C40" s="37"/>
      <c r="D40" s="37"/>
      <c r="E40" s="37"/>
      <c r="F40" s="37"/>
      <c r="G40" s="45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46"/>
      <c r="Z40" s="4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44"/>
      <c r="AP40" s="44"/>
      <c r="AQ40" s="44"/>
      <c r="AR40" s="44"/>
      <c r="AS40" s="44"/>
      <c r="AT40" s="44"/>
      <c r="AU40" s="44"/>
      <c r="AV40" s="44"/>
      <c r="AW40" s="44"/>
      <c r="AX40" s="44"/>
      <c r="AY40" s="44"/>
      <c r="AZ40" s="44"/>
      <c r="BA40" s="44"/>
      <c r="BB40" s="44"/>
      <c r="BC40" s="44"/>
      <c r="BD40" s="44"/>
      <c r="BE40" s="44"/>
      <c r="BF40" s="44"/>
      <c r="BG40" s="44"/>
      <c r="BH40" s="44"/>
      <c r="BI40" s="44"/>
      <c r="BJ40" s="44"/>
      <c r="BK40" s="44"/>
      <c r="BL40" s="44"/>
      <c r="BM40" s="44"/>
      <c r="BN40" s="44"/>
      <c r="BO40" s="44"/>
      <c r="BP40" s="44"/>
      <c r="BQ40" s="44"/>
      <c r="BR40" s="44"/>
      <c r="BS40" s="44"/>
      <c r="BT40" s="44"/>
      <c r="BU40" s="44"/>
      <c r="BV40" s="44"/>
      <c r="BW40" s="44"/>
      <c r="BX40" s="44"/>
      <c r="BY40" s="44"/>
      <c r="BZ40" s="44"/>
      <c r="CA40" s="34"/>
      <c r="CB40" s="34"/>
      <c r="CC40" s="34"/>
      <c r="CD40" s="34"/>
      <c r="CE40" s="34"/>
      <c r="CF40" s="34"/>
      <c r="CG40" s="34"/>
      <c r="CH40" s="34"/>
      <c r="CI40" s="34"/>
      <c r="CJ40" s="34"/>
      <c r="CK40" s="34"/>
      <c r="CL40" s="34"/>
      <c r="CM40" s="34"/>
      <c r="CN40" s="34"/>
      <c r="CO40" s="34"/>
      <c r="CP40" s="34"/>
      <c r="CQ40" s="34"/>
      <c r="CR40" s="34"/>
      <c r="CS40" s="34"/>
      <c r="CT40" s="34"/>
    </row>
    <row r="41" spans="1:98" ht="13">
      <c r="A41" s="37"/>
      <c r="B41" s="38"/>
      <c r="C41" s="37"/>
      <c r="D41" s="37"/>
      <c r="E41" s="37"/>
      <c r="F41" s="37"/>
      <c r="G41" s="45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46"/>
      <c r="Z41" s="4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44"/>
      <c r="AP41" s="44"/>
      <c r="AQ41" s="44"/>
      <c r="AR41" s="44"/>
      <c r="AS41" s="44"/>
      <c r="AT41" s="44"/>
      <c r="AU41" s="44"/>
      <c r="AV41" s="44"/>
      <c r="AW41" s="44"/>
      <c r="AX41" s="44"/>
      <c r="AY41" s="44"/>
      <c r="AZ41" s="44"/>
      <c r="BA41" s="44"/>
      <c r="BB41" s="44"/>
      <c r="BC41" s="44"/>
      <c r="BD41" s="44"/>
      <c r="BE41" s="44"/>
      <c r="BF41" s="44"/>
      <c r="BG41" s="44"/>
      <c r="BH41" s="44"/>
      <c r="BI41" s="44"/>
      <c r="BJ41" s="44"/>
      <c r="BK41" s="44"/>
      <c r="BL41" s="44"/>
      <c r="BM41" s="44"/>
      <c r="BN41" s="44"/>
      <c r="BO41" s="44"/>
      <c r="BP41" s="44"/>
      <c r="BQ41" s="44"/>
      <c r="BR41" s="44"/>
      <c r="BS41" s="44"/>
      <c r="BT41" s="44"/>
      <c r="BU41" s="44"/>
      <c r="BV41" s="44"/>
      <c r="BW41" s="44"/>
      <c r="BX41" s="44"/>
      <c r="BY41" s="44"/>
      <c r="BZ41" s="44"/>
      <c r="CA41" s="34"/>
      <c r="CB41" s="34"/>
      <c r="CC41" s="34"/>
      <c r="CD41" s="34"/>
      <c r="CE41" s="34"/>
      <c r="CF41" s="34"/>
      <c r="CG41" s="34"/>
      <c r="CH41" s="34"/>
      <c r="CI41" s="34"/>
      <c r="CJ41" s="34"/>
      <c r="CK41" s="34"/>
      <c r="CL41" s="34"/>
      <c r="CM41" s="34"/>
      <c r="CN41" s="34"/>
      <c r="CO41" s="34"/>
      <c r="CP41" s="34"/>
      <c r="CQ41" s="34"/>
      <c r="CR41" s="34"/>
      <c r="CS41" s="34"/>
      <c r="CT41" s="34"/>
    </row>
    <row r="42" spans="1:98" ht="13">
      <c r="A42" s="37"/>
      <c r="B42" s="38"/>
      <c r="C42" s="37"/>
      <c r="D42" s="37"/>
      <c r="E42" s="37"/>
      <c r="F42" s="37"/>
      <c r="G42" s="45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46"/>
      <c r="Z42" s="4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44"/>
      <c r="AP42" s="44"/>
      <c r="AQ42" s="44"/>
      <c r="AR42" s="44"/>
      <c r="AS42" s="44"/>
      <c r="AT42" s="44"/>
      <c r="AU42" s="44"/>
      <c r="AV42" s="44"/>
      <c r="AW42" s="44"/>
      <c r="AX42" s="44"/>
      <c r="AY42" s="44"/>
      <c r="AZ42" s="44"/>
      <c r="BA42" s="44"/>
      <c r="BB42" s="44"/>
      <c r="BC42" s="44"/>
      <c r="BD42" s="44"/>
      <c r="BE42" s="44"/>
      <c r="BF42" s="44"/>
      <c r="BG42" s="44"/>
      <c r="BH42" s="44"/>
      <c r="BI42" s="44"/>
      <c r="BJ42" s="44"/>
      <c r="BK42" s="44"/>
      <c r="BL42" s="44"/>
      <c r="BM42" s="44"/>
      <c r="BN42" s="44"/>
      <c r="BO42" s="44"/>
      <c r="BP42" s="44"/>
      <c r="BQ42" s="44"/>
      <c r="BR42" s="44"/>
      <c r="BS42" s="44"/>
      <c r="BT42" s="44"/>
      <c r="BU42" s="44"/>
      <c r="BV42" s="44"/>
      <c r="BW42" s="44"/>
      <c r="BX42" s="44"/>
      <c r="BY42" s="44"/>
      <c r="BZ42" s="44"/>
      <c r="CA42" s="34"/>
      <c r="CB42" s="34"/>
      <c r="CC42" s="34"/>
      <c r="CD42" s="34"/>
      <c r="CE42" s="34"/>
      <c r="CF42" s="34"/>
      <c r="CG42" s="34"/>
      <c r="CH42" s="34"/>
      <c r="CI42" s="34"/>
      <c r="CJ42" s="34"/>
      <c r="CK42" s="34"/>
      <c r="CL42" s="34"/>
      <c r="CM42" s="34"/>
      <c r="CN42" s="34"/>
      <c r="CO42" s="34"/>
      <c r="CP42" s="34"/>
      <c r="CQ42" s="34"/>
      <c r="CR42" s="34"/>
      <c r="CS42" s="34"/>
      <c r="CT42" s="34"/>
    </row>
    <row r="43" spans="1:98" ht="13">
      <c r="A43" s="37"/>
      <c r="B43" s="38"/>
      <c r="C43" s="37"/>
      <c r="D43" s="37"/>
      <c r="E43" s="37"/>
      <c r="F43" s="424" t="s">
        <v>178</v>
      </c>
      <c r="G43" s="327"/>
      <c r="H43" s="32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46"/>
      <c r="Z43" s="4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44"/>
      <c r="AP43" s="44"/>
      <c r="AQ43" s="44"/>
      <c r="AR43" s="44"/>
      <c r="AS43" s="44"/>
      <c r="AT43" s="44"/>
      <c r="AU43" s="44"/>
      <c r="AV43" s="44"/>
      <c r="AW43" s="44"/>
      <c r="AX43" s="44"/>
      <c r="AY43" s="44"/>
      <c r="AZ43" s="44"/>
      <c r="BA43" s="44"/>
      <c r="BB43" s="44"/>
      <c r="BC43" s="44"/>
      <c r="BD43" s="44"/>
      <c r="BE43" s="44"/>
      <c r="BF43" s="44"/>
      <c r="BG43" s="44"/>
      <c r="BH43" s="44"/>
      <c r="BI43" s="44"/>
      <c r="BJ43" s="44"/>
      <c r="BK43" s="44"/>
      <c r="BL43" s="44"/>
      <c r="BM43" s="44"/>
      <c r="BN43" s="44"/>
      <c r="BO43" s="44"/>
      <c r="BP43" s="44"/>
      <c r="BQ43" s="44"/>
      <c r="BR43" s="44"/>
      <c r="BS43" s="44"/>
      <c r="BT43" s="44"/>
      <c r="BU43" s="44"/>
      <c r="BV43" s="44"/>
      <c r="BW43" s="44"/>
      <c r="BX43" s="44"/>
      <c r="BY43" s="44"/>
      <c r="BZ43" s="44"/>
      <c r="CA43" s="34"/>
      <c r="CB43" s="34"/>
      <c r="CC43" s="34"/>
      <c r="CD43" s="34"/>
      <c r="CE43" s="34"/>
      <c r="CF43" s="34"/>
      <c r="CG43" s="34"/>
      <c r="CH43" s="34"/>
      <c r="CI43" s="34"/>
      <c r="CJ43" s="34"/>
      <c r="CK43" s="34"/>
      <c r="CL43" s="34"/>
      <c r="CM43" s="34"/>
      <c r="CN43" s="34"/>
      <c r="CO43" s="34"/>
      <c r="CP43" s="34"/>
      <c r="CQ43" s="34"/>
      <c r="CR43" s="34"/>
      <c r="CS43" s="34"/>
      <c r="CT43" s="34"/>
    </row>
    <row r="44" spans="1:98" ht="13">
      <c r="A44" s="37"/>
      <c r="B44" s="38"/>
      <c r="C44" s="37"/>
      <c r="D44" s="37"/>
      <c r="E44" s="37"/>
      <c r="F44" s="405"/>
      <c r="G44" s="328"/>
      <c r="H44" s="328"/>
      <c r="I44" s="37"/>
      <c r="J44" s="37"/>
      <c r="K44" s="37"/>
      <c r="L44" s="37"/>
      <c r="M44" s="37"/>
      <c r="N44" s="37"/>
      <c r="O44" s="37"/>
      <c r="P44" s="37"/>
      <c r="Q44" s="37"/>
      <c r="R44" s="406" t="s">
        <v>180</v>
      </c>
      <c r="S44" s="327"/>
      <c r="T44" s="327"/>
      <c r="U44" s="37"/>
      <c r="V44" s="37"/>
      <c r="W44" s="37"/>
      <c r="X44" s="37"/>
      <c r="Y44" s="46"/>
      <c r="Z44" s="47">
        <f>Y35+Z35</f>
        <v>31</v>
      </c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44"/>
      <c r="AP44" s="44"/>
      <c r="AQ44" s="44"/>
      <c r="AR44" s="44"/>
      <c r="AS44" s="44"/>
      <c r="AT44" s="44"/>
      <c r="AU44" s="44"/>
      <c r="AV44" s="44"/>
      <c r="AW44" s="44"/>
      <c r="AX44" s="44"/>
      <c r="AY44" s="44"/>
      <c r="AZ44" s="44"/>
      <c r="BA44" s="44"/>
      <c r="BB44" s="44"/>
      <c r="BC44" s="44"/>
      <c r="BD44" s="44"/>
      <c r="BE44" s="44"/>
      <c r="BF44" s="44"/>
      <c r="BG44" s="44"/>
      <c r="BH44" s="44"/>
      <c r="BI44" s="44"/>
      <c r="BJ44" s="44"/>
      <c r="BK44" s="44"/>
      <c r="BL44" s="44"/>
      <c r="BM44" s="44"/>
      <c r="BN44" s="44"/>
      <c r="BO44" s="44"/>
      <c r="BP44" s="44"/>
      <c r="BQ44" s="44"/>
      <c r="BR44" s="44"/>
      <c r="BS44" s="44"/>
      <c r="BT44" s="44"/>
      <c r="BU44" s="44"/>
      <c r="BV44" s="44"/>
      <c r="BW44" s="44"/>
      <c r="BX44" s="44"/>
      <c r="BY44" s="44"/>
      <c r="BZ44" s="44"/>
      <c r="CA44" s="34"/>
      <c r="CB44" s="34"/>
      <c r="CC44" s="34"/>
      <c r="CD44" s="34"/>
      <c r="CE44" s="34"/>
      <c r="CF44" s="34"/>
      <c r="CG44" s="34"/>
      <c r="CH44" s="34"/>
      <c r="CI44" s="34"/>
      <c r="CJ44" s="34"/>
      <c r="CK44" s="34"/>
      <c r="CL44" s="34"/>
      <c r="CM44" s="34"/>
      <c r="CN44" s="34"/>
      <c r="CO44" s="34"/>
      <c r="CP44" s="34"/>
      <c r="CQ44" s="34"/>
      <c r="CR44" s="34"/>
      <c r="CS44" s="34"/>
      <c r="CT44" s="34"/>
    </row>
    <row r="45" spans="1:98" ht="13">
      <c r="A45" s="37"/>
      <c r="B45" s="38"/>
      <c r="C45" s="37"/>
      <c r="D45" s="37"/>
      <c r="E45" s="37"/>
      <c r="F45" s="120" t="s">
        <v>181</v>
      </c>
      <c r="G45" s="166" t="str">
        <f>H114</f>
        <v/>
      </c>
      <c r="H45" s="249"/>
      <c r="I45" s="37"/>
      <c r="J45" s="37"/>
      <c r="K45" s="37"/>
      <c r="L45" s="37"/>
      <c r="M45" s="37"/>
      <c r="N45" s="37"/>
      <c r="O45" s="37"/>
      <c r="P45" s="37"/>
      <c r="Q45" s="37"/>
      <c r="R45" s="405"/>
      <c r="S45" s="328"/>
      <c r="T45" s="328"/>
      <c r="U45" s="37"/>
      <c r="V45" s="37"/>
      <c r="W45" s="37"/>
      <c r="X45" s="250"/>
      <c r="Y45" s="37"/>
      <c r="Z45" s="37"/>
      <c r="AA45" s="37"/>
      <c r="AB45" s="37"/>
      <c r="AC45" s="37"/>
      <c r="AD45" s="37"/>
      <c r="AE45" s="37"/>
      <c r="AF45" s="37"/>
      <c r="AG45" s="37"/>
      <c r="AH45" s="37"/>
      <c r="AI45" s="37"/>
      <c r="AJ45" s="37"/>
      <c r="AK45" s="37"/>
      <c r="AL45" s="37"/>
      <c r="AM45" s="37"/>
      <c r="AN45" s="37"/>
      <c r="AO45" s="44"/>
      <c r="AP45" s="44"/>
      <c r="AQ45" s="44"/>
      <c r="AR45" s="44"/>
      <c r="AS45" s="44"/>
      <c r="AT45" s="44"/>
      <c r="AU45" s="44"/>
      <c r="AV45" s="44"/>
      <c r="AW45" s="44"/>
      <c r="AX45" s="44"/>
      <c r="AY45" s="44"/>
      <c r="AZ45" s="44"/>
      <c r="BA45" s="44"/>
      <c r="BB45" s="44"/>
      <c r="BC45" s="44"/>
      <c r="BD45" s="44"/>
      <c r="BE45" s="44"/>
      <c r="BF45" s="44"/>
      <c r="BG45" s="44"/>
      <c r="BH45" s="44"/>
      <c r="BI45" s="44"/>
      <c r="BJ45" s="44"/>
      <c r="BK45" s="44"/>
      <c r="BL45" s="44"/>
      <c r="BM45" s="44"/>
      <c r="BN45" s="44"/>
      <c r="BO45" s="44"/>
      <c r="BP45" s="44"/>
      <c r="BQ45" s="44"/>
      <c r="BR45" s="44"/>
      <c r="BS45" s="44"/>
      <c r="BT45" s="44"/>
      <c r="BU45" s="44"/>
      <c r="BV45" s="44"/>
      <c r="BW45" s="44"/>
      <c r="BX45" s="44"/>
      <c r="BY45" s="44"/>
      <c r="BZ45" s="44"/>
      <c r="CA45" s="34"/>
      <c r="CB45" s="34"/>
      <c r="CC45" s="34"/>
      <c r="CD45" s="34"/>
      <c r="CE45" s="34"/>
      <c r="CF45" s="34"/>
      <c r="CG45" s="34"/>
      <c r="CH45" s="34"/>
      <c r="CI45" s="34"/>
      <c r="CJ45" s="34"/>
      <c r="CK45" s="34"/>
      <c r="CL45" s="34"/>
      <c r="CM45" s="34"/>
      <c r="CN45" s="34"/>
      <c r="CO45" s="34"/>
      <c r="CP45" s="34"/>
      <c r="CQ45" s="34"/>
      <c r="CR45" s="34"/>
      <c r="CS45" s="34"/>
      <c r="CT45" s="34"/>
    </row>
    <row r="46" spans="1:98" ht="13">
      <c r="A46" s="37"/>
      <c r="B46" s="38"/>
      <c r="C46" s="48"/>
      <c r="D46" s="34"/>
      <c r="E46" s="34"/>
      <c r="F46" s="59"/>
      <c r="G46" s="60"/>
      <c r="H46" s="61"/>
      <c r="I46" s="34"/>
      <c r="J46" s="68"/>
      <c r="K46" s="34"/>
      <c r="L46" s="34"/>
      <c r="M46" s="34"/>
      <c r="N46" s="34"/>
      <c r="O46" s="34"/>
      <c r="P46" s="34"/>
      <c r="Q46" s="51"/>
      <c r="R46" s="120" t="s">
        <v>181</v>
      </c>
      <c r="S46" s="425" t="str">
        <f>W114</f>
        <v/>
      </c>
      <c r="T46" s="422"/>
      <c r="U46" s="68"/>
      <c r="V46" s="34"/>
      <c r="W46" s="34"/>
      <c r="X46" s="34"/>
      <c r="Y46" s="34"/>
      <c r="Z46" s="34"/>
      <c r="AA46" s="34"/>
      <c r="AB46" s="34"/>
      <c r="AC46" s="34"/>
      <c r="AD46" s="34"/>
      <c r="AE46" s="34"/>
      <c r="AF46" s="34"/>
      <c r="AG46" s="34"/>
      <c r="AH46" s="34"/>
      <c r="AI46" s="34"/>
      <c r="AJ46" s="34"/>
      <c r="AK46" s="34"/>
      <c r="AL46" s="34"/>
      <c r="AM46" s="34"/>
      <c r="AN46" s="34"/>
      <c r="AO46" s="65"/>
      <c r="AP46" s="65"/>
      <c r="AQ46" s="65"/>
      <c r="AR46" s="65"/>
      <c r="AS46" s="65"/>
      <c r="AT46" s="65"/>
      <c r="AU46" s="65"/>
      <c r="AV46" s="65"/>
      <c r="AW46" s="44"/>
      <c r="AX46" s="44"/>
      <c r="AY46" s="44"/>
      <c r="AZ46" s="44"/>
      <c r="BA46" s="44"/>
      <c r="BB46" s="44"/>
      <c r="BC46" s="44"/>
      <c r="BD46" s="44"/>
      <c r="BE46" s="44"/>
      <c r="BF46" s="44"/>
      <c r="BG46" s="44"/>
      <c r="BH46" s="44"/>
      <c r="BI46" s="44"/>
      <c r="BJ46" s="44"/>
      <c r="BK46" s="44"/>
      <c r="BL46" s="44"/>
      <c r="BM46" s="44"/>
      <c r="BN46" s="44"/>
      <c r="BO46" s="44"/>
      <c r="BP46" s="44"/>
      <c r="BQ46" s="44"/>
      <c r="BR46" s="44"/>
      <c r="BS46" s="44"/>
      <c r="BT46" s="44"/>
      <c r="BU46" s="44"/>
      <c r="BV46" s="44"/>
      <c r="BW46" s="44"/>
      <c r="BX46" s="44"/>
      <c r="BY46" s="44"/>
      <c r="BZ46" s="44"/>
      <c r="CA46" s="34"/>
      <c r="CB46" s="34"/>
      <c r="CC46" s="34"/>
      <c r="CD46" s="34"/>
      <c r="CE46" s="34"/>
      <c r="CF46" s="34"/>
      <c r="CG46" s="34"/>
      <c r="CH46" s="34"/>
      <c r="CI46" s="34"/>
      <c r="CJ46" s="34"/>
      <c r="CK46" s="34"/>
      <c r="CL46" s="34"/>
      <c r="CM46" s="34"/>
      <c r="CN46" s="34"/>
      <c r="CO46" s="34"/>
      <c r="CP46" s="34"/>
      <c r="CQ46" s="34"/>
      <c r="CR46" s="34"/>
      <c r="CS46" s="34"/>
      <c r="CT46" s="34"/>
    </row>
    <row r="47" spans="1:98" ht="13">
      <c r="A47" s="37"/>
      <c r="B47" s="232" t="s">
        <v>182</v>
      </c>
      <c r="C47" s="251" t="s">
        <v>132</v>
      </c>
      <c r="D47" s="68"/>
      <c r="E47" s="34"/>
      <c r="F47" s="34"/>
      <c r="G47" s="34"/>
      <c r="H47" s="51"/>
      <c r="I47" s="34"/>
      <c r="J47" s="68"/>
      <c r="K47" s="34"/>
      <c r="L47" s="34"/>
      <c r="M47" s="34"/>
      <c r="N47" s="34"/>
      <c r="O47" s="34"/>
      <c r="P47" s="34"/>
      <c r="Q47" s="34"/>
      <c r="R47" s="61"/>
      <c r="S47" s="252"/>
      <c r="T47" s="59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4"/>
      <c r="AH47" s="34"/>
      <c r="AI47" s="34"/>
      <c r="AJ47" s="34"/>
      <c r="AK47" s="34"/>
      <c r="AL47" s="34"/>
      <c r="AM47" s="34"/>
      <c r="AN47" s="59"/>
      <c r="AO47" s="44"/>
      <c r="AP47" s="44"/>
      <c r="AQ47" s="44"/>
      <c r="AR47" s="44"/>
      <c r="AS47" s="44"/>
      <c r="AT47" s="44"/>
      <c r="AU47" s="44"/>
      <c r="AV47" s="44"/>
      <c r="AW47" s="44"/>
      <c r="AX47" s="44"/>
      <c r="AY47" s="44"/>
      <c r="AZ47" s="44"/>
      <c r="BA47" s="44"/>
      <c r="BB47" s="44"/>
      <c r="BC47" s="44"/>
      <c r="BD47" s="44"/>
      <c r="BE47" s="44"/>
      <c r="BF47" s="44"/>
      <c r="BG47" s="44"/>
      <c r="BH47" s="44"/>
      <c r="BI47" s="44"/>
      <c r="BJ47" s="44"/>
      <c r="BK47" s="44"/>
      <c r="BL47" s="44"/>
      <c r="BM47" s="44"/>
      <c r="BN47" s="44"/>
      <c r="BO47" s="44"/>
      <c r="BP47" s="44"/>
      <c r="BQ47" s="44"/>
      <c r="BR47" s="44"/>
      <c r="BS47" s="44"/>
      <c r="BT47" s="44"/>
      <c r="BU47" s="44"/>
      <c r="BV47" s="44"/>
      <c r="BW47" s="44"/>
      <c r="BX47" s="44"/>
      <c r="BY47" s="44"/>
      <c r="BZ47" s="44"/>
      <c r="CA47" s="34"/>
      <c r="CB47" s="34"/>
      <c r="CC47" s="34"/>
      <c r="CD47" s="34"/>
      <c r="CE47" s="34"/>
      <c r="CF47" s="34"/>
      <c r="CG47" s="34"/>
      <c r="CH47" s="34"/>
      <c r="CI47" s="34"/>
      <c r="CJ47" s="34"/>
      <c r="CK47" s="34"/>
      <c r="CL47" s="34"/>
      <c r="CM47" s="34"/>
      <c r="CN47" s="34"/>
      <c r="CO47" s="34"/>
      <c r="CP47" s="34"/>
      <c r="CQ47" s="34"/>
      <c r="CR47" s="34"/>
      <c r="CS47" s="34"/>
      <c r="CT47" s="34"/>
    </row>
    <row r="48" spans="1:98" ht="8.25" customHeight="1">
      <c r="A48" s="37"/>
      <c r="B48" s="61"/>
      <c r="C48" s="60"/>
      <c r="D48" s="34"/>
      <c r="E48" s="34"/>
      <c r="F48" s="34"/>
      <c r="G48" s="34"/>
      <c r="H48" s="51"/>
      <c r="I48" s="34"/>
      <c r="J48" s="68" t="s">
        <v>183</v>
      </c>
      <c r="K48" s="34"/>
      <c r="L48" s="34"/>
      <c r="M48" s="34"/>
      <c r="N48" s="34"/>
      <c r="O48" s="34"/>
      <c r="P48" s="34"/>
      <c r="Q48" s="34"/>
      <c r="R48" s="51"/>
      <c r="S48" s="253"/>
      <c r="T48" s="68"/>
      <c r="U48" s="34"/>
      <c r="V48" s="34"/>
      <c r="W48" s="34"/>
      <c r="X48" s="51"/>
      <c r="Y48" s="34"/>
      <c r="Z48" s="34"/>
      <c r="AA48" s="34"/>
      <c r="AB48" s="34"/>
      <c r="AC48" s="34"/>
      <c r="AD48" s="34"/>
      <c r="AE48" s="34"/>
      <c r="AF48" s="34"/>
      <c r="AG48" s="34"/>
      <c r="AH48" s="51"/>
      <c r="AI48" s="34"/>
      <c r="AJ48" s="51"/>
      <c r="AK48" s="34"/>
      <c r="AL48" s="34"/>
      <c r="AM48" s="34"/>
      <c r="AN48" s="59"/>
      <c r="AO48" s="44"/>
      <c r="AP48" s="44"/>
      <c r="AQ48" s="44"/>
      <c r="AR48" s="44"/>
      <c r="AS48" s="44"/>
      <c r="AT48" s="44"/>
      <c r="AU48" s="44"/>
      <c r="AV48" s="44"/>
      <c r="AW48" s="44"/>
      <c r="AX48" s="44"/>
      <c r="AY48" s="44"/>
      <c r="AZ48" s="44"/>
      <c r="BA48" s="44"/>
      <c r="BB48" s="44"/>
      <c r="BC48" s="44"/>
      <c r="BD48" s="44"/>
      <c r="BE48" s="44"/>
      <c r="BF48" s="44"/>
      <c r="BG48" s="44"/>
      <c r="BH48" s="44"/>
      <c r="BI48" s="44"/>
      <c r="BJ48" s="44"/>
      <c r="BK48" s="44"/>
      <c r="BL48" s="44"/>
      <c r="BM48" s="44"/>
      <c r="BN48" s="44"/>
      <c r="BO48" s="44"/>
      <c r="BP48" s="44"/>
      <c r="BQ48" s="44"/>
      <c r="BR48" s="44"/>
      <c r="BS48" s="44"/>
      <c r="BT48" s="44"/>
      <c r="BU48" s="44"/>
      <c r="BV48" s="44"/>
      <c r="BW48" s="44"/>
      <c r="BX48" s="44"/>
      <c r="BY48" s="44"/>
      <c r="BZ48" s="44"/>
      <c r="CA48" s="34"/>
      <c r="CB48" s="34"/>
      <c r="CC48" s="34"/>
      <c r="CD48" s="34"/>
      <c r="CE48" s="34"/>
      <c r="CF48" s="34"/>
      <c r="CG48" s="34"/>
      <c r="CH48" s="34"/>
      <c r="CI48" s="34"/>
      <c r="CJ48" s="34"/>
      <c r="CK48" s="34"/>
      <c r="CL48" s="34"/>
      <c r="CM48" s="34"/>
      <c r="CN48" s="34"/>
      <c r="CO48" s="34"/>
      <c r="CP48" s="34"/>
      <c r="CQ48" s="34"/>
      <c r="CR48" s="34"/>
      <c r="CS48" s="34"/>
      <c r="CT48" s="34"/>
    </row>
    <row r="49" spans="1:98" ht="6" customHeight="1">
      <c r="A49" s="37"/>
      <c r="B49" s="70"/>
      <c r="C49" s="70"/>
      <c r="D49" s="70"/>
      <c r="E49" s="70"/>
      <c r="F49" s="71"/>
      <c r="G49" s="71"/>
      <c r="H49" s="72"/>
      <c r="I49" s="70"/>
      <c r="J49" s="73"/>
      <c r="K49" s="70"/>
      <c r="L49" s="74"/>
      <c r="M49" s="70"/>
      <c r="N49" s="70"/>
      <c r="O49" s="70"/>
      <c r="P49" s="73"/>
      <c r="Q49" s="70"/>
      <c r="R49" s="74"/>
      <c r="S49" s="254"/>
      <c r="T49" s="73"/>
      <c r="U49" s="71"/>
      <c r="V49" s="71"/>
      <c r="W49" s="71"/>
      <c r="X49" s="72"/>
      <c r="Y49" s="34"/>
      <c r="Z49" s="34"/>
      <c r="AA49" s="34"/>
      <c r="AB49" s="34"/>
      <c r="AC49" s="34"/>
      <c r="AD49" s="34"/>
      <c r="AE49" s="34"/>
      <c r="AF49" s="34"/>
      <c r="AG49" s="34"/>
      <c r="AH49" s="48"/>
      <c r="AI49" s="48"/>
      <c r="AJ49" s="48"/>
      <c r="AK49" s="76"/>
      <c r="AL49" s="48"/>
      <c r="AM49" s="48"/>
      <c r="AN49" s="76"/>
      <c r="AO49" s="44"/>
      <c r="AP49" s="44"/>
      <c r="AQ49" s="44"/>
      <c r="AR49" s="44"/>
      <c r="AS49" s="44"/>
      <c r="AT49" s="44"/>
      <c r="AU49" s="44"/>
      <c r="AV49" s="44"/>
      <c r="AW49" s="44"/>
      <c r="AX49" s="44"/>
      <c r="AY49" s="44"/>
      <c r="AZ49" s="44"/>
      <c r="BA49" s="44"/>
      <c r="BB49" s="44"/>
      <c r="BC49" s="44"/>
      <c r="BD49" s="44"/>
      <c r="BE49" s="44"/>
      <c r="BF49" s="44"/>
      <c r="BG49" s="44"/>
      <c r="BH49" s="44"/>
      <c r="BI49" s="44"/>
      <c r="BJ49" s="44"/>
      <c r="BK49" s="44"/>
      <c r="BL49" s="44"/>
      <c r="BM49" s="44"/>
      <c r="BN49" s="44"/>
      <c r="BO49" s="44"/>
      <c r="BP49" s="44"/>
      <c r="BQ49" s="44"/>
      <c r="BR49" s="44"/>
      <c r="BS49" s="44"/>
      <c r="BT49" s="44"/>
      <c r="BU49" s="44"/>
      <c r="BV49" s="44"/>
      <c r="BW49" s="44"/>
      <c r="BX49" s="44"/>
      <c r="BY49" s="44"/>
      <c r="BZ49" s="44"/>
      <c r="CA49" s="34"/>
      <c r="CB49" s="34"/>
      <c r="CC49" s="34"/>
      <c r="CD49" s="34"/>
      <c r="CE49" s="34"/>
      <c r="CF49" s="34"/>
      <c r="CG49" s="34"/>
      <c r="CH49" s="34"/>
      <c r="CI49" s="34"/>
      <c r="CJ49" s="34"/>
      <c r="CK49" s="34"/>
      <c r="CL49" s="34"/>
      <c r="CM49" s="34"/>
      <c r="CN49" s="34"/>
      <c r="CO49" s="34"/>
      <c r="CP49" s="34"/>
      <c r="CQ49" s="34"/>
      <c r="CR49" s="34"/>
      <c r="CS49" s="34"/>
      <c r="CT49" s="34"/>
    </row>
    <row r="50" spans="1:98" ht="13">
      <c r="A50" s="37"/>
      <c r="B50" s="77"/>
      <c r="C50" s="77"/>
      <c r="D50" s="77"/>
      <c r="E50" s="78"/>
      <c r="F50" s="343" t="s">
        <v>184</v>
      </c>
      <c r="G50" s="327"/>
      <c r="H50" s="344"/>
      <c r="I50" s="73"/>
      <c r="J50" s="70"/>
      <c r="K50" s="70"/>
      <c r="L50" s="79"/>
      <c r="M50" s="80"/>
      <c r="N50" s="80"/>
      <c r="O50" s="80"/>
      <c r="P50" s="80"/>
      <c r="Q50" s="80"/>
      <c r="R50" s="81"/>
      <c r="S50" s="255"/>
      <c r="T50" s="84"/>
      <c r="U50" s="80"/>
      <c r="V50" s="80"/>
      <c r="W50" s="80"/>
      <c r="X50" s="80"/>
      <c r="Y50" s="68"/>
      <c r="Z50" s="398"/>
      <c r="AA50" s="399"/>
      <c r="AB50" s="400"/>
      <c r="AC50" s="34"/>
      <c r="AD50" s="34"/>
      <c r="AE50" s="34"/>
      <c r="AF50" s="34"/>
      <c r="AG50" s="34"/>
      <c r="AH50" s="68"/>
      <c r="AI50" s="34"/>
      <c r="AJ50" s="34"/>
      <c r="AK50" s="34"/>
      <c r="AL50" s="34"/>
      <c r="AM50" s="34"/>
      <c r="AN50" s="34"/>
      <c r="AO50" s="65"/>
      <c r="AP50" s="65"/>
      <c r="AQ50" s="65"/>
      <c r="AR50" s="65"/>
      <c r="AS50" s="65"/>
      <c r="AT50" s="65"/>
      <c r="AU50" s="65"/>
      <c r="AV50" s="65"/>
      <c r="AW50" s="65"/>
      <c r="AX50" s="65"/>
      <c r="AY50" s="65"/>
      <c r="AZ50" s="65"/>
      <c r="BA50" s="65"/>
      <c r="BB50" s="65"/>
      <c r="BC50" s="65"/>
      <c r="BD50" s="65"/>
      <c r="BE50" s="65"/>
      <c r="BF50" s="65"/>
      <c r="BG50" s="65"/>
      <c r="BH50" s="65"/>
      <c r="BI50" s="65"/>
      <c r="BJ50" s="65"/>
      <c r="BK50" s="65"/>
      <c r="BL50" s="65"/>
      <c r="BM50" s="65"/>
      <c r="BN50" s="65"/>
      <c r="BO50" s="65"/>
      <c r="BP50" s="65"/>
      <c r="BQ50" s="65"/>
      <c r="BR50" s="65"/>
      <c r="BS50" s="65"/>
      <c r="BT50" s="65"/>
      <c r="BU50" s="65"/>
      <c r="BV50" s="65"/>
      <c r="BW50" s="65"/>
      <c r="BX50" s="65"/>
      <c r="BY50" s="65"/>
      <c r="BZ50" s="85"/>
      <c r="CA50" s="34"/>
      <c r="CB50" s="34"/>
      <c r="CC50" s="34"/>
      <c r="CD50" s="34"/>
      <c r="CE50" s="34"/>
      <c r="CF50" s="34"/>
      <c r="CG50" s="34"/>
      <c r="CH50" s="34"/>
      <c r="CI50" s="34"/>
      <c r="CJ50" s="34"/>
      <c r="CK50" s="34"/>
      <c r="CL50" s="34"/>
      <c r="CM50" s="34"/>
      <c r="CN50" s="34"/>
      <c r="CO50" s="34"/>
      <c r="CP50" s="34"/>
      <c r="CQ50" s="34"/>
      <c r="CR50" s="34"/>
      <c r="CS50" s="34"/>
      <c r="CT50" s="34"/>
    </row>
    <row r="51" spans="1:98" ht="13">
      <c r="A51" s="37"/>
      <c r="B51" s="408" t="s">
        <v>186</v>
      </c>
      <c r="C51" s="327"/>
      <c r="D51" s="344"/>
      <c r="E51" s="86"/>
      <c r="F51" s="345"/>
      <c r="G51" s="346"/>
      <c r="H51" s="347"/>
      <c r="I51" s="87"/>
      <c r="J51" s="77"/>
      <c r="K51" s="77"/>
      <c r="L51" s="77"/>
      <c r="M51" s="88"/>
      <c r="N51" s="89"/>
      <c r="O51" s="77"/>
      <c r="P51" s="90"/>
      <c r="Q51" s="88"/>
      <c r="R51" s="256"/>
      <c r="S51" s="257"/>
      <c r="T51" s="91"/>
      <c r="U51" s="80"/>
      <c r="V51" s="89"/>
      <c r="W51" s="89"/>
      <c r="X51" s="89"/>
      <c r="Y51" s="68"/>
      <c r="Z51" s="401"/>
      <c r="AA51" s="402"/>
      <c r="AB51" s="403"/>
      <c r="AC51" s="34"/>
      <c r="AD51" s="34"/>
      <c r="AE51" s="34"/>
      <c r="AF51" s="34"/>
      <c r="AG51" s="34"/>
      <c r="AH51" s="68"/>
      <c r="AI51" s="34"/>
      <c r="AJ51" s="34"/>
      <c r="AK51" s="34"/>
      <c r="AL51" s="34"/>
      <c r="AM51" s="34"/>
      <c r="AN51" s="34"/>
      <c r="AO51" s="65"/>
      <c r="AP51" s="65"/>
      <c r="AQ51" s="65"/>
      <c r="AR51" s="65"/>
      <c r="AS51" s="65"/>
      <c r="AT51" s="65"/>
      <c r="AU51" s="65"/>
      <c r="AV51" s="65"/>
      <c r="AW51" s="65"/>
      <c r="AX51" s="65"/>
      <c r="AY51" s="65"/>
      <c r="AZ51" s="65"/>
      <c r="BA51" s="65"/>
      <c r="BB51" s="65"/>
      <c r="BC51" s="65"/>
      <c r="BD51" s="65"/>
      <c r="BE51" s="65"/>
      <c r="BF51" s="65"/>
      <c r="BG51" s="65"/>
      <c r="BH51" s="65"/>
      <c r="BI51" s="65"/>
      <c r="BJ51" s="65"/>
      <c r="BK51" s="65"/>
      <c r="BL51" s="65"/>
      <c r="BM51" s="65"/>
      <c r="BN51" s="65"/>
      <c r="BO51" s="65"/>
      <c r="BP51" s="65"/>
      <c r="BQ51" s="65"/>
      <c r="BR51" s="65"/>
      <c r="BS51" s="65"/>
      <c r="BT51" s="65"/>
      <c r="BU51" s="65"/>
      <c r="BV51" s="65"/>
      <c r="BW51" s="65"/>
      <c r="BX51" s="65"/>
      <c r="BY51" s="65"/>
      <c r="BZ51" s="85"/>
      <c r="CA51" s="34"/>
      <c r="CB51" s="34"/>
      <c r="CC51" s="34"/>
      <c r="CD51" s="34"/>
      <c r="CE51" s="34"/>
      <c r="CF51" s="34"/>
      <c r="CG51" s="34"/>
      <c r="CH51" s="34"/>
      <c r="CI51" s="34"/>
      <c r="CJ51" s="34"/>
      <c r="CK51" s="34"/>
      <c r="CL51" s="34"/>
      <c r="CM51" s="34"/>
      <c r="CN51" s="34"/>
      <c r="CO51" s="34"/>
      <c r="CP51" s="34"/>
      <c r="CQ51" s="34"/>
      <c r="CR51" s="34"/>
      <c r="CS51" s="34"/>
      <c r="CT51" s="34"/>
    </row>
    <row r="52" spans="1:98" ht="14">
      <c r="A52" s="37"/>
      <c r="B52" s="409"/>
      <c r="C52" s="328"/>
      <c r="D52" s="410"/>
      <c r="E52" s="258"/>
      <c r="F52" s="94" t="s">
        <v>181</v>
      </c>
      <c r="G52" s="95" t="str">
        <f>D114</f>
        <v/>
      </c>
      <c r="H52" s="96" t="e">
        <f>(G52/C53)*100</f>
        <v>#VALUE!</v>
      </c>
      <c r="I52" s="141"/>
      <c r="J52" s="419" t="s">
        <v>188</v>
      </c>
      <c r="K52" s="327"/>
      <c r="L52" s="327"/>
      <c r="M52" s="86"/>
      <c r="N52" s="424" t="s">
        <v>179</v>
      </c>
      <c r="O52" s="327"/>
      <c r="P52" s="327"/>
      <c r="Q52" s="77"/>
      <c r="R52" s="406" t="s">
        <v>189</v>
      </c>
      <c r="S52" s="327"/>
      <c r="T52" s="327"/>
      <c r="U52" s="259"/>
      <c r="V52" s="414" t="s">
        <v>236</v>
      </c>
      <c r="W52" s="330"/>
      <c r="X52" s="331"/>
      <c r="Y52" s="68"/>
      <c r="Z52" s="70"/>
      <c r="AA52" s="134"/>
      <c r="AB52" s="260"/>
      <c r="AC52" s="34"/>
      <c r="AD52" s="407"/>
      <c r="AE52" s="399"/>
      <c r="AF52" s="400"/>
      <c r="AG52" s="34"/>
      <c r="AH52" s="68"/>
      <c r="AI52" s="34"/>
      <c r="AJ52" s="34"/>
      <c r="AK52" s="34"/>
      <c r="AL52" s="34"/>
      <c r="AM52" s="34"/>
      <c r="AN52" s="34"/>
      <c r="AO52" s="65"/>
      <c r="AP52" s="65"/>
      <c r="AQ52" s="65"/>
      <c r="AR52" s="65"/>
      <c r="AS52" s="65"/>
      <c r="AT52" s="65"/>
      <c r="AU52" s="65"/>
      <c r="AV52" s="65"/>
      <c r="AW52" s="65"/>
      <c r="AX52" s="65"/>
      <c r="AY52" s="65"/>
      <c r="AZ52" s="65"/>
      <c r="BA52" s="65"/>
      <c r="BB52" s="65"/>
      <c r="BC52" s="65"/>
      <c r="BD52" s="65"/>
      <c r="BE52" s="65"/>
      <c r="BF52" s="65"/>
      <c r="BG52" s="65"/>
      <c r="BH52" s="65"/>
      <c r="BI52" s="65"/>
      <c r="BJ52" s="65"/>
      <c r="BK52" s="65"/>
      <c r="BL52" s="65"/>
      <c r="BM52" s="65"/>
      <c r="BN52" s="65"/>
      <c r="BO52" s="65"/>
      <c r="BP52" s="65"/>
      <c r="BQ52" s="65"/>
      <c r="BR52" s="65"/>
      <c r="BS52" s="65"/>
      <c r="BT52" s="65"/>
      <c r="BU52" s="65"/>
      <c r="BV52" s="65"/>
      <c r="BW52" s="65"/>
      <c r="BX52" s="65"/>
      <c r="BY52" s="65"/>
      <c r="BZ52" s="85"/>
      <c r="CA52" s="34"/>
      <c r="CB52" s="34"/>
      <c r="CC52" s="34"/>
      <c r="CD52" s="34"/>
      <c r="CE52" s="34"/>
      <c r="CF52" s="34"/>
      <c r="CG52" s="34"/>
      <c r="CH52" s="34"/>
      <c r="CI52" s="34"/>
      <c r="CJ52" s="34"/>
      <c r="CK52" s="34"/>
      <c r="CL52" s="34"/>
      <c r="CM52" s="34"/>
      <c r="CN52" s="34"/>
      <c r="CO52" s="34"/>
      <c r="CP52" s="34"/>
      <c r="CQ52" s="34"/>
      <c r="CR52" s="34"/>
      <c r="CS52" s="34"/>
      <c r="CT52" s="34"/>
    </row>
    <row r="53" spans="1:98" ht="24.75" customHeight="1">
      <c r="A53" s="37"/>
      <c r="B53" s="411" t="s">
        <v>181</v>
      </c>
      <c r="C53" s="412" t="str">
        <f>C114</f>
        <v/>
      </c>
      <c r="D53" s="413" t="e">
        <f>(C53/C53)*100</f>
        <v>#VALUE!</v>
      </c>
      <c r="E53" s="361"/>
      <c r="F53" s="103" t="s">
        <v>193</v>
      </c>
      <c r="G53" s="104" t="str">
        <f>E114</f>
        <v/>
      </c>
      <c r="H53" s="261" t="e">
        <f>(G53/G52)*100</f>
        <v>#VALUE!</v>
      </c>
      <c r="I53" s="417"/>
      <c r="J53" s="405"/>
      <c r="K53" s="328"/>
      <c r="L53" s="328"/>
      <c r="M53" s="361"/>
      <c r="N53" s="405"/>
      <c r="O53" s="328"/>
      <c r="P53" s="328"/>
      <c r="Q53" s="418"/>
      <c r="R53" s="405"/>
      <c r="S53" s="328"/>
      <c r="T53" s="328"/>
      <c r="U53" s="415"/>
      <c r="V53" s="335"/>
      <c r="W53" s="332"/>
      <c r="X53" s="333"/>
      <c r="Y53" s="68"/>
      <c r="Z53" s="70"/>
      <c r="AA53" s="134"/>
      <c r="AB53" s="130"/>
      <c r="AC53" s="34"/>
      <c r="AD53" s="401"/>
      <c r="AE53" s="402"/>
      <c r="AF53" s="403"/>
      <c r="AG53" s="34"/>
      <c r="AH53" s="68"/>
      <c r="AI53" s="34"/>
      <c r="AJ53" s="34"/>
      <c r="AK53" s="34"/>
      <c r="AL53" s="34"/>
      <c r="AM53" s="34"/>
      <c r="AN53" s="34"/>
      <c r="AO53" s="65"/>
      <c r="AP53" s="65"/>
      <c r="AQ53" s="65"/>
      <c r="AR53" s="65"/>
      <c r="AS53" s="65"/>
      <c r="AT53" s="65"/>
      <c r="AU53" s="65"/>
      <c r="AV53" s="65"/>
      <c r="AW53" s="65"/>
      <c r="AX53" s="65"/>
      <c r="AY53" s="65"/>
      <c r="AZ53" s="65"/>
      <c r="BA53" s="65"/>
      <c r="BB53" s="65"/>
      <c r="BC53" s="65"/>
      <c r="BD53" s="65"/>
      <c r="BE53" s="65"/>
      <c r="BF53" s="65"/>
      <c r="BG53" s="65"/>
      <c r="BH53" s="65"/>
      <c r="BI53" s="65"/>
      <c r="BJ53" s="65"/>
      <c r="BK53" s="65"/>
      <c r="BL53" s="65"/>
      <c r="BM53" s="65"/>
      <c r="BN53" s="65"/>
      <c r="BO53" s="65"/>
      <c r="BP53" s="65"/>
      <c r="BQ53" s="65"/>
      <c r="BR53" s="65"/>
      <c r="BS53" s="65"/>
      <c r="BT53" s="65"/>
      <c r="BU53" s="65"/>
      <c r="BV53" s="65"/>
      <c r="BW53" s="65"/>
      <c r="BX53" s="65"/>
      <c r="BY53" s="65"/>
      <c r="BZ53" s="85"/>
      <c r="CA53" s="34"/>
      <c r="CB53" s="34"/>
      <c r="CC53" s="34"/>
      <c r="CD53" s="34"/>
      <c r="CE53" s="34"/>
      <c r="CF53" s="34"/>
      <c r="CG53" s="34"/>
      <c r="CH53" s="34"/>
      <c r="CI53" s="34"/>
      <c r="CJ53" s="34"/>
      <c r="CK53" s="34"/>
      <c r="CL53" s="34"/>
      <c r="CM53" s="34"/>
      <c r="CN53" s="34"/>
      <c r="CO53" s="34"/>
      <c r="CP53" s="34"/>
      <c r="CQ53" s="34"/>
      <c r="CR53" s="34"/>
      <c r="CS53" s="34"/>
      <c r="CT53" s="34"/>
    </row>
    <row r="54" spans="1:98" ht="13">
      <c r="A54" s="37"/>
      <c r="B54" s="376"/>
      <c r="C54" s="376"/>
      <c r="D54" s="362"/>
      <c r="E54" s="362"/>
      <c r="F54" s="107" t="s">
        <v>194</v>
      </c>
      <c r="G54" s="108" t="str">
        <f>F114</f>
        <v/>
      </c>
      <c r="H54" s="262" t="e">
        <f>(G54/G52)*100</f>
        <v>#VALUE!</v>
      </c>
      <c r="I54" s="362"/>
      <c r="J54" s="405"/>
      <c r="K54" s="328"/>
      <c r="L54" s="328"/>
      <c r="M54" s="362"/>
      <c r="N54" s="263" t="s">
        <v>181</v>
      </c>
      <c r="O54" s="264" t="str">
        <f>S114</f>
        <v/>
      </c>
      <c r="P54" s="265" t="e">
        <f>(O54/K54)*100</f>
        <v>#VALUE!</v>
      </c>
      <c r="Q54" s="362"/>
      <c r="R54" s="266" t="s">
        <v>181</v>
      </c>
      <c r="S54" s="267" t="str">
        <f>V114</f>
        <v/>
      </c>
      <c r="T54" s="268"/>
      <c r="U54" s="416"/>
      <c r="V54" s="54" t="s">
        <v>181</v>
      </c>
      <c r="W54" s="339" t="str">
        <f>AK114</f>
        <v/>
      </c>
      <c r="X54" s="325"/>
      <c r="Y54" s="68"/>
      <c r="Z54" s="70"/>
      <c r="AA54" s="134"/>
      <c r="AB54" s="130"/>
      <c r="AC54" s="34"/>
      <c r="AD54" s="70"/>
      <c r="AE54" s="134"/>
      <c r="AF54" s="117"/>
      <c r="AG54" s="34"/>
      <c r="AH54" s="68"/>
      <c r="AI54" s="34"/>
      <c r="AJ54" s="34"/>
      <c r="AK54" s="34"/>
      <c r="AL54" s="34"/>
      <c r="AM54" s="34"/>
      <c r="AN54" s="34"/>
      <c r="AO54" s="65"/>
      <c r="AP54" s="65"/>
      <c r="AQ54" s="65"/>
      <c r="AR54" s="65"/>
      <c r="AS54" s="65"/>
      <c r="AT54" s="65"/>
      <c r="AU54" s="65"/>
      <c r="AV54" s="65"/>
      <c r="AW54" s="65"/>
      <c r="AX54" s="65"/>
      <c r="AY54" s="65"/>
      <c r="AZ54" s="65"/>
      <c r="BA54" s="65"/>
      <c r="BB54" s="65"/>
      <c r="BC54" s="65"/>
      <c r="BD54" s="65"/>
      <c r="BE54" s="65"/>
      <c r="BF54" s="65"/>
      <c r="BG54" s="65"/>
      <c r="BH54" s="65"/>
      <c r="BI54" s="65"/>
      <c r="BJ54" s="65"/>
      <c r="BK54" s="65"/>
      <c r="BL54" s="65"/>
      <c r="BM54" s="65"/>
      <c r="BN54" s="65"/>
      <c r="BO54" s="65"/>
      <c r="BP54" s="65"/>
      <c r="BQ54" s="65"/>
      <c r="BR54" s="65"/>
      <c r="BS54" s="65"/>
      <c r="BT54" s="65"/>
      <c r="BU54" s="65"/>
      <c r="BV54" s="65"/>
      <c r="BW54" s="65"/>
      <c r="BX54" s="65"/>
      <c r="BY54" s="65"/>
      <c r="BZ54" s="85"/>
      <c r="CA54" s="34"/>
      <c r="CB54" s="34"/>
      <c r="CC54" s="34"/>
      <c r="CD54" s="34"/>
      <c r="CE54" s="34"/>
      <c r="CF54" s="34"/>
      <c r="CG54" s="34"/>
      <c r="CH54" s="34"/>
      <c r="CI54" s="34"/>
      <c r="CJ54" s="34"/>
      <c r="CK54" s="34"/>
      <c r="CL54" s="34"/>
      <c r="CM54" s="34"/>
      <c r="CN54" s="34"/>
      <c r="CO54" s="34"/>
      <c r="CP54" s="34"/>
      <c r="CQ54" s="34"/>
      <c r="CR54" s="34"/>
      <c r="CS54" s="34"/>
      <c r="CT54" s="34"/>
    </row>
    <row r="55" spans="1:98" ht="13">
      <c r="A55" s="34"/>
      <c r="B55" s="118"/>
      <c r="C55" s="118"/>
      <c r="D55" s="118"/>
      <c r="E55" s="119"/>
      <c r="F55" s="120" t="s">
        <v>196</v>
      </c>
      <c r="G55" s="120" t="str">
        <f>G114</f>
        <v/>
      </c>
      <c r="H55" s="262" t="e">
        <f>(G55/G52)*100</f>
        <v>#VALUE!</v>
      </c>
      <c r="I55" s="122"/>
      <c r="J55" s="426"/>
      <c r="K55" s="122"/>
      <c r="L55" s="426"/>
      <c r="M55" s="124"/>
      <c r="N55" s="127"/>
      <c r="O55" s="127"/>
      <c r="P55" s="127"/>
      <c r="Q55" s="125"/>
      <c r="R55" s="428"/>
      <c r="S55" s="131"/>
      <c r="T55" s="428"/>
      <c r="U55" s="122"/>
      <c r="V55" s="127"/>
      <c r="W55" s="128"/>
      <c r="X55" s="129"/>
      <c r="Y55" s="34"/>
      <c r="Z55" s="70"/>
      <c r="AA55" s="134"/>
      <c r="AB55" s="130"/>
      <c r="AC55" s="34"/>
      <c r="AD55" s="34"/>
      <c r="AE55" s="34"/>
      <c r="AF55" s="34"/>
      <c r="AG55" s="34"/>
      <c r="AH55" s="68"/>
      <c r="AI55" s="34"/>
      <c r="AJ55" s="34"/>
      <c r="AK55" s="34"/>
      <c r="AL55" s="34"/>
      <c r="AM55" s="34"/>
      <c r="AN55" s="34"/>
      <c r="AO55" s="65"/>
      <c r="AP55" s="65"/>
      <c r="AQ55" s="65"/>
      <c r="AR55" s="65"/>
      <c r="AS55" s="65"/>
      <c r="AT55" s="65"/>
      <c r="AU55" s="65"/>
      <c r="AV55" s="65"/>
      <c r="AW55" s="65"/>
      <c r="AX55" s="65"/>
      <c r="AY55" s="65"/>
      <c r="AZ55" s="65"/>
      <c r="BA55" s="65"/>
      <c r="BB55" s="65"/>
      <c r="BC55" s="65"/>
      <c r="BD55" s="65"/>
      <c r="BE55" s="65"/>
      <c r="BF55" s="65"/>
      <c r="BG55" s="65"/>
      <c r="BH55" s="65"/>
      <c r="BI55" s="65"/>
      <c r="BJ55" s="65"/>
      <c r="BK55" s="65"/>
      <c r="BL55" s="65"/>
      <c r="BM55" s="65"/>
      <c r="BN55" s="65"/>
      <c r="BO55" s="65"/>
      <c r="BP55" s="65"/>
      <c r="BQ55" s="65"/>
      <c r="BR55" s="65"/>
      <c r="BS55" s="65"/>
      <c r="BT55" s="65"/>
      <c r="BU55" s="65"/>
      <c r="BV55" s="65"/>
      <c r="BW55" s="65"/>
      <c r="BX55" s="65"/>
      <c r="BY55" s="65"/>
      <c r="BZ55" s="85"/>
      <c r="CA55" s="34"/>
      <c r="CB55" s="34"/>
      <c r="CC55" s="34"/>
      <c r="CD55" s="34"/>
      <c r="CE55" s="34"/>
      <c r="CF55" s="34"/>
      <c r="CG55" s="34"/>
      <c r="CH55" s="34"/>
      <c r="CI55" s="34"/>
      <c r="CJ55" s="34"/>
      <c r="CK55" s="34"/>
      <c r="CL55" s="34"/>
      <c r="CM55" s="34"/>
      <c r="CN55" s="34"/>
      <c r="CO55" s="34"/>
      <c r="CP55" s="34"/>
      <c r="CQ55" s="34"/>
      <c r="CR55" s="34"/>
      <c r="CS55" s="34"/>
      <c r="CT55" s="34"/>
    </row>
    <row r="56" spans="1:98" ht="13">
      <c r="A56" s="34"/>
      <c r="B56" s="88"/>
      <c r="C56" s="88"/>
      <c r="D56" s="88"/>
      <c r="E56" s="88"/>
      <c r="F56" s="87"/>
      <c r="G56" s="127"/>
      <c r="H56" s="127"/>
      <c r="I56" s="74"/>
      <c r="J56" s="427"/>
      <c r="K56" s="131"/>
      <c r="L56" s="427"/>
      <c r="M56" s="132"/>
      <c r="N56" s="70"/>
      <c r="O56" s="70"/>
      <c r="P56" s="70"/>
      <c r="Q56" s="74"/>
      <c r="R56" s="427"/>
      <c r="S56" s="131"/>
      <c r="T56" s="427"/>
      <c r="U56" s="131"/>
      <c r="V56" s="70"/>
      <c r="W56" s="134"/>
      <c r="X56" s="135"/>
      <c r="Y56" s="34"/>
      <c r="Z56" s="136"/>
      <c r="AA56" s="137"/>
      <c r="AB56" s="138"/>
      <c r="AC56" s="34"/>
      <c r="AD56" s="34"/>
      <c r="AE56" s="34"/>
      <c r="AF56" s="34"/>
      <c r="AG56" s="34"/>
      <c r="AH56" s="34"/>
      <c r="AI56" s="34"/>
      <c r="AJ56" s="34"/>
      <c r="AK56" s="34"/>
      <c r="AL56" s="34"/>
      <c r="AM56" s="34"/>
      <c r="AN56" s="34"/>
      <c r="AO56" s="65"/>
      <c r="AP56" s="65"/>
      <c r="AQ56" s="65"/>
      <c r="AR56" s="65"/>
      <c r="AS56" s="65"/>
      <c r="AT56" s="65"/>
      <c r="AU56" s="65"/>
      <c r="AV56" s="65"/>
      <c r="AW56" s="65"/>
      <c r="AX56" s="65"/>
      <c r="AY56" s="65"/>
      <c r="AZ56" s="65"/>
      <c r="BA56" s="65"/>
      <c r="BB56" s="65"/>
      <c r="BC56" s="65"/>
      <c r="BD56" s="65"/>
      <c r="BE56" s="65"/>
      <c r="BF56" s="65"/>
      <c r="BG56" s="65"/>
      <c r="BH56" s="65"/>
      <c r="BI56" s="65"/>
      <c r="BJ56" s="65"/>
      <c r="BK56" s="65"/>
      <c r="BL56" s="65"/>
      <c r="BM56" s="65"/>
      <c r="BN56" s="65"/>
      <c r="BO56" s="65"/>
      <c r="BP56" s="65"/>
      <c r="BQ56" s="65"/>
      <c r="BR56" s="65"/>
      <c r="BS56" s="65"/>
      <c r="BT56" s="65"/>
      <c r="BU56" s="65"/>
      <c r="BV56" s="65"/>
      <c r="BW56" s="65"/>
      <c r="BX56" s="65"/>
      <c r="BY56" s="65"/>
      <c r="BZ56" s="85"/>
      <c r="CA56" s="34"/>
      <c r="CB56" s="34"/>
      <c r="CC56" s="34"/>
      <c r="CD56" s="34"/>
      <c r="CE56" s="34"/>
      <c r="CF56" s="34"/>
      <c r="CG56" s="34"/>
      <c r="CH56" s="34"/>
      <c r="CI56" s="34"/>
      <c r="CJ56" s="34"/>
      <c r="CK56" s="34"/>
      <c r="CL56" s="34"/>
      <c r="CM56" s="34"/>
      <c r="CN56" s="34"/>
      <c r="CO56" s="34"/>
      <c r="CP56" s="34"/>
      <c r="CQ56" s="34"/>
      <c r="CR56" s="34"/>
      <c r="CS56" s="34"/>
      <c r="CT56" s="34"/>
    </row>
    <row r="57" spans="1:98" ht="13">
      <c r="A57" s="34"/>
      <c r="B57" s="88"/>
      <c r="C57" s="88"/>
      <c r="D57" s="88"/>
      <c r="E57" s="88"/>
      <c r="F57" s="73"/>
      <c r="G57" s="70"/>
      <c r="H57" s="70"/>
      <c r="I57" s="74"/>
      <c r="J57" s="427"/>
      <c r="K57" s="131"/>
      <c r="L57" s="427"/>
      <c r="M57" s="73"/>
      <c r="N57" s="70"/>
      <c r="O57" s="70"/>
      <c r="P57" s="70"/>
      <c r="Q57" s="74"/>
      <c r="R57" s="427"/>
      <c r="S57" s="131"/>
      <c r="T57" s="427"/>
      <c r="U57" s="97"/>
      <c r="V57" s="70"/>
      <c r="W57" s="134"/>
      <c r="X57" s="135"/>
      <c r="Y57" s="139"/>
      <c r="Z57" s="60"/>
      <c r="AA57" s="60"/>
      <c r="AB57" s="60"/>
      <c r="AC57" s="34"/>
      <c r="AD57" s="34"/>
      <c r="AE57" s="34"/>
      <c r="AF57" s="34"/>
      <c r="AG57" s="34"/>
      <c r="AH57" s="34"/>
      <c r="AI57" s="34"/>
      <c r="AJ57" s="34"/>
      <c r="AK57" s="34"/>
      <c r="AL57" s="34"/>
      <c r="AM57" s="34"/>
      <c r="AN57" s="34"/>
      <c r="AO57" s="65"/>
      <c r="AP57" s="65"/>
      <c r="AQ57" s="65"/>
      <c r="AR57" s="65"/>
      <c r="AS57" s="65"/>
      <c r="AT57" s="65"/>
      <c r="AU57" s="65"/>
      <c r="AV57" s="65"/>
      <c r="AW57" s="65"/>
      <c r="AX57" s="65"/>
      <c r="AY57" s="65"/>
      <c r="AZ57" s="65"/>
      <c r="BA57" s="65"/>
      <c r="BB57" s="65"/>
      <c r="BC57" s="65"/>
      <c r="BD57" s="65"/>
      <c r="BE57" s="65"/>
      <c r="BF57" s="65"/>
      <c r="BG57" s="65"/>
      <c r="BH57" s="65"/>
      <c r="BI57" s="65"/>
      <c r="BJ57" s="65"/>
      <c r="BK57" s="65"/>
      <c r="BL57" s="65"/>
      <c r="BM57" s="65"/>
      <c r="BN57" s="65"/>
      <c r="BO57" s="65"/>
      <c r="BP57" s="65"/>
      <c r="BQ57" s="65"/>
      <c r="BR57" s="65"/>
      <c r="BS57" s="65"/>
      <c r="BT57" s="65"/>
      <c r="BU57" s="65"/>
      <c r="BV57" s="65"/>
      <c r="BW57" s="65"/>
      <c r="BX57" s="65"/>
      <c r="BY57" s="65"/>
      <c r="BZ57" s="85"/>
      <c r="CA57" s="34"/>
      <c r="CB57" s="34"/>
      <c r="CC57" s="34"/>
      <c r="CD57" s="34"/>
      <c r="CE57" s="34"/>
      <c r="CF57" s="34"/>
      <c r="CG57" s="34"/>
      <c r="CH57" s="34"/>
      <c r="CI57" s="34"/>
      <c r="CJ57" s="34"/>
      <c r="CK57" s="34"/>
      <c r="CL57" s="34"/>
      <c r="CM57" s="34"/>
      <c r="CN57" s="34"/>
      <c r="CO57" s="34"/>
      <c r="CP57" s="34"/>
      <c r="CQ57" s="34"/>
      <c r="CR57" s="34"/>
      <c r="CS57" s="34"/>
      <c r="CT57" s="34"/>
    </row>
    <row r="58" spans="1:98" ht="13">
      <c r="A58" s="34"/>
      <c r="B58" s="88"/>
      <c r="C58" s="88"/>
      <c r="D58" s="88"/>
      <c r="E58" s="88"/>
      <c r="F58" s="73"/>
      <c r="G58" s="70"/>
      <c r="H58" s="70"/>
      <c r="I58" s="74"/>
      <c r="J58" s="427"/>
      <c r="K58" s="131"/>
      <c r="L58" s="427"/>
      <c r="M58" s="73"/>
      <c r="N58" s="70"/>
      <c r="O58" s="70"/>
      <c r="P58" s="70"/>
      <c r="Q58" s="74"/>
      <c r="R58" s="427"/>
      <c r="S58" s="131"/>
      <c r="T58" s="427"/>
      <c r="U58" s="97"/>
      <c r="V58" s="70"/>
      <c r="W58" s="134"/>
      <c r="X58" s="135"/>
      <c r="Y58" s="139"/>
      <c r="Z58" s="34"/>
      <c r="AA58" s="34"/>
      <c r="AB58" s="34"/>
      <c r="AC58" s="34"/>
      <c r="AD58" s="34"/>
      <c r="AE58" s="34"/>
      <c r="AF58" s="34"/>
      <c r="AG58" s="34"/>
      <c r="AH58" s="34"/>
      <c r="AI58" s="34"/>
      <c r="AJ58" s="34"/>
      <c r="AK58" s="34"/>
      <c r="AL58" s="34"/>
      <c r="AM58" s="34"/>
      <c r="AN58" s="34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/>
      <c r="BL58" s="65"/>
      <c r="BM58" s="65"/>
      <c r="BN58" s="65"/>
      <c r="BO58" s="65"/>
      <c r="BP58" s="65"/>
      <c r="BQ58" s="65"/>
      <c r="BR58" s="65"/>
      <c r="BS58" s="65"/>
      <c r="BT58" s="65"/>
      <c r="BU58" s="65"/>
      <c r="BV58" s="65"/>
      <c r="BW58" s="65"/>
      <c r="BX58" s="65"/>
      <c r="BY58" s="65"/>
      <c r="BZ58" s="85"/>
      <c r="CA58" s="34"/>
      <c r="CB58" s="34"/>
      <c r="CC58" s="34"/>
      <c r="CD58" s="34"/>
      <c r="CE58" s="34"/>
      <c r="CF58" s="34"/>
      <c r="CG58" s="34"/>
      <c r="CH58" s="34"/>
      <c r="CI58" s="34"/>
      <c r="CJ58" s="34"/>
      <c r="CK58" s="34"/>
      <c r="CL58" s="34"/>
      <c r="CM58" s="34"/>
      <c r="CN58" s="34"/>
      <c r="CO58" s="34"/>
      <c r="CP58" s="34"/>
      <c r="CQ58" s="34"/>
      <c r="CR58" s="34"/>
      <c r="CS58" s="34"/>
      <c r="CT58" s="34"/>
    </row>
    <row r="59" spans="1:98" ht="13">
      <c r="A59" s="34"/>
      <c r="B59" s="77"/>
      <c r="C59" s="77"/>
      <c r="D59" s="88"/>
      <c r="E59" s="78"/>
      <c r="F59" s="88"/>
      <c r="G59" s="70"/>
      <c r="H59" s="141"/>
      <c r="I59" s="72"/>
      <c r="J59" s="427"/>
      <c r="K59" s="131"/>
      <c r="L59" s="427"/>
      <c r="M59" s="141"/>
      <c r="N59" s="72"/>
      <c r="O59" s="70"/>
      <c r="P59" s="141"/>
      <c r="Q59" s="72"/>
      <c r="R59" s="429"/>
      <c r="S59" s="131"/>
      <c r="T59" s="427"/>
      <c r="U59" s="141"/>
      <c r="V59" s="123"/>
      <c r="W59" s="127"/>
      <c r="X59" s="125"/>
      <c r="Y59" s="51"/>
      <c r="Z59" s="34"/>
      <c r="AA59" s="34"/>
      <c r="AB59" s="34"/>
      <c r="AC59" s="34"/>
      <c r="AD59" s="34"/>
      <c r="AE59" s="34"/>
      <c r="AF59" s="34"/>
      <c r="AG59" s="34"/>
      <c r="AH59" s="34"/>
      <c r="AI59" s="34"/>
      <c r="AJ59" s="34"/>
      <c r="AK59" s="34"/>
      <c r="AL59" s="34"/>
      <c r="AM59" s="34"/>
      <c r="AN59" s="34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/>
      <c r="BL59" s="65"/>
      <c r="BM59" s="65"/>
      <c r="BN59" s="65"/>
      <c r="BO59" s="65"/>
      <c r="BP59" s="65"/>
      <c r="BQ59" s="65"/>
      <c r="BR59" s="65"/>
      <c r="BS59" s="65"/>
      <c r="BT59" s="65"/>
      <c r="BU59" s="65"/>
      <c r="BV59" s="65"/>
      <c r="BW59" s="65"/>
      <c r="BX59" s="65"/>
      <c r="BY59" s="65"/>
      <c r="BZ59" s="85"/>
      <c r="CA59" s="34"/>
      <c r="CB59" s="34"/>
      <c r="CC59" s="34"/>
      <c r="CD59" s="34"/>
      <c r="CE59" s="34"/>
      <c r="CF59" s="34"/>
      <c r="CG59" s="34"/>
      <c r="CH59" s="34"/>
      <c r="CI59" s="34"/>
      <c r="CJ59" s="34"/>
      <c r="CK59" s="34"/>
      <c r="CL59" s="34"/>
      <c r="CM59" s="34"/>
      <c r="CN59" s="34"/>
      <c r="CO59" s="34"/>
      <c r="CP59" s="34"/>
      <c r="CQ59" s="34"/>
      <c r="CR59" s="34"/>
      <c r="CS59" s="34"/>
      <c r="CT59" s="34"/>
    </row>
    <row r="60" spans="1:98" ht="31.5" customHeight="1">
      <c r="A60" s="34"/>
      <c r="B60" s="269"/>
      <c r="C60" s="145" t="s">
        <v>198</v>
      </c>
      <c r="D60" s="132"/>
      <c r="E60" s="78"/>
      <c r="F60" s="88"/>
      <c r="G60" s="74"/>
      <c r="H60" s="430" t="s">
        <v>199</v>
      </c>
      <c r="I60" s="386"/>
      <c r="J60" s="431"/>
      <c r="K60" s="131"/>
      <c r="L60" s="420" t="s">
        <v>201</v>
      </c>
      <c r="M60" s="421"/>
      <c r="N60" s="422"/>
      <c r="O60" s="131"/>
      <c r="P60" s="432" t="s">
        <v>202</v>
      </c>
      <c r="Q60" s="386"/>
      <c r="R60" s="431"/>
      <c r="S60" s="131"/>
      <c r="T60" s="432" t="s">
        <v>200</v>
      </c>
      <c r="U60" s="386"/>
      <c r="V60" s="431"/>
      <c r="W60" s="73"/>
      <c r="X60" s="70"/>
      <c r="Y60" s="51"/>
      <c r="Z60" s="34"/>
      <c r="AA60" s="34"/>
      <c r="AB60" s="34"/>
      <c r="AC60" s="34"/>
      <c r="AD60" s="34"/>
      <c r="AE60" s="34"/>
      <c r="AF60" s="34"/>
      <c r="AG60" s="34"/>
      <c r="AH60" s="34"/>
      <c r="AI60" s="34"/>
      <c r="AJ60" s="34"/>
      <c r="AK60" s="34"/>
      <c r="AL60" s="34"/>
      <c r="AM60" s="34"/>
      <c r="AN60" s="34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/>
      <c r="BL60" s="65"/>
      <c r="BM60" s="65"/>
      <c r="BN60" s="65"/>
      <c r="BO60" s="65"/>
      <c r="BP60" s="65"/>
      <c r="BQ60" s="65"/>
      <c r="BR60" s="65"/>
      <c r="BS60" s="65"/>
      <c r="BT60" s="65"/>
      <c r="BU60" s="65"/>
      <c r="BV60" s="65"/>
      <c r="BW60" s="65"/>
      <c r="BX60" s="65"/>
      <c r="BY60" s="65"/>
      <c r="BZ60" s="85"/>
      <c r="CA60" s="34"/>
      <c r="CB60" s="34"/>
      <c r="CC60" s="34"/>
      <c r="CD60" s="34"/>
      <c r="CE60" s="34"/>
      <c r="CF60" s="34"/>
      <c r="CG60" s="34"/>
      <c r="CH60" s="34"/>
      <c r="CI60" s="34"/>
      <c r="CJ60" s="34"/>
      <c r="CK60" s="34"/>
      <c r="CL60" s="34"/>
      <c r="CM60" s="34"/>
      <c r="CN60" s="34"/>
      <c r="CO60" s="34"/>
      <c r="CP60" s="34"/>
      <c r="CQ60" s="34"/>
      <c r="CR60" s="34"/>
      <c r="CS60" s="34"/>
      <c r="CT60" s="34"/>
    </row>
    <row r="61" spans="1:98" ht="13">
      <c r="A61" s="34"/>
      <c r="B61" s="118"/>
      <c r="C61" s="118"/>
      <c r="D61" s="88"/>
      <c r="E61" s="78"/>
      <c r="F61" s="88"/>
      <c r="G61" s="74"/>
      <c r="H61" s="94" t="s">
        <v>181</v>
      </c>
      <c r="I61" s="270">
        <f>SUM(I62:I69)</f>
        <v>0</v>
      </c>
      <c r="J61" s="271"/>
      <c r="K61" s="131"/>
      <c r="L61" s="272" t="s">
        <v>181</v>
      </c>
      <c r="M61" s="272" t="str">
        <f>Q114</f>
        <v/>
      </c>
      <c r="N61" s="273" t="e">
        <f>(M61/K54)*100</f>
        <v>#VALUE!</v>
      </c>
      <c r="O61" s="131"/>
      <c r="P61" s="274" t="s">
        <v>181</v>
      </c>
      <c r="Q61" s="169" t="e">
        <f>Q62+Q64+Q63</f>
        <v>#VALUE!</v>
      </c>
      <c r="R61" s="275"/>
      <c r="S61" s="131"/>
      <c r="T61" s="276" t="s">
        <v>181</v>
      </c>
      <c r="U61" s="277">
        <f>SUM(U62:U63)</f>
        <v>0</v>
      </c>
      <c r="V61" s="278"/>
      <c r="W61" s="73"/>
      <c r="X61" s="70"/>
      <c r="Y61" s="51"/>
      <c r="Z61" s="34"/>
      <c r="AA61" s="34"/>
      <c r="AB61" s="34"/>
      <c r="AC61" s="34"/>
      <c r="AD61" s="34"/>
      <c r="AE61" s="34"/>
      <c r="AF61" s="34"/>
      <c r="AG61" s="34"/>
      <c r="AH61" s="34"/>
      <c r="AI61" s="34"/>
      <c r="AJ61" s="34"/>
      <c r="AK61" s="34"/>
      <c r="AL61" s="34"/>
      <c r="AM61" s="34"/>
      <c r="AN61" s="34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/>
      <c r="BL61" s="65"/>
      <c r="BM61" s="65"/>
      <c r="BN61" s="65"/>
      <c r="BO61" s="65"/>
      <c r="BP61" s="65"/>
      <c r="BQ61" s="65"/>
      <c r="BR61" s="65"/>
      <c r="BS61" s="65"/>
      <c r="BT61" s="65"/>
      <c r="BU61" s="65"/>
      <c r="BV61" s="65"/>
      <c r="BW61" s="65"/>
      <c r="BX61" s="65"/>
      <c r="BY61" s="65"/>
      <c r="BZ61" s="85"/>
      <c r="CA61" s="51"/>
      <c r="CB61" s="34"/>
      <c r="CC61" s="34"/>
      <c r="CD61" s="34"/>
      <c r="CE61" s="34"/>
      <c r="CF61" s="34"/>
      <c r="CG61" s="34"/>
      <c r="CH61" s="34"/>
      <c r="CI61" s="34"/>
      <c r="CJ61" s="34"/>
      <c r="CK61" s="34"/>
      <c r="CL61" s="34"/>
      <c r="CM61" s="34"/>
      <c r="CN61" s="34"/>
      <c r="CO61" s="34"/>
      <c r="CP61" s="34"/>
      <c r="CQ61" s="34"/>
      <c r="CR61" s="34"/>
      <c r="CS61" s="34"/>
      <c r="CT61" s="34"/>
    </row>
    <row r="62" spans="1:98" ht="39.75" customHeight="1">
      <c r="A62" s="34"/>
      <c r="B62" s="88"/>
      <c r="C62" s="88"/>
      <c r="D62" s="88"/>
      <c r="E62" s="78"/>
      <c r="F62" s="88"/>
      <c r="G62" s="74"/>
      <c r="H62" s="172" t="s">
        <v>203</v>
      </c>
      <c r="I62" s="104" t="str">
        <f>M114</f>
        <v/>
      </c>
      <c r="J62" s="271" t="e">
        <f>(I62/I61)*100</f>
        <v>#VALUE!</v>
      </c>
      <c r="K62" s="131"/>
      <c r="L62" s="279"/>
      <c r="M62" s="280"/>
      <c r="N62" s="129"/>
      <c r="O62" s="131"/>
      <c r="P62" s="281" t="s">
        <v>207</v>
      </c>
      <c r="Q62" s="104" t="str">
        <f>Y114</f>
        <v/>
      </c>
      <c r="R62" s="275" t="e">
        <f>(Q62/Q61)*100</f>
        <v>#VALUE!</v>
      </c>
      <c r="S62" s="131"/>
      <c r="T62" s="282" t="s">
        <v>204</v>
      </c>
      <c r="U62" s="166" t="str">
        <f>AG114</f>
        <v/>
      </c>
      <c r="V62" s="249" t="e">
        <f>(U62/U61)*100</f>
        <v>#VALUE!</v>
      </c>
      <c r="W62" s="73"/>
      <c r="X62" s="70"/>
      <c r="Y62" s="51"/>
      <c r="Z62" s="34"/>
      <c r="AA62" s="34"/>
      <c r="AB62" s="34"/>
      <c r="AC62" s="34"/>
      <c r="AD62" s="34"/>
      <c r="AE62" s="34"/>
      <c r="AF62" s="34"/>
      <c r="AG62" s="34"/>
      <c r="AH62" s="34"/>
      <c r="AI62" s="34"/>
      <c r="AJ62" s="34"/>
      <c r="AK62" s="34"/>
      <c r="AL62" s="34"/>
      <c r="AM62" s="34"/>
      <c r="AN62" s="34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/>
      <c r="BL62" s="65"/>
      <c r="BM62" s="65"/>
      <c r="BN62" s="65"/>
      <c r="BO62" s="65"/>
      <c r="BP62" s="65"/>
      <c r="BQ62" s="65"/>
      <c r="BR62" s="65"/>
      <c r="BS62" s="65"/>
      <c r="BT62" s="65"/>
      <c r="BU62" s="65"/>
      <c r="BV62" s="65"/>
      <c r="BW62" s="65"/>
      <c r="BX62" s="65"/>
      <c r="BY62" s="65"/>
      <c r="BZ62" s="85"/>
      <c r="CA62" s="51"/>
      <c r="CB62" s="34"/>
      <c r="CC62" s="34"/>
      <c r="CD62" s="34"/>
      <c r="CE62" s="34"/>
      <c r="CF62" s="34"/>
      <c r="CG62" s="34"/>
      <c r="CH62" s="34"/>
      <c r="CI62" s="34"/>
      <c r="CJ62" s="34"/>
      <c r="CK62" s="34"/>
      <c r="CL62" s="34"/>
      <c r="CM62" s="34"/>
      <c r="CN62" s="34"/>
      <c r="CO62" s="34"/>
      <c r="CP62" s="34"/>
      <c r="CQ62" s="34"/>
      <c r="CR62" s="34"/>
      <c r="CS62" s="34"/>
      <c r="CT62" s="34"/>
    </row>
    <row r="63" spans="1:98" ht="30" customHeight="1">
      <c r="A63" s="34"/>
      <c r="B63" s="88"/>
      <c r="C63" s="171"/>
      <c r="D63" s="88"/>
      <c r="E63" s="78"/>
      <c r="F63" s="88"/>
      <c r="G63" s="74"/>
      <c r="H63" s="172" t="s">
        <v>205</v>
      </c>
      <c r="I63" s="104" t="str">
        <f>J114</f>
        <v/>
      </c>
      <c r="J63" s="271" t="e">
        <f>(I63/I61)*100</f>
        <v>#VALUE!</v>
      </c>
      <c r="K63" s="97"/>
      <c r="L63" s="420" t="s">
        <v>209</v>
      </c>
      <c r="M63" s="421"/>
      <c r="N63" s="422"/>
      <c r="O63" s="131"/>
      <c r="P63" s="281" t="s">
        <v>210</v>
      </c>
      <c r="Q63" s="104" t="str">
        <f>Z114</f>
        <v/>
      </c>
      <c r="R63" s="275" t="e">
        <f>(Q63/Q61)*100</f>
        <v>#VALUE!</v>
      </c>
      <c r="S63" s="131"/>
      <c r="T63" s="282" t="s">
        <v>206</v>
      </c>
      <c r="U63" s="166" t="str">
        <f>AH114</f>
        <v/>
      </c>
      <c r="V63" s="249" t="e">
        <f>(U63/U61)*100</f>
        <v>#VALUE!</v>
      </c>
      <c r="W63" s="73"/>
      <c r="X63" s="70"/>
      <c r="Y63" s="51"/>
      <c r="Z63" s="34"/>
      <c r="AA63" s="34"/>
      <c r="AB63" s="34"/>
      <c r="AC63" s="34"/>
      <c r="AD63" s="34"/>
      <c r="AE63" s="34"/>
      <c r="AF63" s="34"/>
      <c r="AG63" s="34"/>
      <c r="AH63" s="34"/>
      <c r="AI63" s="34"/>
      <c r="AJ63" s="34"/>
      <c r="AK63" s="34"/>
      <c r="AL63" s="34"/>
      <c r="AM63" s="34"/>
      <c r="AN63" s="34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/>
      <c r="BL63" s="65"/>
      <c r="BM63" s="65"/>
      <c r="BN63" s="65"/>
      <c r="BO63" s="65"/>
      <c r="BP63" s="65"/>
      <c r="BQ63" s="65"/>
      <c r="BR63" s="65"/>
      <c r="BS63" s="65"/>
      <c r="BT63" s="65"/>
      <c r="BU63" s="65"/>
      <c r="BV63" s="65"/>
      <c r="BW63" s="65"/>
      <c r="BX63" s="65"/>
      <c r="BY63" s="65"/>
      <c r="BZ63" s="85"/>
      <c r="CA63" s="51"/>
      <c r="CB63" s="34"/>
      <c r="CC63" s="34"/>
      <c r="CD63" s="34"/>
      <c r="CE63" s="34"/>
      <c r="CF63" s="34"/>
      <c r="CG63" s="34"/>
      <c r="CH63" s="34"/>
      <c r="CI63" s="34"/>
      <c r="CJ63" s="34"/>
      <c r="CK63" s="34"/>
      <c r="CL63" s="34"/>
      <c r="CM63" s="34"/>
      <c r="CN63" s="34"/>
      <c r="CO63" s="34"/>
      <c r="CP63" s="34"/>
      <c r="CQ63" s="34"/>
      <c r="CR63" s="34"/>
      <c r="CS63" s="34"/>
      <c r="CT63" s="34"/>
    </row>
    <row r="64" spans="1:98" ht="28">
      <c r="A64" s="34"/>
      <c r="B64" s="88"/>
      <c r="C64" s="171"/>
      <c r="D64" s="88"/>
      <c r="E64" s="78"/>
      <c r="F64" s="88"/>
      <c r="G64" s="74"/>
      <c r="H64" s="172" t="s">
        <v>208</v>
      </c>
      <c r="I64" s="104" t="str">
        <f>L114</f>
        <v/>
      </c>
      <c r="J64" s="271" t="e">
        <f>(I64/I61)*100</f>
        <v>#VALUE!</v>
      </c>
      <c r="K64" s="97"/>
      <c r="L64" s="272" t="s">
        <v>181</v>
      </c>
      <c r="M64" s="272" t="str">
        <f>R114</f>
        <v/>
      </c>
      <c r="N64" s="273" t="e">
        <f>(M64/M61)*100</f>
        <v>#VALUE!</v>
      </c>
      <c r="O64" s="131"/>
      <c r="P64" s="281" t="s">
        <v>212</v>
      </c>
      <c r="Q64" s="104" t="str">
        <f>AA114</f>
        <v/>
      </c>
      <c r="R64" s="275" t="e">
        <f>(Q64/Q61)*100</f>
        <v>#VALUE!</v>
      </c>
      <c r="S64" s="131"/>
      <c r="T64" s="185"/>
      <c r="U64" s="128"/>
      <c r="V64" s="283"/>
      <c r="W64" s="73"/>
      <c r="X64" s="70"/>
      <c r="Y64" s="51"/>
      <c r="Z64" s="34"/>
      <c r="AA64" s="34"/>
      <c r="AB64" s="34"/>
      <c r="AC64" s="34"/>
      <c r="AD64" s="34"/>
      <c r="AE64" s="34"/>
      <c r="AF64" s="34"/>
      <c r="AG64" s="34"/>
      <c r="AH64" s="34"/>
      <c r="AI64" s="34"/>
      <c r="AJ64" s="34"/>
      <c r="AK64" s="34"/>
      <c r="AL64" s="34"/>
      <c r="AM64" s="34"/>
      <c r="AN64" s="34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/>
      <c r="BL64" s="65"/>
      <c r="BM64" s="65"/>
      <c r="BN64" s="65"/>
      <c r="BO64" s="65"/>
      <c r="BP64" s="65"/>
      <c r="BQ64" s="65"/>
      <c r="BR64" s="65"/>
      <c r="BS64" s="65"/>
      <c r="BT64" s="65"/>
      <c r="BU64" s="65"/>
      <c r="BV64" s="65"/>
      <c r="BW64" s="65"/>
      <c r="BX64" s="65"/>
      <c r="BY64" s="65"/>
      <c r="BZ64" s="85"/>
      <c r="CA64" s="51"/>
      <c r="CB64" s="34"/>
      <c r="CC64" s="34"/>
      <c r="CD64" s="34"/>
      <c r="CE64" s="34"/>
      <c r="CF64" s="34"/>
      <c r="CG64" s="34"/>
      <c r="CH64" s="34"/>
      <c r="CI64" s="34"/>
      <c r="CJ64" s="34"/>
      <c r="CK64" s="34"/>
      <c r="CL64" s="34"/>
      <c r="CM64" s="34"/>
      <c r="CN64" s="34"/>
      <c r="CO64" s="34"/>
      <c r="CP64" s="34"/>
      <c r="CQ64" s="34"/>
      <c r="CR64" s="34"/>
      <c r="CS64" s="34"/>
      <c r="CT64" s="34"/>
    </row>
    <row r="65" spans="1:98" ht="14">
      <c r="A65" s="34"/>
      <c r="B65" s="88"/>
      <c r="C65" s="88"/>
      <c r="D65" s="88"/>
      <c r="E65" s="78"/>
      <c r="F65" s="88"/>
      <c r="G65" s="74"/>
      <c r="H65" s="172" t="s">
        <v>211</v>
      </c>
      <c r="I65" s="104" t="str">
        <f>K114</f>
        <v/>
      </c>
      <c r="J65" s="271" t="e">
        <f>(I65/I61)*100</f>
        <v>#VALUE!</v>
      </c>
      <c r="K65" s="73"/>
      <c r="L65" s="127"/>
      <c r="M65" s="127"/>
      <c r="N65" s="125"/>
      <c r="O65" s="70"/>
      <c r="P65" s="87"/>
      <c r="Q65" s="127"/>
      <c r="R65" s="125"/>
      <c r="S65" s="74"/>
      <c r="T65" s="284"/>
      <c r="U65" s="134"/>
      <c r="V65" s="135"/>
      <c r="W65" s="73"/>
      <c r="X65" s="70"/>
      <c r="Y65" s="51"/>
      <c r="Z65" s="34"/>
      <c r="AA65" s="34"/>
      <c r="AB65" s="34"/>
      <c r="AC65" s="34"/>
      <c r="AD65" s="34"/>
      <c r="AE65" s="34"/>
      <c r="AF65" s="34"/>
      <c r="AG65" s="34"/>
      <c r="AH65" s="34"/>
      <c r="AI65" s="34"/>
      <c r="AJ65" s="34"/>
      <c r="AK65" s="34"/>
      <c r="AL65" s="34"/>
      <c r="AM65" s="34"/>
      <c r="AN65" s="34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/>
      <c r="BL65" s="65"/>
      <c r="BM65" s="65"/>
      <c r="BN65" s="65"/>
      <c r="BO65" s="65"/>
      <c r="BP65" s="65"/>
      <c r="BQ65" s="65"/>
      <c r="BR65" s="65"/>
      <c r="BS65" s="65"/>
      <c r="BT65" s="65"/>
      <c r="BU65" s="65"/>
      <c r="BV65" s="65"/>
      <c r="BW65" s="65"/>
      <c r="BX65" s="65"/>
      <c r="BY65" s="65"/>
      <c r="BZ65" s="85"/>
      <c r="CA65" s="51"/>
      <c r="CB65" s="34"/>
      <c r="CC65" s="34"/>
      <c r="CD65" s="34"/>
      <c r="CE65" s="34"/>
      <c r="CF65" s="34"/>
      <c r="CG65" s="34"/>
      <c r="CH65" s="34"/>
      <c r="CI65" s="34"/>
      <c r="CJ65" s="34"/>
      <c r="CK65" s="34"/>
      <c r="CL65" s="34"/>
      <c r="CM65" s="34"/>
      <c r="CN65" s="34"/>
      <c r="CO65" s="34"/>
      <c r="CP65" s="34"/>
      <c r="CQ65" s="34"/>
      <c r="CR65" s="34"/>
      <c r="CS65" s="51"/>
      <c r="CT65" s="34"/>
    </row>
    <row r="66" spans="1:98" ht="14">
      <c r="A66" s="34"/>
      <c r="B66" s="88"/>
      <c r="C66" s="88"/>
      <c r="D66" s="88"/>
      <c r="E66" s="78"/>
      <c r="F66" s="88"/>
      <c r="G66" s="74"/>
      <c r="H66" s="180" t="s">
        <v>153</v>
      </c>
      <c r="I66" s="108" t="str">
        <f>N114</f>
        <v/>
      </c>
      <c r="J66" s="278" t="e">
        <f>(I66/I61)*100</f>
        <v>#VALUE!</v>
      </c>
      <c r="K66" s="73"/>
      <c r="L66" s="70"/>
      <c r="M66" s="70"/>
      <c r="N66" s="74"/>
      <c r="O66" s="70"/>
      <c r="P66" s="73"/>
      <c r="Q66" s="70"/>
      <c r="R66" s="74"/>
      <c r="S66" s="70"/>
      <c r="T66" s="182"/>
      <c r="U66" s="127"/>
      <c r="V66" s="125"/>
      <c r="W66" s="70"/>
      <c r="X66" s="70" t="s">
        <v>237</v>
      </c>
      <c r="Y66" s="51" t="s">
        <v>238</v>
      </c>
      <c r="Z66" s="34" t="s">
        <v>239</v>
      </c>
      <c r="AA66" s="34" t="s">
        <v>240</v>
      </c>
      <c r="AB66" s="34" t="s">
        <v>241</v>
      </c>
      <c r="AC66" s="34" t="s">
        <v>218</v>
      </c>
      <c r="AD66" s="34"/>
      <c r="AE66" s="34"/>
      <c r="AF66" s="34"/>
      <c r="AG66" s="34"/>
      <c r="AH66" s="34"/>
      <c r="AI66" s="34"/>
      <c r="AJ66" s="34"/>
      <c r="AK66" s="34"/>
      <c r="AL66" s="34"/>
      <c r="AM66" s="34"/>
      <c r="AN66" s="34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/>
      <c r="BL66" s="65"/>
      <c r="BM66" s="65"/>
      <c r="BN66" s="65"/>
      <c r="BO66" s="65"/>
      <c r="BP66" s="65"/>
      <c r="BQ66" s="65"/>
      <c r="BR66" s="65"/>
      <c r="BS66" s="65"/>
      <c r="BT66" s="65"/>
      <c r="BU66" s="65"/>
      <c r="BV66" s="65"/>
      <c r="BW66" s="65"/>
      <c r="BX66" s="65"/>
      <c r="BY66" s="65"/>
      <c r="BZ66" s="65"/>
      <c r="CA66" s="60"/>
      <c r="CB66" s="60"/>
      <c r="CC66" s="60"/>
      <c r="CD66" s="60"/>
      <c r="CE66" s="60"/>
      <c r="CF66" s="60"/>
      <c r="CG66" s="60"/>
      <c r="CH66" s="60"/>
      <c r="CI66" s="60"/>
      <c r="CJ66" s="60"/>
      <c r="CK66" s="60"/>
      <c r="CL66" s="60"/>
      <c r="CM66" s="60"/>
      <c r="CN66" s="60"/>
      <c r="CO66" s="60"/>
      <c r="CP66" s="60"/>
      <c r="CQ66" s="60"/>
      <c r="CR66" s="60"/>
      <c r="CS66" s="61"/>
      <c r="CT66" s="34"/>
    </row>
    <row r="67" spans="1:98" ht="14">
      <c r="A67" s="34"/>
      <c r="B67" s="88"/>
      <c r="C67" s="88"/>
      <c r="D67" s="88"/>
      <c r="E67" s="78"/>
      <c r="F67" s="88"/>
      <c r="G67" s="74"/>
      <c r="H67" s="183" t="s">
        <v>154</v>
      </c>
      <c r="I67" s="166" t="str">
        <f>O114</f>
        <v/>
      </c>
      <c r="J67" s="273" t="e">
        <f>(I67/I61)*100</f>
        <v>#VALUE!</v>
      </c>
      <c r="K67" s="73"/>
      <c r="L67" s="70"/>
      <c r="M67" s="70"/>
      <c r="N67" s="74"/>
      <c r="O67" s="70"/>
      <c r="P67" s="73"/>
      <c r="Q67" s="70"/>
      <c r="R67" s="74"/>
      <c r="S67" s="70"/>
      <c r="T67" s="70"/>
      <c r="U67" s="70"/>
      <c r="V67" s="74"/>
      <c r="W67" s="70"/>
      <c r="X67" s="70"/>
      <c r="Y67" s="51"/>
      <c r="Z67" s="34"/>
      <c r="AA67" s="34"/>
      <c r="AB67" s="34"/>
      <c r="AC67" s="34"/>
      <c r="AD67" s="34"/>
      <c r="AE67" s="34"/>
      <c r="AF67" s="34"/>
      <c r="AG67" s="34"/>
      <c r="AH67" s="34"/>
      <c r="AI67" s="34"/>
      <c r="AJ67" s="34"/>
      <c r="AK67" s="34"/>
      <c r="AL67" s="34"/>
      <c r="AM67" s="34"/>
      <c r="AN67" s="34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/>
      <c r="BL67" s="65"/>
      <c r="BM67" s="65"/>
      <c r="BN67" s="65"/>
      <c r="BO67" s="65"/>
      <c r="BP67" s="65"/>
      <c r="BQ67" s="65"/>
      <c r="BR67" s="65"/>
      <c r="BS67" s="65"/>
      <c r="BT67" s="65"/>
      <c r="BU67" s="65"/>
      <c r="BV67" s="65"/>
      <c r="BW67" s="65"/>
      <c r="BX67" s="65"/>
      <c r="BY67" s="65"/>
      <c r="BZ67" s="65"/>
      <c r="CA67" s="34"/>
      <c r="CB67" s="34"/>
      <c r="CC67" s="34"/>
      <c r="CD67" s="34"/>
      <c r="CE67" s="34"/>
      <c r="CF67" s="34"/>
      <c r="CG67" s="34"/>
      <c r="CH67" s="34"/>
      <c r="CI67" s="34"/>
      <c r="CJ67" s="34"/>
      <c r="CK67" s="34"/>
      <c r="CL67" s="34"/>
      <c r="CM67" s="34"/>
      <c r="CN67" s="34"/>
      <c r="CO67" s="34"/>
      <c r="CP67" s="34"/>
      <c r="CQ67" s="34"/>
      <c r="CR67" s="34"/>
      <c r="CS67" s="51"/>
      <c r="CT67" s="34"/>
    </row>
    <row r="68" spans="1:98" ht="14">
      <c r="A68" s="34"/>
      <c r="B68" s="88"/>
      <c r="C68" s="88"/>
      <c r="D68" s="88"/>
      <c r="E68" s="78"/>
      <c r="F68" s="88"/>
      <c r="G68" s="74"/>
      <c r="H68" s="183" t="s">
        <v>213</v>
      </c>
      <c r="I68" s="166" t="str">
        <f>P114</f>
        <v/>
      </c>
      <c r="J68" s="273" t="e">
        <f>(I68/I61)*100</f>
        <v>#VALUE!</v>
      </c>
      <c r="K68" s="73"/>
      <c r="L68" s="70"/>
      <c r="M68" s="70"/>
      <c r="N68" s="74"/>
      <c r="O68" s="70"/>
      <c r="P68" s="73"/>
      <c r="Q68" s="70"/>
      <c r="R68" s="74"/>
      <c r="S68" s="70"/>
      <c r="T68" s="70"/>
      <c r="U68" s="70"/>
      <c r="V68" s="74"/>
      <c r="W68" s="70"/>
      <c r="X68" s="70"/>
      <c r="Y68" s="51"/>
      <c r="Z68" s="34"/>
      <c r="AA68" s="34"/>
      <c r="AB68" s="34"/>
      <c r="AC68" s="34"/>
      <c r="AD68" s="34"/>
      <c r="AE68" s="34"/>
      <c r="AF68" s="34"/>
      <c r="AG68" s="34"/>
      <c r="AH68" s="34"/>
      <c r="AI68" s="34"/>
      <c r="AJ68" s="34"/>
      <c r="AK68" s="34"/>
      <c r="AL68" s="34"/>
      <c r="AM68" s="34"/>
      <c r="AN68" s="34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/>
      <c r="BL68" s="65"/>
      <c r="BM68" s="65"/>
      <c r="BN68" s="65"/>
      <c r="BO68" s="65"/>
      <c r="BP68" s="65"/>
      <c r="BQ68" s="65"/>
      <c r="BR68" s="65"/>
      <c r="BS68" s="65"/>
      <c r="BT68" s="65"/>
      <c r="BU68" s="65"/>
      <c r="BV68" s="65"/>
      <c r="BW68" s="65"/>
      <c r="BX68" s="65"/>
      <c r="BY68" s="65"/>
      <c r="BZ68" s="65"/>
      <c r="CA68" s="34"/>
      <c r="CB68" s="34"/>
      <c r="CC68" s="34"/>
      <c r="CD68" s="34"/>
      <c r="CE68" s="34"/>
      <c r="CF68" s="34"/>
      <c r="CG68" s="34"/>
      <c r="CH68" s="34"/>
      <c r="CI68" s="34"/>
      <c r="CJ68" s="34"/>
      <c r="CK68" s="34"/>
      <c r="CL68" s="34"/>
      <c r="CM68" s="34"/>
      <c r="CN68" s="34"/>
      <c r="CO68" s="34"/>
      <c r="CP68" s="34"/>
      <c r="CQ68" s="34"/>
      <c r="CR68" s="34"/>
      <c r="CS68" s="51"/>
      <c r="CT68" s="34"/>
    </row>
    <row r="69" spans="1:98" ht="13">
      <c r="A69" s="34"/>
      <c r="B69" s="88"/>
      <c r="C69" s="88"/>
      <c r="D69" s="88"/>
      <c r="E69" s="78"/>
      <c r="F69" s="88"/>
      <c r="G69" s="74"/>
      <c r="H69" s="185"/>
      <c r="I69" s="128"/>
      <c r="J69" s="129"/>
      <c r="K69" s="141"/>
      <c r="L69" s="70"/>
      <c r="M69" s="70"/>
      <c r="N69" s="70"/>
      <c r="O69" s="70"/>
      <c r="P69" s="70"/>
      <c r="Q69" s="70"/>
      <c r="R69" s="74"/>
      <c r="S69" s="70"/>
      <c r="T69" s="70"/>
      <c r="U69" s="70"/>
      <c r="V69" s="74"/>
      <c r="W69" s="70"/>
      <c r="X69" s="70"/>
      <c r="Y69" s="51"/>
      <c r="Z69" s="34"/>
      <c r="AA69" s="34"/>
      <c r="AB69" s="34"/>
      <c r="AC69" s="34"/>
      <c r="AD69" s="34"/>
      <c r="AE69" s="34"/>
      <c r="AF69" s="34"/>
      <c r="AG69" s="34"/>
      <c r="AH69" s="34"/>
      <c r="AI69" s="34"/>
      <c r="AJ69" s="34"/>
      <c r="AK69" s="34"/>
      <c r="AL69" s="34"/>
      <c r="AM69" s="34"/>
      <c r="AN69" s="34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/>
      <c r="BL69" s="65"/>
      <c r="BM69" s="65"/>
      <c r="BN69" s="65"/>
      <c r="BO69" s="65"/>
      <c r="BP69" s="65"/>
      <c r="BQ69" s="65"/>
      <c r="BR69" s="65"/>
      <c r="BS69" s="65"/>
      <c r="BT69" s="65"/>
      <c r="BU69" s="65"/>
      <c r="BV69" s="65"/>
      <c r="BW69" s="65"/>
      <c r="BX69" s="65"/>
      <c r="BY69" s="65"/>
      <c r="BZ69" s="65"/>
      <c r="CA69" s="34"/>
      <c r="CB69" s="34"/>
      <c r="CC69" s="34"/>
      <c r="CD69" s="34"/>
      <c r="CE69" s="34"/>
      <c r="CF69" s="34"/>
      <c r="CG69" s="34"/>
      <c r="CH69" s="34"/>
      <c r="CI69" s="34"/>
      <c r="CJ69" s="34"/>
      <c r="CK69" s="34"/>
      <c r="CL69" s="34"/>
      <c r="CM69" s="34"/>
      <c r="CN69" s="34"/>
      <c r="CO69" s="34"/>
      <c r="CP69" s="34"/>
      <c r="CQ69" s="34"/>
      <c r="CR69" s="34"/>
      <c r="CS69" s="51"/>
      <c r="CT69" s="34"/>
    </row>
    <row r="70" spans="1:98" ht="13">
      <c r="A70" s="34"/>
      <c r="B70" s="88"/>
      <c r="C70" s="88"/>
      <c r="D70" s="88"/>
      <c r="E70" s="78"/>
      <c r="F70" s="88"/>
      <c r="G70" s="70"/>
      <c r="H70" s="182"/>
      <c r="I70" s="127"/>
      <c r="J70" s="186"/>
      <c r="K70" s="70"/>
      <c r="L70" s="73"/>
      <c r="M70" s="70"/>
      <c r="N70" s="70"/>
      <c r="O70" s="70"/>
      <c r="P70" s="70"/>
      <c r="Q70" s="70"/>
      <c r="R70" s="74"/>
      <c r="S70" s="70"/>
      <c r="T70" s="70"/>
      <c r="U70" s="70"/>
      <c r="V70" s="74"/>
      <c r="W70" s="70"/>
      <c r="X70" s="70"/>
      <c r="Y70" s="51"/>
      <c r="Z70" s="34"/>
      <c r="AA70" s="34"/>
      <c r="AB70" s="34"/>
      <c r="AC70" s="34"/>
      <c r="AD70" s="34"/>
      <c r="AE70" s="34"/>
      <c r="AF70" s="34"/>
      <c r="AG70" s="34"/>
      <c r="AH70" s="34"/>
      <c r="AI70" s="34"/>
      <c r="AJ70" s="34"/>
      <c r="AK70" s="34"/>
      <c r="AL70" s="34"/>
      <c r="AM70" s="34"/>
      <c r="AN70" s="34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/>
      <c r="BL70" s="65"/>
      <c r="BM70" s="65"/>
      <c r="BN70" s="65"/>
      <c r="BO70" s="65"/>
      <c r="BP70" s="65"/>
      <c r="BQ70" s="65"/>
      <c r="BR70" s="65"/>
      <c r="BS70" s="65"/>
      <c r="BT70" s="65"/>
      <c r="BU70" s="65"/>
      <c r="BV70" s="65"/>
      <c r="BW70" s="65"/>
      <c r="BX70" s="65"/>
      <c r="BY70" s="65"/>
      <c r="BZ70" s="65"/>
      <c r="CA70" s="34"/>
      <c r="CB70" s="34"/>
      <c r="CC70" s="34"/>
      <c r="CD70" s="34"/>
      <c r="CE70" s="34"/>
      <c r="CF70" s="34"/>
      <c r="CG70" s="34"/>
      <c r="CH70" s="34"/>
      <c r="CI70" s="34"/>
      <c r="CJ70" s="34"/>
      <c r="CK70" s="34"/>
      <c r="CL70" s="34"/>
      <c r="CM70" s="34"/>
      <c r="CN70" s="34"/>
      <c r="CO70" s="34"/>
      <c r="CP70" s="34"/>
      <c r="CQ70" s="34"/>
      <c r="CR70" s="34"/>
      <c r="CS70" s="51"/>
      <c r="CT70" s="34"/>
    </row>
    <row r="71" spans="1:98" ht="13">
      <c r="A71" s="34"/>
      <c r="B71" s="88" t="s">
        <v>214</v>
      </c>
      <c r="C71" s="88"/>
      <c r="D71" s="88"/>
      <c r="E71" s="78"/>
      <c r="F71" s="88"/>
      <c r="G71" s="70"/>
      <c r="H71" s="70"/>
      <c r="I71" s="70"/>
      <c r="J71" s="70"/>
      <c r="K71" s="70"/>
      <c r="L71" s="73"/>
      <c r="M71" s="70"/>
      <c r="N71" s="70"/>
      <c r="O71" s="70"/>
      <c r="P71" s="70"/>
      <c r="Q71" s="71"/>
      <c r="R71" s="72"/>
      <c r="S71" s="71"/>
      <c r="T71" s="70"/>
      <c r="U71" s="70"/>
      <c r="V71" s="74"/>
      <c r="W71" s="70"/>
      <c r="X71" s="70"/>
      <c r="Y71" s="51"/>
      <c r="Z71" s="34"/>
      <c r="AA71" s="34"/>
      <c r="AB71" s="34"/>
      <c r="AC71" s="34"/>
      <c r="AD71" s="34"/>
      <c r="AE71" s="34"/>
      <c r="AF71" s="34"/>
      <c r="AG71" s="34"/>
      <c r="AH71" s="34"/>
      <c r="AI71" s="34"/>
      <c r="AJ71" s="34"/>
      <c r="AK71" s="34"/>
      <c r="AL71" s="34"/>
      <c r="AM71" s="34"/>
      <c r="AN71" s="34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/>
      <c r="BL71" s="65"/>
      <c r="BM71" s="65"/>
      <c r="BN71" s="65"/>
      <c r="BO71" s="65"/>
      <c r="BP71" s="65"/>
      <c r="BQ71" s="65"/>
      <c r="BR71" s="65"/>
      <c r="BS71" s="65"/>
      <c r="BT71" s="65"/>
      <c r="BU71" s="65"/>
      <c r="BV71" s="65"/>
      <c r="BW71" s="65"/>
      <c r="BX71" s="65"/>
      <c r="BY71" s="65"/>
      <c r="BZ71" s="65"/>
      <c r="CA71" s="34"/>
      <c r="CB71" s="34"/>
      <c r="CC71" s="34"/>
      <c r="CD71" s="34"/>
      <c r="CE71" s="34"/>
      <c r="CF71" s="34"/>
      <c r="CG71" s="34"/>
      <c r="CH71" s="34"/>
      <c r="CI71" s="34"/>
      <c r="CJ71" s="34"/>
      <c r="CK71" s="34"/>
      <c r="CL71" s="34"/>
      <c r="CM71" s="34"/>
      <c r="CN71" s="34"/>
      <c r="CO71" s="34"/>
      <c r="CP71" s="34"/>
      <c r="CQ71" s="34"/>
      <c r="CR71" s="34"/>
      <c r="CS71" s="51"/>
      <c r="CT71" s="34"/>
    </row>
    <row r="72" spans="1:98" ht="13">
      <c r="A72" s="34"/>
      <c r="B72" s="285"/>
      <c r="C72" s="88"/>
      <c r="D72" s="88"/>
      <c r="E72" s="78"/>
      <c r="F72" s="88"/>
      <c r="G72" s="70"/>
      <c r="H72" s="70"/>
      <c r="I72" s="70"/>
      <c r="J72" s="70"/>
      <c r="K72" s="70"/>
      <c r="L72" s="70"/>
      <c r="M72" s="70"/>
      <c r="N72" s="70"/>
      <c r="O72" s="70"/>
      <c r="P72" s="74"/>
      <c r="Q72" s="70"/>
      <c r="R72" s="70"/>
      <c r="S72" s="70"/>
      <c r="T72" s="70"/>
      <c r="U72" s="70"/>
      <c r="V72" s="74"/>
      <c r="W72" s="70"/>
      <c r="X72" s="70"/>
      <c r="Y72" s="51"/>
      <c r="Z72" s="34"/>
      <c r="AA72" s="34"/>
      <c r="AB72" s="34"/>
      <c r="AC72" s="34"/>
      <c r="AD72" s="34"/>
      <c r="AE72" s="34"/>
      <c r="AF72" s="34"/>
      <c r="AG72" s="34"/>
      <c r="AH72" s="34"/>
      <c r="AI72" s="34"/>
      <c r="AJ72" s="34"/>
      <c r="AK72" s="34"/>
      <c r="AL72" s="34"/>
      <c r="AM72" s="34"/>
      <c r="AN72" s="34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/>
      <c r="BL72" s="65"/>
      <c r="BM72" s="65"/>
      <c r="BN72" s="65"/>
      <c r="BO72" s="65"/>
      <c r="BP72" s="65"/>
      <c r="BQ72" s="65"/>
      <c r="BR72" s="65"/>
      <c r="BS72" s="65"/>
      <c r="BT72" s="65"/>
      <c r="BU72" s="65"/>
      <c r="BV72" s="65"/>
      <c r="BW72" s="65"/>
      <c r="BX72" s="65"/>
      <c r="BY72" s="65"/>
      <c r="BZ72" s="65"/>
      <c r="CA72" s="34"/>
      <c r="CB72" s="34"/>
      <c r="CC72" s="34"/>
      <c r="CD72" s="34"/>
      <c r="CE72" s="34"/>
      <c r="CF72" s="34"/>
      <c r="CG72" s="34"/>
      <c r="CH72" s="34"/>
      <c r="CI72" s="34"/>
      <c r="CJ72" s="34"/>
      <c r="CK72" s="34"/>
      <c r="CL72" s="34"/>
      <c r="CM72" s="34"/>
      <c r="CN72" s="34"/>
      <c r="CO72" s="34"/>
      <c r="CP72" s="34"/>
      <c r="CQ72" s="34"/>
      <c r="CR72" s="34"/>
      <c r="CS72" s="51"/>
      <c r="CT72" s="34"/>
    </row>
    <row r="73" spans="1:98" ht="13">
      <c r="A73" s="34"/>
      <c r="B73" s="34" t="s">
        <v>247</v>
      </c>
      <c r="C73" s="88"/>
      <c r="D73" s="88"/>
      <c r="E73" s="78"/>
      <c r="F73" s="88"/>
      <c r="G73" s="70"/>
      <c r="H73" s="70"/>
      <c r="I73" s="70"/>
      <c r="J73" s="70"/>
      <c r="K73" s="70"/>
      <c r="L73" s="70"/>
      <c r="M73" s="70"/>
      <c r="N73" s="70"/>
      <c r="O73" s="70"/>
      <c r="P73" s="74"/>
      <c r="Q73" s="70"/>
      <c r="R73" s="70"/>
      <c r="S73" s="70"/>
      <c r="T73" s="70"/>
      <c r="U73" s="70"/>
      <c r="V73" s="74"/>
      <c r="W73" s="70"/>
      <c r="X73" s="70"/>
      <c r="Y73" s="51"/>
      <c r="Z73" s="34"/>
      <c r="AA73" s="34"/>
      <c r="AB73" s="34"/>
      <c r="AC73" s="34"/>
      <c r="AD73" s="34"/>
      <c r="AE73" s="34"/>
      <c r="AF73" s="34"/>
      <c r="AG73" s="34"/>
      <c r="AH73" s="34"/>
      <c r="AI73" s="34"/>
      <c r="AJ73" s="34"/>
      <c r="AK73" s="34"/>
      <c r="AL73" s="34"/>
      <c r="AM73" s="34"/>
      <c r="AN73" s="34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/>
      <c r="BL73" s="65"/>
      <c r="BM73" s="65"/>
      <c r="BN73" s="65"/>
      <c r="BO73" s="65"/>
      <c r="BP73" s="65"/>
      <c r="BQ73" s="65"/>
      <c r="BR73" s="65"/>
      <c r="BS73" s="65"/>
      <c r="BT73" s="65"/>
      <c r="BU73" s="65"/>
      <c r="BV73" s="65"/>
      <c r="BW73" s="65"/>
      <c r="BX73" s="65"/>
      <c r="BY73" s="65"/>
      <c r="BZ73" s="65"/>
      <c r="CA73" s="34"/>
      <c r="CB73" s="34"/>
      <c r="CC73" s="34"/>
      <c r="CD73" s="34"/>
      <c r="CE73" s="34"/>
      <c r="CF73" s="34"/>
      <c r="CG73" s="34"/>
      <c r="CH73" s="34"/>
      <c r="CI73" s="34"/>
      <c r="CJ73" s="34"/>
      <c r="CK73" s="34"/>
      <c r="CL73" s="34"/>
      <c r="CM73" s="34"/>
      <c r="CN73" s="34"/>
      <c r="CO73" s="34"/>
      <c r="CP73" s="34"/>
      <c r="CQ73" s="34"/>
      <c r="CR73" s="34"/>
      <c r="CS73" s="51"/>
      <c r="CT73" s="34"/>
    </row>
    <row r="74" spans="1:98" ht="13">
      <c r="A74" s="34"/>
      <c r="B74" s="191"/>
      <c r="C74" s="34"/>
      <c r="D74" s="34"/>
      <c r="E74" s="51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51"/>
      <c r="Q74" s="34"/>
      <c r="R74" s="34"/>
      <c r="S74" s="34"/>
      <c r="T74" s="34"/>
      <c r="U74" s="34"/>
      <c r="V74" s="51"/>
      <c r="W74" s="34"/>
      <c r="X74" s="34"/>
      <c r="Y74" s="51"/>
      <c r="Z74" s="34"/>
      <c r="AA74" s="34"/>
      <c r="AB74" s="34"/>
      <c r="AC74" s="34"/>
      <c r="AD74" s="34"/>
      <c r="AE74" s="34"/>
      <c r="AF74" s="34"/>
      <c r="AG74" s="34"/>
      <c r="AH74" s="34"/>
      <c r="AI74" s="34"/>
      <c r="AJ74" s="34"/>
      <c r="AK74" s="34"/>
      <c r="AL74" s="34"/>
      <c r="AM74" s="34"/>
      <c r="AN74" s="34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/>
      <c r="BL74" s="65"/>
      <c r="BM74" s="65"/>
      <c r="BN74" s="65"/>
      <c r="BO74" s="65"/>
      <c r="BP74" s="65"/>
      <c r="BQ74" s="65"/>
      <c r="BR74" s="65"/>
      <c r="BS74" s="65"/>
      <c r="BT74" s="65"/>
      <c r="BU74" s="65"/>
      <c r="BV74" s="65"/>
      <c r="BW74" s="65"/>
      <c r="BX74" s="65"/>
      <c r="BY74" s="65"/>
      <c r="BZ74" s="65"/>
      <c r="CA74" s="34"/>
      <c r="CB74" s="34"/>
      <c r="CC74" s="34"/>
      <c r="CD74" s="34"/>
      <c r="CE74" s="34"/>
      <c r="CF74" s="34"/>
      <c r="CG74" s="34"/>
      <c r="CH74" s="34"/>
      <c r="CI74" s="34"/>
      <c r="CJ74" s="34"/>
      <c r="CK74" s="34"/>
      <c r="CL74" s="34"/>
      <c r="CM74" s="34"/>
      <c r="CN74" s="34"/>
      <c r="CO74" s="34"/>
      <c r="CP74" s="34"/>
      <c r="CQ74" s="34"/>
      <c r="CR74" s="34"/>
      <c r="CS74" s="51"/>
      <c r="CT74" s="34"/>
    </row>
    <row r="75" spans="1:98" ht="13">
      <c r="A75" s="34"/>
      <c r="B75" s="191"/>
      <c r="C75" s="34"/>
      <c r="D75" s="34"/>
      <c r="E75" s="51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51"/>
      <c r="Q75" s="34"/>
      <c r="R75" s="34"/>
      <c r="S75" s="34"/>
      <c r="T75" s="34"/>
      <c r="U75" s="34"/>
      <c r="V75" s="51"/>
      <c r="W75" s="34"/>
      <c r="X75" s="34"/>
      <c r="Y75" s="51"/>
      <c r="Z75" s="34"/>
      <c r="AA75" s="34"/>
      <c r="AB75" s="34"/>
      <c r="AC75" s="34"/>
      <c r="AD75" s="34"/>
      <c r="AE75" s="34"/>
      <c r="AF75" s="34"/>
      <c r="AG75" s="34"/>
      <c r="AH75" s="34"/>
      <c r="AI75" s="34"/>
      <c r="AJ75" s="34"/>
      <c r="AK75" s="34"/>
      <c r="AL75" s="34"/>
      <c r="AM75" s="34"/>
      <c r="AN75" s="34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/>
      <c r="BL75" s="65"/>
      <c r="BM75" s="65"/>
      <c r="BN75" s="65"/>
      <c r="BO75" s="65"/>
      <c r="BP75" s="65"/>
      <c r="BQ75" s="65"/>
      <c r="BR75" s="65"/>
      <c r="BS75" s="65"/>
      <c r="BT75" s="65"/>
      <c r="BU75" s="65"/>
      <c r="BV75" s="65"/>
      <c r="BW75" s="65"/>
      <c r="BX75" s="65"/>
      <c r="BY75" s="65"/>
      <c r="BZ75" s="65"/>
      <c r="CA75" s="34"/>
      <c r="CB75" s="34"/>
      <c r="CC75" s="34"/>
      <c r="CD75" s="34"/>
      <c r="CE75" s="34"/>
      <c r="CF75" s="34"/>
      <c r="CG75" s="34"/>
      <c r="CH75" s="34"/>
      <c r="CI75" s="34"/>
      <c r="CJ75" s="34"/>
      <c r="CK75" s="34"/>
      <c r="CL75" s="34"/>
      <c r="CM75" s="34"/>
      <c r="CN75" s="34"/>
      <c r="CO75" s="34"/>
      <c r="CP75" s="34"/>
      <c r="CQ75" s="34"/>
      <c r="CR75" s="34"/>
      <c r="CS75" s="51"/>
      <c r="CT75" s="34"/>
    </row>
    <row r="76" spans="1:98" ht="13">
      <c r="A76" s="34"/>
      <c r="B76" s="34"/>
      <c r="C76" s="34"/>
      <c r="D76" s="34"/>
      <c r="E76" s="51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51"/>
      <c r="Q76" s="34"/>
      <c r="R76" s="34"/>
      <c r="S76" s="34"/>
      <c r="T76" s="34"/>
      <c r="U76" s="34"/>
      <c r="V76" s="51"/>
      <c r="W76" s="34"/>
      <c r="X76" s="34"/>
      <c r="Y76" s="51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  <c r="AN76" s="34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/>
      <c r="BL76" s="65"/>
      <c r="BM76" s="65"/>
      <c r="BN76" s="65"/>
      <c r="BO76" s="65"/>
      <c r="BP76" s="65"/>
      <c r="BQ76" s="65"/>
      <c r="BR76" s="65"/>
      <c r="BS76" s="65"/>
      <c r="BT76" s="65"/>
      <c r="BU76" s="65"/>
      <c r="BV76" s="65"/>
      <c r="BW76" s="65"/>
      <c r="BX76" s="65"/>
      <c r="BY76" s="65"/>
      <c r="BZ76" s="65"/>
      <c r="CA76" s="34"/>
      <c r="CB76" s="34"/>
      <c r="CC76" s="34"/>
      <c r="CD76" s="34"/>
      <c r="CE76" s="34"/>
      <c r="CF76" s="34"/>
      <c r="CG76" s="34"/>
      <c r="CH76" s="34"/>
      <c r="CI76" s="34"/>
      <c r="CJ76" s="34"/>
      <c r="CK76" s="34"/>
      <c r="CL76" s="34"/>
      <c r="CM76" s="34"/>
      <c r="CN76" s="34"/>
      <c r="CO76" s="34"/>
      <c r="CP76" s="34"/>
      <c r="CQ76" s="34"/>
      <c r="CR76" s="34"/>
      <c r="CS76" s="51"/>
      <c r="CT76" s="34"/>
    </row>
    <row r="77" spans="1:98" ht="13">
      <c r="A77" s="34"/>
      <c r="B77" s="34" t="s">
        <v>220</v>
      </c>
      <c r="C77" s="34" t="s">
        <v>225</v>
      </c>
      <c r="D77" s="34" t="s">
        <v>226</v>
      </c>
      <c r="E77" s="51" t="s">
        <v>227</v>
      </c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423" t="s">
        <v>215</v>
      </c>
      <c r="Q77" s="327"/>
      <c r="R77" s="344"/>
      <c r="S77" s="34"/>
      <c r="T77" s="423" t="s">
        <v>174</v>
      </c>
      <c r="U77" s="327"/>
      <c r="V77" s="344"/>
      <c r="W77" s="34"/>
      <c r="X77" s="34"/>
      <c r="Y77" s="51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4"/>
      <c r="AN77" s="34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/>
      <c r="BL77" s="65"/>
      <c r="BM77" s="65"/>
      <c r="BN77" s="65"/>
      <c r="BO77" s="65"/>
      <c r="BP77" s="65"/>
      <c r="BQ77" s="65"/>
      <c r="BR77" s="65"/>
      <c r="BS77" s="65"/>
      <c r="BT77" s="65"/>
      <c r="BU77" s="65"/>
      <c r="BV77" s="65"/>
      <c r="BW77" s="65"/>
      <c r="BX77" s="65"/>
      <c r="BY77" s="65"/>
      <c r="BZ77" s="65"/>
      <c r="CA77" s="34"/>
      <c r="CB77" s="34"/>
      <c r="CC77" s="34"/>
      <c r="CD77" s="34"/>
      <c r="CE77" s="34"/>
      <c r="CF77" s="34"/>
      <c r="CG77" s="34"/>
      <c r="CH77" s="34"/>
      <c r="CI77" s="34"/>
      <c r="CJ77" s="34"/>
      <c r="CK77" s="34"/>
      <c r="CL77" s="34"/>
      <c r="CM77" s="34"/>
      <c r="CN77" s="34"/>
      <c r="CO77" s="34"/>
      <c r="CP77" s="34"/>
      <c r="CQ77" s="34"/>
      <c r="CR77" s="34"/>
      <c r="CS77" s="51"/>
      <c r="CT77" s="34"/>
    </row>
    <row r="78" spans="1:98">
      <c r="A78" s="34"/>
      <c r="B78" s="21" t="s">
        <v>63</v>
      </c>
      <c r="C78" s="205">
        <v>1</v>
      </c>
      <c r="D78" s="34" t="str">
        <f t="shared" ref="D78:D110" si="1">IF($C$47=B78,C78,"")</f>
        <v/>
      </c>
      <c r="E78" s="51">
        <f t="shared" ref="E78:E110" si="2">IFERROR(SMALL($D$78:$D$110,C78),"")</f>
        <v>34</v>
      </c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6"/>
      <c r="Q78" s="346"/>
      <c r="R78" s="347"/>
      <c r="S78" s="34"/>
      <c r="T78" s="346"/>
      <c r="U78" s="346"/>
      <c r="V78" s="347"/>
      <c r="W78" s="34"/>
      <c r="X78" s="34"/>
      <c r="Y78" s="51"/>
      <c r="Z78" s="34"/>
      <c r="AA78" s="34"/>
      <c r="AB78" s="34"/>
      <c r="AC78" s="34"/>
      <c r="AD78" s="34"/>
      <c r="AE78" s="34"/>
      <c r="AF78" s="34"/>
      <c r="AG78" s="34"/>
      <c r="AH78" s="34"/>
      <c r="AI78" s="34"/>
      <c r="AJ78" s="34"/>
      <c r="AK78" s="34"/>
      <c r="AL78" s="34"/>
      <c r="AM78" s="34"/>
      <c r="AN78" s="34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/>
      <c r="BL78" s="65"/>
      <c r="BM78" s="65"/>
      <c r="BN78" s="65"/>
      <c r="BO78" s="65"/>
      <c r="BP78" s="65"/>
      <c r="BQ78" s="65"/>
      <c r="BR78" s="65"/>
      <c r="BS78" s="65"/>
      <c r="BT78" s="65"/>
      <c r="BU78" s="65"/>
      <c r="BV78" s="65"/>
      <c r="BW78" s="65"/>
      <c r="BX78" s="65"/>
      <c r="BY78" s="65"/>
      <c r="BZ78" s="65"/>
      <c r="CA78" s="34"/>
      <c r="CB78" s="34"/>
      <c r="CC78" s="34"/>
      <c r="CD78" s="34"/>
      <c r="CE78" s="34"/>
      <c r="CF78" s="34"/>
      <c r="CG78" s="34"/>
      <c r="CH78" s="34"/>
      <c r="CI78" s="34"/>
      <c r="CJ78" s="34"/>
      <c r="CK78" s="34"/>
      <c r="CL78" s="34"/>
      <c r="CM78" s="34"/>
      <c r="CN78" s="34"/>
      <c r="CO78" s="34"/>
      <c r="CP78" s="34"/>
      <c r="CQ78" s="34"/>
      <c r="CR78" s="34"/>
      <c r="CS78" s="51"/>
      <c r="CT78" s="34"/>
    </row>
    <row r="79" spans="1:98">
      <c r="A79" s="34"/>
      <c r="B79" s="21" t="s">
        <v>66</v>
      </c>
      <c r="C79" s="205">
        <v>2</v>
      </c>
      <c r="D79" s="34" t="str">
        <f t="shared" si="1"/>
        <v/>
      </c>
      <c r="E79" s="51" t="str">
        <f t="shared" si="2"/>
        <v/>
      </c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274" t="s">
        <v>181</v>
      </c>
      <c r="Q79" s="169" t="e">
        <f>Q80+Q82+Q81</f>
        <v>#VALUE!</v>
      </c>
      <c r="R79" s="271" t="e">
        <f>((Q79/S138)*N78%)*100</f>
        <v>#VALUE!</v>
      </c>
      <c r="S79" s="51"/>
      <c r="T79" s="286" t="s">
        <v>181</v>
      </c>
      <c r="U79" s="287">
        <f>SUM(U80:U82)</f>
        <v>0</v>
      </c>
      <c r="V79" s="273" t="e">
        <f>((U79/W139)*R79%)*100</f>
        <v>#DIV/0!</v>
      </c>
      <c r="W79" s="68"/>
      <c r="X79" s="34"/>
      <c r="Y79" s="51"/>
      <c r="Z79" s="34"/>
      <c r="AA79" s="34"/>
      <c r="AB79" s="34"/>
      <c r="AC79" s="34"/>
      <c r="AD79" s="34"/>
      <c r="AE79" s="34"/>
      <c r="AF79" s="34"/>
      <c r="AG79" s="34"/>
      <c r="AH79" s="34"/>
      <c r="AI79" s="34"/>
      <c r="AJ79" s="34"/>
      <c r="AK79" s="34"/>
      <c r="AL79" s="34"/>
      <c r="AM79" s="34"/>
      <c r="AN79" s="34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/>
      <c r="BL79" s="65"/>
      <c r="BM79" s="65"/>
      <c r="BN79" s="65"/>
      <c r="BO79" s="65"/>
      <c r="BP79" s="65"/>
      <c r="BQ79" s="65"/>
      <c r="BR79" s="65"/>
      <c r="BS79" s="65"/>
      <c r="BT79" s="65"/>
      <c r="BU79" s="65"/>
      <c r="BV79" s="65"/>
      <c r="BW79" s="65"/>
      <c r="BX79" s="65"/>
      <c r="BY79" s="65"/>
      <c r="BZ79" s="65"/>
      <c r="CA79" s="34"/>
      <c r="CB79" s="34"/>
      <c r="CC79" s="34"/>
      <c r="CD79" s="34"/>
      <c r="CE79" s="34"/>
      <c r="CF79" s="34"/>
      <c r="CG79" s="34"/>
      <c r="CH79" s="34"/>
      <c r="CI79" s="34"/>
      <c r="CJ79" s="34"/>
      <c r="CK79" s="34"/>
      <c r="CL79" s="34"/>
      <c r="CM79" s="34"/>
      <c r="CN79" s="34"/>
      <c r="CO79" s="34"/>
      <c r="CP79" s="34"/>
      <c r="CQ79" s="34"/>
      <c r="CR79" s="34"/>
      <c r="CS79" s="51"/>
      <c r="CT79" s="34"/>
    </row>
    <row r="80" spans="1:98">
      <c r="A80" s="34"/>
      <c r="B80" s="21" t="s">
        <v>69</v>
      </c>
      <c r="C80" s="205">
        <v>3</v>
      </c>
      <c r="D80" s="34" t="str">
        <f t="shared" si="1"/>
        <v/>
      </c>
      <c r="E80" s="51" t="str">
        <f t="shared" si="2"/>
        <v/>
      </c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281" t="s">
        <v>243</v>
      </c>
      <c r="Q80" s="104" t="str">
        <f>AD114</f>
        <v/>
      </c>
      <c r="R80" s="275" t="e">
        <f>(Q80/Q79)*100</f>
        <v>#VALUE!</v>
      </c>
      <c r="S80" s="51"/>
      <c r="T80" s="120" t="s">
        <v>217</v>
      </c>
      <c r="U80" s="166" t="str">
        <f>AF114</f>
        <v/>
      </c>
      <c r="V80" s="249" t="e">
        <f>(U80/U79)*100</f>
        <v>#VALUE!</v>
      </c>
      <c r="W80" s="68"/>
      <c r="X80" s="34"/>
      <c r="Y80" s="51"/>
      <c r="Z80" s="34"/>
      <c r="AA80" s="34"/>
      <c r="AB80" s="34"/>
      <c r="AC80" s="34"/>
      <c r="AD80" s="34"/>
      <c r="AE80" s="34"/>
      <c r="AF80" s="34"/>
      <c r="AG80" s="34"/>
      <c r="AH80" s="34"/>
      <c r="AI80" s="34"/>
      <c r="AJ80" s="34"/>
      <c r="AK80" s="34"/>
      <c r="AL80" s="34"/>
      <c r="AM80" s="34"/>
      <c r="AN80" s="34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/>
      <c r="BL80" s="65"/>
      <c r="BM80" s="65"/>
      <c r="BN80" s="65"/>
      <c r="BO80" s="65"/>
      <c r="BP80" s="65"/>
      <c r="BQ80" s="65"/>
      <c r="BR80" s="65"/>
      <c r="BS80" s="65"/>
      <c r="BT80" s="65"/>
      <c r="BU80" s="65"/>
      <c r="BV80" s="65"/>
      <c r="BW80" s="65"/>
      <c r="BX80" s="65"/>
      <c r="BY80" s="65"/>
      <c r="BZ80" s="65"/>
      <c r="CA80" s="34"/>
      <c r="CB80" s="34"/>
      <c r="CC80" s="34"/>
      <c r="CD80" s="34"/>
      <c r="CE80" s="34"/>
      <c r="CF80" s="34"/>
      <c r="CG80" s="34"/>
      <c r="CH80" s="34"/>
      <c r="CI80" s="34"/>
      <c r="CJ80" s="34"/>
      <c r="CK80" s="34"/>
      <c r="CL80" s="34"/>
      <c r="CM80" s="34"/>
      <c r="CN80" s="34"/>
      <c r="CO80" s="34"/>
      <c r="CP80" s="34"/>
      <c r="CQ80" s="34"/>
      <c r="CR80" s="34"/>
      <c r="CS80" s="51"/>
      <c r="CT80" s="34"/>
    </row>
    <row r="81" spans="1:98">
      <c r="A81" s="34"/>
      <c r="B81" s="21" t="s">
        <v>71</v>
      </c>
      <c r="C81" s="205">
        <v>4</v>
      </c>
      <c r="D81" s="34" t="str">
        <f t="shared" si="1"/>
        <v/>
      </c>
      <c r="E81" s="51" t="str">
        <f t="shared" si="2"/>
        <v/>
      </c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281" t="s">
        <v>244</v>
      </c>
      <c r="Q81" s="104" t="str">
        <f>AC114</f>
        <v/>
      </c>
      <c r="R81" s="275" t="e">
        <f>(Q81/Q79)*100</f>
        <v>#VALUE!</v>
      </c>
      <c r="S81" s="51"/>
      <c r="T81" s="120" t="s">
        <v>218</v>
      </c>
      <c r="U81" s="166" t="str">
        <f>AI114</f>
        <v/>
      </c>
      <c r="V81" s="249" t="e">
        <f>(U81/U79)*100</f>
        <v>#VALUE!</v>
      </c>
      <c r="W81" s="68"/>
      <c r="X81" s="34"/>
      <c r="Y81" s="51"/>
      <c r="Z81" s="34"/>
      <c r="AA81" s="34"/>
      <c r="AB81" s="34"/>
      <c r="AC81" s="34"/>
      <c r="AD81" s="34"/>
      <c r="AE81" s="34"/>
      <c r="AF81" s="34"/>
      <c r="AG81" s="34"/>
      <c r="AH81" s="34"/>
      <c r="AI81" s="34"/>
      <c r="AJ81" s="34"/>
      <c r="AK81" s="34"/>
      <c r="AL81" s="34"/>
      <c r="AM81" s="34"/>
      <c r="AN81" s="34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/>
      <c r="BL81" s="65"/>
      <c r="BM81" s="65"/>
      <c r="BN81" s="65"/>
      <c r="BO81" s="65"/>
      <c r="BP81" s="65"/>
      <c r="BQ81" s="65"/>
      <c r="BR81" s="65"/>
      <c r="BS81" s="65"/>
      <c r="BT81" s="65"/>
      <c r="BU81" s="65"/>
      <c r="BV81" s="65"/>
      <c r="BW81" s="65"/>
      <c r="BX81" s="65"/>
      <c r="BY81" s="65"/>
      <c r="BZ81" s="65"/>
      <c r="CA81" s="34"/>
      <c r="CB81" s="34"/>
      <c r="CC81" s="34"/>
      <c r="CD81" s="34"/>
      <c r="CE81" s="34"/>
      <c r="CF81" s="34"/>
      <c r="CG81" s="34"/>
      <c r="CH81" s="34"/>
      <c r="CI81" s="34"/>
      <c r="CJ81" s="34"/>
      <c r="CK81" s="34"/>
      <c r="CL81" s="34"/>
      <c r="CM81" s="34"/>
      <c r="CN81" s="34"/>
      <c r="CO81" s="34"/>
      <c r="CP81" s="34"/>
      <c r="CQ81" s="34"/>
      <c r="CR81" s="34"/>
      <c r="CS81" s="51"/>
      <c r="CT81" s="34"/>
    </row>
    <row r="82" spans="1:98">
      <c r="A82" s="34"/>
      <c r="B82" s="21" t="s">
        <v>73</v>
      </c>
      <c r="C82" s="205">
        <v>5</v>
      </c>
      <c r="D82" s="34" t="str">
        <f t="shared" si="1"/>
        <v/>
      </c>
      <c r="E82" s="51" t="str">
        <f t="shared" si="2"/>
        <v/>
      </c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281" t="s">
        <v>212</v>
      </c>
      <c r="Q82" s="104" t="str">
        <f>AE114</f>
        <v/>
      </c>
      <c r="R82" s="275" t="e">
        <f>(Q82/Q79)*100</f>
        <v>#VALUE!</v>
      </c>
      <c r="S82" s="51"/>
      <c r="T82" s="288" t="s">
        <v>175</v>
      </c>
      <c r="U82" s="166" t="str">
        <f>AJ114</f>
        <v/>
      </c>
      <c r="V82" s="249" t="e">
        <f>(U82/U79)*100</f>
        <v>#VALUE!</v>
      </c>
      <c r="W82" s="68"/>
      <c r="X82" s="34"/>
      <c r="Y82" s="51"/>
      <c r="Z82" s="34"/>
      <c r="AA82" s="34"/>
      <c r="AB82" s="34"/>
      <c r="AC82" s="34"/>
      <c r="AD82" s="34"/>
      <c r="AE82" s="34"/>
      <c r="AF82" s="34"/>
      <c r="AG82" s="34"/>
      <c r="AH82" s="34"/>
      <c r="AI82" s="34"/>
      <c r="AJ82" s="34"/>
      <c r="AK82" s="34"/>
      <c r="AL82" s="34"/>
      <c r="AM82" s="34"/>
      <c r="AN82" s="34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/>
      <c r="BL82" s="65"/>
      <c r="BM82" s="65"/>
      <c r="BN82" s="65"/>
      <c r="BO82" s="65"/>
      <c r="BP82" s="65"/>
      <c r="BQ82" s="65"/>
      <c r="BR82" s="65"/>
      <c r="BS82" s="65"/>
      <c r="BT82" s="65"/>
      <c r="BU82" s="65"/>
      <c r="BV82" s="65"/>
      <c r="BW82" s="65"/>
      <c r="BX82" s="65"/>
      <c r="BY82" s="65"/>
      <c r="BZ82" s="65"/>
      <c r="CA82" s="34"/>
      <c r="CB82" s="34"/>
      <c r="CC82" s="34"/>
      <c r="CD82" s="34"/>
      <c r="CE82" s="34"/>
      <c r="CF82" s="34"/>
      <c r="CG82" s="34"/>
      <c r="CH82" s="34"/>
      <c r="CI82" s="34"/>
      <c r="CJ82" s="34"/>
      <c r="CK82" s="34"/>
      <c r="CL82" s="34"/>
      <c r="CM82" s="34"/>
      <c r="CN82" s="34"/>
      <c r="CO82" s="34"/>
      <c r="CP82" s="34"/>
      <c r="CQ82" s="34"/>
      <c r="CR82" s="34"/>
      <c r="CS82" s="51"/>
      <c r="CT82" s="34"/>
    </row>
    <row r="83" spans="1:98">
      <c r="A83" s="34"/>
      <c r="B83" s="21" t="s">
        <v>75</v>
      </c>
      <c r="C83" s="205">
        <v>6</v>
      </c>
      <c r="D83" s="34" t="str">
        <f t="shared" si="1"/>
        <v/>
      </c>
      <c r="E83" s="51" t="str">
        <f t="shared" si="2"/>
        <v/>
      </c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51"/>
      <c r="Q83" s="34"/>
      <c r="R83" s="34"/>
      <c r="S83" s="34"/>
      <c r="T83" s="289"/>
      <c r="U83" s="128"/>
      <c r="V83" s="290"/>
      <c r="W83" s="34"/>
      <c r="X83" s="34"/>
      <c r="Y83" s="51"/>
      <c r="Z83" s="34"/>
      <c r="AA83" s="34"/>
      <c r="AB83" s="34"/>
      <c r="AC83" s="34"/>
      <c r="AD83" s="34"/>
      <c r="AE83" s="34"/>
      <c r="AF83" s="34"/>
      <c r="AG83" s="34"/>
      <c r="AH83" s="34"/>
      <c r="AI83" s="34"/>
      <c r="AJ83" s="34"/>
      <c r="AK83" s="34"/>
      <c r="AL83" s="34"/>
      <c r="AM83" s="34"/>
      <c r="AN83" s="34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/>
      <c r="BL83" s="65"/>
      <c r="BM83" s="65"/>
      <c r="BN83" s="65"/>
      <c r="BO83" s="65"/>
      <c r="BP83" s="65"/>
      <c r="BQ83" s="65"/>
      <c r="BR83" s="65"/>
      <c r="BS83" s="65"/>
      <c r="BT83" s="65"/>
      <c r="BU83" s="65"/>
      <c r="BV83" s="65"/>
      <c r="BW83" s="65"/>
      <c r="BX83" s="65"/>
      <c r="BY83" s="65"/>
      <c r="BZ83" s="65"/>
      <c r="CA83" s="34"/>
      <c r="CB83" s="34"/>
      <c r="CC83" s="34"/>
      <c r="CD83" s="34"/>
      <c r="CE83" s="34"/>
      <c r="CF83" s="34"/>
      <c r="CG83" s="34"/>
      <c r="CH83" s="34"/>
      <c r="CI83" s="34"/>
      <c r="CJ83" s="34"/>
      <c r="CK83" s="34"/>
      <c r="CL83" s="34"/>
      <c r="CM83" s="34"/>
      <c r="CN83" s="34"/>
      <c r="CO83" s="34"/>
      <c r="CP83" s="34"/>
      <c r="CQ83" s="34"/>
      <c r="CR83" s="34"/>
      <c r="CS83" s="51"/>
      <c r="CT83" s="34"/>
    </row>
    <row r="84" spans="1:98">
      <c r="A84" s="34"/>
      <c r="B84" s="21" t="s">
        <v>77</v>
      </c>
      <c r="C84" s="205">
        <v>7</v>
      </c>
      <c r="D84" s="34" t="str">
        <f t="shared" si="1"/>
        <v/>
      </c>
      <c r="E84" s="51" t="str">
        <f t="shared" si="2"/>
        <v/>
      </c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51"/>
      <c r="Q84" s="34"/>
      <c r="R84" s="34"/>
      <c r="S84" s="34"/>
      <c r="T84" s="34"/>
      <c r="U84" s="34"/>
      <c r="V84" s="51"/>
      <c r="W84" s="34"/>
      <c r="X84" s="34"/>
      <c r="Y84" s="51"/>
      <c r="Z84" s="34"/>
      <c r="AA84" s="34"/>
      <c r="AB84" s="34"/>
      <c r="AC84" s="34"/>
      <c r="AD84" s="34"/>
      <c r="AE84" s="34"/>
      <c r="AF84" s="34"/>
      <c r="AG84" s="34"/>
      <c r="AH84" s="34"/>
      <c r="AI84" s="34"/>
      <c r="AJ84" s="34"/>
      <c r="AK84" s="34"/>
      <c r="AL84" s="34"/>
      <c r="AM84" s="34"/>
      <c r="AN84" s="34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/>
      <c r="BL84" s="65"/>
      <c r="BM84" s="65"/>
      <c r="BN84" s="65"/>
      <c r="BO84" s="65"/>
      <c r="BP84" s="65"/>
      <c r="BQ84" s="65"/>
      <c r="BR84" s="65"/>
      <c r="BS84" s="65"/>
      <c r="BT84" s="65"/>
      <c r="BU84" s="65"/>
      <c r="BV84" s="65"/>
      <c r="BW84" s="65"/>
      <c r="BX84" s="65"/>
      <c r="BY84" s="65"/>
      <c r="BZ84" s="65"/>
      <c r="CA84" s="34"/>
      <c r="CB84" s="34"/>
      <c r="CC84" s="34"/>
      <c r="CD84" s="34"/>
      <c r="CE84" s="34"/>
      <c r="CF84" s="34"/>
      <c r="CG84" s="34"/>
      <c r="CH84" s="34"/>
      <c r="CI84" s="34"/>
      <c r="CJ84" s="34"/>
      <c r="CK84" s="34"/>
      <c r="CL84" s="34"/>
      <c r="CM84" s="34"/>
      <c r="CN84" s="34"/>
      <c r="CO84" s="34"/>
      <c r="CP84" s="34"/>
      <c r="CQ84" s="34"/>
      <c r="CR84" s="34"/>
      <c r="CS84" s="51"/>
      <c r="CT84" s="34"/>
    </row>
    <row r="85" spans="1:98">
      <c r="A85" s="34"/>
      <c r="B85" s="21" t="s">
        <v>79</v>
      </c>
      <c r="C85" s="205">
        <v>8</v>
      </c>
      <c r="D85" s="34" t="str">
        <f t="shared" si="1"/>
        <v/>
      </c>
      <c r="E85" s="51" t="str">
        <f t="shared" si="2"/>
        <v/>
      </c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51"/>
      <c r="Q85" s="34"/>
      <c r="R85" s="34"/>
      <c r="S85" s="34"/>
      <c r="T85" s="34"/>
      <c r="U85" s="34"/>
      <c r="V85" s="51"/>
      <c r="W85" s="34"/>
      <c r="X85" s="34"/>
      <c r="Y85" s="51"/>
      <c r="Z85" s="34"/>
      <c r="AA85" s="34"/>
      <c r="AB85" s="34"/>
      <c r="AC85" s="34"/>
      <c r="AD85" s="34"/>
      <c r="AE85" s="34"/>
      <c r="AF85" s="34"/>
      <c r="AG85" s="34"/>
      <c r="AH85" s="34"/>
      <c r="AI85" s="34"/>
      <c r="AJ85" s="34"/>
      <c r="AK85" s="34"/>
      <c r="AL85" s="34"/>
      <c r="AM85" s="34"/>
      <c r="AN85" s="34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/>
      <c r="BL85" s="65"/>
      <c r="BM85" s="65"/>
      <c r="BN85" s="65"/>
      <c r="BO85" s="65"/>
      <c r="BP85" s="65"/>
      <c r="BQ85" s="65"/>
      <c r="BR85" s="65"/>
      <c r="BS85" s="65"/>
      <c r="BT85" s="65"/>
      <c r="BU85" s="65"/>
      <c r="BV85" s="65"/>
      <c r="BW85" s="65"/>
      <c r="BX85" s="65"/>
      <c r="BY85" s="65"/>
      <c r="BZ85" s="65"/>
      <c r="CA85" s="34"/>
      <c r="CB85" s="34"/>
      <c r="CC85" s="34"/>
      <c r="CD85" s="34"/>
      <c r="CE85" s="34"/>
      <c r="CF85" s="34"/>
      <c r="CG85" s="34"/>
      <c r="CH85" s="34"/>
      <c r="CI85" s="34"/>
      <c r="CJ85" s="34"/>
      <c r="CK85" s="34"/>
      <c r="CL85" s="34"/>
      <c r="CM85" s="34"/>
      <c r="CN85" s="34"/>
      <c r="CO85" s="34"/>
      <c r="CP85" s="34"/>
      <c r="CQ85" s="34"/>
      <c r="CR85" s="34"/>
      <c r="CS85" s="51"/>
      <c r="CT85" s="34"/>
    </row>
    <row r="86" spans="1:98">
      <c r="A86" s="34"/>
      <c r="B86" s="21" t="s">
        <v>83</v>
      </c>
      <c r="C86" s="205">
        <v>9</v>
      </c>
      <c r="D86" s="34" t="str">
        <f t="shared" si="1"/>
        <v/>
      </c>
      <c r="E86" s="51" t="str">
        <f t="shared" si="2"/>
        <v/>
      </c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51"/>
      <c r="Q86" s="34"/>
      <c r="R86" s="34"/>
      <c r="S86" s="34"/>
      <c r="T86" s="34"/>
      <c r="U86" s="34"/>
      <c r="V86" s="51"/>
      <c r="W86" s="34"/>
      <c r="X86" s="34"/>
      <c r="Y86" s="51"/>
      <c r="Z86" s="34"/>
      <c r="AA86" s="34"/>
      <c r="AB86" s="34"/>
      <c r="AC86" s="34"/>
      <c r="AD86" s="34"/>
      <c r="AE86" s="34"/>
      <c r="AF86" s="34"/>
      <c r="AG86" s="34"/>
      <c r="AH86" s="34"/>
      <c r="AI86" s="34"/>
      <c r="AJ86" s="34"/>
      <c r="AK86" s="34"/>
      <c r="AL86" s="34"/>
      <c r="AM86" s="34"/>
      <c r="AN86" s="34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/>
      <c r="BL86" s="65"/>
      <c r="BM86" s="65"/>
      <c r="BN86" s="65"/>
      <c r="BO86" s="65"/>
      <c r="BP86" s="65"/>
      <c r="BQ86" s="65"/>
      <c r="BR86" s="65"/>
      <c r="BS86" s="65"/>
      <c r="BT86" s="65"/>
      <c r="BU86" s="65"/>
      <c r="BV86" s="65"/>
      <c r="BW86" s="65"/>
      <c r="BX86" s="65"/>
      <c r="BY86" s="65"/>
      <c r="BZ86" s="65"/>
      <c r="CA86" s="34"/>
      <c r="CB86" s="34"/>
      <c r="CC86" s="34"/>
      <c r="CD86" s="34"/>
      <c r="CE86" s="34"/>
      <c r="CF86" s="34"/>
      <c r="CG86" s="34"/>
      <c r="CH86" s="34"/>
      <c r="CI86" s="34"/>
      <c r="CJ86" s="34"/>
      <c r="CK86" s="34"/>
      <c r="CL86" s="34"/>
      <c r="CM86" s="34"/>
      <c r="CN86" s="34"/>
      <c r="CO86" s="34"/>
      <c r="CP86" s="34"/>
      <c r="CQ86" s="34"/>
      <c r="CR86" s="34"/>
      <c r="CS86" s="51"/>
      <c r="CT86" s="34"/>
    </row>
    <row r="87" spans="1:98">
      <c r="A87" s="34"/>
      <c r="B87" s="21" t="s">
        <v>86</v>
      </c>
      <c r="C87" s="205">
        <v>10</v>
      </c>
      <c r="D87" s="34" t="str">
        <f t="shared" si="1"/>
        <v/>
      </c>
      <c r="E87" s="51" t="str">
        <f t="shared" si="2"/>
        <v/>
      </c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51"/>
      <c r="Q87" s="34"/>
      <c r="R87" s="34"/>
      <c r="S87" s="34"/>
      <c r="T87" s="34"/>
      <c r="U87" s="34"/>
      <c r="V87" s="51"/>
      <c r="W87" s="34"/>
      <c r="X87" s="34"/>
      <c r="Y87" s="51"/>
      <c r="Z87" s="34"/>
      <c r="AA87" s="34"/>
      <c r="AB87" s="34"/>
      <c r="AC87" s="34"/>
      <c r="AD87" s="34"/>
      <c r="AE87" s="34"/>
      <c r="AF87" s="34"/>
      <c r="AG87" s="34"/>
      <c r="AH87" s="34"/>
      <c r="AI87" s="34"/>
      <c r="AJ87" s="34"/>
      <c r="AK87" s="34"/>
      <c r="AL87" s="34"/>
      <c r="AM87" s="34"/>
      <c r="AN87" s="34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/>
      <c r="BL87" s="65"/>
      <c r="BM87" s="65"/>
      <c r="BN87" s="65"/>
      <c r="BO87" s="65"/>
      <c r="BP87" s="65"/>
      <c r="BQ87" s="65"/>
      <c r="BR87" s="65"/>
      <c r="BS87" s="65"/>
      <c r="BT87" s="65"/>
      <c r="BU87" s="65"/>
      <c r="BV87" s="65"/>
      <c r="BW87" s="65"/>
      <c r="BX87" s="65"/>
      <c r="BY87" s="65"/>
      <c r="BZ87" s="65"/>
      <c r="CA87" s="34"/>
      <c r="CB87" s="34"/>
      <c r="CC87" s="34"/>
      <c r="CD87" s="34"/>
      <c r="CE87" s="34"/>
      <c r="CF87" s="34"/>
      <c r="CG87" s="34"/>
      <c r="CH87" s="34"/>
      <c r="CI87" s="34"/>
      <c r="CJ87" s="34"/>
      <c r="CK87" s="34"/>
      <c r="CL87" s="34"/>
      <c r="CM87" s="34"/>
      <c r="CN87" s="34"/>
      <c r="CO87" s="34"/>
      <c r="CP87" s="34"/>
      <c r="CQ87" s="34"/>
      <c r="CR87" s="34"/>
      <c r="CS87" s="51"/>
      <c r="CT87" s="34"/>
    </row>
    <row r="88" spans="1:98">
      <c r="A88" s="34"/>
      <c r="B88" s="21" t="s">
        <v>88</v>
      </c>
      <c r="C88" s="205">
        <v>11</v>
      </c>
      <c r="D88" s="34" t="str">
        <f t="shared" si="1"/>
        <v/>
      </c>
      <c r="E88" s="51" t="str">
        <f t="shared" si="2"/>
        <v/>
      </c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51"/>
      <c r="Q88" s="34"/>
      <c r="R88" s="34"/>
      <c r="S88" s="34"/>
      <c r="T88" s="34"/>
      <c r="U88" s="34"/>
      <c r="V88" s="51"/>
      <c r="W88" s="34"/>
      <c r="X88" s="34"/>
      <c r="Y88" s="51"/>
      <c r="Z88" s="34"/>
      <c r="AA88" s="34"/>
      <c r="AB88" s="34"/>
      <c r="AC88" s="34"/>
      <c r="AD88" s="34"/>
      <c r="AE88" s="34"/>
      <c r="AF88" s="34"/>
      <c r="AG88" s="34"/>
      <c r="AH88" s="34"/>
      <c r="AI88" s="34"/>
      <c r="AJ88" s="34"/>
      <c r="AK88" s="34"/>
      <c r="AL88" s="34"/>
      <c r="AM88" s="34"/>
      <c r="AN88" s="34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/>
      <c r="BL88" s="65"/>
      <c r="BM88" s="65"/>
      <c r="BN88" s="65"/>
      <c r="BO88" s="65"/>
      <c r="BP88" s="65"/>
      <c r="BQ88" s="65"/>
      <c r="BR88" s="65"/>
      <c r="BS88" s="65"/>
      <c r="BT88" s="65"/>
      <c r="BU88" s="65"/>
      <c r="BV88" s="65"/>
      <c r="BW88" s="65"/>
      <c r="BX88" s="65"/>
      <c r="BY88" s="65"/>
      <c r="BZ88" s="65"/>
      <c r="CA88" s="34"/>
      <c r="CB88" s="34"/>
      <c r="CC88" s="34"/>
      <c r="CD88" s="34"/>
      <c r="CE88" s="34"/>
      <c r="CF88" s="34"/>
      <c r="CG88" s="34"/>
      <c r="CH88" s="34"/>
      <c r="CI88" s="34"/>
      <c r="CJ88" s="34"/>
      <c r="CK88" s="34"/>
      <c r="CL88" s="34"/>
      <c r="CM88" s="34"/>
      <c r="CN88" s="34"/>
      <c r="CO88" s="34"/>
      <c r="CP88" s="34"/>
      <c r="CQ88" s="34"/>
      <c r="CR88" s="34"/>
      <c r="CS88" s="51"/>
      <c r="CT88" s="34"/>
    </row>
    <row r="89" spans="1:98">
      <c r="A89" s="34"/>
      <c r="B89" s="21" t="s">
        <v>90</v>
      </c>
      <c r="C89" s="205">
        <v>12</v>
      </c>
      <c r="D89" s="34" t="str">
        <f t="shared" si="1"/>
        <v/>
      </c>
      <c r="E89" s="51" t="str">
        <f t="shared" si="2"/>
        <v/>
      </c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51"/>
      <c r="Q89" s="34"/>
      <c r="R89" s="34"/>
      <c r="S89" s="34"/>
      <c r="T89" s="34"/>
      <c r="U89" s="34"/>
      <c r="V89" s="51"/>
      <c r="W89" s="34"/>
      <c r="X89" s="34"/>
      <c r="Y89" s="51"/>
      <c r="Z89" s="34"/>
      <c r="AA89" s="34"/>
      <c r="AB89" s="34"/>
      <c r="AC89" s="34"/>
      <c r="AD89" s="34"/>
      <c r="AE89" s="34"/>
      <c r="AF89" s="34"/>
      <c r="AG89" s="34"/>
      <c r="AH89" s="34"/>
      <c r="AI89" s="34"/>
      <c r="AJ89" s="34"/>
      <c r="AK89" s="34"/>
      <c r="AL89" s="34"/>
      <c r="AM89" s="34"/>
      <c r="AN89" s="34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/>
      <c r="BL89" s="65"/>
      <c r="BM89" s="65"/>
      <c r="BN89" s="65"/>
      <c r="BO89" s="65"/>
      <c r="BP89" s="65"/>
      <c r="BQ89" s="65"/>
      <c r="BR89" s="65"/>
      <c r="BS89" s="65"/>
      <c r="BT89" s="65"/>
      <c r="BU89" s="65"/>
      <c r="BV89" s="65"/>
      <c r="BW89" s="65"/>
      <c r="BX89" s="65"/>
      <c r="BY89" s="65"/>
      <c r="BZ89" s="65"/>
      <c r="CA89" s="34"/>
      <c r="CB89" s="34"/>
      <c r="CC89" s="34"/>
      <c r="CD89" s="34"/>
      <c r="CE89" s="34"/>
      <c r="CF89" s="34"/>
      <c r="CG89" s="34"/>
      <c r="CH89" s="34"/>
      <c r="CI89" s="34"/>
      <c r="CJ89" s="34"/>
      <c r="CK89" s="34"/>
      <c r="CL89" s="34"/>
      <c r="CM89" s="34"/>
      <c r="CN89" s="34"/>
      <c r="CO89" s="34"/>
      <c r="CP89" s="34"/>
      <c r="CQ89" s="34"/>
      <c r="CR89" s="34"/>
      <c r="CS89" s="51"/>
      <c r="CT89" s="34"/>
    </row>
    <row r="90" spans="1:98">
      <c r="A90" s="34"/>
      <c r="B90" s="21" t="s">
        <v>92</v>
      </c>
      <c r="C90" s="205">
        <v>13</v>
      </c>
      <c r="D90" s="34" t="str">
        <f t="shared" si="1"/>
        <v/>
      </c>
      <c r="E90" s="51" t="str">
        <f t="shared" si="2"/>
        <v/>
      </c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51"/>
      <c r="Q90" s="34"/>
      <c r="R90" s="34"/>
      <c r="S90" s="34"/>
      <c r="T90" s="34"/>
      <c r="U90" s="34"/>
      <c r="V90" s="51"/>
      <c r="W90" s="34"/>
      <c r="X90" s="34"/>
      <c r="Y90" s="51"/>
      <c r="Z90" s="34"/>
      <c r="AA90" s="34"/>
      <c r="AB90" s="34"/>
      <c r="AC90" s="34"/>
      <c r="AD90" s="34"/>
      <c r="AE90" s="34"/>
      <c r="AF90" s="34"/>
      <c r="AG90" s="34"/>
      <c r="AH90" s="34"/>
      <c r="AI90" s="34"/>
      <c r="AJ90" s="34"/>
      <c r="AK90" s="34"/>
      <c r="AL90" s="34"/>
      <c r="AM90" s="34"/>
      <c r="AN90" s="34"/>
      <c r="AO90" s="65"/>
      <c r="AP90" s="65"/>
      <c r="AQ90" s="65"/>
      <c r="AR90" s="65"/>
      <c r="AS90" s="65"/>
      <c r="AT90" s="65"/>
      <c r="AU90" s="65"/>
      <c r="AV90" s="65"/>
      <c r="AW90" s="65"/>
      <c r="AX90" s="65"/>
      <c r="AY90" s="65"/>
      <c r="AZ90" s="65"/>
      <c r="BA90" s="65"/>
      <c r="BB90" s="65"/>
      <c r="BC90" s="65"/>
      <c r="BD90" s="65"/>
      <c r="BE90" s="65"/>
      <c r="BF90" s="65"/>
      <c r="BG90" s="65"/>
      <c r="BH90" s="65"/>
      <c r="BI90" s="65"/>
      <c r="BJ90" s="65"/>
      <c r="BK90" s="65"/>
      <c r="BL90" s="65"/>
      <c r="BM90" s="65"/>
      <c r="BN90" s="65"/>
      <c r="BO90" s="65"/>
      <c r="BP90" s="65"/>
      <c r="BQ90" s="65"/>
      <c r="BR90" s="65"/>
      <c r="BS90" s="65"/>
      <c r="BT90" s="65"/>
      <c r="BU90" s="65"/>
      <c r="BV90" s="65"/>
      <c r="BW90" s="65"/>
      <c r="BX90" s="65"/>
      <c r="BY90" s="65"/>
      <c r="BZ90" s="65"/>
      <c r="CA90" s="34"/>
      <c r="CB90" s="34"/>
      <c r="CC90" s="34"/>
      <c r="CD90" s="34"/>
      <c r="CE90" s="34"/>
      <c r="CF90" s="34"/>
      <c r="CG90" s="34"/>
      <c r="CH90" s="34"/>
      <c r="CI90" s="34"/>
      <c r="CJ90" s="34"/>
      <c r="CK90" s="34"/>
      <c r="CL90" s="34"/>
      <c r="CM90" s="34"/>
      <c r="CN90" s="34"/>
      <c r="CO90" s="34"/>
      <c r="CP90" s="34"/>
      <c r="CQ90" s="34"/>
      <c r="CR90" s="34"/>
      <c r="CS90" s="51"/>
      <c r="CT90" s="34"/>
    </row>
    <row r="91" spans="1:98">
      <c r="A91" s="34"/>
      <c r="B91" s="21" t="s">
        <v>94</v>
      </c>
      <c r="C91" s="205">
        <v>14</v>
      </c>
      <c r="D91" s="34" t="str">
        <f t="shared" si="1"/>
        <v/>
      </c>
      <c r="E91" s="51" t="str">
        <f t="shared" si="2"/>
        <v/>
      </c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51"/>
      <c r="Q91" s="34"/>
      <c r="R91" s="34"/>
      <c r="S91" s="34"/>
      <c r="T91" s="34"/>
      <c r="U91" s="34"/>
      <c r="V91" s="51"/>
      <c r="W91" s="34"/>
      <c r="X91" s="34"/>
      <c r="Y91" s="51"/>
      <c r="Z91" s="34"/>
      <c r="AA91" s="34"/>
      <c r="AB91" s="34"/>
      <c r="AC91" s="34"/>
      <c r="AD91" s="34"/>
      <c r="AE91" s="34"/>
      <c r="AF91" s="34"/>
      <c r="AG91" s="34"/>
      <c r="AH91" s="34"/>
      <c r="AI91" s="34"/>
      <c r="AJ91" s="34"/>
      <c r="AK91" s="34"/>
      <c r="AL91" s="34"/>
      <c r="AM91" s="34"/>
      <c r="AN91" s="34"/>
      <c r="AO91" s="65"/>
      <c r="AP91" s="65"/>
      <c r="AQ91" s="65"/>
      <c r="AR91" s="65"/>
      <c r="AS91" s="65"/>
      <c r="AT91" s="65"/>
      <c r="AU91" s="65"/>
      <c r="AV91" s="65"/>
      <c r="AW91" s="65"/>
      <c r="AX91" s="65"/>
      <c r="AY91" s="65"/>
      <c r="AZ91" s="65"/>
      <c r="BA91" s="65"/>
      <c r="BB91" s="65"/>
      <c r="BC91" s="65"/>
      <c r="BD91" s="65"/>
      <c r="BE91" s="65"/>
      <c r="BF91" s="65"/>
      <c r="BG91" s="65"/>
      <c r="BH91" s="65"/>
      <c r="BI91" s="65"/>
      <c r="BJ91" s="65"/>
      <c r="BK91" s="65"/>
      <c r="BL91" s="65"/>
      <c r="BM91" s="65"/>
      <c r="BN91" s="65"/>
      <c r="BO91" s="65"/>
      <c r="BP91" s="65"/>
      <c r="BQ91" s="65"/>
      <c r="BR91" s="65"/>
      <c r="BS91" s="65"/>
      <c r="BT91" s="65"/>
      <c r="BU91" s="65"/>
      <c r="BV91" s="65"/>
      <c r="BW91" s="65"/>
      <c r="BX91" s="65"/>
      <c r="BY91" s="65"/>
      <c r="BZ91" s="65"/>
      <c r="CA91" s="34"/>
      <c r="CB91" s="34"/>
      <c r="CC91" s="34"/>
      <c r="CD91" s="34"/>
      <c r="CE91" s="34"/>
      <c r="CF91" s="34"/>
      <c r="CG91" s="34"/>
      <c r="CH91" s="34"/>
      <c r="CI91" s="34"/>
      <c r="CJ91" s="34"/>
      <c r="CK91" s="34"/>
      <c r="CL91" s="34"/>
      <c r="CM91" s="34"/>
      <c r="CN91" s="34"/>
      <c r="CO91" s="34"/>
      <c r="CP91" s="34"/>
      <c r="CQ91" s="34"/>
      <c r="CR91" s="34"/>
      <c r="CS91" s="51"/>
      <c r="CT91" s="34"/>
    </row>
    <row r="92" spans="1:98">
      <c r="A92" s="34"/>
      <c r="B92" s="21" t="s">
        <v>96</v>
      </c>
      <c r="C92" s="205">
        <v>15</v>
      </c>
      <c r="D92" s="34" t="str">
        <f t="shared" si="1"/>
        <v/>
      </c>
      <c r="E92" s="51" t="str">
        <f t="shared" si="2"/>
        <v/>
      </c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51"/>
      <c r="Q92" s="34"/>
      <c r="R92" s="34"/>
      <c r="S92" s="34"/>
      <c r="T92" s="34"/>
      <c r="U92" s="34"/>
      <c r="V92" s="51"/>
      <c r="W92" s="34"/>
      <c r="X92" s="34"/>
      <c r="Y92" s="51"/>
      <c r="Z92" s="34"/>
      <c r="AA92" s="34"/>
      <c r="AB92" s="34"/>
      <c r="AC92" s="34"/>
      <c r="AD92" s="34"/>
      <c r="AE92" s="34"/>
      <c r="AF92" s="34"/>
      <c r="AG92" s="34"/>
      <c r="AH92" s="34"/>
      <c r="AI92" s="34"/>
      <c r="AJ92" s="34"/>
      <c r="AK92" s="34"/>
      <c r="AL92" s="34"/>
      <c r="AM92" s="34"/>
      <c r="AN92" s="34"/>
      <c r="AO92" s="65"/>
      <c r="AP92" s="65"/>
      <c r="AQ92" s="65"/>
      <c r="AR92" s="65"/>
      <c r="AS92" s="65"/>
      <c r="AT92" s="65"/>
      <c r="AU92" s="65"/>
      <c r="AV92" s="65"/>
      <c r="AW92" s="65"/>
      <c r="AX92" s="65"/>
      <c r="AY92" s="65"/>
      <c r="AZ92" s="65"/>
      <c r="BA92" s="65"/>
      <c r="BB92" s="65"/>
      <c r="BC92" s="65"/>
      <c r="BD92" s="65"/>
      <c r="BE92" s="65"/>
      <c r="BF92" s="65"/>
      <c r="BG92" s="65"/>
      <c r="BH92" s="65"/>
      <c r="BI92" s="65"/>
      <c r="BJ92" s="65"/>
      <c r="BK92" s="65"/>
      <c r="BL92" s="65"/>
      <c r="BM92" s="65"/>
      <c r="BN92" s="65"/>
      <c r="BO92" s="65"/>
      <c r="BP92" s="65"/>
      <c r="BQ92" s="65"/>
      <c r="BR92" s="65"/>
      <c r="BS92" s="65"/>
      <c r="BT92" s="65"/>
      <c r="BU92" s="65"/>
      <c r="BV92" s="65"/>
      <c r="BW92" s="65"/>
      <c r="BX92" s="65"/>
      <c r="BY92" s="65"/>
      <c r="BZ92" s="65"/>
      <c r="CA92" s="34"/>
      <c r="CB92" s="34"/>
      <c r="CC92" s="34"/>
      <c r="CD92" s="34"/>
      <c r="CE92" s="34"/>
      <c r="CF92" s="34"/>
      <c r="CG92" s="34"/>
      <c r="CH92" s="34"/>
      <c r="CI92" s="34"/>
      <c r="CJ92" s="34"/>
      <c r="CK92" s="34"/>
      <c r="CL92" s="34"/>
      <c r="CM92" s="34"/>
      <c r="CN92" s="34"/>
      <c r="CO92" s="34"/>
      <c r="CP92" s="34"/>
      <c r="CQ92" s="34"/>
      <c r="CR92" s="34"/>
      <c r="CS92" s="51"/>
      <c r="CT92" s="34"/>
    </row>
    <row r="93" spans="1:98">
      <c r="A93" s="34"/>
      <c r="B93" s="21" t="s">
        <v>98</v>
      </c>
      <c r="C93" s="205">
        <v>16</v>
      </c>
      <c r="D93" s="34" t="str">
        <f t="shared" si="1"/>
        <v/>
      </c>
      <c r="E93" s="51" t="str">
        <f t="shared" si="2"/>
        <v/>
      </c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51"/>
      <c r="Q93" s="34"/>
      <c r="R93" s="34"/>
      <c r="S93" s="34"/>
      <c r="T93" s="34"/>
      <c r="U93" s="34"/>
      <c r="V93" s="51"/>
      <c r="W93" s="34"/>
      <c r="X93" s="34"/>
      <c r="Y93" s="51"/>
      <c r="Z93" s="34"/>
      <c r="AA93" s="34"/>
      <c r="AB93" s="34"/>
      <c r="AC93" s="34"/>
      <c r="AD93" s="34"/>
      <c r="AE93" s="34"/>
      <c r="AF93" s="34"/>
      <c r="AG93" s="34"/>
      <c r="AH93" s="34"/>
      <c r="AI93" s="34"/>
      <c r="AJ93" s="34"/>
      <c r="AK93" s="34"/>
      <c r="AL93" s="34"/>
      <c r="AM93" s="34"/>
      <c r="AN93" s="34"/>
      <c r="AO93" s="65"/>
      <c r="AP93" s="65"/>
      <c r="AQ93" s="65"/>
      <c r="AR93" s="65"/>
      <c r="AS93" s="65"/>
      <c r="AT93" s="65"/>
      <c r="AU93" s="65"/>
      <c r="AV93" s="65"/>
      <c r="AW93" s="65"/>
      <c r="AX93" s="65"/>
      <c r="AY93" s="65"/>
      <c r="AZ93" s="65"/>
      <c r="BA93" s="65"/>
      <c r="BB93" s="65"/>
      <c r="BC93" s="65"/>
      <c r="BD93" s="65"/>
      <c r="BE93" s="65"/>
      <c r="BF93" s="65"/>
      <c r="BG93" s="65"/>
      <c r="BH93" s="65"/>
      <c r="BI93" s="65"/>
      <c r="BJ93" s="65"/>
      <c r="BK93" s="65"/>
      <c r="BL93" s="65"/>
      <c r="BM93" s="65"/>
      <c r="BN93" s="65"/>
      <c r="BO93" s="65"/>
      <c r="BP93" s="65"/>
      <c r="BQ93" s="65"/>
      <c r="BR93" s="65"/>
      <c r="BS93" s="65"/>
      <c r="BT93" s="65"/>
      <c r="BU93" s="65"/>
      <c r="BV93" s="65"/>
      <c r="BW93" s="65"/>
      <c r="BX93" s="65"/>
      <c r="BY93" s="65"/>
      <c r="BZ93" s="65"/>
      <c r="CA93" s="34"/>
      <c r="CB93" s="34"/>
      <c r="CC93" s="34"/>
      <c r="CD93" s="34"/>
      <c r="CE93" s="34"/>
      <c r="CF93" s="34"/>
      <c r="CG93" s="34"/>
      <c r="CH93" s="34"/>
      <c r="CI93" s="34"/>
      <c r="CJ93" s="34"/>
      <c r="CK93" s="34"/>
      <c r="CL93" s="34"/>
      <c r="CM93" s="34"/>
      <c r="CN93" s="34"/>
      <c r="CO93" s="34"/>
      <c r="CP93" s="34"/>
      <c r="CQ93" s="34"/>
      <c r="CR93" s="34"/>
      <c r="CS93" s="51"/>
      <c r="CT93" s="34"/>
    </row>
    <row r="94" spans="1:98">
      <c r="A94" s="34"/>
      <c r="B94" s="21" t="s">
        <v>100</v>
      </c>
      <c r="C94" s="205">
        <v>17</v>
      </c>
      <c r="D94" s="34" t="str">
        <f t="shared" si="1"/>
        <v/>
      </c>
      <c r="E94" s="51" t="str">
        <f t="shared" si="2"/>
        <v/>
      </c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51"/>
      <c r="Q94" s="34"/>
      <c r="R94" s="34"/>
      <c r="S94" s="34"/>
      <c r="T94" s="34"/>
      <c r="U94" s="34"/>
      <c r="V94" s="51"/>
      <c r="W94" s="34"/>
      <c r="X94" s="34"/>
      <c r="Y94" s="51"/>
      <c r="Z94" s="34"/>
      <c r="AA94" s="34"/>
      <c r="AB94" s="34"/>
      <c r="AC94" s="34"/>
      <c r="AD94" s="34"/>
      <c r="AE94" s="34"/>
      <c r="AF94" s="34"/>
      <c r="AG94" s="34"/>
      <c r="AH94" s="34"/>
      <c r="AI94" s="34"/>
      <c r="AJ94" s="34"/>
      <c r="AK94" s="34"/>
      <c r="AL94" s="34"/>
      <c r="AM94" s="34"/>
      <c r="AN94" s="34"/>
      <c r="AO94" s="65"/>
      <c r="AP94" s="65"/>
      <c r="AQ94" s="65"/>
      <c r="AR94" s="65"/>
      <c r="AS94" s="65"/>
      <c r="AT94" s="65"/>
      <c r="AU94" s="65"/>
      <c r="AV94" s="65"/>
      <c r="AW94" s="65"/>
      <c r="AX94" s="65"/>
      <c r="AY94" s="65"/>
      <c r="AZ94" s="65"/>
      <c r="BA94" s="65"/>
      <c r="BB94" s="65"/>
      <c r="BC94" s="65"/>
      <c r="BD94" s="65"/>
      <c r="BE94" s="65"/>
      <c r="BF94" s="65"/>
      <c r="BG94" s="65"/>
      <c r="BH94" s="65"/>
      <c r="BI94" s="65"/>
      <c r="BJ94" s="65"/>
      <c r="BK94" s="65"/>
      <c r="BL94" s="65"/>
      <c r="BM94" s="65"/>
      <c r="BN94" s="65"/>
      <c r="BO94" s="65"/>
      <c r="BP94" s="65"/>
      <c r="BQ94" s="65"/>
      <c r="BR94" s="65"/>
      <c r="BS94" s="65"/>
      <c r="BT94" s="65"/>
      <c r="BU94" s="65"/>
      <c r="BV94" s="65"/>
      <c r="BW94" s="65"/>
      <c r="BX94" s="65"/>
      <c r="BY94" s="65"/>
      <c r="BZ94" s="65"/>
      <c r="CA94" s="34"/>
      <c r="CB94" s="34"/>
      <c r="CC94" s="34"/>
      <c r="CD94" s="34"/>
      <c r="CE94" s="34"/>
      <c r="CF94" s="34"/>
      <c r="CG94" s="34"/>
      <c r="CH94" s="34"/>
      <c r="CI94" s="34"/>
      <c r="CJ94" s="34"/>
      <c r="CK94" s="34"/>
      <c r="CL94" s="34"/>
      <c r="CM94" s="34"/>
      <c r="CN94" s="34"/>
      <c r="CO94" s="34"/>
      <c r="CP94" s="34"/>
      <c r="CQ94" s="34"/>
      <c r="CR94" s="34"/>
      <c r="CS94" s="51"/>
      <c r="CT94" s="34"/>
    </row>
    <row r="95" spans="1:98">
      <c r="A95" s="34"/>
      <c r="B95" s="21" t="s">
        <v>102</v>
      </c>
      <c r="C95" s="205">
        <v>18</v>
      </c>
      <c r="D95" s="34" t="str">
        <f t="shared" si="1"/>
        <v/>
      </c>
      <c r="E95" s="51" t="str">
        <f t="shared" si="2"/>
        <v/>
      </c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51"/>
      <c r="Q95" s="34"/>
      <c r="R95" s="34"/>
      <c r="S95" s="34"/>
      <c r="T95" s="34"/>
      <c r="U95" s="34"/>
      <c r="V95" s="51"/>
      <c r="W95" s="34"/>
      <c r="X95" s="34"/>
      <c r="Y95" s="51"/>
      <c r="Z95" s="34"/>
      <c r="AA95" s="34"/>
      <c r="AB95" s="34"/>
      <c r="AC95" s="34"/>
      <c r="AD95" s="34"/>
      <c r="AE95" s="34"/>
      <c r="AF95" s="34"/>
      <c r="AG95" s="34"/>
      <c r="AH95" s="34"/>
      <c r="AI95" s="34"/>
      <c r="AJ95" s="34"/>
      <c r="AK95" s="34"/>
      <c r="AL95" s="34"/>
      <c r="AM95" s="34"/>
      <c r="AN95" s="34"/>
      <c r="AO95" s="65"/>
      <c r="AP95" s="65"/>
      <c r="AQ95" s="65"/>
      <c r="AR95" s="65"/>
      <c r="AS95" s="65"/>
      <c r="AT95" s="65"/>
      <c r="AU95" s="65"/>
      <c r="AV95" s="65"/>
      <c r="AW95" s="65"/>
      <c r="AX95" s="65"/>
      <c r="AY95" s="65"/>
      <c r="AZ95" s="65"/>
      <c r="BA95" s="65"/>
      <c r="BB95" s="65"/>
      <c r="BC95" s="65"/>
      <c r="BD95" s="65"/>
      <c r="BE95" s="65"/>
      <c r="BF95" s="65"/>
      <c r="BG95" s="65"/>
      <c r="BH95" s="65"/>
      <c r="BI95" s="65"/>
      <c r="BJ95" s="65"/>
      <c r="BK95" s="65"/>
      <c r="BL95" s="65"/>
      <c r="BM95" s="65"/>
      <c r="BN95" s="65"/>
      <c r="BO95" s="65"/>
      <c r="BP95" s="65"/>
      <c r="BQ95" s="65"/>
      <c r="BR95" s="65"/>
      <c r="BS95" s="65"/>
      <c r="BT95" s="65"/>
      <c r="BU95" s="65"/>
      <c r="BV95" s="65"/>
      <c r="BW95" s="65"/>
      <c r="BX95" s="65"/>
      <c r="BY95" s="65"/>
      <c r="BZ95" s="65"/>
      <c r="CA95" s="34"/>
      <c r="CB95" s="34"/>
      <c r="CC95" s="34"/>
      <c r="CD95" s="34"/>
      <c r="CE95" s="34"/>
      <c r="CF95" s="34"/>
      <c r="CG95" s="34"/>
      <c r="CH95" s="34"/>
      <c r="CI95" s="34"/>
      <c r="CJ95" s="34"/>
      <c r="CK95" s="34"/>
      <c r="CL95" s="34"/>
      <c r="CM95" s="34"/>
      <c r="CN95" s="34"/>
      <c r="CO95" s="34"/>
      <c r="CP95" s="34"/>
      <c r="CQ95" s="34"/>
      <c r="CR95" s="34"/>
      <c r="CS95" s="51"/>
      <c r="CT95" s="34"/>
    </row>
    <row r="96" spans="1:98">
      <c r="A96" s="34"/>
      <c r="B96" s="21" t="s">
        <v>104</v>
      </c>
      <c r="C96" s="205">
        <v>19</v>
      </c>
      <c r="D96" s="34" t="str">
        <f t="shared" si="1"/>
        <v/>
      </c>
      <c r="E96" s="51" t="str">
        <f t="shared" si="2"/>
        <v/>
      </c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51"/>
      <c r="Q96" s="34"/>
      <c r="R96" s="34"/>
      <c r="S96" s="34"/>
      <c r="T96" s="34"/>
      <c r="U96" s="34"/>
      <c r="V96" s="51"/>
      <c r="W96" s="34"/>
      <c r="X96" s="34"/>
      <c r="Y96" s="51"/>
      <c r="Z96" s="34"/>
      <c r="AA96" s="34"/>
      <c r="AB96" s="34"/>
      <c r="AC96" s="34"/>
      <c r="AD96" s="34"/>
      <c r="AE96" s="34"/>
      <c r="AF96" s="34"/>
      <c r="AG96" s="34"/>
      <c r="AH96" s="34"/>
      <c r="AI96" s="34"/>
      <c r="AJ96" s="34"/>
      <c r="AK96" s="34"/>
      <c r="AL96" s="34"/>
      <c r="AM96" s="34"/>
      <c r="AN96" s="34"/>
      <c r="AO96" s="65"/>
      <c r="AP96" s="65"/>
      <c r="AQ96" s="65"/>
      <c r="AR96" s="65"/>
      <c r="AS96" s="65"/>
      <c r="AT96" s="65"/>
      <c r="AU96" s="65"/>
      <c r="AV96" s="65"/>
      <c r="AW96" s="65"/>
      <c r="AX96" s="65"/>
      <c r="AY96" s="65"/>
      <c r="AZ96" s="65"/>
      <c r="BA96" s="65"/>
      <c r="BB96" s="65"/>
      <c r="BC96" s="65"/>
      <c r="BD96" s="65"/>
      <c r="BE96" s="65"/>
      <c r="BF96" s="65"/>
      <c r="BG96" s="65"/>
      <c r="BH96" s="65"/>
      <c r="BI96" s="65"/>
      <c r="BJ96" s="65"/>
      <c r="BK96" s="65"/>
      <c r="BL96" s="65"/>
      <c r="BM96" s="65"/>
      <c r="BN96" s="65"/>
      <c r="BO96" s="65"/>
      <c r="BP96" s="65"/>
      <c r="BQ96" s="65"/>
      <c r="BR96" s="65"/>
      <c r="BS96" s="65"/>
      <c r="BT96" s="65"/>
      <c r="BU96" s="65"/>
      <c r="BV96" s="65"/>
      <c r="BW96" s="65"/>
      <c r="BX96" s="65"/>
      <c r="BY96" s="65"/>
      <c r="BZ96" s="65"/>
      <c r="CA96" s="34"/>
      <c r="CB96" s="34"/>
      <c r="CC96" s="34"/>
      <c r="CD96" s="34"/>
      <c r="CE96" s="34"/>
      <c r="CF96" s="34"/>
      <c r="CG96" s="34"/>
      <c r="CH96" s="34"/>
      <c r="CI96" s="34"/>
      <c r="CJ96" s="34"/>
      <c r="CK96" s="34"/>
      <c r="CL96" s="34"/>
      <c r="CM96" s="34"/>
      <c r="CN96" s="34"/>
      <c r="CO96" s="34"/>
      <c r="CP96" s="34"/>
      <c r="CQ96" s="34"/>
      <c r="CR96" s="34"/>
      <c r="CS96" s="51"/>
      <c r="CT96" s="34"/>
    </row>
    <row r="97" spans="1:98">
      <c r="A97" s="34"/>
      <c r="B97" s="21" t="s">
        <v>106</v>
      </c>
      <c r="C97" s="205">
        <v>20</v>
      </c>
      <c r="D97" s="34" t="str">
        <f t="shared" si="1"/>
        <v/>
      </c>
      <c r="E97" s="51" t="str">
        <f t="shared" si="2"/>
        <v/>
      </c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51"/>
      <c r="Q97" s="34"/>
      <c r="R97" s="34"/>
      <c r="S97" s="34"/>
      <c r="T97" s="34"/>
      <c r="U97" s="34"/>
      <c r="V97" s="51"/>
      <c r="W97" s="34"/>
      <c r="X97" s="34"/>
      <c r="Y97" s="51"/>
      <c r="Z97" s="34"/>
      <c r="AA97" s="34"/>
      <c r="AB97" s="34"/>
      <c r="AC97" s="34"/>
      <c r="AD97" s="34"/>
      <c r="AE97" s="34"/>
      <c r="AF97" s="34"/>
      <c r="AG97" s="34"/>
      <c r="AH97" s="34"/>
      <c r="AI97" s="34"/>
      <c r="AJ97" s="34"/>
      <c r="AK97" s="34"/>
      <c r="AL97" s="34"/>
      <c r="AM97" s="34"/>
      <c r="AN97" s="34"/>
      <c r="AO97" s="65"/>
      <c r="AP97" s="65"/>
      <c r="AQ97" s="65"/>
      <c r="AR97" s="65"/>
      <c r="AS97" s="65"/>
      <c r="AT97" s="65"/>
      <c r="AU97" s="65"/>
      <c r="AV97" s="65"/>
      <c r="AW97" s="65"/>
      <c r="AX97" s="65"/>
      <c r="AY97" s="65"/>
      <c r="AZ97" s="65"/>
      <c r="BA97" s="65"/>
      <c r="BB97" s="65"/>
      <c r="BC97" s="65"/>
      <c r="BD97" s="65"/>
      <c r="BE97" s="65"/>
      <c r="BF97" s="65"/>
      <c r="BG97" s="65"/>
      <c r="BH97" s="65"/>
      <c r="BI97" s="65"/>
      <c r="BJ97" s="65"/>
      <c r="BK97" s="65"/>
      <c r="BL97" s="65"/>
      <c r="BM97" s="65"/>
      <c r="BN97" s="65"/>
      <c r="BO97" s="65"/>
      <c r="BP97" s="65"/>
      <c r="BQ97" s="65"/>
      <c r="BR97" s="65"/>
      <c r="BS97" s="65"/>
      <c r="BT97" s="65"/>
      <c r="BU97" s="65"/>
      <c r="BV97" s="65"/>
      <c r="BW97" s="65"/>
      <c r="BX97" s="65"/>
      <c r="BY97" s="65"/>
      <c r="BZ97" s="65"/>
      <c r="CA97" s="34"/>
      <c r="CB97" s="34"/>
      <c r="CC97" s="34"/>
      <c r="CD97" s="34"/>
      <c r="CE97" s="34"/>
      <c r="CF97" s="34"/>
      <c r="CG97" s="34"/>
      <c r="CH97" s="34"/>
      <c r="CI97" s="34"/>
      <c r="CJ97" s="34"/>
      <c r="CK97" s="34"/>
      <c r="CL97" s="34"/>
      <c r="CM97" s="34"/>
      <c r="CN97" s="34"/>
      <c r="CO97" s="34"/>
      <c r="CP97" s="34"/>
      <c r="CQ97" s="34"/>
      <c r="CR97" s="34"/>
      <c r="CS97" s="51"/>
      <c r="CT97" s="34"/>
    </row>
    <row r="98" spans="1:98">
      <c r="A98" s="34"/>
      <c r="B98" s="21" t="s">
        <v>108</v>
      </c>
      <c r="C98" s="205">
        <v>21</v>
      </c>
      <c r="D98" s="34" t="str">
        <f t="shared" si="1"/>
        <v/>
      </c>
      <c r="E98" s="51" t="str">
        <f t="shared" si="2"/>
        <v/>
      </c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51"/>
      <c r="Q98" s="34"/>
      <c r="R98" s="34"/>
      <c r="S98" s="34"/>
      <c r="T98" s="34"/>
      <c r="U98" s="34"/>
      <c r="V98" s="51"/>
      <c r="W98" s="34"/>
      <c r="X98" s="34"/>
      <c r="Y98" s="51"/>
      <c r="Z98" s="34"/>
      <c r="AA98" s="34"/>
      <c r="AB98" s="34"/>
      <c r="AC98" s="34"/>
      <c r="AD98" s="34"/>
      <c r="AE98" s="34"/>
      <c r="AF98" s="34"/>
      <c r="AG98" s="34"/>
      <c r="AH98" s="34"/>
      <c r="AI98" s="34"/>
      <c r="AJ98" s="34"/>
      <c r="AK98" s="34"/>
      <c r="AL98" s="34"/>
      <c r="AM98" s="34"/>
      <c r="AN98" s="34"/>
      <c r="AO98" s="65"/>
      <c r="AP98" s="65"/>
      <c r="AQ98" s="65"/>
      <c r="AR98" s="65"/>
      <c r="AS98" s="65"/>
      <c r="AT98" s="65"/>
      <c r="AU98" s="65"/>
      <c r="AV98" s="65"/>
      <c r="AW98" s="65"/>
      <c r="AX98" s="65"/>
      <c r="AY98" s="65"/>
      <c r="AZ98" s="65"/>
      <c r="BA98" s="65"/>
      <c r="BB98" s="65"/>
      <c r="BC98" s="65"/>
      <c r="BD98" s="65"/>
      <c r="BE98" s="65"/>
      <c r="BF98" s="65"/>
      <c r="BG98" s="65"/>
      <c r="BH98" s="65"/>
      <c r="BI98" s="65"/>
      <c r="BJ98" s="65"/>
      <c r="BK98" s="65"/>
      <c r="BL98" s="65"/>
      <c r="BM98" s="65"/>
      <c r="BN98" s="65"/>
      <c r="BO98" s="65"/>
      <c r="BP98" s="65"/>
      <c r="BQ98" s="65"/>
      <c r="BR98" s="65"/>
      <c r="BS98" s="65"/>
      <c r="BT98" s="65"/>
      <c r="BU98" s="65"/>
      <c r="BV98" s="65"/>
      <c r="BW98" s="65"/>
      <c r="BX98" s="65"/>
      <c r="BY98" s="65"/>
      <c r="BZ98" s="65"/>
      <c r="CA98" s="34"/>
      <c r="CB98" s="34"/>
      <c r="CC98" s="34"/>
      <c r="CD98" s="34"/>
      <c r="CE98" s="34"/>
      <c r="CF98" s="34"/>
      <c r="CG98" s="34"/>
      <c r="CH98" s="34"/>
      <c r="CI98" s="34"/>
      <c r="CJ98" s="34"/>
      <c r="CK98" s="34"/>
      <c r="CL98" s="34"/>
      <c r="CM98" s="34"/>
      <c r="CN98" s="34"/>
      <c r="CO98" s="34"/>
      <c r="CP98" s="34"/>
      <c r="CQ98" s="34"/>
      <c r="CR98" s="34"/>
      <c r="CS98" s="51"/>
      <c r="CT98" s="34"/>
    </row>
    <row r="99" spans="1:98">
      <c r="A99" s="34"/>
      <c r="B99" s="21" t="s">
        <v>110</v>
      </c>
      <c r="C99" s="205">
        <v>22</v>
      </c>
      <c r="D99" s="34" t="str">
        <f t="shared" si="1"/>
        <v/>
      </c>
      <c r="E99" s="51" t="str">
        <f t="shared" si="2"/>
        <v/>
      </c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51"/>
      <c r="Q99" s="34"/>
      <c r="R99" s="34"/>
      <c r="S99" s="34"/>
      <c r="T99" s="34"/>
      <c r="U99" s="34"/>
      <c r="V99" s="51"/>
      <c r="W99" s="34"/>
      <c r="X99" s="34"/>
      <c r="Y99" s="51"/>
      <c r="Z99" s="34"/>
      <c r="AA99" s="34"/>
      <c r="AB99" s="34"/>
      <c r="AC99" s="34"/>
      <c r="AD99" s="34"/>
      <c r="AE99" s="34"/>
      <c r="AF99" s="34"/>
      <c r="AG99" s="34"/>
      <c r="AH99" s="34"/>
      <c r="AI99" s="34"/>
      <c r="AJ99" s="34"/>
      <c r="AK99" s="34"/>
      <c r="AL99" s="34"/>
      <c r="AM99" s="34"/>
      <c r="AN99" s="34"/>
      <c r="AO99" s="65"/>
      <c r="AP99" s="65"/>
      <c r="AQ99" s="65"/>
      <c r="AR99" s="65"/>
      <c r="AS99" s="65"/>
      <c r="AT99" s="65"/>
      <c r="AU99" s="65"/>
      <c r="AV99" s="65"/>
      <c r="AW99" s="65"/>
      <c r="AX99" s="65"/>
      <c r="AY99" s="65"/>
      <c r="AZ99" s="65"/>
      <c r="BA99" s="65"/>
      <c r="BB99" s="65"/>
      <c r="BC99" s="65"/>
      <c r="BD99" s="65"/>
      <c r="BE99" s="65"/>
      <c r="BF99" s="65"/>
      <c r="BG99" s="65"/>
      <c r="BH99" s="65"/>
      <c r="BI99" s="65"/>
      <c r="BJ99" s="65"/>
      <c r="BK99" s="65"/>
      <c r="BL99" s="65"/>
      <c r="BM99" s="65"/>
      <c r="BN99" s="65"/>
      <c r="BO99" s="65"/>
      <c r="BP99" s="65"/>
      <c r="BQ99" s="65"/>
      <c r="BR99" s="65"/>
      <c r="BS99" s="65"/>
      <c r="BT99" s="65"/>
      <c r="BU99" s="65"/>
      <c r="BV99" s="65"/>
      <c r="BW99" s="65"/>
      <c r="BX99" s="65"/>
      <c r="BY99" s="65"/>
      <c r="BZ99" s="65"/>
      <c r="CA99" s="34"/>
      <c r="CB99" s="34"/>
      <c r="CC99" s="34"/>
      <c r="CD99" s="34"/>
      <c r="CE99" s="34"/>
      <c r="CF99" s="34"/>
      <c r="CG99" s="34"/>
      <c r="CH99" s="34"/>
      <c r="CI99" s="34"/>
      <c r="CJ99" s="34"/>
      <c r="CK99" s="34"/>
      <c r="CL99" s="34"/>
      <c r="CM99" s="34"/>
      <c r="CN99" s="34"/>
      <c r="CO99" s="34"/>
      <c r="CP99" s="34"/>
      <c r="CQ99" s="34"/>
      <c r="CR99" s="34"/>
      <c r="CS99" s="51"/>
      <c r="CT99" s="34"/>
    </row>
    <row r="100" spans="1:98">
      <c r="A100" s="34"/>
      <c r="B100" s="21" t="s">
        <v>112</v>
      </c>
      <c r="C100" s="205">
        <v>23</v>
      </c>
      <c r="D100" s="34" t="str">
        <f t="shared" si="1"/>
        <v/>
      </c>
      <c r="E100" s="51" t="str">
        <f t="shared" si="2"/>
        <v/>
      </c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51"/>
      <c r="Q100" s="34"/>
      <c r="R100" s="34"/>
      <c r="S100" s="34"/>
      <c r="T100" s="34"/>
      <c r="U100" s="34"/>
      <c r="V100" s="51"/>
      <c r="W100" s="34"/>
      <c r="X100" s="34"/>
      <c r="Y100" s="51"/>
      <c r="Z100" s="34"/>
      <c r="AA100" s="34"/>
      <c r="AB100" s="34"/>
      <c r="AC100" s="34"/>
      <c r="AD100" s="34"/>
      <c r="AE100" s="34"/>
      <c r="AF100" s="34"/>
      <c r="AG100" s="34"/>
      <c r="AH100" s="34"/>
      <c r="AI100" s="34"/>
      <c r="AJ100" s="34"/>
      <c r="AK100" s="34"/>
      <c r="AL100" s="34"/>
      <c r="AM100" s="34"/>
      <c r="AN100" s="34"/>
      <c r="AO100" s="65"/>
      <c r="AP100" s="65"/>
      <c r="AQ100" s="65"/>
      <c r="AR100" s="65"/>
      <c r="AS100" s="65"/>
      <c r="AT100" s="65"/>
      <c r="AU100" s="65"/>
      <c r="AV100" s="65"/>
      <c r="AW100" s="65"/>
      <c r="AX100" s="65"/>
      <c r="AY100" s="65"/>
      <c r="AZ100" s="65"/>
      <c r="BA100" s="65"/>
      <c r="BB100" s="65"/>
      <c r="BC100" s="65"/>
      <c r="BD100" s="65"/>
      <c r="BE100" s="65"/>
      <c r="BF100" s="65"/>
      <c r="BG100" s="65"/>
      <c r="BH100" s="65"/>
      <c r="BI100" s="65"/>
      <c r="BJ100" s="65"/>
      <c r="BK100" s="65"/>
      <c r="BL100" s="65"/>
      <c r="BM100" s="65"/>
      <c r="BN100" s="65"/>
      <c r="BO100" s="65"/>
      <c r="BP100" s="65"/>
      <c r="BQ100" s="65"/>
      <c r="BR100" s="65"/>
      <c r="BS100" s="65"/>
      <c r="BT100" s="65"/>
      <c r="BU100" s="65"/>
      <c r="BV100" s="65"/>
      <c r="BW100" s="65"/>
      <c r="BX100" s="65"/>
      <c r="BY100" s="65"/>
      <c r="BZ100" s="65"/>
      <c r="CA100" s="34"/>
      <c r="CB100" s="34"/>
      <c r="CC100" s="34"/>
      <c r="CD100" s="34"/>
      <c r="CE100" s="34"/>
      <c r="CF100" s="34"/>
      <c r="CG100" s="34"/>
      <c r="CH100" s="34"/>
      <c r="CI100" s="34"/>
      <c r="CJ100" s="34"/>
      <c r="CK100" s="34"/>
      <c r="CL100" s="34"/>
      <c r="CM100" s="34"/>
      <c r="CN100" s="34"/>
      <c r="CO100" s="34"/>
      <c r="CP100" s="34"/>
      <c r="CQ100" s="34"/>
      <c r="CR100" s="34"/>
      <c r="CS100" s="51"/>
      <c r="CT100" s="34"/>
    </row>
    <row r="101" spans="1:98">
      <c r="A101" s="34"/>
      <c r="B101" s="21" t="s">
        <v>114</v>
      </c>
      <c r="C101" s="205">
        <v>24</v>
      </c>
      <c r="D101" s="34" t="str">
        <f t="shared" si="1"/>
        <v/>
      </c>
      <c r="E101" s="51" t="str">
        <f t="shared" si="2"/>
        <v/>
      </c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51"/>
      <c r="Q101" s="34"/>
      <c r="R101" s="34"/>
      <c r="S101" s="34"/>
      <c r="T101" s="34"/>
      <c r="U101" s="34"/>
      <c r="V101" s="51"/>
      <c r="W101" s="34"/>
      <c r="X101" s="34"/>
      <c r="Y101" s="51"/>
      <c r="Z101" s="34"/>
      <c r="AA101" s="34"/>
      <c r="AB101" s="34"/>
      <c r="AC101" s="34"/>
      <c r="AD101" s="34"/>
      <c r="AE101" s="34"/>
      <c r="AF101" s="34"/>
      <c r="AG101" s="34"/>
      <c r="AH101" s="34"/>
      <c r="AI101" s="34"/>
      <c r="AJ101" s="34"/>
      <c r="AK101" s="34"/>
      <c r="AL101" s="34"/>
      <c r="AM101" s="34"/>
      <c r="AN101" s="34"/>
      <c r="AO101" s="65"/>
      <c r="AP101" s="65"/>
      <c r="AQ101" s="65"/>
      <c r="AR101" s="65"/>
      <c r="AS101" s="65"/>
      <c r="AT101" s="65"/>
      <c r="AU101" s="65"/>
      <c r="AV101" s="65"/>
      <c r="AW101" s="65"/>
      <c r="AX101" s="65"/>
      <c r="AY101" s="65"/>
      <c r="AZ101" s="65"/>
      <c r="BA101" s="65"/>
      <c r="BB101" s="65"/>
      <c r="BC101" s="65"/>
      <c r="BD101" s="65"/>
      <c r="BE101" s="65"/>
      <c r="BF101" s="65"/>
      <c r="BG101" s="65"/>
      <c r="BH101" s="65"/>
      <c r="BI101" s="65"/>
      <c r="BJ101" s="65"/>
      <c r="BK101" s="65"/>
      <c r="BL101" s="65"/>
      <c r="BM101" s="65"/>
      <c r="BN101" s="65"/>
      <c r="BO101" s="65"/>
      <c r="BP101" s="65"/>
      <c r="BQ101" s="65"/>
      <c r="BR101" s="65"/>
      <c r="BS101" s="65"/>
      <c r="BT101" s="65"/>
      <c r="BU101" s="65"/>
      <c r="BV101" s="65"/>
      <c r="BW101" s="65"/>
      <c r="BX101" s="65"/>
      <c r="BY101" s="65"/>
      <c r="BZ101" s="65"/>
      <c r="CA101" s="34"/>
      <c r="CB101" s="34"/>
      <c r="CC101" s="34"/>
      <c r="CD101" s="34"/>
      <c r="CE101" s="34"/>
      <c r="CF101" s="34"/>
      <c r="CG101" s="34"/>
      <c r="CH101" s="34"/>
      <c r="CI101" s="34"/>
      <c r="CJ101" s="34"/>
      <c r="CK101" s="34"/>
      <c r="CL101" s="34"/>
      <c r="CM101" s="34"/>
      <c r="CN101" s="34"/>
      <c r="CO101" s="34"/>
      <c r="CP101" s="34"/>
      <c r="CQ101" s="34"/>
      <c r="CR101" s="34"/>
      <c r="CS101" s="51"/>
      <c r="CT101" s="34"/>
    </row>
    <row r="102" spans="1:98">
      <c r="A102" s="34"/>
      <c r="B102" s="21" t="s">
        <v>116</v>
      </c>
      <c r="C102" s="205">
        <v>25</v>
      </c>
      <c r="D102" s="34" t="str">
        <f t="shared" si="1"/>
        <v/>
      </c>
      <c r="E102" s="51" t="str">
        <f t="shared" si="2"/>
        <v/>
      </c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51"/>
      <c r="Q102" s="34"/>
      <c r="R102" s="34"/>
      <c r="S102" s="34"/>
      <c r="T102" s="34"/>
      <c r="U102" s="34"/>
      <c r="V102" s="51"/>
      <c r="W102" s="34"/>
      <c r="X102" s="34"/>
      <c r="Y102" s="51"/>
      <c r="Z102" s="34"/>
      <c r="AA102" s="34"/>
      <c r="AB102" s="34"/>
      <c r="AC102" s="34"/>
      <c r="AD102" s="34"/>
      <c r="AE102" s="34"/>
      <c r="AF102" s="34"/>
      <c r="AG102" s="34"/>
      <c r="AH102" s="34"/>
      <c r="AI102" s="34"/>
      <c r="AJ102" s="34"/>
      <c r="AK102" s="34"/>
      <c r="AL102" s="34"/>
      <c r="AM102" s="34"/>
      <c r="AN102" s="34"/>
      <c r="AO102" s="65"/>
      <c r="AP102" s="65"/>
      <c r="AQ102" s="65"/>
      <c r="AR102" s="65"/>
      <c r="AS102" s="65"/>
      <c r="AT102" s="65"/>
      <c r="AU102" s="65"/>
      <c r="AV102" s="65"/>
      <c r="AW102" s="65"/>
      <c r="AX102" s="65"/>
      <c r="AY102" s="65"/>
      <c r="AZ102" s="65"/>
      <c r="BA102" s="65"/>
      <c r="BB102" s="65"/>
      <c r="BC102" s="65"/>
      <c r="BD102" s="65"/>
      <c r="BE102" s="65"/>
      <c r="BF102" s="65"/>
      <c r="BG102" s="65"/>
      <c r="BH102" s="65"/>
      <c r="BI102" s="65"/>
      <c r="BJ102" s="65"/>
      <c r="BK102" s="65"/>
      <c r="BL102" s="65"/>
      <c r="BM102" s="65"/>
      <c r="BN102" s="65"/>
      <c r="BO102" s="65"/>
      <c r="BP102" s="65"/>
      <c r="BQ102" s="65"/>
      <c r="BR102" s="65"/>
      <c r="BS102" s="65"/>
      <c r="BT102" s="65"/>
      <c r="BU102" s="65"/>
      <c r="BV102" s="65"/>
      <c r="BW102" s="65"/>
      <c r="BX102" s="65"/>
      <c r="BY102" s="65"/>
      <c r="BZ102" s="65"/>
      <c r="CA102" s="34"/>
      <c r="CB102" s="34"/>
      <c r="CC102" s="34"/>
      <c r="CD102" s="34"/>
      <c r="CE102" s="34"/>
      <c r="CF102" s="34"/>
      <c r="CG102" s="34"/>
      <c r="CH102" s="34"/>
      <c r="CI102" s="34"/>
      <c r="CJ102" s="34"/>
      <c r="CK102" s="34"/>
      <c r="CL102" s="34"/>
      <c r="CM102" s="34"/>
      <c r="CN102" s="34"/>
      <c r="CO102" s="34"/>
      <c r="CP102" s="34"/>
      <c r="CQ102" s="34"/>
      <c r="CR102" s="34"/>
      <c r="CS102" s="51"/>
      <c r="CT102" s="34"/>
    </row>
    <row r="103" spans="1:98">
      <c r="A103" s="34"/>
      <c r="B103" s="21" t="s">
        <v>118</v>
      </c>
      <c r="C103" s="205">
        <v>26</v>
      </c>
      <c r="D103" s="34" t="str">
        <f t="shared" si="1"/>
        <v/>
      </c>
      <c r="E103" s="51" t="str">
        <f t="shared" si="2"/>
        <v/>
      </c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51"/>
      <c r="Q103" s="34"/>
      <c r="R103" s="34"/>
      <c r="S103" s="34"/>
      <c r="T103" s="34"/>
      <c r="U103" s="34"/>
      <c r="V103" s="51"/>
      <c r="W103" s="34"/>
      <c r="X103" s="34"/>
      <c r="Y103" s="51"/>
      <c r="Z103" s="34"/>
      <c r="AA103" s="34"/>
      <c r="AB103" s="34"/>
      <c r="AC103" s="34"/>
      <c r="AD103" s="34"/>
      <c r="AE103" s="34"/>
      <c r="AF103" s="34"/>
      <c r="AG103" s="34"/>
      <c r="AH103" s="34"/>
      <c r="AI103" s="34"/>
      <c r="AJ103" s="34"/>
      <c r="AK103" s="34"/>
      <c r="AL103" s="34"/>
      <c r="AM103" s="34"/>
      <c r="AN103" s="34"/>
      <c r="AO103" s="65"/>
      <c r="AP103" s="65"/>
      <c r="AQ103" s="65"/>
      <c r="AR103" s="65"/>
      <c r="AS103" s="65"/>
      <c r="AT103" s="65"/>
      <c r="AU103" s="65"/>
      <c r="AV103" s="65"/>
      <c r="AW103" s="65"/>
      <c r="AX103" s="65"/>
      <c r="AY103" s="65"/>
      <c r="AZ103" s="65"/>
      <c r="BA103" s="65"/>
      <c r="BB103" s="65"/>
      <c r="BC103" s="65"/>
      <c r="BD103" s="65"/>
      <c r="BE103" s="65"/>
      <c r="BF103" s="65"/>
      <c r="BG103" s="65"/>
      <c r="BH103" s="65"/>
      <c r="BI103" s="65"/>
      <c r="BJ103" s="65"/>
      <c r="BK103" s="65"/>
      <c r="BL103" s="65"/>
      <c r="BM103" s="65"/>
      <c r="BN103" s="65"/>
      <c r="BO103" s="65"/>
      <c r="BP103" s="65"/>
      <c r="BQ103" s="65"/>
      <c r="BR103" s="65"/>
      <c r="BS103" s="65"/>
      <c r="BT103" s="65"/>
      <c r="BU103" s="65"/>
      <c r="BV103" s="65"/>
      <c r="BW103" s="65"/>
      <c r="BX103" s="65"/>
      <c r="BY103" s="65"/>
      <c r="BZ103" s="65"/>
      <c r="CA103" s="34"/>
      <c r="CB103" s="34"/>
      <c r="CC103" s="34"/>
      <c r="CD103" s="34"/>
      <c r="CE103" s="34"/>
      <c r="CF103" s="34"/>
      <c r="CG103" s="34"/>
      <c r="CH103" s="34"/>
      <c r="CI103" s="34"/>
      <c r="CJ103" s="34"/>
      <c r="CK103" s="34"/>
      <c r="CL103" s="34"/>
      <c r="CM103" s="34"/>
      <c r="CN103" s="34"/>
      <c r="CO103" s="34"/>
      <c r="CP103" s="34"/>
      <c r="CQ103" s="34"/>
      <c r="CR103" s="34"/>
      <c r="CS103" s="51"/>
      <c r="CT103" s="34"/>
    </row>
    <row r="104" spans="1:98">
      <c r="A104" s="34"/>
      <c r="B104" s="21" t="s">
        <v>120</v>
      </c>
      <c r="C104" s="205">
        <v>27</v>
      </c>
      <c r="D104" s="34" t="str">
        <f t="shared" si="1"/>
        <v/>
      </c>
      <c r="E104" s="51" t="str">
        <f t="shared" si="2"/>
        <v/>
      </c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51"/>
      <c r="Q104" s="34"/>
      <c r="R104" s="34"/>
      <c r="S104" s="34"/>
      <c r="T104" s="34"/>
      <c r="U104" s="34"/>
      <c r="V104" s="51"/>
      <c r="W104" s="34"/>
      <c r="X104" s="34"/>
      <c r="Y104" s="51"/>
      <c r="Z104" s="34"/>
      <c r="AA104" s="34"/>
      <c r="AB104" s="34"/>
      <c r="AC104" s="34"/>
      <c r="AD104" s="34"/>
      <c r="AE104" s="34"/>
      <c r="AF104" s="34"/>
      <c r="AG104" s="34"/>
      <c r="AH104" s="34"/>
      <c r="AI104" s="34"/>
      <c r="AJ104" s="34"/>
      <c r="AK104" s="34"/>
      <c r="AL104" s="34"/>
      <c r="AM104" s="34"/>
      <c r="AN104" s="34"/>
      <c r="AO104" s="65"/>
      <c r="AP104" s="65"/>
      <c r="AQ104" s="65"/>
      <c r="AR104" s="65"/>
      <c r="AS104" s="65"/>
      <c r="AT104" s="65"/>
      <c r="AU104" s="65"/>
      <c r="AV104" s="65"/>
      <c r="AW104" s="65"/>
      <c r="AX104" s="65"/>
      <c r="AY104" s="65"/>
      <c r="AZ104" s="65"/>
      <c r="BA104" s="65"/>
      <c r="BB104" s="65"/>
      <c r="BC104" s="65"/>
      <c r="BD104" s="65"/>
      <c r="BE104" s="65"/>
      <c r="BF104" s="65"/>
      <c r="BG104" s="65"/>
      <c r="BH104" s="65"/>
      <c r="BI104" s="65"/>
      <c r="BJ104" s="65"/>
      <c r="BK104" s="65"/>
      <c r="BL104" s="65"/>
      <c r="BM104" s="65"/>
      <c r="BN104" s="65"/>
      <c r="BO104" s="65"/>
      <c r="BP104" s="65"/>
      <c r="BQ104" s="65"/>
      <c r="BR104" s="65"/>
      <c r="BS104" s="65"/>
      <c r="BT104" s="65"/>
      <c r="BU104" s="65"/>
      <c r="BV104" s="65"/>
      <c r="BW104" s="65"/>
      <c r="BX104" s="65"/>
      <c r="BY104" s="65"/>
      <c r="BZ104" s="65"/>
      <c r="CA104" s="34"/>
      <c r="CB104" s="34"/>
      <c r="CC104" s="34"/>
      <c r="CD104" s="34"/>
      <c r="CE104" s="34"/>
      <c r="CF104" s="34"/>
      <c r="CG104" s="34"/>
      <c r="CH104" s="34"/>
      <c r="CI104" s="34"/>
      <c r="CJ104" s="34"/>
      <c r="CK104" s="34"/>
      <c r="CL104" s="34"/>
      <c r="CM104" s="34"/>
      <c r="CN104" s="34"/>
      <c r="CO104" s="34"/>
      <c r="CP104" s="34"/>
      <c r="CQ104" s="34"/>
      <c r="CR104" s="34"/>
      <c r="CS104" s="51"/>
      <c r="CT104" s="34"/>
    </row>
    <row r="105" spans="1:98">
      <c r="A105" s="34"/>
      <c r="B105" s="21" t="s">
        <v>122</v>
      </c>
      <c r="C105" s="205">
        <v>28</v>
      </c>
      <c r="D105" s="34" t="str">
        <f t="shared" si="1"/>
        <v/>
      </c>
      <c r="E105" s="51" t="str">
        <f t="shared" si="2"/>
        <v/>
      </c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51"/>
      <c r="Q105" s="34"/>
      <c r="R105" s="34"/>
      <c r="S105" s="34"/>
      <c r="T105" s="34"/>
      <c r="U105" s="34"/>
      <c r="V105" s="51"/>
      <c r="W105" s="34"/>
      <c r="X105" s="34"/>
      <c r="Y105" s="51"/>
      <c r="Z105" s="34"/>
      <c r="AA105" s="34"/>
      <c r="AB105" s="34"/>
      <c r="AC105" s="34"/>
      <c r="AD105" s="34"/>
      <c r="AE105" s="34"/>
      <c r="AF105" s="34"/>
      <c r="AG105" s="34"/>
      <c r="AH105" s="34"/>
      <c r="AI105" s="34"/>
      <c r="AJ105" s="34"/>
      <c r="AK105" s="34"/>
      <c r="AL105" s="34"/>
      <c r="AM105" s="34"/>
      <c r="AN105" s="34"/>
      <c r="AO105" s="65"/>
      <c r="AP105" s="65"/>
      <c r="AQ105" s="65"/>
      <c r="AR105" s="65"/>
      <c r="AS105" s="65"/>
      <c r="AT105" s="65"/>
      <c r="AU105" s="65"/>
      <c r="AV105" s="65"/>
      <c r="AW105" s="65"/>
      <c r="AX105" s="65"/>
      <c r="AY105" s="65"/>
      <c r="AZ105" s="65"/>
      <c r="BA105" s="65"/>
      <c r="BB105" s="65"/>
      <c r="BC105" s="65"/>
      <c r="BD105" s="65"/>
      <c r="BE105" s="65"/>
      <c r="BF105" s="65"/>
      <c r="BG105" s="65"/>
      <c r="BH105" s="65"/>
      <c r="BI105" s="65"/>
      <c r="BJ105" s="65"/>
      <c r="BK105" s="65"/>
      <c r="BL105" s="65"/>
      <c r="BM105" s="65"/>
      <c r="BN105" s="65"/>
      <c r="BO105" s="65"/>
      <c r="BP105" s="65"/>
      <c r="BQ105" s="65"/>
      <c r="BR105" s="65"/>
      <c r="BS105" s="65"/>
      <c r="BT105" s="65"/>
      <c r="BU105" s="65"/>
      <c r="BV105" s="65"/>
      <c r="BW105" s="65"/>
      <c r="BX105" s="65"/>
      <c r="BY105" s="65"/>
      <c r="BZ105" s="65"/>
      <c r="CA105" s="34"/>
      <c r="CB105" s="34"/>
      <c r="CC105" s="34"/>
      <c r="CD105" s="34"/>
      <c r="CE105" s="34"/>
      <c r="CF105" s="34"/>
      <c r="CG105" s="34"/>
      <c r="CH105" s="34"/>
      <c r="CI105" s="34"/>
      <c r="CJ105" s="34"/>
      <c r="CK105" s="34"/>
      <c r="CL105" s="34"/>
      <c r="CM105" s="34"/>
      <c r="CN105" s="34"/>
      <c r="CO105" s="34"/>
      <c r="CP105" s="34"/>
      <c r="CQ105" s="34"/>
      <c r="CR105" s="34"/>
      <c r="CS105" s="51"/>
      <c r="CT105" s="34"/>
    </row>
    <row r="106" spans="1:98">
      <c r="A106" s="34"/>
      <c r="B106" s="21" t="s">
        <v>124</v>
      </c>
      <c r="C106" s="205">
        <v>29</v>
      </c>
      <c r="D106" s="34" t="str">
        <f t="shared" si="1"/>
        <v/>
      </c>
      <c r="E106" s="51" t="str">
        <f t="shared" si="2"/>
        <v/>
      </c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51"/>
      <c r="Q106" s="34"/>
      <c r="R106" s="34"/>
      <c r="S106" s="34"/>
      <c r="T106" s="34"/>
      <c r="U106" s="34"/>
      <c r="V106" s="51"/>
      <c r="W106" s="34"/>
      <c r="X106" s="34"/>
      <c r="Y106" s="51"/>
      <c r="Z106" s="34"/>
      <c r="AA106" s="34"/>
      <c r="AB106" s="34"/>
      <c r="AC106" s="34"/>
      <c r="AD106" s="34"/>
      <c r="AE106" s="34"/>
      <c r="AF106" s="34"/>
      <c r="AG106" s="34"/>
      <c r="AH106" s="34"/>
      <c r="AI106" s="34"/>
      <c r="AJ106" s="34"/>
      <c r="AK106" s="34"/>
      <c r="AL106" s="34"/>
      <c r="AM106" s="34"/>
      <c r="AN106" s="34"/>
      <c r="AO106" s="65"/>
      <c r="AP106" s="65"/>
      <c r="AQ106" s="65"/>
      <c r="AR106" s="65"/>
      <c r="AS106" s="65"/>
      <c r="AT106" s="65"/>
      <c r="AU106" s="65"/>
      <c r="AV106" s="65"/>
      <c r="AW106" s="65"/>
      <c r="AX106" s="65"/>
      <c r="AY106" s="65"/>
      <c r="AZ106" s="65"/>
      <c r="BA106" s="65"/>
      <c r="BB106" s="65"/>
      <c r="BC106" s="65"/>
      <c r="BD106" s="65"/>
      <c r="BE106" s="65"/>
      <c r="BF106" s="65"/>
      <c r="BG106" s="65"/>
      <c r="BH106" s="65"/>
      <c r="BI106" s="65"/>
      <c r="BJ106" s="65"/>
      <c r="BK106" s="65"/>
      <c r="BL106" s="65"/>
      <c r="BM106" s="65"/>
      <c r="BN106" s="65"/>
      <c r="BO106" s="65"/>
      <c r="BP106" s="65"/>
      <c r="BQ106" s="65"/>
      <c r="BR106" s="65"/>
      <c r="BS106" s="65"/>
      <c r="BT106" s="65"/>
      <c r="BU106" s="65"/>
      <c r="BV106" s="65"/>
      <c r="BW106" s="65"/>
      <c r="BX106" s="65"/>
      <c r="BY106" s="65"/>
      <c r="BZ106" s="65"/>
      <c r="CA106" s="34"/>
      <c r="CB106" s="34"/>
      <c r="CC106" s="34"/>
      <c r="CD106" s="34"/>
      <c r="CE106" s="34"/>
      <c r="CF106" s="34"/>
      <c r="CG106" s="34"/>
      <c r="CH106" s="34"/>
      <c r="CI106" s="34"/>
      <c r="CJ106" s="34"/>
      <c r="CK106" s="34"/>
      <c r="CL106" s="34"/>
      <c r="CM106" s="34"/>
      <c r="CN106" s="34"/>
      <c r="CO106" s="34"/>
      <c r="CP106" s="34"/>
      <c r="CQ106" s="34"/>
      <c r="CR106" s="34"/>
      <c r="CS106" s="51"/>
      <c r="CT106" s="34"/>
    </row>
    <row r="107" spans="1:98">
      <c r="A107" s="34"/>
      <c r="B107" s="21" t="s">
        <v>126</v>
      </c>
      <c r="C107" s="205">
        <v>30</v>
      </c>
      <c r="D107" s="34" t="str">
        <f t="shared" si="1"/>
        <v/>
      </c>
      <c r="E107" s="51" t="str">
        <f t="shared" si="2"/>
        <v/>
      </c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51"/>
      <c r="Q107" s="34"/>
      <c r="R107" s="34"/>
      <c r="S107" s="34"/>
      <c r="T107" s="34"/>
      <c r="U107" s="34"/>
      <c r="V107" s="51"/>
      <c r="W107" s="34"/>
      <c r="X107" s="34"/>
      <c r="Y107" s="51"/>
      <c r="Z107" s="34"/>
      <c r="AA107" s="34"/>
      <c r="AB107" s="34"/>
      <c r="AC107" s="34"/>
      <c r="AD107" s="34"/>
      <c r="AE107" s="34"/>
      <c r="AF107" s="34"/>
      <c r="AG107" s="34"/>
      <c r="AH107" s="34"/>
      <c r="AI107" s="34"/>
      <c r="AJ107" s="34"/>
      <c r="AK107" s="34"/>
      <c r="AL107" s="34"/>
      <c r="AM107" s="34"/>
      <c r="AN107" s="34"/>
      <c r="AO107" s="65"/>
      <c r="AP107" s="65"/>
      <c r="AQ107" s="65"/>
      <c r="AR107" s="65"/>
      <c r="AS107" s="65"/>
      <c r="AT107" s="65"/>
      <c r="AU107" s="65"/>
      <c r="AV107" s="65"/>
      <c r="AW107" s="65"/>
      <c r="AX107" s="65"/>
      <c r="AY107" s="65"/>
      <c r="AZ107" s="65"/>
      <c r="BA107" s="65"/>
      <c r="BB107" s="65"/>
      <c r="BC107" s="65"/>
      <c r="BD107" s="65"/>
      <c r="BE107" s="65"/>
      <c r="BF107" s="65"/>
      <c r="BG107" s="65"/>
      <c r="BH107" s="65"/>
      <c r="BI107" s="65"/>
      <c r="BJ107" s="65"/>
      <c r="BK107" s="65"/>
      <c r="BL107" s="65"/>
      <c r="BM107" s="65"/>
      <c r="BN107" s="65"/>
      <c r="BO107" s="65"/>
      <c r="BP107" s="65"/>
      <c r="BQ107" s="65"/>
      <c r="BR107" s="65"/>
      <c r="BS107" s="65"/>
      <c r="BT107" s="65"/>
      <c r="BU107" s="65"/>
      <c r="BV107" s="65"/>
      <c r="BW107" s="65"/>
      <c r="BX107" s="65"/>
      <c r="BY107" s="65"/>
      <c r="BZ107" s="65"/>
      <c r="CA107" s="34"/>
      <c r="CB107" s="34"/>
      <c r="CC107" s="34"/>
      <c r="CD107" s="34"/>
      <c r="CE107" s="34"/>
      <c r="CF107" s="34"/>
      <c r="CG107" s="34"/>
      <c r="CH107" s="34"/>
      <c r="CI107" s="34"/>
      <c r="CJ107" s="34"/>
      <c r="CK107" s="34"/>
      <c r="CL107" s="34"/>
      <c r="CM107" s="34"/>
      <c r="CN107" s="34"/>
      <c r="CO107" s="34"/>
      <c r="CP107" s="34"/>
      <c r="CQ107" s="34"/>
      <c r="CR107" s="34"/>
      <c r="CS107" s="51"/>
      <c r="CT107" s="34"/>
    </row>
    <row r="108" spans="1:98">
      <c r="A108" s="34"/>
      <c r="B108" s="21" t="s">
        <v>128</v>
      </c>
      <c r="C108" s="205">
        <v>31</v>
      </c>
      <c r="D108" s="34" t="str">
        <f t="shared" si="1"/>
        <v/>
      </c>
      <c r="E108" s="51" t="str">
        <f t="shared" si="2"/>
        <v/>
      </c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51"/>
      <c r="Q108" s="34"/>
      <c r="R108" s="34"/>
      <c r="S108" s="34"/>
      <c r="T108" s="34"/>
      <c r="U108" s="34"/>
      <c r="V108" s="51"/>
      <c r="W108" s="34"/>
      <c r="X108" s="34"/>
      <c r="Y108" s="51"/>
      <c r="Z108" s="34"/>
      <c r="AA108" s="34"/>
      <c r="AB108" s="34"/>
      <c r="AC108" s="34"/>
      <c r="AD108" s="34"/>
      <c r="AE108" s="34"/>
      <c r="AF108" s="34"/>
      <c r="AG108" s="34"/>
      <c r="AH108" s="34"/>
      <c r="AI108" s="34"/>
      <c r="AJ108" s="34"/>
      <c r="AK108" s="34"/>
      <c r="AL108" s="34"/>
      <c r="AM108" s="34"/>
      <c r="AN108" s="34"/>
      <c r="AO108" s="65"/>
      <c r="AP108" s="65"/>
      <c r="AQ108" s="65"/>
      <c r="AR108" s="65"/>
      <c r="AS108" s="65"/>
      <c r="AT108" s="65"/>
      <c r="AU108" s="65"/>
      <c r="AV108" s="65"/>
      <c r="AW108" s="65"/>
      <c r="AX108" s="65"/>
      <c r="AY108" s="65"/>
      <c r="AZ108" s="65"/>
      <c r="BA108" s="65"/>
      <c r="BB108" s="65"/>
      <c r="BC108" s="65"/>
      <c r="BD108" s="65"/>
      <c r="BE108" s="65"/>
      <c r="BF108" s="65"/>
      <c r="BG108" s="65"/>
      <c r="BH108" s="65"/>
      <c r="BI108" s="65"/>
      <c r="BJ108" s="65"/>
      <c r="BK108" s="65"/>
      <c r="BL108" s="65"/>
      <c r="BM108" s="65"/>
      <c r="BN108" s="65"/>
      <c r="BO108" s="65"/>
      <c r="BP108" s="65"/>
      <c r="BQ108" s="65"/>
      <c r="BR108" s="65"/>
      <c r="BS108" s="65"/>
      <c r="BT108" s="65"/>
      <c r="BU108" s="65"/>
      <c r="BV108" s="65"/>
      <c r="BW108" s="65"/>
      <c r="BX108" s="65"/>
      <c r="BY108" s="65"/>
      <c r="BZ108" s="65"/>
      <c r="CA108" s="34"/>
      <c r="CB108" s="34"/>
      <c r="CC108" s="34"/>
      <c r="CD108" s="34"/>
      <c r="CE108" s="34"/>
      <c r="CF108" s="34"/>
      <c r="CG108" s="34"/>
      <c r="CH108" s="34"/>
      <c r="CI108" s="34"/>
      <c r="CJ108" s="34"/>
      <c r="CK108" s="34"/>
      <c r="CL108" s="34"/>
      <c r="CM108" s="34"/>
      <c r="CN108" s="34"/>
      <c r="CO108" s="34"/>
      <c r="CP108" s="34"/>
      <c r="CQ108" s="34"/>
      <c r="CR108" s="34"/>
      <c r="CS108" s="51"/>
      <c r="CT108" s="34"/>
    </row>
    <row r="109" spans="1:98">
      <c r="A109" s="34"/>
      <c r="B109" s="21" t="s">
        <v>130</v>
      </c>
      <c r="C109" s="205">
        <v>32</v>
      </c>
      <c r="D109" s="34" t="str">
        <f t="shared" si="1"/>
        <v/>
      </c>
      <c r="E109" s="51" t="str">
        <f t="shared" si="2"/>
        <v/>
      </c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51"/>
      <c r="Q109" s="34"/>
      <c r="R109" s="34"/>
      <c r="S109" s="34"/>
      <c r="T109" s="34"/>
      <c r="U109" s="34"/>
      <c r="V109" s="51"/>
      <c r="W109" s="34"/>
      <c r="X109" s="34"/>
      <c r="Y109" s="51"/>
      <c r="Z109" s="34"/>
      <c r="AA109" s="34"/>
      <c r="AB109" s="34"/>
      <c r="AC109" s="34"/>
      <c r="AD109" s="34"/>
      <c r="AE109" s="34"/>
      <c r="AF109" s="34"/>
      <c r="AG109" s="34"/>
      <c r="AH109" s="34"/>
      <c r="AI109" s="34"/>
      <c r="AJ109" s="34"/>
      <c r="AK109" s="34"/>
      <c r="AL109" s="34"/>
      <c r="AM109" s="34"/>
      <c r="AN109" s="34"/>
      <c r="AO109" s="65"/>
      <c r="AP109" s="65"/>
      <c r="AQ109" s="65"/>
      <c r="AR109" s="65"/>
      <c r="AS109" s="65"/>
      <c r="AT109" s="65"/>
      <c r="AU109" s="65"/>
      <c r="AV109" s="65"/>
      <c r="AW109" s="65"/>
      <c r="AX109" s="65"/>
      <c r="AY109" s="65"/>
      <c r="AZ109" s="65"/>
      <c r="BA109" s="65"/>
      <c r="BB109" s="65"/>
      <c r="BC109" s="65"/>
      <c r="BD109" s="65"/>
      <c r="BE109" s="65"/>
      <c r="BF109" s="65"/>
      <c r="BG109" s="65"/>
      <c r="BH109" s="65"/>
      <c r="BI109" s="65"/>
      <c r="BJ109" s="65"/>
      <c r="BK109" s="65"/>
      <c r="BL109" s="65"/>
      <c r="BM109" s="65"/>
      <c r="BN109" s="65"/>
      <c r="BO109" s="65"/>
      <c r="BP109" s="65"/>
      <c r="BQ109" s="65"/>
      <c r="BR109" s="65"/>
      <c r="BS109" s="65"/>
      <c r="BT109" s="65"/>
      <c r="BU109" s="65"/>
      <c r="BV109" s="65"/>
      <c r="BW109" s="65"/>
      <c r="BX109" s="65"/>
      <c r="BY109" s="65"/>
      <c r="BZ109" s="65"/>
      <c r="CA109" s="34"/>
      <c r="CB109" s="34"/>
      <c r="CC109" s="34"/>
      <c r="CD109" s="34"/>
      <c r="CE109" s="34"/>
      <c r="CF109" s="34"/>
      <c r="CG109" s="34"/>
      <c r="CH109" s="34"/>
      <c r="CI109" s="34"/>
      <c r="CJ109" s="34"/>
      <c r="CK109" s="34"/>
      <c r="CL109" s="34"/>
      <c r="CM109" s="34"/>
      <c r="CN109" s="34"/>
      <c r="CO109" s="34"/>
      <c r="CP109" s="34"/>
      <c r="CQ109" s="34"/>
      <c r="CR109" s="34"/>
      <c r="CS109" s="51"/>
      <c r="CT109" s="34"/>
    </row>
    <row r="110" spans="1:98" ht="13">
      <c r="A110" s="34"/>
      <c r="B110" s="34" t="s">
        <v>132</v>
      </c>
      <c r="C110" s="34">
        <f>ROWS($B$77:B110)</f>
        <v>34</v>
      </c>
      <c r="D110" s="34">
        <f t="shared" si="1"/>
        <v>34</v>
      </c>
      <c r="E110" s="51" t="str">
        <f t="shared" si="2"/>
        <v/>
      </c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51"/>
      <c r="Q110" s="34"/>
      <c r="R110" s="34"/>
      <c r="S110" s="34"/>
      <c r="T110" s="34"/>
      <c r="U110" s="34"/>
      <c r="V110" s="51"/>
      <c r="W110" s="34"/>
      <c r="X110" s="34"/>
      <c r="Y110" s="51"/>
      <c r="Z110" s="34"/>
      <c r="AA110" s="34"/>
      <c r="AB110" s="34"/>
      <c r="AC110" s="34"/>
      <c r="AD110" s="34"/>
      <c r="AE110" s="34"/>
      <c r="AF110" s="34"/>
      <c r="AG110" s="34"/>
      <c r="AH110" s="34"/>
      <c r="AI110" s="34"/>
      <c r="AJ110" s="34"/>
      <c r="AK110" s="34"/>
      <c r="AL110" s="34"/>
      <c r="AM110" s="34"/>
      <c r="AN110" s="34"/>
      <c r="AO110" s="65"/>
      <c r="AP110" s="65"/>
      <c r="AQ110" s="65"/>
      <c r="AR110" s="65"/>
      <c r="AS110" s="65"/>
      <c r="AT110" s="65"/>
      <c r="AU110" s="65"/>
      <c r="AV110" s="65"/>
      <c r="AW110" s="65"/>
      <c r="AX110" s="65"/>
      <c r="AY110" s="65"/>
      <c r="AZ110" s="65"/>
      <c r="BA110" s="65"/>
      <c r="BB110" s="65"/>
      <c r="BC110" s="65"/>
      <c r="BD110" s="65"/>
      <c r="BE110" s="65"/>
      <c r="BF110" s="65"/>
      <c r="BG110" s="65"/>
      <c r="BH110" s="65"/>
      <c r="BI110" s="65"/>
      <c r="BJ110" s="65"/>
      <c r="BK110" s="65"/>
      <c r="BL110" s="65"/>
      <c r="BM110" s="65"/>
      <c r="BN110" s="65"/>
      <c r="BO110" s="65"/>
      <c r="BP110" s="65"/>
      <c r="BQ110" s="65"/>
      <c r="BR110" s="65"/>
      <c r="BS110" s="65"/>
      <c r="BT110" s="65"/>
      <c r="BU110" s="65"/>
      <c r="BV110" s="65"/>
      <c r="BW110" s="65"/>
      <c r="BX110" s="65"/>
      <c r="BY110" s="65"/>
      <c r="BZ110" s="65"/>
      <c r="CA110" s="34"/>
      <c r="CB110" s="34"/>
      <c r="CC110" s="34"/>
      <c r="CD110" s="34"/>
      <c r="CE110" s="34"/>
      <c r="CF110" s="34"/>
      <c r="CG110" s="34"/>
      <c r="CH110" s="34"/>
      <c r="CI110" s="34"/>
      <c r="CJ110" s="34"/>
      <c r="CK110" s="34"/>
      <c r="CL110" s="34"/>
      <c r="CM110" s="34"/>
      <c r="CN110" s="34"/>
      <c r="CO110" s="34"/>
      <c r="CP110" s="34"/>
      <c r="CQ110" s="34"/>
      <c r="CR110" s="34"/>
      <c r="CS110" s="51"/>
      <c r="CT110" s="34"/>
    </row>
    <row r="111" spans="1:98" ht="13">
      <c r="A111" s="34"/>
      <c r="B111" s="34"/>
      <c r="C111" s="34"/>
      <c r="D111" s="34"/>
      <c r="E111" s="51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51"/>
      <c r="Q111" s="34"/>
      <c r="R111" s="34"/>
      <c r="S111" s="34"/>
      <c r="T111" s="34"/>
      <c r="U111" s="34"/>
      <c r="V111" s="51"/>
      <c r="W111" s="34"/>
      <c r="X111" s="34"/>
      <c r="Y111" s="51"/>
      <c r="Z111" s="34"/>
      <c r="AA111" s="34"/>
      <c r="AB111" s="34"/>
      <c r="AC111" s="34"/>
      <c r="AD111" s="34"/>
      <c r="AE111" s="34"/>
      <c r="AF111" s="34"/>
      <c r="AG111" s="34"/>
      <c r="AH111" s="34"/>
      <c r="AI111" s="34"/>
      <c r="AJ111" s="34"/>
      <c r="AK111" s="34"/>
      <c r="AL111" s="34"/>
      <c r="AM111" s="34"/>
      <c r="AN111" s="34"/>
      <c r="AO111" s="65"/>
      <c r="AP111" s="65"/>
      <c r="AQ111" s="65"/>
      <c r="AR111" s="65"/>
      <c r="AS111" s="65"/>
      <c r="AT111" s="65"/>
      <c r="AU111" s="65"/>
      <c r="AV111" s="65"/>
      <c r="AW111" s="65"/>
      <c r="AX111" s="65"/>
      <c r="AY111" s="65"/>
      <c r="AZ111" s="65"/>
      <c r="BA111" s="65"/>
      <c r="BB111" s="65"/>
      <c r="BC111" s="65"/>
      <c r="BD111" s="65"/>
      <c r="BE111" s="65"/>
      <c r="BF111" s="65"/>
      <c r="BG111" s="65"/>
      <c r="BH111" s="65"/>
      <c r="BI111" s="65"/>
      <c r="BJ111" s="65"/>
      <c r="BK111" s="65"/>
      <c r="BL111" s="65"/>
      <c r="BM111" s="65"/>
      <c r="BN111" s="65"/>
      <c r="BO111" s="65"/>
      <c r="BP111" s="65"/>
      <c r="BQ111" s="65"/>
      <c r="BR111" s="65"/>
      <c r="BS111" s="65"/>
      <c r="BT111" s="65"/>
      <c r="BU111" s="65"/>
      <c r="BV111" s="65"/>
      <c r="BW111" s="65"/>
      <c r="BX111" s="65"/>
      <c r="BY111" s="65"/>
      <c r="BZ111" s="65"/>
      <c r="CA111" s="34"/>
      <c r="CB111" s="34"/>
      <c r="CC111" s="34"/>
      <c r="CD111" s="34"/>
      <c r="CE111" s="34"/>
      <c r="CF111" s="34"/>
      <c r="CG111" s="34"/>
      <c r="CH111" s="34"/>
      <c r="CI111" s="34"/>
      <c r="CJ111" s="34"/>
      <c r="CK111" s="34"/>
      <c r="CL111" s="34"/>
      <c r="CM111" s="34"/>
      <c r="CN111" s="34"/>
      <c r="CO111" s="34"/>
      <c r="CP111" s="34"/>
      <c r="CQ111" s="34"/>
      <c r="CR111" s="34"/>
      <c r="CS111" s="51"/>
      <c r="CT111" s="34"/>
    </row>
    <row r="112" spans="1:98" ht="13">
      <c r="A112" s="34"/>
      <c r="B112" s="34"/>
      <c r="C112" s="34"/>
      <c r="D112" s="34"/>
      <c r="E112" s="51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51"/>
      <c r="Q112" s="34"/>
      <c r="R112" s="34"/>
      <c r="S112" s="34"/>
      <c r="T112" s="34"/>
      <c r="U112" s="34"/>
      <c r="V112" s="51"/>
      <c r="W112" s="34"/>
      <c r="X112" s="34"/>
      <c r="Y112" s="51"/>
      <c r="Z112" s="34"/>
      <c r="AA112" s="34"/>
      <c r="AB112" s="34"/>
      <c r="AC112" s="34"/>
      <c r="AD112" s="34"/>
      <c r="AE112" s="34"/>
      <c r="AF112" s="34"/>
      <c r="AG112" s="34"/>
      <c r="AH112" s="34"/>
      <c r="AI112" s="34"/>
      <c r="AJ112" s="34"/>
      <c r="AK112" s="34"/>
      <c r="AL112" s="34"/>
      <c r="AM112" s="34"/>
      <c r="AN112" s="34"/>
      <c r="AO112" s="65"/>
      <c r="AP112" s="65"/>
      <c r="AQ112" s="65"/>
      <c r="AR112" s="65"/>
      <c r="AS112" s="65"/>
      <c r="AT112" s="65"/>
      <c r="AU112" s="65"/>
      <c r="AV112" s="65"/>
      <c r="AW112" s="65"/>
      <c r="AX112" s="65"/>
      <c r="AY112" s="65"/>
      <c r="AZ112" s="65"/>
      <c r="BA112" s="65"/>
      <c r="BB112" s="65"/>
      <c r="BC112" s="65"/>
      <c r="BD112" s="65"/>
      <c r="BE112" s="65"/>
      <c r="BF112" s="65"/>
      <c r="BG112" s="65"/>
      <c r="BH112" s="65"/>
      <c r="BI112" s="65"/>
      <c r="BJ112" s="65"/>
      <c r="BK112" s="65"/>
      <c r="BL112" s="65"/>
      <c r="BM112" s="65"/>
      <c r="BN112" s="65"/>
      <c r="BO112" s="65"/>
      <c r="BP112" s="65"/>
      <c r="BQ112" s="65"/>
      <c r="BR112" s="65"/>
      <c r="BS112" s="65"/>
      <c r="BT112" s="65"/>
      <c r="BU112" s="65"/>
      <c r="BV112" s="65"/>
      <c r="BW112" s="65"/>
      <c r="BX112" s="65"/>
      <c r="BY112" s="65"/>
      <c r="BZ112" s="65"/>
      <c r="CA112" s="34"/>
      <c r="CB112" s="34"/>
      <c r="CC112" s="34"/>
      <c r="CD112" s="34"/>
      <c r="CE112" s="34"/>
      <c r="CF112" s="34"/>
      <c r="CG112" s="34"/>
      <c r="CH112" s="34"/>
      <c r="CI112" s="34"/>
      <c r="CJ112" s="34"/>
      <c r="CK112" s="34"/>
      <c r="CL112" s="34"/>
      <c r="CM112" s="34"/>
      <c r="CN112" s="34"/>
      <c r="CO112" s="34"/>
      <c r="CP112" s="34"/>
      <c r="CQ112" s="34"/>
      <c r="CR112" s="34"/>
      <c r="CS112" s="51"/>
      <c r="CT112" s="34"/>
    </row>
    <row r="113" spans="1:98" ht="13">
      <c r="A113" s="211"/>
      <c r="B113" s="207" t="s">
        <v>220</v>
      </c>
      <c r="C113" s="207" t="s">
        <v>142</v>
      </c>
      <c r="D113" s="207" t="s">
        <v>221</v>
      </c>
      <c r="E113" s="208" t="s">
        <v>144</v>
      </c>
      <c r="F113" s="207" t="s">
        <v>145</v>
      </c>
      <c r="G113" s="207" t="s">
        <v>146</v>
      </c>
      <c r="H113" s="207" t="s">
        <v>222</v>
      </c>
      <c r="I113" s="207" t="s">
        <v>148</v>
      </c>
      <c r="J113" s="207" t="s">
        <v>149</v>
      </c>
      <c r="K113" s="207" t="s">
        <v>150</v>
      </c>
      <c r="L113" s="207" t="s">
        <v>151</v>
      </c>
      <c r="M113" s="207" t="s">
        <v>152</v>
      </c>
      <c r="N113" s="207" t="s">
        <v>153</v>
      </c>
      <c r="O113" s="209" t="s">
        <v>154</v>
      </c>
      <c r="P113" s="210" t="s">
        <v>155</v>
      </c>
      <c r="Q113" s="209" t="s">
        <v>156</v>
      </c>
      <c r="R113" s="209" t="s">
        <v>204</v>
      </c>
      <c r="S113" s="209" t="s">
        <v>158</v>
      </c>
      <c r="T113" s="207" t="s">
        <v>234</v>
      </c>
      <c r="U113" s="207" t="s">
        <v>235</v>
      </c>
      <c r="V113" s="208" t="s">
        <v>161</v>
      </c>
      <c r="W113" s="207" t="s">
        <v>162</v>
      </c>
      <c r="X113" s="207" t="s">
        <v>163</v>
      </c>
      <c r="Y113" s="208" t="s">
        <v>164</v>
      </c>
      <c r="Z113" s="207" t="s">
        <v>165</v>
      </c>
      <c r="AA113" s="207" t="s">
        <v>166</v>
      </c>
      <c r="AB113" s="207" t="s">
        <v>167</v>
      </c>
      <c r="AC113" s="207" t="s">
        <v>168</v>
      </c>
      <c r="AD113" s="209" t="s">
        <v>169</v>
      </c>
      <c r="AE113" s="209" t="s">
        <v>170</v>
      </c>
      <c r="AF113" s="209" t="s">
        <v>171</v>
      </c>
      <c r="AG113" s="209" t="s">
        <v>172</v>
      </c>
      <c r="AH113" s="207" t="s">
        <v>173</v>
      </c>
      <c r="AI113" s="207" t="s">
        <v>174</v>
      </c>
      <c r="AJ113" s="207" t="s">
        <v>175</v>
      </c>
      <c r="AK113" s="207" t="s">
        <v>224</v>
      </c>
      <c r="AL113" s="207"/>
      <c r="AM113" s="207"/>
      <c r="AN113" s="207"/>
      <c r="AO113" s="207"/>
      <c r="AP113" s="65"/>
      <c r="AQ113" s="65"/>
      <c r="AR113" s="65"/>
      <c r="AS113" s="65"/>
      <c r="AT113" s="65"/>
      <c r="AU113" s="65"/>
      <c r="AV113" s="65"/>
      <c r="AW113" s="65"/>
      <c r="AX113" s="65"/>
      <c r="AY113" s="65"/>
      <c r="AZ113" s="65"/>
      <c r="BA113" s="65"/>
      <c r="BB113" s="65"/>
      <c r="BC113" s="65"/>
      <c r="BD113" s="65"/>
      <c r="BE113" s="65"/>
      <c r="BF113" s="65"/>
      <c r="BG113" s="65"/>
      <c r="BH113" s="65"/>
      <c r="BI113" s="65"/>
      <c r="BJ113" s="65"/>
      <c r="BK113" s="65"/>
      <c r="BL113" s="65"/>
      <c r="BM113" s="65"/>
      <c r="BN113" s="65"/>
      <c r="BO113" s="65"/>
      <c r="BP113" s="65"/>
      <c r="BQ113" s="65"/>
      <c r="BR113" s="65"/>
      <c r="BS113" s="65"/>
      <c r="BT113" s="65"/>
      <c r="BU113" s="65"/>
      <c r="BV113" s="65"/>
      <c r="BW113" s="65"/>
      <c r="BX113" s="65"/>
      <c r="BY113" s="65"/>
      <c r="BZ113" s="65"/>
      <c r="CA113" s="211"/>
      <c r="CB113" s="211"/>
      <c r="CC113" s="211"/>
      <c r="CD113" s="211"/>
      <c r="CE113" s="211"/>
      <c r="CF113" s="211"/>
      <c r="CG113" s="211"/>
      <c r="CH113" s="211"/>
      <c r="CI113" s="211"/>
      <c r="CJ113" s="211"/>
      <c r="CK113" s="211"/>
      <c r="CL113" s="211"/>
      <c r="CM113" s="211"/>
      <c r="CN113" s="211"/>
      <c r="CO113" s="211"/>
      <c r="CP113" s="211"/>
      <c r="CQ113" s="211"/>
      <c r="CR113" s="211"/>
      <c r="CS113" s="212"/>
      <c r="CT113" s="211"/>
    </row>
    <row r="114" spans="1:98" ht="13">
      <c r="A114" s="34"/>
      <c r="B114" s="34" t="str">
        <f t="array" ref="B114">IFERROR(INDEX('Censos 2020 old_version'!$A$3:$AN$35,$E$78,COLUMNS($A$114)),"")</f>
        <v/>
      </c>
      <c r="C114" s="34" t="str">
        <f t="array" ref="C114">IFERROR(INDEX('Censos 2020 old_version'!$A$3:$AN$35,$E$78,COLUMNS($A$114:B114)),"")</f>
        <v/>
      </c>
      <c r="D114" s="34" t="str">
        <f t="array" ref="D114">IFERROR(INDEX('Censos 2020 old_version'!$A$3:$AN$35,$E$78,COLUMNS($A$114:C114)),"")</f>
        <v/>
      </c>
      <c r="E114" s="51" t="str">
        <f t="array" ref="E114">IFERROR(INDEX('Censos 2020 old_version'!$A$3:$AN$35,$E$78,COLUMNS($A$114:D114)),"")</f>
        <v/>
      </c>
      <c r="F114" s="34" t="str">
        <f t="array" ref="F114">IFERROR(INDEX('Censos 2020 old_version'!$A$3:$AN$35,$E$78,COLUMNS($A$114:E114)),"")</f>
        <v/>
      </c>
      <c r="G114" s="34" t="str">
        <f t="array" ref="G114">IFERROR(INDEX('Censos 2020 old_version'!$A$3:$AN$35,$E$78,COLUMNS($A$114:F114)),"")</f>
        <v/>
      </c>
      <c r="H114" s="34" t="str">
        <f t="array" ref="H114">IFERROR(INDEX('Censos 2020 old_version'!$A$3:$AN$35,$E$78,COLUMNS($A$114:G114)),"")</f>
        <v/>
      </c>
      <c r="I114" s="34" t="str">
        <f t="array" ref="I114">IFERROR(INDEX('Censos 2020 old_version'!$A$3:$AN$35,$E$78,COLUMNS($A$114:H114)),"")</f>
        <v/>
      </c>
      <c r="J114" s="34" t="str">
        <f t="array" ref="J114">IFERROR(INDEX('Censos 2020 old_version'!$A$3:$AN$35,$E$78,COLUMNS($A$114:I114)),"")</f>
        <v/>
      </c>
      <c r="K114" s="34" t="str">
        <f t="array" ref="K114">IFERROR(INDEX('Censos 2020 old_version'!$A$3:$AN$35,$E$78,COLUMNS($A$114:J114)),"")</f>
        <v/>
      </c>
      <c r="L114" s="34" t="str">
        <f t="array" ref="L114">IFERROR(INDEX('Censos 2020 old_version'!$A$3:$AN$35,$E$78,COLUMNS($A$114:K114)),"")</f>
        <v/>
      </c>
      <c r="M114" s="34" t="str">
        <f t="array" ref="M114">IFERROR(INDEX('Censos 2020 old_version'!$A$3:$AN$35,$E$78,COLUMNS($A$114:L114)),"")</f>
        <v/>
      </c>
      <c r="N114" s="34" t="str">
        <f t="array" ref="N114">IFERROR(INDEX('Censos 2020 old_version'!$A$3:$AN$35,$E$78,COLUMNS($A$114:M114)),"")</f>
        <v/>
      </c>
      <c r="O114" s="34" t="str">
        <f t="array" ref="O114">IFERROR(INDEX('Censos 2020 old_version'!$A$3:$AN$35,$E$78,COLUMNS($A$114:N114)),"")</f>
        <v/>
      </c>
      <c r="P114" s="51" t="str">
        <f t="array" ref="P114">IFERROR(INDEX('Censos 2020 old_version'!$A$3:$AN$35,$E$78,COLUMNS($A$114:O114)),"")</f>
        <v/>
      </c>
      <c r="Q114" s="34" t="str">
        <f t="array" ref="Q114">IFERROR(INDEX('Censos 2020 old_version'!$A$3:$AN$35,$E$78,COLUMNS($A$114:P114)),"")</f>
        <v/>
      </c>
      <c r="R114" s="34" t="str">
        <f t="array" ref="R114">IFERROR(INDEX('Censos 2020 old_version'!$A$3:$AN$35,$E$78,COLUMNS($A$114:Q114)),"")</f>
        <v/>
      </c>
      <c r="S114" s="34" t="str">
        <f t="array" ref="S114">IFERROR(INDEX('Censos 2020 old_version'!$A$3:$AN$35,$E$78,COLUMNS($A$114:R114)),"")</f>
        <v/>
      </c>
      <c r="T114" s="34" t="str">
        <f t="array" ref="T114">IFERROR(INDEX('Censos 2020 old_version'!$A$3:$AN$35,$E$78,COLUMNS($A$114:S114)),"")</f>
        <v/>
      </c>
      <c r="U114" s="34" t="str">
        <f t="array" ref="U114">IFERROR(INDEX('Censos 2020 old_version'!$A$3:$AN$35,$E$78,COLUMNS($A$114:T114)),"")</f>
        <v/>
      </c>
      <c r="V114" s="51" t="str">
        <f t="array" ref="V114">IFERROR(INDEX('Censos 2020 old_version'!$A$3:$AN$35,$E$78,COLUMNS($A$114:U114)),"")</f>
        <v/>
      </c>
      <c r="W114" s="34" t="str">
        <f t="array" ref="W114">IFERROR(INDEX('Censos 2020 old_version'!$A$3:$AN$35,$E$78,COLUMNS($A$114:V114)),"")</f>
        <v/>
      </c>
      <c r="X114" s="34" t="str">
        <f t="array" ref="X114">IFERROR(INDEX('Censos 2020 old_version'!$A$3:$AN$35,$E$78,COLUMNS($A$114:W114)),"")</f>
        <v/>
      </c>
      <c r="Y114" s="51" t="str">
        <f t="array" ref="Y114">IFERROR(INDEX('Censos 2020 old_version'!$A$3:$AN$35,$E$78,COLUMNS($A$114:X114)),"")</f>
        <v/>
      </c>
      <c r="Z114" s="34" t="str">
        <f t="array" ref="Z114">IFERROR(INDEX('Censos 2020 old_version'!$A$3:$AN$35,$E$78,COLUMNS($A$114:Y114)),"")</f>
        <v/>
      </c>
      <c r="AA114" s="34" t="str">
        <f t="array" ref="AA114">IFERROR(INDEX('Censos 2020 old_version'!$A$3:$AN$35,$E$78,COLUMNS($A$114:Z114)),"")</f>
        <v/>
      </c>
      <c r="AB114" s="34" t="str">
        <f t="array" ref="AB114">IFERROR(INDEX('Censos 2020 old_version'!$A$3:$AN$35,$E$78,COLUMNS($A$114:AA114)),"")</f>
        <v/>
      </c>
      <c r="AC114" s="34" t="str">
        <f t="array" ref="AC114">IFERROR(INDEX('Censos 2020 old_version'!$A$3:$AN$35,$E$78,COLUMNS($A$114:AB114)),"")</f>
        <v/>
      </c>
      <c r="AD114" s="34" t="str">
        <f t="array" ref="AD114">IFERROR(INDEX('Censos 2020 old_version'!$A$3:$AN$35,$E$78,COLUMNS($A$114:AC114)),"")</f>
        <v/>
      </c>
      <c r="AE114" s="34" t="str">
        <f t="array" ref="AE114">IFERROR(INDEX('Censos 2020 old_version'!$A$3:$AN$35,$E$78,COLUMNS($A$114:AD114)),"")</f>
        <v/>
      </c>
      <c r="AF114" s="34" t="str">
        <f t="array" ref="AF114">IFERROR(INDEX('Censos 2020 old_version'!$A$3:$AN$35,$E$78,COLUMNS($A$114:AE114)),"")</f>
        <v/>
      </c>
      <c r="AG114" s="34" t="str">
        <f t="array" ref="AG114">IFERROR(INDEX('Censos 2020 old_version'!$A$3:$AN$35,$E$78,COLUMNS($A$114:AF114)),"")</f>
        <v/>
      </c>
      <c r="AH114" s="34" t="str">
        <f t="array" ref="AH114">IFERROR(INDEX('Censos 2020 old_version'!$A$3:$AN$35,$E$78,COLUMNS($A$114:AG114)),"")</f>
        <v/>
      </c>
      <c r="AI114" s="34" t="str">
        <f t="array" ref="AI114">IFERROR(INDEX('Censos 2020 old_version'!$A$3:$AN$35,$E$78,COLUMNS($A$114:AH114)),"")</f>
        <v/>
      </c>
      <c r="AJ114" s="34" t="str">
        <f t="array" ref="AJ114">IFERROR(INDEX('Censos 2020 old_version'!$A$3:$AN$35,$E$78,COLUMNS($A$114:AI114)),"")</f>
        <v/>
      </c>
      <c r="AK114" s="34" t="str">
        <f t="array" ref="AK114">IFERROR(INDEX('Censos 2020 old_version'!$A$3:$AN$35,$E$78,COLUMNS($A$114:AJ114)),"")</f>
        <v/>
      </c>
      <c r="AL114" s="34"/>
      <c r="AM114" s="34"/>
      <c r="AN114" s="34"/>
      <c r="AO114" s="34"/>
      <c r="AP114" s="65"/>
      <c r="AQ114" s="65"/>
      <c r="AR114" s="65"/>
      <c r="AS114" s="65"/>
      <c r="AT114" s="65"/>
      <c r="AU114" s="65"/>
      <c r="AV114" s="65"/>
      <c r="AW114" s="65"/>
      <c r="AX114" s="65"/>
      <c r="AY114" s="65"/>
      <c r="AZ114" s="65"/>
      <c r="BA114" s="65"/>
      <c r="BB114" s="65"/>
      <c r="BC114" s="65"/>
      <c r="BD114" s="65"/>
      <c r="BE114" s="65"/>
      <c r="BF114" s="65"/>
      <c r="BG114" s="65"/>
      <c r="BH114" s="65"/>
      <c r="BI114" s="65"/>
      <c r="BJ114" s="65"/>
      <c r="BK114" s="65"/>
      <c r="BL114" s="65"/>
      <c r="BM114" s="65"/>
      <c r="BN114" s="65"/>
      <c r="BO114" s="65"/>
      <c r="BP114" s="65"/>
      <c r="BQ114" s="65"/>
      <c r="BR114" s="65"/>
      <c r="BS114" s="65"/>
      <c r="BT114" s="65"/>
      <c r="BU114" s="65"/>
      <c r="BV114" s="65"/>
      <c r="BW114" s="65"/>
      <c r="BX114" s="65"/>
      <c r="BY114" s="65"/>
      <c r="BZ114" s="65"/>
      <c r="CA114" s="34"/>
      <c r="CB114" s="34"/>
      <c r="CC114" s="34"/>
      <c r="CD114" s="34"/>
      <c r="CE114" s="34"/>
      <c r="CF114" s="34"/>
      <c r="CG114" s="34"/>
      <c r="CH114" s="34"/>
      <c r="CI114" s="34"/>
      <c r="CJ114" s="34"/>
      <c r="CK114" s="34"/>
      <c r="CL114" s="34"/>
      <c r="CM114" s="34"/>
      <c r="CN114" s="34"/>
      <c r="CO114" s="34"/>
      <c r="CP114" s="34"/>
      <c r="CQ114" s="34"/>
      <c r="CR114" s="34"/>
      <c r="CS114" s="51"/>
      <c r="CT114" s="34"/>
    </row>
    <row r="115" spans="1:98" ht="13">
      <c r="A115" s="34"/>
      <c r="B115" s="34"/>
      <c r="C115" s="34"/>
      <c r="D115" s="34"/>
      <c r="E115" s="51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51"/>
      <c r="Q115" s="34"/>
      <c r="R115" s="34"/>
      <c r="S115" s="34"/>
      <c r="T115" s="34"/>
      <c r="U115" s="34"/>
      <c r="V115" s="51"/>
      <c r="W115" s="34"/>
      <c r="X115" s="34"/>
      <c r="Y115" s="51"/>
      <c r="Z115" s="34"/>
      <c r="AA115" s="34"/>
      <c r="AB115" s="34"/>
      <c r="AC115" s="34"/>
      <c r="AD115" s="34"/>
      <c r="AE115" s="34"/>
      <c r="AF115" s="34"/>
      <c r="AG115" s="34"/>
      <c r="AH115" s="34"/>
      <c r="AI115" s="34"/>
      <c r="AJ115" s="34"/>
      <c r="AK115" s="34"/>
      <c r="AL115" s="34"/>
      <c r="AM115" s="34"/>
      <c r="AN115" s="34"/>
      <c r="AO115" s="65"/>
      <c r="AP115" s="65"/>
      <c r="AQ115" s="65"/>
      <c r="AR115" s="65"/>
      <c r="AS115" s="65"/>
      <c r="AT115" s="65"/>
      <c r="AU115" s="65"/>
      <c r="AV115" s="65"/>
      <c r="AW115" s="65"/>
      <c r="AX115" s="65"/>
      <c r="AY115" s="65"/>
      <c r="AZ115" s="65"/>
      <c r="BA115" s="65"/>
      <c r="BB115" s="65"/>
      <c r="BC115" s="65"/>
      <c r="BD115" s="65"/>
      <c r="BE115" s="65"/>
      <c r="BF115" s="65"/>
      <c r="BG115" s="65"/>
      <c r="BH115" s="65"/>
      <c r="BI115" s="65"/>
      <c r="BJ115" s="65"/>
      <c r="BK115" s="65"/>
      <c r="BL115" s="65"/>
      <c r="BM115" s="65"/>
      <c r="BN115" s="65"/>
      <c r="BO115" s="65"/>
      <c r="BP115" s="65"/>
      <c r="BQ115" s="65"/>
      <c r="BR115" s="65"/>
      <c r="BS115" s="65"/>
      <c r="BT115" s="65"/>
      <c r="BU115" s="65"/>
      <c r="BV115" s="65"/>
      <c r="BW115" s="65"/>
      <c r="BX115" s="65"/>
      <c r="BY115" s="65"/>
      <c r="BZ115" s="65"/>
      <c r="CA115" s="34"/>
      <c r="CB115" s="34"/>
      <c r="CC115" s="34"/>
      <c r="CD115" s="34"/>
      <c r="CE115" s="34"/>
      <c r="CF115" s="34"/>
      <c r="CG115" s="34"/>
      <c r="CH115" s="34"/>
      <c r="CI115" s="34"/>
      <c r="CJ115" s="34"/>
      <c r="CK115" s="34"/>
      <c r="CL115" s="34"/>
      <c r="CM115" s="34"/>
      <c r="CN115" s="34"/>
      <c r="CO115" s="34"/>
      <c r="CP115" s="34"/>
      <c r="CQ115" s="34"/>
      <c r="CR115" s="34"/>
      <c r="CS115" s="51"/>
      <c r="CT115" s="34"/>
    </row>
    <row r="116" spans="1:98" ht="13">
      <c r="A116" s="34"/>
      <c r="B116" s="34"/>
      <c r="C116" s="34"/>
      <c r="D116" s="34"/>
      <c r="E116" s="51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51"/>
      <c r="Q116" s="34"/>
      <c r="R116" s="34"/>
      <c r="S116" s="34"/>
      <c r="T116" s="34"/>
      <c r="U116" s="34"/>
      <c r="V116" s="51"/>
      <c r="W116" s="34"/>
      <c r="X116" s="34"/>
      <c r="Y116" s="51"/>
      <c r="Z116" s="34"/>
      <c r="AA116" s="34"/>
      <c r="AB116" s="34"/>
      <c r="AC116" s="34"/>
      <c r="AD116" s="34"/>
      <c r="AE116" s="34"/>
      <c r="AF116" s="34"/>
      <c r="AG116" s="34"/>
      <c r="AH116" s="34"/>
      <c r="AI116" s="34"/>
      <c r="AJ116" s="34"/>
      <c r="AK116" s="34"/>
      <c r="AL116" s="34"/>
      <c r="AM116" s="34"/>
      <c r="AN116" s="34"/>
      <c r="AO116" s="65"/>
      <c r="AP116" s="65"/>
      <c r="AQ116" s="65"/>
      <c r="AR116" s="65"/>
      <c r="AS116" s="65"/>
      <c r="AT116" s="65"/>
      <c r="AU116" s="65"/>
      <c r="AV116" s="65"/>
      <c r="AW116" s="65"/>
      <c r="AX116" s="65"/>
      <c r="AY116" s="65"/>
      <c r="AZ116" s="65"/>
      <c r="BA116" s="65"/>
      <c r="BB116" s="65"/>
      <c r="BC116" s="65"/>
      <c r="BD116" s="65"/>
      <c r="BE116" s="65"/>
      <c r="BF116" s="65"/>
      <c r="BG116" s="65"/>
      <c r="BH116" s="65"/>
      <c r="BI116" s="65"/>
      <c r="BJ116" s="65"/>
      <c r="BK116" s="65"/>
      <c r="BL116" s="65"/>
      <c r="BM116" s="65"/>
      <c r="BN116" s="65"/>
      <c r="BO116" s="65"/>
      <c r="BP116" s="65"/>
      <c r="BQ116" s="65"/>
      <c r="BR116" s="65"/>
      <c r="BS116" s="65"/>
      <c r="BT116" s="65"/>
      <c r="BU116" s="65"/>
      <c r="BV116" s="65"/>
      <c r="BW116" s="65"/>
      <c r="BX116" s="65"/>
      <c r="BY116" s="65"/>
      <c r="BZ116" s="65"/>
      <c r="CA116" s="34"/>
      <c r="CB116" s="34"/>
      <c r="CC116" s="34"/>
      <c r="CD116" s="34"/>
      <c r="CE116" s="34"/>
      <c r="CF116" s="34"/>
      <c r="CG116" s="34"/>
      <c r="CH116" s="34"/>
      <c r="CI116" s="34"/>
      <c r="CJ116" s="34"/>
      <c r="CK116" s="34"/>
      <c r="CL116" s="34"/>
      <c r="CM116" s="34"/>
      <c r="CN116" s="34"/>
      <c r="CO116" s="34"/>
      <c r="CP116" s="34"/>
      <c r="CQ116" s="34"/>
      <c r="CR116" s="34"/>
      <c r="CS116" s="51"/>
      <c r="CT116" s="34"/>
    </row>
    <row r="117" spans="1:98" ht="13">
      <c r="A117" s="34"/>
      <c r="B117" s="48"/>
      <c r="C117" s="48"/>
      <c r="D117" s="48"/>
      <c r="E117" s="143"/>
      <c r="F117" s="48"/>
      <c r="G117" s="48"/>
      <c r="H117" s="34"/>
      <c r="I117" s="34"/>
      <c r="J117" s="34"/>
      <c r="K117" s="34"/>
      <c r="L117" s="34"/>
      <c r="M117" s="34"/>
      <c r="N117" s="34"/>
      <c r="O117" s="34"/>
      <c r="P117" s="51"/>
      <c r="Q117" s="34"/>
      <c r="R117" s="34"/>
      <c r="S117" s="34"/>
      <c r="T117" s="34"/>
      <c r="U117" s="34"/>
      <c r="V117" s="51"/>
      <c r="W117" s="34"/>
      <c r="X117" s="34"/>
      <c r="Y117" s="51"/>
      <c r="Z117" s="34"/>
      <c r="AA117" s="34"/>
      <c r="AB117" s="34"/>
      <c r="AC117" s="34"/>
      <c r="AD117" s="34"/>
      <c r="AE117" s="34"/>
      <c r="AF117" s="34"/>
      <c r="AG117" s="34"/>
      <c r="AH117" s="34"/>
      <c r="AI117" s="34"/>
      <c r="AJ117" s="34"/>
      <c r="AK117" s="34"/>
      <c r="AL117" s="34"/>
      <c r="AM117" s="34"/>
      <c r="AN117" s="34"/>
      <c r="AO117" s="65"/>
      <c r="AP117" s="65"/>
      <c r="AQ117" s="65"/>
      <c r="AR117" s="65"/>
      <c r="AS117" s="65"/>
      <c r="AT117" s="65"/>
      <c r="AU117" s="65"/>
      <c r="AV117" s="65"/>
      <c r="AW117" s="65"/>
      <c r="AX117" s="65"/>
      <c r="AY117" s="65"/>
      <c r="AZ117" s="65"/>
      <c r="BA117" s="65"/>
      <c r="BB117" s="65"/>
      <c r="BC117" s="65"/>
      <c r="BD117" s="65"/>
      <c r="BE117" s="65"/>
      <c r="BF117" s="65"/>
      <c r="BG117" s="65"/>
      <c r="BH117" s="65"/>
      <c r="BI117" s="65"/>
      <c r="BJ117" s="65"/>
      <c r="BK117" s="65"/>
      <c r="BL117" s="65"/>
      <c r="BM117" s="65"/>
      <c r="BN117" s="65"/>
      <c r="BO117" s="65"/>
      <c r="BP117" s="65"/>
      <c r="BQ117" s="65"/>
      <c r="BR117" s="65"/>
      <c r="BS117" s="65"/>
      <c r="BT117" s="65"/>
      <c r="BU117" s="65"/>
      <c r="BV117" s="65"/>
      <c r="BW117" s="65"/>
      <c r="BX117" s="65"/>
      <c r="BY117" s="65"/>
      <c r="BZ117" s="65"/>
      <c r="CA117" s="34"/>
      <c r="CB117" s="34"/>
      <c r="CC117" s="34"/>
      <c r="CD117" s="34"/>
      <c r="CE117" s="34"/>
      <c r="CF117" s="34"/>
      <c r="CG117" s="34"/>
      <c r="CH117" s="34"/>
      <c r="CI117" s="34"/>
      <c r="CJ117" s="34"/>
      <c r="CK117" s="34"/>
      <c r="CL117" s="34"/>
      <c r="CM117" s="34"/>
      <c r="CN117" s="34"/>
      <c r="CO117" s="34"/>
      <c r="CP117" s="34"/>
      <c r="CQ117" s="34"/>
      <c r="CR117" s="34"/>
      <c r="CS117" s="51"/>
      <c r="CT117" s="34"/>
    </row>
    <row r="118" spans="1:98" ht="13">
      <c r="A118" s="51"/>
      <c r="B118" s="34"/>
      <c r="C118" s="34"/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51"/>
      <c r="Q118" s="34"/>
      <c r="R118" s="34"/>
      <c r="S118" s="34"/>
      <c r="T118" s="34"/>
      <c r="U118" s="34"/>
      <c r="V118" s="34"/>
      <c r="W118" s="34"/>
      <c r="X118" s="34"/>
      <c r="Y118" s="51"/>
      <c r="Z118" s="34"/>
      <c r="AA118" s="34"/>
      <c r="AB118" s="34"/>
      <c r="AC118" s="34"/>
      <c r="AD118" s="34"/>
      <c r="AE118" s="34"/>
      <c r="AF118" s="34"/>
      <c r="AG118" s="34"/>
      <c r="AH118" s="34"/>
      <c r="AI118" s="34"/>
      <c r="AJ118" s="34"/>
      <c r="AK118" s="34"/>
      <c r="AL118" s="34"/>
      <c r="AM118" s="34"/>
      <c r="AN118" s="34"/>
      <c r="AO118" s="65"/>
      <c r="AP118" s="65"/>
      <c r="AQ118" s="65"/>
      <c r="AR118" s="65"/>
      <c r="AS118" s="65"/>
      <c r="AT118" s="65"/>
      <c r="AU118" s="65"/>
      <c r="AV118" s="65"/>
      <c r="AW118" s="65"/>
      <c r="AX118" s="65"/>
      <c r="AY118" s="65"/>
      <c r="AZ118" s="65"/>
      <c r="BA118" s="65"/>
      <c r="BB118" s="65"/>
      <c r="BC118" s="65"/>
      <c r="BD118" s="65"/>
      <c r="BE118" s="65"/>
      <c r="BF118" s="65"/>
      <c r="BG118" s="65"/>
      <c r="BH118" s="65"/>
      <c r="BI118" s="65"/>
      <c r="BJ118" s="65"/>
      <c r="BK118" s="65"/>
      <c r="BL118" s="65"/>
      <c r="BM118" s="65"/>
      <c r="BN118" s="65"/>
      <c r="BO118" s="65"/>
      <c r="BP118" s="65"/>
      <c r="BQ118" s="65"/>
      <c r="BR118" s="65"/>
      <c r="BS118" s="65"/>
      <c r="BT118" s="65"/>
      <c r="BU118" s="65"/>
      <c r="BV118" s="65"/>
      <c r="BW118" s="65"/>
      <c r="BX118" s="65"/>
      <c r="BY118" s="65"/>
      <c r="BZ118" s="65"/>
      <c r="CA118" s="34"/>
      <c r="CB118" s="34"/>
      <c r="CC118" s="34"/>
      <c r="CD118" s="34"/>
      <c r="CE118" s="34"/>
      <c r="CF118" s="34"/>
      <c r="CG118" s="34"/>
      <c r="CH118" s="34"/>
      <c r="CI118" s="34"/>
      <c r="CJ118" s="34"/>
      <c r="CK118" s="34"/>
      <c r="CL118" s="34"/>
      <c r="CM118" s="34"/>
      <c r="CN118" s="34"/>
      <c r="CO118" s="34"/>
      <c r="CP118" s="34"/>
      <c r="CQ118" s="34"/>
      <c r="CR118" s="34"/>
      <c r="CS118" s="51"/>
      <c r="CT118" s="34"/>
    </row>
    <row r="119" spans="1:98" ht="13">
      <c r="A119" s="37"/>
      <c r="B119" s="34"/>
      <c r="C119" s="34"/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51"/>
      <c r="Q119" s="34"/>
      <c r="R119" s="34"/>
      <c r="S119" s="34"/>
      <c r="T119" s="34"/>
      <c r="U119" s="34"/>
      <c r="V119" s="34"/>
      <c r="W119" s="34"/>
      <c r="X119" s="34"/>
      <c r="Y119" s="51"/>
      <c r="Z119" s="34"/>
      <c r="AA119" s="34"/>
      <c r="AB119" s="34"/>
      <c r="AC119" s="34"/>
      <c r="AD119" s="34"/>
      <c r="AE119" s="34"/>
      <c r="AF119" s="34"/>
      <c r="AG119" s="34"/>
      <c r="AH119" s="34"/>
      <c r="AI119" s="34"/>
      <c r="AJ119" s="34"/>
      <c r="AK119" s="34"/>
      <c r="AL119" s="34"/>
      <c r="AM119" s="34"/>
      <c r="AN119" s="34"/>
      <c r="AO119" s="65"/>
      <c r="AP119" s="65"/>
      <c r="AQ119" s="65"/>
      <c r="AR119" s="65"/>
      <c r="AS119" s="65"/>
      <c r="AT119" s="65"/>
      <c r="AU119" s="65"/>
      <c r="AV119" s="65"/>
      <c r="AW119" s="65"/>
      <c r="AX119" s="65"/>
      <c r="AY119" s="65"/>
      <c r="AZ119" s="65"/>
      <c r="BA119" s="65"/>
      <c r="BB119" s="65"/>
      <c r="BC119" s="65"/>
      <c r="BD119" s="65"/>
      <c r="BE119" s="65"/>
      <c r="BF119" s="65"/>
      <c r="BG119" s="65"/>
      <c r="BH119" s="65"/>
      <c r="BI119" s="65"/>
      <c r="BJ119" s="65"/>
      <c r="BK119" s="65"/>
      <c r="BL119" s="65"/>
      <c r="BM119" s="65"/>
      <c r="BN119" s="65"/>
      <c r="BO119" s="65"/>
      <c r="BP119" s="65"/>
      <c r="BQ119" s="65"/>
      <c r="BR119" s="65"/>
      <c r="BS119" s="65"/>
      <c r="BT119" s="65"/>
      <c r="BU119" s="65"/>
      <c r="BV119" s="65"/>
      <c r="BW119" s="65"/>
      <c r="BX119" s="65"/>
      <c r="BY119" s="65"/>
      <c r="BZ119" s="65"/>
      <c r="CA119" s="34"/>
      <c r="CB119" s="34"/>
      <c r="CC119" s="34"/>
      <c r="CD119" s="34"/>
      <c r="CE119" s="34"/>
      <c r="CF119" s="34"/>
      <c r="CG119" s="34"/>
      <c r="CH119" s="34"/>
      <c r="CI119" s="34"/>
      <c r="CJ119" s="34"/>
      <c r="CK119" s="34"/>
      <c r="CL119" s="34"/>
      <c r="CM119" s="34"/>
      <c r="CN119" s="34"/>
      <c r="CO119" s="34"/>
      <c r="CP119" s="34"/>
      <c r="CQ119" s="34"/>
      <c r="CR119" s="34"/>
      <c r="CS119" s="51"/>
      <c r="CT119" s="34"/>
    </row>
    <row r="120" spans="1:98" ht="13">
      <c r="A120" s="37"/>
      <c r="B120" s="34"/>
      <c r="C120" s="34"/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51"/>
      <c r="Q120" s="34"/>
      <c r="R120" s="34"/>
      <c r="S120" s="34"/>
      <c r="T120" s="34"/>
      <c r="U120" s="34"/>
      <c r="V120" s="34"/>
      <c r="W120" s="34"/>
      <c r="X120" s="34"/>
      <c r="Y120" s="51"/>
      <c r="Z120" s="34"/>
      <c r="AA120" s="34"/>
      <c r="AB120" s="34"/>
      <c r="AC120" s="34"/>
      <c r="AD120" s="34"/>
      <c r="AE120" s="34"/>
      <c r="AF120" s="34"/>
      <c r="AG120" s="34"/>
      <c r="AH120" s="34"/>
      <c r="AI120" s="34"/>
      <c r="AJ120" s="34"/>
      <c r="AK120" s="34"/>
      <c r="AL120" s="34"/>
      <c r="AM120" s="34"/>
      <c r="AN120" s="34"/>
      <c r="AO120" s="65"/>
      <c r="AP120" s="65"/>
      <c r="AQ120" s="65"/>
      <c r="AR120" s="65"/>
      <c r="AS120" s="65"/>
      <c r="AT120" s="65"/>
      <c r="AU120" s="65"/>
      <c r="AV120" s="65"/>
      <c r="AW120" s="65"/>
      <c r="AX120" s="65"/>
      <c r="AY120" s="65"/>
      <c r="AZ120" s="65"/>
      <c r="BA120" s="65"/>
      <c r="BB120" s="65"/>
      <c r="BC120" s="65"/>
      <c r="BD120" s="65"/>
      <c r="BE120" s="65"/>
      <c r="BF120" s="65"/>
      <c r="BG120" s="65"/>
      <c r="BH120" s="65"/>
      <c r="BI120" s="65"/>
      <c r="BJ120" s="65"/>
      <c r="BK120" s="65"/>
      <c r="BL120" s="65"/>
      <c r="BM120" s="65"/>
      <c r="BN120" s="65"/>
      <c r="BO120" s="65"/>
      <c r="BP120" s="65"/>
      <c r="BQ120" s="65"/>
      <c r="BR120" s="65"/>
      <c r="BS120" s="65"/>
      <c r="BT120" s="65"/>
      <c r="BU120" s="65"/>
      <c r="BV120" s="65"/>
      <c r="BW120" s="65"/>
      <c r="BX120" s="65"/>
      <c r="BY120" s="65"/>
      <c r="BZ120" s="65"/>
      <c r="CA120" s="34"/>
      <c r="CB120" s="34"/>
      <c r="CC120" s="34"/>
      <c r="CD120" s="34"/>
      <c r="CE120" s="34"/>
      <c r="CF120" s="34"/>
      <c r="CG120" s="34"/>
      <c r="CH120" s="34"/>
      <c r="CI120" s="34"/>
      <c r="CJ120" s="34"/>
      <c r="CK120" s="34"/>
      <c r="CL120" s="34"/>
      <c r="CM120" s="34"/>
      <c r="CN120" s="34"/>
      <c r="CO120" s="34"/>
      <c r="CP120" s="34"/>
      <c r="CQ120" s="34"/>
      <c r="CR120" s="34"/>
      <c r="CS120" s="51"/>
      <c r="CT120" s="34"/>
    </row>
    <row r="121" spans="1:98" ht="13">
      <c r="A121" s="37"/>
      <c r="B121" s="34"/>
      <c r="C121" s="34"/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51"/>
      <c r="Q121" s="34"/>
      <c r="R121" s="34"/>
      <c r="S121" s="34"/>
      <c r="T121" s="34"/>
      <c r="U121" s="34"/>
      <c r="V121" s="34"/>
      <c r="W121" s="34"/>
      <c r="X121" s="34"/>
      <c r="Y121" s="51"/>
      <c r="Z121" s="34"/>
      <c r="AA121" s="34"/>
      <c r="AB121" s="34"/>
      <c r="AC121" s="34"/>
      <c r="AD121" s="34"/>
      <c r="AE121" s="34"/>
      <c r="AF121" s="34"/>
      <c r="AG121" s="34"/>
      <c r="AH121" s="34"/>
      <c r="AI121" s="34"/>
      <c r="AJ121" s="34"/>
      <c r="AK121" s="34"/>
      <c r="AL121" s="34"/>
      <c r="AM121" s="34"/>
      <c r="AN121" s="34"/>
      <c r="AO121" s="65"/>
      <c r="AP121" s="65"/>
      <c r="AQ121" s="65"/>
      <c r="AR121" s="65"/>
      <c r="AS121" s="65"/>
      <c r="AT121" s="65"/>
      <c r="AU121" s="65"/>
      <c r="AV121" s="65"/>
      <c r="AW121" s="65"/>
      <c r="AX121" s="65"/>
      <c r="AY121" s="65"/>
      <c r="AZ121" s="65"/>
      <c r="BA121" s="65"/>
      <c r="BB121" s="65"/>
      <c r="BC121" s="65"/>
      <c r="BD121" s="65"/>
      <c r="BE121" s="65"/>
      <c r="BF121" s="65"/>
      <c r="BG121" s="65"/>
      <c r="BH121" s="65"/>
      <c r="BI121" s="65"/>
      <c r="BJ121" s="65"/>
      <c r="BK121" s="65"/>
      <c r="BL121" s="65"/>
      <c r="BM121" s="65"/>
      <c r="BN121" s="65"/>
      <c r="BO121" s="65"/>
      <c r="BP121" s="65"/>
      <c r="BQ121" s="65"/>
      <c r="BR121" s="65"/>
      <c r="BS121" s="65"/>
      <c r="BT121" s="65"/>
      <c r="BU121" s="65"/>
      <c r="BV121" s="65"/>
      <c r="BW121" s="65"/>
      <c r="BX121" s="65"/>
      <c r="BY121" s="65"/>
      <c r="BZ121" s="65"/>
      <c r="CA121" s="34"/>
      <c r="CB121" s="34"/>
      <c r="CC121" s="34"/>
      <c r="CD121" s="34"/>
      <c r="CE121" s="34"/>
      <c r="CF121" s="34"/>
      <c r="CG121" s="34"/>
      <c r="CH121" s="34"/>
      <c r="CI121" s="34"/>
      <c r="CJ121" s="34"/>
      <c r="CK121" s="34"/>
      <c r="CL121" s="34"/>
      <c r="CM121" s="34"/>
      <c r="CN121" s="34"/>
      <c r="CO121" s="34"/>
      <c r="CP121" s="34"/>
      <c r="CQ121" s="34"/>
      <c r="CR121" s="34"/>
      <c r="CS121" s="51"/>
      <c r="CT121" s="34"/>
    </row>
    <row r="122" spans="1:98" ht="13">
      <c r="A122" s="37"/>
      <c r="B122" s="34"/>
      <c r="C122" s="34"/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51"/>
      <c r="Q122" s="34"/>
      <c r="R122" s="34"/>
      <c r="S122" s="34"/>
      <c r="T122" s="34"/>
      <c r="U122" s="34"/>
      <c r="V122" s="34"/>
      <c r="W122" s="34"/>
      <c r="X122" s="34"/>
      <c r="Y122" s="51"/>
      <c r="Z122" s="34"/>
      <c r="AA122" s="34"/>
      <c r="AB122" s="34"/>
      <c r="AC122" s="34"/>
      <c r="AD122" s="34"/>
      <c r="AE122" s="34"/>
      <c r="AF122" s="34"/>
      <c r="AG122" s="34"/>
      <c r="AH122" s="34"/>
      <c r="AI122" s="34"/>
      <c r="AJ122" s="34"/>
      <c r="AK122" s="34"/>
      <c r="AL122" s="34"/>
      <c r="AM122" s="34"/>
      <c r="AN122" s="34"/>
      <c r="AO122" s="65"/>
      <c r="AP122" s="65"/>
      <c r="AQ122" s="65"/>
      <c r="AR122" s="65"/>
      <c r="AS122" s="65"/>
      <c r="AT122" s="65"/>
      <c r="AU122" s="65"/>
      <c r="AV122" s="65"/>
      <c r="AW122" s="65"/>
      <c r="AX122" s="65"/>
      <c r="AY122" s="65"/>
      <c r="AZ122" s="65"/>
      <c r="BA122" s="65"/>
      <c r="BB122" s="65"/>
      <c r="BC122" s="65"/>
      <c r="BD122" s="65"/>
      <c r="BE122" s="65"/>
      <c r="BF122" s="65"/>
      <c r="BG122" s="65"/>
      <c r="BH122" s="65"/>
      <c r="BI122" s="65"/>
      <c r="BJ122" s="65"/>
      <c r="BK122" s="65"/>
      <c r="BL122" s="65"/>
      <c r="BM122" s="65"/>
      <c r="BN122" s="65"/>
      <c r="BO122" s="65"/>
      <c r="BP122" s="65"/>
      <c r="BQ122" s="65"/>
      <c r="BR122" s="65"/>
      <c r="BS122" s="65"/>
      <c r="BT122" s="65"/>
      <c r="BU122" s="65"/>
      <c r="BV122" s="65"/>
      <c r="BW122" s="65"/>
      <c r="BX122" s="65"/>
      <c r="BY122" s="65"/>
      <c r="BZ122" s="65"/>
      <c r="CA122" s="34"/>
      <c r="CB122" s="34"/>
      <c r="CC122" s="34"/>
      <c r="CD122" s="34"/>
      <c r="CE122" s="34"/>
      <c r="CF122" s="34"/>
      <c r="CG122" s="34"/>
      <c r="CH122" s="34"/>
      <c r="CI122" s="34"/>
      <c r="CJ122" s="34"/>
      <c r="CK122" s="34"/>
      <c r="CL122" s="34"/>
      <c r="CM122" s="34"/>
      <c r="CN122" s="34"/>
      <c r="CO122" s="34"/>
      <c r="CP122" s="34"/>
      <c r="CQ122" s="34"/>
      <c r="CR122" s="34"/>
      <c r="CS122" s="51"/>
      <c r="CT122" s="34"/>
    </row>
    <row r="123" spans="1:98" ht="13">
      <c r="A123" s="37"/>
      <c r="B123" s="34"/>
      <c r="C123" s="34"/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51"/>
      <c r="Q123" s="34"/>
      <c r="R123" s="34"/>
      <c r="S123" s="34"/>
      <c r="T123" s="34"/>
      <c r="U123" s="34"/>
      <c r="V123" s="34"/>
      <c r="W123" s="34"/>
      <c r="X123" s="34"/>
      <c r="Y123" s="51"/>
      <c r="Z123" s="34"/>
      <c r="AA123" s="34"/>
      <c r="AB123" s="34"/>
      <c r="AC123" s="34"/>
      <c r="AD123" s="34"/>
      <c r="AE123" s="34"/>
      <c r="AF123" s="34"/>
      <c r="AG123" s="34"/>
      <c r="AH123" s="34"/>
      <c r="AI123" s="34"/>
      <c r="AJ123" s="34"/>
      <c r="AK123" s="34"/>
      <c r="AL123" s="34"/>
      <c r="AM123" s="34"/>
      <c r="AN123" s="34"/>
      <c r="AO123" s="65"/>
      <c r="AP123" s="65"/>
      <c r="AQ123" s="65"/>
      <c r="AR123" s="65"/>
      <c r="AS123" s="65"/>
      <c r="AT123" s="65"/>
      <c r="AU123" s="65"/>
      <c r="AV123" s="65"/>
      <c r="AW123" s="65"/>
      <c r="AX123" s="65"/>
      <c r="AY123" s="65"/>
      <c r="AZ123" s="65"/>
      <c r="BA123" s="65"/>
      <c r="BB123" s="65"/>
      <c r="BC123" s="65"/>
      <c r="BD123" s="65"/>
      <c r="BE123" s="65"/>
      <c r="BF123" s="65"/>
      <c r="BG123" s="65"/>
      <c r="BH123" s="65"/>
      <c r="BI123" s="65"/>
      <c r="BJ123" s="65"/>
      <c r="BK123" s="65"/>
      <c r="BL123" s="65"/>
      <c r="BM123" s="65"/>
      <c r="BN123" s="65"/>
      <c r="BO123" s="65"/>
      <c r="BP123" s="65"/>
      <c r="BQ123" s="65"/>
      <c r="BR123" s="65"/>
      <c r="BS123" s="65"/>
      <c r="BT123" s="65"/>
      <c r="BU123" s="65"/>
      <c r="BV123" s="65"/>
      <c r="BW123" s="65"/>
      <c r="BX123" s="65"/>
      <c r="BY123" s="65"/>
      <c r="BZ123" s="65"/>
      <c r="CA123" s="34"/>
      <c r="CB123" s="34"/>
      <c r="CC123" s="34"/>
      <c r="CD123" s="34"/>
      <c r="CE123" s="34"/>
      <c r="CF123" s="34"/>
      <c r="CG123" s="34"/>
      <c r="CH123" s="34"/>
      <c r="CI123" s="34"/>
      <c r="CJ123" s="34"/>
      <c r="CK123" s="34"/>
      <c r="CL123" s="34"/>
      <c r="CM123" s="34"/>
      <c r="CN123" s="34"/>
      <c r="CO123" s="34"/>
      <c r="CP123" s="34"/>
      <c r="CQ123" s="34"/>
      <c r="CR123" s="34"/>
      <c r="CS123" s="51"/>
      <c r="CT123" s="34"/>
    </row>
    <row r="124" spans="1:98" ht="13">
      <c r="A124" s="37"/>
      <c r="B124" s="34"/>
      <c r="C124" s="34"/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51"/>
      <c r="Q124" s="34"/>
      <c r="R124" s="34"/>
      <c r="S124" s="34"/>
      <c r="T124" s="34"/>
      <c r="U124" s="34"/>
      <c r="V124" s="34"/>
      <c r="W124" s="34"/>
      <c r="X124" s="34"/>
      <c r="Y124" s="51"/>
      <c r="Z124" s="34"/>
      <c r="AA124" s="34"/>
      <c r="AB124" s="34"/>
      <c r="AC124" s="34"/>
      <c r="AD124" s="34"/>
      <c r="AE124" s="34"/>
      <c r="AF124" s="34"/>
      <c r="AG124" s="34"/>
      <c r="AH124" s="34"/>
      <c r="AI124" s="34"/>
      <c r="AJ124" s="34"/>
      <c r="AK124" s="34"/>
      <c r="AL124" s="34"/>
      <c r="AM124" s="34"/>
      <c r="AN124" s="34"/>
      <c r="AO124" s="65"/>
      <c r="AP124" s="65"/>
      <c r="AQ124" s="65"/>
      <c r="AR124" s="65"/>
      <c r="AS124" s="65"/>
      <c r="AT124" s="65"/>
      <c r="AU124" s="65"/>
      <c r="AV124" s="65"/>
      <c r="AW124" s="65"/>
      <c r="AX124" s="65"/>
      <c r="AY124" s="65"/>
      <c r="AZ124" s="65"/>
      <c r="BA124" s="65"/>
      <c r="BB124" s="65"/>
      <c r="BC124" s="65"/>
      <c r="BD124" s="65"/>
      <c r="BE124" s="65"/>
      <c r="BF124" s="65"/>
      <c r="BG124" s="65"/>
      <c r="BH124" s="65"/>
      <c r="BI124" s="65"/>
      <c r="BJ124" s="65"/>
      <c r="BK124" s="65"/>
      <c r="BL124" s="65"/>
      <c r="BM124" s="65"/>
      <c r="BN124" s="65"/>
      <c r="BO124" s="65"/>
      <c r="BP124" s="65"/>
      <c r="BQ124" s="65"/>
      <c r="BR124" s="65"/>
      <c r="BS124" s="65"/>
      <c r="BT124" s="65"/>
      <c r="BU124" s="65"/>
      <c r="BV124" s="65"/>
      <c r="BW124" s="65"/>
      <c r="BX124" s="65"/>
      <c r="BY124" s="65"/>
      <c r="BZ124" s="65"/>
      <c r="CA124" s="34"/>
      <c r="CB124" s="34"/>
      <c r="CC124" s="34"/>
      <c r="CD124" s="34"/>
      <c r="CE124" s="34"/>
      <c r="CF124" s="34"/>
      <c r="CG124" s="34"/>
      <c r="CH124" s="34"/>
      <c r="CI124" s="34"/>
      <c r="CJ124" s="34"/>
      <c r="CK124" s="34"/>
      <c r="CL124" s="34"/>
      <c r="CM124" s="34"/>
      <c r="CN124" s="34"/>
      <c r="CO124" s="34"/>
      <c r="CP124" s="34"/>
      <c r="CQ124" s="34"/>
      <c r="CR124" s="34"/>
      <c r="CS124" s="51"/>
      <c r="CT124" s="34"/>
    </row>
    <row r="125" spans="1:98" ht="13">
      <c r="A125" s="37"/>
      <c r="B125" s="34"/>
      <c r="C125" s="34"/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51"/>
      <c r="Q125" s="34"/>
      <c r="R125" s="34"/>
      <c r="S125" s="34"/>
      <c r="T125" s="34"/>
      <c r="U125" s="34"/>
      <c r="V125" s="34"/>
      <c r="W125" s="34"/>
      <c r="X125" s="34"/>
      <c r="Y125" s="51"/>
      <c r="Z125" s="34"/>
      <c r="AA125" s="34"/>
      <c r="AB125" s="34"/>
      <c r="AC125" s="34"/>
      <c r="AD125" s="34"/>
      <c r="AE125" s="34"/>
      <c r="AF125" s="34"/>
      <c r="AG125" s="34"/>
      <c r="AH125" s="34"/>
      <c r="AI125" s="34"/>
      <c r="AJ125" s="34"/>
      <c r="AK125" s="34"/>
      <c r="AL125" s="34"/>
      <c r="AM125" s="34"/>
      <c r="AN125" s="34"/>
      <c r="AO125" s="65"/>
      <c r="AP125" s="65"/>
      <c r="AQ125" s="65"/>
      <c r="AR125" s="65"/>
      <c r="AS125" s="65"/>
      <c r="AT125" s="65"/>
      <c r="AU125" s="65"/>
      <c r="AV125" s="65"/>
      <c r="AW125" s="65"/>
      <c r="AX125" s="65"/>
      <c r="AY125" s="65"/>
      <c r="AZ125" s="65"/>
      <c r="BA125" s="65"/>
      <c r="BB125" s="65"/>
      <c r="BC125" s="65"/>
      <c r="BD125" s="65"/>
      <c r="BE125" s="65"/>
      <c r="BF125" s="65"/>
      <c r="BG125" s="65"/>
      <c r="BH125" s="65"/>
      <c r="BI125" s="65"/>
      <c r="BJ125" s="65"/>
      <c r="BK125" s="65"/>
      <c r="BL125" s="65"/>
      <c r="BM125" s="65"/>
      <c r="BN125" s="65"/>
      <c r="BO125" s="65"/>
      <c r="BP125" s="65"/>
      <c r="BQ125" s="65"/>
      <c r="BR125" s="65"/>
      <c r="BS125" s="65"/>
      <c r="BT125" s="65"/>
      <c r="BU125" s="65"/>
      <c r="BV125" s="65"/>
      <c r="BW125" s="65"/>
      <c r="BX125" s="65"/>
      <c r="BY125" s="65"/>
      <c r="BZ125" s="65"/>
      <c r="CA125" s="34"/>
      <c r="CB125" s="34"/>
      <c r="CC125" s="34"/>
      <c r="CD125" s="34"/>
      <c r="CE125" s="34"/>
      <c r="CF125" s="34"/>
      <c r="CG125" s="34"/>
      <c r="CH125" s="34"/>
      <c r="CI125" s="34"/>
      <c r="CJ125" s="34"/>
      <c r="CK125" s="34"/>
      <c r="CL125" s="34"/>
      <c r="CM125" s="34"/>
      <c r="CN125" s="34"/>
      <c r="CO125" s="34"/>
      <c r="CP125" s="34"/>
      <c r="CQ125" s="34"/>
      <c r="CR125" s="34"/>
      <c r="CS125" s="51"/>
      <c r="CT125" s="34"/>
    </row>
    <row r="126" spans="1:98" ht="13">
      <c r="A126" s="37"/>
      <c r="B126" s="34"/>
      <c r="C126" s="34"/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51"/>
      <c r="Q126" s="34"/>
      <c r="R126" s="34"/>
      <c r="S126" s="34"/>
      <c r="T126" s="34"/>
      <c r="U126" s="34"/>
      <c r="V126" s="34"/>
      <c r="W126" s="34"/>
      <c r="X126" s="34"/>
      <c r="Y126" s="51"/>
      <c r="Z126" s="34"/>
      <c r="AA126" s="34"/>
      <c r="AB126" s="34"/>
      <c r="AC126" s="34"/>
      <c r="AD126" s="34"/>
      <c r="AE126" s="34"/>
      <c r="AF126" s="34"/>
      <c r="AG126" s="34"/>
      <c r="AH126" s="34"/>
      <c r="AI126" s="34"/>
      <c r="AJ126" s="34"/>
      <c r="AK126" s="34"/>
      <c r="AL126" s="34"/>
      <c r="AM126" s="34"/>
      <c r="AN126" s="34"/>
      <c r="AO126" s="65"/>
      <c r="AP126" s="65"/>
      <c r="AQ126" s="65"/>
      <c r="AR126" s="65"/>
      <c r="AS126" s="65"/>
      <c r="AT126" s="65"/>
      <c r="AU126" s="65"/>
      <c r="AV126" s="65"/>
      <c r="AW126" s="65"/>
      <c r="AX126" s="65"/>
      <c r="AY126" s="65"/>
      <c r="AZ126" s="65"/>
      <c r="BA126" s="65"/>
      <c r="BB126" s="65"/>
      <c r="BC126" s="65"/>
      <c r="BD126" s="65"/>
      <c r="BE126" s="65"/>
      <c r="BF126" s="65"/>
      <c r="BG126" s="65"/>
      <c r="BH126" s="65"/>
      <c r="BI126" s="65"/>
      <c r="BJ126" s="65"/>
      <c r="BK126" s="65"/>
      <c r="BL126" s="65"/>
      <c r="BM126" s="65"/>
      <c r="BN126" s="65"/>
      <c r="BO126" s="65"/>
      <c r="BP126" s="65"/>
      <c r="BQ126" s="65"/>
      <c r="BR126" s="65"/>
      <c r="BS126" s="65"/>
      <c r="BT126" s="65"/>
      <c r="BU126" s="65"/>
      <c r="BV126" s="65"/>
      <c r="BW126" s="65"/>
      <c r="BX126" s="65"/>
      <c r="BY126" s="65"/>
      <c r="BZ126" s="65"/>
      <c r="CA126" s="34"/>
      <c r="CB126" s="34"/>
      <c r="CC126" s="34"/>
      <c r="CD126" s="34"/>
      <c r="CE126" s="34"/>
      <c r="CF126" s="34"/>
      <c r="CG126" s="34"/>
      <c r="CH126" s="34"/>
      <c r="CI126" s="34"/>
      <c r="CJ126" s="34"/>
      <c r="CK126" s="34"/>
      <c r="CL126" s="34"/>
      <c r="CM126" s="34"/>
      <c r="CN126" s="34"/>
      <c r="CO126" s="34"/>
      <c r="CP126" s="34"/>
      <c r="CQ126" s="34"/>
      <c r="CR126" s="34"/>
      <c r="CS126" s="51"/>
      <c r="CT126" s="34"/>
    </row>
    <row r="127" spans="1:98" ht="13">
      <c r="A127" s="37"/>
      <c r="B127" s="34"/>
      <c r="C127" s="34"/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51"/>
      <c r="Q127" s="34"/>
      <c r="R127" s="34"/>
      <c r="S127" s="34"/>
      <c r="T127" s="34"/>
      <c r="U127" s="34"/>
      <c r="V127" s="34"/>
      <c r="W127" s="34"/>
      <c r="X127" s="34"/>
      <c r="Y127" s="51"/>
      <c r="Z127" s="34"/>
      <c r="AA127" s="34"/>
      <c r="AB127" s="34"/>
      <c r="AC127" s="34"/>
      <c r="AD127" s="34"/>
      <c r="AE127" s="34"/>
      <c r="AF127" s="34"/>
      <c r="AG127" s="34"/>
      <c r="AH127" s="34"/>
      <c r="AI127" s="34"/>
      <c r="AJ127" s="34"/>
      <c r="AK127" s="34"/>
      <c r="AL127" s="34"/>
      <c r="AM127" s="34"/>
      <c r="AN127" s="34"/>
      <c r="AO127" s="65"/>
      <c r="AP127" s="65"/>
      <c r="AQ127" s="65"/>
      <c r="AR127" s="65"/>
      <c r="AS127" s="65"/>
      <c r="AT127" s="65"/>
      <c r="AU127" s="65"/>
      <c r="AV127" s="65"/>
      <c r="AW127" s="65"/>
      <c r="AX127" s="65"/>
      <c r="AY127" s="65"/>
      <c r="AZ127" s="65"/>
      <c r="BA127" s="65"/>
      <c r="BB127" s="65"/>
      <c r="BC127" s="65"/>
      <c r="BD127" s="65"/>
      <c r="BE127" s="65"/>
      <c r="BF127" s="65"/>
      <c r="BG127" s="65"/>
      <c r="BH127" s="65"/>
      <c r="BI127" s="65"/>
      <c r="BJ127" s="65"/>
      <c r="BK127" s="65"/>
      <c r="BL127" s="65"/>
      <c r="BM127" s="65"/>
      <c r="BN127" s="65"/>
      <c r="BO127" s="65"/>
      <c r="BP127" s="65"/>
      <c r="BQ127" s="65"/>
      <c r="BR127" s="65"/>
      <c r="BS127" s="65"/>
      <c r="BT127" s="65"/>
      <c r="BU127" s="65"/>
      <c r="BV127" s="65"/>
      <c r="BW127" s="65"/>
      <c r="BX127" s="65"/>
      <c r="BY127" s="65"/>
      <c r="BZ127" s="65"/>
      <c r="CA127" s="34"/>
      <c r="CB127" s="34"/>
      <c r="CC127" s="34"/>
      <c r="CD127" s="34"/>
      <c r="CE127" s="34"/>
      <c r="CF127" s="34"/>
      <c r="CG127" s="34"/>
      <c r="CH127" s="34"/>
      <c r="CI127" s="34"/>
      <c r="CJ127" s="34"/>
      <c r="CK127" s="34"/>
      <c r="CL127" s="34"/>
      <c r="CM127" s="34"/>
      <c r="CN127" s="34"/>
      <c r="CO127" s="34"/>
      <c r="CP127" s="34"/>
      <c r="CQ127" s="34"/>
      <c r="CR127" s="34"/>
      <c r="CS127" s="51"/>
      <c r="CT127" s="34"/>
    </row>
    <row r="128" spans="1:98" ht="13">
      <c r="A128" s="37"/>
      <c r="B128" s="51"/>
      <c r="C128" s="34"/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68"/>
      <c r="R128" s="34"/>
      <c r="S128" s="34"/>
      <c r="T128" s="34"/>
      <c r="U128" s="34"/>
      <c r="V128" s="34"/>
      <c r="W128" s="34"/>
      <c r="X128" s="34"/>
      <c r="Y128" s="51"/>
      <c r="Z128" s="34"/>
      <c r="AA128" s="34"/>
      <c r="AB128" s="34"/>
      <c r="AC128" s="34"/>
      <c r="AD128" s="34"/>
      <c r="AE128" s="34"/>
      <c r="AF128" s="34"/>
      <c r="AG128" s="34"/>
      <c r="AH128" s="34"/>
      <c r="AI128" s="34"/>
      <c r="AJ128" s="34"/>
      <c r="AK128" s="34"/>
      <c r="AL128" s="34"/>
      <c r="AM128" s="34"/>
      <c r="AN128" s="34"/>
      <c r="AO128" s="65"/>
      <c r="AP128" s="65"/>
      <c r="AQ128" s="65"/>
      <c r="AR128" s="65"/>
      <c r="AS128" s="65"/>
      <c r="AT128" s="65"/>
      <c r="AU128" s="65"/>
      <c r="AV128" s="65"/>
      <c r="AW128" s="65"/>
      <c r="AX128" s="65"/>
      <c r="AY128" s="65"/>
      <c r="AZ128" s="65"/>
      <c r="BA128" s="65"/>
      <c r="BB128" s="65"/>
      <c r="BC128" s="65"/>
      <c r="BD128" s="65"/>
      <c r="BE128" s="65"/>
      <c r="BF128" s="65"/>
      <c r="BG128" s="65"/>
      <c r="BH128" s="65"/>
      <c r="BI128" s="65"/>
      <c r="BJ128" s="65"/>
      <c r="BK128" s="65"/>
      <c r="BL128" s="65"/>
      <c r="BM128" s="65"/>
      <c r="BN128" s="65"/>
      <c r="BO128" s="65"/>
      <c r="BP128" s="65"/>
      <c r="BQ128" s="65"/>
      <c r="BR128" s="65"/>
      <c r="BS128" s="65"/>
      <c r="BT128" s="65"/>
      <c r="BU128" s="65"/>
      <c r="BV128" s="65"/>
      <c r="BW128" s="65"/>
      <c r="BX128" s="65"/>
      <c r="BY128" s="65"/>
      <c r="BZ128" s="65"/>
      <c r="CA128" s="34"/>
      <c r="CB128" s="34"/>
      <c r="CC128" s="34"/>
      <c r="CD128" s="34"/>
      <c r="CE128" s="34"/>
      <c r="CF128" s="34"/>
      <c r="CG128" s="34"/>
      <c r="CH128" s="34"/>
      <c r="CI128" s="34"/>
      <c r="CJ128" s="34"/>
      <c r="CK128" s="34"/>
      <c r="CL128" s="34"/>
      <c r="CM128" s="34"/>
      <c r="CN128" s="34"/>
      <c r="CO128" s="34"/>
      <c r="CP128" s="34"/>
      <c r="CQ128" s="34"/>
      <c r="CR128" s="34"/>
      <c r="CS128" s="51"/>
      <c r="CT128" s="34"/>
    </row>
    <row r="129" spans="1:98" ht="13">
      <c r="A129" s="37"/>
      <c r="B129" s="34"/>
      <c r="C129" s="34"/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68"/>
      <c r="R129" s="34"/>
      <c r="S129" s="34"/>
      <c r="T129" s="34"/>
      <c r="U129" s="34"/>
      <c r="V129" s="34"/>
      <c r="W129" s="34"/>
      <c r="X129" s="34"/>
      <c r="Y129" s="51"/>
      <c r="Z129" s="34"/>
      <c r="AA129" s="34"/>
      <c r="AB129" s="34"/>
      <c r="AC129" s="34"/>
      <c r="AD129" s="34"/>
      <c r="AE129" s="34"/>
      <c r="AF129" s="34"/>
      <c r="AG129" s="34"/>
      <c r="AH129" s="34"/>
      <c r="AI129" s="34"/>
      <c r="AJ129" s="34"/>
      <c r="AK129" s="34"/>
      <c r="AL129" s="34"/>
      <c r="AM129" s="34"/>
      <c r="AN129" s="34"/>
      <c r="AO129" s="65"/>
      <c r="AP129" s="65"/>
      <c r="AQ129" s="65"/>
      <c r="AR129" s="65"/>
      <c r="AS129" s="65"/>
      <c r="AT129" s="65"/>
      <c r="AU129" s="65"/>
      <c r="AV129" s="65"/>
      <c r="AW129" s="65"/>
      <c r="AX129" s="65"/>
      <c r="AY129" s="65"/>
      <c r="AZ129" s="65"/>
      <c r="BA129" s="65"/>
      <c r="BB129" s="65"/>
      <c r="BC129" s="65"/>
      <c r="BD129" s="65"/>
      <c r="BE129" s="65"/>
      <c r="BF129" s="65"/>
      <c r="BG129" s="65"/>
      <c r="BH129" s="65"/>
      <c r="BI129" s="65"/>
      <c r="BJ129" s="65"/>
      <c r="BK129" s="65"/>
      <c r="BL129" s="65"/>
      <c r="BM129" s="65"/>
      <c r="BN129" s="65"/>
      <c r="BO129" s="65"/>
      <c r="BP129" s="65"/>
      <c r="BQ129" s="65"/>
      <c r="BR129" s="65"/>
      <c r="BS129" s="65"/>
      <c r="BT129" s="65"/>
      <c r="BU129" s="65"/>
      <c r="BV129" s="65"/>
      <c r="BW129" s="65"/>
      <c r="BX129" s="65"/>
      <c r="BY129" s="65"/>
      <c r="BZ129" s="65"/>
      <c r="CA129" s="34"/>
      <c r="CB129" s="34"/>
      <c r="CC129" s="34"/>
      <c r="CD129" s="34"/>
      <c r="CE129" s="34"/>
      <c r="CF129" s="34"/>
      <c r="CG129" s="34"/>
      <c r="CH129" s="34"/>
      <c r="CI129" s="34"/>
      <c r="CJ129" s="34"/>
      <c r="CK129" s="34"/>
      <c r="CL129" s="34"/>
      <c r="CM129" s="34"/>
      <c r="CN129" s="34"/>
      <c r="CO129" s="34"/>
      <c r="CP129" s="34"/>
      <c r="CQ129" s="34"/>
      <c r="CR129" s="34"/>
      <c r="CS129" s="51"/>
      <c r="CT129" s="34"/>
    </row>
    <row r="130" spans="1:98" ht="13">
      <c r="A130" s="37"/>
      <c r="B130" s="51"/>
      <c r="C130" s="34"/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  <c r="U130" s="34"/>
      <c r="V130" s="34"/>
      <c r="W130" s="34"/>
      <c r="X130" s="34"/>
      <c r="Y130" s="51"/>
      <c r="Z130" s="34"/>
      <c r="AA130" s="34"/>
      <c r="AB130" s="34"/>
      <c r="AC130" s="34"/>
      <c r="AD130" s="34"/>
      <c r="AE130" s="34"/>
      <c r="AF130" s="34"/>
      <c r="AG130" s="34"/>
      <c r="AH130" s="34"/>
      <c r="AI130" s="34"/>
      <c r="AJ130" s="34"/>
      <c r="AK130" s="34"/>
      <c r="AL130" s="34"/>
      <c r="AM130" s="34"/>
      <c r="AN130" s="34"/>
      <c r="AO130" s="65"/>
      <c r="AP130" s="65"/>
      <c r="AQ130" s="65"/>
      <c r="AR130" s="65"/>
      <c r="AS130" s="65"/>
      <c r="AT130" s="65"/>
      <c r="AU130" s="65"/>
      <c r="AV130" s="65"/>
      <c r="AW130" s="65"/>
      <c r="AX130" s="65"/>
      <c r="AY130" s="65"/>
      <c r="AZ130" s="65"/>
      <c r="BA130" s="65"/>
      <c r="BB130" s="65"/>
      <c r="BC130" s="65"/>
      <c r="BD130" s="65"/>
      <c r="BE130" s="65"/>
      <c r="BF130" s="65"/>
      <c r="BG130" s="65"/>
      <c r="BH130" s="65"/>
      <c r="BI130" s="65"/>
      <c r="BJ130" s="65"/>
      <c r="BK130" s="65"/>
      <c r="BL130" s="65"/>
      <c r="BM130" s="65"/>
      <c r="BN130" s="65"/>
      <c r="BO130" s="65"/>
      <c r="BP130" s="65"/>
      <c r="BQ130" s="65"/>
      <c r="BR130" s="65"/>
      <c r="BS130" s="65"/>
      <c r="BT130" s="65"/>
      <c r="BU130" s="65"/>
      <c r="BV130" s="65"/>
      <c r="BW130" s="65"/>
      <c r="BX130" s="65"/>
      <c r="BY130" s="65"/>
      <c r="BZ130" s="65"/>
      <c r="CA130" s="34"/>
      <c r="CB130" s="34"/>
      <c r="CC130" s="34"/>
      <c r="CD130" s="34"/>
      <c r="CE130" s="34"/>
      <c r="CF130" s="34"/>
      <c r="CG130" s="34"/>
      <c r="CH130" s="34"/>
      <c r="CI130" s="34"/>
      <c r="CJ130" s="34"/>
      <c r="CK130" s="34"/>
      <c r="CL130" s="34"/>
      <c r="CM130" s="34"/>
      <c r="CN130" s="34"/>
      <c r="CO130" s="34"/>
      <c r="CP130" s="34"/>
      <c r="CQ130" s="34"/>
      <c r="CR130" s="34"/>
      <c r="CS130" s="51"/>
      <c r="CT130" s="34"/>
    </row>
    <row r="131" spans="1:98" ht="13">
      <c r="A131" s="37"/>
      <c r="B131" s="51"/>
      <c r="C131" s="34"/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  <c r="U131" s="34"/>
      <c r="V131" s="34"/>
      <c r="W131" s="34"/>
      <c r="X131" s="34"/>
      <c r="Y131" s="51"/>
      <c r="Z131" s="34"/>
      <c r="AA131" s="34"/>
      <c r="AB131" s="34"/>
      <c r="AC131" s="34"/>
      <c r="AD131" s="34"/>
      <c r="AE131" s="34"/>
      <c r="AF131" s="34"/>
      <c r="AG131" s="34"/>
      <c r="AH131" s="34"/>
      <c r="AI131" s="34"/>
      <c r="AJ131" s="34"/>
      <c r="AK131" s="34"/>
      <c r="AL131" s="34"/>
      <c r="AM131" s="34"/>
      <c r="AN131" s="34"/>
      <c r="AO131" s="65"/>
      <c r="AP131" s="65"/>
      <c r="AQ131" s="65"/>
      <c r="AR131" s="65"/>
      <c r="AS131" s="65"/>
      <c r="AT131" s="65"/>
      <c r="AU131" s="65"/>
      <c r="AV131" s="65"/>
      <c r="AW131" s="65"/>
      <c r="AX131" s="65"/>
      <c r="AY131" s="65"/>
      <c r="AZ131" s="65"/>
      <c r="BA131" s="65"/>
      <c r="BB131" s="65"/>
      <c r="BC131" s="65"/>
      <c r="BD131" s="65"/>
      <c r="BE131" s="65"/>
      <c r="BF131" s="65"/>
      <c r="BG131" s="65"/>
      <c r="BH131" s="65"/>
      <c r="BI131" s="65"/>
      <c r="BJ131" s="65"/>
      <c r="BK131" s="65"/>
      <c r="BL131" s="65"/>
      <c r="BM131" s="65"/>
      <c r="BN131" s="65"/>
      <c r="BO131" s="65"/>
      <c r="BP131" s="65"/>
      <c r="BQ131" s="65"/>
      <c r="BR131" s="65"/>
      <c r="BS131" s="65"/>
      <c r="BT131" s="65"/>
      <c r="BU131" s="65"/>
      <c r="BV131" s="65"/>
      <c r="BW131" s="65"/>
      <c r="BX131" s="65"/>
      <c r="BY131" s="65"/>
      <c r="BZ131" s="65"/>
      <c r="CA131" s="34"/>
      <c r="CB131" s="34"/>
      <c r="CC131" s="34"/>
      <c r="CD131" s="34"/>
      <c r="CE131" s="34"/>
      <c r="CF131" s="34"/>
      <c r="CG131" s="34"/>
      <c r="CH131" s="34"/>
      <c r="CI131" s="34"/>
      <c r="CJ131" s="34"/>
      <c r="CK131" s="34"/>
      <c r="CL131" s="34"/>
      <c r="CM131" s="34"/>
      <c r="CN131" s="34"/>
      <c r="CO131" s="34"/>
      <c r="CP131" s="34"/>
      <c r="CQ131" s="34"/>
      <c r="CR131" s="34"/>
      <c r="CS131" s="51"/>
      <c r="CT131" s="34"/>
    </row>
    <row r="132" spans="1:98" ht="13">
      <c r="A132" s="37"/>
      <c r="B132" s="51"/>
      <c r="C132" s="34"/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  <c r="U132" s="34"/>
      <c r="V132" s="34"/>
      <c r="W132" s="34"/>
      <c r="X132" s="34"/>
      <c r="Y132" s="51"/>
      <c r="Z132" s="34"/>
      <c r="AA132" s="34"/>
      <c r="AB132" s="34"/>
      <c r="AC132" s="34"/>
      <c r="AD132" s="34"/>
      <c r="AE132" s="34"/>
      <c r="AF132" s="34"/>
      <c r="AG132" s="34"/>
      <c r="AH132" s="34"/>
      <c r="AI132" s="34"/>
      <c r="AJ132" s="34"/>
      <c r="AK132" s="34"/>
      <c r="AL132" s="34"/>
      <c r="AM132" s="34"/>
      <c r="AN132" s="34"/>
      <c r="AO132" s="65"/>
      <c r="AP132" s="65"/>
      <c r="AQ132" s="65"/>
      <c r="AR132" s="65"/>
      <c r="AS132" s="65"/>
      <c r="AT132" s="65"/>
      <c r="AU132" s="65"/>
      <c r="AV132" s="65"/>
      <c r="AW132" s="65"/>
      <c r="AX132" s="65"/>
      <c r="AY132" s="65"/>
      <c r="AZ132" s="65"/>
      <c r="BA132" s="65"/>
      <c r="BB132" s="65"/>
      <c r="BC132" s="65"/>
      <c r="BD132" s="65"/>
      <c r="BE132" s="65"/>
      <c r="BF132" s="65"/>
      <c r="BG132" s="65"/>
      <c r="BH132" s="65"/>
      <c r="BI132" s="65"/>
      <c r="BJ132" s="65"/>
      <c r="BK132" s="65"/>
      <c r="BL132" s="65"/>
      <c r="BM132" s="65"/>
      <c r="BN132" s="65"/>
      <c r="BO132" s="65"/>
      <c r="BP132" s="65"/>
      <c r="BQ132" s="65"/>
      <c r="BR132" s="65"/>
      <c r="BS132" s="65"/>
      <c r="BT132" s="65"/>
      <c r="BU132" s="65"/>
      <c r="BV132" s="65"/>
      <c r="BW132" s="65"/>
      <c r="BX132" s="65"/>
      <c r="BY132" s="65"/>
      <c r="BZ132" s="65"/>
      <c r="CA132" s="34"/>
      <c r="CB132" s="34"/>
      <c r="CC132" s="34"/>
      <c r="CD132" s="34"/>
      <c r="CE132" s="34"/>
      <c r="CF132" s="34"/>
      <c r="CG132" s="34"/>
      <c r="CH132" s="34"/>
      <c r="CI132" s="34"/>
      <c r="CJ132" s="34"/>
      <c r="CK132" s="34"/>
      <c r="CL132" s="34"/>
      <c r="CM132" s="34"/>
      <c r="CN132" s="34"/>
      <c r="CO132" s="34"/>
      <c r="CP132" s="34"/>
      <c r="CQ132" s="34"/>
      <c r="CR132" s="34"/>
      <c r="CS132" s="51"/>
      <c r="CT132" s="34"/>
    </row>
    <row r="133" spans="1:98" ht="13">
      <c r="A133" s="37"/>
      <c r="B133" s="51"/>
      <c r="C133" s="34"/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51"/>
      <c r="S133" s="34"/>
      <c r="T133" s="34"/>
      <c r="U133" s="34"/>
      <c r="V133" s="34"/>
      <c r="W133" s="34"/>
      <c r="X133" s="34"/>
      <c r="Y133" s="34"/>
      <c r="Z133" s="34"/>
      <c r="AA133" s="34"/>
      <c r="AB133" s="34"/>
      <c r="AC133" s="34"/>
      <c r="AD133" s="34"/>
      <c r="AE133" s="34"/>
      <c r="AF133" s="34"/>
      <c r="AG133" s="34"/>
      <c r="AH133" s="34"/>
      <c r="AI133" s="34"/>
      <c r="AJ133" s="34"/>
      <c r="AK133" s="34"/>
      <c r="AL133" s="34"/>
      <c r="AM133" s="34"/>
      <c r="AN133" s="34"/>
      <c r="AO133" s="65"/>
      <c r="AP133" s="65"/>
      <c r="AQ133" s="65"/>
      <c r="AR133" s="65"/>
      <c r="AS133" s="65"/>
      <c r="AT133" s="65"/>
      <c r="AU133" s="65"/>
      <c r="AV133" s="65"/>
      <c r="AW133" s="65"/>
      <c r="AX133" s="65"/>
      <c r="AY133" s="65"/>
      <c r="AZ133" s="65"/>
      <c r="BA133" s="65"/>
      <c r="BB133" s="65"/>
      <c r="BC133" s="65"/>
      <c r="BD133" s="65"/>
      <c r="BE133" s="65"/>
      <c r="BF133" s="65"/>
      <c r="BG133" s="65"/>
      <c r="BH133" s="65"/>
      <c r="BI133" s="65"/>
      <c r="BJ133" s="65"/>
      <c r="BK133" s="65"/>
      <c r="BL133" s="65"/>
      <c r="BM133" s="65"/>
      <c r="BN133" s="65"/>
      <c r="BO133" s="65"/>
      <c r="BP133" s="65"/>
      <c r="BQ133" s="65"/>
      <c r="BR133" s="65"/>
      <c r="BS133" s="65"/>
      <c r="BT133" s="65"/>
      <c r="BU133" s="65"/>
      <c r="BV133" s="65"/>
      <c r="BW133" s="65"/>
      <c r="BX133" s="65"/>
      <c r="BY133" s="65"/>
      <c r="BZ133" s="65"/>
      <c r="CA133" s="34"/>
      <c r="CB133" s="34"/>
      <c r="CC133" s="34"/>
      <c r="CD133" s="34"/>
      <c r="CE133" s="34"/>
      <c r="CF133" s="34"/>
      <c r="CG133" s="34"/>
      <c r="CH133" s="34"/>
      <c r="CI133" s="34"/>
      <c r="CJ133" s="34"/>
      <c r="CK133" s="34"/>
      <c r="CL133" s="34"/>
      <c r="CM133" s="34"/>
      <c r="CN133" s="34"/>
      <c r="CO133" s="34"/>
      <c r="CP133" s="34"/>
      <c r="CQ133" s="34"/>
      <c r="CR133" s="34"/>
      <c r="CS133" s="51"/>
      <c r="CT133" s="34"/>
    </row>
    <row r="134" spans="1:98" ht="13">
      <c r="A134" s="37"/>
      <c r="B134" s="51"/>
      <c r="C134" s="34"/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51"/>
      <c r="S134" s="34"/>
      <c r="T134" s="34"/>
      <c r="U134" s="34"/>
      <c r="V134" s="34"/>
      <c r="W134" s="34"/>
      <c r="X134" s="34"/>
      <c r="Y134" s="34"/>
      <c r="Z134" s="34"/>
      <c r="AA134" s="34"/>
      <c r="AB134" s="34"/>
      <c r="AC134" s="34"/>
      <c r="AD134" s="34"/>
      <c r="AE134" s="34"/>
      <c r="AF134" s="34"/>
      <c r="AG134" s="34"/>
      <c r="AH134" s="34"/>
      <c r="AI134" s="34"/>
      <c r="AJ134" s="34"/>
      <c r="AK134" s="34"/>
      <c r="AL134" s="34"/>
      <c r="AM134" s="34"/>
      <c r="AN134" s="34"/>
      <c r="AO134" s="65"/>
      <c r="AP134" s="65"/>
      <c r="AQ134" s="65"/>
      <c r="AR134" s="65"/>
      <c r="AS134" s="65"/>
      <c r="AT134" s="65"/>
      <c r="AU134" s="65"/>
      <c r="AV134" s="65"/>
      <c r="AW134" s="65"/>
      <c r="AX134" s="65"/>
      <c r="AY134" s="65"/>
      <c r="AZ134" s="65"/>
      <c r="BA134" s="65"/>
      <c r="BB134" s="65"/>
      <c r="BC134" s="65"/>
      <c r="BD134" s="65"/>
      <c r="BE134" s="65"/>
      <c r="BF134" s="65"/>
      <c r="BG134" s="65"/>
      <c r="BH134" s="65"/>
      <c r="BI134" s="65"/>
      <c r="BJ134" s="65"/>
      <c r="BK134" s="65"/>
      <c r="BL134" s="65"/>
      <c r="BM134" s="65"/>
      <c r="BN134" s="65"/>
      <c r="BO134" s="65"/>
      <c r="BP134" s="65"/>
      <c r="BQ134" s="65"/>
      <c r="BR134" s="65"/>
      <c r="BS134" s="65"/>
      <c r="BT134" s="65"/>
      <c r="BU134" s="65"/>
      <c r="BV134" s="65"/>
      <c r="BW134" s="65"/>
      <c r="BX134" s="65"/>
      <c r="BY134" s="65"/>
      <c r="BZ134" s="65"/>
      <c r="CA134" s="34"/>
      <c r="CB134" s="34"/>
      <c r="CC134" s="34"/>
      <c r="CD134" s="34"/>
      <c r="CE134" s="34"/>
      <c r="CF134" s="34"/>
      <c r="CG134" s="34"/>
      <c r="CH134" s="34"/>
      <c r="CI134" s="34"/>
      <c r="CJ134" s="34"/>
      <c r="CK134" s="34"/>
      <c r="CL134" s="34"/>
      <c r="CM134" s="34"/>
      <c r="CN134" s="34"/>
      <c r="CO134" s="34"/>
      <c r="CP134" s="34"/>
      <c r="CQ134" s="34"/>
      <c r="CR134" s="34"/>
      <c r="CS134" s="51"/>
      <c r="CT134" s="34"/>
    </row>
    <row r="135" spans="1:98" ht="13">
      <c r="A135" s="37"/>
      <c r="B135" s="51"/>
      <c r="C135" s="34"/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51"/>
      <c r="S135" s="34"/>
      <c r="T135" s="34"/>
      <c r="U135" s="34"/>
      <c r="V135" s="34"/>
      <c r="W135" s="34"/>
      <c r="X135" s="34"/>
      <c r="Y135" s="34"/>
      <c r="Z135" s="34"/>
      <c r="AA135" s="34"/>
      <c r="AB135" s="34"/>
      <c r="AC135" s="34"/>
      <c r="AD135" s="34"/>
      <c r="AE135" s="34"/>
      <c r="AF135" s="34"/>
      <c r="AG135" s="34"/>
      <c r="AH135" s="34"/>
      <c r="AI135" s="34"/>
      <c r="AJ135" s="34"/>
      <c r="AK135" s="34"/>
      <c r="AL135" s="34"/>
      <c r="AM135" s="34"/>
      <c r="AN135" s="34"/>
      <c r="AO135" s="65"/>
      <c r="AP135" s="65"/>
      <c r="AQ135" s="65"/>
      <c r="AR135" s="65"/>
      <c r="AS135" s="65"/>
      <c r="AT135" s="65"/>
      <c r="AU135" s="65"/>
      <c r="AV135" s="65"/>
      <c r="AW135" s="65"/>
      <c r="AX135" s="65"/>
      <c r="AY135" s="65"/>
      <c r="AZ135" s="65"/>
      <c r="BA135" s="65"/>
      <c r="BB135" s="65"/>
      <c r="BC135" s="65"/>
      <c r="BD135" s="65"/>
      <c r="BE135" s="65"/>
      <c r="BF135" s="65"/>
      <c r="BG135" s="65"/>
      <c r="BH135" s="65"/>
      <c r="BI135" s="65"/>
      <c r="BJ135" s="65"/>
      <c r="BK135" s="65"/>
      <c r="BL135" s="65"/>
      <c r="BM135" s="65"/>
      <c r="BN135" s="65"/>
      <c r="BO135" s="65"/>
      <c r="BP135" s="65"/>
      <c r="BQ135" s="65"/>
      <c r="BR135" s="65"/>
      <c r="BS135" s="65"/>
      <c r="BT135" s="65"/>
      <c r="BU135" s="65"/>
      <c r="BV135" s="65"/>
      <c r="BW135" s="65"/>
      <c r="BX135" s="65"/>
      <c r="BY135" s="65"/>
      <c r="BZ135" s="65"/>
      <c r="CA135" s="34"/>
      <c r="CB135" s="34"/>
      <c r="CC135" s="34"/>
      <c r="CD135" s="34"/>
      <c r="CE135" s="34"/>
      <c r="CF135" s="34"/>
      <c r="CG135" s="34"/>
      <c r="CH135" s="34"/>
      <c r="CI135" s="34"/>
      <c r="CJ135" s="34"/>
      <c r="CK135" s="34"/>
      <c r="CL135" s="34"/>
      <c r="CM135" s="34"/>
      <c r="CN135" s="34"/>
      <c r="CO135" s="34"/>
      <c r="CP135" s="34"/>
      <c r="CQ135" s="34"/>
      <c r="CR135" s="34"/>
      <c r="CS135" s="51"/>
      <c r="CT135" s="34"/>
    </row>
    <row r="136" spans="1:98" ht="13">
      <c r="A136" s="37"/>
      <c r="B136" s="51"/>
      <c r="C136" s="34"/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51"/>
      <c r="S136" s="34"/>
      <c r="T136" s="34"/>
      <c r="U136" s="34"/>
      <c r="V136" s="34"/>
      <c r="W136" s="34"/>
      <c r="X136" s="34"/>
      <c r="Y136" s="34"/>
      <c r="Z136" s="34"/>
      <c r="AA136" s="34"/>
      <c r="AB136" s="34"/>
      <c r="AC136" s="34"/>
      <c r="AD136" s="34"/>
      <c r="AE136" s="34"/>
      <c r="AF136" s="34"/>
      <c r="AG136" s="34"/>
      <c r="AH136" s="34"/>
      <c r="AI136" s="34"/>
      <c r="AJ136" s="34"/>
      <c r="AK136" s="34"/>
      <c r="AL136" s="34"/>
      <c r="AM136" s="34"/>
      <c r="AN136" s="34"/>
      <c r="AO136" s="65"/>
      <c r="AP136" s="65"/>
      <c r="AQ136" s="65"/>
      <c r="AR136" s="65"/>
      <c r="AS136" s="65"/>
      <c r="AT136" s="65"/>
      <c r="AU136" s="65"/>
      <c r="AV136" s="65"/>
      <c r="AW136" s="65"/>
      <c r="AX136" s="65"/>
      <c r="AY136" s="65"/>
      <c r="AZ136" s="65"/>
      <c r="BA136" s="65"/>
      <c r="BB136" s="65"/>
      <c r="BC136" s="65"/>
      <c r="BD136" s="65"/>
      <c r="BE136" s="65"/>
      <c r="BF136" s="65"/>
      <c r="BG136" s="65"/>
      <c r="BH136" s="65"/>
      <c r="BI136" s="65"/>
      <c r="BJ136" s="65"/>
      <c r="BK136" s="65"/>
      <c r="BL136" s="65"/>
      <c r="BM136" s="65"/>
      <c r="BN136" s="65"/>
      <c r="BO136" s="65"/>
      <c r="BP136" s="65"/>
      <c r="BQ136" s="65"/>
      <c r="BR136" s="65"/>
      <c r="BS136" s="65"/>
      <c r="BT136" s="65"/>
      <c r="BU136" s="65"/>
      <c r="BV136" s="65"/>
      <c r="BW136" s="65"/>
      <c r="BX136" s="65"/>
      <c r="BY136" s="65"/>
      <c r="BZ136" s="65"/>
      <c r="CA136" s="34"/>
      <c r="CB136" s="34"/>
      <c r="CC136" s="34"/>
      <c r="CD136" s="34"/>
      <c r="CE136" s="34"/>
      <c r="CF136" s="34"/>
      <c r="CG136" s="34"/>
      <c r="CH136" s="34"/>
      <c r="CI136" s="34"/>
      <c r="CJ136" s="34"/>
      <c r="CK136" s="34"/>
      <c r="CL136" s="34"/>
      <c r="CM136" s="34"/>
      <c r="CN136" s="34"/>
      <c r="CO136" s="34"/>
      <c r="CP136" s="34"/>
      <c r="CQ136" s="34"/>
      <c r="CR136" s="34"/>
      <c r="CS136" s="51"/>
      <c r="CT136" s="34"/>
    </row>
    <row r="137" spans="1:98" ht="13">
      <c r="A137" s="37"/>
      <c r="B137" s="51"/>
      <c r="C137" s="34"/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51"/>
      <c r="S137" s="34"/>
      <c r="T137" s="34"/>
      <c r="U137" s="34"/>
      <c r="V137" s="34"/>
      <c r="W137" s="34"/>
      <c r="X137" s="34"/>
      <c r="Y137" s="34"/>
      <c r="Z137" s="34"/>
      <c r="AA137" s="34"/>
      <c r="AB137" s="34"/>
      <c r="AC137" s="34"/>
      <c r="AD137" s="34"/>
      <c r="AE137" s="34"/>
      <c r="AF137" s="34"/>
      <c r="AG137" s="34"/>
      <c r="AH137" s="34"/>
      <c r="AI137" s="34"/>
      <c r="AJ137" s="34"/>
      <c r="AK137" s="34"/>
      <c r="AL137" s="34"/>
      <c r="AM137" s="34"/>
      <c r="AN137" s="34"/>
      <c r="AO137" s="65"/>
      <c r="AP137" s="65"/>
      <c r="AQ137" s="65"/>
      <c r="AR137" s="65"/>
      <c r="AS137" s="65"/>
      <c r="AT137" s="65"/>
      <c r="AU137" s="65"/>
      <c r="AV137" s="65"/>
      <c r="AW137" s="65"/>
      <c r="AX137" s="65"/>
      <c r="AY137" s="65"/>
      <c r="AZ137" s="65"/>
      <c r="BA137" s="65"/>
      <c r="BB137" s="65"/>
      <c r="BC137" s="65"/>
      <c r="BD137" s="65"/>
      <c r="BE137" s="65"/>
      <c r="BF137" s="65"/>
      <c r="BG137" s="65"/>
      <c r="BH137" s="65"/>
      <c r="BI137" s="65"/>
      <c r="BJ137" s="65"/>
      <c r="BK137" s="65"/>
      <c r="BL137" s="65"/>
      <c r="BM137" s="65"/>
      <c r="BN137" s="65"/>
      <c r="BO137" s="65"/>
      <c r="BP137" s="65"/>
      <c r="BQ137" s="65"/>
      <c r="BR137" s="65"/>
      <c r="BS137" s="65"/>
      <c r="BT137" s="65"/>
      <c r="BU137" s="65"/>
      <c r="BV137" s="65"/>
      <c r="BW137" s="65"/>
      <c r="BX137" s="65"/>
      <c r="BY137" s="65"/>
      <c r="BZ137" s="65"/>
      <c r="CA137" s="34"/>
      <c r="CB137" s="34"/>
      <c r="CC137" s="34"/>
      <c r="CD137" s="34"/>
      <c r="CE137" s="34"/>
      <c r="CF137" s="34"/>
      <c r="CG137" s="34"/>
      <c r="CH137" s="34"/>
      <c r="CI137" s="34"/>
      <c r="CJ137" s="34"/>
      <c r="CK137" s="34"/>
      <c r="CL137" s="34"/>
      <c r="CM137" s="34"/>
      <c r="CN137" s="34"/>
      <c r="CO137" s="34"/>
      <c r="CP137" s="34"/>
      <c r="CQ137" s="34"/>
      <c r="CR137" s="34"/>
      <c r="CS137" s="51"/>
      <c r="CT137" s="34"/>
    </row>
    <row r="138" spans="1:98" ht="13">
      <c r="A138" s="37"/>
      <c r="B138" s="37"/>
      <c r="C138" s="48"/>
      <c r="D138" s="48"/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51"/>
      <c r="S138" s="34"/>
      <c r="T138" s="34"/>
      <c r="U138" s="34"/>
      <c r="V138" s="34"/>
      <c r="W138" s="34"/>
      <c r="X138" s="34"/>
      <c r="Y138" s="34"/>
      <c r="Z138" s="34"/>
      <c r="AA138" s="34"/>
      <c r="AB138" s="34"/>
      <c r="AC138" s="34"/>
      <c r="AD138" s="34"/>
      <c r="AE138" s="34"/>
      <c r="AF138" s="34"/>
      <c r="AG138" s="34"/>
      <c r="AH138" s="34"/>
      <c r="AI138" s="34"/>
      <c r="AJ138" s="34"/>
      <c r="AK138" s="34"/>
      <c r="AL138" s="34"/>
      <c r="AM138" s="34"/>
      <c r="AN138" s="34"/>
      <c r="AO138" s="65"/>
      <c r="AP138" s="65"/>
      <c r="AQ138" s="65"/>
      <c r="AR138" s="65"/>
      <c r="AS138" s="65"/>
      <c r="AT138" s="65"/>
      <c r="AU138" s="65"/>
      <c r="AV138" s="65"/>
      <c r="AW138" s="65"/>
      <c r="AX138" s="65"/>
      <c r="AY138" s="65"/>
      <c r="AZ138" s="65"/>
      <c r="BA138" s="65"/>
      <c r="BB138" s="65"/>
      <c r="BC138" s="65"/>
      <c r="BD138" s="65"/>
      <c r="BE138" s="65"/>
      <c r="BF138" s="65"/>
      <c r="BG138" s="65"/>
      <c r="BH138" s="65"/>
      <c r="BI138" s="65"/>
      <c r="BJ138" s="65"/>
      <c r="BK138" s="65"/>
      <c r="BL138" s="65"/>
      <c r="BM138" s="65"/>
      <c r="BN138" s="65"/>
      <c r="BO138" s="65"/>
      <c r="BP138" s="65"/>
      <c r="BQ138" s="65"/>
      <c r="BR138" s="65"/>
      <c r="BS138" s="65"/>
      <c r="BT138" s="65"/>
      <c r="BU138" s="65"/>
      <c r="BV138" s="65"/>
      <c r="BW138" s="65"/>
      <c r="BX138" s="65"/>
      <c r="BY138" s="65"/>
      <c r="BZ138" s="65"/>
      <c r="CA138" s="34"/>
      <c r="CB138" s="34"/>
      <c r="CC138" s="34"/>
      <c r="CD138" s="34"/>
      <c r="CE138" s="34"/>
      <c r="CF138" s="34"/>
      <c r="CG138" s="34"/>
      <c r="CH138" s="34"/>
      <c r="CI138" s="34"/>
      <c r="CJ138" s="34"/>
      <c r="CK138" s="34"/>
      <c r="CL138" s="34"/>
      <c r="CM138" s="34"/>
      <c r="CN138" s="34"/>
      <c r="CO138" s="34"/>
      <c r="CP138" s="34"/>
      <c r="CQ138" s="34"/>
      <c r="CR138" s="34"/>
      <c r="CS138" s="51"/>
      <c r="CT138" s="34"/>
    </row>
    <row r="139" spans="1:98" ht="13">
      <c r="A139" s="37"/>
      <c r="B139" s="34"/>
      <c r="C139" s="34"/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139"/>
      <c r="S139" s="34"/>
      <c r="T139" s="34"/>
      <c r="U139" s="34"/>
      <c r="V139" s="34"/>
      <c r="W139" s="34"/>
      <c r="X139" s="34"/>
      <c r="Y139" s="34"/>
      <c r="Z139" s="34"/>
      <c r="AA139" s="34"/>
      <c r="AB139" s="34"/>
      <c r="AC139" s="34"/>
      <c r="AD139" s="34"/>
      <c r="AE139" s="34"/>
      <c r="AF139" s="34"/>
      <c r="AG139" s="34"/>
      <c r="AH139" s="34"/>
      <c r="AI139" s="34"/>
      <c r="AJ139" s="34"/>
      <c r="AK139" s="34"/>
      <c r="AL139" s="34"/>
      <c r="AM139" s="34"/>
      <c r="AN139" s="34"/>
      <c r="AO139" s="65"/>
      <c r="AP139" s="65"/>
      <c r="AQ139" s="65"/>
      <c r="AR139" s="65"/>
      <c r="AS139" s="65"/>
      <c r="AT139" s="65"/>
      <c r="AU139" s="65"/>
      <c r="AV139" s="65"/>
      <c r="AW139" s="65"/>
      <c r="AX139" s="65"/>
      <c r="AY139" s="65"/>
      <c r="AZ139" s="65"/>
      <c r="BA139" s="65"/>
      <c r="BB139" s="65"/>
      <c r="BC139" s="65"/>
      <c r="BD139" s="65"/>
      <c r="BE139" s="65"/>
      <c r="BF139" s="65"/>
      <c r="BG139" s="65"/>
      <c r="BH139" s="65"/>
      <c r="BI139" s="65"/>
      <c r="BJ139" s="65"/>
      <c r="BK139" s="65"/>
      <c r="BL139" s="65"/>
      <c r="BM139" s="65"/>
      <c r="BN139" s="65"/>
      <c r="BO139" s="65"/>
      <c r="BP139" s="65"/>
      <c r="BQ139" s="65"/>
      <c r="BR139" s="65"/>
      <c r="BS139" s="65"/>
      <c r="BT139" s="65"/>
      <c r="BU139" s="65"/>
      <c r="BV139" s="65"/>
      <c r="BW139" s="65"/>
      <c r="BX139" s="65"/>
      <c r="BY139" s="65"/>
      <c r="BZ139" s="65"/>
      <c r="CA139" s="34"/>
      <c r="CB139" s="34"/>
      <c r="CC139" s="34"/>
      <c r="CD139" s="34"/>
      <c r="CE139" s="34"/>
      <c r="CF139" s="34"/>
      <c r="CG139" s="34"/>
      <c r="CH139" s="34"/>
      <c r="CI139" s="34"/>
      <c r="CJ139" s="34"/>
      <c r="CK139" s="34"/>
      <c r="CL139" s="34"/>
      <c r="CM139" s="34"/>
      <c r="CN139" s="34"/>
      <c r="CO139" s="34"/>
      <c r="CP139" s="34"/>
      <c r="CQ139" s="34"/>
      <c r="CR139" s="34"/>
      <c r="CS139" s="51"/>
      <c r="CT139" s="34"/>
    </row>
    <row r="140" spans="1:98" ht="13">
      <c r="A140" s="37"/>
      <c r="B140" s="34"/>
      <c r="C140" s="34"/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139"/>
      <c r="S140" s="34"/>
      <c r="T140" s="34"/>
      <c r="U140" s="34"/>
      <c r="V140" s="34"/>
      <c r="W140" s="34"/>
      <c r="X140" s="34"/>
      <c r="Y140" s="34"/>
      <c r="Z140" s="34"/>
      <c r="AA140" s="34"/>
      <c r="AB140" s="34"/>
      <c r="AC140" s="34"/>
      <c r="AD140" s="34"/>
      <c r="AE140" s="34"/>
      <c r="AF140" s="34"/>
      <c r="AG140" s="34"/>
      <c r="AH140" s="34"/>
      <c r="AI140" s="34"/>
      <c r="AJ140" s="34"/>
      <c r="AK140" s="34"/>
      <c r="AL140" s="34"/>
      <c r="AM140" s="34"/>
      <c r="AN140" s="34"/>
      <c r="AO140" s="65"/>
      <c r="AP140" s="65"/>
      <c r="AQ140" s="65"/>
      <c r="AR140" s="65"/>
      <c r="AS140" s="65"/>
      <c r="AT140" s="65"/>
      <c r="AU140" s="65"/>
      <c r="AV140" s="65"/>
      <c r="AW140" s="65"/>
      <c r="AX140" s="65"/>
      <c r="AY140" s="65"/>
      <c r="AZ140" s="65"/>
      <c r="BA140" s="65"/>
      <c r="BB140" s="65"/>
      <c r="BC140" s="65"/>
      <c r="BD140" s="65"/>
      <c r="BE140" s="65"/>
      <c r="BF140" s="65"/>
      <c r="BG140" s="65"/>
      <c r="BH140" s="65"/>
      <c r="BI140" s="65"/>
      <c r="BJ140" s="65"/>
      <c r="BK140" s="65"/>
      <c r="BL140" s="65"/>
      <c r="BM140" s="65"/>
      <c r="BN140" s="65"/>
      <c r="BO140" s="65"/>
      <c r="BP140" s="65"/>
      <c r="BQ140" s="65"/>
      <c r="BR140" s="65"/>
      <c r="BS140" s="65"/>
      <c r="BT140" s="65"/>
      <c r="BU140" s="65"/>
      <c r="BV140" s="65"/>
      <c r="BW140" s="65"/>
      <c r="BX140" s="65"/>
      <c r="BY140" s="65"/>
      <c r="BZ140" s="65"/>
      <c r="CA140" s="34"/>
      <c r="CB140" s="34"/>
      <c r="CC140" s="34"/>
      <c r="CD140" s="34"/>
      <c r="CE140" s="34"/>
      <c r="CF140" s="34"/>
      <c r="CG140" s="34"/>
      <c r="CH140" s="34"/>
      <c r="CI140" s="34"/>
      <c r="CJ140" s="34"/>
      <c r="CK140" s="34"/>
      <c r="CL140" s="34"/>
      <c r="CM140" s="34"/>
      <c r="CN140" s="34"/>
      <c r="CO140" s="34"/>
      <c r="CP140" s="34"/>
      <c r="CQ140" s="34"/>
      <c r="CR140" s="34"/>
      <c r="CS140" s="51"/>
      <c r="CT140" s="34"/>
    </row>
    <row r="141" spans="1:98" ht="13">
      <c r="A141" s="37"/>
      <c r="B141" s="34"/>
      <c r="C141" s="34"/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139"/>
      <c r="S141" s="34"/>
      <c r="T141" s="34"/>
      <c r="U141" s="34"/>
      <c r="V141" s="34"/>
      <c r="W141" s="34"/>
      <c r="X141" s="34"/>
      <c r="Y141" s="34"/>
      <c r="Z141" s="34"/>
      <c r="AA141" s="34"/>
      <c r="AB141" s="34"/>
      <c r="AC141" s="34"/>
      <c r="AD141" s="34"/>
      <c r="AE141" s="34"/>
      <c r="AF141" s="34"/>
      <c r="AG141" s="34"/>
      <c r="AH141" s="34"/>
      <c r="AI141" s="34"/>
      <c r="AJ141" s="34"/>
      <c r="AK141" s="34"/>
      <c r="AL141" s="34"/>
      <c r="AM141" s="34"/>
      <c r="AN141" s="34"/>
      <c r="AO141" s="65"/>
      <c r="AP141" s="65"/>
      <c r="AQ141" s="65"/>
      <c r="AR141" s="65"/>
      <c r="AS141" s="65"/>
      <c r="AT141" s="65"/>
      <c r="AU141" s="65"/>
      <c r="AV141" s="65"/>
      <c r="AW141" s="65"/>
      <c r="AX141" s="65"/>
      <c r="AY141" s="65"/>
      <c r="AZ141" s="65"/>
      <c r="BA141" s="65"/>
      <c r="BB141" s="65"/>
      <c r="BC141" s="65"/>
      <c r="BD141" s="65"/>
      <c r="BE141" s="65"/>
      <c r="BF141" s="65"/>
      <c r="BG141" s="65"/>
      <c r="BH141" s="65"/>
      <c r="BI141" s="65"/>
      <c r="BJ141" s="65"/>
      <c r="BK141" s="65"/>
      <c r="BL141" s="65"/>
      <c r="BM141" s="65"/>
      <c r="BN141" s="65"/>
      <c r="BO141" s="65"/>
      <c r="BP141" s="65"/>
      <c r="BQ141" s="65"/>
      <c r="BR141" s="65"/>
      <c r="BS141" s="65"/>
      <c r="BT141" s="65"/>
      <c r="BU141" s="65"/>
      <c r="BV141" s="65"/>
      <c r="BW141" s="65"/>
      <c r="BX141" s="65"/>
      <c r="BY141" s="65"/>
      <c r="BZ141" s="65"/>
      <c r="CA141" s="34"/>
      <c r="CB141" s="34"/>
      <c r="CC141" s="34"/>
      <c r="CD141" s="34"/>
      <c r="CE141" s="34"/>
      <c r="CF141" s="34"/>
      <c r="CG141" s="34"/>
      <c r="CH141" s="34"/>
      <c r="CI141" s="34"/>
      <c r="CJ141" s="34"/>
      <c r="CK141" s="34"/>
      <c r="CL141" s="34"/>
      <c r="CM141" s="34"/>
      <c r="CN141" s="34"/>
      <c r="CO141" s="34"/>
      <c r="CP141" s="34"/>
      <c r="CQ141" s="34"/>
      <c r="CR141" s="34"/>
      <c r="CS141" s="51"/>
      <c r="CT141" s="34"/>
    </row>
    <row r="142" spans="1:98" ht="13">
      <c r="A142" s="37"/>
      <c r="B142" s="34"/>
      <c r="C142" s="34"/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139"/>
      <c r="S142" s="34"/>
      <c r="T142" s="34"/>
      <c r="U142" s="34"/>
      <c r="V142" s="34"/>
      <c r="W142" s="34"/>
      <c r="X142" s="34"/>
      <c r="Y142" s="34"/>
      <c r="Z142" s="34"/>
      <c r="AA142" s="34"/>
      <c r="AB142" s="34"/>
      <c r="AC142" s="34"/>
      <c r="AD142" s="34"/>
      <c r="AE142" s="34"/>
      <c r="AF142" s="34"/>
      <c r="AG142" s="34"/>
      <c r="AH142" s="34"/>
      <c r="AI142" s="34"/>
      <c r="AJ142" s="34"/>
      <c r="AK142" s="34"/>
      <c r="AL142" s="34"/>
      <c r="AM142" s="34"/>
      <c r="AN142" s="34"/>
      <c r="AO142" s="65"/>
      <c r="AP142" s="65"/>
      <c r="AQ142" s="65"/>
      <c r="AR142" s="65"/>
      <c r="AS142" s="65"/>
      <c r="AT142" s="65"/>
      <c r="AU142" s="65"/>
      <c r="AV142" s="65"/>
      <c r="AW142" s="65"/>
      <c r="AX142" s="65"/>
      <c r="AY142" s="65"/>
      <c r="AZ142" s="65"/>
      <c r="BA142" s="65"/>
      <c r="BB142" s="65"/>
      <c r="BC142" s="65"/>
      <c r="BD142" s="65"/>
      <c r="BE142" s="65"/>
      <c r="BF142" s="65"/>
      <c r="BG142" s="65"/>
      <c r="BH142" s="65"/>
      <c r="BI142" s="65"/>
      <c r="BJ142" s="65"/>
      <c r="BK142" s="65"/>
      <c r="BL142" s="65"/>
      <c r="BM142" s="65"/>
      <c r="BN142" s="65"/>
      <c r="BO142" s="65"/>
      <c r="BP142" s="65"/>
      <c r="BQ142" s="65"/>
      <c r="BR142" s="65"/>
      <c r="BS142" s="65"/>
      <c r="BT142" s="65"/>
      <c r="BU142" s="65"/>
      <c r="BV142" s="65"/>
      <c r="BW142" s="65"/>
      <c r="BX142" s="65"/>
      <c r="BY142" s="65"/>
      <c r="BZ142" s="65"/>
      <c r="CA142" s="34"/>
      <c r="CB142" s="34"/>
      <c r="CC142" s="34"/>
      <c r="CD142" s="34"/>
      <c r="CE142" s="34"/>
      <c r="CF142" s="34"/>
      <c r="CG142" s="34"/>
      <c r="CH142" s="34"/>
      <c r="CI142" s="34"/>
      <c r="CJ142" s="34"/>
      <c r="CK142" s="34"/>
      <c r="CL142" s="34"/>
      <c r="CM142" s="34"/>
      <c r="CN142" s="34"/>
      <c r="CO142" s="34"/>
      <c r="CP142" s="34"/>
      <c r="CQ142" s="34"/>
      <c r="CR142" s="34"/>
      <c r="CS142" s="51"/>
      <c r="CT142" s="34"/>
    </row>
    <row r="143" spans="1:98" ht="13">
      <c r="A143" s="37"/>
      <c r="B143" s="34"/>
      <c r="C143" s="34"/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139"/>
      <c r="S143" s="34"/>
      <c r="T143" s="34"/>
      <c r="U143" s="34"/>
      <c r="V143" s="34"/>
      <c r="W143" s="34"/>
      <c r="X143" s="34"/>
      <c r="Y143" s="34"/>
      <c r="Z143" s="34"/>
      <c r="AA143" s="34"/>
      <c r="AB143" s="34"/>
      <c r="AC143" s="34"/>
      <c r="AD143" s="34"/>
      <c r="AE143" s="34"/>
      <c r="AF143" s="34"/>
      <c r="AG143" s="34"/>
      <c r="AH143" s="34"/>
      <c r="AI143" s="34"/>
      <c r="AJ143" s="34"/>
      <c r="AK143" s="34"/>
      <c r="AL143" s="34"/>
      <c r="AM143" s="34"/>
      <c r="AN143" s="34"/>
      <c r="AO143" s="65"/>
      <c r="AP143" s="65"/>
      <c r="AQ143" s="65"/>
      <c r="AR143" s="65"/>
      <c r="AS143" s="65"/>
      <c r="AT143" s="65"/>
      <c r="AU143" s="65"/>
      <c r="AV143" s="65"/>
      <c r="AW143" s="65"/>
      <c r="AX143" s="65"/>
      <c r="AY143" s="65"/>
      <c r="AZ143" s="65"/>
      <c r="BA143" s="65"/>
      <c r="BB143" s="65"/>
      <c r="BC143" s="65"/>
      <c r="BD143" s="65"/>
      <c r="BE143" s="65"/>
      <c r="BF143" s="65"/>
      <c r="BG143" s="65"/>
      <c r="BH143" s="65"/>
      <c r="BI143" s="65"/>
      <c r="BJ143" s="65"/>
      <c r="BK143" s="65"/>
      <c r="BL143" s="65"/>
      <c r="BM143" s="65"/>
      <c r="BN143" s="65"/>
      <c r="BO143" s="65"/>
      <c r="BP143" s="65"/>
      <c r="BQ143" s="65"/>
      <c r="BR143" s="65"/>
      <c r="BS143" s="65"/>
      <c r="BT143" s="65"/>
      <c r="BU143" s="65"/>
      <c r="BV143" s="65"/>
      <c r="BW143" s="65"/>
      <c r="BX143" s="65"/>
      <c r="BY143" s="65"/>
      <c r="BZ143" s="65"/>
      <c r="CA143" s="34"/>
      <c r="CB143" s="34"/>
      <c r="CC143" s="34"/>
      <c r="CD143" s="34"/>
      <c r="CE143" s="34"/>
      <c r="CF143" s="34"/>
      <c r="CG143" s="34"/>
      <c r="CH143" s="34"/>
      <c r="CI143" s="34"/>
      <c r="CJ143" s="34"/>
      <c r="CK143" s="34"/>
      <c r="CL143" s="34"/>
      <c r="CM143" s="34"/>
      <c r="CN143" s="34"/>
      <c r="CO143" s="34"/>
      <c r="CP143" s="34"/>
      <c r="CQ143" s="34"/>
      <c r="CR143" s="34"/>
      <c r="CS143" s="51"/>
      <c r="CT143" s="34"/>
    </row>
    <row r="144" spans="1:98" ht="13">
      <c r="A144" s="37"/>
      <c r="B144" s="34"/>
      <c r="C144" s="34"/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139"/>
      <c r="S144" s="34"/>
      <c r="T144" s="34"/>
      <c r="U144" s="34"/>
      <c r="V144" s="34"/>
      <c r="W144" s="34"/>
      <c r="X144" s="34"/>
      <c r="Y144" s="34"/>
      <c r="Z144" s="34"/>
      <c r="AA144" s="34"/>
      <c r="AB144" s="34"/>
      <c r="AC144" s="34"/>
      <c r="AD144" s="34"/>
      <c r="AE144" s="34"/>
      <c r="AF144" s="34"/>
      <c r="AG144" s="34"/>
      <c r="AH144" s="34"/>
      <c r="AI144" s="34"/>
      <c r="AJ144" s="34"/>
      <c r="AK144" s="34"/>
      <c r="AL144" s="34"/>
      <c r="AM144" s="34"/>
      <c r="AN144" s="34"/>
      <c r="AO144" s="65"/>
      <c r="AP144" s="65"/>
      <c r="AQ144" s="65"/>
      <c r="AR144" s="65"/>
      <c r="AS144" s="65"/>
      <c r="AT144" s="65"/>
      <c r="AU144" s="65"/>
      <c r="AV144" s="65"/>
      <c r="AW144" s="65"/>
      <c r="AX144" s="65"/>
      <c r="AY144" s="65"/>
      <c r="AZ144" s="65"/>
      <c r="BA144" s="65"/>
      <c r="BB144" s="65"/>
      <c r="BC144" s="65"/>
      <c r="BD144" s="65"/>
      <c r="BE144" s="65"/>
      <c r="BF144" s="65"/>
      <c r="BG144" s="65"/>
      <c r="BH144" s="65"/>
      <c r="BI144" s="65"/>
      <c r="BJ144" s="65"/>
      <c r="BK144" s="65"/>
      <c r="BL144" s="65"/>
      <c r="BM144" s="65"/>
      <c r="BN144" s="65"/>
      <c r="BO144" s="65"/>
      <c r="BP144" s="65"/>
      <c r="BQ144" s="65"/>
      <c r="BR144" s="65"/>
      <c r="BS144" s="65"/>
      <c r="BT144" s="65"/>
      <c r="BU144" s="65"/>
      <c r="BV144" s="65"/>
      <c r="BW144" s="65"/>
      <c r="BX144" s="65"/>
      <c r="BY144" s="65"/>
      <c r="BZ144" s="65"/>
      <c r="CA144" s="34"/>
      <c r="CB144" s="34"/>
      <c r="CC144" s="34"/>
      <c r="CD144" s="34"/>
      <c r="CE144" s="34"/>
      <c r="CF144" s="34"/>
      <c r="CG144" s="34"/>
      <c r="CH144" s="34"/>
      <c r="CI144" s="34"/>
      <c r="CJ144" s="34"/>
      <c r="CK144" s="34"/>
      <c r="CL144" s="34"/>
      <c r="CM144" s="34"/>
      <c r="CN144" s="34"/>
      <c r="CO144" s="34"/>
      <c r="CP144" s="34"/>
      <c r="CQ144" s="34"/>
      <c r="CR144" s="34"/>
      <c r="CS144" s="51"/>
      <c r="CT144" s="34"/>
    </row>
    <row r="145" spans="1:98" ht="13">
      <c r="A145" s="37"/>
      <c r="B145" s="34"/>
      <c r="C145" s="34"/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139"/>
      <c r="S145" s="34"/>
      <c r="T145" s="34"/>
      <c r="U145" s="34"/>
      <c r="V145" s="34"/>
      <c r="W145" s="34"/>
      <c r="X145" s="34"/>
      <c r="Y145" s="34"/>
      <c r="Z145" s="34"/>
      <c r="AA145" s="34"/>
      <c r="AB145" s="34"/>
      <c r="AC145" s="34"/>
      <c r="AD145" s="34"/>
      <c r="AE145" s="34"/>
      <c r="AF145" s="34"/>
      <c r="AG145" s="34"/>
      <c r="AH145" s="34"/>
      <c r="AI145" s="34"/>
      <c r="AJ145" s="34"/>
      <c r="AK145" s="34"/>
      <c r="AL145" s="34"/>
      <c r="AM145" s="34"/>
      <c r="AN145" s="34"/>
      <c r="AO145" s="65"/>
      <c r="AP145" s="65"/>
      <c r="AQ145" s="65"/>
      <c r="AR145" s="65"/>
      <c r="AS145" s="65"/>
      <c r="AT145" s="65"/>
      <c r="AU145" s="65"/>
      <c r="AV145" s="65"/>
      <c r="AW145" s="65"/>
      <c r="AX145" s="65"/>
      <c r="AY145" s="65"/>
      <c r="AZ145" s="65"/>
      <c r="BA145" s="65"/>
      <c r="BB145" s="65"/>
      <c r="BC145" s="65"/>
      <c r="BD145" s="65"/>
      <c r="BE145" s="65"/>
      <c r="BF145" s="65"/>
      <c r="BG145" s="65"/>
      <c r="BH145" s="65"/>
      <c r="BI145" s="65"/>
      <c r="BJ145" s="65"/>
      <c r="BK145" s="65"/>
      <c r="BL145" s="65"/>
      <c r="BM145" s="65"/>
      <c r="BN145" s="65"/>
      <c r="BO145" s="65"/>
      <c r="BP145" s="65"/>
      <c r="BQ145" s="65"/>
      <c r="BR145" s="65"/>
      <c r="BS145" s="65"/>
      <c r="BT145" s="65"/>
      <c r="BU145" s="65"/>
      <c r="BV145" s="65"/>
      <c r="BW145" s="65"/>
      <c r="BX145" s="65"/>
      <c r="BY145" s="65"/>
      <c r="BZ145" s="65"/>
      <c r="CA145" s="34"/>
      <c r="CB145" s="34"/>
      <c r="CC145" s="34"/>
      <c r="CD145" s="34"/>
      <c r="CE145" s="34"/>
      <c r="CF145" s="34"/>
      <c r="CG145" s="34"/>
      <c r="CH145" s="34"/>
      <c r="CI145" s="34"/>
      <c r="CJ145" s="34"/>
      <c r="CK145" s="34"/>
      <c r="CL145" s="34"/>
      <c r="CM145" s="34"/>
      <c r="CN145" s="34"/>
      <c r="CO145" s="34"/>
      <c r="CP145" s="34"/>
      <c r="CQ145" s="34"/>
      <c r="CR145" s="34"/>
      <c r="CS145" s="51"/>
      <c r="CT145" s="34"/>
    </row>
    <row r="146" spans="1:98" ht="13">
      <c r="A146" s="37"/>
      <c r="B146" s="34"/>
      <c r="C146" s="34"/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7"/>
      <c r="S146" s="48"/>
      <c r="T146" s="48"/>
      <c r="U146" s="48"/>
      <c r="V146" s="48"/>
      <c r="W146" s="48"/>
      <c r="X146" s="48"/>
      <c r="Y146" s="48"/>
      <c r="Z146" s="48"/>
      <c r="AA146" s="48"/>
      <c r="AB146" s="48"/>
      <c r="AC146" s="48"/>
      <c r="AD146" s="48"/>
      <c r="AE146" s="48"/>
      <c r="AF146" s="34"/>
      <c r="AG146" s="34"/>
      <c r="AH146" s="34"/>
      <c r="AI146" s="34"/>
      <c r="AJ146" s="34"/>
      <c r="AK146" s="34"/>
      <c r="AL146" s="34"/>
      <c r="AM146" s="34"/>
      <c r="AN146" s="34"/>
      <c r="AO146" s="65"/>
      <c r="AP146" s="65"/>
      <c r="AQ146" s="65"/>
      <c r="AR146" s="65"/>
      <c r="AS146" s="65"/>
      <c r="AT146" s="65"/>
      <c r="AU146" s="65"/>
      <c r="AV146" s="65"/>
      <c r="AW146" s="65"/>
      <c r="AX146" s="65"/>
      <c r="AY146" s="65"/>
      <c r="AZ146" s="65"/>
      <c r="BA146" s="65"/>
      <c r="BB146" s="65"/>
      <c r="BC146" s="65"/>
      <c r="BD146" s="65"/>
      <c r="BE146" s="65"/>
      <c r="BF146" s="65"/>
      <c r="BG146" s="65"/>
      <c r="BH146" s="65"/>
      <c r="BI146" s="65"/>
      <c r="BJ146" s="65"/>
      <c r="BK146" s="65"/>
      <c r="BL146" s="65"/>
      <c r="BM146" s="65"/>
      <c r="BN146" s="65"/>
      <c r="BO146" s="65"/>
      <c r="BP146" s="65"/>
      <c r="BQ146" s="65"/>
      <c r="BR146" s="65"/>
      <c r="BS146" s="65"/>
      <c r="BT146" s="65"/>
      <c r="BU146" s="65"/>
      <c r="BV146" s="65"/>
      <c r="BW146" s="65"/>
      <c r="BX146" s="65"/>
      <c r="BY146" s="65"/>
      <c r="BZ146" s="65"/>
      <c r="CA146" s="34"/>
      <c r="CB146" s="34"/>
      <c r="CC146" s="34"/>
      <c r="CD146" s="34"/>
      <c r="CE146" s="34"/>
      <c r="CF146" s="34"/>
      <c r="CG146" s="34"/>
      <c r="CH146" s="34"/>
      <c r="CI146" s="34"/>
      <c r="CJ146" s="34"/>
      <c r="CK146" s="34"/>
      <c r="CL146" s="34"/>
      <c r="CM146" s="34"/>
      <c r="CN146" s="34"/>
      <c r="CO146" s="34"/>
      <c r="CP146" s="34"/>
      <c r="CQ146" s="34"/>
      <c r="CR146" s="34"/>
      <c r="CS146" s="51"/>
      <c r="CT146" s="34"/>
    </row>
    <row r="147" spans="1:98" ht="13">
      <c r="A147" s="37"/>
      <c r="B147" s="34"/>
      <c r="C147" s="34"/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51"/>
      <c r="R147" s="34"/>
      <c r="S147" s="34"/>
      <c r="T147" s="34"/>
      <c r="U147" s="34"/>
      <c r="V147" s="34"/>
      <c r="W147" s="34"/>
      <c r="X147" s="34"/>
      <c r="Y147" s="34"/>
      <c r="Z147" s="34"/>
      <c r="AA147" s="34"/>
      <c r="AB147" s="34"/>
      <c r="AC147" s="34"/>
      <c r="AD147" s="34"/>
      <c r="AE147" s="34"/>
      <c r="AF147" s="68"/>
      <c r="AG147" s="34"/>
      <c r="AH147" s="34"/>
      <c r="AI147" s="34"/>
      <c r="AJ147" s="34"/>
      <c r="AK147" s="34"/>
      <c r="AL147" s="34"/>
      <c r="AM147" s="34"/>
      <c r="AN147" s="34"/>
      <c r="AO147" s="65"/>
      <c r="AP147" s="65"/>
      <c r="AQ147" s="65"/>
      <c r="AR147" s="65"/>
      <c r="AS147" s="65"/>
      <c r="AT147" s="65"/>
      <c r="AU147" s="65"/>
      <c r="AV147" s="65"/>
      <c r="AW147" s="65"/>
      <c r="AX147" s="65"/>
      <c r="AY147" s="65"/>
      <c r="AZ147" s="65"/>
      <c r="BA147" s="65"/>
      <c r="BB147" s="65"/>
      <c r="BC147" s="65"/>
      <c r="BD147" s="65"/>
      <c r="BE147" s="65"/>
      <c r="BF147" s="65"/>
      <c r="BG147" s="65"/>
      <c r="BH147" s="65"/>
      <c r="BI147" s="65"/>
      <c r="BJ147" s="65"/>
      <c r="BK147" s="65"/>
      <c r="BL147" s="65"/>
      <c r="BM147" s="65"/>
      <c r="BN147" s="65"/>
      <c r="BO147" s="65"/>
      <c r="BP147" s="65"/>
      <c r="BQ147" s="65"/>
      <c r="BR147" s="65"/>
      <c r="BS147" s="65"/>
      <c r="BT147" s="65"/>
      <c r="BU147" s="65"/>
      <c r="BV147" s="65"/>
      <c r="BW147" s="65"/>
      <c r="BX147" s="65"/>
      <c r="BY147" s="65"/>
      <c r="BZ147" s="65"/>
      <c r="CA147" s="34"/>
      <c r="CB147" s="34"/>
      <c r="CC147" s="34"/>
      <c r="CD147" s="34"/>
      <c r="CE147" s="34"/>
      <c r="CF147" s="34"/>
      <c r="CG147" s="34"/>
      <c r="CH147" s="34"/>
      <c r="CI147" s="34"/>
      <c r="CJ147" s="34"/>
      <c r="CK147" s="34"/>
      <c r="CL147" s="34"/>
      <c r="CM147" s="34"/>
      <c r="CN147" s="34"/>
      <c r="CO147" s="34"/>
      <c r="CP147" s="34"/>
      <c r="CQ147" s="34"/>
      <c r="CR147" s="34"/>
      <c r="CS147" s="51"/>
      <c r="CT147" s="51"/>
    </row>
    <row r="148" spans="1:98" ht="13">
      <c r="A148" s="37"/>
      <c r="B148" s="34"/>
      <c r="C148" s="34"/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51"/>
      <c r="R148" s="34"/>
      <c r="S148" s="34"/>
      <c r="T148" s="34"/>
      <c r="U148" s="34"/>
      <c r="V148" s="34"/>
      <c r="W148" s="34"/>
      <c r="X148" s="34"/>
      <c r="Y148" s="34"/>
      <c r="Z148" s="34"/>
      <c r="AA148" s="34"/>
      <c r="AB148" s="34"/>
      <c r="AC148" s="34"/>
      <c r="AD148" s="34"/>
      <c r="AE148" s="34"/>
      <c r="AF148" s="68"/>
      <c r="AG148" s="34"/>
      <c r="AH148" s="34"/>
      <c r="AI148" s="34"/>
      <c r="AJ148" s="34"/>
      <c r="AK148" s="34"/>
      <c r="AL148" s="34"/>
      <c r="AM148" s="34"/>
      <c r="AN148" s="34"/>
      <c r="AO148" s="65"/>
      <c r="AP148" s="65"/>
      <c r="AQ148" s="65"/>
      <c r="AR148" s="65"/>
      <c r="AS148" s="65"/>
      <c r="AT148" s="65"/>
      <c r="AU148" s="65"/>
      <c r="AV148" s="65"/>
      <c r="AW148" s="65"/>
      <c r="AX148" s="65"/>
      <c r="AY148" s="65"/>
      <c r="AZ148" s="65"/>
      <c r="BA148" s="65"/>
      <c r="BB148" s="65"/>
      <c r="BC148" s="65"/>
      <c r="BD148" s="65"/>
      <c r="BE148" s="65"/>
      <c r="BF148" s="65"/>
      <c r="BG148" s="65"/>
      <c r="BH148" s="65"/>
      <c r="BI148" s="65"/>
      <c r="BJ148" s="65"/>
      <c r="BK148" s="65"/>
      <c r="BL148" s="65"/>
      <c r="BM148" s="65"/>
      <c r="BN148" s="65"/>
      <c r="BO148" s="65"/>
      <c r="BP148" s="65"/>
      <c r="BQ148" s="65"/>
      <c r="BR148" s="65"/>
      <c r="BS148" s="65"/>
      <c r="BT148" s="65"/>
      <c r="BU148" s="65"/>
      <c r="BV148" s="65"/>
      <c r="BW148" s="65"/>
      <c r="BX148" s="65"/>
      <c r="BY148" s="65"/>
      <c r="BZ148" s="65"/>
      <c r="CA148" s="34"/>
      <c r="CB148" s="34"/>
      <c r="CC148" s="34"/>
      <c r="CD148" s="34"/>
      <c r="CE148" s="34"/>
      <c r="CF148" s="34"/>
      <c r="CG148" s="34"/>
      <c r="CH148" s="34"/>
      <c r="CI148" s="34"/>
      <c r="CJ148" s="34"/>
      <c r="CK148" s="34"/>
      <c r="CL148" s="34"/>
      <c r="CM148" s="34"/>
      <c r="CN148" s="34"/>
      <c r="CO148" s="34"/>
      <c r="CP148" s="34"/>
      <c r="CQ148" s="34"/>
      <c r="CR148" s="34"/>
      <c r="CS148" s="51"/>
      <c r="CT148" s="51"/>
    </row>
    <row r="149" spans="1:98" ht="13">
      <c r="A149" s="37"/>
      <c r="B149" s="34"/>
      <c r="C149" s="34"/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51"/>
      <c r="R149" s="34"/>
      <c r="S149" s="34"/>
      <c r="T149" s="34"/>
      <c r="U149" s="34"/>
      <c r="V149" s="34"/>
      <c r="W149" s="34"/>
      <c r="X149" s="34"/>
      <c r="Y149" s="34"/>
      <c r="Z149" s="34"/>
      <c r="AA149" s="34"/>
      <c r="AB149" s="34"/>
      <c r="AC149" s="34"/>
      <c r="AD149" s="34"/>
      <c r="AE149" s="34"/>
      <c r="AF149" s="68"/>
      <c r="AG149" s="34"/>
      <c r="AH149" s="34"/>
      <c r="AI149" s="34"/>
      <c r="AJ149" s="34"/>
      <c r="AK149" s="34"/>
      <c r="AL149" s="34"/>
      <c r="AM149" s="34"/>
      <c r="AN149" s="34"/>
      <c r="AO149" s="65"/>
      <c r="AP149" s="65"/>
      <c r="AQ149" s="65"/>
      <c r="AR149" s="65"/>
      <c r="AS149" s="65"/>
      <c r="AT149" s="65"/>
      <c r="AU149" s="65"/>
      <c r="AV149" s="65"/>
      <c r="AW149" s="65"/>
      <c r="AX149" s="65"/>
      <c r="AY149" s="65"/>
      <c r="AZ149" s="65"/>
      <c r="BA149" s="65"/>
      <c r="BB149" s="65"/>
      <c r="BC149" s="65"/>
      <c r="BD149" s="65"/>
      <c r="BE149" s="65"/>
      <c r="BF149" s="65"/>
      <c r="BG149" s="65"/>
      <c r="BH149" s="65"/>
      <c r="BI149" s="65"/>
      <c r="BJ149" s="65"/>
      <c r="BK149" s="65"/>
      <c r="BL149" s="65"/>
      <c r="BM149" s="65"/>
      <c r="BN149" s="65"/>
      <c r="BO149" s="65"/>
      <c r="BP149" s="65"/>
      <c r="BQ149" s="65"/>
      <c r="BR149" s="65"/>
      <c r="BS149" s="65"/>
      <c r="BT149" s="65"/>
      <c r="BU149" s="65"/>
      <c r="BV149" s="65"/>
      <c r="BW149" s="65"/>
      <c r="BX149" s="65"/>
      <c r="BY149" s="65"/>
      <c r="BZ149" s="65"/>
      <c r="CA149" s="34"/>
      <c r="CB149" s="34"/>
      <c r="CC149" s="34"/>
      <c r="CD149" s="34"/>
      <c r="CE149" s="34"/>
      <c r="CF149" s="34"/>
      <c r="CG149" s="34"/>
      <c r="CH149" s="34"/>
      <c r="CI149" s="34"/>
      <c r="CJ149" s="34"/>
      <c r="CK149" s="34"/>
      <c r="CL149" s="34"/>
      <c r="CM149" s="34"/>
      <c r="CN149" s="34"/>
      <c r="CO149" s="34"/>
      <c r="CP149" s="34"/>
      <c r="CQ149" s="34"/>
      <c r="CR149" s="34"/>
      <c r="CS149" s="51"/>
      <c r="CT149" s="51"/>
    </row>
    <row r="150" spans="1:98" ht="13">
      <c r="A150" s="37"/>
      <c r="B150" s="34"/>
      <c r="C150" s="34"/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51"/>
      <c r="R150" s="34"/>
      <c r="S150" s="34"/>
      <c r="T150" s="34"/>
      <c r="U150" s="34"/>
      <c r="V150" s="34"/>
      <c r="W150" s="34"/>
      <c r="X150" s="34"/>
      <c r="Y150" s="34"/>
      <c r="Z150" s="34"/>
      <c r="AA150" s="34"/>
      <c r="AB150" s="34"/>
      <c r="AC150" s="34"/>
      <c r="AD150" s="34"/>
      <c r="AE150" s="34"/>
      <c r="AF150" s="68"/>
      <c r="AG150" s="34"/>
      <c r="AH150" s="34"/>
      <c r="AI150" s="34"/>
      <c r="AJ150" s="34"/>
      <c r="AK150" s="34"/>
      <c r="AL150" s="34"/>
      <c r="AM150" s="34"/>
      <c r="AN150" s="34"/>
      <c r="AO150" s="65"/>
      <c r="AP150" s="65"/>
      <c r="AQ150" s="65"/>
      <c r="AR150" s="65"/>
      <c r="AS150" s="65"/>
      <c r="AT150" s="65"/>
      <c r="AU150" s="65"/>
      <c r="AV150" s="65"/>
      <c r="AW150" s="65"/>
      <c r="AX150" s="65"/>
      <c r="AY150" s="65"/>
      <c r="AZ150" s="65"/>
      <c r="BA150" s="65"/>
      <c r="BB150" s="65"/>
      <c r="BC150" s="65"/>
      <c r="BD150" s="65"/>
      <c r="BE150" s="65"/>
      <c r="BF150" s="65"/>
      <c r="BG150" s="65"/>
      <c r="BH150" s="65"/>
      <c r="BI150" s="65"/>
      <c r="BJ150" s="65"/>
      <c r="BK150" s="65"/>
      <c r="BL150" s="65"/>
      <c r="BM150" s="65"/>
      <c r="BN150" s="65"/>
      <c r="BO150" s="65"/>
      <c r="BP150" s="65"/>
      <c r="BQ150" s="65"/>
      <c r="BR150" s="65"/>
      <c r="BS150" s="65"/>
      <c r="BT150" s="65"/>
      <c r="BU150" s="65"/>
      <c r="BV150" s="65"/>
      <c r="BW150" s="65"/>
      <c r="BX150" s="65"/>
      <c r="BY150" s="65"/>
      <c r="BZ150" s="65"/>
      <c r="CA150" s="34"/>
      <c r="CB150" s="34"/>
      <c r="CC150" s="34"/>
      <c r="CD150" s="34"/>
      <c r="CE150" s="34"/>
      <c r="CF150" s="34"/>
      <c r="CG150" s="34"/>
      <c r="CH150" s="34"/>
      <c r="CI150" s="34"/>
      <c r="CJ150" s="34"/>
      <c r="CK150" s="34"/>
      <c r="CL150" s="34"/>
      <c r="CM150" s="34"/>
      <c r="CN150" s="34"/>
      <c r="CO150" s="34"/>
      <c r="CP150" s="34"/>
      <c r="CQ150" s="34"/>
      <c r="CR150" s="34"/>
      <c r="CS150" s="51"/>
      <c r="CT150" s="51"/>
    </row>
    <row r="151" spans="1:98" ht="13">
      <c r="A151" s="37"/>
      <c r="B151" s="34"/>
      <c r="C151" s="34"/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51"/>
      <c r="R151" s="34"/>
      <c r="S151" s="34"/>
      <c r="T151" s="34"/>
      <c r="U151" s="34"/>
      <c r="V151" s="34"/>
      <c r="W151" s="34"/>
      <c r="X151" s="34"/>
      <c r="Y151" s="34"/>
      <c r="Z151" s="34"/>
      <c r="AA151" s="34"/>
      <c r="AB151" s="34"/>
      <c r="AC151" s="34"/>
      <c r="AD151" s="34"/>
      <c r="AE151" s="34"/>
      <c r="AF151" s="68"/>
      <c r="AG151" s="34"/>
      <c r="AH151" s="34"/>
      <c r="AI151" s="34"/>
      <c r="AJ151" s="34"/>
      <c r="AK151" s="34"/>
      <c r="AL151" s="34"/>
      <c r="AM151" s="34"/>
      <c r="AN151" s="34"/>
      <c r="AO151" s="65"/>
      <c r="AP151" s="65"/>
      <c r="AQ151" s="65"/>
      <c r="AR151" s="65"/>
      <c r="AS151" s="65"/>
      <c r="AT151" s="65"/>
      <c r="AU151" s="65"/>
      <c r="AV151" s="65"/>
      <c r="AW151" s="65"/>
      <c r="AX151" s="65"/>
      <c r="AY151" s="65"/>
      <c r="AZ151" s="65"/>
      <c r="BA151" s="65"/>
      <c r="BB151" s="65"/>
      <c r="BC151" s="65"/>
      <c r="BD151" s="65"/>
      <c r="BE151" s="65"/>
      <c r="BF151" s="65"/>
      <c r="BG151" s="65"/>
      <c r="BH151" s="65"/>
      <c r="BI151" s="65"/>
      <c r="BJ151" s="65"/>
      <c r="BK151" s="65"/>
      <c r="BL151" s="65"/>
      <c r="BM151" s="65"/>
      <c r="BN151" s="65"/>
      <c r="BO151" s="65"/>
      <c r="BP151" s="65"/>
      <c r="BQ151" s="65"/>
      <c r="BR151" s="65"/>
      <c r="BS151" s="65"/>
      <c r="BT151" s="65"/>
      <c r="BU151" s="65"/>
      <c r="BV151" s="65"/>
      <c r="BW151" s="65"/>
      <c r="BX151" s="65"/>
      <c r="BY151" s="65"/>
      <c r="BZ151" s="65"/>
      <c r="CA151" s="34"/>
      <c r="CB151" s="34"/>
      <c r="CC151" s="34"/>
      <c r="CD151" s="34"/>
      <c r="CE151" s="34"/>
      <c r="CF151" s="34"/>
      <c r="CG151" s="34"/>
      <c r="CH151" s="34"/>
      <c r="CI151" s="34"/>
      <c r="CJ151" s="34"/>
      <c r="CK151" s="34"/>
      <c r="CL151" s="34"/>
      <c r="CM151" s="34"/>
      <c r="CN151" s="34"/>
      <c r="CO151" s="34"/>
      <c r="CP151" s="34"/>
      <c r="CQ151" s="34"/>
      <c r="CR151" s="34"/>
      <c r="CS151" s="34"/>
      <c r="CT151" s="37"/>
    </row>
    <row r="152" spans="1:98" ht="13">
      <c r="A152" s="37"/>
      <c r="B152" s="34"/>
      <c r="C152" s="34"/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51"/>
      <c r="R152" s="34"/>
      <c r="S152" s="34"/>
      <c r="T152" s="34"/>
      <c r="U152" s="34"/>
      <c r="V152" s="34"/>
      <c r="W152" s="34"/>
      <c r="X152" s="34"/>
      <c r="Y152" s="34"/>
      <c r="Z152" s="34"/>
      <c r="AA152" s="34"/>
      <c r="AB152" s="34"/>
      <c r="AC152" s="34"/>
      <c r="AD152" s="34"/>
      <c r="AE152" s="34"/>
      <c r="AF152" s="68"/>
      <c r="AG152" s="34"/>
      <c r="AH152" s="34"/>
      <c r="AI152" s="34"/>
      <c r="AJ152" s="34"/>
      <c r="AK152" s="34"/>
      <c r="AL152" s="34"/>
      <c r="AM152" s="34"/>
      <c r="AN152" s="34"/>
      <c r="AO152" s="65"/>
      <c r="AP152" s="65"/>
      <c r="AQ152" s="65"/>
      <c r="AR152" s="65"/>
      <c r="AS152" s="65"/>
      <c r="AT152" s="65"/>
      <c r="AU152" s="65"/>
      <c r="AV152" s="65"/>
      <c r="AW152" s="65"/>
      <c r="AX152" s="65"/>
      <c r="AY152" s="65"/>
      <c r="AZ152" s="65"/>
      <c r="BA152" s="65"/>
      <c r="BB152" s="65"/>
      <c r="BC152" s="65"/>
      <c r="BD152" s="65"/>
      <c r="BE152" s="65"/>
      <c r="BF152" s="65"/>
      <c r="BG152" s="65"/>
      <c r="BH152" s="65"/>
      <c r="BI152" s="65"/>
      <c r="BJ152" s="65"/>
      <c r="BK152" s="65"/>
      <c r="BL152" s="65"/>
      <c r="BM152" s="65"/>
      <c r="BN152" s="65"/>
      <c r="BO152" s="65"/>
      <c r="BP152" s="65"/>
      <c r="BQ152" s="65"/>
      <c r="BR152" s="65"/>
      <c r="BS152" s="65"/>
      <c r="BT152" s="65"/>
      <c r="BU152" s="65"/>
      <c r="BV152" s="65"/>
      <c r="BW152" s="65"/>
      <c r="BX152" s="65"/>
      <c r="BY152" s="65"/>
      <c r="BZ152" s="65"/>
      <c r="CA152" s="34"/>
      <c r="CB152" s="34"/>
      <c r="CC152" s="34"/>
      <c r="CD152" s="34"/>
      <c r="CE152" s="34"/>
      <c r="CF152" s="34"/>
      <c r="CG152" s="34"/>
      <c r="CH152" s="34"/>
      <c r="CI152" s="34"/>
      <c r="CJ152" s="34"/>
      <c r="CK152" s="34"/>
      <c r="CL152" s="34"/>
      <c r="CM152" s="34"/>
      <c r="CN152" s="34"/>
      <c r="CO152" s="34"/>
      <c r="CP152" s="34"/>
      <c r="CQ152" s="34"/>
      <c r="CR152" s="34"/>
      <c r="CS152" s="34"/>
      <c r="CT152" s="51"/>
    </row>
    <row r="153" spans="1:98" ht="13">
      <c r="A153" s="37"/>
      <c r="B153" s="34"/>
      <c r="C153" s="34"/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51"/>
      <c r="R153" s="34"/>
      <c r="S153" s="34"/>
      <c r="T153" s="34"/>
      <c r="U153" s="34"/>
      <c r="V153" s="34"/>
      <c r="W153" s="34"/>
      <c r="X153" s="34"/>
      <c r="Y153" s="34"/>
      <c r="Z153" s="34"/>
      <c r="AA153" s="34"/>
      <c r="AB153" s="34"/>
      <c r="AC153" s="34"/>
      <c r="AD153" s="34"/>
      <c r="AE153" s="34"/>
      <c r="AF153" s="68"/>
      <c r="AG153" s="34"/>
      <c r="AH153" s="34"/>
      <c r="AI153" s="34"/>
      <c r="AJ153" s="34"/>
      <c r="AK153" s="34"/>
      <c r="AL153" s="34"/>
      <c r="AM153" s="34"/>
      <c r="AN153" s="34"/>
      <c r="AO153" s="65"/>
      <c r="AP153" s="65"/>
      <c r="AQ153" s="65"/>
      <c r="AR153" s="65"/>
      <c r="AS153" s="65"/>
      <c r="AT153" s="65"/>
      <c r="AU153" s="65"/>
      <c r="AV153" s="65"/>
      <c r="AW153" s="65"/>
      <c r="AX153" s="65"/>
      <c r="AY153" s="65"/>
      <c r="AZ153" s="65"/>
      <c r="BA153" s="65"/>
      <c r="BB153" s="65"/>
      <c r="BC153" s="65"/>
      <c r="BD153" s="65"/>
      <c r="BE153" s="65"/>
      <c r="BF153" s="65"/>
      <c r="BG153" s="65"/>
      <c r="BH153" s="65"/>
      <c r="BI153" s="65"/>
      <c r="BJ153" s="65"/>
      <c r="BK153" s="65"/>
      <c r="BL153" s="65"/>
      <c r="BM153" s="65"/>
      <c r="BN153" s="65"/>
      <c r="BO153" s="65"/>
      <c r="BP153" s="65"/>
      <c r="BQ153" s="65"/>
      <c r="BR153" s="65"/>
      <c r="BS153" s="65"/>
      <c r="BT153" s="65"/>
      <c r="BU153" s="65"/>
      <c r="BV153" s="65"/>
      <c r="BW153" s="65"/>
      <c r="BX153" s="65"/>
      <c r="BY153" s="65"/>
      <c r="BZ153" s="65"/>
      <c r="CA153" s="34"/>
      <c r="CB153" s="34"/>
      <c r="CC153" s="34"/>
      <c r="CD153" s="34"/>
      <c r="CE153" s="34"/>
      <c r="CF153" s="34"/>
      <c r="CG153" s="34"/>
      <c r="CH153" s="34"/>
      <c r="CI153" s="34"/>
      <c r="CJ153" s="34"/>
      <c r="CK153" s="34"/>
      <c r="CL153" s="34"/>
      <c r="CM153" s="34"/>
      <c r="CN153" s="34"/>
      <c r="CO153" s="34"/>
      <c r="CP153" s="34"/>
      <c r="CQ153" s="34"/>
      <c r="CR153" s="34"/>
      <c r="CS153" s="34"/>
      <c r="CT153" s="51"/>
    </row>
    <row r="154" spans="1:98" ht="13">
      <c r="A154" s="37"/>
      <c r="B154" s="34"/>
      <c r="C154" s="34"/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51"/>
      <c r="R154" s="34"/>
      <c r="S154" s="34"/>
      <c r="T154" s="34"/>
      <c r="U154" s="34"/>
      <c r="V154" s="34"/>
      <c r="W154" s="34"/>
      <c r="X154" s="34"/>
      <c r="Y154" s="34"/>
      <c r="Z154" s="34"/>
      <c r="AA154" s="34"/>
      <c r="AB154" s="34"/>
      <c r="AC154" s="34"/>
      <c r="AD154" s="34"/>
      <c r="AE154" s="34"/>
      <c r="AF154" s="68"/>
      <c r="AG154" s="34"/>
      <c r="AH154" s="34"/>
      <c r="AI154" s="34"/>
      <c r="AJ154" s="34"/>
      <c r="AK154" s="34"/>
      <c r="AL154" s="34"/>
      <c r="AM154" s="34"/>
      <c r="AN154" s="34"/>
      <c r="AO154" s="65"/>
      <c r="AP154" s="65"/>
      <c r="AQ154" s="65"/>
      <c r="AR154" s="65"/>
      <c r="AS154" s="65"/>
      <c r="AT154" s="65"/>
      <c r="AU154" s="65"/>
      <c r="AV154" s="65"/>
      <c r="AW154" s="65"/>
      <c r="AX154" s="65"/>
      <c r="AY154" s="65"/>
      <c r="AZ154" s="65"/>
      <c r="BA154" s="65"/>
      <c r="BB154" s="65"/>
      <c r="BC154" s="65"/>
      <c r="BD154" s="65"/>
      <c r="BE154" s="65"/>
      <c r="BF154" s="65"/>
      <c r="BG154" s="65"/>
      <c r="BH154" s="65"/>
      <c r="BI154" s="65"/>
      <c r="BJ154" s="65"/>
      <c r="BK154" s="65"/>
      <c r="BL154" s="65"/>
      <c r="BM154" s="65"/>
      <c r="BN154" s="65"/>
      <c r="BO154" s="65"/>
      <c r="BP154" s="65"/>
      <c r="BQ154" s="65"/>
      <c r="BR154" s="65"/>
      <c r="BS154" s="65"/>
      <c r="BT154" s="65"/>
      <c r="BU154" s="65"/>
      <c r="BV154" s="65"/>
      <c r="BW154" s="65"/>
      <c r="BX154" s="65"/>
      <c r="BY154" s="65"/>
      <c r="BZ154" s="65"/>
      <c r="CA154" s="34"/>
      <c r="CB154" s="34"/>
      <c r="CC154" s="34"/>
      <c r="CD154" s="34"/>
      <c r="CE154" s="34"/>
      <c r="CF154" s="34"/>
      <c r="CG154" s="34"/>
      <c r="CH154" s="34"/>
      <c r="CI154" s="34"/>
      <c r="CJ154" s="34"/>
      <c r="CK154" s="34"/>
      <c r="CL154" s="34"/>
      <c r="CM154" s="34"/>
      <c r="CN154" s="34"/>
      <c r="CO154" s="34"/>
      <c r="CP154" s="34"/>
      <c r="CQ154" s="34"/>
      <c r="CR154" s="34"/>
      <c r="CS154" s="34"/>
      <c r="CT154" s="51"/>
    </row>
    <row r="155" spans="1:98" ht="13">
      <c r="A155" s="37"/>
      <c r="B155" s="34"/>
      <c r="C155" s="34"/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51"/>
      <c r="R155" s="34"/>
      <c r="S155" s="34"/>
      <c r="T155" s="34"/>
      <c r="U155" s="34"/>
      <c r="V155" s="34"/>
      <c r="W155" s="34"/>
      <c r="X155" s="34"/>
      <c r="Y155" s="34"/>
      <c r="Z155" s="34"/>
      <c r="AA155" s="34"/>
      <c r="AB155" s="34"/>
      <c r="AC155" s="34"/>
      <c r="AD155" s="34"/>
      <c r="AE155" s="34"/>
      <c r="AF155" s="68"/>
      <c r="AG155" s="34"/>
      <c r="AH155" s="34"/>
      <c r="AI155" s="34"/>
      <c r="AJ155" s="34"/>
      <c r="AK155" s="34"/>
      <c r="AL155" s="34"/>
      <c r="AM155" s="34"/>
      <c r="AN155" s="34"/>
      <c r="AO155" s="65"/>
      <c r="AP155" s="65"/>
      <c r="AQ155" s="65"/>
      <c r="AR155" s="65"/>
      <c r="AS155" s="65"/>
      <c r="AT155" s="65"/>
      <c r="AU155" s="65"/>
      <c r="AV155" s="65"/>
      <c r="AW155" s="65"/>
      <c r="AX155" s="65"/>
      <c r="AY155" s="65"/>
      <c r="AZ155" s="65"/>
      <c r="BA155" s="65"/>
      <c r="BB155" s="65"/>
      <c r="BC155" s="65"/>
      <c r="BD155" s="65"/>
      <c r="BE155" s="65"/>
      <c r="BF155" s="65"/>
      <c r="BG155" s="65"/>
      <c r="BH155" s="65"/>
      <c r="BI155" s="65"/>
      <c r="BJ155" s="65"/>
      <c r="BK155" s="65"/>
      <c r="BL155" s="65"/>
      <c r="BM155" s="65"/>
      <c r="BN155" s="65"/>
      <c r="BO155" s="65"/>
      <c r="BP155" s="65"/>
      <c r="BQ155" s="65"/>
      <c r="BR155" s="65"/>
      <c r="BS155" s="65"/>
      <c r="BT155" s="65"/>
      <c r="BU155" s="65"/>
      <c r="BV155" s="65"/>
      <c r="BW155" s="65"/>
      <c r="BX155" s="65"/>
      <c r="BY155" s="65"/>
      <c r="BZ155" s="65"/>
      <c r="CA155" s="34"/>
      <c r="CB155" s="34"/>
      <c r="CC155" s="34"/>
      <c r="CD155" s="34"/>
      <c r="CE155" s="34"/>
      <c r="CF155" s="34"/>
      <c r="CG155" s="34"/>
      <c r="CH155" s="34"/>
      <c r="CI155" s="34"/>
      <c r="CJ155" s="34"/>
      <c r="CK155" s="34"/>
      <c r="CL155" s="34"/>
      <c r="CM155" s="34"/>
      <c r="CN155" s="34"/>
      <c r="CO155" s="34"/>
      <c r="CP155" s="34"/>
      <c r="CQ155" s="34"/>
      <c r="CR155" s="34"/>
      <c r="CS155" s="34"/>
      <c r="CT155" s="51"/>
    </row>
    <row r="156" spans="1:98" ht="13">
      <c r="A156" s="37"/>
      <c r="B156" s="34"/>
      <c r="C156" s="34"/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51"/>
      <c r="R156" s="34"/>
      <c r="S156" s="34"/>
      <c r="T156" s="34"/>
      <c r="U156" s="34"/>
      <c r="V156" s="34"/>
      <c r="W156" s="34"/>
      <c r="X156" s="34"/>
      <c r="Y156" s="34"/>
      <c r="Z156" s="34"/>
      <c r="AA156" s="34"/>
      <c r="AB156" s="34"/>
      <c r="AC156" s="34"/>
      <c r="AD156" s="34"/>
      <c r="AE156" s="34"/>
      <c r="AF156" s="68"/>
      <c r="AG156" s="34"/>
      <c r="AH156" s="34"/>
      <c r="AI156" s="34"/>
      <c r="AJ156" s="34"/>
      <c r="AK156" s="34"/>
      <c r="AL156" s="34"/>
      <c r="AM156" s="34"/>
      <c r="AN156" s="34"/>
      <c r="AO156" s="65"/>
      <c r="AP156" s="65"/>
      <c r="AQ156" s="65"/>
      <c r="AR156" s="65"/>
      <c r="AS156" s="65"/>
      <c r="AT156" s="65"/>
      <c r="AU156" s="65"/>
      <c r="AV156" s="65"/>
      <c r="AW156" s="65"/>
      <c r="AX156" s="65"/>
      <c r="AY156" s="65"/>
      <c r="AZ156" s="65"/>
      <c r="BA156" s="65"/>
      <c r="BB156" s="65"/>
      <c r="BC156" s="65"/>
      <c r="BD156" s="65"/>
      <c r="BE156" s="65"/>
      <c r="BF156" s="65"/>
      <c r="BG156" s="65"/>
      <c r="BH156" s="65"/>
      <c r="BI156" s="65"/>
      <c r="BJ156" s="65"/>
      <c r="BK156" s="65"/>
      <c r="BL156" s="65"/>
      <c r="BM156" s="65"/>
      <c r="BN156" s="65"/>
      <c r="BO156" s="65"/>
      <c r="BP156" s="65"/>
      <c r="BQ156" s="65"/>
      <c r="BR156" s="65"/>
      <c r="BS156" s="65"/>
      <c r="BT156" s="65"/>
      <c r="BU156" s="65"/>
      <c r="BV156" s="65"/>
      <c r="BW156" s="65"/>
      <c r="BX156" s="65"/>
      <c r="BY156" s="65"/>
      <c r="BZ156" s="65"/>
      <c r="CA156" s="34"/>
      <c r="CB156" s="34"/>
      <c r="CC156" s="34"/>
      <c r="CD156" s="34"/>
      <c r="CE156" s="34"/>
      <c r="CF156" s="34"/>
      <c r="CG156" s="34"/>
      <c r="CH156" s="34"/>
      <c r="CI156" s="34"/>
      <c r="CJ156" s="34"/>
      <c r="CK156" s="34"/>
      <c r="CL156" s="34"/>
      <c r="CM156" s="34"/>
      <c r="CN156" s="34"/>
      <c r="CO156" s="34"/>
      <c r="CP156" s="34"/>
      <c r="CQ156" s="34"/>
      <c r="CR156" s="34"/>
      <c r="CS156" s="34"/>
      <c r="CT156" s="51"/>
    </row>
    <row r="157" spans="1:98" ht="13">
      <c r="A157" s="37"/>
      <c r="B157" s="34"/>
      <c r="C157" s="34"/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51"/>
      <c r="R157" s="34"/>
      <c r="S157" s="34"/>
      <c r="T157" s="34"/>
      <c r="U157" s="34"/>
      <c r="V157" s="34"/>
      <c r="W157" s="34"/>
      <c r="X157" s="34"/>
      <c r="Y157" s="34"/>
      <c r="Z157" s="34"/>
      <c r="AA157" s="34"/>
      <c r="AB157" s="34"/>
      <c r="AC157" s="34"/>
      <c r="AD157" s="34"/>
      <c r="AE157" s="34"/>
      <c r="AF157" s="68"/>
      <c r="AG157" s="34"/>
      <c r="AH157" s="34"/>
      <c r="AI157" s="34"/>
      <c r="AJ157" s="34"/>
      <c r="AK157" s="34"/>
      <c r="AL157" s="34"/>
      <c r="AM157" s="34"/>
      <c r="AN157" s="34"/>
      <c r="AO157" s="65"/>
      <c r="AP157" s="65"/>
      <c r="AQ157" s="65"/>
      <c r="AR157" s="65"/>
      <c r="AS157" s="65"/>
      <c r="AT157" s="65"/>
      <c r="AU157" s="65"/>
      <c r="AV157" s="65"/>
      <c r="AW157" s="65"/>
      <c r="AX157" s="65"/>
      <c r="AY157" s="65"/>
      <c r="AZ157" s="65"/>
      <c r="BA157" s="65"/>
      <c r="BB157" s="65"/>
      <c r="BC157" s="65"/>
      <c r="BD157" s="65"/>
      <c r="BE157" s="65"/>
      <c r="BF157" s="65"/>
      <c r="BG157" s="65"/>
      <c r="BH157" s="65"/>
      <c r="BI157" s="65"/>
      <c r="BJ157" s="65"/>
      <c r="BK157" s="65"/>
      <c r="BL157" s="65"/>
      <c r="BM157" s="65"/>
      <c r="BN157" s="65"/>
      <c r="BO157" s="65"/>
      <c r="BP157" s="65"/>
      <c r="BQ157" s="65"/>
      <c r="BR157" s="65"/>
      <c r="BS157" s="65"/>
      <c r="BT157" s="65"/>
      <c r="BU157" s="65"/>
      <c r="BV157" s="65"/>
      <c r="BW157" s="65"/>
      <c r="BX157" s="65"/>
      <c r="BY157" s="65"/>
      <c r="BZ157" s="65"/>
      <c r="CA157" s="34"/>
      <c r="CB157" s="34"/>
      <c r="CC157" s="34"/>
      <c r="CD157" s="34"/>
      <c r="CE157" s="34"/>
      <c r="CF157" s="34"/>
      <c r="CG157" s="34"/>
      <c r="CH157" s="34"/>
      <c r="CI157" s="34"/>
      <c r="CJ157" s="34"/>
      <c r="CK157" s="34"/>
      <c r="CL157" s="34"/>
      <c r="CM157" s="34"/>
      <c r="CN157" s="34"/>
      <c r="CO157" s="34"/>
      <c r="CP157" s="34"/>
      <c r="CQ157" s="34"/>
      <c r="CR157" s="34"/>
      <c r="CS157" s="34"/>
      <c r="CT157" s="51"/>
    </row>
    <row r="158" spans="1:98" ht="13">
      <c r="A158" s="37"/>
      <c r="B158" s="34"/>
      <c r="C158" s="34"/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51"/>
      <c r="R158" s="34"/>
      <c r="S158" s="34"/>
      <c r="T158" s="34"/>
      <c r="U158" s="34"/>
      <c r="V158" s="34"/>
      <c r="W158" s="34"/>
      <c r="X158" s="34"/>
      <c r="Y158" s="34"/>
      <c r="Z158" s="34"/>
      <c r="AA158" s="34"/>
      <c r="AB158" s="34"/>
      <c r="AC158" s="34"/>
      <c r="AD158" s="34"/>
      <c r="AE158" s="34"/>
      <c r="AF158" s="68"/>
      <c r="AG158" s="34"/>
      <c r="AH158" s="34"/>
      <c r="AI158" s="34"/>
      <c r="AJ158" s="34"/>
      <c r="AK158" s="34"/>
      <c r="AL158" s="34"/>
      <c r="AM158" s="34"/>
      <c r="AN158" s="34"/>
      <c r="AO158" s="65"/>
      <c r="AP158" s="65"/>
      <c r="AQ158" s="65"/>
      <c r="AR158" s="65"/>
      <c r="AS158" s="65"/>
      <c r="AT158" s="65"/>
      <c r="AU158" s="65"/>
      <c r="AV158" s="65"/>
      <c r="AW158" s="65"/>
      <c r="AX158" s="65"/>
      <c r="AY158" s="65"/>
      <c r="AZ158" s="65"/>
      <c r="BA158" s="65"/>
      <c r="BB158" s="65"/>
      <c r="BC158" s="65"/>
      <c r="BD158" s="65"/>
      <c r="BE158" s="65"/>
      <c r="BF158" s="65"/>
      <c r="BG158" s="65"/>
      <c r="BH158" s="65"/>
      <c r="BI158" s="65"/>
      <c r="BJ158" s="65"/>
      <c r="BK158" s="65"/>
      <c r="BL158" s="65"/>
      <c r="BM158" s="65"/>
      <c r="BN158" s="65"/>
      <c r="BO158" s="65"/>
      <c r="BP158" s="65"/>
      <c r="BQ158" s="65"/>
      <c r="BR158" s="65"/>
      <c r="BS158" s="65"/>
      <c r="BT158" s="65"/>
      <c r="BU158" s="65"/>
      <c r="BV158" s="65"/>
      <c r="BW158" s="65"/>
      <c r="BX158" s="65"/>
      <c r="BY158" s="65"/>
      <c r="BZ158" s="65"/>
      <c r="CA158" s="34"/>
      <c r="CB158" s="34"/>
      <c r="CC158" s="34"/>
      <c r="CD158" s="34"/>
      <c r="CE158" s="34"/>
      <c r="CF158" s="34"/>
      <c r="CG158" s="34"/>
      <c r="CH158" s="34"/>
      <c r="CI158" s="34"/>
      <c r="CJ158" s="34"/>
      <c r="CK158" s="34"/>
      <c r="CL158" s="34"/>
      <c r="CM158" s="34"/>
      <c r="CN158" s="34"/>
      <c r="CO158" s="34"/>
      <c r="CP158" s="34"/>
      <c r="CQ158" s="34"/>
      <c r="CR158" s="34"/>
      <c r="CS158" s="34"/>
      <c r="CT158" s="51"/>
    </row>
    <row r="159" spans="1:98" ht="13">
      <c r="A159" s="37"/>
      <c r="B159" s="34"/>
      <c r="C159" s="34"/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51"/>
      <c r="R159" s="34"/>
      <c r="S159" s="34"/>
      <c r="T159" s="34"/>
      <c r="U159" s="34"/>
      <c r="V159" s="34"/>
      <c r="W159" s="34"/>
      <c r="X159" s="34"/>
      <c r="Y159" s="34"/>
      <c r="Z159" s="34"/>
      <c r="AA159" s="34"/>
      <c r="AB159" s="34"/>
      <c r="AC159" s="34"/>
      <c r="AD159" s="34"/>
      <c r="AE159" s="34"/>
      <c r="AF159" s="68"/>
      <c r="AG159" s="34"/>
      <c r="AH159" s="34"/>
      <c r="AI159" s="34"/>
      <c r="AJ159" s="34"/>
      <c r="AK159" s="34"/>
      <c r="AL159" s="34"/>
      <c r="AM159" s="34"/>
      <c r="AN159" s="34"/>
      <c r="AO159" s="65"/>
      <c r="AP159" s="65"/>
      <c r="AQ159" s="65"/>
      <c r="AR159" s="65"/>
      <c r="AS159" s="65"/>
      <c r="AT159" s="65"/>
      <c r="AU159" s="65"/>
      <c r="AV159" s="65"/>
      <c r="AW159" s="65"/>
      <c r="AX159" s="65"/>
      <c r="AY159" s="65"/>
      <c r="AZ159" s="65"/>
      <c r="BA159" s="65"/>
      <c r="BB159" s="65"/>
      <c r="BC159" s="65"/>
      <c r="BD159" s="65"/>
      <c r="BE159" s="65"/>
      <c r="BF159" s="65"/>
      <c r="BG159" s="65"/>
      <c r="BH159" s="65"/>
      <c r="BI159" s="65"/>
      <c r="BJ159" s="65"/>
      <c r="BK159" s="65"/>
      <c r="BL159" s="65"/>
      <c r="BM159" s="65"/>
      <c r="BN159" s="65"/>
      <c r="BO159" s="65"/>
      <c r="BP159" s="65"/>
      <c r="BQ159" s="65"/>
      <c r="BR159" s="65"/>
      <c r="BS159" s="65"/>
      <c r="BT159" s="65"/>
      <c r="BU159" s="65"/>
      <c r="BV159" s="65"/>
      <c r="BW159" s="65"/>
      <c r="BX159" s="65"/>
      <c r="BY159" s="65"/>
      <c r="BZ159" s="65"/>
      <c r="CA159" s="34"/>
      <c r="CB159" s="34"/>
      <c r="CC159" s="34"/>
      <c r="CD159" s="34"/>
      <c r="CE159" s="34"/>
      <c r="CF159" s="34"/>
      <c r="CG159" s="34"/>
      <c r="CH159" s="34"/>
      <c r="CI159" s="34"/>
      <c r="CJ159" s="34"/>
      <c r="CK159" s="34"/>
      <c r="CL159" s="34"/>
      <c r="CM159" s="34"/>
      <c r="CN159" s="34"/>
      <c r="CO159" s="34"/>
      <c r="CP159" s="34"/>
      <c r="CQ159" s="34"/>
      <c r="CR159" s="34"/>
      <c r="CS159" s="34"/>
      <c r="CT159" s="51"/>
    </row>
    <row r="160" spans="1:98" ht="13">
      <c r="A160" s="37"/>
      <c r="B160" s="34"/>
      <c r="C160" s="34"/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51"/>
      <c r="R160" s="34"/>
      <c r="S160" s="34"/>
      <c r="T160" s="34"/>
      <c r="U160" s="34"/>
      <c r="V160" s="34"/>
      <c r="W160" s="34"/>
      <c r="X160" s="34"/>
      <c r="Y160" s="34"/>
      <c r="Z160" s="34"/>
      <c r="AA160" s="34"/>
      <c r="AB160" s="34"/>
      <c r="AC160" s="34"/>
      <c r="AD160" s="34"/>
      <c r="AE160" s="34"/>
      <c r="AF160" s="68"/>
      <c r="AG160" s="34"/>
      <c r="AH160" s="34"/>
      <c r="AI160" s="34"/>
      <c r="AJ160" s="34"/>
      <c r="AK160" s="34"/>
      <c r="AL160" s="34"/>
      <c r="AM160" s="34"/>
      <c r="AN160" s="34"/>
      <c r="AO160" s="65"/>
      <c r="AP160" s="65"/>
      <c r="AQ160" s="65"/>
      <c r="AR160" s="65"/>
      <c r="AS160" s="65"/>
      <c r="AT160" s="65"/>
      <c r="AU160" s="65"/>
      <c r="AV160" s="65"/>
      <c r="AW160" s="65"/>
      <c r="AX160" s="65"/>
      <c r="AY160" s="65"/>
      <c r="AZ160" s="65"/>
      <c r="BA160" s="65"/>
      <c r="BB160" s="65"/>
      <c r="BC160" s="65"/>
      <c r="BD160" s="65"/>
      <c r="BE160" s="65"/>
      <c r="BF160" s="65"/>
      <c r="BG160" s="65"/>
      <c r="BH160" s="65"/>
      <c r="BI160" s="65"/>
      <c r="BJ160" s="65"/>
      <c r="BK160" s="65"/>
      <c r="BL160" s="65"/>
      <c r="BM160" s="65"/>
      <c r="BN160" s="65"/>
      <c r="BO160" s="65"/>
      <c r="BP160" s="65"/>
      <c r="BQ160" s="65"/>
      <c r="BR160" s="65"/>
      <c r="BS160" s="65"/>
      <c r="BT160" s="65"/>
      <c r="BU160" s="65"/>
      <c r="BV160" s="65"/>
      <c r="BW160" s="65"/>
      <c r="BX160" s="65"/>
      <c r="BY160" s="65"/>
      <c r="BZ160" s="65"/>
      <c r="CA160" s="34"/>
      <c r="CB160" s="34"/>
      <c r="CC160" s="34"/>
      <c r="CD160" s="34"/>
      <c r="CE160" s="34"/>
      <c r="CF160" s="34"/>
      <c r="CG160" s="34"/>
      <c r="CH160" s="34"/>
      <c r="CI160" s="34"/>
      <c r="CJ160" s="34"/>
      <c r="CK160" s="34"/>
      <c r="CL160" s="34"/>
      <c r="CM160" s="34"/>
      <c r="CN160" s="34"/>
      <c r="CO160" s="34"/>
      <c r="CP160" s="34"/>
      <c r="CQ160" s="34"/>
      <c r="CR160" s="34"/>
      <c r="CS160" s="34"/>
      <c r="CT160" s="51"/>
    </row>
    <row r="161" spans="1:98" ht="13">
      <c r="A161" s="37"/>
      <c r="B161" s="34"/>
      <c r="C161" s="34"/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51"/>
      <c r="R161" s="34"/>
      <c r="S161" s="34"/>
      <c r="T161" s="34"/>
      <c r="U161" s="34"/>
      <c r="V161" s="34"/>
      <c r="W161" s="34"/>
      <c r="X161" s="34"/>
      <c r="Y161" s="34"/>
      <c r="Z161" s="34"/>
      <c r="AA161" s="34"/>
      <c r="AB161" s="34"/>
      <c r="AC161" s="34"/>
      <c r="AD161" s="34"/>
      <c r="AE161" s="34"/>
      <c r="AF161" s="68"/>
      <c r="AG161" s="34"/>
      <c r="AH161" s="34"/>
      <c r="AI161" s="34"/>
      <c r="AJ161" s="34"/>
      <c r="AK161" s="34"/>
      <c r="AL161" s="34"/>
      <c r="AM161" s="34"/>
      <c r="AN161" s="34"/>
      <c r="AO161" s="65"/>
      <c r="AP161" s="65"/>
      <c r="AQ161" s="65"/>
      <c r="AR161" s="65"/>
      <c r="AS161" s="65"/>
      <c r="AT161" s="65"/>
      <c r="AU161" s="65"/>
      <c r="AV161" s="65"/>
      <c r="AW161" s="65"/>
      <c r="AX161" s="65"/>
      <c r="AY161" s="65"/>
      <c r="AZ161" s="65"/>
      <c r="BA161" s="65"/>
      <c r="BB161" s="65"/>
      <c r="BC161" s="65"/>
      <c r="BD161" s="65"/>
      <c r="BE161" s="65"/>
      <c r="BF161" s="65"/>
      <c r="BG161" s="65"/>
      <c r="BH161" s="65"/>
      <c r="BI161" s="65"/>
      <c r="BJ161" s="65"/>
      <c r="BK161" s="65"/>
      <c r="BL161" s="65"/>
      <c r="BM161" s="65"/>
      <c r="BN161" s="65"/>
      <c r="BO161" s="65"/>
      <c r="BP161" s="65"/>
      <c r="BQ161" s="65"/>
      <c r="BR161" s="65"/>
      <c r="BS161" s="65"/>
      <c r="BT161" s="65"/>
      <c r="BU161" s="65"/>
      <c r="BV161" s="65"/>
      <c r="BW161" s="65"/>
      <c r="BX161" s="65"/>
      <c r="BY161" s="65"/>
      <c r="BZ161" s="65"/>
      <c r="CA161" s="34"/>
      <c r="CB161" s="34"/>
      <c r="CC161" s="34"/>
      <c r="CD161" s="34"/>
      <c r="CE161" s="34"/>
      <c r="CF161" s="34"/>
      <c r="CG161" s="34"/>
      <c r="CH161" s="34"/>
      <c r="CI161" s="34"/>
      <c r="CJ161" s="34"/>
      <c r="CK161" s="34"/>
      <c r="CL161" s="34"/>
      <c r="CM161" s="34"/>
      <c r="CN161" s="34"/>
      <c r="CO161" s="34"/>
      <c r="CP161" s="34"/>
      <c r="CQ161" s="34"/>
      <c r="CR161" s="34"/>
      <c r="CS161" s="34"/>
      <c r="CT161" s="51"/>
    </row>
    <row r="162" spans="1:98" ht="13">
      <c r="A162" s="37"/>
      <c r="B162" s="34"/>
      <c r="C162" s="34"/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51"/>
      <c r="R162" s="34"/>
      <c r="S162" s="34"/>
      <c r="T162" s="34"/>
      <c r="U162" s="34"/>
      <c r="V162" s="34"/>
      <c r="W162" s="34"/>
      <c r="X162" s="34"/>
      <c r="Y162" s="34"/>
      <c r="Z162" s="34"/>
      <c r="AA162" s="34"/>
      <c r="AB162" s="34"/>
      <c r="AC162" s="34"/>
      <c r="AD162" s="34"/>
      <c r="AE162" s="34"/>
      <c r="AF162" s="68"/>
      <c r="AG162" s="34"/>
      <c r="AH162" s="34"/>
      <c r="AI162" s="34"/>
      <c r="AJ162" s="34"/>
      <c r="AK162" s="34"/>
      <c r="AL162" s="34"/>
      <c r="AM162" s="34"/>
      <c r="AN162" s="34"/>
      <c r="AO162" s="65"/>
      <c r="AP162" s="65"/>
      <c r="AQ162" s="65"/>
      <c r="AR162" s="65"/>
      <c r="AS162" s="65"/>
      <c r="AT162" s="65"/>
      <c r="AU162" s="65"/>
      <c r="AV162" s="65"/>
      <c r="AW162" s="65"/>
      <c r="AX162" s="65"/>
      <c r="AY162" s="65"/>
      <c r="AZ162" s="65"/>
      <c r="BA162" s="65"/>
      <c r="BB162" s="65"/>
      <c r="BC162" s="65"/>
      <c r="BD162" s="65"/>
      <c r="BE162" s="65"/>
      <c r="BF162" s="65"/>
      <c r="BG162" s="65"/>
      <c r="BH162" s="65"/>
      <c r="BI162" s="65"/>
      <c r="BJ162" s="65"/>
      <c r="BK162" s="65"/>
      <c r="BL162" s="65"/>
      <c r="BM162" s="65"/>
      <c r="BN162" s="65"/>
      <c r="BO162" s="65"/>
      <c r="BP162" s="65"/>
      <c r="BQ162" s="65"/>
      <c r="BR162" s="65"/>
      <c r="BS162" s="65"/>
      <c r="BT162" s="65"/>
      <c r="BU162" s="65"/>
      <c r="BV162" s="65"/>
      <c r="BW162" s="65"/>
      <c r="BX162" s="65"/>
      <c r="BY162" s="65"/>
      <c r="BZ162" s="65"/>
      <c r="CA162" s="34"/>
      <c r="CB162" s="34"/>
      <c r="CC162" s="34"/>
      <c r="CD162" s="34"/>
      <c r="CE162" s="34"/>
      <c r="CF162" s="34"/>
      <c r="CG162" s="34"/>
      <c r="CH162" s="34"/>
      <c r="CI162" s="34"/>
      <c r="CJ162" s="34"/>
      <c r="CK162" s="34"/>
      <c r="CL162" s="34"/>
      <c r="CM162" s="34"/>
      <c r="CN162" s="34"/>
      <c r="CO162" s="34"/>
      <c r="CP162" s="34"/>
      <c r="CQ162" s="34"/>
      <c r="CR162" s="34"/>
      <c r="CS162" s="34"/>
      <c r="CT162" s="51"/>
    </row>
    <row r="163" spans="1:98" ht="13">
      <c r="A163" s="37"/>
      <c r="B163" s="34"/>
      <c r="C163" s="34"/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51"/>
      <c r="R163" s="34"/>
      <c r="S163" s="34"/>
      <c r="T163" s="34"/>
      <c r="U163" s="34"/>
      <c r="V163" s="34"/>
      <c r="W163" s="34"/>
      <c r="X163" s="34"/>
      <c r="Y163" s="34"/>
      <c r="Z163" s="34"/>
      <c r="AA163" s="34"/>
      <c r="AB163" s="34"/>
      <c r="AC163" s="34"/>
      <c r="AD163" s="34"/>
      <c r="AE163" s="34"/>
      <c r="AF163" s="68"/>
      <c r="AG163" s="34"/>
      <c r="AH163" s="34"/>
      <c r="AI163" s="34"/>
      <c r="AJ163" s="34"/>
      <c r="AK163" s="34"/>
      <c r="AL163" s="34"/>
      <c r="AM163" s="34"/>
      <c r="AN163" s="34"/>
      <c r="AO163" s="65"/>
      <c r="AP163" s="65"/>
      <c r="AQ163" s="65"/>
      <c r="AR163" s="65"/>
      <c r="AS163" s="65"/>
      <c r="AT163" s="65"/>
      <c r="AU163" s="65"/>
      <c r="AV163" s="65"/>
      <c r="AW163" s="65"/>
      <c r="AX163" s="65"/>
      <c r="AY163" s="65"/>
      <c r="AZ163" s="65"/>
      <c r="BA163" s="65"/>
      <c r="BB163" s="65"/>
      <c r="BC163" s="65"/>
      <c r="BD163" s="65"/>
      <c r="BE163" s="65"/>
      <c r="BF163" s="65"/>
      <c r="BG163" s="65"/>
      <c r="BH163" s="65"/>
      <c r="BI163" s="65"/>
      <c r="BJ163" s="65"/>
      <c r="BK163" s="65"/>
      <c r="BL163" s="65"/>
      <c r="BM163" s="65"/>
      <c r="BN163" s="65"/>
      <c r="BO163" s="65"/>
      <c r="BP163" s="65"/>
      <c r="BQ163" s="65"/>
      <c r="BR163" s="65"/>
      <c r="BS163" s="65"/>
      <c r="BT163" s="65"/>
      <c r="BU163" s="65"/>
      <c r="BV163" s="65"/>
      <c r="BW163" s="65"/>
      <c r="BX163" s="65"/>
      <c r="BY163" s="65"/>
      <c r="BZ163" s="65"/>
      <c r="CA163" s="34"/>
      <c r="CB163" s="34"/>
      <c r="CC163" s="34"/>
      <c r="CD163" s="34"/>
      <c r="CE163" s="34"/>
      <c r="CF163" s="34"/>
      <c r="CG163" s="34"/>
      <c r="CH163" s="34"/>
      <c r="CI163" s="34"/>
      <c r="CJ163" s="34"/>
      <c r="CK163" s="34"/>
      <c r="CL163" s="34"/>
      <c r="CM163" s="34"/>
      <c r="CN163" s="34"/>
      <c r="CO163" s="34"/>
      <c r="CP163" s="34"/>
      <c r="CQ163" s="34"/>
      <c r="CR163" s="34"/>
      <c r="CS163" s="34"/>
      <c r="CT163" s="51"/>
    </row>
    <row r="164" spans="1:98" ht="13">
      <c r="A164" s="37"/>
      <c r="B164" s="34"/>
      <c r="C164" s="34"/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51"/>
      <c r="R164" s="34"/>
      <c r="S164" s="34"/>
      <c r="T164" s="34"/>
      <c r="U164" s="34"/>
      <c r="V164" s="34"/>
      <c r="W164" s="34"/>
      <c r="X164" s="34"/>
      <c r="Y164" s="34"/>
      <c r="Z164" s="34"/>
      <c r="AA164" s="34"/>
      <c r="AB164" s="34"/>
      <c r="AC164" s="34"/>
      <c r="AD164" s="34"/>
      <c r="AE164" s="34"/>
      <c r="AF164" s="68"/>
      <c r="AG164" s="34"/>
      <c r="AH164" s="34"/>
      <c r="AI164" s="34"/>
      <c r="AJ164" s="34"/>
      <c r="AK164" s="34"/>
      <c r="AL164" s="34"/>
      <c r="AM164" s="34"/>
      <c r="AN164" s="34"/>
      <c r="AO164" s="65"/>
      <c r="AP164" s="65"/>
      <c r="AQ164" s="65"/>
      <c r="AR164" s="65"/>
      <c r="AS164" s="65"/>
      <c r="AT164" s="65"/>
      <c r="AU164" s="65"/>
      <c r="AV164" s="65"/>
      <c r="AW164" s="65"/>
      <c r="AX164" s="65"/>
      <c r="AY164" s="65"/>
      <c r="AZ164" s="65"/>
      <c r="BA164" s="65"/>
      <c r="BB164" s="65"/>
      <c r="BC164" s="65"/>
      <c r="BD164" s="65"/>
      <c r="BE164" s="65"/>
      <c r="BF164" s="65"/>
      <c r="BG164" s="65"/>
      <c r="BH164" s="65"/>
      <c r="BI164" s="65"/>
      <c r="BJ164" s="65"/>
      <c r="BK164" s="65"/>
      <c r="BL164" s="65"/>
      <c r="BM164" s="65"/>
      <c r="BN164" s="65"/>
      <c r="BO164" s="65"/>
      <c r="BP164" s="65"/>
      <c r="BQ164" s="65"/>
      <c r="BR164" s="65"/>
      <c r="BS164" s="65"/>
      <c r="BT164" s="65"/>
      <c r="BU164" s="65"/>
      <c r="BV164" s="65"/>
      <c r="BW164" s="65"/>
      <c r="BX164" s="65"/>
      <c r="BY164" s="65"/>
      <c r="BZ164" s="65"/>
      <c r="CA164" s="34"/>
      <c r="CB164" s="34"/>
      <c r="CC164" s="34"/>
      <c r="CD164" s="34"/>
      <c r="CE164" s="34"/>
      <c r="CF164" s="34"/>
      <c r="CG164" s="34"/>
      <c r="CH164" s="34"/>
      <c r="CI164" s="34"/>
      <c r="CJ164" s="34"/>
      <c r="CK164" s="34"/>
      <c r="CL164" s="34"/>
      <c r="CM164" s="34"/>
      <c r="CN164" s="34"/>
      <c r="CO164" s="34"/>
      <c r="CP164" s="34"/>
      <c r="CQ164" s="34"/>
      <c r="CR164" s="34"/>
      <c r="CS164" s="34"/>
      <c r="CT164" s="51"/>
    </row>
    <row r="165" spans="1:98" ht="13">
      <c r="A165" s="37"/>
      <c r="B165" s="34"/>
      <c r="C165" s="34"/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51"/>
      <c r="R165" s="34"/>
      <c r="S165" s="34"/>
      <c r="T165" s="34"/>
      <c r="U165" s="34"/>
      <c r="V165" s="34"/>
      <c r="W165" s="34"/>
      <c r="X165" s="34"/>
      <c r="Y165" s="34"/>
      <c r="Z165" s="34"/>
      <c r="AA165" s="34"/>
      <c r="AB165" s="34"/>
      <c r="AC165" s="34"/>
      <c r="AD165" s="34"/>
      <c r="AE165" s="34"/>
      <c r="AF165" s="68"/>
      <c r="AG165" s="34"/>
      <c r="AH165" s="34"/>
      <c r="AI165" s="34"/>
      <c r="AJ165" s="34"/>
      <c r="AK165" s="34"/>
      <c r="AL165" s="34"/>
      <c r="AM165" s="34"/>
      <c r="AN165" s="34"/>
      <c r="AO165" s="65"/>
      <c r="AP165" s="65"/>
      <c r="AQ165" s="65"/>
      <c r="AR165" s="65"/>
      <c r="AS165" s="65"/>
      <c r="AT165" s="65"/>
      <c r="AU165" s="65"/>
      <c r="AV165" s="65"/>
      <c r="AW165" s="65"/>
      <c r="AX165" s="65"/>
      <c r="AY165" s="65"/>
      <c r="AZ165" s="65"/>
      <c r="BA165" s="65"/>
      <c r="BB165" s="65"/>
      <c r="BC165" s="65"/>
      <c r="BD165" s="65"/>
      <c r="BE165" s="65"/>
      <c r="BF165" s="65"/>
      <c r="BG165" s="65"/>
      <c r="BH165" s="65"/>
      <c r="BI165" s="65"/>
      <c r="BJ165" s="65"/>
      <c r="BK165" s="65"/>
      <c r="BL165" s="65"/>
      <c r="BM165" s="65"/>
      <c r="BN165" s="65"/>
      <c r="BO165" s="65"/>
      <c r="BP165" s="65"/>
      <c r="BQ165" s="65"/>
      <c r="BR165" s="65"/>
      <c r="BS165" s="65"/>
      <c r="BT165" s="65"/>
      <c r="BU165" s="65"/>
      <c r="BV165" s="65"/>
      <c r="BW165" s="65"/>
      <c r="BX165" s="65"/>
      <c r="BY165" s="65"/>
      <c r="BZ165" s="65"/>
      <c r="CA165" s="34"/>
      <c r="CB165" s="34"/>
      <c r="CC165" s="34"/>
      <c r="CD165" s="34"/>
      <c r="CE165" s="34"/>
      <c r="CF165" s="34"/>
      <c r="CG165" s="34"/>
      <c r="CH165" s="34"/>
      <c r="CI165" s="34"/>
      <c r="CJ165" s="34"/>
      <c r="CK165" s="34"/>
      <c r="CL165" s="34"/>
      <c r="CM165" s="34"/>
      <c r="CN165" s="34"/>
      <c r="CO165" s="34"/>
      <c r="CP165" s="34"/>
      <c r="CQ165" s="34"/>
      <c r="CR165" s="34"/>
      <c r="CS165" s="34"/>
      <c r="CT165" s="51"/>
    </row>
    <row r="166" spans="1:98" ht="13">
      <c r="A166" s="37"/>
      <c r="B166" s="34"/>
      <c r="C166" s="34"/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51"/>
      <c r="R166" s="34"/>
      <c r="S166" s="34"/>
      <c r="T166" s="34"/>
      <c r="U166" s="34"/>
      <c r="V166" s="34"/>
      <c r="W166" s="34"/>
      <c r="X166" s="34"/>
      <c r="Y166" s="34"/>
      <c r="Z166" s="34"/>
      <c r="AA166" s="34"/>
      <c r="AB166" s="34"/>
      <c r="AC166" s="34"/>
      <c r="AD166" s="34"/>
      <c r="AE166" s="34"/>
      <c r="AF166" s="68"/>
      <c r="AG166" s="34"/>
      <c r="AH166" s="34"/>
      <c r="AI166" s="34"/>
      <c r="AJ166" s="34"/>
      <c r="AK166" s="34"/>
      <c r="AL166" s="34"/>
      <c r="AM166" s="34"/>
      <c r="AN166" s="34"/>
      <c r="AO166" s="65"/>
      <c r="AP166" s="65"/>
      <c r="AQ166" s="65"/>
      <c r="AR166" s="65"/>
      <c r="AS166" s="65"/>
      <c r="AT166" s="65"/>
      <c r="AU166" s="65"/>
      <c r="AV166" s="65"/>
      <c r="AW166" s="65"/>
      <c r="AX166" s="65"/>
      <c r="AY166" s="65"/>
      <c r="AZ166" s="65"/>
      <c r="BA166" s="65"/>
      <c r="BB166" s="65"/>
      <c r="BC166" s="65"/>
      <c r="BD166" s="65"/>
      <c r="BE166" s="65"/>
      <c r="BF166" s="65"/>
      <c r="BG166" s="65"/>
      <c r="BH166" s="65"/>
      <c r="BI166" s="65"/>
      <c r="BJ166" s="65"/>
      <c r="BK166" s="65"/>
      <c r="BL166" s="65"/>
      <c r="BM166" s="65"/>
      <c r="BN166" s="65"/>
      <c r="BO166" s="65"/>
      <c r="BP166" s="65"/>
      <c r="BQ166" s="65"/>
      <c r="BR166" s="65"/>
      <c r="BS166" s="65"/>
      <c r="BT166" s="65"/>
      <c r="BU166" s="65"/>
      <c r="BV166" s="65"/>
      <c r="BW166" s="65"/>
      <c r="BX166" s="65"/>
      <c r="BY166" s="65"/>
      <c r="BZ166" s="65"/>
      <c r="CA166" s="34"/>
      <c r="CB166" s="34"/>
      <c r="CC166" s="34"/>
      <c r="CD166" s="34"/>
      <c r="CE166" s="34"/>
      <c r="CF166" s="34"/>
      <c r="CG166" s="34"/>
      <c r="CH166" s="34"/>
      <c r="CI166" s="34"/>
      <c r="CJ166" s="34"/>
      <c r="CK166" s="34"/>
      <c r="CL166" s="34"/>
      <c r="CM166" s="34"/>
      <c r="CN166" s="34"/>
      <c r="CO166" s="34"/>
      <c r="CP166" s="34"/>
      <c r="CQ166" s="34"/>
      <c r="CR166" s="34"/>
      <c r="CS166" s="34"/>
      <c r="CT166" s="51"/>
    </row>
    <row r="167" spans="1:98" ht="13">
      <c r="A167" s="37"/>
      <c r="B167" s="34"/>
      <c r="C167" s="34"/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51"/>
      <c r="R167" s="34"/>
      <c r="S167" s="34"/>
      <c r="T167" s="34"/>
      <c r="U167" s="34"/>
      <c r="V167" s="34"/>
      <c r="W167" s="34"/>
      <c r="X167" s="34"/>
      <c r="Y167" s="34"/>
      <c r="Z167" s="34"/>
      <c r="AA167" s="34"/>
      <c r="AB167" s="34"/>
      <c r="AC167" s="34"/>
      <c r="AD167" s="34"/>
      <c r="AE167" s="34"/>
      <c r="AF167" s="68"/>
      <c r="AG167" s="34"/>
      <c r="AH167" s="34"/>
      <c r="AI167" s="34"/>
      <c r="AJ167" s="34"/>
      <c r="AK167" s="34"/>
      <c r="AL167" s="34"/>
      <c r="AM167" s="34"/>
      <c r="AN167" s="34"/>
      <c r="AO167" s="65"/>
      <c r="AP167" s="65"/>
      <c r="AQ167" s="65"/>
      <c r="AR167" s="65"/>
      <c r="AS167" s="65"/>
      <c r="AT167" s="65"/>
      <c r="AU167" s="65"/>
      <c r="AV167" s="65"/>
      <c r="AW167" s="65"/>
      <c r="AX167" s="65"/>
      <c r="AY167" s="65"/>
      <c r="AZ167" s="65"/>
      <c r="BA167" s="65"/>
      <c r="BB167" s="65"/>
      <c r="BC167" s="65"/>
      <c r="BD167" s="65"/>
      <c r="BE167" s="65"/>
      <c r="BF167" s="65"/>
      <c r="BG167" s="65"/>
      <c r="BH167" s="65"/>
      <c r="BI167" s="65"/>
      <c r="BJ167" s="65"/>
      <c r="BK167" s="65"/>
      <c r="BL167" s="65"/>
      <c r="BM167" s="65"/>
      <c r="BN167" s="65"/>
      <c r="BO167" s="65"/>
      <c r="BP167" s="65"/>
      <c r="BQ167" s="65"/>
      <c r="BR167" s="65"/>
      <c r="BS167" s="65"/>
      <c r="BT167" s="65"/>
      <c r="BU167" s="65"/>
      <c r="BV167" s="65"/>
      <c r="BW167" s="65"/>
      <c r="BX167" s="65"/>
      <c r="BY167" s="65"/>
      <c r="BZ167" s="65"/>
      <c r="CA167" s="34"/>
      <c r="CB167" s="34"/>
      <c r="CC167" s="34"/>
      <c r="CD167" s="34"/>
      <c r="CE167" s="34"/>
      <c r="CF167" s="34"/>
      <c r="CG167" s="34"/>
      <c r="CH167" s="34"/>
      <c r="CI167" s="34"/>
      <c r="CJ167" s="34"/>
      <c r="CK167" s="34"/>
      <c r="CL167" s="34"/>
      <c r="CM167" s="34"/>
      <c r="CN167" s="34"/>
      <c r="CO167" s="34"/>
      <c r="CP167" s="34"/>
      <c r="CQ167" s="34"/>
      <c r="CR167" s="34"/>
      <c r="CS167" s="34"/>
      <c r="CT167" s="51"/>
    </row>
    <row r="168" spans="1:98" ht="13">
      <c r="A168" s="37"/>
      <c r="B168" s="34"/>
      <c r="C168" s="34"/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51"/>
      <c r="R168" s="34"/>
      <c r="S168" s="34"/>
      <c r="T168" s="34"/>
      <c r="U168" s="34"/>
      <c r="V168" s="34"/>
      <c r="W168" s="34"/>
      <c r="X168" s="34"/>
      <c r="Y168" s="34"/>
      <c r="Z168" s="34"/>
      <c r="AA168" s="34"/>
      <c r="AB168" s="34"/>
      <c r="AC168" s="34"/>
      <c r="AD168" s="34"/>
      <c r="AE168" s="34"/>
      <c r="AF168" s="68"/>
      <c r="AG168" s="34"/>
      <c r="AH168" s="34"/>
      <c r="AI168" s="34"/>
      <c r="AJ168" s="34"/>
      <c r="AK168" s="34"/>
      <c r="AL168" s="34"/>
      <c r="AM168" s="34"/>
      <c r="AN168" s="34"/>
      <c r="AO168" s="65"/>
      <c r="AP168" s="65"/>
      <c r="AQ168" s="65"/>
      <c r="AR168" s="65"/>
      <c r="AS168" s="65"/>
      <c r="AT168" s="65"/>
      <c r="AU168" s="65"/>
      <c r="AV168" s="65"/>
      <c r="AW168" s="65"/>
      <c r="AX168" s="65"/>
      <c r="AY168" s="65"/>
      <c r="AZ168" s="65"/>
      <c r="BA168" s="65"/>
      <c r="BB168" s="65"/>
      <c r="BC168" s="65"/>
      <c r="BD168" s="65"/>
      <c r="BE168" s="65"/>
      <c r="BF168" s="65"/>
      <c r="BG168" s="65"/>
      <c r="BH168" s="65"/>
      <c r="BI168" s="65"/>
      <c r="BJ168" s="65"/>
      <c r="BK168" s="65"/>
      <c r="BL168" s="65"/>
      <c r="BM168" s="65"/>
      <c r="BN168" s="65"/>
      <c r="BO168" s="65"/>
      <c r="BP168" s="65"/>
      <c r="BQ168" s="65"/>
      <c r="BR168" s="65"/>
      <c r="BS168" s="65"/>
      <c r="BT168" s="65"/>
      <c r="BU168" s="65"/>
      <c r="BV168" s="65"/>
      <c r="BW168" s="65"/>
      <c r="BX168" s="65"/>
      <c r="BY168" s="65"/>
      <c r="BZ168" s="65"/>
      <c r="CA168" s="34"/>
      <c r="CB168" s="34"/>
      <c r="CC168" s="34"/>
      <c r="CD168" s="34"/>
      <c r="CE168" s="34"/>
      <c r="CF168" s="34"/>
      <c r="CG168" s="34"/>
      <c r="CH168" s="34"/>
      <c r="CI168" s="34"/>
      <c r="CJ168" s="34"/>
      <c r="CK168" s="34"/>
      <c r="CL168" s="34"/>
      <c r="CM168" s="34"/>
      <c r="CN168" s="34"/>
      <c r="CO168" s="34"/>
      <c r="CP168" s="34"/>
      <c r="CQ168" s="34"/>
      <c r="CR168" s="34"/>
      <c r="CS168" s="34"/>
      <c r="CT168" s="51"/>
    </row>
    <row r="169" spans="1:98" ht="13">
      <c r="A169" s="37"/>
      <c r="B169" s="34"/>
      <c r="C169" s="34"/>
      <c r="D169" s="34"/>
      <c r="E169" s="34"/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51"/>
      <c r="R169" s="34"/>
      <c r="S169" s="34"/>
      <c r="T169" s="34"/>
      <c r="U169" s="34"/>
      <c r="V169" s="34"/>
      <c r="W169" s="34"/>
      <c r="X169" s="34"/>
      <c r="Y169" s="34"/>
      <c r="Z169" s="34"/>
      <c r="AA169" s="34"/>
      <c r="AB169" s="34"/>
      <c r="AC169" s="34"/>
      <c r="AD169" s="34"/>
      <c r="AE169" s="34"/>
      <c r="AF169" s="68"/>
      <c r="AG169" s="34"/>
      <c r="AH169" s="34"/>
      <c r="AI169" s="34"/>
      <c r="AJ169" s="34"/>
      <c r="AK169" s="34"/>
      <c r="AL169" s="34"/>
      <c r="AM169" s="34"/>
      <c r="AN169" s="34"/>
      <c r="AO169" s="65"/>
      <c r="AP169" s="65"/>
      <c r="AQ169" s="65"/>
      <c r="AR169" s="65"/>
      <c r="AS169" s="65"/>
      <c r="AT169" s="65"/>
      <c r="AU169" s="65"/>
      <c r="AV169" s="65"/>
      <c r="AW169" s="65"/>
      <c r="AX169" s="65"/>
      <c r="AY169" s="65"/>
      <c r="AZ169" s="65"/>
      <c r="BA169" s="65"/>
      <c r="BB169" s="65"/>
      <c r="BC169" s="65"/>
      <c r="BD169" s="65"/>
      <c r="BE169" s="65"/>
      <c r="BF169" s="65"/>
      <c r="BG169" s="65"/>
      <c r="BH169" s="65"/>
      <c r="BI169" s="65"/>
      <c r="BJ169" s="65"/>
      <c r="BK169" s="65"/>
      <c r="BL169" s="65"/>
      <c r="BM169" s="65"/>
      <c r="BN169" s="65"/>
      <c r="BO169" s="65"/>
      <c r="BP169" s="65"/>
      <c r="BQ169" s="65"/>
      <c r="BR169" s="65"/>
      <c r="BS169" s="65"/>
      <c r="BT169" s="65"/>
      <c r="BU169" s="65"/>
      <c r="BV169" s="65"/>
      <c r="BW169" s="65"/>
      <c r="BX169" s="65"/>
      <c r="BY169" s="65"/>
      <c r="BZ169" s="65"/>
      <c r="CA169" s="34"/>
      <c r="CB169" s="34"/>
      <c r="CC169" s="34"/>
      <c r="CD169" s="34"/>
      <c r="CE169" s="34"/>
      <c r="CF169" s="34"/>
      <c r="CG169" s="34"/>
      <c r="CH169" s="34"/>
      <c r="CI169" s="34"/>
      <c r="CJ169" s="34"/>
      <c r="CK169" s="34"/>
      <c r="CL169" s="34"/>
      <c r="CM169" s="34"/>
      <c r="CN169" s="34"/>
      <c r="CO169" s="34"/>
      <c r="CP169" s="34"/>
      <c r="CQ169" s="34"/>
      <c r="CR169" s="34"/>
      <c r="CS169" s="34"/>
      <c r="CT169" s="51"/>
    </row>
    <row r="170" spans="1:98" ht="13">
      <c r="A170" s="37"/>
      <c r="B170" s="34"/>
      <c r="C170" s="34"/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51"/>
      <c r="R170" s="34"/>
      <c r="S170" s="34"/>
      <c r="T170" s="34"/>
      <c r="U170" s="34"/>
      <c r="V170" s="34"/>
      <c r="W170" s="34"/>
      <c r="X170" s="34"/>
      <c r="Y170" s="34"/>
      <c r="Z170" s="34"/>
      <c r="AA170" s="34"/>
      <c r="AB170" s="34"/>
      <c r="AC170" s="34"/>
      <c r="AD170" s="34"/>
      <c r="AE170" s="34"/>
      <c r="AF170" s="68"/>
      <c r="AG170" s="34"/>
      <c r="AH170" s="34"/>
      <c r="AI170" s="34"/>
      <c r="AJ170" s="34"/>
      <c r="AK170" s="34"/>
      <c r="AL170" s="34"/>
      <c r="AM170" s="34"/>
      <c r="AN170" s="34"/>
      <c r="AO170" s="65"/>
      <c r="AP170" s="65"/>
      <c r="AQ170" s="65"/>
      <c r="AR170" s="65"/>
      <c r="AS170" s="65"/>
      <c r="AT170" s="65"/>
      <c r="AU170" s="65"/>
      <c r="AV170" s="65"/>
      <c r="AW170" s="65"/>
      <c r="AX170" s="65"/>
      <c r="AY170" s="65"/>
      <c r="AZ170" s="65"/>
      <c r="BA170" s="65"/>
      <c r="BB170" s="65"/>
      <c r="BC170" s="65"/>
      <c r="BD170" s="65"/>
      <c r="BE170" s="65"/>
      <c r="BF170" s="65"/>
      <c r="BG170" s="65"/>
      <c r="BH170" s="65"/>
      <c r="BI170" s="65"/>
      <c r="BJ170" s="65"/>
      <c r="BK170" s="65"/>
      <c r="BL170" s="65"/>
      <c r="BM170" s="65"/>
      <c r="BN170" s="65"/>
      <c r="BO170" s="65"/>
      <c r="BP170" s="65"/>
      <c r="BQ170" s="65"/>
      <c r="BR170" s="65"/>
      <c r="BS170" s="65"/>
      <c r="BT170" s="65"/>
      <c r="BU170" s="65"/>
      <c r="BV170" s="65"/>
      <c r="BW170" s="65"/>
      <c r="BX170" s="65"/>
      <c r="BY170" s="65"/>
      <c r="BZ170" s="65"/>
      <c r="CA170" s="34"/>
      <c r="CB170" s="34"/>
      <c r="CC170" s="34"/>
      <c r="CD170" s="34"/>
      <c r="CE170" s="34"/>
      <c r="CF170" s="34"/>
      <c r="CG170" s="34"/>
      <c r="CH170" s="34"/>
      <c r="CI170" s="34"/>
      <c r="CJ170" s="34"/>
      <c r="CK170" s="34"/>
      <c r="CL170" s="34"/>
      <c r="CM170" s="34"/>
      <c r="CN170" s="34"/>
      <c r="CO170" s="34"/>
      <c r="CP170" s="34"/>
      <c r="CQ170" s="34"/>
      <c r="CR170" s="34"/>
      <c r="CS170" s="34"/>
      <c r="CT170" s="51"/>
    </row>
    <row r="171" spans="1:98" ht="13">
      <c r="A171" s="37"/>
      <c r="B171" s="34"/>
      <c r="C171" s="34"/>
      <c r="D171" s="34"/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51"/>
      <c r="R171" s="34"/>
      <c r="S171" s="34"/>
      <c r="T171" s="34"/>
      <c r="U171" s="34"/>
      <c r="V171" s="34"/>
      <c r="W171" s="34"/>
      <c r="X171" s="34"/>
      <c r="Y171" s="34"/>
      <c r="Z171" s="34"/>
      <c r="AA171" s="34"/>
      <c r="AB171" s="34"/>
      <c r="AC171" s="34"/>
      <c r="AD171" s="34"/>
      <c r="AE171" s="34"/>
      <c r="AF171" s="68"/>
      <c r="AG171" s="34"/>
      <c r="AH171" s="34"/>
      <c r="AI171" s="34"/>
      <c r="AJ171" s="34"/>
      <c r="AK171" s="34"/>
      <c r="AL171" s="34"/>
      <c r="AM171" s="34"/>
      <c r="AN171" s="34"/>
      <c r="AO171" s="65"/>
      <c r="AP171" s="65"/>
      <c r="AQ171" s="65"/>
      <c r="AR171" s="65"/>
      <c r="AS171" s="65"/>
      <c r="AT171" s="65"/>
      <c r="AU171" s="65"/>
      <c r="AV171" s="65"/>
      <c r="AW171" s="65"/>
      <c r="AX171" s="65"/>
      <c r="AY171" s="65"/>
      <c r="AZ171" s="65"/>
      <c r="BA171" s="65"/>
      <c r="BB171" s="65"/>
      <c r="BC171" s="65"/>
      <c r="BD171" s="65"/>
      <c r="BE171" s="65"/>
      <c r="BF171" s="65"/>
      <c r="BG171" s="65"/>
      <c r="BH171" s="65"/>
      <c r="BI171" s="65"/>
      <c r="BJ171" s="65"/>
      <c r="BK171" s="65"/>
      <c r="BL171" s="65"/>
      <c r="BM171" s="65"/>
      <c r="BN171" s="65"/>
      <c r="BO171" s="65"/>
      <c r="BP171" s="65"/>
      <c r="BQ171" s="65"/>
      <c r="BR171" s="65"/>
      <c r="BS171" s="65"/>
      <c r="BT171" s="65"/>
      <c r="BU171" s="65"/>
      <c r="BV171" s="65"/>
      <c r="BW171" s="65"/>
      <c r="BX171" s="65"/>
      <c r="BY171" s="65"/>
      <c r="BZ171" s="65"/>
      <c r="CA171" s="34"/>
      <c r="CB171" s="34"/>
      <c r="CC171" s="34"/>
      <c r="CD171" s="34"/>
      <c r="CE171" s="34"/>
      <c r="CF171" s="34"/>
      <c r="CG171" s="34"/>
      <c r="CH171" s="34"/>
      <c r="CI171" s="34"/>
      <c r="CJ171" s="34"/>
      <c r="CK171" s="34"/>
      <c r="CL171" s="34"/>
      <c r="CM171" s="34"/>
      <c r="CN171" s="34"/>
      <c r="CO171" s="34"/>
      <c r="CP171" s="34"/>
      <c r="CQ171" s="34"/>
      <c r="CR171" s="34"/>
      <c r="CS171" s="34"/>
      <c r="CT171" s="51"/>
    </row>
    <row r="172" spans="1:98" ht="13">
      <c r="A172" s="37"/>
      <c r="B172" s="34"/>
      <c r="C172" s="34"/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51"/>
      <c r="R172" s="34"/>
      <c r="S172" s="34"/>
      <c r="T172" s="34"/>
      <c r="U172" s="34"/>
      <c r="V172" s="34"/>
      <c r="W172" s="34"/>
      <c r="X172" s="34"/>
      <c r="Y172" s="34"/>
      <c r="Z172" s="34"/>
      <c r="AA172" s="34"/>
      <c r="AB172" s="34"/>
      <c r="AC172" s="34"/>
      <c r="AD172" s="34"/>
      <c r="AE172" s="34"/>
      <c r="AF172" s="68"/>
      <c r="AG172" s="34"/>
      <c r="AH172" s="34"/>
      <c r="AI172" s="34"/>
      <c r="AJ172" s="34"/>
      <c r="AK172" s="34"/>
      <c r="AL172" s="34"/>
      <c r="AM172" s="34"/>
      <c r="AN172" s="34"/>
      <c r="AO172" s="65"/>
      <c r="AP172" s="65"/>
      <c r="AQ172" s="65"/>
      <c r="AR172" s="65"/>
      <c r="AS172" s="65"/>
      <c r="AT172" s="65"/>
      <c r="AU172" s="65"/>
      <c r="AV172" s="65"/>
      <c r="AW172" s="65"/>
      <c r="AX172" s="65"/>
      <c r="AY172" s="65"/>
      <c r="AZ172" s="65"/>
      <c r="BA172" s="65"/>
      <c r="BB172" s="65"/>
      <c r="BC172" s="65"/>
      <c r="BD172" s="65"/>
      <c r="BE172" s="65"/>
      <c r="BF172" s="65"/>
      <c r="BG172" s="65"/>
      <c r="BH172" s="65"/>
      <c r="BI172" s="65"/>
      <c r="BJ172" s="65"/>
      <c r="BK172" s="65"/>
      <c r="BL172" s="65"/>
      <c r="BM172" s="65"/>
      <c r="BN172" s="65"/>
      <c r="BO172" s="65"/>
      <c r="BP172" s="65"/>
      <c r="BQ172" s="65"/>
      <c r="BR172" s="65"/>
      <c r="BS172" s="65"/>
      <c r="BT172" s="65"/>
      <c r="BU172" s="65"/>
      <c r="BV172" s="65"/>
      <c r="BW172" s="65"/>
      <c r="BX172" s="65"/>
      <c r="BY172" s="65"/>
      <c r="BZ172" s="65"/>
      <c r="CA172" s="34"/>
      <c r="CB172" s="34"/>
      <c r="CC172" s="34"/>
      <c r="CD172" s="34"/>
      <c r="CE172" s="34"/>
      <c r="CF172" s="34"/>
      <c r="CG172" s="34"/>
      <c r="CH172" s="34"/>
      <c r="CI172" s="34"/>
      <c r="CJ172" s="34"/>
      <c r="CK172" s="34"/>
      <c r="CL172" s="34"/>
      <c r="CM172" s="34"/>
      <c r="CN172" s="34"/>
      <c r="CO172" s="34"/>
      <c r="CP172" s="34"/>
      <c r="CQ172" s="34"/>
      <c r="CR172" s="34"/>
      <c r="CS172" s="34"/>
      <c r="CT172" s="51"/>
    </row>
    <row r="173" spans="1:98" ht="13">
      <c r="A173" s="37"/>
      <c r="B173" s="34"/>
      <c r="C173" s="34"/>
      <c r="D173" s="34"/>
      <c r="E173" s="34"/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51"/>
      <c r="R173" s="34"/>
      <c r="S173" s="34"/>
      <c r="T173" s="34"/>
      <c r="U173" s="34"/>
      <c r="V173" s="34"/>
      <c r="W173" s="34"/>
      <c r="X173" s="34"/>
      <c r="Y173" s="34"/>
      <c r="Z173" s="34"/>
      <c r="AA173" s="34"/>
      <c r="AB173" s="34"/>
      <c r="AC173" s="34"/>
      <c r="AD173" s="34"/>
      <c r="AE173" s="34"/>
      <c r="AF173" s="68"/>
      <c r="AG173" s="34"/>
      <c r="AH173" s="34"/>
      <c r="AI173" s="34"/>
      <c r="AJ173" s="34"/>
      <c r="AK173" s="34"/>
      <c r="AL173" s="34"/>
      <c r="AM173" s="34"/>
      <c r="AN173" s="34"/>
      <c r="AO173" s="65"/>
      <c r="AP173" s="65"/>
      <c r="AQ173" s="65"/>
      <c r="AR173" s="65"/>
      <c r="AS173" s="65"/>
      <c r="AT173" s="65"/>
      <c r="AU173" s="65"/>
      <c r="AV173" s="65"/>
      <c r="AW173" s="65"/>
      <c r="AX173" s="65"/>
      <c r="AY173" s="65"/>
      <c r="AZ173" s="65"/>
      <c r="BA173" s="65"/>
      <c r="BB173" s="65"/>
      <c r="BC173" s="65"/>
      <c r="BD173" s="65"/>
      <c r="BE173" s="65"/>
      <c r="BF173" s="65"/>
      <c r="BG173" s="65"/>
      <c r="BH173" s="65"/>
      <c r="BI173" s="65"/>
      <c r="BJ173" s="65"/>
      <c r="BK173" s="65"/>
      <c r="BL173" s="65"/>
      <c r="BM173" s="65"/>
      <c r="BN173" s="65"/>
      <c r="BO173" s="65"/>
      <c r="BP173" s="65"/>
      <c r="BQ173" s="65"/>
      <c r="BR173" s="65"/>
      <c r="BS173" s="65"/>
      <c r="BT173" s="65"/>
      <c r="BU173" s="65"/>
      <c r="BV173" s="65"/>
      <c r="BW173" s="65"/>
      <c r="BX173" s="65"/>
      <c r="BY173" s="65"/>
      <c r="BZ173" s="65"/>
      <c r="CA173" s="34"/>
      <c r="CB173" s="34"/>
      <c r="CC173" s="34"/>
      <c r="CD173" s="34"/>
      <c r="CE173" s="34"/>
      <c r="CF173" s="34"/>
      <c r="CG173" s="34"/>
      <c r="CH173" s="34"/>
      <c r="CI173" s="34"/>
      <c r="CJ173" s="34"/>
      <c r="CK173" s="34"/>
      <c r="CL173" s="34"/>
      <c r="CM173" s="34"/>
      <c r="CN173" s="34"/>
      <c r="CO173" s="34"/>
      <c r="CP173" s="34"/>
      <c r="CQ173" s="34"/>
      <c r="CR173" s="34"/>
      <c r="CS173" s="34"/>
      <c r="CT173" s="51"/>
    </row>
    <row r="174" spans="1:98" ht="13">
      <c r="A174" s="37"/>
      <c r="B174" s="34"/>
      <c r="C174" s="34"/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51"/>
      <c r="R174" s="34"/>
      <c r="S174" s="34"/>
      <c r="T174" s="34"/>
      <c r="U174" s="34"/>
      <c r="V174" s="34"/>
      <c r="W174" s="34"/>
      <c r="X174" s="34"/>
      <c r="Y174" s="34"/>
      <c r="Z174" s="34"/>
      <c r="AA174" s="34"/>
      <c r="AB174" s="34"/>
      <c r="AC174" s="34"/>
      <c r="AD174" s="34"/>
      <c r="AE174" s="34"/>
      <c r="AF174" s="68"/>
      <c r="AG174" s="34"/>
      <c r="AH174" s="34"/>
      <c r="AI174" s="34"/>
      <c r="AJ174" s="34"/>
      <c r="AK174" s="34"/>
      <c r="AL174" s="34"/>
      <c r="AM174" s="34"/>
      <c r="AN174" s="34"/>
      <c r="AO174" s="65"/>
      <c r="AP174" s="65"/>
      <c r="AQ174" s="65"/>
      <c r="AR174" s="65"/>
      <c r="AS174" s="65"/>
      <c r="AT174" s="65"/>
      <c r="AU174" s="65"/>
      <c r="AV174" s="65"/>
      <c r="AW174" s="65"/>
      <c r="AX174" s="65"/>
      <c r="AY174" s="65"/>
      <c r="AZ174" s="65"/>
      <c r="BA174" s="65"/>
      <c r="BB174" s="65"/>
      <c r="BC174" s="65"/>
      <c r="BD174" s="65"/>
      <c r="BE174" s="65"/>
      <c r="BF174" s="65"/>
      <c r="BG174" s="65"/>
      <c r="BH174" s="65"/>
      <c r="BI174" s="65"/>
      <c r="BJ174" s="65"/>
      <c r="BK174" s="65"/>
      <c r="BL174" s="65"/>
      <c r="BM174" s="65"/>
      <c r="BN174" s="65"/>
      <c r="BO174" s="65"/>
      <c r="BP174" s="65"/>
      <c r="BQ174" s="65"/>
      <c r="BR174" s="65"/>
      <c r="BS174" s="65"/>
      <c r="BT174" s="65"/>
      <c r="BU174" s="65"/>
      <c r="BV174" s="65"/>
      <c r="BW174" s="65"/>
      <c r="BX174" s="65"/>
      <c r="BY174" s="65"/>
      <c r="BZ174" s="65"/>
      <c r="CA174" s="34"/>
      <c r="CB174" s="34"/>
      <c r="CC174" s="34"/>
      <c r="CD174" s="34"/>
      <c r="CE174" s="34"/>
      <c r="CF174" s="34"/>
      <c r="CG174" s="34"/>
      <c r="CH174" s="34"/>
      <c r="CI174" s="34"/>
      <c r="CJ174" s="34"/>
      <c r="CK174" s="34"/>
      <c r="CL174" s="34"/>
      <c r="CM174" s="34"/>
      <c r="CN174" s="34"/>
      <c r="CO174" s="34"/>
      <c r="CP174" s="34"/>
      <c r="CQ174" s="34"/>
      <c r="CR174" s="34"/>
      <c r="CS174" s="34"/>
      <c r="CT174" s="51"/>
    </row>
    <row r="175" spans="1:98" ht="13">
      <c r="A175" s="37"/>
      <c r="B175" s="34"/>
      <c r="C175" s="34"/>
      <c r="D175" s="34"/>
      <c r="E175" s="34"/>
      <c r="F175" s="34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51"/>
      <c r="R175" s="34"/>
      <c r="S175" s="34"/>
      <c r="T175" s="34"/>
      <c r="U175" s="34"/>
      <c r="V175" s="34"/>
      <c r="W175" s="34"/>
      <c r="X175" s="34"/>
      <c r="Y175" s="34"/>
      <c r="Z175" s="34"/>
      <c r="AA175" s="34"/>
      <c r="AB175" s="34"/>
      <c r="AC175" s="34"/>
      <c r="AD175" s="34"/>
      <c r="AE175" s="34"/>
      <c r="AF175" s="68"/>
      <c r="AG175" s="34"/>
      <c r="AH175" s="34"/>
      <c r="AI175" s="34"/>
      <c r="AJ175" s="34"/>
      <c r="AK175" s="34"/>
      <c r="AL175" s="34"/>
      <c r="AM175" s="34"/>
      <c r="AN175" s="34"/>
      <c r="AO175" s="65"/>
      <c r="AP175" s="65"/>
      <c r="AQ175" s="65"/>
      <c r="AR175" s="65"/>
      <c r="AS175" s="65"/>
      <c r="AT175" s="65"/>
      <c r="AU175" s="65"/>
      <c r="AV175" s="65"/>
      <c r="AW175" s="65"/>
      <c r="AX175" s="65"/>
      <c r="AY175" s="65"/>
      <c r="AZ175" s="65"/>
      <c r="BA175" s="65"/>
      <c r="BB175" s="65"/>
      <c r="BC175" s="65"/>
      <c r="BD175" s="65"/>
      <c r="BE175" s="65"/>
      <c r="BF175" s="65"/>
      <c r="BG175" s="65"/>
      <c r="BH175" s="65"/>
      <c r="BI175" s="65"/>
      <c r="BJ175" s="65"/>
      <c r="BK175" s="65"/>
      <c r="BL175" s="65"/>
      <c r="BM175" s="65"/>
      <c r="BN175" s="65"/>
      <c r="BO175" s="65"/>
      <c r="BP175" s="65"/>
      <c r="BQ175" s="65"/>
      <c r="BR175" s="65"/>
      <c r="BS175" s="65"/>
      <c r="BT175" s="65"/>
      <c r="BU175" s="65"/>
      <c r="BV175" s="65"/>
      <c r="BW175" s="65"/>
      <c r="BX175" s="65"/>
      <c r="BY175" s="65"/>
      <c r="BZ175" s="65"/>
      <c r="CA175" s="34"/>
      <c r="CB175" s="34"/>
      <c r="CC175" s="34"/>
      <c r="CD175" s="34"/>
      <c r="CE175" s="34"/>
      <c r="CF175" s="34"/>
      <c r="CG175" s="34"/>
      <c r="CH175" s="34"/>
      <c r="CI175" s="34"/>
      <c r="CJ175" s="34"/>
      <c r="CK175" s="34"/>
      <c r="CL175" s="34"/>
      <c r="CM175" s="34"/>
      <c r="CN175" s="34"/>
      <c r="CO175" s="34"/>
      <c r="CP175" s="34"/>
      <c r="CQ175" s="34"/>
      <c r="CR175" s="34"/>
      <c r="CS175" s="34"/>
      <c r="CT175" s="51"/>
    </row>
    <row r="176" spans="1:98" ht="13">
      <c r="A176" s="37"/>
      <c r="B176" s="34"/>
      <c r="C176" s="34"/>
      <c r="D176" s="34"/>
      <c r="E176" s="34"/>
      <c r="F176" s="34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51"/>
      <c r="R176" s="34"/>
      <c r="S176" s="34"/>
      <c r="T176" s="34"/>
      <c r="U176" s="34"/>
      <c r="V176" s="34"/>
      <c r="W176" s="34"/>
      <c r="X176" s="34"/>
      <c r="Y176" s="34"/>
      <c r="Z176" s="34"/>
      <c r="AA176" s="34"/>
      <c r="AB176" s="34"/>
      <c r="AC176" s="34"/>
      <c r="AD176" s="34"/>
      <c r="AE176" s="34"/>
      <c r="AF176" s="68"/>
      <c r="AG176" s="34"/>
      <c r="AH176" s="34"/>
      <c r="AI176" s="34"/>
      <c r="AJ176" s="34"/>
      <c r="AK176" s="34"/>
      <c r="AL176" s="34"/>
      <c r="AM176" s="34"/>
      <c r="AN176" s="34"/>
      <c r="AO176" s="65"/>
      <c r="AP176" s="65"/>
      <c r="AQ176" s="65"/>
      <c r="AR176" s="65"/>
      <c r="AS176" s="65"/>
      <c r="AT176" s="65"/>
      <c r="AU176" s="65"/>
      <c r="AV176" s="65"/>
      <c r="AW176" s="65"/>
      <c r="AX176" s="65"/>
      <c r="AY176" s="65"/>
      <c r="AZ176" s="65"/>
      <c r="BA176" s="65"/>
      <c r="BB176" s="65"/>
      <c r="BC176" s="65"/>
      <c r="BD176" s="65"/>
      <c r="BE176" s="65"/>
      <c r="BF176" s="65"/>
      <c r="BG176" s="65"/>
      <c r="BH176" s="65"/>
      <c r="BI176" s="65"/>
      <c r="BJ176" s="65"/>
      <c r="BK176" s="65"/>
      <c r="BL176" s="65"/>
      <c r="BM176" s="65"/>
      <c r="BN176" s="65"/>
      <c r="BO176" s="65"/>
      <c r="BP176" s="65"/>
      <c r="BQ176" s="65"/>
      <c r="BR176" s="65"/>
      <c r="BS176" s="65"/>
      <c r="BT176" s="65"/>
      <c r="BU176" s="65"/>
      <c r="BV176" s="65"/>
      <c r="BW176" s="65"/>
      <c r="BX176" s="65"/>
      <c r="BY176" s="65"/>
      <c r="BZ176" s="65"/>
      <c r="CA176" s="34"/>
      <c r="CB176" s="34"/>
      <c r="CC176" s="34"/>
      <c r="CD176" s="34"/>
      <c r="CE176" s="34"/>
      <c r="CF176" s="34"/>
      <c r="CG176" s="34"/>
      <c r="CH176" s="34"/>
      <c r="CI176" s="34"/>
      <c r="CJ176" s="34"/>
      <c r="CK176" s="34"/>
      <c r="CL176" s="34"/>
      <c r="CM176" s="34"/>
      <c r="CN176" s="34"/>
      <c r="CO176" s="34"/>
      <c r="CP176" s="34"/>
      <c r="CQ176" s="34"/>
      <c r="CR176" s="34"/>
      <c r="CS176" s="34"/>
      <c r="CT176" s="51"/>
    </row>
    <row r="177" spans="1:98" ht="13">
      <c r="A177" s="37"/>
      <c r="B177" s="34"/>
      <c r="C177" s="34"/>
      <c r="D177" s="34"/>
      <c r="E177" s="34"/>
      <c r="F177" s="34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51"/>
      <c r="R177" s="34"/>
      <c r="S177" s="34"/>
      <c r="T177" s="34"/>
      <c r="U177" s="34"/>
      <c r="V177" s="34"/>
      <c r="W177" s="34"/>
      <c r="X177" s="34"/>
      <c r="Y177" s="34"/>
      <c r="Z177" s="34"/>
      <c r="AA177" s="34"/>
      <c r="AB177" s="34"/>
      <c r="AC177" s="34"/>
      <c r="AD177" s="34"/>
      <c r="AE177" s="34"/>
      <c r="AF177" s="68"/>
      <c r="AG177" s="34"/>
      <c r="AH177" s="34"/>
      <c r="AI177" s="34"/>
      <c r="AJ177" s="34"/>
      <c r="AK177" s="34"/>
      <c r="AL177" s="34"/>
      <c r="AM177" s="34"/>
      <c r="AN177" s="34"/>
      <c r="AO177" s="65"/>
      <c r="AP177" s="65"/>
      <c r="AQ177" s="65"/>
      <c r="AR177" s="65"/>
      <c r="AS177" s="65"/>
      <c r="AT177" s="65"/>
      <c r="AU177" s="65"/>
      <c r="AV177" s="65"/>
      <c r="AW177" s="65"/>
      <c r="AX177" s="65"/>
      <c r="AY177" s="65"/>
      <c r="AZ177" s="65"/>
      <c r="BA177" s="65"/>
      <c r="BB177" s="65"/>
      <c r="BC177" s="65"/>
      <c r="BD177" s="65"/>
      <c r="BE177" s="65"/>
      <c r="BF177" s="65"/>
      <c r="BG177" s="65"/>
      <c r="BH177" s="65"/>
      <c r="BI177" s="65"/>
      <c r="BJ177" s="65"/>
      <c r="BK177" s="65"/>
      <c r="BL177" s="65"/>
      <c r="BM177" s="65"/>
      <c r="BN177" s="65"/>
      <c r="BO177" s="65"/>
      <c r="BP177" s="65"/>
      <c r="BQ177" s="65"/>
      <c r="BR177" s="65"/>
      <c r="BS177" s="65"/>
      <c r="BT177" s="65"/>
      <c r="BU177" s="65"/>
      <c r="BV177" s="65"/>
      <c r="BW177" s="65"/>
      <c r="BX177" s="65"/>
      <c r="BY177" s="65"/>
      <c r="BZ177" s="65"/>
      <c r="CA177" s="34"/>
      <c r="CB177" s="34"/>
      <c r="CC177" s="34"/>
      <c r="CD177" s="34"/>
      <c r="CE177" s="34"/>
      <c r="CF177" s="34"/>
      <c r="CG177" s="34"/>
      <c r="CH177" s="34"/>
      <c r="CI177" s="34"/>
      <c r="CJ177" s="34"/>
      <c r="CK177" s="34"/>
      <c r="CL177" s="34"/>
      <c r="CM177" s="34"/>
      <c r="CN177" s="34"/>
      <c r="CO177" s="34"/>
      <c r="CP177" s="34"/>
      <c r="CQ177" s="34"/>
      <c r="CR177" s="34"/>
      <c r="CS177" s="34"/>
      <c r="CT177" s="51"/>
    </row>
    <row r="178" spans="1:98" ht="13">
      <c r="A178" s="37"/>
      <c r="B178" s="34"/>
      <c r="C178" s="34"/>
      <c r="D178" s="34"/>
      <c r="E178" s="34"/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51"/>
      <c r="R178" s="34"/>
      <c r="S178" s="34"/>
      <c r="T178" s="34"/>
      <c r="U178" s="34"/>
      <c r="V178" s="34"/>
      <c r="W178" s="34"/>
      <c r="X178" s="34"/>
      <c r="Y178" s="34"/>
      <c r="Z178" s="34"/>
      <c r="AA178" s="34"/>
      <c r="AB178" s="34"/>
      <c r="AC178" s="34"/>
      <c r="AD178" s="34"/>
      <c r="AE178" s="34"/>
      <c r="AF178" s="68"/>
      <c r="AG178" s="34"/>
      <c r="AH178" s="34"/>
      <c r="AI178" s="34"/>
      <c r="AJ178" s="34"/>
      <c r="AK178" s="34"/>
      <c r="AL178" s="34"/>
      <c r="AM178" s="34"/>
      <c r="AN178" s="34"/>
      <c r="AO178" s="65"/>
      <c r="AP178" s="65"/>
      <c r="AQ178" s="65"/>
      <c r="AR178" s="65"/>
      <c r="AS178" s="65"/>
      <c r="AT178" s="65"/>
      <c r="AU178" s="65"/>
      <c r="AV178" s="65"/>
      <c r="AW178" s="65"/>
      <c r="AX178" s="65"/>
      <c r="AY178" s="65"/>
      <c r="AZ178" s="65"/>
      <c r="BA178" s="65"/>
      <c r="BB178" s="65"/>
      <c r="BC178" s="65"/>
      <c r="BD178" s="65"/>
      <c r="BE178" s="65"/>
      <c r="BF178" s="65"/>
      <c r="BG178" s="65"/>
      <c r="BH178" s="65"/>
      <c r="BI178" s="65"/>
      <c r="BJ178" s="65"/>
      <c r="BK178" s="65"/>
      <c r="BL178" s="65"/>
      <c r="BM178" s="65"/>
      <c r="BN178" s="65"/>
      <c r="BO178" s="65"/>
      <c r="BP178" s="65"/>
      <c r="BQ178" s="65"/>
      <c r="BR178" s="65"/>
      <c r="BS178" s="65"/>
      <c r="BT178" s="65"/>
      <c r="BU178" s="65"/>
      <c r="BV178" s="65"/>
      <c r="BW178" s="65"/>
      <c r="BX178" s="65"/>
      <c r="BY178" s="65"/>
      <c r="BZ178" s="65"/>
      <c r="CA178" s="34"/>
      <c r="CB178" s="34"/>
      <c r="CC178" s="34"/>
      <c r="CD178" s="34"/>
      <c r="CE178" s="34"/>
      <c r="CF178" s="34"/>
      <c r="CG178" s="34"/>
      <c r="CH178" s="34"/>
      <c r="CI178" s="34"/>
      <c r="CJ178" s="34"/>
      <c r="CK178" s="34"/>
      <c r="CL178" s="34"/>
      <c r="CM178" s="34"/>
      <c r="CN178" s="34"/>
      <c r="CO178" s="34"/>
      <c r="CP178" s="34"/>
      <c r="CQ178" s="34"/>
      <c r="CR178" s="34"/>
      <c r="CS178" s="34"/>
      <c r="CT178" s="51"/>
    </row>
    <row r="179" spans="1:98" ht="13">
      <c r="A179" s="37"/>
      <c r="B179" s="34"/>
      <c r="C179" s="34"/>
      <c r="D179" s="34"/>
      <c r="E179" s="34"/>
      <c r="F179" s="34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51"/>
      <c r="R179" s="34"/>
      <c r="S179" s="34"/>
      <c r="T179" s="34"/>
      <c r="U179" s="34"/>
      <c r="V179" s="34"/>
      <c r="W179" s="34"/>
      <c r="X179" s="34"/>
      <c r="Y179" s="34"/>
      <c r="Z179" s="34"/>
      <c r="AA179" s="34"/>
      <c r="AB179" s="34"/>
      <c r="AC179" s="34"/>
      <c r="AD179" s="34"/>
      <c r="AE179" s="34"/>
      <c r="AF179" s="68"/>
      <c r="AG179" s="34"/>
      <c r="AH179" s="34"/>
      <c r="AI179" s="34"/>
      <c r="AJ179" s="34"/>
      <c r="AK179" s="34"/>
      <c r="AL179" s="34"/>
      <c r="AM179" s="34"/>
      <c r="AN179" s="34"/>
      <c r="AO179" s="65"/>
      <c r="AP179" s="65"/>
      <c r="AQ179" s="65"/>
      <c r="AR179" s="65"/>
      <c r="AS179" s="65"/>
      <c r="AT179" s="65"/>
      <c r="AU179" s="65"/>
      <c r="AV179" s="65"/>
      <c r="AW179" s="65"/>
      <c r="AX179" s="65"/>
      <c r="AY179" s="65"/>
      <c r="AZ179" s="65"/>
      <c r="BA179" s="65"/>
      <c r="BB179" s="65"/>
      <c r="BC179" s="65"/>
      <c r="BD179" s="65"/>
      <c r="BE179" s="65"/>
      <c r="BF179" s="65"/>
      <c r="BG179" s="65"/>
      <c r="BH179" s="65"/>
      <c r="BI179" s="65"/>
      <c r="BJ179" s="65"/>
      <c r="BK179" s="65"/>
      <c r="BL179" s="65"/>
      <c r="BM179" s="65"/>
      <c r="BN179" s="65"/>
      <c r="BO179" s="65"/>
      <c r="BP179" s="65"/>
      <c r="BQ179" s="65"/>
      <c r="BR179" s="65"/>
      <c r="BS179" s="65"/>
      <c r="BT179" s="65"/>
      <c r="BU179" s="65"/>
      <c r="BV179" s="65"/>
      <c r="BW179" s="65"/>
      <c r="BX179" s="65"/>
      <c r="BY179" s="65"/>
      <c r="BZ179" s="65"/>
      <c r="CA179" s="34"/>
      <c r="CB179" s="34"/>
      <c r="CC179" s="34"/>
      <c r="CD179" s="34"/>
      <c r="CE179" s="34"/>
      <c r="CF179" s="34"/>
      <c r="CG179" s="34"/>
      <c r="CH179" s="34"/>
      <c r="CI179" s="34"/>
      <c r="CJ179" s="34"/>
      <c r="CK179" s="34"/>
      <c r="CL179" s="34"/>
      <c r="CM179" s="34"/>
      <c r="CN179" s="34"/>
      <c r="CO179" s="34"/>
      <c r="CP179" s="34"/>
      <c r="CQ179" s="34"/>
      <c r="CR179" s="34"/>
      <c r="CS179" s="34"/>
      <c r="CT179" s="51"/>
    </row>
    <row r="180" spans="1:98" ht="13">
      <c r="A180" s="37"/>
      <c r="B180" s="34"/>
      <c r="C180" s="34"/>
      <c r="D180" s="34"/>
      <c r="E180" s="34"/>
      <c r="F180" s="34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51"/>
      <c r="R180" s="34"/>
      <c r="S180" s="34"/>
      <c r="T180" s="34"/>
      <c r="U180" s="34"/>
      <c r="V180" s="34"/>
      <c r="W180" s="34"/>
      <c r="X180" s="34"/>
      <c r="Y180" s="34"/>
      <c r="Z180" s="34"/>
      <c r="AA180" s="34"/>
      <c r="AB180" s="34"/>
      <c r="AC180" s="34"/>
      <c r="AD180" s="34"/>
      <c r="AE180" s="34"/>
      <c r="AF180" s="68"/>
      <c r="AG180" s="34"/>
      <c r="AH180" s="34"/>
      <c r="AI180" s="34"/>
      <c r="AJ180" s="34"/>
      <c r="AK180" s="34"/>
      <c r="AL180" s="34"/>
      <c r="AM180" s="34"/>
      <c r="AN180" s="34"/>
      <c r="AO180" s="65"/>
      <c r="AP180" s="65"/>
      <c r="AQ180" s="65"/>
      <c r="AR180" s="65"/>
      <c r="AS180" s="65"/>
      <c r="AT180" s="65"/>
      <c r="AU180" s="65"/>
      <c r="AV180" s="65"/>
      <c r="AW180" s="65"/>
      <c r="AX180" s="65"/>
      <c r="AY180" s="65"/>
      <c r="AZ180" s="65"/>
      <c r="BA180" s="65"/>
      <c r="BB180" s="65"/>
      <c r="BC180" s="65"/>
      <c r="BD180" s="65"/>
      <c r="BE180" s="65"/>
      <c r="BF180" s="65"/>
      <c r="BG180" s="65"/>
      <c r="BH180" s="65"/>
      <c r="BI180" s="65"/>
      <c r="BJ180" s="65"/>
      <c r="BK180" s="65"/>
      <c r="BL180" s="65"/>
      <c r="BM180" s="65"/>
      <c r="BN180" s="65"/>
      <c r="BO180" s="65"/>
      <c r="BP180" s="65"/>
      <c r="BQ180" s="65"/>
      <c r="BR180" s="65"/>
      <c r="BS180" s="65"/>
      <c r="BT180" s="65"/>
      <c r="BU180" s="65"/>
      <c r="BV180" s="65"/>
      <c r="BW180" s="65"/>
      <c r="BX180" s="65"/>
      <c r="BY180" s="65"/>
      <c r="BZ180" s="65"/>
      <c r="CA180" s="34"/>
      <c r="CB180" s="34"/>
      <c r="CC180" s="34"/>
      <c r="CD180" s="34"/>
      <c r="CE180" s="34"/>
      <c r="CF180" s="34"/>
      <c r="CG180" s="34"/>
      <c r="CH180" s="34"/>
      <c r="CI180" s="34"/>
      <c r="CJ180" s="34"/>
      <c r="CK180" s="34"/>
      <c r="CL180" s="34"/>
      <c r="CM180" s="34"/>
      <c r="CN180" s="34"/>
      <c r="CO180" s="34"/>
      <c r="CP180" s="34"/>
      <c r="CQ180" s="34"/>
      <c r="CR180" s="34"/>
      <c r="CS180" s="34"/>
      <c r="CT180" s="51"/>
    </row>
    <row r="181" spans="1:98" ht="13">
      <c r="A181" s="37"/>
      <c r="B181" s="34"/>
      <c r="C181" s="34"/>
      <c r="D181" s="34"/>
      <c r="E181" s="34"/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51"/>
      <c r="R181" s="34"/>
      <c r="S181" s="34"/>
      <c r="T181" s="34"/>
      <c r="U181" s="34"/>
      <c r="V181" s="34"/>
      <c r="W181" s="34"/>
      <c r="X181" s="34"/>
      <c r="Y181" s="34"/>
      <c r="Z181" s="34"/>
      <c r="AA181" s="34"/>
      <c r="AB181" s="34"/>
      <c r="AC181" s="34"/>
      <c r="AD181" s="34"/>
      <c r="AE181" s="34"/>
      <c r="AF181" s="68"/>
      <c r="AG181" s="34"/>
      <c r="AH181" s="34"/>
      <c r="AI181" s="34"/>
      <c r="AJ181" s="34"/>
      <c r="AK181" s="34"/>
      <c r="AL181" s="34"/>
      <c r="AM181" s="34"/>
      <c r="AN181" s="34"/>
      <c r="AO181" s="65"/>
      <c r="AP181" s="65"/>
      <c r="AQ181" s="65"/>
      <c r="AR181" s="65"/>
      <c r="AS181" s="65"/>
      <c r="AT181" s="65"/>
      <c r="AU181" s="65"/>
      <c r="AV181" s="65"/>
      <c r="AW181" s="65"/>
      <c r="AX181" s="65"/>
      <c r="AY181" s="65"/>
      <c r="AZ181" s="65"/>
      <c r="BA181" s="65"/>
      <c r="BB181" s="65"/>
      <c r="BC181" s="65"/>
      <c r="BD181" s="65"/>
      <c r="BE181" s="65"/>
      <c r="BF181" s="65"/>
      <c r="BG181" s="65"/>
      <c r="BH181" s="65"/>
      <c r="BI181" s="65"/>
      <c r="BJ181" s="65"/>
      <c r="BK181" s="65"/>
      <c r="BL181" s="65"/>
      <c r="BM181" s="65"/>
      <c r="BN181" s="65"/>
      <c r="BO181" s="65"/>
      <c r="BP181" s="65"/>
      <c r="BQ181" s="65"/>
      <c r="BR181" s="65"/>
      <c r="BS181" s="65"/>
      <c r="BT181" s="65"/>
      <c r="BU181" s="65"/>
      <c r="BV181" s="65"/>
      <c r="BW181" s="65"/>
      <c r="BX181" s="65"/>
      <c r="BY181" s="65"/>
      <c r="BZ181" s="65"/>
      <c r="CA181" s="34"/>
      <c r="CB181" s="34"/>
      <c r="CC181" s="34"/>
      <c r="CD181" s="34"/>
      <c r="CE181" s="34"/>
      <c r="CF181" s="34"/>
      <c r="CG181" s="34"/>
      <c r="CH181" s="34"/>
      <c r="CI181" s="34"/>
      <c r="CJ181" s="34"/>
      <c r="CK181" s="34"/>
      <c r="CL181" s="34"/>
      <c r="CM181" s="34"/>
      <c r="CN181" s="34"/>
      <c r="CO181" s="34"/>
      <c r="CP181" s="34"/>
      <c r="CQ181" s="34"/>
      <c r="CR181" s="34"/>
      <c r="CS181" s="34"/>
      <c r="CT181" s="51"/>
    </row>
    <row r="182" spans="1:98" ht="13">
      <c r="A182" s="37"/>
      <c r="B182" s="34"/>
      <c r="C182" s="34"/>
      <c r="D182" s="34"/>
      <c r="E182" s="34"/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51"/>
      <c r="R182" s="34"/>
      <c r="S182" s="34"/>
      <c r="T182" s="34"/>
      <c r="U182" s="34"/>
      <c r="V182" s="34"/>
      <c r="W182" s="34"/>
      <c r="X182" s="34"/>
      <c r="Y182" s="34"/>
      <c r="Z182" s="34"/>
      <c r="AA182" s="34"/>
      <c r="AB182" s="34"/>
      <c r="AC182" s="34"/>
      <c r="AD182" s="34"/>
      <c r="AE182" s="34"/>
      <c r="AF182" s="68"/>
      <c r="AG182" s="34"/>
      <c r="AH182" s="34"/>
      <c r="AI182" s="34"/>
      <c r="AJ182" s="34"/>
      <c r="AK182" s="34"/>
      <c r="AL182" s="34"/>
      <c r="AM182" s="34"/>
      <c r="AN182" s="34"/>
      <c r="AO182" s="65"/>
      <c r="AP182" s="65"/>
      <c r="AQ182" s="65"/>
      <c r="AR182" s="65"/>
      <c r="AS182" s="65"/>
      <c r="AT182" s="65"/>
      <c r="AU182" s="65"/>
      <c r="AV182" s="65"/>
      <c r="AW182" s="65"/>
      <c r="AX182" s="65"/>
      <c r="AY182" s="65"/>
      <c r="AZ182" s="65"/>
      <c r="BA182" s="65"/>
      <c r="BB182" s="65"/>
      <c r="BC182" s="65"/>
      <c r="BD182" s="65"/>
      <c r="BE182" s="65"/>
      <c r="BF182" s="65"/>
      <c r="BG182" s="65"/>
      <c r="BH182" s="65"/>
      <c r="BI182" s="65"/>
      <c r="BJ182" s="65"/>
      <c r="BK182" s="65"/>
      <c r="BL182" s="65"/>
      <c r="BM182" s="65"/>
      <c r="BN182" s="65"/>
      <c r="BO182" s="65"/>
      <c r="BP182" s="65"/>
      <c r="BQ182" s="65"/>
      <c r="BR182" s="65"/>
      <c r="BS182" s="65"/>
      <c r="BT182" s="65"/>
      <c r="BU182" s="65"/>
      <c r="BV182" s="65"/>
      <c r="BW182" s="65"/>
      <c r="BX182" s="65"/>
      <c r="BY182" s="65"/>
      <c r="BZ182" s="65"/>
      <c r="CA182" s="34"/>
      <c r="CB182" s="34"/>
      <c r="CC182" s="34"/>
      <c r="CD182" s="34"/>
      <c r="CE182" s="34"/>
      <c r="CF182" s="34"/>
      <c r="CG182" s="34"/>
      <c r="CH182" s="34"/>
      <c r="CI182" s="34"/>
      <c r="CJ182" s="34"/>
      <c r="CK182" s="34"/>
      <c r="CL182" s="34"/>
      <c r="CM182" s="34"/>
      <c r="CN182" s="34"/>
      <c r="CO182" s="34"/>
      <c r="CP182" s="34"/>
      <c r="CQ182" s="34"/>
      <c r="CR182" s="34"/>
      <c r="CS182" s="34"/>
      <c r="CT182" s="51"/>
    </row>
    <row r="183" spans="1:98" ht="13">
      <c r="A183" s="37"/>
      <c r="B183" s="34"/>
      <c r="C183" s="34"/>
      <c r="D183" s="34"/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51"/>
      <c r="R183" s="34"/>
      <c r="S183" s="34"/>
      <c r="T183" s="34"/>
      <c r="U183" s="34"/>
      <c r="V183" s="34"/>
      <c r="W183" s="34"/>
      <c r="X183" s="34"/>
      <c r="Y183" s="34"/>
      <c r="Z183" s="34"/>
      <c r="AA183" s="34"/>
      <c r="AB183" s="34"/>
      <c r="AC183" s="34"/>
      <c r="AD183" s="34"/>
      <c r="AE183" s="34"/>
      <c r="AF183" s="68"/>
      <c r="AG183" s="34"/>
      <c r="AH183" s="34"/>
      <c r="AI183" s="34"/>
      <c r="AJ183" s="34"/>
      <c r="AK183" s="34"/>
      <c r="AL183" s="34"/>
      <c r="AM183" s="34"/>
      <c r="AN183" s="34"/>
      <c r="AO183" s="65"/>
      <c r="AP183" s="65"/>
      <c r="AQ183" s="65"/>
      <c r="AR183" s="65"/>
      <c r="AS183" s="65"/>
      <c r="AT183" s="65"/>
      <c r="AU183" s="65"/>
      <c r="AV183" s="65"/>
      <c r="AW183" s="65"/>
      <c r="AX183" s="65"/>
      <c r="AY183" s="65"/>
      <c r="AZ183" s="65"/>
      <c r="BA183" s="65"/>
      <c r="BB183" s="65"/>
      <c r="BC183" s="65"/>
      <c r="BD183" s="65"/>
      <c r="BE183" s="65"/>
      <c r="BF183" s="65"/>
      <c r="BG183" s="65"/>
      <c r="BH183" s="65"/>
      <c r="BI183" s="65"/>
      <c r="BJ183" s="65"/>
      <c r="BK183" s="65"/>
      <c r="BL183" s="65"/>
      <c r="BM183" s="65"/>
      <c r="BN183" s="65"/>
      <c r="BO183" s="65"/>
      <c r="BP183" s="65"/>
      <c r="BQ183" s="65"/>
      <c r="BR183" s="65"/>
      <c r="BS183" s="65"/>
      <c r="BT183" s="65"/>
      <c r="BU183" s="65"/>
      <c r="BV183" s="65"/>
      <c r="BW183" s="65"/>
      <c r="BX183" s="65"/>
      <c r="BY183" s="65"/>
      <c r="BZ183" s="65"/>
      <c r="CA183" s="34"/>
      <c r="CB183" s="34"/>
      <c r="CC183" s="34"/>
      <c r="CD183" s="34"/>
      <c r="CE183" s="34"/>
      <c r="CF183" s="34"/>
      <c r="CG183" s="34"/>
      <c r="CH183" s="34"/>
      <c r="CI183" s="34"/>
      <c r="CJ183" s="34"/>
      <c r="CK183" s="34"/>
      <c r="CL183" s="34"/>
      <c r="CM183" s="34"/>
      <c r="CN183" s="34"/>
      <c r="CO183" s="34"/>
      <c r="CP183" s="34"/>
      <c r="CQ183" s="34"/>
      <c r="CR183" s="34"/>
      <c r="CS183" s="34"/>
      <c r="CT183" s="34"/>
    </row>
    <row r="184" spans="1:98" ht="13">
      <c r="A184" s="37"/>
      <c r="B184" s="34"/>
      <c r="C184" s="34"/>
      <c r="D184" s="34"/>
      <c r="E184" s="34"/>
      <c r="F184" s="34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51"/>
      <c r="R184" s="34"/>
      <c r="S184" s="34"/>
      <c r="T184" s="34"/>
      <c r="U184" s="34"/>
      <c r="V184" s="34"/>
      <c r="W184" s="34"/>
      <c r="X184" s="34"/>
      <c r="Y184" s="34"/>
      <c r="Z184" s="34"/>
      <c r="AA184" s="34"/>
      <c r="AB184" s="34"/>
      <c r="AC184" s="34"/>
      <c r="AD184" s="34"/>
      <c r="AE184" s="34"/>
      <c r="AF184" s="68"/>
      <c r="AG184" s="34"/>
      <c r="AH184" s="34"/>
      <c r="AI184" s="34"/>
      <c r="AJ184" s="34"/>
      <c r="AK184" s="34"/>
      <c r="AL184" s="34"/>
      <c r="AM184" s="34"/>
      <c r="AN184" s="34"/>
      <c r="AO184" s="65"/>
      <c r="AP184" s="65"/>
      <c r="AQ184" s="65"/>
      <c r="AR184" s="65"/>
      <c r="AS184" s="65"/>
      <c r="AT184" s="65"/>
      <c r="AU184" s="65"/>
      <c r="AV184" s="65"/>
      <c r="AW184" s="65"/>
      <c r="AX184" s="65"/>
      <c r="AY184" s="65"/>
      <c r="AZ184" s="65"/>
      <c r="BA184" s="65"/>
      <c r="BB184" s="65"/>
      <c r="BC184" s="65"/>
      <c r="BD184" s="65"/>
      <c r="BE184" s="65"/>
      <c r="BF184" s="65"/>
      <c r="BG184" s="65"/>
      <c r="BH184" s="65"/>
      <c r="BI184" s="65"/>
      <c r="BJ184" s="65"/>
      <c r="BK184" s="65"/>
      <c r="BL184" s="65"/>
      <c r="BM184" s="65"/>
      <c r="BN184" s="65"/>
      <c r="BO184" s="65"/>
      <c r="BP184" s="65"/>
      <c r="BQ184" s="65"/>
      <c r="BR184" s="65"/>
      <c r="BS184" s="65"/>
      <c r="BT184" s="65"/>
      <c r="BU184" s="65"/>
      <c r="BV184" s="65"/>
      <c r="BW184" s="65"/>
      <c r="BX184" s="65"/>
      <c r="BY184" s="65"/>
      <c r="BZ184" s="65"/>
      <c r="CA184" s="34"/>
      <c r="CB184" s="34"/>
      <c r="CC184" s="34"/>
      <c r="CD184" s="34"/>
      <c r="CE184" s="34"/>
      <c r="CF184" s="34"/>
      <c r="CG184" s="34"/>
      <c r="CH184" s="34"/>
      <c r="CI184" s="34"/>
      <c r="CJ184" s="34"/>
      <c r="CK184" s="34"/>
      <c r="CL184" s="34"/>
      <c r="CM184" s="34"/>
      <c r="CN184" s="34"/>
      <c r="CO184" s="34"/>
      <c r="CP184" s="34"/>
      <c r="CQ184" s="34"/>
      <c r="CR184" s="34"/>
      <c r="CS184" s="34"/>
      <c r="CT184" s="34"/>
    </row>
    <row r="185" spans="1:98" ht="13">
      <c r="A185" s="37"/>
      <c r="B185" s="34"/>
      <c r="C185" s="34"/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51"/>
      <c r="R185" s="34"/>
      <c r="S185" s="34"/>
      <c r="T185" s="34"/>
      <c r="U185" s="34"/>
      <c r="V185" s="34"/>
      <c r="W185" s="34"/>
      <c r="X185" s="34"/>
      <c r="Y185" s="34"/>
      <c r="Z185" s="34"/>
      <c r="AA185" s="34"/>
      <c r="AB185" s="34"/>
      <c r="AC185" s="34"/>
      <c r="AD185" s="34"/>
      <c r="AE185" s="34"/>
      <c r="AF185" s="68"/>
      <c r="AG185" s="34"/>
      <c r="AH185" s="34"/>
      <c r="AI185" s="34"/>
      <c r="AJ185" s="34"/>
      <c r="AK185" s="34"/>
      <c r="AL185" s="34"/>
      <c r="AM185" s="34"/>
      <c r="AN185" s="34"/>
      <c r="AO185" s="65"/>
      <c r="AP185" s="65"/>
      <c r="AQ185" s="65"/>
      <c r="AR185" s="65"/>
      <c r="AS185" s="65"/>
      <c r="AT185" s="65"/>
      <c r="AU185" s="65"/>
      <c r="AV185" s="65"/>
      <c r="AW185" s="65"/>
      <c r="AX185" s="65"/>
      <c r="AY185" s="65"/>
      <c r="AZ185" s="65"/>
      <c r="BA185" s="65"/>
      <c r="BB185" s="65"/>
      <c r="BC185" s="65"/>
      <c r="BD185" s="65"/>
      <c r="BE185" s="65"/>
      <c r="BF185" s="65"/>
      <c r="BG185" s="65"/>
      <c r="BH185" s="65"/>
      <c r="BI185" s="65"/>
      <c r="BJ185" s="65"/>
      <c r="BK185" s="65"/>
      <c r="BL185" s="65"/>
      <c r="BM185" s="65"/>
      <c r="BN185" s="65"/>
      <c r="BO185" s="65"/>
      <c r="BP185" s="65"/>
      <c r="BQ185" s="65"/>
      <c r="BR185" s="65"/>
      <c r="BS185" s="65"/>
      <c r="BT185" s="65"/>
      <c r="BU185" s="65"/>
      <c r="BV185" s="65"/>
      <c r="BW185" s="65"/>
      <c r="BX185" s="65"/>
      <c r="BY185" s="65"/>
      <c r="BZ185" s="65"/>
      <c r="CA185" s="34"/>
      <c r="CB185" s="34"/>
      <c r="CC185" s="34"/>
      <c r="CD185" s="34"/>
      <c r="CE185" s="34"/>
      <c r="CF185" s="34"/>
      <c r="CG185" s="34"/>
      <c r="CH185" s="34"/>
      <c r="CI185" s="34"/>
      <c r="CJ185" s="34"/>
      <c r="CK185" s="34"/>
      <c r="CL185" s="34"/>
      <c r="CM185" s="34"/>
      <c r="CN185" s="34"/>
      <c r="CO185" s="34"/>
      <c r="CP185" s="34"/>
      <c r="CQ185" s="34"/>
      <c r="CR185" s="34"/>
      <c r="CS185" s="34"/>
      <c r="CT185" s="34"/>
    </row>
    <row r="186" spans="1:98" ht="13">
      <c r="A186" s="37"/>
      <c r="B186" s="34"/>
      <c r="C186" s="34"/>
      <c r="D186" s="34"/>
      <c r="E186" s="34"/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51"/>
      <c r="R186" s="34"/>
      <c r="S186" s="34"/>
      <c r="T186" s="34"/>
      <c r="U186" s="34"/>
      <c r="V186" s="34"/>
      <c r="W186" s="34"/>
      <c r="X186" s="34"/>
      <c r="Y186" s="34"/>
      <c r="Z186" s="34"/>
      <c r="AA186" s="34"/>
      <c r="AB186" s="34"/>
      <c r="AC186" s="34"/>
      <c r="AD186" s="34"/>
      <c r="AE186" s="34"/>
      <c r="AF186" s="68"/>
      <c r="AG186" s="34"/>
      <c r="AH186" s="34"/>
      <c r="AI186" s="34"/>
      <c r="AJ186" s="34"/>
      <c r="AK186" s="34"/>
      <c r="AL186" s="34"/>
      <c r="AM186" s="34"/>
      <c r="AN186" s="34"/>
      <c r="AO186" s="65"/>
      <c r="AP186" s="65"/>
      <c r="AQ186" s="65"/>
      <c r="AR186" s="65"/>
      <c r="AS186" s="65"/>
      <c r="AT186" s="65"/>
      <c r="AU186" s="65"/>
      <c r="AV186" s="65"/>
      <c r="AW186" s="65"/>
      <c r="AX186" s="65"/>
      <c r="AY186" s="65"/>
      <c r="AZ186" s="65"/>
      <c r="BA186" s="65"/>
      <c r="BB186" s="65"/>
      <c r="BC186" s="65"/>
      <c r="BD186" s="65"/>
      <c r="BE186" s="65"/>
      <c r="BF186" s="65"/>
      <c r="BG186" s="65"/>
      <c r="BH186" s="65"/>
      <c r="BI186" s="65"/>
      <c r="BJ186" s="65"/>
      <c r="BK186" s="65"/>
      <c r="BL186" s="65"/>
      <c r="BM186" s="65"/>
      <c r="BN186" s="65"/>
      <c r="BO186" s="65"/>
      <c r="BP186" s="65"/>
      <c r="BQ186" s="65"/>
      <c r="BR186" s="65"/>
      <c r="BS186" s="65"/>
      <c r="BT186" s="65"/>
      <c r="BU186" s="65"/>
      <c r="BV186" s="65"/>
      <c r="BW186" s="65"/>
      <c r="BX186" s="65"/>
      <c r="BY186" s="65"/>
      <c r="BZ186" s="65"/>
      <c r="CA186" s="34"/>
      <c r="CB186" s="34"/>
      <c r="CC186" s="34"/>
      <c r="CD186" s="34"/>
      <c r="CE186" s="34"/>
      <c r="CF186" s="34"/>
      <c r="CG186" s="34"/>
      <c r="CH186" s="34"/>
      <c r="CI186" s="34"/>
      <c r="CJ186" s="34"/>
      <c r="CK186" s="34"/>
      <c r="CL186" s="34"/>
      <c r="CM186" s="34"/>
      <c r="CN186" s="34"/>
      <c r="CO186" s="34"/>
      <c r="CP186" s="34"/>
      <c r="CQ186" s="34"/>
      <c r="CR186" s="34"/>
      <c r="CS186" s="34"/>
      <c r="CT186" s="37"/>
    </row>
    <row r="187" spans="1:98" ht="13">
      <c r="A187" s="37"/>
      <c r="B187" s="34"/>
      <c r="C187" s="34"/>
      <c r="D187" s="34"/>
      <c r="E187" s="34"/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51"/>
      <c r="R187" s="34"/>
      <c r="S187" s="34"/>
      <c r="T187" s="34"/>
      <c r="U187" s="34"/>
      <c r="V187" s="34"/>
      <c r="W187" s="34"/>
      <c r="X187" s="34"/>
      <c r="Y187" s="34"/>
      <c r="Z187" s="34"/>
      <c r="AA187" s="34"/>
      <c r="AB187" s="34"/>
      <c r="AC187" s="34"/>
      <c r="AD187" s="34"/>
      <c r="AE187" s="34"/>
      <c r="AF187" s="68"/>
      <c r="AG187" s="34"/>
      <c r="AH187" s="34"/>
      <c r="AI187" s="34"/>
      <c r="AJ187" s="34"/>
      <c r="AK187" s="34"/>
      <c r="AL187" s="34"/>
      <c r="AM187" s="34"/>
      <c r="AN187" s="34"/>
      <c r="AO187" s="65"/>
      <c r="AP187" s="65"/>
      <c r="AQ187" s="65"/>
      <c r="AR187" s="65"/>
      <c r="AS187" s="65"/>
      <c r="AT187" s="65"/>
      <c r="AU187" s="65"/>
      <c r="AV187" s="65"/>
      <c r="AW187" s="65"/>
      <c r="AX187" s="65"/>
      <c r="AY187" s="65"/>
      <c r="AZ187" s="65"/>
      <c r="BA187" s="65"/>
      <c r="BB187" s="65"/>
      <c r="BC187" s="65"/>
      <c r="BD187" s="65"/>
      <c r="BE187" s="65"/>
      <c r="BF187" s="65"/>
      <c r="BG187" s="65"/>
      <c r="BH187" s="65"/>
      <c r="BI187" s="65"/>
      <c r="BJ187" s="65"/>
      <c r="BK187" s="65"/>
      <c r="BL187" s="65"/>
      <c r="BM187" s="65"/>
      <c r="BN187" s="65"/>
      <c r="BO187" s="65"/>
      <c r="BP187" s="65"/>
      <c r="BQ187" s="65"/>
      <c r="BR187" s="65"/>
      <c r="BS187" s="65"/>
      <c r="BT187" s="65"/>
      <c r="BU187" s="65"/>
      <c r="BV187" s="65"/>
      <c r="BW187" s="65"/>
      <c r="BX187" s="65"/>
      <c r="BY187" s="65"/>
      <c r="BZ187" s="65"/>
      <c r="CA187" s="34"/>
      <c r="CB187" s="34"/>
      <c r="CC187" s="34"/>
      <c r="CD187" s="34"/>
      <c r="CE187" s="34"/>
      <c r="CF187" s="34"/>
      <c r="CG187" s="34"/>
      <c r="CH187" s="34"/>
      <c r="CI187" s="34"/>
      <c r="CJ187" s="34"/>
      <c r="CK187" s="34"/>
      <c r="CL187" s="34"/>
      <c r="CM187" s="34"/>
      <c r="CN187" s="34"/>
      <c r="CO187" s="34"/>
      <c r="CP187" s="34"/>
      <c r="CQ187" s="34"/>
      <c r="CR187" s="34"/>
      <c r="CS187" s="34"/>
      <c r="CT187" s="37"/>
    </row>
    <row r="188" spans="1:98" ht="13">
      <c r="A188" s="37"/>
      <c r="B188" s="34"/>
      <c r="C188" s="34"/>
      <c r="D188" s="34"/>
      <c r="E188" s="34"/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51"/>
      <c r="R188" s="34"/>
      <c r="S188" s="34"/>
      <c r="T188" s="34"/>
      <c r="U188" s="34"/>
      <c r="V188" s="34"/>
      <c r="W188" s="34"/>
      <c r="X188" s="34"/>
      <c r="Y188" s="34"/>
      <c r="Z188" s="34"/>
      <c r="AA188" s="34"/>
      <c r="AB188" s="34"/>
      <c r="AC188" s="34"/>
      <c r="AD188" s="34"/>
      <c r="AE188" s="34"/>
      <c r="AF188" s="68"/>
      <c r="AG188" s="34"/>
      <c r="AH188" s="34"/>
      <c r="AI188" s="34"/>
      <c r="AJ188" s="34"/>
      <c r="AK188" s="34"/>
      <c r="AL188" s="34"/>
      <c r="AM188" s="34"/>
      <c r="AN188" s="34"/>
      <c r="AO188" s="65"/>
      <c r="AP188" s="65"/>
      <c r="AQ188" s="65"/>
      <c r="AR188" s="65"/>
      <c r="AS188" s="65"/>
      <c r="AT188" s="65"/>
      <c r="AU188" s="65"/>
      <c r="AV188" s="65"/>
      <c r="AW188" s="65"/>
      <c r="AX188" s="65"/>
      <c r="AY188" s="65"/>
      <c r="AZ188" s="65"/>
      <c r="BA188" s="65"/>
      <c r="BB188" s="65"/>
      <c r="BC188" s="65"/>
      <c r="BD188" s="65"/>
      <c r="BE188" s="65"/>
      <c r="BF188" s="65"/>
      <c r="BG188" s="65"/>
      <c r="BH188" s="65"/>
      <c r="BI188" s="65"/>
      <c r="BJ188" s="65"/>
      <c r="BK188" s="65"/>
      <c r="BL188" s="65"/>
      <c r="BM188" s="65"/>
      <c r="BN188" s="65"/>
      <c r="BO188" s="65"/>
      <c r="BP188" s="65"/>
      <c r="BQ188" s="65"/>
      <c r="BR188" s="65"/>
      <c r="BS188" s="65"/>
      <c r="BT188" s="65"/>
      <c r="BU188" s="65"/>
      <c r="BV188" s="65"/>
      <c r="BW188" s="65"/>
      <c r="BX188" s="65"/>
      <c r="BY188" s="65"/>
      <c r="BZ188" s="65"/>
      <c r="CA188" s="34"/>
      <c r="CB188" s="34"/>
      <c r="CC188" s="34"/>
      <c r="CD188" s="34"/>
      <c r="CE188" s="34"/>
      <c r="CF188" s="34"/>
      <c r="CG188" s="34"/>
      <c r="CH188" s="34"/>
      <c r="CI188" s="34"/>
      <c r="CJ188" s="34"/>
      <c r="CK188" s="34"/>
      <c r="CL188" s="34"/>
      <c r="CM188" s="34"/>
      <c r="CN188" s="34"/>
      <c r="CO188" s="34"/>
      <c r="CP188" s="34"/>
      <c r="CQ188" s="34"/>
      <c r="CR188" s="34"/>
      <c r="CS188" s="34"/>
      <c r="CT188" s="37"/>
    </row>
    <row r="189" spans="1:98" ht="13">
      <c r="A189" s="37"/>
      <c r="B189" s="34"/>
      <c r="C189" s="34"/>
      <c r="D189" s="34"/>
      <c r="E189" s="34"/>
      <c r="F189" s="34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51"/>
      <c r="R189" s="34"/>
      <c r="S189" s="34"/>
      <c r="T189" s="34"/>
      <c r="U189" s="34"/>
      <c r="V189" s="34"/>
      <c r="W189" s="34"/>
      <c r="X189" s="34"/>
      <c r="Y189" s="34"/>
      <c r="Z189" s="34"/>
      <c r="AA189" s="34"/>
      <c r="AB189" s="34"/>
      <c r="AC189" s="34"/>
      <c r="AD189" s="34"/>
      <c r="AE189" s="34"/>
      <c r="AF189" s="68"/>
      <c r="AG189" s="34"/>
      <c r="AH189" s="34"/>
      <c r="AI189" s="34"/>
      <c r="AJ189" s="34"/>
      <c r="AK189" s="34"/>
      <c r="AL189" s="34"/>
      <c r="AM189" s="34"/>
      <c r="AN189" s="34"/>
      <c r="AO189" s="65"/>
      <c r="AP189" s="65"/>
      <c r="AQ189" s="65"/>
      <c r="AR189" s="65"/>
      <c r="AS189" s="65"/>
      <c r="AT189" s="65"/>
      <c r="AU189" s="65"/>
      <c r="AV189" s="65"/>
      <c r="AW189" s="65"/>
      <c r="AX189" s="65"/>
      <c r="AY189" s="65"/>
      <c r="AZ189" s="65"/>
      <c r="BA189" s="65"/>
      <c r="BB189" s="65"/>
      <c r="BC189" s="65"/>
      <c r="BD189" s="65"/>
      <c r="BE189" s="65"/>
      <c r="BF189" s="65"/>
      <c r="BG189" s="65"/>
      <c r="BH189" s="65"/>
      <c r="BI189" s="65"/>
      <c r="BJ189" s="65"/>
      <c r="BK189" s="65"/>
      <c r="BL189" s="65"/>
      <c r="BM189" s="65"/>
      <c r="BN189" s="65"/>
      <c r="BO189" s="65"/>
      <c r="BP189" s="65"/>
      <c r="BQ189" s="65"/>
      <c r="BR189" s="65"/>
      <c r="BS189" s="65"/>
      <c r="BT189" s="65"/>
      <c r="BU189" s="65"/>
      <c r="BV189" s="65"/>
      <c r="BW189" s="65"/>
      <c r="BX189" s="65"/>
      <c r="BY189" s="65"/>
      <c r="BZ189" s="65"/>
      <c r="CA189" s="34"/>
      <c r="CB189" s="34"/>
      <c r="CC189" s="34"/>
      <c r="CD189" s="34"/>
      <c r="CE189" s="34"/>
      <c r="CF189" s="34"/>
      <c r="CG189" s="34"/>
      <c r="CH189" s="34"/>
      <c r="CI189" s="34"/>
      <c r="CJ189" s="34"/>
      <c r="CK189" s="34"/>
      <c r="CL189" s="34"/>
      <c r="CM189" s="34"/>
      <c r="CN189" s="34"/>
      <c r="CO189" s="34"/>
      <c r="CP189" s="34"/>
      <c r="CQ189" s="34"/>
      <c r="CR189" s="34"/>
      <c r="CS189" s="34"/>
      <c r="CT189" s="37"/>
    </row>
    <row r="190" spans="1:98" ht="13">
      <c r="A190" s="37"/>
      <c r="B190" s="34"/>
      <c r="C190" s="34"/>
      <c r="D190" s="34"/>
      <c r="E190" s="34"/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51"/>
      <c r="R190" s="34"/>
      <c r="S190" s="34"/>
      <c r="T190" s="34"/>
      <c r="U190" s="34"/>
      <c r="V190" s="34"/>
      <c r="W190" s="34"/>
      <c r="X190" s="34"/>
      <c r="Y190" s="34"/>
      <c r="Z190" s="34"/>
      <c r="AA190" s="34"/>
      <c r="AB190" s="34"/>
      <c r="AC190" s="34"/>
      <c r="AD190" s="34"/>
      <c r="AE190" s="34"/>
      <c r="AF190" s="68"/>
      <c r="AG190" s="34"/>
      <c r="AH190" s="34"/>
      <c r="AI190" s="34"/>
      <c r="AJ190" s="34"/>
      <c r="AK190" s="34"/>
      <c r="AL190" s="34"/>
      <c r="AM190" s="34"/>
      <c r="AN190" s="34"/>
      <c r="AO190" s="65"/>
      <c r="AP190" s="65"/>
      <c r="AQ190" s="65"/>
      <c r="AR190" s="65"/>
      <c r="AS190" s="65"/>
      <c r="AT190" s="65"/>
      <c r="AU190" s="65"/>
      <c r="AV190" s="65"/>
      <c r="AW190" s="65"/>
      <c r="AX190" s="65"/>
      <c r="AY190" s="65"/>
      <c r="AZ190" s="65"/>
      <c r="BA190" s="65"/>
      <c r="BB190" s="65"/>
      <c r="BC190" s="65"/>
      <c r="BD190" s="65"/>
      <c r="BE190" s="65"/>
      <c r="BF190" s="65"/>
      <c r="BG190" s="65"/>
      <c r="BH190" s="65"/>
      <c r="BI190" s="65"/>
      <c r="BJ190" s="65"/>
      <c r="BK190" s="65"/>
      <c r="BL190" s="65"/>
      <c r="BM190" s="65"/>
      <c r="BN190" s="65"/>
      <c r="BO190" s="65"/>
      <c r="BP190" s="65"/>
      <c r="BQ190" s="65"/>
      <c r="BR190" s="65"/>
      <c r="BS190" s="65"/>
      <c r="BT190" s="65"/>
      <c r="BU190" s="65"/>
      <c r="BV190" s="65"/>
      <c r="BW190" s="65"/>
      <c r="BX190" s="65"/>
      <c r="BY190" s="65"/>
      <c r="BZ190" s="65"/>
      <c r="CA190" s="34"/>
      <c r="CB190" s="34"/>
      <c r="CC190" s="34"/>
      <c r="CD190" s="34"/>
      <c r="CE190" s="34"/>
      <c r="CF190" s="34"/>
      <c r="CG190" s="34"/>
      <c r="CH190" s="34"/>
      <c r="CI190" s="34"/>
      <c r="CJ190" s="34"/>
      <c r="CK190" s="34"/>
      <c r="CL190" s="34"/>
      <c r="CM190" s="34"/>
      <c r="CN190" s="34"/>
      <c r="CO190" s="34"/>
      <c r="CP190" s="34"/>
      <c r="CQ190" s="34"/>
      <c r="CR190" s="34"/>
      <c r="CS190" s="34"/>
      <c r="CT190" s="37"/>
    </row>
    <row r="191" spans="1:98" ht="13">
      <c r="A191" s="37"/>
      <c r="B191" s="34"/>
      <c r="C191" s="34"/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51"/>
      <c r="R191" s="34"/>
      <c r="S191" s="34"/>
      <c r="T191" s="34"/>
      <c r="U191" s="34"/>
      <c r="V191" s="34"/>
      <c r="W191" s="34"/>
      <c r="X191" s="34"/>
      <c r="Y191" s="34"/>
      <c r="Z191" s="34"/>
      <c r="AA191" s="34"/>
      <c r="AB191" s="34"/>
      <c r="AC191" s="34"/>
      <c r="AD191" s="34"/>
      <c r="AE191" s="34"/>
      <c r="AF191" s="68"/>
      <c r="AG191" s="34"/>
      <c r="AH191" s="34"/>
      <c r="AI191" s="34"/>
      <c r="AJ191" s="34"/>
      <c r="AK191" s="34"/>
      <c r="AL191" s="34"/>
      <c r="AM191" s="34"/>
      <c r="AN191" s="34"/>
      <c r="AO191" s="65"/>
      <c r="AP191" s="65"/>
      <c r="AQ191" s="65"/>
      <c r="AR191" s="65"/>
      <c r="AS191" s="65"/>
      <c r="AT191" s="65"/>
      <c r="AU191" s="65"/>
      <c r="AV191" s="65"/>
      <c r="AW191" s="65"/>
      <c r="AX191" s="65"/>
      <c r="AY191" s="65"/>
      <c r="AZ191" s="65"/>
      <c r="BA191" s="65"/>
      <c r="BB191" s="65"/>
      <c r="BC191" s="65"/>
      <c r="BD191" s="65"/>
      <c r="BE191" s="65"/>
      <c r="BF191" s="65"/>
      <c r="BG191" s="65"/>
      <c r="BH191" s="65"/>
      <c r="BI191" s="65"/>
      <c r="BJ191" s="65"/>
      <c r="BK191" s="65"/>
      <c r="BL191" s="65"/>
      <c r="BM191" s="65"/>
      <c r="BN191" s="65"/>
      <c r="BO191" s="65"/>
      <c r="BP191" s="65"/>
      <c r="BQ191" s="65"/>
      <c r="BR191" s="65"/>
      <c r="BS191" s="65"/>
      <c r="BT191" s="65"/>
      <c r="BU191" s="65"/>
      <c r="BV191" s="65"/>
      <c r="BW191" s="65"/>
      <c r="BX191" s="65"/>
      <c r="BY191" s="65"/>
      <c r="BZ191" s="65"/>
      <c r="CA191" s="34"/>
      <c r="CB191" s="34"/>
      <c r="CC191" s="34"/>
      <c r="CD191" s="34"/>
      <c r="CE191" s="34"/>
      <c r="CF191" s="34"/>
      <c r="CG191" s="34"/>
      <c r="CH191" s="34"/>
      <c r="CI191" s="34"/>
      <c r="CJ191" s="34"/>
      <c r="CK191" s="34"/>
      <c r="CL191" s="34"/>
      <c r="CM191" s="34"/>
      <c r="CN191" s="34"/>
      <c r="CO191" s="34"/>
      <c r="CP191" s="34"/>
      <c r="CQ191" s="34"/>
      <c r="CR191" s="34"/>
      <c r="CS191" s="34"/>
      <c r="CT191" s="37"/>
    </row>
    <row r="192" spans="1:98" ht="13">
      <c r="A192" s="37"/>
      <c r="B192" s="34"/>
      <c r="C192" s="34"/>
      <c r="D192" s="34"/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51"/>
      <c r="R192" s="34"/>
      <c r="S192" s="34"/>
      <c r="T192" s="34"/>
      <c r="U192" s="34"/>
      <c r="V192" s="34"/>
      <c r="W192" s="34"/>
      <c r="X192" s="34"/>
      <c r="Y192" s="34"/>
      <c r="Z192" s="34"/>
      <c r="AA192" s="34"/>
      <c r="AB192" s="34"/>
      <c r="AC192" s="34"/>
      <c r="AD192" s="34"/>
      <c r="AE192" s="34"/>
      <c r="AF192" s="68"/>
      <c r="AG192" s="34"/>
      <c r="AH192" s="34"/>
      <c r="AI192" s="34"/>
      <c r="AJ192" s="34"/>
      <c r="AK192" s="34"/>
      <c r="AL192" s="34"/>
      <c r="AM192" s="34"/>
      <c r="AN192" s="34"/>
      <c r="AO192" s="65"/>
      <c r="AP192" s="65"/>
      <c r="AQ192" s="65"/>
      <c r="AR192" s="65"/>
      <c r="AS192" s="65"/>
      <c r="AT192" s="65"/>
      <c r="AU192" s="65"/>
      <c r="AV192" s="65"/>
      <c r="AW192" s="65"/>
      <c r="AX192" s="65"/>
      <c r="AY192" s="65"/>
      <c r="AZ192" s="65"/>
      <c r="BA192" s="65"/>
      <c r="BB192" s="65"/>
      <c r="BC192" s="65"/>
      <c r="BD192" s="65"/>
      <c r="BE192" s="65"/>
      <c r="BF192" s="65"/>
      <c r="BG192" s="65"/>
      <c r="BH192" s="65"/>
      <c r="BI192" s="65"/>
      <c r="BJ192" s="65"/>
      <c r="BK192" s="65"/>
      <c r="BL192" s="65"/>
      <c r="BM192" s="65"/>
      <c r="BN192" s="65"/>
      <c r="BO192" s="65"/>
      <c r="BP192" s="65"/>
      <c r="BQ192" s="65"/>
      <c r="BR192" s="65"/>
      <c r="BS192" s="65"/>
      <c r="BT192" s="65"/>
      <c r="BU192" s="65"/>
      <c r="BV192" s="65"/>
      <c r="BW192" s="65"/>
      <c r="BX192" s="65"/>
      <c r="BY192" s="65"/>
      <c r="BZ192" s="65"/>
      <c r="CA192" s="34"/>
      <c r="CB192" s="34"/>
      <c r="CC192" s="34"/>
      <c r="CD192" s="34"/>
      <c r="CE192" s="34"/>
      <c r="CF192" s="34"/>
      <c r="CG192" s="34"/>
      <c r="CH192" s="34"/>
      <c r="CI192" s="34"/>
      <c r="CJ192" s="34"/>
      <c r="CK192" s="34"/>
      <c r="CL192" s="34"/>
      <c r="CM192" s="34"/>
      <c r="CN192" s="34"/>
      <c r="CO192" s="34"/>
      <c r="CP192" s="34"/>
      <c r="CQ192" s="34"/>
      <c r="CR192" s="34"/>
      <c r="CS192" s="34"/>
      <c r="CT192" s="37"/>
    </row>
    <row r="193" spans="1:98" ht="13">
      <c r="A193" s="37"/>
      <c r="B193" s="34"/>
      <c r="C193" s="34"/>
      <c r="D193" s="34"/>
      <c r="E193" s="34"/>
      <c r="F193" s="34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51"/>
      <c r="R193" s="34"/>
      <c r="S193" s="34"/>
      <c r="T193" s="34"/>
      <c r="U193" s="34"/>
      <c r="V193" s="34"/>
      <c r="W193" s="34"/>
      <c r="X193" s="34"/>
      <c r="Y193" s="34"/>
      <c r="Z193" s="34"/>
      <c r="AA193" s="34"/>
      <c r="AB193" s="34"/>
      <c r="AC193" s="34"/>
      <c r="AD193" s="34"/>
      <c r="AE193" s="34"/>
      <c r="AF193" s="68"/>
      <c r="AG193" s="34"/>
      <c r="AH193" s="34"/>
      <c r="AI193" s="34"/>
      <c r="AJ193" s="34"/>
      <c r="AK193" s="34"/>
      <c r="AL193" s="34"/>
      <c r="AM193" s="34"/>
      <c r="AN193" s="34"/>
      <c r="AO193" s="65"/>
      <c r="AP193" s="65"/>
      <c r="AQ193" s="65"/>
      <c r="AR193" s="65"/>
      <c r="AS193" s="65"/>
      <c r="AT193" s="65"/>
      <c r="AU193" s="65"/>
      <c r="AV193" s="65"/>
      <c r="AW193" s="65"/>
      <c r="AX193" s="65"/>
      <c r="AY193" s="65"/>
      <c r="AZ193" s="65"/>
      <c r="BA193" s="65"/>
      <c r="BB193" s="65"/>
      <c r="BC193" s="65"/>
      <c r="BD193" s="65"/>
      <c r="BE193" s="65"/>
      <c r="BF193" s="65"/>
      <c r="BG193" s="65"/>
      <c r="BH193" s="65"/>
      <c r="BI193" s="65"/>
      <c r="BJ193" s="65"/>
      <c r="BK193" s="65"/>
      <c r="BL193" s="65"/>
      <c r="BM193" s="65"/>
      <c r="BN193" s="65"/>
      <c r="BO193" s="65"/>
      <c r="BP193" s="65"/>
      <c r="BQ193" s="65"/>
      <c r="BR193" s="65"/>
      <c r="BS193" s="65"/>
      <c r="BT193" s="65"/>
      <c r="BU193" s="65"/>
      <c r="BV193" s="65"/>
      <c r="BW193" s="65"/>
      <c r="BX193" s="65"/>
      <c r="BY193" s="65"/>
      <c r="BZ193" s="65"/>
      <c r="CA193" s="34"/>
      <c r="CB193" s="34"/>
      <c r="CC193" s="34"/>
      <c r="CD193" s="34"/>
      <c r="CE193" s="34"/>
      <c r="CF193" s="34"/>
      <c r="CG193" s="34"/>
      <c r="CH193" s="34"/>
      <c r="CI193" s="34"/>
      <c r="CJ193" s="34"/>
      <c r="CK193" s="34"/>
      <c r="CL193" s="34"/>
      <c r="CM193" s="34"/>
      <c r="CN193" s="34"/>
      <c r="CO193" s="34"/>
      <c r="CP193" s="34"/>
      <c r="CQ193" s="34"/>
      <c r="CR193" s="34"/>
      <c r="CS193" s="34"/>
      <c r="CT193" s="37"/>
    </row>
    <row r="194" spans="1:98" ht="13">
      <c r="A194" s="37"/>
      <c r="B194" s="34"/>
      <c r="C194" s="34"/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51"/>
      <c r="R194" s="34"/>
      <c r="S194" s="34"/>
      <c r="T194" s="34"/>
      <c r="U194" s="34"/>
      <c r="V194" s="34"/>
      <c r="W194" s="34"/>
      <c r="X194" s="34"/>
      <c r="Y194" s="34"/>
      <c r="Z194" s="34"/>
      <c r="AA194" s="34"/>
      <c r="AB194" s="34"/>
      <c r="AC194" s="34"/>
      <c r="AD194" s="34"/>
      <c r="AE194" s="34"/>
      <c r="AF194" s="68"/>
      <c r="AG194" s="34"/>
      <c r="AH194" s="34"/>
      <c r="AI194" s="34"/>
      <c r="AJ194" s="34"/>
      <c r="AK194" s="34"/>
      <c r="AL194" s="34"/>
      <c r="AM194" s="34"/>
      <c r="AN194" s="34"/>
      <c r="AO194" s="65"/>
      <c r="AP194" s="65"/>
      <c r="AQ194" s="65"/>
      <c r="AR194" s="65"/>
      <c r="AS194" s="65"/>
      <c r="AT194" s="65"/>
      <c r="AU194" s="65"/>
      <c r="AV194" s="65"/>
      <c r="AW194" s="65"/>
      <c r="AX194" s="65"/>
      <c r="AY194" s="65"/>
      <c r="AZ194" s="65"/>
      <c r="BA194" s="65"/>
      <c r="BB194" s="65"/>
      <c r="BC194" s="65"/>
      <c r="BD194" s="65"/>
      <c r="BE194" s="65"/>
      <c r="BF194" s="65"/>
      <c r="BG194" s="65"/>
      <c r="BH194" s="65"/>
      <c r="BI194" s="65"/>
      <c r="BJ194" s="65"/>
      <c r="BK194" s="65"/>
      <c r="BL194" s="65"/>
      <c r="BM194" s="65"/>
      <c r="BN194" s="65"/>
      <c r="BO194" s="65"/>
      <c r="BP194" s="65"/>
      <c r="BQ194" s="65"/>
      <c r="BR194" s="65"/>
      <c r="BS194" s="65"/>
      <c r="BT194" s="65"/>
      <c r="BU194" s="65"/>
      <c r="BV194" s="65"/>
      <c r="BW194" s="65"/>
      <c r="BX194" s="65"/>
      <c r="BY194" s="65"/>
      <c r="BZ194" s="65"/>
      <c r="CA194" s="34"/>
      <c r="CB194" s="34"/>
      <c r="CC194" s="34"/>
      <c r="CD194" s="34"/>
      <c r="CE194" s="34"/>
      <c r="CF194" s="34"/>
      <c r="CG194" s="34"/>
      <c r="CH194" s="34"/>
      <c r="CI194" s="34"/>
      <c r="CJ194" s="34"/>
      <c r="CK194" s="34"/>
      <c r="CL194" s="34"/>
      <c r="CM194" s="34"/>
      <c r="CN194" s="34"/>
      <c r="CO194" s="34"/>
      <c r="CP194" s="34"/>
      <c r="CQ194" s="34"/>
      <c r="CR194" s="34"/>
      <c r="CS194" s="34"/>
      <c r="CT194" s="37"/>
    </row>
    <row r="195" spans="1:98" ht="13">
      <c r="A195" s="37"/>
      <c r="B195" s="34"/>
      <c r="C195" s="34"/>
      <c r="D195" s="34"/>
      <c r="E195" s="34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51"/>
      <c r="R195" s="34"/>
      <c r="S195" s="34"/>
      <c r="T195" s="34"/>
      <c r="U195" s="34"/>
      <c r="V195" s="34"/>
      <c r="W195" s="34"/>
      <c r="X195" s="34"/>
      <c r="Y195" s="34"/>
      <c r="Z195" s="34"/>
      <c r="AA195" s="34"/>
      <c r="AB195" s="34"/>
      <c r="AC195" s="34"/>
      <c r="AD195" s="34"/>
      <c r="AE195" s="34"/>
      <c r="AF195" s="68"/>
      <c r="AG195" s="34"/>
      <c r="AH195" s="34"/>
      <c r="AI195" s="34"/>
      <c r="AJ195" s="34"/>
      <c r="AK195" s="34"/>
      <c r="AL195" s="34"/>
      <c r="AM195" s="34"/>
      <c r="AN195" s="34"/>
      <c r="AO195" s="65"/>
      <c r="AP195" s="65"/>
      <c r="AQ195" s="65"/>
      <c r="AR195" s="65"/>
      <c r="AS195" s="65"/>
      <c r="AT195" s="65"/>
      <c r="AU195" s="65"/>
      <c r="AV195" s="65"/>
      <c r="AW195" s="65"/>
      <c r="AX195" s="65"/>
      <c r="AY195" s="65"/>
      <c r="AZ195" s="65"/>
      <c r="BA195" s="65"/>
      <c r="BB195" s="65"/>
      <c r="BC195" s="65"/>
      <c r="BD195" s="65"/>
      <c r="BE195" s="65"/>
      <c r="BF195" s="65"/>
      <c r="BG195" s="65"/>
      <c r="BH195" s="65"/>
      <c r="BI195" s="65"/>
      <c r="BJ195" s="65"/>
      <c r="BK195" s="65"/>
      <c r="BL195" s="65"/>
      <c r="BM195" s="65"/>
      <c r="BN195" s="65"/>
      <c r="BO195" s="65"/>
      <c r="BP195" s="65"/>
      <c r="BQ195" s="65"/>
      <c r="BR195" s="65"/>
      <c r="BS195" s="65"/>
      <c r="BT195" s="65"/>
      <c r="BU195" s="65"/>
      <c r="BV195" s="65"/>
      <c r="BW195" s="65"/>
      <c r="BX195" s="65"/>
      <c r="BY195" s="65"/>
      <c r="BZ195" s="65"/>
      <c r="CA195" s="34"/>
      <c r="CB195" s="34"/>
      <c r="CC195" s="34"/>
      <c r="CD195" s="34"/>
      <c r="CE195" s="34"/>
      <c r="CF195" s="34"/>
      <c r="CG195" s="34"/>
      <c r="CH195" s="34"/>
      <c r="CI195" s="34"/>
      <c r="CJ195" s="34"/>
      <c r="CK195" s="34"/>
      <c r="CL195" s="34"/>
      <c r="CM195" s="34"/>
      <c r="CN195" s="34"/>
      <c r="CO195" s="34"/>
      <c r="CP195" s="34"/>
      <c r="CQ195" s="34"/>
      <c r="CR195" s="34"/>
      <c r="CS195" s="34"/>
      <c r="CT195" s="37"/>
    </row>
    <row r="196" spans="1:98" ht="13">
      <c r="A196" s="37"/>
      <c r="B196" s="34"/>
      <c r="C196" s="34"/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51"/>
      <c r="R196" s="34"/>
      <c r="S196" s="34"/>
      <c r="T196" s="34"/>
      <c r="U196" s="34"/>
      <c r="V196" s="34"/>
      <c r="W196" s="34"/>
      <c r="X196" s="34"/>
      <c r="Y196" s="34"/>
      <c r="Z196" s="34"/>
      <c r="AA196" s="34"/>
      <c r="AB196" s="34"/>
      <c r="AC196" s="34"/>
      <c r="AD196" s="34"/>
      <c r="AE196" s="34"/>
      <c r="AF196" s="68"/>
      <c r="AG196" s="34"/>
      <c r="AH196" s="34"/>
      <c r="AI196" s="34"/>
      <c r="AJ196" s="34"/>
      <c r="AK196" s="34"/>
      <c r="AL196" s="34"/>
      <c r="AM196" s="34"/>
      <c r="AN196" s="34"/>
      <c r="AO196" s="65"/>
      <c r="AP196" s="65"/>
      <c r="AQ196" s="65"/>
      <c r="AR196" s="65"/>
      <c r="AS196" s="65"/>
      <c r="AT196" s="65"/>
      <c r="AU196" s="65"/>
      <c r="AV196" s="65"/>
      <c r="AW196" s="65"/>
      <c r="AX196" s="65"/>
      <c r="AY196" s="65"/>
      <c r="AZ196" s="65"/>
      <c r="BA196" s="65"/>
      <c r="BB196" s="65"/>
      <c r="BC196" s="65"/>
      <c r="BD196" s="65"/>
      <c r="BE196" s="65"/>
      <c r="BF196" s="65"/>
      <c r="BG196" s="65"/>
      <c r="BH196" s="65"/>
      <c r="BI196" s="65"/>
      <c r="BJ196" s="65"/>
      <c r="BK196" s="65"/>
      <c r="BL196" s="65"/>
      <c r="BM196" s="65"/>
      <c r="BN196" s="65"/>
      <c r="BO196" s="65"/>
      <c r="BP196" s="65"/>
      <c r="BQ196" s="65"/>
      <c r="BR196" s="65"/>
      <c r="BS196" s="65"/>
      <c r="BT196" s="65"/>
      <c r="BU196" s="65"/>
      <c r="BV196" s="65"/>
      <c r="BW196" s="65"/>
      <c r="BX196" s="65"/>
      <c r="BY196" s="65"/>
      <c r="BZ196" s="65"/>
      <c r="CA196" s="34"/>
      <c r="CB196" s="34"/>
      <c r="CC196" s="34"/>
      <c r="CD196" s="34"/>
      <c r="CE196" s="34"/>
      <c r="CF196" s="34"/>
      <c r="CG196" s="34"/>
      <c r="CH196" s="34"/>
      <c r="CI196" s="34"/>
      <c r="CJ196" s="34"/>
      <c r="CK196" s="34"/>
      <c r="CL196" s="34"/>
      <c r="CM196" s="34"/>
      <c r="CN196" s="34"/>
      <c r="CO196" s="34"/>
      <c r="CP196" s="34"/>
      <c r="CQ196" s="34"/>
      <c r="CR196" s="34"/>
      <c r="CS196" s="34"/>
      <c r="CT196" s="37"/>
    </row>
    <row r="197" spans="1:98" ht="13">
      <c r="A197" s="37"/>
      <c r="B197" s="34"/>
      <c r="C197" s="34"/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51"/>
      <c r="R197" s="34"/>
      <c r="S197" s="34"/>
      <c r="T197" s="34"/>
      <c r="U197" s="34"/>
      <c r="V197" s="34"/>
      <c r="W197" s="34"/>
      <c r="X197" s="34"/>
      <c r="Y197" s="34"/>
      <c r="Z197" s="34"/>
      <c r="AA197" s="34"/>
      <c r="AB197" s="34"/>
      <c r="AC197" s="34"/>
      <c r="AD197" s="34"/>
      <c r="AE197" s="34"/>
      <c r="AF197" s="68"/>
      <c r="AG197" s="34"/>
      <c r="AH197" s="34"/>
      <c r="AI197" s="34"/>
      <c r="AJ197" s="34"/>
      <c r="AK197" s="34"/>
      <c r="AL197" s="34"/>
      <c r="AM197" s="34"/>
      <c r="AN197" s="34"/>
      <c r="AO197" s="65"/>
      <c r="AP197" s="65"/>
      <c r="AQ197" s="65"/>
      <c r="AR197" s="65"/>
      <c r="AS197" s="65"/>
      <c r="AT197" s="65"/>
      <c r="AU197" s="65"/>
      <c r="AV197" s="65"/>
      <c r="AW197" s="65"/>
      <c r="AX197" s="65"/>
      <c r="AY197" s="65"/>
      <c r="AZ197" s="65"/>
      <c r="BA197" s="65"/>
      <c r="BB197" s="65"/>
      <c r="BC197" s="65"/>
      <c r="BD197" s="65"/>
      <c r="BE197" s="65"/>
      <c r="BF197" s="65"/>
      <c r="BG197" s="65"/>
      <c r="BH197" s="65"/>
      <c r="BI197" s="65"/>
      <c r="BJ197" s="65"/>
      <c r="BK197" s="65"/>
      <c r="BL197" s="65"/>
      <c r="BM197" s="65"/>
      <c r="BN197" s="65"/>
      <c r="BO197" s="65"/>
      <c r="BP197" s="65"/>
      <c r="BQ197" s="65"/>
      <c r="BR197" s="65"/>
      <c r="BS197" s="65"/>
      <c r="BT197" s="65"/>
      <c r="BU197" s="65"/>
      <c r="BV197" s="65"/>
      <c r="BW197" s="65"/>
      <c r="BX197" s="65"/>
      <c r="BY197" s="65"/>
      <c r="BZ197" s="65"/>
      <c r="CA197" s="34"/>
      <c r="CB197" s="34"/>
      <c r="CC197" s="34"/>
      <c r="CD197" s="34"/>
      <c r="CE197" s="34"/>
      <c r="CF197" s="34"/>
      <c r="CG197" s="34"/>
      <c r="CH197" s="34"/>
      <c r="CI197" s="34"/>
      <c r="CJ197" s="34"/>
      <c r="CK197" s="34"/>
      <c r="CL197" s="34"/>
      <c r="CM197" s="34"/>
      <c r="CN197" s="34"/>
      <c r="CO197" s="34"/>
      <c r="CP197" s="34"/>
      <c r="CQ197" s="34"/>
      <c r="CR197" s="34"/>
      <c r="CS197" s="34"/>
      <c r="CT197" s="37"/>
    </row>
    <row r="198" spans="1:98" ht="13">
      <c r="A198" s="37"/>
      <c r="B198" s="34"/>
      <c r="C198" s="34"/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51"/>
      <c r="R198" s="34"/>
      <c r="S198" s="34"/>
      <c r="T198" s="34"/>
      <c r="U198" s="34"/>
      <c r="V198" s="34"/>
      <c r="W198" s="34"/>
      <c r="X198" s="34"/>
      <c r="Y198" s="34"/>
      <c r="Z198" s="34"/>
      <c r="AA198" s="34"/>
      <c r="AB198" s="34"/>
      <c r="AC198" s="34"/>
      <c r="AD198" s="34"/>
      <c r="AE198" s="34"/>
      <c r="AF198" s="68"/>
      <c r="AG198" s="34"/>
      <c r="AH198" s="34"/>
      <c r="AI198" s="34"/>
      <c r="AJ198" s="34"/>
      <c r="AK198" s="34"/>
      <c r="AL198" s="34"/>
      <c r="AM198" s="34"/>
      <c r="AN198" s="34"/>
      <c r="AO198" s="65"/>
      <c r="AP198" s="65"/>
      <c r="AQ198" s="65"/>
      <c r="AR198" s="65"/>
      <c r="AS198" s="65"/>
      <c r="AT198" s="65"/>
      <c r="AU198" s="65"/>
      <c r="AV198" s="65"/>
      <c r="AW198" s="65"/>
      <c r="AX198" s="65"/>
      <c r="AY198" s="65"/>
      <c r="AZ198" s="65"/>
      <c r="BA198" s="65"/>
      <c r="BB198" s="65"/>
      <c r="BC198" s="65"/>
      <c r="BD198" s="65"/>
      <c r="BE198" s="65"/>
      <c r="BF198" s="65"/>
      <c r="BG198" s="65"/>
      <c r="BH198" s="65"/>
      <c r="BI198" s="65"/>
      <c r="BJ198" s="65"/>
      <c r="BK198" s="65"/>
      <c r="BL198" s="65"/>
      <c r="BM198" s="65"/>
      <c r="BN198" s="65"/>
      <c r="BO198" s="65"/>
      <c r="BP198" s="65"/>
      <c r="BQ198" s="65"/>
      <c r="BR198" s="65"/>
      <c r="BS198" s="65"/>
      <c r="BT198" s="65"/>
      <c r="BU198" s="65"/>
      <c r="BV198" s="65"/>
      <c r="BW198" s="65"/>
      <c r="BX198" s="65"/>
      <c r="BY198" s="65"/>
      <c r="BZ198" s="65"/>
      <c r="CA198" s="34"/>
      <c r="CB198" s="34"/>
      <c r="CC198" s="34"/>
      <c r="CD198" s="34"/>
      <c r="CE198" s="34"/>
      <c r="CF198" s="34"/>
      <c r="CG198" s="34"/>
      <c r="CH198" s="34"/>
      <c r="CI198" s="34"/>
      <c r="CJ198" s="34"/>
      <c r="CK198" s="34"/>
      <c r="CL198" s="34"/>
      <c r="CM198" s="34"/>
      <c r="CN198" s="34"/>
      <c r="CO198" s="34"/>
      <c r="CP198" s="34"/>
      <c r="CQ198" s="34"/>
      <c r="CR198" s="34"/>
      <c r="CS198" s="34"/>
      <c r="CT198" s="37"/>
    </row>
    <row r="199" spans="1:98" ht="13">
      <c r="A199" s="37"/>
      <c r="B199" s="34"/>
      <c r="C199" s="34"/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51"/>
      <c r="R199" s="34"/>
      <c r="S199" s="34"/>
      <c r="T199" s="34"/>
      <c r="U199" s="34"/>
      <c r="V199" s="34"/>
      <c r="W199" s="34"/>
      <c r="X199" s="34"/>
      <c r="Y199" s="34"/>
      <c r="Z199" s="34"/>
      <c r="AA199" s="34"/>
      <c r="AB199" s="34"/>
      <c r="AC199" s="34"/>
      <c r="AD199" s="34"/>
      <c r="AE199" s="34"/>
      <c r="AF199" s="68"/>
      <c r="AG199" s="34"/>
      <c r="AH199" s="34"/>
      <c r="AI199" s="34"/>
      <c r="AJ199" s="34"/>
      <c r="AK199" s="34"/>
      <c r="AL199" s="34"/>
      <c r="AM199" s="34"/>
      <c r="AN199" s="34"/>
      <c r="AO199" s="65"/>
      <c r="AP199" s="65"/>
      <c r="AQ199" s="65"/>
      <c r="AR199" s="65"/>
      <c r="AS199" s="65"/>
      <c r="AT199" s="65"/>
      <c r="AU199" s="65"/>
      <c r="AV199" s="65"/>
      <c r="AW199" s="65"/>
      <c r="AX199" s="65"/>
      <c r="AY199" s="65"/>
      <c r="AZ199" s="65"/>
      <c r="BA199" s="65"/>
      <c r="BB199" s="65"/>
      <c r="BC199" s="65"/>
      <c r="BD199" s="65"/>
      <c r="BE199" s="65"/>
      <c r="BF199" s="65"/>
      <c r="BG199" s="65"/>
      <c r="BH199" s="65"/>
      <c r="BI199" s="65"/>
      <c r="BJ199" s="65"/>
      <c r="BK199" s="65"/>
      <c r="BL199" s="65"/>
      <c r="BM199" s="65"/>
      <c r="BN199" s="65"/>
      <c r="BO199" s="65"/>
      <c r="BP199" s="65"/>
      <c r="BQ199" s="65"/>
      <c r="BR199" s="65"/>
      <c r="BS199" s="65"/>
      <c r="BT199" s="65"/>
      <c r="BU199" s="65"/>
      <c r="BV199" s="65"/>
      <c r="BW199" s="65"/>
      <c r="BX199" s="65"/>
      <c r="BY199" s="65"/>
      <c r="BZ199" s="65"/>
      <c r="CA199" s="34"/>
      <c r="CB199" s="34"/>
      <c r="CC199" s="34"/>
      <c r="CD199" s="34"/>
      <c r="CE199" s="34"/>
      <c r="CF199" s="34"/>
      <c r="CG199" s="34"/>
      <c r="CH199" s="34"/>
      <c r="CI199" s="34"/>
      <c r="CJ199" s="34"/>
      <c r="CK199" s="34"/>
      <c r="CL199" s="34"/>
      <c r="CM199" s="34"/>
      <c r="CN199" s="34"/>
      <c r="CO199" s="34"/>
      <c r="CP199" s="34"/>
      <c r="CQ199" s="34"/>
      <c r="CR199" s="34"/>
      <c r="CS199" s="34"/>
      <c r="CT199" s="37"/>
    </row>
    <row r="200" spans="1:98" ht="13">
      <c r="A200" s="37"/>
      <c r="B200" s="34"/>
      <c r="C200" s="34"/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51"/>
      <c r="R200" s="34"/>
      <c r="S200" s="34"/>
      <c r="T200" s="34"/>
      <c r="U200" s="34"/>
      <c r="V200" s="34"/>
      <c r="W200" s="34"/>
      <c r="X200" s="34"/>
      <c r="Y200" s="34"/>
      <c r="Z200" s="34"/>
      <c r="AA200" s="34"/>
      <c r="AB200" s="34"/>
      <c r="AC200" s="34"/>
      <c r="AD200" s="34"/>
      <c r="AE200" s="34"/>
      <c r="AF200" s="68"/>
      <c r="AG200" s="34"/>
      <c r="AH200" s="34"/>
      <c r="AI200" s="34"/>
      <c r="AJ200" s="34"/>
      <c r="AK200" s="34"/>
      <c r="AL200" s="34"/>
      <c r="AM200" s="34"/>
      <c r="AN200" s="34"/>
      <c r="AO200" s="65"/>
      <c r="AP200" s="65"/>
      <c r="AQ200" s="65"/>
      <c r="AR200" s="65"/>
      <c r="AS200" s="65"/>
      <c r="AT200" s="65"/>
      <c r="AU200" s="65"/>
      <c r="AV200" s="65"/>
      <c r="AW200" s="65"/>
      <c r="AX200" s="65"/>
      <c r="AY200" s="65"/>
      <c r="AZ200" s="65"/>
      <c r="BA200" s="65"/>
      <c r="BB200" s="65"/>
      <c r="BC200" s="65"/>
      <c r="BD200" s="65"/>
      <c r="BE200" s="65"/>
      <c r="BF200" s="65"/>
      <c r="BG200" s="65"/>
      <c r="BH200" s="65"/>
      <c r="BI200" s="65"/>
      <c r="BJ200" s="65"/>
      <c r="BK200" s="65"/>
      <c r="BL200" s="65"/>
      <c r="BM200" s="65"/>
      <c r="BN200" s="65"/>
      <c r="BO200" s="65"/>
      <c r="BP200" s="65"/>
      <c r="BQ200" s="65"/>
      <c r="BR200" s="65"/>
      <c r="BS200" s="65"/>
      <c r="BT200" s="65"/>
      <c r="BU200" s="65"/>
      <c r="BV200" s="65"/>
      <c r="BW200" s="65"/>
      <c r="BX200" s="65"/>
      <c r="BY200" s="65"/>
      <c r="BZ200" s="65"/>
      <c r="CA200" s="34"/>
      <c r="CB200" s="34"/>
      <c r="CC200" s="34"/>
      <c r="CD200" s="34"/>
      <c r="CE200" s="34"/>
      <c r="CF200" s="34"/>
      <c r="CG200" s="34"/>
      <c r="CH200" s="34"/>
      <c r="CI200" s="34"/>
      <c r="CJ200" s="34"/>
      <c r="CK200" s="34"/>
      <c r="CL200" s="34"/>
      <c r="CM200" s="34"/>
      <c r="CN200" s="34"/>
      <c r="CO200" s="34"/>
      <c r="CP200" s="34"/>
      <c r="CQ200" s="34"/>
      <c r="CR200" s="34"/>
      <c r="CS200" s="34"/>
      <c r="CT200" s="37"/>
    </row>
    <row r="201" spans="1:98" ht="13">
      <c r="A201" s="37"/>
      <c r="B201" s="34"/>
      <c r="C201" s="34"/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51"/>
      <c r="R201" s="34"/>
      <c r="S201" s="34"/>
      <c r="T201" s="34"/>
      <c r="U201" s="34"/>
      <c r="V201" s="34"/>
      <c r="W201" s="34"/>
      <c r="X201" s="34"/>
      <c r="Y201" s="34"/>
      <c r="Z201" s="34"/>
      <c r="AA201" s="34"/>
      <c r="AB201" s="34"/>
      <c r="AC201" s="34"/>
      <c r="AD201" s="34"/>
      <c r="AE201" s="34"/>
      <c r="AF201" s="68"/>
      <c r="AG201" s="34"/>
      <c r="AH201" s="34"/>
      <c r="AI201" s="34"/>
      <c r="AJ201" s="34"/>
      <c r="AK201" s="34"/>
      <c r="AL201" s="34"/>
      <c r="AM201" s="34"/>
      <c r="AN201" s="34"/>
      <c r="AO201" s="65"/>
      <c r="AP201" s="65"/>
      <c r="AQ201" s="65"/>
      <c r="AR201" s="65"/>
      <c r="AS201" s="65"/>
      <c r="AT201" s="65"/>
      <c r="AU201" s="65"/>
      <c r="AV201" s="65"/>
      <c r="AW201" s="65"/>
      <c r="AX201" s="65"/>
      <c r="AY201" s="65"/>
      <c r="AZ201" s="65"/>
      <c r="BA201" s="65"/>
      <c r="BB201" s="65"/>
      <c r="BC201" s="65"/>
      <c r="BD201" s="65"/>
      <c r="BE201" s="65"/>
      <c r="BF201" s="65"/>
      <c r="BG201" s="65"/>
      <c r="BH201" s="65"/>
      <c r="BI201" s="65"/>
      <c r="BJ201" s="65"/>
      <c r="BK201" s="65"/>
      <c r="BL201" s="65"/>
      <c r="BM201" s="65"/>
      <c r="BN201" s="65"/>
      <c r="BO201" s="65"/>
      <c r="BP201" s="65"/>
      <c r="BQ201" s="65"/>
      <c r="BR201" s="65"/>
      <c r="BS201" s="65"/>
      <c r="BT201" s="65"/>
      <c r="BU201" s="65"/>
      <c r="BV201" s="65"/>
      <c r="BW201" s="65"/>
      <c r="BX201" s="65"/>
      <c r="BY201" s="65"/>
      <c r="BZ201" s="65"/>
      <c r="CA201" s="34"/>
      <c r="CB201" s="34"/>
      <c r="CC201" s="34"/>
      <c r="CD201" s="34"/>
      <c r="CE201" s="34"/>
      <c r="CF201" s="34"/>
      <c r="CG201" s="34"/>
      <c r="CH201" s="34"/>
      <c r="CI201" s="34"/>
      <c r="CJ201" s="34"/>
      <c r="CK201" s="34"/>
      <c r="CL201" s="34"/>
      <c r="CM201" s="34"/>
      <c r="CN201" s="34"/>
      <c r="CO201" s="34"/>
      <c r="CP201" s="34"/>
      <c r="CQ201" s="34"/>
      <c r="CR201" s="34"/>
      <c r="CS201" s="34"/>
      <c r="CT201" s="37"/>
    </row>
    <row r="202" spans="1:98" ht="13">
      <c r="A202" s="37"/>
      <c r="B202" s="34"/>
      <c r="C202" s="34"/>
      <c r="D202" s="34"/>
      <c r="E202" s="34"/>
      <c r="F202" s="34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51"/>
      <c r="R202" s="34"/>
      <c r="S202" s="34"/>
      <c r="T202" s="34"/>
      <c r="U202" s="34"/>
      <c r="V202" s="34"/>
      <c r="W202" s="34"/>
      <c r="X202" s="34"/>
      <c r="Y202" s="34"/>
      <c r="Z202" s="34"/>
      <c r="AA202" s="34"/>
      <c r="AB202" s="34"/>
      <c r="AC202" s="34"/>
      <c r="AD202" s="34"/>
      <c r="AE202" s="34"/>
      <c r="AF202" s="68"/>
      <c r="AG202" s="34"/>
      <c r="AH202" s="34"/>
      <c r="AI202" s="34"/>
      <c r="AJ202" s="34"/>
      <c r="AK202" s="34"/>
      <c r="AL202" s="34"/>
      <c r="AM202" s="34"/>
      <c r="AN202" s="34"/>
      <c r="AO202" s="65"/>
      <c r="AP202" s="65"/>
      <c r="AQ202" s="65"/>
      <c r="AR202" s="65"/>
      <c r="AS202" s="65"/>
      <c r="AT202" s="65"/>
      <c r="AU202" s="65"/>
      <c r="AV202" s="65"/>
      <c r="AW202" s="65"/>
      <c r="AX202" s="65"/>
      <c r="AY202" s="65"/>
      <c r="AZ202" s="65"/>
      <c r="BA202" s="65"/>
      <c r="BB202" s="65"/>
      <c r="BC202" s="65"/>
      <c r="BD202" s="65"/>
      <c r="BE202" s="65"/>
      <c r="BF202" s="65"/>
      <c r="BG202" s="65"/>
      <c r="BH202" s="65"/>
      <c r="BI202" s="65"/>
      <c r="BJ202" s="65"/>
      <c r="BK202" s="65"/>
      <c r="BL202" s="65"/>
      <c r="BM202" s="65"/>
      <c r="BN202" s="65"/>
      <c r="BO202" s="65"/>
      <c r="BP202" s="65"/>
      <c r="BQ202" s="65"/>
      <c r="BR202" s="65"/>
      <c r="BS202" s="65"/>
      <c r="BT202" s="65"/>
      <c r="BU202" s="65"/>
      <c r="BV202" s="65"/>
      <c r="BW202" s="65"/>
      <c r="BX202" s="65"/>
      <c r="BY202" s="65"/>
      <c r="BZ202" s="65"/>
      <c r="CA202" s="34"/>
      <c r="CB202" s="34"/>
      <c r="CC202" s="34"/>
      <c r="CD202" s="34"/>
      <c r="CE202" s="34"/>
      <c r="CF202" s="34"/>
      <c r="CG202" s="34"/>
      <c r="CH202" s="34"/>
      <c r="CI202" s="34"/>
      <c r="CJ202" s="34"/>
      <c r="CK202" s="34"/>
      <c r="CL202" s="34"/>
      <c r="CM202" s="34"/>
      <c r="CN202" s="34"/>
      <c r="CO202" s="34"/>
      <c r="CP202" s="34"/>
      <c r="CQ202" s="34"/>
      <c r="CR202" s="34"/>
      <c r="CS202" s="34"/>
      <c r="CT202" s="37"/>
    </row>
    <row r="203" spans="1:98" ht="13">
      <c r="A203" s="37"/>
      <c r="B203" s="34"/>
      <c r="C203" s="34"/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51"/>
      <c r="R203" s="34"/>
      <c r="S203" s="34"/>
      <c r="T203" s="34"/>
      <c r="U203" s="34"/>
      <c r="V203" s="34"/>
      <c r="W203" s="34"/>
      <c r="X203" s="34"/>
      <c r="Y203" s="34"/>
      <c r="Z203" s="34"/>
      <c r="AA203" s="34"/>
      <c r="AB203" s="34"/>
      <c r="AC203" s="34"/>
      <c r="AD203" s="34"/>
      <c r="AE203" s="34"/>
      <c r="AF203" s="68"/>
      <c r="AG203" s="34"/>
      <c r="AH203" s="34"/>
      <c r="AI203" s="34"/>
      <c r="AJ203" s="34"/>
      <c r="AK203" s="34"/>
      <c r="AL203" s="34"/>
      <c r="AM203" s="34"/>
      <c r="AN203" s="34"/>
      <c r="AO203" s="65"/>
      <c r="AP203" s="65"/>
      <c r="AQ203" s="65"/>
      <c r="AR203" s="65"/>
      <c r="AS203" s="65"/>
      <c r="AT203" s="65"/>
      <c r="AU203" s="65"/>
      <c r="AV203" s="65"/>
      <c r="AW203" s="65"/>
      <c r="AX203" s="65"/>
      <c r="AY203" s="65"/>
      <c r="AZ203" s="65"/>
      <c r="BA203" s="65"/>
      <c r="BB203" s="65"/>
      <c r="BC203" s="65"/>
      <c r="BD203" s="65"/>
      <c r="BE203" s="65"/>
      <c r="BF203" s="65"/>
      <c r="BG203" s="65"/>
      <c r="BH203" s="65"/>
      <c r="BI203" s="65"/>
      <c r="BJ203" s="65"/>
      <c r="BK203" s="65"/>
      <c r="BL203" s="65"/>
      <c r="BM203" s="65"/>
      <c r="BN203" s="65"/>
      <c r="BO203" s="65"/>
      <c r="BP203" s="65"/>
      <c r="BQ203" s="65"/>
      <c r="BR203" s="65"/>
      <c r="BS203" s="65"/>
      <c r="BT203" s="65"/>
      <c r="BU203" s="65"/>
      <c r="BV203" s="65"/>
      <c r="BW203" s="65"/>
      <c r="BX203" s="65"/>
      <c r="BY203" s="65"/>
      <c r="BZ203" s="65"/>
      <c r="CA203" s="34"/>
      <c r="CB203" s="34"/>
      <c r="CC203" s="34"/>
      <c r="CD203" s="34"/>
      <c r="CE203" s="34"/>
      <c r="CF203" s="34"/>
      <c r="CG203" s="34"/>
      <c r="CH203" s="34"/>
      <c r="CI203" s="34"/>
      <c r="CJ203" s="34"/>
      <c r="CK203" s="34"/>
      <c r="CL203" s="34"/>
      <c r="CM203" s="34"/>
      <c r="CN203" s="34"/>
      <c r="CO203" s="34"/>
      <c r="CP203" s="34"/>
      <c r="CQ203" s="34"/>
      <c r="CR203" s="34"/>
      <c r="CS203" s="34"/>
      <c r="CT203" s="37"/>
    </row>
    <row r="204" spans="1:98" ht="13">
      <c r="A204" s="37"/>
      <c r="B204" s="34"/>
      <c r="C204" s="34"/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51"/>
      <c r="R204" s="34"/>
      <c r="S204" s="34"/>
      <c r="T204" s="34"/>
      <c r="U204" s="34"/>
      <c r="V204" s="34"/>
      <c r="W204" s="34"/>
      <c r="X204" s="34"/>
      <c r="Y204" s="34"/>
      <c r="Z204" s="34"/>
      <c r="AA204" s="34"/>
      <c r="AB204" s="34"/>
      <c r="AC204" s="34"/>
      <c r="AD204" s="34"/>
      <c r="AE204" s="34"/>
      <c r="AF204" s="68"/>
      <c r="AG204" s="34"/>
      <c r="AH204" s="34"/>
      <c r="AI204" s="34"/>
      <c r="AJ204" s="34"/>
      <c r="AK204" s="34"/>
      <c r="AL204" s="34"/>
      <c r="AM204" s="34"/>
      <c r="AN204" s="34"/>
      <c r="AO204" s="65"/>
      <c r="AP204" s="65"/>
      <c r="AQ204" s="65"/>
      <c r="AR204" s="65"/>
      <c r="AS204" s="65"/>
      <c r="AT204" s="65"/>
      <c r="AU204" s="65"/>
      <c r="AV204" s="65"/>
      <c r="AW204" s="65"/>
      <c r="AX204" s="65"/>
      <c r="AY204" s="65"/>
      <c r="AZ204" s="65"/>
      <c r="BA204" s="65"/>
      <c r="BB204" s="65"/>
      <c r="BC204" s="65"/>
      <c r="BD204" s="65"/>
      <c r="BE204" s="65"/>
      <c r="BF204" s="65"/>
      <c r="BG204" s="65"/>
      <c r="BH204" s="65"/>
      <c r="BI204" s="65"/>
      <c r="BJ204" s="65"/>
      <c r="BK204" s="65"/>
      <c r="BL204" s="65"/>
      <c r="BM204" s="65"/>
      <c r="BN204" s="65"/>
      <c r="BO204" s="65"/>
      <c r="BP204" s="65"/>
      <c r="BQ204" s="65"/>
      <c r="BR204" s="65"/>
      <c r="BS204" s="65"/>
      <c r="BT204" s="65"/>
      <c r="BU204" s="65"/>
      <c r="BV204" s="65"/>
      <c r="BW204" s="65"/>
      <c r="BX204" s="65"/>
      <c r="BY204" s="65"/>
      <c r="BZ204" s="65"/>
      <c r="CA204" s="34"/>
      <c r="CB204" s="34"/>
      <c r="CC204" s="34"/>
      <c r="CD204" s="34"/>
      <c r="CE204" s="34"/>
      <c r="CF204" s="34"/>
      <c r="CG204" s="34"/>
      <c r="CH204" s="34"/>
      <c r="CI204" s="34"/>
      <c r="CJ204" s="34"/>
      <c r="CK204" s="34"/>
      <c r="CL204" s="34"/>
      <c r="CM204" s="34"/>
      <c r="CN204" s="34"/>
      <c r="CO204" s="34"/>
      <c r="CP204" s="34"/>
      <c r="CQ204" s="34"/>
      <c r="CR204" s="34"/>
      <c r="CS204" s="34"/>
      <c r="CT204" s="37"/>
    </row>
    <row r="205" spans="1:98" ht="13">
      <c r="A205" s="37"/>
      <c r="B205" s="34"/>
      <c r="C205" s="34"/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51"/>
      <c r="R205" s="34"/>
      <c r="S205" s="34"/>
      <c r="T205" s="34"/>
      <c r="U205" s="34"/>
      <c r="V205" s="34"/>
      <c r="W205" s="34"/>
      <c r="X205" s="34"/>
      <c r="Y205" s="34"/>
      <c r="Z205" s="34"/>
      <c r="AA205" s="34"/>
      <c r="AB205" s="34"/>
      <c r="AC205" s="34"/>
      <c r="AD205" s="34"/>
      <c r="AE205" s="34"/>
      <c r="AF205" s="68"/>
      <c r="AG205" s="34"/>
      <c r="AH205" s="34"/>
      <c r="AI205" s="34"/>
      <c r="AJ205" s="34"/>
      <c r="AK205" s="34"/>
      <c r="AL205" s="34"/>
      <c r="AM205" s="34"/>
      <c r="AN205" s="34"/>
      <c r="AO205" s="65"/>
      <c r="AP205" s="65"/>
      <c r="AQ205" s="65"/>
      <c r="AR205" s="65"/>
      <c r="AS205" s="65"/>
      <c r="AT205" s="65"/>
      <c r="AU205" s="65"/>
      <c r="AV205" s="65"/>
      <c r="AW205" s="65"/>
      <c r="AX205" s="65"/>
      <c r="AY205" s="65"/>
      <c r="AZ205" s="65"/>
      <c r="BA205" s="65"/>
      <c r="BB205" s="65"/>
      <c r="BC205" s="65"/>
      <c r="BD205" s="65"/>
      <c r="BE205" s="65"/>
      <c r="BF205" s="65"/>
      <c r="BG205" s="65"/>
      <c r="BH205" s="65"/>
      <c r="BI205" s="65"/>
      <c r="BJ205" s="65"/>
      <c r="BK205" s="65"/>
      <c r="BL205" s="65"/>
      <c r="BM205" s="65"/>
      <c r="BN205" s="65"/>
      <c r="BO205" s="65"/>
      <c r="BP205" s="65"/>
      <c r="BQ205" s="65"/>
      <c r="BR205" s="65"/>
      <c r="BS205" s="65"/>
      <c r="BT205" s="65"/>
      <c r="BU205" s="65"/>
      <c r="BV205" s="65"/>
      <c r="BW205" s="65"/>
      <c r="BX205" s="65"/>
      <c r="BY205" s="65"/>
      <c r="BZ205" s="65"/>
      <c r="CA205" s="34"/>
      <c r="CB205" s="34"/>
      <c r="CC205" s="34"/>
      <c r="CD205" s="34"/>
      <c r="CE205" s="34"/>
      <c r="CF205" s="34"/>
      <c r="CG205" s="34"/>
      <c r="CH205" s="34"/>
      <c r="CI205" s="34"/>
      <c r="CJ205" s="34"/>
      <c r="CK205" s="34"/>
      <c r="CL205" s="34"/>
      <c r="CM205" s="34"/>
      <c r="CN205" s="34"/>
      <c r="CO205" s="34"/>
      <c r="CP205" s="34"/>
      <c r="CQ205" s="34"/>
      <c r="CR205" s="34"/>
      <c r="CS205" s="34"/>
      <c r="CT205" s="37"/>
    </row>
    <row r="206" spans="1:98" ht="13">
      <c r="A206" s="37"/>
      <c r="B206" s="34"/>
      <c r="C206" s="34"/>
      <c r="D206" s="34"/>
      <c r="E206" s="34"/>
      <c r="F206" s="34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51"/>
      <c r="R206" s="34"/>
      <c r="S206" s="34"/>
      <c r="T206" s="34"/>
      <c r="U206" s="34"/>
      <c r="V206" s="34"/>
      <c r="W206" s="34"/>
      <c r="X206" s="34"/>
      <c r="Y206" s="34"/>
      <c r="Z206" s="34"/>
      <c r="AA206" s="34"/>
      <c r="AB206" s="34"/>
      <c r="AC206" s="34"/>
      <c r="AD206" s="34"/>
      <c r="AE206" s="34"/>
      <c r="AF206" s="68"/>
      <c r="AG206" s="34"/>
      <c r="AH206" s="34"/>
      <c r="AI206" s="34"/>
      <c r="AJ206" s="34"/>
      <c r="AK206" s="34"/>
      <c r="AL206" s="34"/>
      <c r="AM206" s="34"/>
      <c r="AN206" s="34"/>
      <c r="AO206" s="65"/>
      <c r="AP206" s="65"/>
      <c r="AQ206" s="65"/>
      <c r="AR206" s="65"/>
      <c r="AS206" s="65"/>
      <c r="AT206" s="65"/>
      <c r="AU206" s="65"/>
      <c r="AV206" s="65"/>
      <c r="AW206" s="65"/>
      <c r="AX206" s="65"/>
      <c r="AY206" s="65"/>
      <c r="AZ206" s="65"/>
      <c r="BA206" s="65"/>
      <c r="BB206" s="65"/>
      <c r="BC206" s="65"/>
      <c r="BD206" s="65"/>
      <c r="BE206" s="65"/>
      <c r="BF206" s="65"/>
      <c r="BG206" s="65"/>
      <c r="BH206" s="65"/>
      <c r="BI206" s="65"/>
      <c r="BJ206" s="65"/>
      <c r="BK206" s="65"/>
      <c r="BL206" s="65"/>
      <c r="BM206" s="65"/>
      <c r="BN206" s="65"/>
      <c r="BO206" s="65"/>
      <c r="BP206" s="65"/>
      <c r="BQ206" s="65"/>
      <c r="BR206" s="65"/>
      <c r="BS206" s="65"/>
      <c r="BT206" s="65"/>
      <c r="BU206" s="65"/>
      <c r="BV206" s="65"/>
      <c r="BW206" s="65"/>
      <c r="BX206" s="65"/>
      <c r="BY206" s="65"/>
      <c r="BZ206" s="65"/>
      <c r="CA206" s="34"/>
      <c r="CB206" s="34"/>
      <c r="CC206" s="34"/>
      <c r="CD206" s="34"/>
      <c r="CE206" s="34"/>
      <c r="CF206" s="34"/>
      <c r="CG206" s="34"/>
      <c r="CH206" s="34"/>
      <c r="CI206" s="34"/>
      <c r="CJ206" s="34"/>
      <c r="CK206" s="34"/>
      <c r="CL206" s="34"/>
      <c r="CM206" s="34"/>
      <c r="CN206" s="34"/>
      <c r="CO206" s="34"/>
      <c r="CP206" s="34"/>
      <c r="CQ206" s="34"/>
      <c r="CR206" s="34"/>
      <c r="CS206" s="34"/>
      <c r="CT206" s="37"/>
    </row>
    <row r="207" spans="1:98" ht="13">
      <c r="A207" s="37"/>
      <c r="B207" s="34"/>
      <c r="C207" s="34"/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51"/>
      <c r="R207" s="34"/>
      <c r="S207" s="34"/>
      <c r="T207" s="34"/>
      <c r="U207" s="34"/>
      <c r="V207" s="34"/>
      <c r="W207" s="34"/>
      <c r="X207" s="34"/>
      <c r="Y207" s="34"/>
      <c r="Z207" s="34"/>
      <c r="AA207" s="34"/>
      <c r="AB207" s="34"/>
      <c r="AC207" s="34"/>
      <c r="AD207" s="34"/>
      <c r="AE207" s="34"/>
      <c r="AF207" s="68"/>
      <c r="AG207" s="34"/>
      <c r="AH207" s="34"/>
      <c r="AI207" s="34"/>
      <c r="AJ207" s="34"/>
      <c r="AK207" s="34"/>
      <c r="AL207" s="34"/>
      <c r="AM207" s="34"/>
      <c r="AN207" s="34"/>
      <c r="AO207" s="65"/>
      <c r="AP207" s="65"/>
      <c r="AQ207" s="65"/>
      <c r="AR207" s="65"/>
      <c r="AS207" s="65"/>
      <c r="AT207" s="65"/>
      <c r="AU207" s="65"/>
      <c r="AV207" s="65"/>
      <c r="AW207" s="65"/>
      <c r="AX207" s="65"/>
      <c r="AY207" s="65"/>
      <c r="AZ207" s="65"/>
      <c r="BA207" s="65"/>
      <c r="BB207" s="65"/>
      <c r="BC207" s="65"/>
      <c r="BD207" s="65"/>
      <c r="BE207" s="65"/>
      <c r="BF207" s="65"/>
      <c r="BG207" s="65"/>
      <c r="BH207" s="65"/>
      <c r="BI207" s="65"/>
      <c r="BJ207" s="65"/>
      <c r="BK207" s="65"/>
      <c r="BL207" s="65"/>
      <c r="BM207" s="65"/>
      <c r="BN207" s="65"/>
      <c r="BO207" s="65"/>
      <c r="BP207" s="65"/>
      <c r="BQ207" s="65"/>
      <c r="BR207" s="65"/>
      <c r="BS207" s="65"/>
      <c r="BT207" s="65"/>
      <c r="BU207" s="65"/>
      <c r="BV207" s="65"/>
      <c r="BW207" s="65"/>
      <c r="BX207" s="65"/>
      <c r="BY207" s="65"/>
      <c r="BZ207" s="65"/>
      <c r="CA207" s="34"/>
      <c r="CB207" s="34"/>
      <c r="CC207" s="34"/>
      <c r="CD207" s="34"/>
      <c r="CE207" s="34"/>
      <c r="CF207" s="34"/>
      <c r="CG207" s="34"/>
      <c r="CH207" s="34"/>
      <c r="CI207" s="34"/>
      <c r="CJ207" s="34"/>
      <c r="CK207" s="34"/>
      <c r="CL207" s="34"/>
      <c r="CM207" s="34"/>
      <c r="CN207" s="34"/>
      <c r="CO207" s="34"/>
      <c r="CP207" s="34"/>
      <c r="CQ207" s="34"/>
      <c r="CR207" s="34"/>
      <c r="CS207" s="34"/>
      <c r="CT207" s="37"/>
    </row>
    <row r="208" spans="1:98" ht="13">
      <c r="A208" s="37"/>
      <c r="B208" s="34"/>
      <c r="C208" s="34"/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51"/>
      <c r="R208" s="34"/>
      <c r="S208" s="34"/>
      <c r="T208" s="34"/>
      <c r="U208" s="34"/>
      <c r="V208" s="34"/>
      <c r="W208" s="34"/>
      <c r="X208" s="34"/>
      <c r="Y208" s="34"/>
      <c r="Z208" s="34"/>
      <c r="AA208" s="34"/>
      <c r="AB208" s="34"/>
      <c r="AC208" s="34"/>
      <c r="AD208" s="34"/>
      <c r="AE208" s="34"/>
      <c r="AF208" s="68"/>
      <c r="AG208" s="34"/>
      <c r="AH208" s="34"/>
      <c r="AI208" s="34"/>
      <c r="AJ208" s="34"/>
      <c r="AK208" s="34"/>
      <c r="AL208" s="34"/>
      <c r="AM208" s="34"/>
      <c r="AN208" s="34"/>
      <c r="AO208" s="65"/>
      <c r="AP208" s="65"/>
      <c r="AQ208" s="65"/>
      <c r="AR208" s="65"/>
      <c r="AS208" s="65"/>
      <c r="AT208" s="65"/>
      <c r="AU208" s="65"/>
      <c r="AV208" s="65"/>
      <c r="AW208" s="65"/>
      <c r="AX208" s="65"/>
      <c r="AY208" s="65"/>
      <c r="AZ208" s="65"/>
      <c r="BA208" s="65"/>
      <c r="BB208" s="65"/>
      <c r="BC208" s="65"/>
      <c r="BD208" s="65"/>
      <c r="BE208" s="65"/>
      <c r="BF208" s="65"/>
      <c r="BG208" s="65"/>
      <c r="BH208" s="65"/>
      <c r="BI208" s="65"/>
      <c r="BJ208" s="65"/>
      <c r="BK208" s="65"/>
      <c r="BL208" s="65"/>
      <c r="BM208" s="65"/>
      <c r="BN208" s="65"/>
      <c r="BO208" s="65"/>
      <c r="BP208" s="65"/>
      <c r="BQ208" s="65"/>
      <c r="BR208" s="65"/>
      <c r="BS208" s="65"/>
      <c r="BT208" s="65"/>
      <c r="BU208" s="65"/>
      <c r="BV208" s="65"/>
      <c r="BW208" s="65"/>
      <c r="BX208" s="65"/>
      <c r="BY208" s="65"/>
      <c r="BZ208" s="65"/>
      <c r="CA208" s="34"/>
      <c r="CB208" s="34"/>
      <c r="CC208" s="34"/>
      <c r="CD208" s="34"/>
      <c r="CE208" s="34"/>
      <c r="CF208" s="34"/>
      <c r="CG208" s="34"/>
      <c r="CH208" s="34"/>
      <c r="CI208" s="34"/>
      <c r="CJ208" s="34"/>
      <c r="CK208" s="34"/>
      <c r="CL208" s="34"/>
      <c r="CM208" s="34"/>
      <c r="CN208" s="34"/>
      <c r="CO208" s="34"/>
      <c r="CP208" s="34"/>
      <c r="CQ208" s="34"/>
      <c r="CR208" s="34"/>
      <c r="CS208" s="34"/>
      <c r="CT208" s="37"/>
    </row>
    <row r="209" spans="1:98" ht="13">
      <c r="A209" s="37"/>
      <c r="B209" s="34"/>
      <c r="C209" s="34"/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51"/>
      <c r="R209" s="34"/>
      <c r="S209" s="34"/>
      <c r="T209" s="34"/>
      <c r="U209" s="34"/>
      <c r="V209" s="34"/>
      <c r="W209" s="34"/>
      <c r="X209" s="34"/>
      <c r="Y209" s="34"/>
      <c r="Z209" s="34"/>
      <c r="AA209" s="34"/>
      <c r="AB209" s="34"/>
      <c r="AC209" s="34"/>
      <c r="AD209" s="34"/>
      <c r="AE209" s="34"/>
      <c r="AF209" s="68"/>
      <c r="AG209" s="34"/>
      <c r="AH209" s="34"/>
      <c r="AI209" s="34"/>
      <c r="AJ209" s="34"/>
      <c r="AK209" s="34"/>
      <c r="AL209" s="34"/>
      <c r="AM209" s="34"/>
      <c r="AN209" s="34"/>
      <c r="AO209" s="65"/>
      <c r="AP209" s="65"/>
      <c r="AQ209" s="65"/>
      <c r="AR209" s="65"/>
      <c r="AS209" s="65"/>
      <c r="AT209" s="65"/>
      <c r="AU209" s="65"/>
      <c r="AV209" s="65"/>
      <c r="AW209" s="65"/>
      <c r="AX209" s="65"/>
      <c r="AY209" s="65"/>
      <c r="AZ209" s="65"/>
      <c r="BA209" s="65"/>
      <c r="BB209" s="65"/>
      <c r="BC209" s="65"/>
      <c r="BD209" s="65"/>
      <c r="BE209" s="65"/>
      <c r="BF209" s="65"/>
      <c r="BG209" s="65"/>
      <c r="BH209" s="65"/>
      <c r="BI209" s="65"/>
      <c r="BJ209" s="65"/>
      <c r="BK209" s="65"/>
      <c r="BL209" s="65"/>
      <c r="BM209" s="65"/>
      <c r="BN209" s="65"/>
      <c r="BO209" s="65"/>
      <c r="BP209" s="65"/>
      <c r="BQ209" s="65"/>
      <c r="BR209" s="65"/>
      <c r="BS209" s="65"/>
      <c r="BT209" s="65"/>
      <c r="BU209" s="65"/>
      <c r="BV209" s="65"/>
      <c r="BW209" s="65"/>
      <c r="BX209" s="65"/>
      <c r="BY209" s="65"/>
      <c r="BZ209" s="65"/>
      <c r="CA209" s="34"/>
      <c r="CB209" s="34"/>
      <c r="CC209" s="34"/>
      <c r="CD209" s="34"/>
      <c r="CE209" s="34"/>
      <c r="CF209" s="34"/>
      <c r="CG209" s="34"/>
      <c r="CH209" s="34"/>
      <c r="CI209" s="34"/>
      <c r="CJ209" s="34"/>
      <c r="CK209" s="34"/>
      <c r="CL209" s="34"/>
      <c r="CM209" s="34"/>
      <c r="CN209" s="34"/>
      <c r="CO209" s="34"/>
      <c r="CP209" s="34"/>
      <c r="CQ209" s="34"/>
      <c r="CR209" s="34"/>
      <c r="CS209" s="34"/>
      <c r="CT209" s="37"/>
    </row>
    <row r="210" spans="1:98" ht="13">
      <c r="A210" s="37"/>
      <c r="B210" s="34"/>
      <c r="C210" s="34"/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51"/>
      <c r="R210" s="34"/>
      <c r="S210" s="34"/>
      <c r="T210" s="34"/>
      <c r="U210" s="34"/>
      <c r="V210" s="34"/>
      <c r="W210" s="34"/>
      <c r="X210" s="34"/>
      <c r="Y210" s="34"/>
      <c r="Z210" s="34"/>
      <c r="AA210" s="34"/>
      <c r="AB210" s="34"/>
      <c r="AC210" s="34"/>
      <c r="AD210" s="34"/>
      <c r="AE210" s="34"/>
      <c r="AF210" s="68"/>
      <c r="AG210" s="34"/>
      <c r="AH210" s="34"/>
      <c r="AI210" s="34"/>
      <c r="AJ210" s="34"/>
      <c r="AK210" s="34"/>
      <c r="AL210" s="34"/>
      <c r="AM210" s="34"/>
      <c r="AN210" s="34"/>
      <c r="AO210" s="65"/>
      <c r="AP210" s="65"/>
      <c r="AQ210" s="65"/>
      <c r="AR210" s="65"/>
      <c r="AS210" s="65"/>
      <c r="AT210" s="65"/>
      <c r="AU210" s="65"/>
      <c r="AV210" s="65"/>
      <c r="AW210" s="65"/>
      <c r="AX210" s="65"/>
      <c r="AY210" s="65"/>
      <c r="AZ210" s="65"/>
      <c r="BA210" s="65"/>
      <c r="BB210" s="65"/>
      <c r="BC210" s="65"/>
      <c r="BD210" s="65"/>
      <c r="BE210" s="65"/>
      <c r="BF210" s="65"/>
      <c r="BG210" s="65"/>
      <c r="BH210" s="65"/>
      <c r="BI210" s="65"/>
      <c r="BJ210" s="65"/>
      <c r="BK210" s="65"/>
      <c r="BL210" s="65"/>
      <c r="BM210" s="65"/>
      <c r="BN210" s="65"/>
      <c r="BO210" s="65"/>
      <c r="BP210" s="65"/>
      <c r="BQ210" s="65"/>
      <c r="BR210" s="65"/>
      <c r="BS210" s="65"/>
      <c r="BT210" s="65"/>
      <c r="BU210" s="65"/>
      <c r="BV210" s="65"/>
      <c r="BW210" s="65"/>
      <c r="BX210" s="65"/>
      <c r="BY210" s="65"/>
      <c r="BZ210" s="65"/>
      <c r="CA210" s="34"/>
      <c r="CB210" s="34"/>
      <c r="CC210" s="34"/>
      <c r="CD210" s="34"/>
      <c r="CE210" s="34"/>
      <c r="CF210" s="34"/>
      <c r="CG210" s="34"/>
      <c r="CH210" s="34"/>
      <c r="CI210" s="34"/>
      <c r="CJ210" s="34"/>
      <c r="CK210" s="34"/>
      <c r="CL210" s="34"/>
      <c r="CM210" s="34"/>
      <c r="CN210" s="34"/>
      <c r="CO210" s="34"/>
      <c r="CP210" s="34"/>
      <c r="CQ210" s="34"/>
      <c r="CR210" s="34"/>
      <c r="CS210" s="34"/>
      <c r="CT210" s="37"/>
    </row>
    <row r="211" spans="1:98" ht="13">
      <c r="A211" s="37"/>
      <c r="B211" s="34"/>
      <c r="C211" s="34"/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51"/>
      <c r="R211" s="34"/>
      <c r="S211" s="34"/>
      <c r="T211" s="34"/>
      <c r="U211" s="34"/>
      <c r="V211" s="34"/>
      <c r="W211" s="34"/>
      <c r="X211" s="34"/>
      <c r="Y211" s="34"/>
      <c r="Z211" s="34"/>
      <c r="AA211" s="34"/>
      <c r="AB211" s="34"/>
      <c r="AC211" s="34"/>
      <c r="AD211" s="34"/>
      <c r="AE211" s="34"/>
      <c r="AF211" s="68"/>
      <c r="AG211" s="34"/>
      <c r="AH211" s="34"/>
      <c r="AI211" s="34"/>
      <c r="AJ211" s="34"/>
      <c r="AK211" s="34"/>
      <c r="AL211" s="34"/>
      <c r="AM211" s="34"/>
      <c r="AN211" s="34"/>
      <c r="AO211" s="65"/>
      <c r="AP211" s="65"/>
      <c r="AQ211" s="65"/>
      <c r="AR211" s="65"/>
      <c r="AS211" s="65"/>
      <c r="AT211" s="65"/>
      <c r="AU211" s="65"/>
      <c r="AV211" s="65"/>
      <c r="AW211" s="65"/>
      <c r="AX211" s="65"/>
      <c r="AY211" s="65"/>
      <c r="AZ211" s="65"/>
      <c r="BA211" s="65"/>
      <c r="BB211" s="65"/>
      <c r="BC211" s="65"/>
      <c r="BD211" s="65"/>
      <c r="BE211" s="65"/>
      <c r="BF211" s="65"/>
      <c r="BG211" s="65"/>
      <c r="BH211" s="65"/>
      <c r="BI211" s="65"/>
      <c r="BJ211" s="65"/>
      <c r="BK211" s="65"/>
      <c r="BL211" s="65"/>
      <c r="BM211" s="65"/>
      <c r="BN211" s="65"/>
      <c r="BO211" s="65"/>
      <c r="BP211" s="65"/>
      <c r="BQ211" s="65"/>
      <c r="BR211" s="65"/>
      <c r="BS211" s="65"/>
      <c r="BT211" s="65"/>
      <c r="BU211" s="65"/>
      <c r="BV211" s="65"/>
      <c r="BW211" s="65"/>
      <c r="BX211" s="65"/>
      <c r="BY211" s="65"/>
      <c r="BZ211" s="65"/>
      <c r="CA211" s="34"/>
      <c r="CB211" s="34"/>
      <c r="CC211" s="34"/>
      <c r="CD211" s="34"/>
      <c r="CE211" s="34"/>
      <c r="CF211" s="34"/>
      <c r="CG211" s="34"/>
      <c r="CH211" s="34"/>
      <c r="CI211" s="34"/>
      <c r="CJ211" s="34"/>
      <c r="CK211" s="34"/>
      <c r="CL211" s="34"/>
      <c r="CM211" s="34"/>
      <c r="CN211" s="34"/>
      <c r="CO211" s="34"/>
      <c r="CP211" s="34"/>
      <c r="CQ211" s="34"/>
      <c r="CR211" s="34"/>
      <c r="CS211" s="34"/>
      <c r="CT211" s="37"/>
    </row>
    <row r="212" spans="1:98" ht="13">
      <c r="A212" s="37"/>
      <c r="B212" s="34"/>
      <c r="C212" s="34"/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51"/>
      <c r="R212" s="34"/>
      <c r="S212" s="34"/>
      <c r="T212" s="34"/>
      <c r="U212" s="34"/>
      <c r="V212" s="34"/>
      <c r="W212" s="34"/>
      <c r="X212" s="34"/>
      <c r="Y212" s="34"/>
      <c r="Z212" s="34"/>
      <c r="AA212" s="34"/>
      <c r="AB212" s="34"/>
      <c r="AC212" s="34"/>
      <c r="AD212" s="34"/>
      <c r="AE212" s="34"/>
      <c r="AF212" s="68"/>
      <c r="AG212" s="34"/>
      <c r="AH212" s="34"/>
      <c r="AI212" s="34"/>
      <c r="AJ212" s="34"/>
      <c r="AK212" s="34"/>
      <c r="AL212" s="34"/>
      <c r="AM212" s="34"/>
      <c r="AN212" s="34"/>
      <c r="AO212" s="65"/>
      <c r="AP212" s="65"/>
      <c r="AQ212" s="65"/>
      <c r="AR212" s="65"/>
      <c r="AS212" s="65"/>
      <c r="AT212" s="65"/>
      <c r="AU212" s="65"/>
      <c r="AV212" s="65"/>
      <c r="AW212" s="65"/>
      <c r="AX212" s="65"/>
      <c r="AY212" s="65"/>
      <c r="AZ212" s="65"/>
      <c r="BA212" s="65"/>
      <c r="BB212" s="65"/>
      <c r="BC212" s="65"/>
      <c r="BD212" s="65"/>
      <c r="BE212" s="65"/>
      <c r="BF212" s="65"/>
      <c r="BG212" s="65"/>
      <c r="BH212" s="65"/>
      <c r="BI212" s="65"/>
      <c r="BJ212" s="65"/>
      <c r="BK212" s="65"/>
      <c r="BL212" s="65"/>
      <c r="BM212" s="65"/>
      <c r="BN212" s="65"/>
      <c r="BO212" s="65"/>
      <c r="BP212" s="65"/>
      <c r="BQ212" s="65"/>
      <c r="BR212" s="65"/>
      <c r="BS212" s="65"/>
      <c r="BT212" s="65"/>
      <c r="BU212" s="65"/>
      <c r="BV212" s="65"/>
      <c r="BW212" s="65"/>
      <c r="BX212" s="65"/>
      <c r="BY212" s="65"/>
      <c r="BZ212" s="65"/>
      <c r="CA212" s="34"/>
      <c r="CB212" s="34"/>
      <c r="CC212" s="34"/>
      <c r="CD212" s="34"/>
      <c r="CE212" s="34"/>
      <c r="CF212" s="34"/>
      <c r="CG212" s="34"/>
      <c r="CH212" s="34"/>
      <c r="CI212" s="34"/>
      <c r="CJ212" s="34"/>
      <c r="CK212" s="34"/>
      <c r="CL212" s="34"/>
      <c r="CM212" s="34"/>
      <c r="CN212" s="34"/>
      <c r="CO212" s="34"/>
      <c r="CP212" s="34"/>
      <c r="CQ212" s="34"/>
      <c r="CR212" s="34"/>
      <c r="CS212" s="34"/>
      <c r="CT212" s="37"/>
    </row>
    <row r="213" spans="1:98" ht="13">
      <c r="A213" s="37"/>
      <c r="B213" s="34"/>
      <c r="C213" s="34"/>
      <c r="D213" s="34"/>
      <c r="E213" s="34"/>
      <c r="F213" s="34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51"/>
      <c r="R213" s="34"/>
      <c r="S213" s="34"/>
      <c r="T213" s="34"/>
      <c r="U213" s="34"/>
      <c r="V213" s="34"/>
      <c r="W213" s="34"/>
      <c r="X213" s="34"/>
      <c r="Y213" s="34"/>
      <c r="Z213" s="34"/>
      <c r="AA213" s="34"/>
      <c r="AB213" s="34"/>
      <c r="AC213" s="34"/>
      <c r="AD213" s="34"/>
      <c r="AE213" s="34"/>
      <c r="AF213" s="68"/>
      <c r="AG213" s="34"/>
      <c r="AH213" s="34"/>
      <c r="AI213" s="34"/>
      <c r="AJ213" s="34"/>
      <c r="AK213" s="34"/>
      <c r="AL213" s="34"/>
      <c r="AM213" s="34"/>
      <c r="AN213" s="34"/>
      <c r="AO213" s="65"/>
      <c r="AP213" s="65"/>
      <c r="AQ213" s="65"/>
      <c r="AR213" s="65"/>
      <c r="AS213" s="65"/>
      <c r="AT213" s="65"/>
      <c r="AU213" s="65"/>
      <c r="AV213" s="65"/>
      <c r="AW213" s="65"/>
      <c r="AX213" s="65"/>
      <c r="AY213" s="65"/>
      <c r="AZ213" s="65"/>
      <c r="BA213" s="65"/>
      <c r="BB213" s="65"/>
      <c r="BC213" s="65"/>
      <c r="BD213" s="65"/>
      <c r="BE213" s="65"/>
      <c r="BF213" s="65"/>
      <c r="BG213" s="65"/>
      <c r="BH213" s="65"/>
      <c r="BI213" s="65"/>
      <c r="BJ213" s="65"/>
      <c r="BK213" s="65"/>
      <c r="BL213" s="65"/>
      <c r="BM213" s="65"/>
      <c r="BN213" s="65"/>
      <c r="BO213" s="65"/>
      <c r="BP213" s="65"/>
      <c r="BQ213" s="65"/>
      <c r="BR213" s="65"/>
      <c r="BS213" s="65"/>
      <c r="BT213" s="65"/>
      <c r="BU213" s="65"/>
      <c r="BV213" s="65"/>
      <c r="BW213" s="65"/>
      <c r="BX213" s="65"/>
      <c r="BY213" s="65"/>
      <c r="BZ213" s="65"/>
      <c r="CA213" s="34"/>
      <c r="CB213" s="34"/>
      <c r="CC213" s="34"/>
      <c r="CD213" s="34"/>
      <c r="CE213" s="34"/>
      <c r="CF213" s="34"/>
      <c r="CG213" s="34"/>
      <c r="CH213" s="34"/>
      <c r="CI213" s="34"/>
      <c r="CJ213" s="34"/>
      <c r="CK213" s="34"/>
      <c r="CL213" s="34"/>
      <c r="CM213" s="34"/>
      <c r="CN213" s="34"/>
      <c r="CO213" s="34"/>
      <c r="CP213" s="34"/>
      <c r="CQ213" s="34"/>
      <c r="CR213" s="34"/>
      <c r="CS213" s="34"/>
      <c r="CT213" s="37"/>
    </row>
    <row r="214" spans="1:98" ht="13">
      <c r="A214" s="37"/>
      <c r="B214" s="34"/>
      <c r="C214" s="34"/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51"/>
      <c r="R214" s="34"/>
      <c r="S214" s="34"/>
      <c r="T214" s="34"/>
      <c r="U214" s="34"/>
      <c r="V214" s="34"/>
      <c r="W214" s="34"/>
      <c r="X214" s="34"/>
      <c r="Y214" s="34"/>
      <c r="Z214" s="34"/>
      <c r="AA214" s="34"/>
      <c r="AB214" s="34"/>
      <c r="AC214" s="34"/>
      <c r="AD214" s="34"/>
      <c r="AE214" s="34"/>
      <c r="AF214" s="68"/>
      <c r="AG214" s="34"/>
      <c r="AH214" s="34"/>
      <c r="AI214" s="34"/>
      <c r="AJ214" s="34"/>
      <c r="AK214" s="34"/>
      <c r="AL214" s="34"/>
      <c r="AM214" s="34"/>
      <c r="AN214" s="34"/>
      <c r="AO214" s="65"/>
      <c r="AP214" s="65"/>
      <c r="AQ214" s="65"/>
      <c r="AR214" s="65"/>
      <c r="AS214" s="65"/>
      <c r="AT214" s="65"/>
      <c r="AU214" s="65"/>
      <c r="AV214" s="65"/>
      <c r="AW214" s="65"/>
      <c r="AX214" s="65"/>
      <c r="AY214" s="65"/>
      <c r="AZ214" s="65"/>
      <c r="BA214" s="65"/>
      <c r="BB214" s="65"/>
      <c r="BC214" s="65"/>
      <c r="BD214" s="65"/>
      <c r="BE214" s="65"/>
      <c r="BF214" s="65"/>
      <c r="BG214" s="65"/>
      <c r="BH214" s="65"/>
      <c r="BI214" s="65"/>
      <c r="BJ214" s="65"/>
      <c r="BK214" s="65"/>
      <c r="BL214" s="65"/>
      <c r="BM214" s="65"/>
      <c r="BN214" s="65"/>
      <c r="BO214" s="65"/>
      <c r="BP214" s="65"/>
      <c r="BQ214" s="65"/>
      <c r="BR214" s="65"/>
      <c r="BS214" s="65"/>
      <c r="BT214" s="65"/>
      <c r="BU214" s="65"/>
      <c r="BV214" s="65"/>
      <c r="BW214" s="65"/>
      <c r="BX214" s="65"/>
      <c r="BY214" s="65"/>
      <c r="BZ214" s="65"/>
      <c r="CA214" s="34"/>
      <c r="CB214" s="34"/>
      <c r="CC214" s="34"/>
      <c r="CD214" s="34"/>
      <c r="CE214" s="34"/>
      <c r="CF214" s="34"/>
      <c r="CG214" s="34"/>
      <c r="CH214" s="34"/>
      <c r="CI214" s="34"/>
      <c r="CJ214" s="34"/>
      <c r="CK214" s="34"/>
      <c r="CL214" s="34"/>
      <c r="CM214" s="34"/>
      <c r="CN214" s="34"/>
      <c r="CO214" s="34"/>
      <c r="CP214" s="34"/>
      <c r="CQ214" s="34"/>
      <c r="CR214" s="34"/>
      <c r="CS214" s="34"/>
      <c r="CT214" s="37"/>
    </row>
    <row r="215" spans="1:98" ht="13">
      <c r="A215" s="37"/>
      <c r="B215" s="34"/>
      <c r="C215" s="34"/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51"/>
      <c r="R215" s="34"/>
      <c r="S215" s="34"/>
      <c r="T215" s="34"/>
      <c r="U215" s="34"/>
      <c r="V215" s="34"/>
      <c r="W215" s="34"/>
      <c r="X215" s="34"/>
      <c r="Y215" s="34"/>
      <c r="Z215" s="34"/>
      <c r="AA215" s="34"/>
      <c r="AB215" s="34"/>
      <c r="AC215" s="34"/>
      <c r="AD215" s="34"/>
      <c r="AE215" s="34"/>
      <c r="AF215" s="68"/>
      <c r="AG215" s="34"/>
      <c r="AH215" s="34"/>
      <c r="AI215" s="34"/>
      <c r="AJ215" s="34"/>
      <c r="AK215" s="34"/>
      <c r="AL215" s="34"/>
      <c r="AM215" s="34"/>
      <c r="AN215" s="34"/>
      <c r="AO215" s="65"/>
      <c r="AP215" s="65"/>
      <c r="AQ215" s="65"/>
      <c r="AR215" s="65"/>
      <c r="AS215" s="65"/>
      <c r="AT215" s="65"/>
      <c r="AU215" s="65"/>
      <c r="AV215" s="65"/>
      <c r="AW215" s="65"/>
      <c r="AX215" s="65"/>
      <c r="AY215" s="65"/>
      <c r="AZ215" s="65"/>
      <c r="BA215" s="65"/>
      <c r="BB215" s="65"/>
      <c r="BC215" s="65"/>
      <c r="BD215" s="65"/>
      <c r="BE215" s="65"/>
      <c r="BF215" s="65"/>
      <c r="BG215" s="65"/>
      <c r="BH215" s="65"/>
      <c r="BI215" s="65"/>
      <c r="BJ215" s="65"/>
      <c r="BK215" s="65"/>
      <c r="BL215" s="65"/>
      <c r="BM215" s="65"/>
      <c r="BN215" s="65"/>
      <c r="BO215" s="65"/>
      <c r="BP215" s="65"/>
      <c r="BQ215" s="65"/>
      <c r="BR215" s="65"/>
      <c r="BS215" s="65"/>
      <c r="BT215" s="65"/>
      <c r="BU215" s="65"/>
      <c r="BV215" s="65"/>
      <c r="BW215" s="65"/>
      <c r="BX215" s="65"/>
      <c r="BY215" s="65"/>
      <c r="BZ215" s="65"/>
      <c r="CA215" s="34"/>
      <c r="CB215" s="34"/>
      <c r="CC215" s="34"/>
      <c r="CD215" s="34"/>
      <c r="CE215" s="34"/>
      <c r="CF215" s="34"/>
      <c r="CG215" s="34"/>
      <c r="CH215" s="34"/>
      <c r="CI215" s="34"/>
      <c r="CJ215" s="34"/>
      <c r="CK215" s="34"/>
      <c r="CL215" s="34"/>
      <c r="CM215" s="34"/>
      <c r="CN215" s="34"/>
      <c r="CO215" s="34"/>
      <c r="CP215" s="34"/>
      <c r="CQ215" s="34"/>
      <c r="CR215" s="34"/>
      <c r="CS215" s="34"/>
      <c r="CT215" s="37"/>
    </row>
    <row r="216" spans="1:98" ht="13">
      <c r="A216" s="37"/>
      <c r="B216" s="34"/>
      <c r="C216" s="34"/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51"/>
      <c r="R216" s="34"/>
      <c r="S216" s="34"/>
      <c r="T216" s="34"/>
      <c r="U216" s="34"/>
      <c r="V216" s="34"/>
      <c r="W216" s="34"/>
      <c r="X216" s="34"/>
      <c r="Y216" s="34"/>
      <c r="Z216" s="34"/>
      <c r="AA216" s="34"/>
      <c r="AB216" s="34"/>
      <c r="AC216" s="34"/>
      <c r="AD216" s="34"/>
      <c r="AE216" s="34"/>
      <c r="AF216" s="68"/>
      <c r="AG216" s="34"/>
      <c r="AH216" s="34"/>
      <c r="AI216" s="34"/>
      <c r="AJ216" s="34"/>
      <c r="AK216" s="34"/>
      <c r="AL216" s="34"/>
      <c r="AM216" s="34"/>
      <c r="AN216" s="34"/>
      <c r="AO216" s="65"/>
      <c r="AP216" s="65"/>
      <c r="AQ216" s="65"/>
      <c r="AR216" s="65"/>
      <c r="AS216" s="65"/>
      <c r="AT216" s="65"/>
      <c r="AU216" s="65"/>
      <c r="AV216" s="65"/>
      <c r="AW216" s="65"/>
      <c r="AX216" s="65"/>
      <c r="AY216" s="65"/>
      <c r="AZ216" s="65"/>
      <c r="BA216" s="65"/>
      <c r="BB216" s="65"/>
      <c r="BC216" s="65"/>
      <c r="BD216" s="65"/>
      <c r="BE216" s="65"/>
      <c r="BF216" s="65"/>
      <c r="BG216" s="65"/>
      <c r="BH216" s="65"/>
      <c r="BI216" s="65"/>
      <c r="BJ216" s="65"/>
      <c r="BK216" s="65"/>
      <c r="BL216" s="65"/>
      <c r="BM216" s="65"/>
      <c r="BN216" s="65"/>
      <c r="BO216" s="65"/>
      <c r="BP216" s="65"/>
      <c r="BQ216" s="65"/>
      <c r="BR216" s="65"/>
      <c r="BS216" s="65"/>
      <c r="BT216" s="65"/>
      <c r="BU216" s="65"/>
      <c r="BV216" s="65"/>
      <c r="BW216" s="65"/>
      <c r="BX216" s="65"/>
      <c r="BY216" s="65"/>
      <c r="BZ216" s="65"/>
      <c r="CA216" s="34"/>
      <c r="CB216" s="34"/>
      <c r="CC216" s="34"/>
      <c r="CD216" s="34"/>
      <c r="CE216" s="34"/>
      <c r="CF216" s="34"/>
      <c r="CG216" s="34"/>
      <c r="CH216" s="34"/>
      <c r="CI216" s="34"/>
      <c r="CJ216" s="34"/>
      <c r="CK216" s="34"/>
      <c r="CL216" s="34"/>
      <c r="CM216" s="34"/>
      <c r="CN216" s="34"/>
      <c r="CO216" s="34"/>
      <c r="CP216" s="34"/>
      <c r="CQ216" s="34"/>
      <c r="CR216" s="34"/>
      <c r="CS216" s="34"/>
      <c r="CT216" s="37"/>
    </row>
    <row r="217" spans="1:98" ht="13">
      <c r="A217" s="37"/>
      <c r="B217" s="34"/>
      <c r="C217" s="34"/>
      <c r="D217" s="34"/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51"/>
      <c r="R217" s="34"/>
      <c r="S217" s="34"/>
      <c r="T217" s="34"/>
      <c r="U217" s="34"/>
      <c r="V217" s="34"/>
      <c r="W217" s="34"/>
      <c r="X217" s="34"/>
      <c r="Y217" s="34"/>
      <c r="Z217" s="34"/>
      <c r="AA217" s="34"/>
      <c r="AB217" s="34"/>
      <c r="AC217" s="34"/>
      <c r="AD217" s="34"/>
      <c r="AE217" s="34"/>
      <c r="AF217" s="68"/>
      <c r="AG217" s="34"/>
      <c r="AH217" s="34"/>
      <c r="AI217" s="34"/>
      <c r="AJ217" s="34"/>
      <c r="AK217" s="34"/>
      <c r="AL217" s="34"/>
      <c r="AM217" s="34"/>
      <c r="AN217" s="34"/>
      <c r="AO217" s="65"/>
      <c r="AP217" s="65"/>
      <c r="AQ217" s="65"/>
      <c r="AR217" s="65"/>
      <c r="AS217" s="65"/>
      <c r="AT217" s="65"/>
      <c r="AU217" s="65"/>
      <c r="AV217" s="65"/>
      <c r="AW217" s="65"/>
      <c r="AX217" s="65"/>
      <c r="AY217" s="65"/>
      <c r="AZ217" s="65"/>
      <c r="BA217" s="65"/>
      <c r="BB217" s="65"/>
      <c r="BC217" s="65"/>
      <c r="BD217" s="65"/>
      <c r="BE217" s="65"/>
      <c r="BF217" s="65"/>
      <c r="BG217" s="65"/>
      <c r="BH217" s="65"/>
      <c r="BI217" s="65"/>
      <c r="BJ217" s="65"/>
      <c r="BK217" s="65"/>
      <c r="BL217" s="65"/>
      <c r="BM217" s="65"/>
      <c r="BN217" s="65"/>
      <c r="BO217" s="65"/>
      <c r="BP217" s="65"/>
      <c r="BQ217" s="65"/>
      <c r="BR217" s="65"/>
      <c r="BS217" s="65"/>
      <c r="BT217" s="65"/>
      <c r="BU217" s="65"/>
      <c r="BV217" s="65"/>
      <c r="BW217" s="65"/>
      <c r="BX217" s="65"/>
      <c r="BY217" s="65"/>
      <c r="BZ217" s="65"/>
      <c r="CA217" s="34"/>
      <c r="CB217" s="34"/>
      <c r="CC217" s="34"/>
      <c r="CD217" s="34"/>
      <c r="CE217" s="34"/>
      <c r="CF217" s="34"/>
      <c r="CG217" s="34"/>
      <c r="CH217" s="34"/>
      <c r="CI217" s="34"/>
      <c r="CJ217" s="34"/>
      <c r="CK217" s="34"/>
      <c r="CL217" s="34"/>
      <c r="CM217" s="34"/>
      <c r="CN217" s="34"/>
      <c r="CO217" s="34"/>
      <c r="CP217" s="34"/>
      <c r="CQ217" s="34"/>
      <c r="CR217" s="34"/>
      <c r="CS217" s="34"/>
      <c r="CT217" s="37"/>
    </row>
    <row r="218" spans="1:98" ht="13">
      <c r="A218" s="37"/>
      <c r="B218" s="34"/>
      <c r="C218" s="34"/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51"/>
      <c r="R218" s="34"/>
      <c r="S218" s="34"/>
      <c r="T218" s="34"/>
      <c r="U218" s="34"/>
      <c r="V218" s="34"/>
      <c r="W218" s="34"/>
      <c r="X218" s="34"/>
      <c r="Y218" s="34"/>
      <c r="Z218" s="34"/>
      <c r="AA218" s="34"/>
      <c r="AB218" s="34"/>
      <c r="AC218" s="34"/>
      <c r="AD218" s="34"/>
      <c r="AE218" s="34"/>
      <c r="AF218" s="68"/>
      <c r="AG218" s="34"/>
      <c r="AH218" s="34"/>
      <c r="AI218" s="34"/>
      <c r="AJ218" s="34"/>
      <c r="AK218" s="34"/>
      <c r="AL218" s="34"/>
      <c r="AM218" s="34"/>
      <c r="AN218" s="34"/>
      <c r="AO218" s="65"/>
      <c r="AP218" s="65"/>
      <c r="AQ218" s="65"/>
      <c r="AR218" s="65"/>
      <c r="AS218" s="65"/>
      <c r="AT218" s="65"/>
      <c r="AU218" s="65"/>
      <c r="AV218" s="65"/>
      <c r="AW218" s="65"/>
      <c r="AX218" s="65"/>
      <c r="AY218" s="65"/>
      <c r="AZ218" s="65"/>
      <c r="BA218" s="65"/>
      <c r="BB218" s="65"/>
      <c r="BC218" s="65"/>
      <c r="BD218" s="65"/>
      <c r="BE218" s="65"/>
      <c r="BF218" s="65"/>
      <c r="BG218" s="65"/>
      <c r="BH218" s="65"/>
      <c r="BI218" s="65"/>
      <c r="BJ218" s="65"/>
      <c r="BK218" s="65"/>
      <c r="BL218" s="65"/>
      <c r="BM218" s="65"/>
      <c r="BN218" s="65"/>
      <c r="BO218" s="65"/>
      <c r="BP218" s="65"/>
      <c r="BQ218" s="65"/>
      <c r="BR218" s="65"/>
      <c r="BS218" s="65"/>
      <c r="BT218" s="65"/>
      <c r="BU218" s="65"/>
      <c r="BV218" s="65"/>
      <c r="BW218" s="65"/>
      <c r="BX218" s="65"/>
      <c r="BY218" s="65"/>
      <c r="BZ218" s="65"/>
      <c r="CA218" s="34"/>
      <c r="CB218" s="34"/>
      <c r="CC218" s="34"/>
      <c r="CD218" s="34"/>
      <c r="CE218" s="34"/>
      <c r="CF218" s="34"/>
      <c r="CG218" s="34"/>
      <c r="CH218" s="34"/>
      <c r="CI218" s="34"/>
      <c r="CJ218" s="34"/>
      <c r="CK218" s="34"/>
      <c r="CL218" s="34"/>
      <c r="CM218" s="34"/>
      <c r="CN218" s="34"/>
      <c r="CO218" s="34"/>
      <c r="CP218" s="34"/>
      <c r="CQ218" s="34"/>
      <c r="CR218" s="34"/>
      <c r="CS218" s="34"/>
      <c r="CT218" s="37"/>
    </row>
    <row r="219" spans="1:98" ht="13">
      <c r="A219" s="37"/>
      <c r="B219" s="34"/>
      <c r="C219" s="34"/>
      <c r="D219" s="34"/>
      <c r="E219" s="34"/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51"/>
      <c r="R219" s="34"/>
      <c r="S219" s="34"/>
      <c r="T219" s="34"/>
      <c r="U219" s="34"/>
      <c r="V219" s="34"/>
      <c r="W219" s="34"/>
      <c r="X219" s="34"/>
      <c r="Y219" s="34"/>
      <c r="Z219" s="34"/>
      <c r="AA219" s="34"/>
      <c r="AB219" s="34"/>
      <c r="AC219" s="34"/>
      <c r="AD219" s="34"/>
      <c r="AE219" s="34"/>
      <c r="AF219" s="68"/>
      <c r="AG219" s="34"/>
      <c r="AH219" s="34"/>
      <c r="AI219" s="34"/>
      <c r="AJ219" s="34"/>
      <c r="AK219" s="34"/>
      <c r="AL219" s="34"/>
      <c r="AM219" s="34"/>
      <c r="AN219" s="34"/>
      <c r="AO219" s="65"/>
      <c r="AP219" s="65"/>
      <c r="AQ219" s="65"/>
      <c r="AR219" s="65"/>
      <c r="AS219" s="65"/>
      <c r="AT219" s="65"/>
      <c r="AU219" s="65"/>
      <c r="AV219" s="65"/>
      <c r="AW219" s="65"/>
      <c r="AX219" s="65"/>
      <c r="AY219" s="65"/>
      <c r="AZ219" s="65"/>
      <c r="BA219" s="65"/>
      <c r="BB219" s="65"/>
      <c r="BC219" s="65"/>
      <c r="BD219" s="65"/>
      <c r="BE219" s="65"/>
      <c r="BF219" s="65"/>
      <c r="BG219" s="65"/>
      <c r="BH219" s="65"/>
      <c r="BI219" s="65"/>
      <c r="BJ219" s="65"/>
      <c r="BK219" s="65"/>
      <c r="BL219" s="65"/>
      <c r="BM219" s="65"/>
      <c r="BN219" s="65"/>
      <c r="BO219" s="65"/>
      <c r="BP219" s="65"/>
      <c r="BQ219" s="65"/>
      <c r="BR219" s="65"/>
      <c r="BS219" s="65"/>
      <c r="BT219" s="65"/>
      <c r="BU219" s="65"/>
      <c r="BV219" s="65"/>
      <c r="BW219" s="65"/>
      <c r="BX219" s="65"/>
      <c r="BY219" s="65"/>
      <c r="BZ219" s="65"/>
      <c r="CA219" s="34"/>
      <c r="CB219" s="34"/>
      <c r="CC219" s="34"/>
      <c r="CD219" s="34"/>
      <c r="CE219" s="34"/>
      <c r="CF219" s="34"/>
      <c r="CG219" s="34"/>
      <c r="CH219" s="34"/>
      <c r="CI219" s="34"/>
      <c r="CJ219" s="34"/>
      <c r="CK219" s="34"/>
      <c r="CL219" s="34"/>
      <c r="CM219" s="34"/>
      <c r="CN219" s="34"/>
      <c r="CO219" s="34"/>
      <c r="CP219" s="34"/>
      <c r="CQ219" s="34"/>
      <c r="CR219" s="34"/>
      <c r="CS219" s="34"/>
      <c r="CT219" s="37"/>
    </row>
    <row r="220" spans="1:98" ht="13">
      <c r="A220" s="37"/>
      <c r="B220" s="34"/>
      <c r="C220" s="34"/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51"/>
      <c r="R220" s="34"/>
      <c r="S220" s="34"/>
      <c r="T220" s="34"/>
      <c r="U220" s="34"/>
      <c r="V220" s="34"/>
      <c r="W220" s="34"/>
      <c r="X220" s="34"/>
      <c r="Y220" s="34"/>
      <c r="Z220" s="34"/>
      <c r="AA220" s="34"/>
      <c r="AB220" s="34"/>
      <c r="AC220" s="34"/>
      <c r="AD220" s="34"/>
      <c r="AE220" s="34"/>
      <c r="AF220" s="68"/>
      <c r="AG220" s="34"/>
      <c r="AH220" s="34"/>
      <c r="AI220" s="34"/>
      <c r="AJ220" s="34"/>
      <c r="AK220" s="34"/>
      <c r="AL220" s="34"/>
      <c r="AM220" s="34"/>
      <c r="AN220" s="34"/>
      <c r="AO220" s="65"/>
      <c r="AP220" s="65"/>
      <c r="AQ220" s="65"/>
      <c r="AR220" s="65"/>
      <c r="AS220" s="65"/>
      <c r="AT220" s="65"/>
      <c r="AU220" s="65"/>
      <c r="AV220" s="65"/>
      <c r="AW220" s="65"/>
      <c r="AX220" s="65"/>
      <c r="AY220" s="65"/>
      <c r="AZ220" s="65"/>
      <c r="BA220" s="65"/>
      <c r="BB220" s="65"/>
      <c r="BC220" s="65"/>
      <c r="BD220" s="65"/>
      <c r="BE220" s="65"/>
      <c r="BF220" s="65"/>
      <c r="BG220" s="65"/>
      <c r="BH220" s="65"/>
      <c r="BI220" s="65"/>
      <c r="BJ220" s="65"/>
      <c r="BK220" s="65"/>
      <c r="BL220" s="65"/>
      <c r="BM220" s="65"/>
      <c r="BN220" s="65"/>
      <c r="BO220" s="65"/>
      <c r="BP220" s="65"/>
      <c r="BQ220" s="65"/>
      <c r="BR220" s="65"/>
      <c r="BS220" s="65"/>
      <c r="BT220" s="65"/>
      <c r="BU220" s="65"/>
      <c r="BV220" s="65"/>
      <c r="BW220" s="65"/>
      <c r="BX220" s="65"/>
      <c r="BY220" s="65"/>
      <c r="BZ220" s="65"/>
      <c r="CA220" s="34"/>
      <c r="CB220" s="34"/>
      <c r="CC220" s="34"/>
      <c r="CD220" s="34"/>
      <c r="CE220" s="34"/>
      <c r="CF220" s="34"/>
      <c r="CG220" s="34"/>
      <c r="CH220" s="34"/>
      <c r="CI220" s="34"/>
      <c r="CJ220" s="34"/>
      <c r="CK220" s="34"/>
      <c r="CL220" s="34"/>
      <c r="CM220" s="34"/>
      <c r="CN220" s="34"/>
      <c r="CO220" s="34"/>
      <c r="CP220" s="34"/>
      <c r="CQ220" s="34"/>
      <c r="CR220" s="34"/>
      <c r="CS220" s="34"/>
      <c r="CT220" s="37"/>
    </row>
    <row r="221" spans="1:98" ht="13">
      <c r="A221" s="37"/>
      <c r="B221" s="34"/>
      <c r="C221" s="34"/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51"/>
      <c r="R221" s="34"/>
      <c r="S221" s="34"/>
      <c r="T221" s="34"/>
      <c r="U221" s="34"/>
      <c r="V221" s="34"/>
      <c r="W221" s="34"/>
      <c r="X221" s="34"/>
      <c r="Y221" s="34"/>
      <c r="Z221" s="34"/>
      <c r="AA221" s="34"/>
      <c r="AB221" s="34"/>
      <c r="AC221" s="34"/>
      <c r="AD221" s="34"/>
      <c r="AE221" s="34"/>
      <c r="AF221" s="68"/>
      <c r="AG221" s="34"/>
      <c r="AH221" s="34"/>
      <c r="AI221" s="34"/>
      <c r="AJ221" s="34"/>
      <c r="AK221" s="34"/>
      <c r="AL221" s="34"/>
      <c r="AM221" s="34"/>
      <c r="AN221" s="34"/>
      <c r="AO221" s="65"/>
      <c r="AP221" s="65"/>
      <c r="AQ221" s="65"/>
      <c r="AR221" s="65"/>
      <c r="AS221" s="65"/>
      <c r="AT221" s="65"/>
      <c r="AU221" s="65"/>
      <c r="AV221" s="65"/>
      <c r="AW221" s="65"/>
      <c r="AX221" s="65"/>
      <c r="AY221" s="65"/>
      <c r="AZ221" s="65"/>
      <c r="BA221" s="65"/>
      <c r="BB221" s="65"/>
      <c r="BC221" s="65"/>
      <c r="BD221" s="65"/>
      <c r="BE221" s="65"/>
      <c r="BF221" s="65"/>
      <c r="BG221" s="65"/>
      <c r="BH221" s="65"/>
      <c r="BI221" s="65"/>
      <c r="BJ221" s="65"/>
      <c r="BK221" s="65"/>
      <c r="BL221" s="65"/>
      <c r="BM221" s="65"/>
      <c r="BN221" s="65"/>
      <c r="BO221" s="65"/>
      <c r="BP221" s="65"/>
      <c r="BQ221" s="65"/>
      <c r="BR221" s="65"/>
      <c r="BS221" s="65"/>
      <c r="BT221" s="65"/>
      <c r="BU221" s="65"/>
      <c r="BV221" s="65"/>
      <c r="BW221" s="65"/>
      <c r="BX221" s="65"/>
      <c r="BY221" s="65"/>
      <c r="BZ221" s="65"/>
      <c r="CA221" s="34"/>
      <c r="CB221" s="34"/>
      <c r="CC221" s="34"/>
      <c r="CD221" s="34"/>
      <c r="CE221" s="34"/>
      <c r="CF221" s="34"/>
      <c r="CG221" s="34"/>
      <c r="CH221" s="34"/>
      <c r="CI221" s="34"/>
      <c r="CJ221" s="34"/>
      <c r="CK221" s="34"/>
      <c r="CL221" s="34"/>
      <c r="CM221" s="34"/>
      <c r="CN221" s="34"/>
      <c r="CO221" s="34"/>
      <c r="CP221" s="34"/>
      <c r="CQ221" s="34"/>
      <c r="CR221" s="34"/>
      <c r="CS221" s="34"/>
      <c r="CT221" s="37"/>
    </row>
    <row r="222" spans="1:98" ht="13">
      <c r="A222" s="37"/>
      <c r="B222" s="34"/>
      <c r="C222" s="34"/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51"/>
      <c r="R222" s="34"/>
      <c r="S222" s="34"/>
      <c r="T222" s="34"/>
      <c r="U222" s="34"/>
      <c r="V222" s="34"/>
      <c r="W222" s="34"/>
      <c r="X222" s="34"/>
      <c r="Y222" s="34"/>
      <c r="Z222" s="34"/>
      <c r="AA222" s="34"/>
      <c r="AB222" s="34"/>
      <c r="AC222" s="34"/>
      <c r="AD222" s="34"/>
      <c r="AE222" s="34"/>
      <c r="AF222" s="68"/>
      <c r="AG222" s="34"/>
      <c r="AH222" s="34"/>
      <c r="AI222" s="34"/>
      <c r="AJ222" s="34"/>
      <c r="AK222" s="34"/>
      <c r="AL222" s="34"/>
      <c r="AM222" s="34"/>
      <c r="AN222" s="34"/>
      <c r="AO222" s="65"/>
      <c r="AP222" s="65"/>
      <c r="AQ222" s="65"/>
      <c r="AR222" s="65"/>
      <c r="AS222" s="65"/>
      <c r="AT222" s="65"/>
      <c r="AU222" s="65"/>
      <c r="AV222" s="65"/>
      <c r="AW222" s="65"/>
      <c r="AX222" s="65"/>
      <c r="AY222" s="65"/>
      <c r="AZ222" s="65"/>
      <c r="BA222" s="65"/>
      <c r="BB222" s="65"/>
      <c r="BC222" s="65"/>
      <c r="BD222" s="65"/>
      <c r="BE222" s="65"/>
      <c r="BF222" s="65"/>
      <c r="BG222" s="65"/>
      <c r="BH222" s="65"/>
      <c r="BI222" s="65"/>
      <c r="BJ222" s="65"/>
      <c r="BK222" s="65"/>
      <c r="BL222" s="65"/>
      <c r="BM222" s="65"/>
      <c r="BN222" s="65"/>
      <c r="BO222" s="65"/>
      <c r="BP222" s="65"/>
      <c r="BQ222" s="65"/>
      <c r="BR222" s="65"/>
      <c r="BS222" s="65"/>
      <c r="BT222" s="65"/>
      <c r="BU222" s="65"/>
      <c r="BV222" s="65"/>
      <c r="BW222" s="65"/>
      <c r="BX222" s="65"/>
      <c r="BY222" s="65"/>
      <c r="BZ222" s="65"/>
      <c r="CA222" s="34"/>
      <c r="CB222" s="34"/>
      <c r="CC222" s="34"/>
      <c r="CD222" s="34"/>
      <c r="CE222" s="34"/>
      <c r="CF222" s="34"/>
      <c r="CG222" s="34"/>
      <c r="CH222" s="34"/>
      <c r="CI222" s="34"/>
      <c r="CJ222" s="34"/>
      <c r="CK222" s="34"/>
      <c r="CL222" s="34"/>
      <c r="CM222" s="34"/>
      <c r="CN222" s="34"/>
      <c r="CO222" s="34"/>
      <c r="CP222" s="34"/>
      <c r="CQ222" s="34"/>
      <c r="CR222" s="34"/>
      <c r="CS222" s="34"/>
      <c r="CT222" s="37"/>
    </row>
    <row r="223" spans="1:98" ht="13">
      <c r="A223" s="37"/>
      <c r="B223" s="34"/>
      <c r="C223" s="34"/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51"/>
      <c r="R223" s="34"/>
      <c r="S223" s="34"/>
      <c r="T223" s="34"/>
      <c r="U223" s="34"/>
      <c r="V223" s="34"/>
      <c r="W223" s="34"/>
      <c r="X223" s="34"/>
      <c r="Y223" s="34"/>
      <c r="Z223" s="34"/>
      <c r="AA223" s="34"/>
      <c r="AB223" s="34"/>
      <c r="AC223" s="34"/>
      <c r="AD223" s="34"/>
      <c r="AE223" s="34"/>
      <c r="AF223" s="68"/>
      <c r="AG223" s="34"/>
      <c r="AH223" s="34"/>
      <c r="AI223" s="34"/>
      <c r="AJ223" s="34"/>
      <c r="AK223" s="34"/>
      <c r="AL223" s="34"/>
      <c r="AM223" s="34"/>
      <c r="AN223" s="34"/>
      <c r="AO223" s="65"/>
      <c r="AP223" s="65"/>
      <c r="AQ223" s="65"/>
      <c r="AR223" s="65"/>
      <c r="AS223" s="65"/>
      <c r="AT223" s="65"/>
      <c r="AU223" s="65"/>
      <c r="AV223" s="65"/>
      <c r="AW223" s="65"/>
      <c r="AX223" s="65"/>
      <c r="AY223" s="65"/>
      <c r="AZ223" s="65"/>
      <c r="BA223" s="65"/>
      <c r="BB223" s="65"/>
      <c r="BC223" s="65"/>
      <c r="BD223" s="65"/>
      <c r="BE223" s="65"/>
      <c r="BF223" s="65"/>
      <c r="BG223" s="65"/>
      <c r="BH223" s="65"/>
      <c r="BI223" s="65"/>
      <c r="BJ223" s="65"/>
      <c r="BK223" s="65"/>
      <c r="BL223" s="65"/>
      <c r="BM223" s="65"/>
      <c r="BN223" s="65"/>
      <c r="BO223" s="65"/>
      <c r="BP223" s="65"/>
      <c r="BQ223" s="65"/>
      <c r="BR223" s="65"/>
      <c r="BS223" s="65"/>
      <c r="BT223" s="65"/>
      <c r="BU223" s="65"/>
      <c r="BV223" s="65"/>
      <c r="BW223" s="65"/>
      <c r="BX223" s="65"/>
      <c r="BY223" s="65"/>
      <c r="BZ223" s="65"/>
      <c r="CA223" s="34"/>
      <c r="CB223" s="34"/>
      <c r="CC223" s="34"/>
      <c r="CD223" s="34"/>
      <c r="CE223" s="34"/>
      <c r="CF223" s="34"/>
      <c r="CG223" s="34"/>
      <c r="CH223" s="34"/>
      <c r="CI223" s="34"/>
      <c r="CJ223" s="34"/>
      <c r="CK223" s="34"/>
      <c r="CL223" s="34"/>
      <c r="CM223" s="34"/>
      <c r="CN223" s="34"/>
      <c r="CO223" s="34"/>
      <c r="CP223" s="34"/>
      <c r="CQ223" s="34"/>
      <c r="CR223" s="34"/>
      <c r="CS223" s="34"/>
      <c r="CT223" s="37"/>
    </row>
    <row r="224" spans="1:98" ht="13">
      <c r="A224" s="37"/>
      <c r="B224" s="34"/>
      <c r="C224" s="34"/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51"/>
      <c r="R224" s="34"/>
      <c r="S224" s="34"/>
      <c r="T224" s="34"/>
      <c r="U224" s="34"/>
      <c r="V224" s="34"/>
      <c r="W224" s="34"/>
      <c r="X224" s="34"/>
      <c r="Y224" s="34"/>
      <c r="Z224" s="34"/>
      <c r="AA224" s="34"/>
      <c r="AB224" s="34"/>
      <c r="AC224" s="34"/>
      <c r="AD224" s="34"/>
      <c r="AE224" s="34"/>
      <c r="AF224" s="68"/>
      <c r="AG224" s="34"/>
      <c r="AH224" s="34"/>
      <c r="AI224" s="34"/>
      <c r="AJ224" s="34"/>
      <c r="AK224" s="34"/>
      <c r="AL224" s="34"/>
      <c r="AM224" s="34"/>
      <c r="AN224" s="34"/>
      <c r="AO224" s="65"/>
      <c r="AP224" s="65"/>
      <c r="AQ224" s="65"/>
      <c r="AR224" s="65"/>
      <c r="AS224" s="65"/>
      <c r="AT224" s="65"/>
      <c r="AU224" s="65"/>
      <c r="AV224" s="65"/>
      <c r="AW224" s="65"/>
      <c r="AX224" s="65"/>
      <c r="AY224" s="65"/>
      <c r="AZ224" s="65"/>
      <c r="BA224" s="65"/>
      <c r="BB224" s="65"/>
      <c r="BC224" s="65"/>
      <c r="BD224" s="65"/>
      <c r="BE224" s="65"/>
      <c r="BF224" s="65"/>
      <c r="BG224" s="65"/>
      <c r="BH224" s="65"/>
      <c r="BI224" s="65"/>
      <c r="BJ224" s="65"/>
      <c r="BK224" s="65"/>
      <c r="BL224" s="65"/>
      <c r="BM224" s="65"/>
      <c r="BN224" s="65"/>
      <c r="BO224" s="65"/>
      <c r="BP224" s="65"/>
      <c r="BQ224" s="65"/>
      <c r="BR224" s="65"/>
      <c r="BS224" s="65"/>
      <c r="BT224" s="65"/>
      <c r="BU224" s="65"/>
      <c r="BV224" s="65"/>
      <c r="BW224" s="65"/>
      <c r="BX224" s="65"/>
      <c r="BY224" s="65"/>
      <c r="BZ224" s="65"/>
      <c r="CA224" s="34"/>
      <c r="CB224" s="34"/>
      <c r="CC224" s="34"/>
      <c r="CD224" s="34"/>
      <c r="CE224" s="34"/>
      <c r="CF224" s="34"/>
      <c r="CG224" s="34"/>
      <c r="CH224" s="34"/>
      <c r="CI224" s="34"/>
      <c r="CJ224" s="34"/>
      <c r="CK224" s="34"/>
      <c r="CL224" s="34"/>
      <c r="CM224" s="34"/>
      <c r="CN224" s="34"/>
      <c r="CO224" s="34"/>
      <c r="CP224" s="34"/>
      <c r="CQ224" s="34"/>
      <c r="CR224" s="34"/>
      <c r="CS224" s="34"/>
      <c r="CT224" s="37"/>
    </row>
    <row r="225" spans="1:98" ht="13">
      <c r="A225" s="37"/>
      <c r="B225" s="34"/>
      <c r="C225" s="34"/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51"/>
      <c r="R225" s="34"/>
      <c r="S225" s="34"/>
      <c r="T225" s="34"/>
      <c r="U225" s="34"/>
      <c r="V225" s="34"/>
      <c r="W225" s="34"/>
      <c r="X225" s="34"/>
      <c r="Y225" s="34"/>
      <c r="Z225" s="34"/>
      <c r="AA225" s="34"/>
      <c r="AB225" s="34"/>
      <c r="AC225" s="34"/>
      <c r="AD225" s="34"/>
      <c r="AE225" s="34"/>
      <c r="AF225" s="68"/>
      <c r="AG225" s="34"/>
      <c r="AH225" s="34"/>
      <c r="AI225" s="34"/>
      <c r="AJ225" s="34"/>
      <c r="AK225" s="34"/>
      <c r="AL225" s="34"/>
      <c r="AM225" s="34"/>
      <c r="AN225" s="34"/>
      <c r="AO225" s="65"/>
      <c r="AP225" s="65"/>
      <c r="AQ225" s="65"/>
      <c r="AR225" s="65"/>
      <c r="AS225" s="65"/>
      <c r="AT225" s="65"/>
      <c r="AU225" s="65"/>
      <c r="AV225" s="65"/>
      <c r="AW225" s="65"/>
      <c r="AX225" s="65"/>
      <c r="AY225" s="65"/>
      <c r="AZ225" s="65"/>
      <c r="BA225" s="65"/>
      <c r="BB225" s="65"/>
      <c r="BC225" s="65"/>
      <c r="BD225" s="65"/>
      <c r="BE225" s="65"/>
      <c r="BF225" s="65"/>
      <c r="BG225" s="65"/>
      <c r="BH225" s="65"/>
      <c r="BI225" s="65"/>
      <c r="BJ225" s="65"/>
      <c r="BK225" s="65"/>
      <c r="BL225" s="65"/>
      <c r="BM225" s="65"/>
      <c r="BN225" s="65"/>
      <c r="BO225" s="65"/>
      <c r="BP225" s="65"/>
      <c r="BQ225" s="65"/>
      <c r="BR225" s="65"/>
      <c r="BS225" s="65"/>
      <c r="BT225" s="65"/>
      <c r="BU225" s="65"/>
      <c r="BV225" s="65"/>
      <c r="BW225" s="65"/>
      <c r="BX225" s="65"/>
      <c r="BY225" s="65"/>
      <c r="BZ225" s="65"/>
      <c r="CA225" s="34"/>
      <c r="CB225" s="34"/>
      <c r="CC225" s="34"/>
      <c r="CD225" s="34"/>
      <c r="CE225" s="34"/>
      <c r="CF225" s="34"/>
      <c r="CG225" s="34"/>
      <c r="CH225" s="34"/>
      <c r="CI225" s="34"/>
      <c r="CJ225" s="34"/>
      <c r="CK225" s="34"/>
      <c r="CL225" s="34"/>
      <c r="CM225" s="34"/>
      <c r="CN225" s="34"/>
      <c r="CO225" s="34"/>
      <c r="CP225" s="34"/>
      <c r="CQ225" s="34"/>
      <c r="CR225" s="34"/>
      <c r="CS225" s="34"/>
      <c r="CT225" s="37"/>
    </row>
    <row r="226" spans="1:98" ht="13">
      <c r="A226" s="37"/>
      <c r="B226" s="34"/>
      <c r="C226" s="34"/>
      <c r="D226" s="34"/>
      <c r="E226" s="34"/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51"/>
      <c r="R226" s="34"/>
      <c r="S226" s="34"/>
      <c r="T226" s="34"/>
      <c r="U226" s="34"/>
      <c r="V226" s="34"/>
      <c r="W226" s="34"/>
      <c r="X226" s="34"/>
      <c r="Y226" s="34"/>
      <c r="Z226" s="34"/>
      <c r="AA226" s="34"/>
      <c r="AB226" s="34"/>
      <c r="AC226" s="34"/>
      <c r="AD226" s="34"/>
      <c r="AE226" s="34"/>
      <c r="AF226" s="68"/>
      <c r="AG226" s="34"/>
      <c r="AH226" s="34"/>
      <c r="AI226" s="34"/>
      <c r="AJ226" s="34"/>
      <c r="AK226" s="34"/>
      <c r="AL226" s="34"/>
      <c r="AM226" s="34"/>
      <c r="AN226" s="34"/>
      <c r="AO226" s="65"/>
      <c r="AP226" s="65"/>
      <c r="AQ226" s="65"/>
      <c r="AR226" s="65"/>
      <c r="AS226" s="65"/>
      <c r="AT226" s="65"/>
      <c r="AU226" s="65"/>
      <c r="AV226" s="65"/>
      <c r="AW226" s="65"/>
      <c r="AX226" s="65"/>
      <c r="AY226" s="65"/>
      <c r="AZ226" s="65"/>
      <c r="BA226" s="65"/>
      <c r="BB226" s="65"/>
      <c r="BC226" s="65"/>
      <c r="BD226" s="65"/>
      <c r="BE226" s="65"/>
      <c r="BF226" s="65"/>
      <c r="BG226" s="65"/>
      <c r="BH226" s="65"/>
      <c r="BI226" s="65"/>
      <c r="BJ226" s="65"/>
      <c r="BK226" s="65"/>
      <c r="BL226" s="65"/>
      <c r="BM226" s="65"/>
      <c r="BN226" s="65"/>
      <c r="BO226" s="65"/>
      <c r="BP226" s="65"/>
      <c r="BQ226" s="65"/>
      <c r="BR226" s="65"/>
      <c r="BS226" s="65"/>
      <c r="BT226" s="65"/>
      <c r="BU226" s="65"/>
      <c r="BV226" s="65"/>
      <c r="BW226" s="65"/>
      <c r="BX226" s="65"/>
      <c r="BY226" s="65"/>
      <c r="BZ226" s="65"/>
      <c r="CA226" s="34"/>
      <c r="CB226" s="34"/>
      <c r="CC226" s="34"/>
      <c r="CD226" s="34"/>
      <c r="CE226" s="34"/>
      <c r="CF226" s="34"/>
      <c r="CG226" s="34"/>
      <c r="CH226" s="34"/>
      <c r="CI226" s="34"/>
      <c r="CJ226" s="34"/>
      <c r="CK226" s="34"/>
      <c r="CL226" s="34"/>
      <c r="CM226" s="34"/>
      <c r="CN226" s="34"/>
      <c r="CO226" s="34"/>
      <c r="CP226" s="34"/>
      <c r="CQ226" s="34"/>
      <c r="CR226" s="34"/>
      <c r="CS226" s="34"/>
      <c r="CT226" s="37"/>
    </row>
    <row r="227" spans="1:98" ht="13">
      <c r="A227" s="37"/>
      <c r="B227" s="34"/>
      <c r="C227" s="34"/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51"/>
      <c r="R227" s="34"/>
      <c r="S227" s="34"/>
      <c r="T227" s="34"/>
      <c r="U227" s="34"/>
      <c r="V227" s="34"/>
      <c r="W227" s="34"/>
      <c r="X227" s="34"/>
      <c r="Y227" s="34"/>
      <c r="Z227" s="34"/>
      <c r="AA227" s="34"/>
      <c r="AB227" s="34"/>
      <c r="AC227" s="34"/>
      <c r="AD227" s="34"/>
      <c r="AE227" s="34"/>
      <c r="AF227" s="68"/>
      <c r="AG227" s="34"/>
      <c r="AH227" s="34"/>
      <c r="AI227" s="34"/>
      <c r="AJ227" s="34"/>
      <c r="AK227" s="34"/>
      <c r="AL227" s="34"/>
      <c r="AM227" s="34"/>
      <c r="AN227" s="34"/>
      <c r="AO227" s="65"/>
      <c r="AP227" s="65"/>
      <c r="AQ227" s="65"/>
      <c r="AR227" s="65"/>
      <c r="AS227" s="65"/>
      <c r="AT227" s="65"/>
      <c r="AU227" s="65"/>
      <c r="AV227" s="65"/>
      <c r="AW227" s="65"/>
      <c r="AX227" s="65"/>
      <c r="AY227" s="65"/>
      <c r="AZ227" s="65"/>
      <c r="BA227" s="65"/>
      <c r="BB227" s="65"/>
      <c r="BC227" s="65"/>
      <c r="BD227" s="65"/>
      <c r="BE227" s="65"/>
      <c r="BF227" s="65"/>
      <c r="BG227" s="65"/>
      <c r="BH227" s="65"/>
      <c r="BI227" s="65"/>
      <c r="BJ227" s="65"/>
      <c r="BK227" s="65"/>
      <c r="BL227" s="65"/>
      <c r="BM227" s="65"/>
      <c r="BN227" s="65"/>
      <c r="BO227" s="65"/>
      <c r="BP227" s="65"/>
      <c r="BQ227" s="65"/>
      <c r="BR227" s="65"/>
      <c r="BS227" s="65"/>
      <c r="BT227" s="65"/>
      <c r="BU227" s="65"/>
      <c r="BV227" s="65"/>
      <c r="BW227" s="65"/>
      <c r="BX227" s="65"/>
      <c r="BY227" s="65"/>
      <c r="BZ227" s="65"/>
      <c r="CA227" s="34"/>
      <c r="CB227" s="34"/>
      <c r="CC227" s="34"/>
      <c r="CD227" s="34"/>
      <c r="CE227" s="34"/>
      <c r="CF227" s="34"/>
      <c r="CG227" s="34"/>
      <c r="CH227" s="34"/>
      <c r="CI227" s="34"/>
      <c r="CJ227" s="34"/>
      <c r="CK227" s="34"/>
      <c r="CL227" s="34"/>
      <c r="CM227" s="34"/>
      <c r="CN227" s="34"/>
      <c r="CO227" s="34"/>
      <c r="CP227" s="34"/>
      <c r="CQ227" s="34"/>
      <c r="CR227" s="34"/>
      <c r="CS227" s="34"/>
      <c r="CT227" s="37"/>
    </row>
    <row r="228" spans="1:98" ht="13">
      <c r="A228" s="37"/>
      <c r="B228" s="34"/>
      <c r="C228" s="34"/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51"/>
      <c r="R228" s="34"/>
      <c r="S228" s="34"/>
      <c r="T228" s="34"/>
      <c r="U228" s="34"/>
      <c r="V228" s="34"/>
      <c r="W228" s="34"/>
      <c r="X228" s="34"/>
      <c r="Y228" s="34"/>
      <c r="Z228" s="34"/>
      <c r="AA228" s="34"/>
      <c r="AB228" s="34"/>
      <c r="AC228" s="34"/>
      <c r="AD228" s="34"/>
      <c r="AE228" s="34"/>
      <c r="AF228" s="68"/>
      <c r="AG228" s="34"/>
      <c r="AH228" s="34"/>
      <c r="AI228" s="34"/>
      <c r="AJ228" s="34"/>
      <c r="AK228" s="34"/>
      <c r="AL228" s="34"/>
      <c r="AM228" s="34"/>
      <c r="AN228" s="34"/>
      <c r="AO228" s="65"/>
      <c r="AP228" s="65"/>
      <c r="AQ228" s="65"/>
      <c r="AR228" s="65"/>
      <c r="AS228" s="65"/>
      <c r="AT228" s="65"/>
      <c r="AU228" s="65"/>
      <c r="AV228" s="65"/>
      <c r="AW228" s="65"/>
      <c r="AX228" s="65"/>
      <c r="AY228" s="65"/>
      <c r="AZ228" s="65"/>
      <c r="BA228" s="65"/>
      <c r="BB228" s="65"/>
      <c r="BC228" s="65"/>
      <c r="BD228" s="65"/>
      <c r="BE228" s="65"/>
      <c r="BF228" s="65"/>
      <c r="BG228" s="65"/>
      <c r="BH228" s="65"/>
      <c r="BI228" s="65"/>
      <c r="BJ228" s="65"/>
      <c r="BK228" s="65"/>
      <c r="BL228" s="65"/>
      <c r="BM228" s="65"/>
      <c r="BN228" s="65"/>
      <c r="BO228" s="65"/>
      <c r="BP228" s="65"/>
      <c r="BQ228" s="65"/>
      <c r="BR228" s="65"/>
      <c r="BS228" s="65"/>
      <c r="BT228" s="65"/>
      <c r="BU228" s="65"/>
      <c r="BV228" s="65"/>
      <c r="BW228" s="65"/>
      <c r="BX228" s="65"/>
      <c r="BY228" s="65"/>
      <c r="BZ228" s="65"/>
      <c r="CA228" s="34"/>
      <c r="CB228" s="34"/>
      <c r="CC228" s="34"/>
      <c r="CD228" s="34"/>
      <c r="CE228" s="34"/>
      <c r="CF228" s="34"/>
      <c r="CG228" s="34"/>
      <c r="CH228" s="34"/>
      <c r="CI228" s="34"/>
      <c r="CJ228" s="34"/>
      <c r="CK228" s="34"/>
      <c r="CL228" s="34"/>
      <c r="CM228" s="34"/>
      <c r="CN228" s="34"/>
      <c r="CO228" s="34"/>
      <c r="CP228" s="34"/>
      <c r="CQ228" s="34"/>
      <c r="CR228" s="34"/>
      <c r="CS228" s="34"/>
      <c r="CT228" s="37"/>
    </row>
    <row r="229" spans="1:98" ht="13">
      <c r="A229" s="37"/>
      <c r="B229" s="34"/>
      <c r="C229" s="34"/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51"/>
      <c r="R229" s="34"/>
      <c r="S229" s="34"/>
      <c r="T229" s="34"/>
      <c r="U229" s="34"/>
      <c r="V229" s="34"/>
      <c r="W229" s="34"/>
      <c r="X229" s="34"/>
      <c r="Y229" s="34"/>
      <c r="Z229" s="34"/>
      <c r="AA229" s="34"/>
      <c r="AB229" s="34"/>
      <c r="AC229" s="34"/>
      <c r="AD229" s="34"/>
      <c r="AE229" s="34"/>
      <c r="AF229" s="68"/>
      <c r="AG229" s="34"/>
      <c r="AH229" s="34"/>
      <c r="AI229" s="34"/>
      <c r="AJ229" s="34"/>
      <c r="AK229" s="34"/>
      <c r="AL229" s="34"/>
      <c r="AM229" s="34"/>
      <c r="AN229" s="34"/>
      <c r="AO229" s="65"/>
      <c r="AP229" s="65"/>
      <c r="AQ229" s="65"/>
      <c r="AR229" s="65"/>
      <c r="AS229" s="65"/>
      <c r="AT229" s="65"/>
      <c r="AU229" s="65"/>
      <c r="AV229" s="65"/>
      <c r="AW229" s="65"/>
      <c r="AX229" s="65"/>
      <c r="AY229" s="65"/>
      <c r="AZ229" s="65"/>
      <c r="BA229" s="65"/>
      <c r="BB229" s="65"/>
      <c r="BC229" s="65"/>
      <c r="BD229" s="65"/>
      <c r="BE229" s="65"/>
      <c r="BF229" s="65"/>
      <c r="BG229" s="65"/>
      <c r="BH229" s="65"/>
      <c r="BI229" s="65"/>
      <c r="BJ229" s="65"/>
      <c r="BK229" s="65"/>
      <c r="BL229" s="65"/>
      <c r="BM229" s="65"/>
      <c r="BN229" s="65"/>
      <c r="BO229" s="65"/>
      <c r="BP229" s="65"/>
      <c r="BQ229" s="65"/>
      <c r="BR229" s="65"/>
      <c r="BS229" s="65"/>
      <c r="BT229" s="65"/>
      <c r="BU229" s="65"/>
      <c r="BV229" s="65"/>
      <c r="BW229" s="65"/>
      <c r="BX229" s="65"/>
      <c r="BY229" s="65"/>
      <c r="BZ229" s="65"/>
      <c r="CA229" s="34"/>
      <c r="CB229" s="34"/>
      <c r="CC229" s="34"/>
      <c r="CD229" s="34"/>
      <c r="CE229" s="34"/>
      <c r="CF229" s="34"/>
      <c r="CG229" s="34"/>
      <c r="CH229" s="34"/>
      <c r="CI229" s="34"/>
      <c r="CJ229" s="34"/>
      <c r="CK229" s="34"/>
      <c r="CL229" s="34"/>
      <c r="CM229" s="34"/>
      <c r="CN229" s="34"/>
      <c r="CO229" s="34"/>
      <c r="CP229" s="34"/>
      <c r="CQ229" s="34"/>
      <c r="CR229" s="34"/>
      <c r="CS229" s="34"/>
      <c r="CT229" s="37"/>
    </row>
    <row r="230" spans="1:98" ht="13">
      <c r="A230" s="37"/>
      <c r="B230" s="34"/>
      <c r="C230" s="34"/>
      <c r="D230" s="34"/>
      <c r="E230" s="34"/>
      <c r="F230" s="34"/>
      <c r="G230" s="34"/>
      <c r="H230" s="34"/>
      <c r="I230" s="34"/>
      <c r="J230" s="34"/>
      <c r="K230" s="34"/>
      <c r="L230" s="34"/>
      <c r="M230" s="34"/>
      <c r="N230" s="34"/>
      <c r="O230" s="34"/>
      <c r="P230" s="34"/>
      <c r="Q230" s="51"/>
      <c r="R230" s="34"/>
      <c r="S230" s="34"/>
      <c r="T230" s="34"/>
      <c r="U230" s="34"/>
      <c r="V230" s="34"/>
      <c r="W230" s="34"/>
      <c r="X230" s="34"/>
      <c r="Y230" s="34"/>
      <c r="Z230" s="34"/>
      <c r="AA230" s="34"/>
      <c r="AB230" s="34"/>
      <c r="AC230" s="34"/>
      <c r="AD230" s="34"/>
      <c r="AE230" s="34"/>
      <c r="AF230" s="68"/>
      <c r="AG230" s="34"/>
      <c r="AH230" s="34"/>
      <c r="AI230" s="34"/>
      <c r="AJ230" s="34"/>
      <c r="AK230" s="34"/>
      <c r="AL230" s="34"/>
      <c r="AM230" s="34"/>
      <c r="AN230" s="34"/>
      <c r="AO230" s="65"/>
      <c r="AP230" s="65"/>
      <c r="AQ230" s="65"/>
      <c r="AR230" s="65"/>
      <c r="AS230" s="65"/>
      <c r="AT230" s="65"/>
      <c r="AU230" s="65"/>
      <c r="AV230" s="65"/>
      <c r="AW230" s="65"/>
      <c r="AX230" s="65"/>
      <c r="AY230" s="65"/>
      <c r="AZ230" s="65"/>
      <c r="BA230" s="65"/>
      <c r="BB230" s="65"/>
      <c r="BC230" s="65"/>
      <c r="BD230" s="65"/>
      <c r="BE230" s="65"/>
      <c r="BF230" s="65"/>
      <c r="BG230" s="65"/>
      <c r="BH230" s="65"/>
      <c r="BI230" s="65"/>
      <c r="BJ230" s="65"/>
      <c r="BK230" s="65"/>
      <c r="BL230" s="65"/>
      <c r="BM230" s="65"/>
      <c r="BN230" s="65"/>
      <c r="BO230" s="65"/>
      <c r="BP230" s="65"/>
      <c r="BQ230" s="65"/>
      <c r="BR230" s="65"/>
      <c r="BS230" s="65"/>
      <c r="BT230" s="65"/>
      <c r="BU230" s="65"/>
      <c r="BV230" s="65"/>
      <c r="BW230" s="65"/>
      <c r="BX230" s="65"/>
      <c r="BY230" s="65"/>
      <c r="BZ230" s="65"/>
      <c r="CA230" s="34"/>
      <c r="CB230" s="34"/>
      <c r="CC230" s="34"/>
      <c r="CD230" s="34"/>
      <c r="CE230" s="34"/>
      <c r="CF230" s="34"/>
      <c r="CG230" s="34"/>
      <c r="CH230" s="34"/>
      <c r="CI230" s="34"/>
      <c r="CJ230" s="34"/>
      <c r="CK230" s="34"/>
      <c r="CL230" s="34"/>
      <c r="CM230" s="34"/>
      <c r="CN230" s="34"/>
      <c r="CO230" s="34"/>
      <c r="CP230" s="34"/>
      <c r="CQ230" s="34"/>
      <c r="CR230" s="34"/>
      <c r="CS230" s="34"/>
      <c r="CT230" s="37"/>
    </row>
    <row r="231" spans="1:98" ht="13">
      <c r="A231" s="37"/>
      <c r="B231" s="34"/>
      <c r="C231" s="34"/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51"/>
      <c r="R231" s="34"/>
      <c r="S231" s="34"/>
      <c r="T231" s="34"/>
      <c r="U231" s="34"/>
      <c r="V231" s="34"/>
      <c r="W231" s="34"/>
      <c r="X231" s="34"/>
      <c r="Y231" s="34"/>
      <c r="Z231" s="34"/>
      <c r="AA231" s="34"/>
      <c r="AB231" s="34"/>
      <c r="AC231" s="34"/>
      <c r="AD231" s="34"/>
      <c r="AE231" s="34"/>
      <c r="AF231" s="68"/>
      <c r="AG231" s="34"/>
      <c r="AH231" s="34"/>
      <c r="AI231" s="34"/>
      <c r="AJ231" s="34"/>
      <c r="AK231" s="34"/>
      <c r="AL231" s="34"/>
      <c r="AM231" s="34"/>
      <c r="AN231" s="34"/>
      <c r="AO231" s="65"/>
      <c r="AP231" s="65"/>
      <c r="AQ231" s="65"/>
      <c r="AR231" s="65"/>
      <c r="AS231" s="65"/>
      <c r="AT231" s="65"/>
      <c r="AU231" s="65"/>
      <c r="AV231" s="65"/>
      <c r="AW231" s="65"/>
      <c r="AX231" s="65"/>
      <c r="AY231" s="65"/>
      <c r="AZ231" s="65"/>
      <c r="BA231" s="65"/>
      <c r="BB231" s="65"/>
      <c r="BC231" s="65"/>
      <c r="BD231" s="65"/>
      <c r="BE231" s="65"/>
      <c r="BF231" s="65"/>
      <c r="BG231" s="65"/>
      <c r="BH231" s="65"/>
      <c r="BI231" s="65"/>
      <c r="BJ231" s="65"/>
      <c r="BK231" s="65"/>
      <c r="BL231" s="65"/>
      <c r="BM231" s="65"/>
      <c r="BN231" s="65"/>
      <c r="BO231" s="65"/>
      <c r="BP231" s="65"/>
      <c r="BQ231" s="65"/>
      <c r="BR231" s="65"/>
      <c r="BS231" s="65"/>
      <c r="BT231" s="65"/>
      <c r="BU231" s="65"/>
      <c r="BV231" s="65"/>
      <c r="BW231" s="65"/>
      <c r="BX231" s="65"/>
      <c r="BY231" s="65"/>
      <c r="BZ231" s="65"/>
      <c r="CA231" s="34"/>
      <c r="CB231" s="34"/>
      <c r="CC231" s="34"/>
      <c r="CD231" s="34"/>
      <c r="CE231" s="34"/>
      <c r="CF231" s="34"/>
      <c r="CG231" s="34"/>
      <c r="CH231" s="34"/>
      <c r="CI231" s="34"/>
      <c r="CJ231" s="34"/>
      <c r="CK231" s="34"/>
      <c r="CL231" s="34"/>
      <c r="CM231" s="34"/>
      <c r="CN231" s="34"/>
      <c r="CO231" s="34"/>
      <c r="CP231" s="34"/>
      <c r="CQ231" s="34"/>
      <c r="CR231" s="34"/>
      <c r="CS231" s="34"/>
      <c r="CT231" s="37"/>
    </row>
    <row r="232" spans="1:98" ht="13">
      <c r="A232" s="37"/>
      <c r="B232" s="34"/>
      <c r="C232" s="34"/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51"/>
      <c r="R232" s="34"/>
      <c r="S232" s="34"/>
      <c r="T232" s="34"/>
      <c r="U232" s="34"/>
      <c r="V232" s="34"/>
      <c r="W232" s="34"/>
      <c r="X232" s="34"/>
      <c r="Y232" s="34"/>
      <c r="Z232" s="34"/>
      <c r="AA232" s="34"/>
      <c r="AB232" s="34"/>
      <c r="AC232" s="34"/>
      <c r="AD232" s="34"/>
      <c r="AE232" s="34"/>
      <c r="AF232" s="68"/>
      <c r="AG232" s="34"/>
      <c r="AH232" s="34"/>
      <c r="AI232" s="34"/>
      <c r="AJ232" s="34"/>
      <c r="AK232" s="34"/>
      <c r="AL232" s="34"/>
      <c r="AM232" s="34"/>
      <c r="AN232" s="34"/>
      <c r="AO232" s="65"/>
      <c r="AP232" s="65"/>
      <c r="AQ232" s="65"/>
      <c r="AR232" s="65"/>
      <c r="AS232" s="65"/>
      <c r="AT232" s="65"/>
      <c r="AU232" s="65"/>
      <c r="AV232" s="65"/>
      <c r="AW232" s="65"/>
      <c r="AX232" s="65"/>
      <c r="AY232" s="65"/>
      <c r="AZ232" s="65"/>
      <c r="BA232" s="65"/>
      <c r="BB232" s="65"/>
      <c r="BC232" s="65"/>
      <c r="BD232" s="65"/>
      <c r="BE232" s="65"/>
      <c r="BF232" s="65"/>
      <c r="BG232" s="65"/>
      <c r="BH232" s="65"/>
      <c r="BI232" s="65"/>
      <c r="BJ232" s="65"/>
      <c r="BK232" s="65"/>
      <c r="BL232" s="65"/>
      <c r="BM232" s="65"/>
      <c r="BN232" s="65"/>
      <c r="BO232" s="65"/>
      <c r="BP232" s="65"/>
      <c r="BQ232" s="65"/>
      <c r="BR232" s="65"/>
      <c r="BS232" s="65"/>
      <c r="BT232" s="65"/>
      <c r="BU232" s="65"/>
      <c r="BV232" s="65"/>
      <c r="BW232" s="65"/>
      <c r="BX232" s="65"/>
      <c r="BY232" s="65"/>
      <c r="BZ232" s="65"/>
      <c r="CA232" s="34"/>
      <c r="CB232" s="34"/>
      <c r="CC232" s="34"/>
      <c r="CD232" s="34"/>
      <c r="CE232" s="34"/>
      <c r="CF232" s="34"/>
      <c r="CG232" s="34"/>
      <c r="CH232" s="34"/>
      <c r="CI232" s="34"/>
      <c r="CJ232" s="34"/>
      <c r="CK232" s="34"/>
      <c r="CL232" s="34"/>
      <c r="CM232" s="34"/>
      <c r="CN232" s="34"/>
      <c r="CO232" s="34"/>
      <c r="CP232" s="34"/>
      <c r="CQ232" s="34"/>
      <c r="CR232" s="34"/>
      <c r="CS232" s="34"/>
      <c r="CT232" s="37"/>
    </row>
    <row r="233" spans="1:98" ht="13">
      <c r="A233" s="37"/>
      <c r="B233" s="34"/>
      <c r="C233" s="34"/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51"/>
      <c r="R233" s="34"/>
      <c r="S233" s="34"/>
      <c r="T233" s="34"/>
      <c r="U233" s="34"/>
      <c r="V233" s="34"/>
      <c r="W233" s="34"/>
      <c r="X233" s="34"/>
      <c r="Y233" s="34"/>
      <c r="Z233" s="34"/>
      <c r="AA233" s="34"/>
      <c r="AB233" s="34"/>
      <c r="AC233" s="34"/>
      <c r="AD233" s="34"/>
      <c r="AE233" s="34"/>
      <c r="AF233" s="68"/>
      <c r="AG233" s="34"/>
      <c r="AH233" s="34"/>
      <c r="AI233" s="34"/>
      <c r="AJ233" s="34"/>
      <c r="AK233" s="34"/>
      <c r="AL233" s="34"/>
      <c r="AM233" s="34"/>
      <c r="AN233" s="34"/>
      <c r="AO233" s="65"/>
      <c r="AP233" s="65"/>
      <c r="AQ233" s="65"/>
      <c r="AR233" s="65"/>
      <c r="AS233" s="65"/>
      <c r="AT233" s="65"/>
      <c r="AU233" s="65"/>
      <c r="AV233" s="65"/>
      <c r="AW233" s="65"/>
      <c r="AX233" s="65"/>
      <c r="AY233" s="65"/>
      <c r="AZ233" s="65"/>
      <c r="BA233" s="65"/>
      <c r="BB233" s="65"/>
      <c r="BC233" s="65"/>
      <c r="BD233" s="65"/>
      <c r="BE233" s="65"/>
      <c r="BF233" s="65"/>
      <c r="BG233" s="65"/>
      <c r="BH233" s="65"/>
      <c r="BI233" s="65"/>
      <c r="BJ233" s="65"/>
      <c r="BK233" s="65"/>
      <c r="BL233" s="65"/>
      <c r="BM233" s="65"/>
      <c r="BN233" s="65"/>
      <c r="BO233" s="65"/>
      <c r="BP233" s="65"/>
      <c r="BQ233" s="65"/>
      <c r="BR233" s="65"/>
      <c r="BS233" s="65"/>
      <c r="BT233" s="65"/>
      <c r="BU233" s="65"/>
      <c r="BV233" s="65"/>
      <c r="BW233" s="65"/>
      <c r="BX233" s="65"/>
      <c r="BY233" s="65"/>
      <c r="BZ233" s="65"/>
      <c r="CA233" s="34"/>
      <c r="CB233" s="34"/>
      <c r="CC233" s="34"/>
      <c r="CD233" s="34"/>
      <c r="CE233" s="34"/>
      <c r="CF233" s="34"/>
      <c r="CG233" s="34"/>
      <c r="CH233" s="34"/>
      <c r="CI233" s="34"/>
      <c r="CJ233" s="34"/>
      <c r="CK233" s="34"/>
      <c r="CL233" s="34"/>
      <c r="CM233" s="34"/>
      <c r="CN233" s="34"/>
      <c r="CO233" s="34"/>
      <c r="CP233" s="34"/>
      <c r="CQ233" s="34"/>
      <c r="CR233" s="34"/>
      <c r="CS233" s="34"/>
      <c r="CT233" s="37"/>
    </row>
    <row r="234" spans="1:98" ht="13">
      <c r="A234" s="37"/>
      <c r="B234" s="34"/>
      <c r="C234" s="34"/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51"/>
      <c r="R234" s="34"/>
      <c r="S234" s="34"/>
      <c r="T234" s="34"/>
      <c r="U234" s="34"/>
      <c r="V234" s="34"/>
      <c r="W234" s="34"/>
      <c r="X234" s="34"/>
      <c r="Y234" s="34"/>
      <c r="Z234" s="34"/>
      <c r="AA234" s="34"/>
      <c r="AB234" s="34"/>
      <c r="AC234" s="34"/>
      <c r="AD234" s="34"/>
      <c r="AE234" s="34"/>
      <c r="AF234" s="68"/>
      <c r="AG234" s="34"/>
      <c r="AH234" s="34"/>
      <c r="AI234" s="34"/>
      <c r="AJ234" s="34"/>
      <c r="AK234" s="34"/>
      <c r="AL234" s="34"/>
      <c r="AM234" s="34"/>
      <c r="AN234" s="34"/>
      <c r="AO234" s="65"/>
      <c r="AP234" s="65"/>
      <c r="AQ234" s="65"/>
      <c r="AR234" s="65"/>
      <c r="AS234" s="65"/>
      <c r="AT234" s="65"/>
      <c r="AU234" s="65"/>
      <c r="AV234" s="65"/>
      <c r="AW234" s="65"/>
      <c r="AX234" s="65"/>
      <c r="AY234" s="65"/>
      <c r="AZ234" s="65"/>
      <c r="BA234" s="65"/>
      <c r="BB234" s="65"/>
      <c r="BC234" s="65"/>
      <c r="BD234" s="65"/>
      <c r="BE234" s="65"/>
      <c r="BF234" s="65"/>
      <c r="BG234" s="65"/>
      <c r="BH234" s="65"/>
      <c r="BI234" s="65"/>
      <c r="BJ234" s="65"/>
      <c r="BK234" s="65"/>
      <c r="BL234" s="65"/>
      <c r="BM234" s="65"/>
      <c r="BN234" s="65"/>
      <c r="BO234" s="65"/>
      <c r="BP234" s="65"/>
      <c r="BQ234" s="65"/>
      <c r="BR234" s="65"/>
      <c r="BS234" s="65"/>
      <c r="BT234" s="65"/>
      <c r="BU234" s="65"/>
      <c r="BV234" s="65"/>
      <c r="BW234" s="65"/>
      <c r="BX234" s="65"/>
      <c r="BY234" s="65"/>
      <c r="BZ234" s="65"/>
      <c r="CA234" s="34"/>
      <c r="CB234" s="34"/>
      <c r="CC234" s="34"/>
      <c r="CD234" s="34"/>
      <c r="CE234" s="34"/>
      <c r="CF234" s="34"/>
      <c r="CG234" s="34"/>
      <c r="CH234" s="34"/>
      <c r="CI234" s="34"/>
      <c r="CJ234" s="34"/>
      <c r="CK234" s="34"/>
      <c r="CL234" s="34"/>
      <c r="CM234" s="34"/>
      <c r="CN234" s="34"/>
      <c r="CO234" s="34"/>
      <c r="CP234" s="34"/>
      <c r="CQ234" s="34"/>
      <c r="CR234" s="34"/>
      <c r="CS234" s="34"/>
      <c r="CT234" s="37"/>
    </row>
    <row r="235" spans="1:98" ht="13">
      <c r="A235" s="37"/>
      <c r="B235" s="34"/>
      <c r="C235" s="34"/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51"/>
      <c r="R235" s="34"/>
      <c r="S235" s="34"/>
      <c r="T235" s="34"/>
      <c r="U235" s="34"/>
      <c r="V235" s="34"/>
      <c r="W235" s="34"/>
      <c r="X235" s="34"/>
      <c r="Y235" s="34"/>
      <c r="Z235" s="34"/>
      <c r="AA235" s="34"/>
      <c r="AB235" s="34"/>
      <c r="AC235" s="34"/>
      <c r="AD235" s="34"/>
      <c r="AE235" s="34"/>
      <c r="AF235" s="68"/>
      <c r="AG235" s="34"/>
      <c r="AH235" s="34"/>
      <c r="AI235" s="34"/>
      <c r="AJ235" s="34"/>
      <c r="AK235" s="34"/>
      <c r="AL235" s="34"/>
      <c r="AM235" s="34"/>
      <c r="AN235" s="34"/>
      <c r="AO235" s="65"/>
      <c r="AP235" s="65"/>
      <c r="AQ235" s="65"/>
      <c r="AR235" s="65"/>
      <c r="AS235" s="65"/>
      <c r="AT235" s="65"/>
      <c r="AU235" s="65"/>
      <c r="AV235" s="65"/>
      <c r="AW235" s="65"/>
      <c r="AX235" s="65"/>
      <c r="AY235" s="65"/>
      <c r="AZ235" s="65"/>
      <c r="BA235" s="65"/>
      <c r="BB235" s="65"/>
      <c r="BC235" s="65"/>
      <c r="BD235" s="65"/>
      <c r="BE235" s="65"/>
      <c r="BF235" s="65"/>
      <c r="BG235" s="65"/>
      <c r="BH235" s="65"/>
      <c r="BI235" s="65"/>
      <c r="BJ235" s="65"/>
      <c r="BK235" s="65"/>
      <c r="BL235" s="65"/>
      <c r="BM235" s="65"/>
      <c r="BN235" s="65"/>
      <c r="BO235" s="65"/>
      <c r="BP235" s="65"/>
      <c r="BQ235" s="65"/>
      <c r="BR235" s="65"/>
      <c r="BS235" s="65"/>
      <c r="BT235" s="65"/>
      <c r="BU235" s="65"/>
      <c r="BV235" s="65"/>
      <c r="BW235" s="65"/>
      <c r="BX235" s="65"/>
      <c r="BY235" s="65"/>
      <c r="BZ235" s="65"/>
      <c r="CA235" s="34"/>
      <c r="CB235" s="34"/>
      <c r="CC235" s="34"/>
      <c r="CD235" s="34"/>
      <c r="CE235" s="34"/>
      <c r="CF235" s="34"/>
      <c r="CG235" s="34"/>
      <c r="CH235" s="34"/>
      <c r="CI235" s="34"/>
      <c r="CJ235" s="34"/>
      <c r="CK235" s="34"/>
      <c r="CL235" s="34"/>
      <c r="CM235" s="34"/>
      <c r="CN235" s="34"/>
      <c r="CO235" s="34"/>
      <c r="CP235" s="34"/>
      <c r="CQ235" s="34"/>
      <c r="CR235" s="34"/>
      <c r="CS235" s="34"/>
      <c r="CT235" s="37"/>
    </row>
    <row r="236" spans="1:98" ht="13">
      <c r="A236" s="37"/>
      <c r="B236" s="34"/>
      <c r="C236" s="34"/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51"/>
      <c r="R236" s="34"/>
      <c r="S236" s="34"/>
      <c r="T236" s="34"/>
      <c r="U236" s="34"/>
      <c r="V236" s="34"/>
      <c r="W236" s="34"/>
      <c r="X236" s="34"/>
      <c r="Y236" s="34"/>
      <c r="Z236" s="34"/>
      <c r="AA236" s="34"/>
      <c r="AB236" s="34"/>
      <c r="AC236" s="34"/>
      <c r="AD236" s="34"/>
      <c r="AE236" s="34"/>
      <c r="AF236" s="68"/>
      <c r="AG236" s="34"/>
      <c r="AH236" s="34"/>
      <c r="AI236" s="34"/>
      <c r="AJ236" s="34"/>
      <c r="AK236" s="34"/>
      <c r="AL236" s="34"/>
      <c r="AM236" s="34"/>
      <c r="AN236" s="34"/>
      <c r="AO236" s="65"/>
      <c r="AP236" s="65"/>
      <c r="AQ236" s="65"/>
      <c r="AR236" s="65"/>
      <c r="AS236" s="65"/>
      <c r="AT236" s="65"/>
      <c r="AU236" s="65"/>
      <c r="AV236" s="65"/>
      <c r="AW236" s="65"/>
      <c r="AX236" s="65"/>
      <c r="AY236" s="65"/>
      <c r="AZ236" s="65"/>
      <c r="BA236" s="65"/>
      <c r="BB236" s="65"/>
      <c r="BC236" s="65"/>
      <c r="BD236" s="65"/>
      <c r="BE236" s="65"/>
      <c r="BF236" s="65"/>
      <c r="BG236" s="65"/>
      <c r="BH236" s="65"/>
      <c r="BI236" s="65"/>
      <c r="BJ236" s="65"/>
      <c r="BK236" s="65"/>
      <c r="BL236" s="65"/>
      <c r="BM236" s="65"/>
      <c r="BN236" s="65"/>
      <c r="BO236" s="65"/>
      <c r="BP236" s="65"/>
      <c r="BQ236" s="65"/>
      <c r="BR236" s="65"/>
      <c r="BS236" s="65"/>
      <c r="BT236" s="65"/>
      <c r="BU236" s="65"/>
      <c r="BV236" s="65"/>
      <c r="BW236" s="65"/>
      <c r="BX236" s="65"/>
      <c r="BY236" s="65"/>
      <c r="BZ236" s="65"/>
      <c r="CA236" s="34"/>
      <c r="CB236" s="34"/>
      <c r="CC236" s="34"/>
      <c r="CD236" s="34"/>
      <c r="CE236" s="34"/>
      <c r="CF236" s="34"/>
      <c r="CG236" s="34"/>
      <c r="CH236" s="34"/>
      <c r="CI236" s="34"/>
      <c r="CJ236" s="34"/>
      <c r="CK236" s="34"/>
      <c r="CL236" s="34"/>
      <c r="CM236" s="34"/>
      <c r="CN236" s="34"/>
      <c r="CO236" s="34"/>
      <c r="CP236" s="34"/>
      <c r="CQ236" s="34"/>
      <c r="CR236" s="34"/>
      <c r="CS236" s="34"/>
      <c r="CT236" s="37"/>
    </row>
    <row r="237" spans="1:98" ht="13">
      <c r="A237" s="37"/>
      <c r="B237" s="34"/>
      <c r="C237" s="34"/>
      <c r="D237" s="34"/>
      <c r="E237" s="34"/>
      <c r="F237" s="34"/>
      <c r="G237" s="34"/>
      <c r="H237" s="34"/>
      <c r="I237" s="34"/>
      <c r="J237" s="34"/>
      <c r="K237" s="34"/>
      <c r="L237" s="34"/>
      <c r="M237" s="34"/>
      <c r="N237" s="34"/>
      <c r="O237" s="34"/>
      <c r="P237" s="34"/>
      <c r="Q237" s="51"/>
      <c r="R237" s="34"/>
      <c r="S237" s="34"/>
      <c r="T237" s="34"/>
      <c r="U237" s="34"/>
      <c r="V237" s="34"/>
      <c r="W237" s="34"/>
      <c r="X237" s="34"/>
      <c r="Y237" s="34"/>
      <c r="Z237" s="34"/>
      <c r="AA237" s="34"/>
      <c r="AB237" s="34"/>
      <c r="AC237" s="34"/>
      <c r="AD237" s="34"/>
      <c r="AE237" s="34"/>
      <c r="AF237" s="68"/>
      <c r="AG237" s="34"/>
      <c r="AH237" s="34"/>
      <c r="AI237" s="34"/>
      <c r="AJ237" s="34"/>
      <c r="AK237" s="34"/>
      <c r="AL237" s="34"/>
      <c r="AM237" s="34"/>
      <c r="AN237" s="34"/>
      <c r="AO237" s="65"/>
      <c r="AP237" s="65"/>
      <c r="AQ237" s="65"/>
      <c r="AR237" s="65"/>
      <c r="AS237" s="65"/>
      <c r="AT237" s="65"/>
      <c r="AU237" s="65"/>
      <c r="AV237" s="65"/>
      <c r="AW237" s="65"/>
      <c r="AX237" s="65"/>
      <c r="AY237" s="65"/>
      <c r="AZ237" s="65"/>
      <c r="BA237" s="65"/>
      <c r="BB237" s="65"/>
      <c r="BC237" s="65"/>
      <c r="BD237" s="65"/>
      <c r="BE237" s="65"/>
      <c r="BF237" s="65"/>
      <c r="BG237" s="65"/>
      <c r="BH237" s="65"/>
      <c r="BI237" s="65"/>
      <c r="BJ237" s="65"/>
      <c r="BK237" s="65"/>
      <c r="BL237" s="65"/>
      <c r="BM237" s="65"/>
      <c r="BN237" s="65"/>
      <c r="BO237" s="65"/>
      <c r="BP237" s="65"/>
      <c r="BQ237" s="65"/>
      <c r="BR237" s="65"/>
      <c r="BS237" s="65"/>
      <c r="BT237" s="65"/>
      <c r="BU237" s="65"/>
      <c r="BV237" s="65"/>
      <c r="BW237" s="65"/>
      <c r="BX237" s="65"/>
      <c r="BY237" s="65"/>
      <c r="BZ237" s="65"/>
      <c r="CA237" s="34"/>
      <c r="CB237" s="34"/>
      <c r="CC237" s="34"/>
      <c r="CD237" s="34"/>
      <c r="CE237" s="34"/>
      <c r="CF237" s="34"/>
      <c r="CG237" s="34"/>
      <c r="CH237" s="34"/>
      <c r="CI237" s="34"/>
      <c r="CJ237" s="34"/>
      <c r="CK237" s="34"/>
      <c r="CL237" s="34"/>
      <c r="CM237" s="34"/>
      <c r="CN237" s="34"/>
      <c r="CO237" s="34"/>
      <c r="CP237" s="34"/>
      <c r="CQ237" s="34"/>
      <c r="CR237" s="34"/>
      <c r="CS237" s="34"/>
      <c r="CT237" s="37"/>
    </row>
    <row r="238" spans="1:98" ht="13">
      <c r="A238" s="37"/>
      <c r="B238" s="34"/>
      <c r="C238" s="34"/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51"/>
      <c r="R238" s="34"/>
      <c r="S238" s="34"/>
      <c r="T238" s="34"/>
      <c r="U238" s="34"/>
      <c r="V238" s="34"/>
      <c r="W238" s="34"/>
      <c r="X238" s="34"/>
      <c r="Y238" s="34"/>
      <c r="Z238" s="34"/>
      <c r="AA238" s="34"/>
      <c r="AB238" s="34"/>
      <c r="AC238" s="34"/>
      <c r="AD238" s="34"/>
      <c r="AE238" s="34"/>
      <c r="AF238" s="68"/>
      <c r="AG238" s="34"/>
      <c r="AH238" s="34"/>
      <c r="AI238" s="34"/>
      <c r="AJ238" s="34"/>
      <c r="AK238" s="34"/>
      <c r="AL238" s="34"/>
      <c r="AM238" s="34"/>
      <c r="AN238" s="34"/>
      <c r="AO238" s="65"/>
      <c r="AP238" s="65"/>
      <c r="AQ238" s="65"/>
      <c r="AR238" s="65"/>
      <c r="AS238" s="65"/>
      <c r="AT238" s="65"/>
      <c r="AU238" s="65"/>
      <c r="AV238" s="65"/>
      <c r="AW238" s="65"/>
      <c r="AX238" s="65"/>
      <c r="AY238" s="65"/>
      <c r="AZ238" s="65"/>
      <c r="BA238" s="65"/>
      <c r="BB238" s="65"/>
      <c r="BC238" s="65"/>
      <c r="BD238" s="65"/>
      <c r="BE238" s="65"/>
      <c r="BF238" s="65"/>
      <c r="BG238" s="65"/>
      <c r="BH238" s="65"/>
      <c r="BI238" s="65"/>
      <c r="BJ238" s="65"/>
      <c r="BK238" s="65"/>
      <c r="BL238" s="65"/>
      <c r="BM238" s="65"/>
      <c r="BN238" s="65"/>
      <c r="BO238" s="65"/>
      <c r="BP238" s="65"/>
      <c r="BQ238" s="65"/>
      <c r="BR238" s="65"/>
      <c r="BS238" s="65"/>
      <c r="BT238" s="65"/>
      <c r="BU238" s="65"/>
      <c r="BV238" s="65"/>
      <c r="BW238" s="65"/>
      <c r="BX238" s="65"/>
      <c r="BY238" s="65"/>
      <c r="BZ238" s="65"/>
      <c r="CA238" s="34"/>
      <c r="CB238" s="34"/>
      <c r="CC238" s="34"/>
      <c r="CD238" s="34"/>
      <c r="CE238" s="34"/>
      <c r="CF238" s="34"/>
      <c r="CG238" s="34"/>
      <c r="CH238" s="34"/>
      <c r="CI238" s="34"/>
      <c r="CJ238" s="34"/>
      <c r="CK238" s="34"/>
      <c r="CL238" s="34"/>
      <c r="CM238" s="34"/>
      <c r="CN238" s="34"/>
      <c r="CO238" s="34"/>
      <c r="CP238" s="34"/>
      <c r="CQ238" s="34"/>
      <c r="CR238" s="34"/>
      <c r="CS238" s="34"/>
      <c r="CT238" s="37"/>
    </row>
    <row r="239" spans="1:98" ht="13">
      <c r="A239" s="37"/>
      <c r="B239" s="34"/>
      <c r="C239" s="34"/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51"/>
      <c r="R239" s="34"/>
      <c r="S239" s="34"/>
      <c r="T239" s="34"/>
      <c r="U239" s="34"/>
      <c r="V239" s="34"/>
      <c r="W239" s="34"/>
      <c r="X239" s="34"/>
      <c r="Y239" s="34"/>
      <c r="Z239" s="34"/>
      <c r="AA239" s="34"/>
      <c r="AB239" s="34"/>
      <c r="AC239" s="34"/>
      <c r="AD239" s="34"/>
      <c r="AE239" s="34"/>
      <c r="AF239" s="68"/>
      <c r="AG239" s="34"/>
      <c r="AH239" s="34"/>
      <c r="AI239" s="34"/>
      <c r="AJ239" s="34"/>
      <c r="AK239" s="34"/>
      <c r="AL239" s="34"/>
      <c r="AM239" s="34"/>
      <c r="AN239" s="34"/>
      <c r="AO239" s="65"/>
      <c r="AP239" s="65"/>
      <c r="AQ239" s="65"/>
      <c r="AR239" s="65"/>
      <c r="AS239" s="65"/>
      <c r="AT239" s="65"/>
      <c r="AU239" s="65"/>
      <c r="AV239" s="65"/>
      <c r="AW239" s="65"/>
      <c r="AX239" s="65"/>
      <c r="AY239" s="65"/>
      <c r="AZ239" s="65"/>
      <c r="BA239" s="65"/>
      <c r="BB239" s="65"/>
      <c r="BC239" s="65"/>
      <c r="BD239" s="65"/>
      <c r="BE239" s="65"/>
      <c r="BF239" s="65"/>
      <c r="BG239" s="65"/>
      <c r="BH239" s="65"/>
      <c r="BI239" s="65"/>
      <c r="BJ239" s="65"/>
      <c r="BK239" s="65"/>
      <c r="BL239" s="65"/>
      <c r="BM239" s="65"/>
      <c r="BN239" s="65"/>
      <c r="BO239" s="65"/>
      <c r="BP239" s="65"/>
      <c r="BQ239" s="65"/>
      <c r="BR239" s="65"/>
      <c r="BS239" s="65"/>
      <c r="BT239" s="65"/>
      <c r="BU239" s="65"/>
      <c r="BV239" s="65"/>
      <c r="BW239" s="65"/>
      <c r="BX239" s="65"/>
      <c r="BY239" s="65"/>
      <c r="BZ239" s="65"/>
      <c r="CA239" s="34"/>
      <c r="CB239" s="34"/>
      <c r="CC239" s="34"/>
      <c r="CD239" s="34"/>
      <c r="CE239" s="34"/>
      <c r="CF239" s="34"/>
      <c r="CG239" s="34"/>
      <c r="CH239" s="34"/>
      <c r="CI239" s="34"/>
      <c r="CJ239" s="34"/>
      <c r="CK239" s="34"/>
      <c r="CL239" s="34"/>
      <c r="CM239" s="34"/>
      <c r="CN239" s="34"/>
      <c r="CO239" s="34"/>
      <c r="CP239" s="34"/>
      <c r="CQ239" s="34"/>
      <c r="CR239" s="34"/>
      <c r="CS239" s="34"/>
      <c r="CT239" s="37"/>
    </row>
    <row r="240" spans="1:98" ht="13">
      <c r="A240" s="37"/>
      <c r="B240" s="34"/>
      <c r="C240" s="34"/>
      <c r="D240" s="34"/>
      <c r="E240" s="34"/>
      <c r="F240" s="34"/>
      <c r="G240" s="34"/>
      <c r="H240" s="34"/>
      <c r="I240" s="34"/>
      <c r="J240" s="34"/>
      <c r="K240" s="34"/>
      <c r="L240" s="34"/>
      <c r="M240" s="34"/>
      <c r="N240" s="34"/>
      <c r="O240" s="34"/>
      <c r="P240" s="34"/>
      <c r="Q240" s="51"/>
      <c r="R240" s="34"/>
      <c r="S240" s="34"/>
      <c r="T240" s="34"/>
      <c r="U240" s="34"/>
      <c r="V240" s="34"/>
      <c r="W240" s="34"/>
      <c r="X240" s="34"/>
      <c r="Y240" s="34"/>
      <c r="Z240" s="34"/>
      <c r="AA240" s="34"/>
      <c r="AB240" s="34"/>
      <c r="AC240" s="34"/>
      <c r="AD240" s="34"/>
      <c r="AE240" s="34"/>
      <c r="AF240" s="68"/>
      <c r="AG240" s="34"/>
      <c r="AH240" s="34"/>
      <c r="AI240" s="34"/>
      <c r="AJ240" s="34"/>
      <c r="AK240" s="34"/>
      <c r="AL240" s="34"/>
      <c r="AM240" s="34"/>
      <c r="AN240" s="34"/>
      <c r="AO240" s="65"/>
      <c r="AP240" s="65"/>
      <c r="AQ240" s="65"/>
      <c r="AR240" s="65"/>
      <c r="AS240" s="65"/>
      <c r="AT240" s="65"/>
      <c r="AU240" s="65"/>
      <c r="AV240" s="65"/>
      <c r="AW240" s="65"/>
      <c r="AX240" s="65"/>
      <c r="AY240" s="65"/>
      <c r="AZ240" s="65"/>
      <c r="BA240" s="65"/>
      <c r="BB240" s="65"/>
      <c r="BC240" s="65"/>
      <c r="BD240" s="65"/>
      <c r="BE240" s="65"/>
      <c r="BF240" s="65"/>
      <c r="BG240" s="65"/>
      <c r="BH240" s="65"/>
      <c r="BI240" s="65"/>
      <c r="BJ240" s="65"/>
      <c r="BK240" s="65"/>
      <c r="BL240" s="65"/>
      <c r="BM240" s="65"/>
      <c r="BN240" s="65"/>
      <c r="BO240" s="65"/>
      <c r="BP240" s="65"/>
      <c r="BQ240" s="65"/>
      <c r="BR240" s="65"/>
      <c r="BS240" s="65"/>
      <c r="BT240" s="65"/>
      <c r="BU240" s="65"/>
      <c r="BV240" s="65"/>
      <c r="BW240" s="65"/>
      <c r="BX240" s="65"/>
      <c r="BY240" s="65"/>
      <c r="BZ240" s="65"/>
      <c r="CA240" s="34"/>
      <c r="CB240" s="34"/>
      <c r="CC240" s="34"/>
      <c r="CD240" s="34"/>
      <c r="CE240" s="34"/>
      <c r="CF240" s="34"/>
      <c r="CG240" s="34"/>
      <c r="CH240" s="34"/>
      <c r="CI240" s="34"/>
      <c r="CJ240" s="34"/>
      <c r="CK240" s="34"/>
      <c r="CL240" s="34"/>
      <c r="CM240" s="34"/>
      <c r="CN240" s="34"/>
      <c r="CO240" s="34"/>
      <c r="CP240" s="34"/>
      <c r="CQ240" s="34"/>
      <c r="CR240" s="34"/>
      <c r="CS240" s="34"/>
      <c r="CT240" s="37"/>
    </row>
    <row r="241" spans="1:98" ht="13">
      <c r="A241" s="37"/>
      <c r="B241" s="34"/>
      <c r="C241" s="34"/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51"/>
      <c r="R241" s="34"/>
      <c r="S241" s="34"/>
      <c r="T241" s="34"/>
      <c r="U241" s="34"/>
      <c r="V241" s="34"/>
      <c r="W241" s="34"/>
      <c r="X241" s="34"/>
      <c r="Y241" s="34"/>
      <c r="Z241" s="34"/>
      <c r="AA241" s="34"/>
      <c r="AB241" s="34"/>
      <c r="AC241" s="34"/>
      <c r="AD241" s="34"/>
      <c r="AE241" s="34"/>
      <c r="AF241" s="68"/>
      <c r="AG241" s="34"/>
      <c r="AH241" s="34"/>
      <c r="AI241" s="34"/>
      <c r="AJ241" s="34"/>
      <c r="AK241" s="34"/>
      <c r="AL241" s="34"/>
      <c r="AM241" s="34"/>
      <c r="AN241" s="34"/>
      <c r="AO241" s="65"/>
      <c r="AP241" s="65"/>
      <c r="AQ241" s="65"/>
      <c r="AR241" s="65"/>
      <c r="AS241" s="65"/>
      <c r="AT241" s="65"/>
      <c r="AU241" s="65"/>
      <c r="AV241" s="65"/>
      <c r="AW241" s="65"/>
      <c r="AX241" s="65"/>
      <c r="AY241" s="65"/>
      <c r="AZ241" s="65"/>
      <c r="BA241" s="65"/>
      <c r="BB241" s="65"/>
      <c r="BC241" s="65"/>
      <c r="BD241" s="65"/>
      <c r="BE241" s="65"/>
      <c r="BF241" s="65"/>
      <c r="BG241" s="65"/>
      <c r="BH241" s="65"/>
      <c r="BI241" s="65"/>
      <c r="BJ241" s="65"/>
      <c r="BK241" s="65"/>
      <c r="BL241" s="65"/>
      <c r="BM241" s="65"/>
      <c r="BN241" s="65"/>
      <c r="BO241" s="65"/>
      <c r="BP241" s="65"/>
      <c r="BQ241" s="65"/>
      <c r="BR241" s="65"/>
      <c r="BS241" s="65"/>
      <c r="BT241" s="65"/>
      <c r="BU241" s="65"/>
      <c r="BV241" s="65"/>
      <c r="BW241" s="65"/>
      <c r="BX241" s="65"/>
      <c r="BY241" s="65"/>
      <c r="BZ241" s="65"/>
      <c r="CA241" s="34"/>
      <c r="CB241" s="34"/>
      <c r="CC241" s="34"/>
      <c r="CD241" s="34"/>
      <c r="CE241" s="34"/>
      <c r="CF241" s="34"/>
      <c r="CG241" s="34"/>
      <c r="CH241" s="34"/>
      <c r="CI241" s="34"/>
      <c r="CJ241" s="34"/>
      <c r="CK241" s="34"/>
      <c r="CL241" s="34"/>
      <c r="CM241" s="34"/>
      <c r="CN241" s="34"/>
      <c r="CO241" s="34"/>
      <c r="CP241" s="34"/>
      <c r="CQ241" s="34"/>
      <c r="CR241" s="34"/>
      <c r="CS241" s="34"/>
      <c r="CT241" s="37"/>
    </row>
    <row r="242" spans="1:98" ht="13">
      <c r="A242" s="37"/>
      <c r="B242" s="34"/>
      <c r="C242" s="34"/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51"/>
      <c r="R242" s="34"/>
      <c r="S242" s="34"/>
      <c r="T242" s="34"/>
      <c r="U242" s="34"/>
      <c r="V242" s="34"/>
      <c r="W242" s="34"/>
      <c r="X242" s="34"/>
      <c r="Y242" s="34"/>
      <c r="Z242" s="34"/>
      <c r="AA242" s="34"/>
      <c r="AB242" s="34"/>
      <c r="AC242" s="34"/>
      <c r="AD242" s="34"/>
      <c r="AE242" s="34"/>
      <c r="AF242" s="68"/>
      <c r="AG242" s="34"/>
      <c r="AH242" s="34"/>
      <c r="AI242" s="34"/>
      <c r="AJ242" s="34"/>
      <c r="AK242" s="34"/>
      <c r="AL242" s="34"/>
      <c r="AM242" s="34"/>
      <c r="AN242" s="34"/>
      <c r="AO242" s="65"/>
      <c r="AP242" s="65"/>
      <c r="AQ242" s="65"/>
      <c r="AR242" s="65"/>
      <c r="AS242" s="65"/>
      <c r="AT242" s="65"/>
      <c r="AU242" s="65"/>
      <c r="AV242" s="65"/>
      <c r="AW242" s="65"/>
      <c r="AX242" s="65"/>
      <c r="AY242" s="65"/>
      <c r="AZ242" s="65"/>
      <c r="BA242" s="65"/>
      <c r="BB242" s="65"/>
      <c r="BC242" s="65"/>
      <c r="BD242" s="65"/>
      <c r="BE242" s="65"/>
      <c r="BF242" s="65"/>
      <c r="BG242" s="65"/>
      <c r="BH242" s="65"/>
      <c r="BI242" s="65"/>
      <c r="BJ242" s="65"/>
      <c r="BK242" s="65"/>
      <c r="BL242" s="65"/>
      <c r="BM242" s="65"/>
      <c r="BN242" s="65"/>
      <c r="BO242" s="65"/>
      <c r="BP242" s="65"/>
      <c r="BQ242" s="65"/>
      <c r="BR242" s="65"/>
      <c r="BS242" s="65"/>
      <c r="BT242" s="65"/>
      <c r="BU242" s="65"/>
      <c r="BV242" s="65"/>
      <c r="BW242" s="65"/>
      <c r="BX242" s="65"/>
      <c r="BY242" s="65"/>
      <c r="BZ242" s="65"/>
      <c r="CA242" s="34"/>
      <c r="CB242" s="34"/>
      <c r="CC242" s="34"/>
      <c r="CD242" s="34"/>
      <c r="CE242" s="34"/>
      <c r="CF242" s="34"/>
      <c r="CG242" s="34"/>
      <c r="CH242" s="34"/>
      <c r="CI242" s="34"/>
      <c r="CJ242" s="34"/>
      <c r="CK242" s="34"/>
      <c r="CL242" s="34"/>
      <c r="CM242" s="34"/>
      <c r="CN242" s="34"/>
      <c r="CO242" s="34"/>
      <c r="CP242" s="34"/>
      <c r="CQ242" s="34"/>
      <c r="CR242" s="34"/>
      <c r="CS242" s="34"/>
      <c r="CT242" s="37"/>
    </row>
    <row r="243" spans="1:98" ht="13">
      <c r="A243" s="37"/>
      <c r="B243" s="34"/>
      <c r="C243" s="34"/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51"/>
      <c r="R243" s="34"/>
      <c r="S243" s="34"/>
      <c r="T243" s="34"/>
      <c r="U243" s="34"/>
      <c r="V243" s="34"/>
      <c r="W243" s="34"/>
      <c r="X243" s="34"/>
      <c r="Y243" s="34"/>
      <c r="Z243" s="34"/>
      <c r="AA243" s="34"/>
      <c r="AB243" s="34"/>
      <c r="AC243" s="34"/>
      <c r="AD243" s="34"/>
      <c r="AE243" s="34"/>
      <c r="AF243" s="68"/>
      <c r="AG243" s="34"/>
      <c r="AH243" s="34"/>
      <c r="AI243" s="34"/>
      <c r="AJ243" s="34"/>
      <c r="AK243" s="34"/>
      <c r="AL243" s="34"/>
      <c r="AM243" s="34"/>
      <c r="AN243" s="34"/>
      <c r="AO243" s="65"/>
      <c r="AP243" s="65"/>
      <c r="AQ243" s="65"/>
      <c r="AR243" s="65"/>
      <c r="AS243" s="65"/>
      <c r="AT243" s="65"/>
      <c r="AU243" s="65"/>
      <c r="AV243" s="65"/>
      <c r="AW243" s="65"/>
      <c r="AX243" s="65"/>
      <c r="AY243" s="65"/>
      <c r="AZ243" s="65"/>
      <c r="BA243" s="65"/>
      <c r="BB243" s="65"/>
      <c r="BC243" s="65"/>
      <c r="BD243" s="65"/>
      <c r="BE243" s="65"/>
      <c r="BF243" s="65"/>
      <c r="BG243" s="65"/>
      <c r="BH243" s="65"/>
      <c r="BI243" s="65"/>
      <c r="BJ243" s="65"/>
      <c r="BK243" s="65"/>
      <c r="BL243" s="65"/>
      <c r="BM243" s="65"/>
      <c r="BN243" s="65"/>
      <c r="BO243" s="65"/>
      <c r="BP243" s="65"/>
      <c r="BQ243" s="65"/>
      <c r="BR243" s="65"/>
      <c r="BS243" s="65"/>
      <c r="BT243" s="65"/>
      <c r="BU243" s="65"/>
      <c r="BV243" s="65"/>
      <c r="BW243" s="65"/>
      <c r="BX243" s="65"/>
      <c r="BY243" s="65"/>
      <c r="BZ243" s="65"/>
      <c r="CA243" s="34"/>
      <c r="CB243" s="34"/>
      <c r="CC243" s="34"/>
      <c r="CD243" s="34"/>
      <c r="CE243" s="34"/>
      <c r="CF243" s="34"/>
      <c r="CG243" s="34"/>
      <c r="CH243" s="34"/>
      <c r="CI243" s="34"/>
      <c r="CJ243" s="34"/>
      <c r="CK243" s="34"/>
      <c r="CL243" s="34"/>
      <c r="CM243" s="34"/>
      <c r="CN243" s="34"/>
      <c r="CO243" s="34"/>
      <c r="CP243" s="34"/>
      <c r="CQ243" s="34"/>
      <c r="CR243" s="34"/>
      <c r="CS243" s="34"/>
      <c r="CT243" s="37"/>
    </row>
    <row r="244" spans="1:98" ht="13">
      <c r="A244" s="37"/>
      <c r="B244" s="34"/>
      <c r="C244" s="34"/>
      <c r="D244" s="34"/>
      <c r="E244" s="34"/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51"/>
      <c r="R244" s="34"/>
      <c r="S244" s="34"/>
      <c r="T244" s="34"/>
      <c r="U244" s="34"/>
      <c r="V244" s="34"/>
      <c r="W244" s="34"/>
      <c r="X244" s="34"/>
      <c r="Y244" s="34"/>
      <c r="Z244" s="34"/>
      <c r="AA244" s="34"/>
      <c r="AB244" s="34"/>
      <c r="AC244" s="34"/>
      <c r="AD244" s="34"/>
      <c r="AE244" s="34"/>
      <c r="AF244" s="68"/>
      <c r="AG244" s="34"/>
      <c r="AH244" s="34"/>
      <c r="AI244" s="34"/>
      <c r="AJ244" s="34"/>
      <c r="AK244" s="34"/>
      <c r="AL244" s="34"/>
      <c r="AM244" s="34"/>
      <c r="AN244" s="34"/>
      <c r="AO244" s="65"/>
      <c r="AP244" s="65"/>
      <c r="AQ244" s="65"/>
      <c r="AR244" s="65"/>
      <c r="AS244" s="65"/>
      <c r="AT244" s="65"/>
      <c r="AU244" s="65"/>
      <c r="AV244" s="65"/>
      <c r="AW244" s="65"/>
      <c r="AX244" s="65"/>
      <c r="AY244" s="65"/>
      <c r="AZ244" s="65"/>
      <c r="BA244" s="65"/>
      <c r="BB244" s="65"/>
      <c r="BC244" s="65"/>
      <c r="BD244" s="65"/>
      <c r="BE244" s="65"/>
      <c r="BF244" s="65"/>
      <c r="BG244" s="65"/>
      <c r="BH244" s="65"/>
      <c r="BI244" s="65"/>
      <c r="BJ244" s="65"/>
      <c r="BK244" s="65"/>
      <c r="BL244" s="65"/>
      <c r="BM244" s="65"/>
      <c r="BN244" s="65"/>
      <c r="BO244" s="65"/>
      <c r="BP244" s="65"/>
      <c r="BQ244" s="65"/>
      <c r="BR244" s="65"/>
      <c r="BS244" s="65"/>
      <c r="BT244" s="65"/>
      <c r="BU244" s="65"/>
      <c r="BV244" s="65"/>
      <c r="BW244" s="65"/>
      <c r="BX244" s="65"/>
      <c r="BY244" s="65"/>
      <c r="BZ244" s="65"/>
      <c r="CA244" s="34"/>
      <c r="CB244" s="34"/>
      <c r="CC244" s="34"/>
      <c r="CD244" s="34"/>
      <c r="CE244" s="34"/>
      <c r="CF244" s="34"/>
      <c r="CG244" s="34"/>
      <c r="CH244" s="34"/>
      <c r="CI244" s="34"/>
      <c r="CJ244" s="34"/>
      <c r="CK244" s="34"/>
      <c r="CL244" s="34"/>
      <c r="CM244" s="34"/>
      <c r="CN244" s="34"/>
      <c r="CO244" s="34"/>
      <c r="CP244" s="34"/>
      <c r="CQ244" s="34"/>
      <c r="CR244" s="34"/>
      <c r="CS244" s="34"/>
      <c r="CT244" s="37"/>
    </row>
    <row r="245" spans="1:98" ht="13">
      <c r="A245" s="37"/>
      <c r="B245" s="34"/>
      <c r="C245" s="34"/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51"/>
      <c r="R245" s="34"/>
      <c r="S245" s="34"/>
      <c r="T245" s="34"/>
      <c r="U245" s="34"/>
      <c r="V245" s="34"/>
      <c r="W245" s="34"/>
      <c r="X245" s="34"/>
      <c r="Y245" s="34"/>
      <c r="Z245" s="34"/>
      <c r="AA245" s="34"/>
      <c r="AB245" s="34"/>
      <c r="AC245" s="34"/>
      <c r="AD245" s="34"/>
      <c r="AE245" s="34"/>
      <c r="AF245" s="68"/>
      <c r="AG245" s="34"/>
      <c r="AH245" s="34"/>
      <c r="AI245" s="34"/>
      <c r="AJ245" s="34"/>
      <c r="AK245" s="34"/>
      <c r="AL245" s="34"/>
      <c r="AM245" s="34"/>
      <c r="AN245" s="34"/>
      <c r="AO245" s="65"/>
      <c r="AP245" s="65"/>
      <c r="AQ245" s="65"/>
      <c r="AR245" s="65"/>
      <c r="AS245" s="65"/>
      <c r="AT245" s="65"/>
      <c r="AU245" s="65"/>
      <c r="AV245" s="65"/>
      <c r="AW245" s="65"/>
      <c r="AX245" s="65"/>
      <c r="AY245" s="65"/>
      <c r="AZ245" s="65"/>
      <c r="BA245" s="65"/>
      <c r="BB245" s="65"/>
      <c r="BC245" s="65"/>
      <c r="BD245" s="65"/>
      <c r="BE245" s="65"/>
      <c r="BF245" s="65"/>
      <c r="BG245" s="65"/>
      <c r="BH245" s="65"/>
      <c r="BI245" s="65"/>
      <c r="BJ245" s="65"/>
      <c r="BK245" s="65"/>
      <c r="BL245" s="65"/>
      <c r="BM245" s="65"/>
      <c r="BN245" s="65"/>
      <c r="BO245" s="65"/>
      <c r="BP245" s="65"/>
      <c r="BQ245" s="65"/>
      <c r="BR245" s="65"/>
      <c r="BS245" s="65"/>
      <c r="BT245" s="65"/>
      <c r="BU245" s="65"/>
      <c r="BV245" s="65"/>
      <c r="BW245" s="65"/>
      <c r="BX245" s="65"/>
      <c r="BY245" s="65"/>
      <c r="BZ245" s="65"/>
      <c r="CA245" s="34"/>
      <c r="CB245" s="34"/>
      <c r="CC245" s="34"/>
      <c r="CD245" s="34"/>
      <c r="CE245" s="34"/>
      <c r="CF245" s="34"/>
      <c r="CG245" s="34"/>
      <c r="CH245" s="34"/>
      <c r="CI245" s="34"/>
      <c r="CJ245" s="34"/>
      <c r="CK245" s="34"/>
      <c r="CL245" s="34"/>
      <c r="CM245" s="34"/>
      <c r="CN245" s="34"/>
      <c r="CO245" s="34"/>
      <c r="CP245" s="34"/>
      <c r="CQ245" s="34"/>
      <c r="CR245" s="34"/>
      <c r="CS245" s="34"/>
      <c r="CT245" s="37"/>
    </row>
    <row r="246" spans="1:98" ht="13">
      <c r="A246" s="37"/>
      <c r="B246" s="34"/>
      <c r="C246" s="34"/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51"/>
      <c r="R246" s="34"/>
      <c r="S246" s="34"/>
      <c r="T246" s="34"/>
      <c r="U246" s="34"/>
      <c r="V246" s="34"/>
      <c r="W246" s="34"/>
      <c r="X246" s="34"/>
      <c r="Y246" s="34"/>
      <c r="Z246" s="34"/>
      <c r="AA246" s="34"/>
      <c r="AB246" s="34"/>
      <c r="AC246" s="34"/>
      <c r="AD246" s="34"/>
      <c r="AE246" s="34"/>
      <c r="AF246" s="68"/>
      <c r="AG246" s="34"/>
      <c r="AH246" s="34"/>
      <c r="AI246" s="34"/>
      <c r="AJ246" s="34"/>
      <c r="AK246" s="34"/>
      <c r="AL246" s="34"/>
      <c r="AM246" s="34"/>
      <c r="AN246" s="34"/>
      <c r="AO246" s="65"/>
      <c r="AP246" s="65"/>
      <c r="AQ246" s="65"/>
      <c r="AR246" s="65"/>
      <c r="AS246" s="65"/>
      <c r="AT246" s="65"/>
      <c r="AU246" s="65"/>
      <c r="AV246" s="65"/>
      <c r="AW246" s="65"/>
      <c r="AX246" s="65"/>
      <c r="AY246" s="65"/>
      <c r="AZ246" s="65"/>
      <c r="BA246" s="65"/>
      <c r="BB246" s="65"/>
      <c r="BC246" s="65"/>
      <c r="BD246" s="65"/>
      <c r="BE246" s="65"/>
      <c r="BF246" s="65"/>
      <c r="BG246" s="65"/>
      <c r="BH246" s="65"/>
      <c r="BI246" s="65"/>
      <c r="BJ246" s="65"/>
      <c r="BK246" s="65"/>
      <c r="BL246" s="65"/>
      <c r="BM246" s="65"/>
      <c r="BN246" s="65"/>
      <c r="BO246" s="65"/>
      <c r="BP246" s="65"/>
      <c r="BQ246" s="65"/>
      <c r="BR246" s="65"/>
      <c r="BS246" s="65"/>
      <c r="BT246" s="65"/>
      <c r="BU246" s="65"/>
      <c r="BV246" s="65"/>
      <c r="BW246" s="65"/>
      <c r="BX246" s="65"/>
      <c r="BY246" s="65"/>
      <c r="BZ246" s="65"/>
      <c r="CA246" s="34"/>
      <c r="CB246" s="34"/>
      <c r="CC246" s="34"/>
      <c r="CD246" s="34"/>
      <c r="CE246" s="34"/>
      <c r="CF246" s="34"/>
      <c r="CG246" s="34"/>
      <c r="CH246" s="34"/>
      <c r="CI246" s="34"/>
      <c r="CJ246" s="34"/>
      <c r="CK246" s="34"/>
      <c r="CL246" s="34"/>
      <c r="CM246" s="34"/>
      <c r="CN246" s="34"/>
      <c r="CO246" s="34"/>
      <c r="CP246" s="34"/>
      <c r="CQ246" s="34"/>
      <c r="CR246" s="34"/>
      <c r="CS246" s="34"/>
      <c r="CT246" s="37"/>
    </row>
    <row r="247" spans="1:98" ht="13">
      <c r="A247" s="37"/>
      <c r="B247" s="34"/>
      <c r="C247" s="34"/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51"/>
      <c r="R247" s="34"/>
      <c r="S247" s="34"/>
      <c r="T247" s="34"/>
      <c r="U247" s="34"/>
      <c r="V247" s="34"/>
      <c r="W247" s="34"/>
      <c r="X247" s="34"/>
      <c r="Y247" s="34"/>
      <c r="Z247" s="34"/>
      <c r="AA247" s="34"/>
      <c r="AB247" s="34"/>
      <c r="AC247" s="34"/>
      <c r="AD247" s="34"/>
      <c r="AE247" s="34"/>
      <c r="AF247" s="68"/>
      <c r="AG247" s="34"/>
      <c r="AH247" s="34"/>
      <c r="AI247" s="34"/>
      <c r="AJ247" s="34"/>
      <c r="AK247" s="34"/>
      <c r="AL247" s="34"/>
      <c r="AM247" s="34"/>
      <c r="AN247" s="34"/>
      <c r="AO247" s="65"/>
      <c r="AP247" s="65"/>
      <c r="AQ247" s="65"/>
      <c r="AR247" s="65"/>
      <c r="AS247" s="65"/>
      <c r="AT247" s="65"/>
      <c r="AU247" s="65"/>
      <c r="AV247" s="65"/>
      <c r="AW247" s="65"/>
      <c r="AX247" s="65"/>
      <c r="AY247" s="65"/>
      <c r="AZ247" s="65"/>
      <c r="BA247" s="65"/>
      <c r="BB247" s="65"/>
      <c r="BC247" s="65"/>
      <c r="BD247" s="65"/>
      <c r="BE247" s="65"/>
      <c r="BF247" s="65"/>
      <c r="BG247" s="65"/>
      <c r="BH247" s="65"/>
      <c r="BI247" s="65"/>
      <c r="BJ247" s="65"/>
      <c r="BK247" s="65"/>
      <c r="BL247" s="65"/>
      <c r="BM247" s="65"/>
      <c r="BN247" s="65"/>
      <c r="BO247" s="65"/>
      <c r="BP247" s="65"/>
      <c r="BQ247" s="65"/>
      <c r="BR247" s="65"/>
      <c r="BS247" s="65"/>
      <c r="BT247" s="65"/>
      <c r="BU247" s="65"/>
      <c r="BV247" s="65"/>
      <c r="BW247" s="65"/>
      <c r="BX247" s="65"/>
      <c r="BY247" s="65"/>
      <c r="BZ247" s="65"/>
      <c r="CA247" s="34"/>
      <c r="CB247" s="34"/>
      <c r="CC247" s="34"/>
      <c r="CD247" s="34"/>
      <c r="CE247" s="34"/>
      <c r="CF247" s="34"/>
      <c r="CG247" s="34"/>
      <c r="CH247" s="34"/>
      <c r="CI247" s="34"/>
      <c r="CJ247" s="34"/>
      <c r="CK247" s="34"/>
      <c r="CL247" s="34"/>
      <c r="CM247" s="34"/>
      <c r="CN247" s="34"/>
      <c r="CO247" s="34"/>
      <c r="CP247" s="34"/>
      <c r="CQ247" s="34"/>
      <c r="CR247" s="34"/>
      <c r="CS247" s="34"/>
      <c r="CT247" s="37"/>
    </row>
    <row r="248" spans="1:98" ht="13">
      <c r="A248" s="37"/>
      <c r="B248" s="34"/>
      <c r="C248" s="34"/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51"/>
      <c r="R248" s="34"/>
      <c r="S248" s="34"/>
      <c r="T248" s="34"/>
      <c r="U248" s="34"/>
      <c r="V248" s="34"/>
      <c r="W248" s="34"/>
      <c r="X248" s="34"/>
      <c r="Y248" s="34"/>
      <c r="Z248" s="34"/>
      <c r="AA248" s="34"/>
      <c r="AB248" s="34"/>
      <c r="AC248" s="34"/>
      <c r="AD248" s="34"/>
      <c r="AE248" s="34"/>
      <c r="AF248" s="68"/>
      <c r="AG248" s="34"/>
      <c r="AH248" s="34"/>
      <c r="AI248" s="34"/>
      <c r="AJ248" s="34"/>
      <c r="AK248" s="34"/>
      <c r="AL248" s="34"/>
      <c r="AM248" s="34"/>
      <c r="AN248" s="34"/>
      <c r="AO248" s="65"/>
      <c r="AP248" s="65"/>
      <c r="AQ248" s="65"/>
      <c r="AR248" s="65"/>
      <c r="AS248" s="65"/>
      <c r="AT248" s="65"/>
      <c r="AU248" s="65"/>
      <c r="AV248" s="65"/>
      <c r="AW248" s="65"/>
      <c r="AX248" s="65"/>
      <c r="AY248" s="65"/>
      <c r="AZ248" s="65"/>
      <c r="BA248" s="65"/>
      <c r="BB248" s="65"/>
      <c r="BC248" s="65"/>
      <c r="BD248" s="65"/>
      <c r="BE248" s="65"/>
      <c r="BF248" s="65"/>
      <c r="BG248" s="65"/>
      <c r="BH248" s="65"/>
      <c r="BI248" s="65"/>
      <c r="BJ248" s="65"/>
      <c r="BK248" s="65"/>
      <c r="BL248" s="65"/>
      <c r="BM248" s="65"/>
      <c r="BN248" s="65"/>
      <c r="BO248" s="65"/>
      <c r="BP248" s="65"/>
      <c r="BQ248" s="65"/>
      <c r="BR248" s="65"/>
      <c r="BS248" s="65"/>
      <c r="BT248" s="65"/>
      <c r="BU248" s="65"/>
      <c r="BV248" s="65"/>
      <c r="BW248" s="65"/>
      <c r="BX248" s="65"/>
      <c r="BY248" s="65"/>
      <c r="BZ248" s="65"/>
      <c r="CA248" s="34"/>
      <c r="CB248" s="34"/>
      <c r="CC248" s="34"/>
      <c r="CD248" s="34"/>
      <c r="CE248" s="34"/>
      <c r="CF248" s="34"/>
      <c r="CG248" s="34"/>
      <c r="CH248" s="34"/>
      <c r="CI248" s="34"/>
      <c r="CJ248" s="34"/>
      <c r="CK248" s="34"/>
      <c r="CL248" s="34"/>
      <c r="CM248" s="34"/>
      <c r="CN248" s="34"/>
      <c r="CO248" s="34"/>
      <c r="CP248" s="34"/>
      <c r="CQ248" s="34"/>
      <c r="CR248" s="34"/>
      <c r="CS248" s="34"/>
      <c r="CT248" s="37"/>
    </row>
    <row r="249" spans="1:98" ht="13">
      <c r="A249" s="37"/>
      <c r="B249" s="34"/>
      <c r="C249" s="34"/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51"/>
      <c r="R249" s="34"/>
      <c r="S249" s="34"/>
      <c r="T249" s="34"/>
      <c r="U249" s="34"/>
      <c r="V249" s="34"/>
      <c r="W249" s="34"/>
      <c r="X249" s="34"/>
      <c r="Y249" s="34"/>
      <c r="Z249" s="34"/>
      <c r="AA249" s="34"/>
      <c r="AB249" s="34"/>
      <c r="AC249" s="34"/>
      <c r="AD249" s="34"/>
      <c r="AE249" s="34"/>
      <c r="AF249" s="68"/>
      <c r="AG249" s="34"/>
      <c r="AH249" s="34"/>
      <c r="AI249" s="34"/>
      <c r="AJ249" s="34"/>
      <c r="AK249" s="34"/>
      <c r="AL249" s="34"/>
      <c r="AM249" s="34"/>
      <c r="AN249" s="34"/>
      <c r="AO249" s="65"/>
      <c r="AP249" s="65"/>
      <c r="AQ249" s="65"/>
      <c r="AR249" s="65"/>
      <c r="AS249" s="65"/>
      <c r="AT249" s="65"/>
      <c r="AU249" s="65"/>
      <c r="AV249" s="65"/>
      <c r="AW249" s="65"/>
      <c r="AX249" s="65"/>
      <c r="AY249" s="65"/>
      <c r="AZ249" s="65"/>
      <c r="BA249" s="65"/>
      <c r="BB249" s="65"/>
      <c r="BC249" s="65"/>
      <c r="BD249" s="65"/>
      <c r="BE249" s="65"/>
      <c r="BF249" s="65"/>
      <c r="BG249" s="65"/>
      <c r="BH249" s="65"/>
      <c r="BI249" s="65"/>
      <c r="BJ249" s="65"/>
      <c r="BK249" s="65"/>
      <c r="BL249" s="65"/>
      <c r="BM249" s="65"/>
      <c r="BN249" s="65"/>
      <c r="BO249" s="65"/>
      <c r="BP249" s="65"/>
      <c r="BQ249" s="65"/>
      <c r="BR249" s="65"/>
      <c r="BS249" s="65"/>
      <c r="BT249" s="65"/>
      <c r="BU249" s="65"/>
      <c r="BV249" s="65"/>
      <c r="BW249" s="65"/>
      <c r="BX249" s="65"/>
      <c r="BY249" s="65"/>
      <c r="BZ249" s="65"/>
      <c r="CA249" s="34"/>
      <c r="CB249" s="34"/>
      <c r="CC249" s="34"/>
      <c r="CD249" s="34"/>
      <c r="CE249" s="34"/>
      <c r="CF249" s="34"/>
      <c r="CG249" s="34"/>
      <c r="CH249" s="34"/>
      <c r="CI249" s="34"/>
      <c r="CJ249" s="34"/>
      <c r="CK249" s="34"/>
      <c r="CL249" s="34"/>
      <c r="CM249" s="34"/>
      <c r="CN249" s="34"/>
      <c r="CO249" s="34"/>
      <c r="CP249" s="34"/>
      <c r="CQ249" s="34"/>
      <c r="CR249" s="34"/>
      <c r="CS249" s="34"/>
      <c r="CT249" s="37"/>
    </row>
    <row r="250" spans="1:98" ht="13">
      <c r="A250" s="37"/>
      <c r="B250" s="34"/>
      <c r="C250" s="34"/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51"/>
      <c r="R250" s="34"/>
      <c r="S250" s="34"/>
      <c r="T250" s="34"/>
      <c r="U250" s="34"/>
      <c r="V250" s="34"/>
      <c r="W250" s="34"/>
      <c r="X250" s="34"/>
      <c r="Y250" s="34"/>
      <c r="Z250" s="34"/>
      <c r="AA250" s="34"/>
      <c r="AB250" s="34"/>
      <c r="AC250" s="34"/>
      <c r="AD250" s="34"/>
      <c r="AE250" s="34"/>
      <c r="AF250" s="68"/>
      <c r="AG250" s="34"/>
      <c r="AH250" s="34"/>
      <c r="AI250" s="34"/>
      <c r="AJ250" s="34"/>
      <c r="AK250" s="34"/>
      <c r="AL250" s="34"/>
      <c r="AM250" s="34"/>
      <c r="AN250" s="34"/>
      <c r="AO250" s="65"/>
      <c r="AP250" s="65"/>
      <c r="AQ250" s="65"/>
      <c r="AR250" s="65"/>
      <c r="AS250" s="65"/>
      <c r="AT250" s="65"/>
      <c r="AU250" s="65"/>
      <c r="AV250" s="65"/>
      <c r="AW250" s="65"/>
      <c r="AX250" s="65"/>
      <c r="AY250" s="65"/>
      <c r="AZ250" s="65"/>
      <c r="BA250" s="65"/>
      <c r="BB250" s="65"/>
      <c r="BC250" s="65"/>
      <c r="BD250" s="65"/>
      <c r="BE250" s="65"/>
      <c r="BF250" s="65"/>
      <c r="BG250" s="65"/>
      <c r="BH250" s="65"/>
      <c r="BI250" s="65"/>
      <c r="BJ250" s="65"/>
      <c r="BK250" s="65"/>
      <c r="BL250" s="65"/>
      <c r="BM250" s="65"/>
      <c r="BN250" s="65"/>
      <c r="BO250" s="65"/>
      <c r="BP250" s="65"/>
      <c r="BQ250" s="65"/>
      <c r="BR250" s="65"/>
      <c r="BS250" s="65"/>
      <c r="BT250" s="65"/>
      <c r="BU250" s="65"/>
      <c r="BV250" s="65"/>
      <c r="BW250" s="65"/>
      <c r="BX250" s="65"/>
      <c r="BY250" s="65"/>
      <c r="BZ250" s="65"/>
      <c r="CA250" s="34"/>
      <c r="CB250" s="34"/>
      <c r="CC250" s="34"/>
      <c r="CD250" s="34"/>
      <c r="CE250" s="34"/>
      <c r="CF250" s="34"/>
      <c r="CG250" s="34"/>
      <c r="CH250" s="34"/>
      <c r="CI250" s="34"/>
      <c r="CJ250" s="34"/>
      <c r="CK250" s="34"/>
      <c r="CL250" s="34"/>
      <c r="CM250" s="34"/>
      <c r="CN250" s="34"/>
      <c r="CO250" s="34"/>
      <c r="CP250" s="34"/>
      <c r="CQ250" s="34"/>
      <c r="CR250" s="34"/>
      <c r="CS250" s="34"/>
      <c r="CT250" s="37"/>
    </row>
    <row r="251" spans="1:98" ht="13">
      <c r="A251" s="37"/>
      <c r="B251" s="34"/>
      <c r="C251" s="34"/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51"/>
      <c r="R251" s="34"/>
      <c r="S251" s="34"/>
      <c r="T251" s="34"/>
      <c r="U251" s="34"/>
      <c r="V251" s="34"/>
      <c r="W251" s="34"/>
      <c r="X251" s="34"/>
      <c r="Y251" s="34"/>
      <c r="Z251" s="34"/>
      <c r="AA251" s="34"/>
      <c r="AB251" s="34"/>
      <c r="AC251" s="34"/>
      <c r="AD251" s="34"/>
      <c r="AE251" s="34"/>
      <c r="AF251" s="68"/>
      <c r="AG251" s="34"/>
      <c r="AH251" s="34"/>
      <c r="AI251" s="34"/>
      <c r="AJ251" s="34"/>
      <c r="AK251" s="34"/>
      <c r="AL251" s="34"/>
      <c r="AM251" s="34"/>
      <c r="AN251" s="34"/>
      <c r="AO251" s="65"/>
      <c r="AP251" s="65"/>
      <c r="AQ251" s="65"/>
      <c r="AR251" s="65"/>
      <c r="AS251" s="65"/>
      <c r="AT251" s="65"/>
      <c r="AU251" s="65"/>
      <c r="AV251" s="65"/>
      <c r="AW251" s="65"/>
      <c r="AX251" s="65"/>
      <c r="AY251" s="65"/>
      <c r="AZ251" s="65"/>
      <c r="BA251" s="65"/>
      <c r="BB251" s="65"/>
      <c r="BC251" s="65"/>
      <c r="BD251" s="65"/>
      <c r="BE251" s="65"/>
      <c r="BF251" s="65"/>
      <c r="BG251" s="65"/>
      <c r="BH251" s="65"/>
      <c r="BI251" s="65"/>
      <c r="BJ251" s="65"/>
      <c r="BK251" s="65"/>
      <c r="BL251" s="65"/>
      <c r="BM251" s="65"/>
      <c r="BN251" s="65"/>
      <c r="BO251" s="65"/>
      <c r="BP251" s="65"/>
      <c r="BQ251" s="65"/>
      <c r="BR251" s="65"/>
      <c r="BS251" s="65"/>
      <c r="BT251" s="65"/>
      <c r="BU251" s="65"/>
      <c r="BV251" s="65"/>
      <c r="BW251" s="65"/>
      <c r="BX251" s="65"/>
      <c r="BY251" s="65"/>
      <c r="BZ251" s="65"/>
      <c r="CA251" s="34"/>
      <c r="CB251" s="34"/>
      <c r="CC251" s="34"/>
      <c r="CD251" s="34"/>
      <c r="CE251" s="34"/>
      <c r="CF251" s="34"/>
      <c r="CG251" s="34"/>
      <c r="CH251" s="34"/>
      <c r="CI251" s="34"/>
      <c r="CJ251" s="34"/>
      <c r="CK251" s="34"/>
      <c r="CL251" s="34"/>
      <c r="CM251" s="34"/>
      <c r="CN251" s="34"/>
      <c r="CO251" s="34"/>
      <c r="CP251" s="34"/>
      <c r="CQ251" s="34"/>
      <c r="CR251" s="34"/>
      <c r="CS251" s="34"/>
      <c r="CT251" s="37"/>
    </row>
    <row r="252" spans="1:98" ht="13">
      <c r="A252" s="37"/>
      <c r="B252" s="34"/>
      <c r="C252" s="34"/>
      <c r="D252" s="34"/>
      <c r="E252" s="34"/>
      <c r="F252" s="34"/>
      <c r="G252" s="34"/>
      <c r="H252" s="34"/>
      <c r="I252" s="34"/>
      <c r="J252" s="34"/>
      <c r="K252" s="34"/>
      <c r="L252" s="34"/>
      <c r="M252" s="34"/>
      <c r="N252" s="34"/>
      <c r="O252" s="34"/>
      <c r="P252" s="34"/>
      <c r="Q252" s="51"/>
      <c r="R252" s="34"/>
      <c r="S252" s="34"/>
      <c r="T252" s="34"/>
      <c r="U252" s="34"/>
      <c r="V252" s="34"/>
      <c r="W252" s="34"/>
      <c r="X252" s="34"/>
      <c r="Y252" s="34"/>
      <c r="Z252" s="34"/>
      <c r="AA252" s="34"/>
      <c r="AB252" s="34"/>
      <c r="AC252" s="34"/>
      <c r="AD252" s="34"/>
      <c r="AE252" s="34"/>
      <c r="AF252" s="68"/>
      <c r="AG252" s="34"/>
      <c r="AH252" s="34"/>
      <c r="AI252" s="34"/>
      <c r="AJ252" s="34"/>
      <c r="AK252" s="34"/>
      <c r="AL252" s="34"/>
      <c r="AM252" s="34"/>
      <c r="AN252" s="34"/>
      <c r="AO252" s="65"/>
      <c r="AP252" s="65"/>
      <c r="AQ252" s="65"/>
      <c r="AR252" s="65"/>
      <c r="AS252" s="65"/>
      <c r="AT252" s="65"/>
      <c r="AU252" s="65"/>
      <c r="AV252" s="65"/>
      <c r="AW252" s="65"/>
      <c r="AX252" s="65"/>
      <c r="AY252" s="65"/>
      <c r="AZ252" s="65"/>
      <c r="BA252" s="65"/>
      <c r="BB252" s="65"/>
      <c r="BC252" s="65"/>
      <c r="BD252" s="65"/>
      <c r="BE252" s="65"/>
      <c r="BF252" s="65"/>
      <c r="BG252" s="65"/>
      <c r="BH252" s="65"/>
      <c r="BI252" s="65"/>
      <c r="BJ252" s="65"/>
      <c r="BK252" s="65"/>
      <c r="BL252" s="65"/>
      <c r="BM252" s="65"/>
      <c r="BN252" s="65"/>
      <c r="BO252" s="65"/>
      <c r="BP252" s="65"/>
      <c r="BQ252" s="65"/>
      <c r="BR252" s="65"/>
      <c r="BS252" s="65"/>
      <c r="BT252" s="65"/>
      <c r="BU252" s="65"/>
      <c r="BV252" s="65"/>
      <c r="BW252" s="65"/>
      <c r="BX252" s="65"/>
      <c r="BY252" s="65"/>
      <c r="BZ252" s="65"/>
      <c r="CA252" s="34"/>
      <c r="CB252" s="34"/>
      <c r="CC252" s="34"/>
      <c r="CD252" s="34"/>
      <c r="CE252" s="34"/>
      <c r="CF252" s="34"/>
      <c r="CG252" s="34"/>
      <c r="CH252" s="34"/>
      <c r="CI252" s="34"/>
      <c r="CJ252" s="34"/>
      <c r="CK252" s="34"/>
      <c r="CL252" s="34"/>
      <c r="CM252" s="34"/>
      <c r="CN252" s="34"/>
      <c r="CO252" s="34"/>
      <c r="CP252" s="34"/>
      <c r="CQ252" s="34"/>
      <c r="CR252" s="34"/>
      <c r="CS252" s="34"/>
      <c r="CT252" s="37"/>
    </row>
    <row r="253" spans="1:98" ht="13">
      <c r="A253" s="37"/>
      <c r="B253" s="34"/>
      <c r="C253" s="34"/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51"/>
      <c r="R253" s="34"/>
      <c r="S253" s="34"/>
      <c r="T253" s="34"/>
      <c r="U253" s="34"/>
      <c r="V253" s="34"/>
      <c r="W253" s="34"/>
      <c r="X253" s="34"/>
      <c r="Y253" s="34"/>
      <c r="Z253" s="34"/>
      <c r="AA253" s="34"/>
      <c r="AB253" s="34"/>
      <c r="AC253" s="34"/>
      <c r="AD253" s="34"/>
      <c r="AE253" s="34"/>
      <c r="AF253" s="68"/>
      <c r="AG253" s="34"/>
      <c r="AH253" s="34"/>
      <c r="AI253" s="34"/>
      <c r="AJ253" s="34"/>
      <c r="AK253" s="34"/>
      <c r="AL253" s="34"/>
      <c r="AM253" s="34"/>
      <c r="AN253" s="34"/>
      <c r="AO253" s="65"/>
      <c r="AP253" s="65"/>
      <c r="AQ253" s="65"/>
      <c r="AR253" s="65"/>
      <c r="AS253" s="65"/>
      <c r="AT253" s="65"/>
      <c r="AU253" s="65"/>
      <c r="AV253" s="65"/>
      <c r="AW253" s="65"/>
      <c r="AX253" s="65"/>
      <c r="AY253" s="65"/>
      <c r="AZ253" s="65"/>
      <c r="BA253" s="65"/>
      <c r="BB253" s="65"/>
      <c r="BC253" s="65"/>
      <c r="BD253" s="65"/>
      <c r="BE253" s="65"/>
      <c r="BF253" s="65"/>
      <c r="BG253" s="65"/>
      <c r="BH253" s="65"/>
      <c r="BI253" s="65"/>
      <c r="BJ253" s="65"/>
      <c r="BK253" s="65"/>
      <c r="BL253" s="65"/>
      <c r="BM253" s="65"/>
      <c r="BN253" s="65"/>
      <c r="BO253" s="65"/>
      <c r="BP253" s="65"/>
      <c r="BQ253" s="65"/>
      <c r="BR253" s="65"/>
      <c r="BS253" s="65"/>
      <c r="BT253" s="65"/>
      <c r="BU253" s="65"/>
      <c r="BV253" s="65"/>
      <c r="BW253" s="65"/>
      <c r="BX253" s="65"/>
      <c r="BY253" s="65"/>
      <c r="BZ253" s="65"/>
      <c r="CA253" s="34"/>
      <c r="CB253" s="34"/>
      <c r="CC253" s="34"/>
      <c r="CD253" s="34"/>
      <c r="CE253" s="34"/>
      <c r="CF253" s="34"/>
      <c r="CG253" s="34"/>
      <c r="CH253" s="34"/>
      <c r="CI253" s="34"/>
      <c r="CJ253" s="34"/>
      <c r="CK253" s="34"/>
      <c r="CL253" s="34"/>
      <c r="CM253" s="34"/>
      <c r="CN253" s="34"/>
      <c r="CO253" s="34"/>
      <c r="CP253" s="34"/>
      <c r="CQ253" s="34"/>
      <c r="CR253" s="34"/>
      <c r="CS253" s="34"/>
      <c r="CT253" s="37"/>
    </row>
    <row r="254" spans="1:98" ht="13">
      <c r="A254" s="37"/>
      <c r="B254" s="34"/>
      <c r="C254" s="34"/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51"/>
      <c r="R254" s="34"/>
      <c r="S254" s="34"/>
      <c r="T254" s="34"/>
      <c r="U254" s="34"/>
      <c r="V254" s="34"/>
      <c r="W254" s="34"/>
      <c r="X254" s="34"/>
      <c r="Y254" s="34"/>
      <c r="Z254" s="34"/>
      <c r="AA254" s="34"/>
      <c r="AB254" s="34"/>
      <c r="AC254" s="34"/>
      <c r="AD254" s="34"/>
      <c r="AE254" s="34"/>
      <c r="AF254" s="68"/>
      <c r="AG254" s="34"/>
      <c r="AH254" s="34"/>
      <c r="AI254" s="34"/>
      <c r="AJ254" s="34"/>
      <c r="AK254" s="34"/>
      <c r="AL254" s="34"/>
      <c r="AM254" s="34"/>
      <c r="AN254" s="34"/>
      <c r="AO254" s="65"/>
      <c r="AP254" s="65"/>
      <c r="AQ254" s="65"/>
      <c r="AR254" s="65"/>
      <c r="AS254" s="65"/>
      <c r="AT254" s="65"/>
      <c r="AU254" s="65"/>
      <c r="AV254" s="65"/>
      <c r="AW254" s="65"/>
      <c r="AX254" s="65"/>
      <c r="AY254" s="65"/>
      <c r="AZ254" s="65"/>
      <c r="BA254" s="65"/>
      <c r="BB254" s="65"/>
      <c r="BC254" s="65"/>
      <c r="BD254" s="65"/>
      <c r="BE254" s="65"/>
      <c r="BF254" s="65"/>
      <c r="BG254" s="65"/>
      <c r="BH254" s="65"/>
      <c r="BI254" s="65"/>
      <c r="BJ254" s="65"/>
      <c r="BK254" s="65"/>
      <c r="BL254" s="65"/>
      <c r="BM254" s="65"/>
      <c r="BN254" s="65"/>
      <c r="BO254" s="65"/>
      <c r="BP254" s="65"/>
      <c r="BQ254" s="65"/>
      <c r="BR254" s="65"/>
      <c r="BS254" s="65"/>
      <c r="BT254" s="65"/>
      <c r="BU254" s="65"/>
      <c r="BV254" s="65"/>
      <c r="BW254" s="65"/>
      <c r="BX254" s="65"/>
      <c r="BY254" s="65"/>
      <c r="BZ254" s="65"/>
      <c r="CA254" s="34"/>
      <c r="CB254" s="34"/>
      <c r="CC254" s="34"/>
      <c r="CD254" s="34"/>
      <c r="CE254" s="34"/>
      <c r="CF254" s="34"/>
      <c r="CG254" s="34"/>
      <c r="CH254" s="34"/>
      <c r="CI254" s="34"/>
      <c r="CJ254" s="34"/>
      <c r="CK254" s="34"/>
      <c r="CL254" s="34"/>
      <c r="CM254" s="34"/>
      <c r="CN254" s="34"/>
      <c r="CO254" s="34"/>
      <c r="CP254" s="34"/>
      <c r="CQ254" s="34"/>
      <c r="CR254" s="34"/>
      <c r="CS254" s="34"/>
      <c r="CT254" s="37"/>
    </row>
    <row r="255" spans="1:98" ht="13">
      <c r="A255" s="37"/>
      <c r="B255" s="34"/>
      <c r="C255" s="34"/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51"/>
      <c r="R255" s="34"/>
      <c r="S255" s="34"/>
      <c r="T255" s="34"/>
      <c r="U255" s="34"/>
      <c r="V255" s="34"/>
      <c r="W255" s="34"/>
      <c r="X255" s="34"/>
      <c r="Y255" s="34"/>
      <c r="Z255" s="34"/>
      <c r="AA255" s="34"/>
      <c r="AB255" s="34"/>
      <c r="AC255" s="34"/>
      <c r="AD255" s="34"/>
      <c r="AE255" s="34"/>
      <c r="AF255" s="68"/>
      <c r="AG255" s="34"/>
      <c r="AH255" s="34"/>
      <c r="AI255" s="34"/>
      <c r="AJ255" s="34"/>
      <c r="AK255" s="34"/>
      <c r="AL255" s="34"/>
      <c r="AM255" s="34"/>
      <c r="AN255" s="34"/>
      <c r="AO255" s="65"/>
      <c r="AP255" s="65"/>
      <c r="AQ255" s="65"/>
      <c r="AR255" s="65"/>
      <c r="AS255" s="65"/>
      <c r="AT255" s="65"/>
      <c r="AU255" s="65"/>
      <c r="AV255" s="65"/>
      <c r="AW255" s="65"/>
      <c r="AX255" s="65"/>
      <c r="AY255" s="65"/>
      <c r="AZ255" s="65"/>
      <c r="BA255" s="65"/>
      <c r="BB255" s="65"/>
      <c r="BC255" s="65"/>
      <c r="BD255" s="65"/>
      <c r="BE255" s="65"/>
      <c r="BF255" s="65"/>
      <c r="BG255" s="65"/>
      <c r="BH255" s="65"/>
      <c r="BI255" s="65"/>
      <c r="BJ255" s="65"/>
      <c r="BK255" s="65"/>
      <c r="BL255" s="65"/>
      <c r="BM255" s="65"/>
      <c r="BN255" s="65"/>
      <c r="BO255" s="65"/>
      <c r="BP255" s="65"/>
      <c r="BQ255" s="65"/>
      <c r="BR255" s="65"/>
      <c r="BS255" s="65"/>
      <c r="BT255" s="65"/>
      <c r="BU255" s="65"/>
      <c r="BV255" s="65"/>
      <c r="BW255" s="65"/>
      <c r="BX255" s="65"/>
      <c r="BY255" s="65"/>
      <c r="BZ255" s="65"/>
      <c r="CA255" s="34"/>
      <c r="CB255" s="34"/>
      <c r="CC255" s="34"/>
      <c r="CD255" s="34"/>
      <c r="CE255" s="34"/>
      <c r="CF255" s="34"/>
      <c r="CG255" s="34"/>
      <c r="CH255" s="34"/>
      <c r="CI255" s="34"/>
      <c r="CJ255" s="34"/>
      <c r="CK255" s="34"/>
      <c r="CL255" s="34"/>
      <c r="CM255" s="34"/>
      <c r="CN255" s="34"/>
      <c r="CO255" s="34"/>
      <c r="CP255" s="34"/>
      <c r="CQ255" s="34"/>
      <c r="CR255" s="34"/>
      <c r="CS255" s="34"/>
      <c r="CT255" s="37"/>
    </row>
    <row r="256" spans="1:98" ht="13">
      <c r="A256" s="37"/>
      <c r="B256" s="34"/>
      <c r="C256" s="34"/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51"/>
      <c r="R256" s="34"/>
      <c r="S256" s="34"/>
      <c r="T256" s="34"/>
      <c r="U256" s="34"/>
      <c r="V256" s="34"/>
      <c r="W256" s="34"/>
      <c r="X256" s="34"/>
      <c r="Y256" s="34"/>
      <c r="Z256" s="34"/>
      <c r="AA256" s="34"/>
      <c r="AB256" s="34"/>
      <c r="AC256" s="34"/>
      <c r="AD256" s="34"/>
      <c r="AE256" s="34"/>
      <c r="AF256" s="68"/>
      <c r="AG256" s="34"/>
      <c r="AH256" s="34"/>
      <c r="AI256" s="34"/>
      <c r="AJ256" s="34"/>
      <c r="AK256" s="34"/>
      <c r="AL256" s="34"/>
      <c r="AM256" s="34"/>
      <c r="AN256" s="34"/>
      <c r="AO256" s="65"/>
      <c r="AP256" s="65"/>
      <c r="AQ256" s="65"/>
      <c r="AR256" s="65"/>
      <c r="AS256" s="65"/>
      <c r="AT256" s="65"/>
      <c r="AU256" s="65"/>
      <c r="AV256" s="65"/>
      <c r="AW256" s="65"/>
      <c r="AX256" s="65"/>
      <c r="AY256" s="65"/>
      <c r="AZ256" s="65"/>
      <c r="BA256" s="65"/>
      <c r="BB256" s="65"/>
      <c r="BC256" s="65"/>
      <c r="BD256" s="65"/>
      <c r="BE256" s="65"/>
      <c r="BF256" s="65"/>
      <c r="BG256" s="65"/>
      <c r="BH256" s="65"/>
      <c r="BI256" s="65"/>
      <c r="BJ256" s="65"/>
      <c r="BK256" s="65"/>
      <c r="BL256" s="65"/>
      <c r="BM256" s="65"/>
      <c r="BN256" s="65"/>
      <c r="BO256" s="65"/>
      <c r="BP256" s="65"/>
      <c r="BQ256" s="65"/>
      <c r="BR256" s="65"/>
      <c r="BS256" s="65"/>
      <c r="BT256" s="65"/>
      <c r="BU256" s="65"/>
      <c r="BV256" s="65"/>
      <c r="BW256" s="65"/>
      <c r="BX256" s="65"/>
      <c r="BY256" s="65"/>
      <c r="BZ256" s="65"/>
      <c r="CA256" s="34"/>
      <c r="CB256" s="34"/>
      <c r="CC256" s="34"/>
      <c r="CD256" s="34"/>
      <c r="CE256" s="34"/>
      <c r="CF256" s="34"/>
      <c r="CG256" s="34"/>
      <c r="CH256" s="34"/>
      <c r="CI256" s="34"/>
      <c r="CJ256" s="34"/>
      <c r="CK256" s="34"/>
      <c r="CL256" s="34"/>
      <c r="CM256" s="34"/>
      <c r="CN256" s="34"/>
      <c r="CO256" s="34"/>
      <c r="CP256" s="34"/>
      <c r="CQ256" s="34"/>
      <c r="CR256" s="34"/>
      <c r="CS256" s="34"/>
      <c r="CT256" s="37"/>
    </row>
    <row r="257" spans="1:98" ht="13">
      <c r="A257" s="37"/>
      <c r="B257" s="34"/>
      <c r="C257" s="34"/>
      <c r="D257" s="34"/>
      <c r="E257" s="34"/>
      <c r="F257" s="34"/>
      <c r="G257" s="34"/>
      <c r="H257" s="34"/>
      <c r="I257" s="34"/>
      <c r="J257" s="34"/>
      <c r="K257" s="34"/>
      <c r="L257" s="34"/>
      <c r="M257" s="34"/>
      <c r="N257" s="34"/>
      <c r="O257" s="34"/>
      <c r="P257" s="34"/>
      <c r="Q257" s="51"/>
      <c r="R257" s="34"/>
      <c r="S257" s="34"/>
      <c r="T257" s="34"/>
      <c r="U257" s="34"/>
      <c r="V257" s="34"/>
      <c r="W257" s="34"/>
      <c r="X257" s="34"/>
      <c r="Y257" s="34"/>
      <c r="Z257" s="34"/>
      <c r="AA257" s="34"/>
      <c r="AB257" s="34"/>
      <c r="AC257" s="34"/>
      <c r="AD257" s="34"/>
      <c r="AE257" s="34"/>
      <c r="AF257" s="68"/>
      <c r="AG257" s="34"/>
      <c r="AH257" s="34"/>
      <c r="AI257" s="34"/>
      <c r="AJ257" s="34"/>
      <c r="AK257" s="34"/>
      <c r="AL257" s="34"/>
      <c r="AM257" s="34"/>
      <c r="AN257" s="34"/>
      <c r="AO257" s="65"/>
      <c r="AP257" s="65"/>
      <c r="AQ257" s="65"/>
      <c r="AR257" s="65"/>
      <c r="AS257" s="65"/>
      <c r="AT257" s="65"/>
      <c r="AU257" s="65"/>
      <c r="AV257" s="65"/>
      <c r="AW257" s="65"/>
      <c r="AX257" s="65"/>
      <c r="AY257" s="65"/>
      <c r="AZ257" s="65"/>
      <c r="BA257" s="65"/>
      <c r="BB257" s="65"/>
      <c r="BC257" s="65"/>
      <c r="BD257" s="65"/>
      <c r="BE257" s="65"/>
      <c r="BF257" s="65"/>
      <c r="BG257" s="65"/>
      <c r="BH257" s="65"/>
      <c r="BI257" s="65"/>
      <c r="BJ257" s="65"/>
      <c r="BK257" s="65"/>
      <c r="BL257" s="65"/>
      <c r="BM257" s="65"/>
      <c r="BN257" s="65"/>
      <c r="BO257" s="65"/>
      <c r="BP257" s="65"/>
      <c r="BQ257" s="65"/>
      <c r="BR257" s="65"/>
      <c r="BS257" s="65"/>
      <c r="BT257" s="65"/>
      <c r="BU257" s="65"/>
      <c r="BV257" s="65"/>
      <c r="BW257" s="65"/>
      <c r="BX257" s="65"/>
      <c r="BY257" s="65"/>
      <c r="BZ257" s="65"/>
      <c r="CA257" s="34"/>
      <c r="CB257" s="34"/>
      <c r="CC257" s="34"/>
      <c r="CD257" s="34"/>
      <c r="CE257" s="34"/>
      <c r="CF257" s="34"/>
      <c r="CG257" s="34"/>
      <c r="CH257" s="34"/>
      <c r="CI257" s="34"/>
      <c r="CJ257" s="34"/>
      <c r="CK257" s="34"/>
      <c r="CL257" s="34"/>
      <c r="CM257" s="34"/>
      <c r="CN257" s="34"/>
      <c r="CO257" s="34"/>
      <c r="CP257" s="34"/>
      <c r="CQ257" s="34"/>
      <c r="CR257" s="34"/>
      <c r="CS257" s="34"/>
      <c r="CT257" s="37"/>
    </row>
    <row r="258" spans="1:98" ht="13">
      <c r="A258" s="37"/>
      <c r="B258" s="34"/>
      <c r="C258" s="34"/>
      <c r="D258" s="34"/>
      <c r="E258" s="34"/>
      <c r="F258" s="34"/>
      <c r="G258" s="34"/>
      <c r="H258" s="34"/>
      <c r="I258" s="34"/>
      <c r="J258" s="34"/>
      <c r="K258" s="34"/>
      <c r="L258" s="34"/>
      <c r="M258" s="34"/>
      <c r="N258" s="34"/>
      <c r="O258" s="34"/>
      <c r="P258" s="34"/>
      <c r="Q258" s="51"/>
      <c r="R258" s="34"/>
      <c r="S258" s="34"/>
      <c r="T258" s="34"/>
      <c r="U258" s="34"/>
      <c r="V258" s="34"/>
      <c r="W258" s="34"/>
      <c r="X258" s="34"/>
      <c r="Y258" s="34"/>
      <c r="Z258" s="34"/>
      <c r="AA258" s="34"/>
      <c r="AB258" s="34"/>
      <c r="AC258" s="34"/>
      <c r="AD258" s="34"/>
      <c r="AE258" s="34"/>
      <c r="AF258" s="68"/>
      <c r="AG258" s="34"/>
      <c r="AH258" s="34"/>
      <c r="AI258" s="34"/>
      <c r="AJ258" s="34"/>
      <c r="AK258" s="34"/>
      <c r="AL258" s="34"/>
      <c r="AM258" s="34"/>
      <c r="AN258" s="34"/>
      <c r="AO258" s="65"/>
      <c r="AP258" s="65"/>
      <c r="AQ258" s="65"/>
      <c r="AR258" s="65"/>
      <c r="AS258" s="65"/>
      <c r="AT258" s="65"/>
      <c r="AU258" s="65"/>
      <c r="AV258" s="65"/>
      <c r="AW258" s="65"/>
      <c r="AX258" s="65"/>
      <c r="AY258" s="65"/>
      <c r="AZ258" s="65"/>
      <c r="BA258" s="65"/>
      <c r="BB258" s="65"/>
      <c r="BC258" s="65"/>
      <c r="BD258" s="65"/>
      <c r="BE258" s="65"/>
      <c r="BF258" s="65"/>
      <c r="BG258" s="65"/>
      <c r="BH258" s="65"/>
      <c r="BI258" s="65"/>
      <c r="BJ258" s="65"/>
      <c r="BK258" s="65"/>
      <c r="BL258" s="65"/>
      <c r="BM258" s="65"/>
      <c r="BN258" s="65"/>
      <c r="BO258" s="65"/>
      <c r="BP258" s="65"/>
      <c r="BQ258" s="65"/>
      <c r="BR258" s="65"/>
      <c r="BS258" s="65"/>
      <c r="BT258" s="65"/>
      <c r="BU258" s="65"/>
      <c r="BV258" s="65"/>
      <c r="BW258" s="65"/>
      <c r="BX258" s="65"/>
      <c r="BY258" s="65"/>
      <c r="BZ258" s="65"/>
      <c r="CA258" s="34"/>
      <c r="CB258" s="34"/>
      <c r="CC258" s="34"/>
      <c r="CD258" s="34"/>
      <c r="CE258" s="34"/>
      <c r="CF258" s="34"/>
      <c r="CG258" s="34"/>
      <c r="CH258" s="34"/>
      <c r="CI258" s="34"/>
      <c r="CJ258" s="34"/>
      <c r="CK258" s="34"/>
      <c r="CL258" s="34"/>
      <c r="CM258" s="34"/>
      <c r="CN258" s="34"/>
      <c r="CO258" s="34"/>
      <c r="CP258" s="34"/>
      <c r="CQ258" s="34"/>
      <c r="CR258" s="34"/>
      <c r="CS258" s="34"/>
      <c r="CT258" s="37"/>
    </row>
    <row r="259" spans="1:98" ht="13">
      <c r="A259" s="37"/>
      <c r="B259" s="34"/>
      <c r="C259" s="34"/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51"/>
      <c r="R259" s="34"/>
      <c r="S259" s="34"/>
      <c r="T259" s="34"/>
      <c r="U259" s="34"/>
      <c r="V259" s="34"/>
      <c r="W259" s="34"/>
      <c r="X259" s="34"/>
      <c r="Y259" s="34"/>
      <c r="Z259" s="34"/>
      <c r="AA259" s="34"/>
      <c r="AB259" s="34"/>
      <c r="AC259" s="34"/>
      <c r="AD259" s="34"/>
      <c r="AE259" s="34"/>
      <c r="AF259" s="68"/>
      <c r="AG259" s="34"/>
      <c r="AH259" s="34"/>
      <c r="AI259" s="34"/>
      <c r="AJ259" s="34"/>
      <c r="AK259" s="34"/>
      <c r="AL259" s="34"/>
      <c r="AM259" s="34"/>
      <c r="AN259" s="34"/>
      <c r="AO259" s="65"/>
      <c r="AP259" s="65"/>
      <c r="AQ259" s="65"/>
      <c r="AR259" s="65"/>
      <c r="AS259" s="65"/>
      <c r="AT259" s="65"/>
      <c r="AU259" s="65"/>
      <c r="AV259" s="65"/>
      <c r="AW259" s="65"/>
      <c r="AX259" s="65"/>
      <c r="AY259" s="65"/>
      <c r="AZ259" s="65"/>
      <c r="BA259" s="65"/>
      <c r="BB259" s="65"/>
      <c r="BC259" s="65"/>
      <c r="BD259" s="65"/>
      <c r="BE259" s="65"/>
      <c r="BF259" s="65"/>
      <c r="BG259" s="65"/>
      <c r="BH259" s="65"/>
      <c r="BI259" s="65"/>
      <c r="BJ259" s="65"/>
      <c r="BK259" s="65"/>
      <c r="BL259" s="65"/>
      <c r="BM259" s="65"/>
      <c r="BN259" s="65"/>
      <c r="BO259" s="65"/>
      <c r="BP259" s="65"/>
      <c r="BQ259" s="65"/>
      <c r="BR259" s="65"/>
      <c r="BS259" s="65"/>
      <c r="BT259" s="65"/>
      <c r="BU259" s="65"/>
      <c r="BV259" s="65"/>
      <c r="BW259" s="65"/>
      <c r="BX259" s="65"/>
      <c r="BY259" s="65"/>
      <c r="BZ259" s="65"/>
      <c r="CA259" s="34"/>
      <c r="CB259" s="34"/>
      <c r="CC259" s="34"/>
      <c r="CD259" s="34"/>
      <c r="CE259" s="34"/>
      <c r="CF259" s="34"/>
      <c r="CG259" s="34"/>
      <c r="CH259" s="34"/>
      <c r="CI259" s="34"/>
      <c r="CJ259" s="34"/>
      <c r="CK259" s="34"/>
      <c r="CL259" s="34"/>
      <c r="CM259" s="34"/>
      <c r="CN259" s="34"/>
      <c r="CO259" s="34"/>
      <c r="CP259" s="34"/>
      <c r="CQ259" s="34"/>
      <c r="CR259" s="34"/>
      <c r="CS259" s="34"/>
      <c r="CT259" s="37"/>
    </row>
    <row r="260" spans="1:98" ht="13">
      <c r="A260" s="37"/>
      <c r="B260" s="34"/>
      <c r="C260" s="34"/>
      <c r="D260" s="34"/>
      <c r="E260" s="34"/>
      <c r="F260" s="34"/>
      <c r="G260" s="34"/>
      <c r="H260" s="34"/>
      <c r="I260" s="34"/>
      <c r="J260" s="34"/>
      <c r="K260" s="34"/>
      <c r="L260" s="34"/>
      <c r="M260" s="34"/>
      <c r="N260" s="34"/>
      <c r="O260" s="34"/>
      <c r="P260" s="34"/>
      <c r="Q260" s="51"/>
      <c r="R260" s="34"/>
      <c r="S260" s="34"/>
      <c r="T260" s="34"/>
      <c r="U260" s="34"/>
      <c r="V260" s="34"/>
      <c r="W260" s="34"/>
      <c r="X260" s="34"/>
      <c r="Y260" s="34"/>
      <c r="Z260" s="34"/>
      <c r="AA260" s="34"/>
      <c r="AB260" s="34"/>
      <c r="AC260" s="34"/>
      <c r="AD260" s="34"/>
      <c r="AE260" s="34"/>
      <c r="AF260" s="68"/>
      <c r="AG260" s="34"/>
      <c r="AH260" s="34"/>
      <c r="AI260" s="34"/>
      <c r="AJ260" s="34"/>
      <c r="AK260" s="34"/>
      <c r="AL260" s="34"/>
      <c r="AM260" s="34"/>
      <c r="AN260" s="34"/>
      <c r="AO260" s="65"/>
      <c r="AP260" s="65"/>
      <c r="AQ260" s="65"/>
      <c r="AR260" s="65"/>
      <c r="AS260" s="65"/>
      <c r="AT260" s="65"/>
      <c r="AU260" s="65"/>
      <c r="AV260" s="65"/>
      <c r="AW260" s="65"/>
      <c r="AX260" s="65"/>
      <c r="AY260" s="65"/>
      <c r="AZ260" s="65"/>
      <c r="BA260" s="65"/>
      <c r="BB260" s="65"/>
      <c r="BC260" s="65"/>
      <c r="BD260" s="65"/>
      <c r="BE260" s="65"/>
      <c r="BF260" s="65"/>
      <c r="BG260" s="65"/>
      <c r="BH260" s="65"/>
      <c r="BI260" s="65"/>
      <c r="BJ260" s="65"/>
      <c r="BK260" s="65"/>
      <c r="BL260" s="65"/>
      <c r="BM260" s="65"/>
      <c r="BN260" s="65"/>
      <c r="BO260" s="65"/>
      <c r="BP260" s="65"/>
      <c r="BQ260" s="65"/>
      <c r="BR260" s="65"/>
      <c r="BS260" s="65"/>
      <c r="BT260" s="65"/>
      <c r="BU260" s="65"/>
      <c r="BV260" s="65"/>
      <c r="BW260" s="65"/>
      <c r="BX260" s="65"/>
      <c r="BY260" s="65"/>
      <c r="BZ260" s="65"/>
      <c r="CA260" s="34"/>
      <c r="CB260" s="34"/>
      <c r="CC260" s="34"/>
      <c r="CD260" s="34"/>
      <c r="CE260" s="34"/>
      <c r="CF260" s="34"/>
      <c r="CG260" s="34"/>
      <c r="CH260" s="34"/>
      <c r="CI260" s="34"/>
      <c r="CJ260" s="34"/>
      <c r="CK260" s="34"/>
      <c r="CL260" s="34"/>
      <c r="CM260" s="34"/>
      <c r="CN260" s="34"/>
      <c r="CO260" s="34"/>
      <c r="CP260" s="34"/>
      <c r="CQ260" s="34"/>
      <c r="CR260" s="34"/>
      <c r="CS260" s="34"/>
      <c r="CT260" s="37"/>
    </row>
    <row r="261" spans="1:98" ht="13">
      <c r="A261" s="37"/>
      <c r="B261" s="34"/>
      <c r="C261" s="34"/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51"/>
      <c r="R261" s="34"/>
      <c r="S261" s="34"/>
      <c r="T261" s="34"/>
      <c r="U261" s="34"/>
      <c r="V261" s="34"/>
      <c r="W261" s="34"/>
      <c r="X261" s="34"/>
      <c r="Y261" s="34"/>
      <c r="Z261" s="34"/>
      <c r="AA261" s="34"/>
      <c r="AB261" s="34"/>
      <c r="AC261" s="34"/>
      <c r="AD261" s="34"/>
      <c r="AE261" s="34"/>
      <c r="AF261" s="68"/>
      <c r="AG261" s="34"/>
      <c r="AH261" s="34"/>
      <c r="AI261" s="34"/>
      <c r="AJ261" s="34"/>
      <c r="AK261" s="34"/>
      <c r="AL261" s="34"/>
      <c r="AM261" s="34"/>
      <c r="AN261" s="34"/>
      <c r="AO261" s="65"/>
      <c r="AP261" s="65"/>
      <c r="AQ261" s="65"/>
      <c r="AR261" s="65"/>
      <c r="AS261" s="65"/>
      <c r="AT261" s="65"/>
      <c r="AU261" s="65"/>
      <c r="AV261" s="65"/>
      <c r="AW261" s="65"/>
      <c r="AX261" s="65"/>
      <c r="AY261" s="65"/>
      <c r="AZ261" s="65"/>
      <c r="BA261" s="65"/>
      <c r="BB261" s="65"/>
      <c r="BC261" s="65"/>
      <c r="BD261" s="65"/>
      <c r="BE261" s="65"/>
      <c r="BF261" s="65"/>
      <c r="BG261" s="65"/>
      <c r="BH261" s="65"/>
      <c r="BI261" s="65"/>
      <c r="BJ261" s="65"/>
      <c r="BK261" s="65"/>
      <c r="BL261" s="65"/>
      <c r="BM261" s="65"/>
      <c r="BN261" s="65"/>
      <c r="BO261" s="65"/>
      <c r="BP261" s="65"/>
      <c r="BQ261" s="65"/>
      <c r="BR261" s="65"/>
      <c r="BS261" s="65"/>
      <c r="BT261" s="65"/>
      <c r="BU261" s="65"/>
      <c r="BV261" s="65"/>
      <c r="BW261" s="65"/>
      <c r="BX261" s="65"/>
      <c r="BY261" s="65"/>
      <c r="BZ261" s="65"/>
      <c r="CA261" s="34"/>
      <c r="CB261" s="34"/>
      <c r="CC261" s="34"/>
      <c r="CD261" s="34"/>
      <c r="CE261" s="34"/>
      <c r="CF261" s="34"/>
      <c r="CG261" s="34"/>
      <c r="CH261" s="34"/>
      <c r="CI261" s="34"/>
      <c r="CJ261" s="34"/>
      <c r="CK261" s="34"/>
      <c r="CL261" s="34"/>
      <c r="CM261" s="34"/>
      <c r="CN261" s="34"/>
      <c r="CO261" s="34"/>
      <c r="CP261" s="34"/>
      <c r="CQ261" s="34"/>
      <c r="CR261" s="34"/>
      <c r="CS261" s="34"/>
      <c r="CT261" s="37"/>
    </row>
    <row r="262" spans="1:98" ht="13">
      <c r="A262" s="37"/>
      <c r="B262" s="48"/>
      <c r="C262" s="48"/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51"/>
      <c r="R262" s="34"/>
      <c r="S262" s="34"/>
      <c r="T262" s="34"/>
      <c r="U262" s="34"/>
      <c r="V262" s="34"/>
      <c r="W262" s="34"/>
      <c r="X262" s="34"/>
      <c r="Y262" s="34"/>
      <c r="Z262" s="34"/>
      <c r="AA262" s="34"/>
      <c r="AB262" s="34"/>
      <c r="AC262" s="34"/>
      <c r="AD262" s="34"/>
      <c r="AE262" s="34"/>
      <c r="AF262" s="68"/>
      <c r="AG262" s="34"/>
      <c r="AH262" s="34"/>
      <c r="AI262" s="34"/>
      <c r="AJ262" s="34"/>
      <c r="AK262" s="34"/>
      <c r="AL262" s="34"/>
      <c r="AM262" s="34"/>
      <c r="AN262" s="34"/>
      <c r="AO262" s="65"/>
      <c r="AP262" s="65"/>
      <c r="AQ262" s="65"/>
      <c r="AR262" s="65"/>
      <c r="AS262" s="65"/>
      <c r="AT262" s="65"/>
      <c r="AU262" s="65"/>
      <c r="AV262" s="65"/>
      <c r="AW262" s="65"/>
      <c r="AX262" s="65"/>
      <c r="AY262" s="65"/>
      <c r="AZ262" s="65"/>
      <c r="BA262" s="65"/>
      <c r="BB262" s="65"/>
      <c r="BC262" s="65"/>
      <c r="BD262" s="65"/>
      <c r="BE262" s="65"/>
      <c r="BF262" s="65"/>
      <c r="BG262" s="65"/>
      <c r="BH262" s="65"/>
      <c r="BI262" s="65"/>
      <c r="BJ262" s="65"/>
      <c r="BK262" s="65"/>
      <c r="BL262" s="65"/>
      <c r="BM262" s="65"/>
      <c r="BN262" s="65"/>
      <c r="BO262" s="65"/>
      <c r="BP262" s="65"/>
      <c r="BQ262" s="65"/>
      <c r="BR262" s="65"/>
      <c r="BS262" s="65"/>
      <c r="BT262" s="65"/>
      <c r="BU262" s="65"/>
      <c r="BV262" s="65"/>
      <c r="BW262" s="65"/>
      <c r="BX262" s="65"/>
      <c r="BY262" s="65"/>
      <c r="BZ262" s="65"/>
      <c r="CA262" s="34"/>
      <c r="CB262" s="34"/>
      <c r="CC262" s="34"/>
      <c r="CD262" s="34"/>
      <c r="CE262" s="34"/>
      <c r="CF262" s="34"/>
      <c r="CG262" s="34"/>
      <c r="CH262" s="34"/>
      <c r="CI262" s="34"/>
      <c r="CJ262" s="34"/>
      <c r="CK262" s="34"/>
      <c r="CL262" s="34"/>
      <c r="CM262" s="34"/>
      <c r="CN262" s="34"/>
      <c r="CO262" s="34"/>
      <c r="CP262" s="34"/>
      <c r="CQ262" s="34"/>
      <c r="CR262" s="34"/>
      <c r="CS262" s="34"/>
      <c r="CT262" s="37"/>
    </row>
    <row r="263" spans="1:98" ht="13">
      <c r="A263" s="34"/>
      <c r="B263" s="34"/>
      <c r="C263" s="34"/>
      <c r="D263" s="68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51"/>
      <c r="R263" s="34"/>
      <c r="S263" s="34"/>
      <c r="T263" s="34"/>
      <c r="U263" s="34"/>
      <c r="V263" s="34"/>
      <c r="W263" s="34"/>
      <c r="X263" s="34"/>
      <c r="Y263" s="34"/>
      <c r="Z263" s="34"/>
      <c r="AA263" s="34"/>
      <c r="AB263" s="34"/>
      <c r="AC263" s="34"/>
      <c r="AD263" s="34"/>
      <c r="AE263" s="34"/>
      <c r="AF263" s="68"/>
      <c r="AG263" s="34"/>
      <c r="AH263" s="34"/>
      <c r="AI263" s="34"/>
      <c r="AJ263" s="34"/>
      <c r="AK263" s="34"/>
      <c r="AL263" s="34"/>
      <c r="AM263" s="34"/>
      <c r="AN263" s="34"/>
      <c r="AO263" s="65"/>
      <c r="AP263" s="65"/>
      <c r="AQ263" s="65"/>
      <c r="AR263" s="65"/>
      <c r="AS263" s="65"/>
      <c r="AT263" s="65"/>
      <c r="AU263" s="65"/>
      <c r="AV263" s="65"/>
      <c r="AW263" s="65"/>
      <c r="AX263" s="65"/>
      <c r="AY263" s="65"/>
      <c r="AZ263" s="65"/>
      <c r="BA263" s="65"/>
      <c r="BB263" s="65"/>
      <c r="BC263" s="65"/>
      <c r="BD263" s="65"/>
      <c r="BE263" s="65"/>
      <c r="BF263" s="65"/>
      <c r="BG263" s="65"/>
      <c r="BH263" s="65"/>
      <c r="BI263" s="65"/>
      <c r="BJ263" s="65"/>
      <c r="BK263" s="65"/>
      <c r="BL263" s="65"/>
      <c r="BM263" s="65"/>
      <c r="BN263" s="65"/>
      <c r="BO263" s="65"/>
      <c r="BP263" s="65"/>
      <c r="BQ263" s="65"/>
      <c r="BR263" s="65"/>
      <c r="BS263" s="65"/>
      <c r="BT263" s="65"/>
      <c r="BU263" s="65"/>
      <c r="BV263" s="65"/>
      <c r="BW263" s="65"/>
      <c r="BX263" s="65"/>
      <c r="BY263" s="65"/>
      <c r="BZ263" s="65"/>
      <c r="CA263" s="34"/>
      <c r="CB263" s="34"/>
      <c r="CC263" s="34"/>
      <c r="CD263" s="34"/>
      <c r="CE263" s="34"/>
      <c r="CF263" s="34"/>
      <c r="CG263" s="34"/>
      <c r="CH263" s="34"/>
      <c r="CI263" s="34"/>
      <c r="CJ263" s="34"/>
      <c r="CK263" s="34"/>
      <c r="CL263" s="34"/>
      <c r="CM263" s="34"/>
      <c r="CN263" s="34"/>
      <c r="CO263" s="34"/>
      <c r="CP263" s="34"/>
      <c r="CQ263" s="34"/>
      <c r="CR263" s="34"/>
      <c r="CS263" s="34"/>
      <c r="CT263" s="37"/>
    </row>
    <row r="264" spans="1:98" ht="13">
      <c r="A264" s="34"/>
      <c r="B264" s="34"/>
      <c r="C264" s="34"/>
      <c r="D264" s="68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51"/>
      <c r="R264" s="34"/>
      <c r="S264" s="34"/>
      <c r="T264" s="34"/>
      <c r="U264" s="34"/>
      <c r="V264" s="34"/>
      <c r="W264" s="34"/>
      <c r="X264" s="34"/>
      <c r="Y264" s="34"/>
      <c r="Z264" s="34"/>
      <c r="AA264" s="34"/>
      <c r="AB264" s="34"/>
      <c r="AC264" s="34"/>
      <c r="AD264" s="34"/>
      <c r="AE264" s="34"/>
      <c r="AF264" s="68"/>
      <c r="AG264" s="34"/>
      <c r="AH264" s="34"/>
      <c r="AI264" s="34"/>
      <c r="AJ264" s="34"/>
      <c r="AK264" s="34"/>
      <c r="AL264" s="34"/>
      <c r="AM264" s="34"/>
      <c r="AN264" s="34"/>
      <c r="AO264" s="65"/>
      <c r="AP264" s="65"/>
      <c r="AQ264" s="65"/>
      <c r="AR264" s="65"/>
      <c r="AS264" s="65"/>
      <c r="AT264" s="65"/>
      <c r="AU264" s="65"/>
      <c r="AV264" s="65"/>
      <c r="AW264" s="65"/>
      <c r="AX264" s="65"/>
      <c r="AY264" s="65"/>
      <c r="AZ264" s="65"/>
      <c r="BA264" s="65"/>
      <c r="BB264" s="65"/>
      <c r="BC264" s="65"/>
      <c r="BD264" s="65"/>
      <c r="BE264" s="65"/>
      <c r="BF264" s="65"/>
      <c r="BG264" s="65"/>
      <c r="BH264" s="65"/>
      <c r="BI264" s="65"/>
      <c r="BJ264" s="65"/>
      <c r="BK264" s="65"/>
      <c r="BL264" s="65"/>
      <c r="BM264" s="65"/>
      <c r="BN264" s="65"/>
      <c r="BO264" s="65"/>
      <c r="BP264" s="65"/>
      <c r="BQ264" s="65"/>
      <c r="BR264" s="65"/>
      <c r="BS264" s="65"/>
      <c r="BT264" s="65"/>
      <c r="BU264" s="65"/>
      <c r="BV264" s="65"/>
      <c r="BW264" s="65"/>
      <c r="BX264" s="65"/>
      <c r="BY264" s="65"/>
      <c r="BZ264" s="65"/>
      <c r="CA264" s="34"/>
      <c r="CB264" s="34"/>
      <c r="CC264" s="34"/>
      <c r="CD264" s="34"/>
      <c r="CE264" s="34"/>
      <c r="CF264" s="34"/>
      <c r="CG264" s="34"/>
      <c r="CH264" s="34"/>
      <c r="CI264" s="34"/>
      <c r="CJ264" s="34"/>
      <c r="CK264" s="34"/>
      <c r="CL264" s="34"/>
      <c r="CM264" s="34"/>
      <c r="CN264" s="34"/>
      <c r="CO264" s="34"/>
      <c r="CP264" s="34"/>
      <c r="CQ264" s="34"/>
      <c r="CR264" s="34"/>
      <c r="CS264" s="34"/>
      <c r="CT264" s="37"/>
    </row>
    <row r="265" spans="1:98" ht="13">
      <c r="A265" s="34"/>
      <c r="B265" s="34"/>
      <c r="C265" s="34"/>
      <c r="D265" s="68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51"/>
      <c r="R265" s="34"/>
      <c r="S265" s="34"/>
      <c r="T265" s="34"/>
      <c r="U265" s="34"/>
      <c r="V265" s="34"/>
      <c r="W265" s="34"/>
      <c r="X265" s="34"/>
      <c r="Y265" s="34"/>
      <c r="Z265" s="34"/>
      <c r="AA265" s="34"/>
      <c r="AB265" s="34"/>
      <c r="AC265" s="34"/>
      <c r="AD265" s="34"/>
      <c r="AE265" s="34"/>
      <c r="AF265" s="68"/>
      <c r="AG265" s="34"/>
      <c r="AH265" s="34"/>
      <c r="AI265" s="34"/>
      <c r="AJ265" s="34"/>
      <c r="AK265" s="34"/>
      <c r="AL265" s="34"/>
      <c r="AM265" s="34"/>
      <c r="AN265" s="34"/>
      <c r="AO265" s="65"/>
      <c r="AP265" s="65"/>
      <c r="AQ265" s="65"/>
      <c r="AR265" s="65"/>
      <c r="AS265" s="65"/>
      <c r="AT265" s="65"/>
      <c r="AU265" s="65"/>
      <c r="AV265" s="65"/>
      <c r="AW265" s="65"/>
      <c r="AX265" s="65"/>
      <c r="AY265" s="65"/>
      <c r="AZ265" s="65"/>
      <c r="BA265" s="65"/>
      <c r="BB265" s="65"/>
      <c r="BC265" s="65"/>
      <c r="BD265" s="65"/>
      <c r="BE265" s="65"/>
      <c r="BF265" s="65"/>
      <c r="BG265" s="65"/>
      <c r="BH265" s="65"/>
      <c r="BI265" s="65"/>
      <c r="BJ265" s="65"/>
      <c r="BK265" s="65"/>
      <c r="BL265" s="65"/>
      <c r="BM265" s="65"/>
      <c r="BN265" s="65"/>
      <c r="BO265" s="65"/>
      <c r="BP265" s="65"/>
      <c r="BQ265" s="65"/>
      <c r="BR265" s="65"/>
      <c r="BS265" s="65"/>
      <c r="BT265" s="65"/>
      <c r="BU265" s="65"/>
      <c r="BV265" s="65"/>
      <c r="BW265" s="65"/>
      <c r="BX265" s="65"/>
      <c r="BY265" s="65"/>
      <c r="BZ265" s="65"/>
      <c r="CA265" s="34"/>
      <c r="CB265" s="34"/>
      <c r="CC265" s="34"/>
      <c r="CD265" s="34"/>
      <c r="CE265" s="34"/>
      <c r="CF265" s="34"/>
      <c r="CG265" s="34"/>
      <c r="CH265" s="34"/>
      <c r="CI265" s="34"/>
      <c r="CJ265" s="34"/>
      <c r="CK265" s="34"/>
      <c r="CL265" s="34"/>
      <c r="CM265" s="34"/>
      <c r="CN265" s="34"/>
      <c r="CO265" s="34"/>
      <c r="CP265" s="34"/>
      <c r="CQ265" s="34"/>
      <c r="CR265" s="34"/>
      <c r="CS265" s="34"/>
      <c r="CT265" s="37"/>
    </row>
    <row r="266" spans="1:98" ht="13">
      <c r="A266" s="34"/>
      <c r="B266" s="34"/>
      <c r="C266" s="34"/>
      <c r="D266" s="68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51"/>
      <c r="R266" s="34"/>
      <c r="S266" s="34"/>
      <c r="T266" s="34"/>
      <c r="U266" s="34"/>
      <c r="V266" s="34"/>
      <c r="W266" s="34"/>
      <c r="X266" s="34"/>
      <c r="Y266" s="34"/>
      <c r="Z266" s="34"/>
      <c r="AA266" s="34"/>
      <c r="AB266" s="34"/>
      <c r="AC266" s="34"/>
      <c r="AD266" s="34"/>
      <c r="AE266" s="34"/>
      <c r="AF266" s="68"/>
      <c r="AG266" s="34"/>
      <c r="AH266" s="34"/>
      <c r="AI266" s="34"/>
      <c r="AJ266" s="34"/>
      <c r="AK266" s="34"/>
      <c r="AL266" s="34"/>
      <c r="AM266" s="34"/>
      <c r="AN266" s="34"/>
      <c r="AO266" s="65"/>
      <c r="AP266" s="65"/>
      <c r="AQ266" s="65"/>
      <c r="AR266" s="65"/>
      <c r="AS266" s="65"/>
      <c r="AT266" s="65"/>
      <c r="AU266" s="65"/>
      <c r="AV266" s="65"/>
      <c r="AW266" s="65"/>
      <c r="AX266" s="65"/>
      <c r="AY266" s="65"/>
      <c r="AZ266" s="65"/>
      <c r="BA266" s="65"/>
      <c r="BB266" s="65"/>
      <c r="BC266" s="65"/>
      <c r="BD266" s="65"/>
      <c r="BE266" s="65"/>
      <c r="BF266" s="65"/>
      <c r="BG266" s="65"/>
      <c r="BH266" s="65"/>
      <c r="BI266" s="65"/>
      <c r="BJ266" s="65"/>
      <c r="BK266" s="65"/>
      <c r="BL266" s="65"/>
      <c r="BM266" s="65"/>
      <c r="BN266" s="65"/>
      <c r="BO266" s="65"/>
      <c r="BP266" s="65"/>
      <c r="BQ266" s="65"/>
      <c r="BR266" s="65"/>
      <c r="BS266" s="65"/>
      <c r="BT266" s="65"/>
      <c r="BU266" s="65"/>
      <c r="BV266" s="65"/>
      <c r="BW266" s="65"/>
      <c r="BX266" s="65"/>
      <c r="BY266" s="65"/>
      <c r="BZ266" s="65"/>
      <c r="CA266" s="34"/>
      <c r="CB266" s="34"/>
      <c r="CC266" s="34"/>
      <c r="CD266" s="34"/>
      <c r="CE266" s="34"/>
      <c r="CF266" s="34"/>
      <c r="CG266" s="34"/>
      <c r="CH266" s="34"/>
      <c r="CI266" s="34"/>
      <c r="CJ266" s="34"/>
      <c r="CK266" s="34"/>
      <c r="CL266" s="34"/>
      <c r="CM266" s="34"/>
      <c r="CN266" s="34"/>
      <c r="CO266" s="34"/>
      <c r="CP266" s="34"/>
      <c r="CQ266" s="34"/>
      <c r="CR266" s="34"/>
      <c r="CS266" s="34"/>
      <c r="CT266" s="37"/>
    </row>
    <row r="267" spans="1:98" ht="13">
      <c r="A267" s="34"/>
      <c r="B267" s="34"/>
      <c r="C267" s="34"/>
      <c r="D267" s="68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51"/>
      <c r="R267" s="34"/>
      <c r="S267" s="34"/>
      <c r="T267" s="34"/>
      <c r="U267" s="34"/>
      <c r="V267" s="34"/>
      <c r="W267" s="34"/>
      <c r="X267" s="34"/>
      <c r="Y267" s="34"/>
      <c r="Z267" s="34"/>
      <c r="AA267" s="34"/>
      <c r="AB267" s="34"/>
      <c r="AC267" s="34"/>
      <c r="AD267" s="34"/>
      <c r="AE267" s="34"/>
      <c r="AF267" s="68"/>
      <c r="AG267" s="34"/>
      <c r="AH267" s="34"/>
      <c r="AI267" s="34"/>
      <c r="AJ267" s="34"/>
      <c r="AK267" s="34"/>
      <c r="AL267" s="34"/>
      <c r="AM267" s="34"/>
      <c r="AN267" s="34"/>
      <c r="AO267" s="65"/>
      <c r="AP267" s="65"/>
      <c r="AQ267" s="65"/>
      <c r="AR267" s="65"/>
      <c r="AS267" s="65"/>
      <c r="AT267" s="65"/>
      <c r="AU267" s="65"/>
      <c r="AV267" s="65"/>
      <c r="AW267" s="65"/>
      <c r="AX267" s="65"/>
      <c r="AY267" s="65"/>
      <c r="AZ267" s="65"/>
      <c r="BA267" s="65"/>
      <c r="BB267" s="65"/>
      <c r="BC267" s="65"/>
      <c r="BD267" s="65"/>
      <c r="BE267" s="65"/>
      <c r="BF267" s="65"/>
      <c r="BG267" s="65"/>
      <c r="BH267" s="65"/>
      <c r="BI267" s="65"/>
      <c r="BJ267" s="65"/>
      <c r="BK267" s="65"/>
      <c r="BL267" s="65"/>
      <c r="BM267" s="65"/>
      <c r="BN267" s="65"/>
      <c r="BO267" s="65"/>
      <c r="BP267" s="65"/>
      <c r="BQ267" s="65"/>
      <c r="BR267" s="65"/>
      <c r="BS267" s="65"/>
      <c r="BT267" s="65"/>
      <c r="BU267" s="65"/>
      <c r="BV267" s="65"/>
      <c r="BW267" s="65"/>
      <c r="BX267" s="65"/>
      <c r="BY267" s="65"/>
      <c r="BZ267" s="65"/>
      <c r="CA267" s="34"/>
      <c r="CB267" s="34"/>
      <c r="CC267" s="34"/>
      <c r="CD267" s="34"/>
      <c r="CE267" s="34"/>
      <c r="CF267" s="34"/>
      <c r="CG267" s="34"/>
      <c r="CH267" s="34"/>
      <c r="CI267" s="34"/>
      <c r="CJ267" s="34"/>
      <c r="CK267" s="34"/>
      <c r="CL267" s="34"/>
      <c r="CM267" s="34"/>
      <c r="CN267" s="34"/>
      <c r="CO267" s="34"/>
      <c r="CP267" s="34"/>
      <c r="CQ267" s="34"/>
      <c r="CR267" s="34"/>
      <c r="CS267" s="34"/>
      <c r="CT267" s="37"/>
    </row>
    <row r="268" spans="1:98" ht="13">
      <c r="A268" s="34"/>
      <c r="B268" s="34"/>
      <c r="C268" s="34"/>
      <c r="D268" s="68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51"/>
      <c r="R268" s="34"/>
      <c r="S268" s="34"/>
      <c r="T268" s="34"/>
      <c r="U268" s="34"/>
      <c r="V268" s="34"/>
      <c r="W268" s="34"/>
      <c r="X268" s="34"/>
      <c r="Y268" s="34"/>
      <c r="Z268" s="34"/>
      <c r="AA268" s="34"/>
      <c r="AB268" s="34"/>
      <c r="AC268" s="34"/>
      <c r="AD268" s="34"/>
      <c r="AE268" s="34"/>
      <c r="AF268" s="68"/>
      <c r="AG268" s="34"/>
      <c r="AH268" s="34"/>
      <c r="AI268" s="34"/>
      <c r="AJ268" s="34"/>
      <c r="AK268" s="34"/>
      <c r="AL268" s="34"/>
      <c r="AM268" s="34"/>
      <c r="AN268" s="34"/>
      <c r="AO268" s="65"/>
      <c r="AP268" s="65"/>
      <c r="AQ268" s="65"/>
      <c r="AR268" s="65"/>
      <c r="AS268" s="65"/>
      <c r="AT268" s="65"/>
      <c r="AU268" s="65"/>
      <c r="AV268" s="65"/>
      <c r="AW268" s="65"/>
      <c r="AX268" s="65"/>
      <c r="AY268" s="65"/>
      <c r="AZ268" s="65"/>
      <c r="BA268" s="65"/>
      <c r="BB268" s="65"/>
      <c r="BC268" s="65"/>
      <c r="BD268" s="65"/>
      <c r="BE268" s="65"/>
      <c r="BF268" s="65"/>
      <c r="BG268" s="65"/>
      <c r="BH268" s="65"/>
      <c r="BI268" s="65"/>
      <c r="BJ268" s="65"/>
      <c r="BK268" s="65"/>
      <c r="BL268" s="65"/>
      <c r="BM268" s="65"/>
      <c r="BN268" s="65"/>
      <c r="BO268" s="65"/>
      <c r="BP268" s="65"/>
      <c r="BQ268" s="65"/>
      <c r="BR268" s="65"/>
      <c r="BS268" s="65"/>
      <c r="BT268" s="65"/>
      <c r="BU268" s="65"/>
      <c r="BV268" s="65"/>
      <c r="BW268" s="65"/>
      <c r="BX268" s="65"/>
      <c r="BY268" s="65"/>
      <c r="BZ268" s="65"/>
      <c r="CA268" s="34"/>
      <c r="CB268" s="34"/>
      <c r="CC268" s="34"/>
      <c r="CD268" s="34"/>
      <c r="CE268" s="34"/>
      <c r="CF268" s="34"/>
      <c r="CG268" s="34"/>
      <c r="CH268" s="34"/>
      <c r="CI268" s="34"/>
      <c r="CJ268" s="34"/>
      <c r="CK268" s="34"/>
      <c r="CL268" s="34"/>
      <c r="CM268" s="34"/>
      <c r="CN268" s="34"/>
      <c r="CO268" s="34"/>
      <c r="CP268" s="34"/>
      <c r="CQ268" s="34"/>
      <c r="CR268" s="34"/>
      <c r="CS268" s="34"/>
      <c r="CT268" s="37"/>
    </row>
    <row r="269" spans="1:98" ht="13">
      <c r="A269" s="34"/>
      <c r="B269" s="34"/>
      <c r="C269" s="34"/>
      <c r="D269" s="68"/>
      <c r="E269" s="34"/>
      <c r="F269" s="34"/>
      <c r="G269" s="34"/>
      <c r="H269" s="34"/>
      <c r="I269" s="34"/>
      <c r="J269" s="34"/>
      <c r="K269" s="34"/>
      <c r="L269" s="34"/>
      <c r="M269" s="34"/>
      <c r="N269" s="34"/>
      <c r="O269" s="34"/>
      <c r="P269" s="34"/>
      <c r="Q269" s="51"/>
      <c r="R269" s="34"/>
      <c r="S269" s="34"/>
      <c r="T269" s="34"/>
      <c r="U269" s="34"/>
      <c r="V269" s="34"/>
      <c r="W269" s="34"/>
      <c r="X269" s="34"/>
      <c r="Y269" s="34"/>
      <c r="Z269" s="34"/>
      <c r="AA269" s="34"/>
      <c r="AB269" s="34"/>
      <c r="AC269" s="34"/>
      <c r="AD269" s="34"/>
      <c r="AE269" s="34"/>
      <c r="AF269" s="68"/>
      <c r="AG269" s="34"/>
      <c r="AH269" s="34"/>
      <c r="AI269" s="34"/>
      <c r="AJ269" s="34"/>
      <c r="AK269" s="34"/>
      <c r="AL269" s="34"/>
      <c r="AM269" s="34"/>
      <c r="AN269" s="34"/>
      <c r="AO269" s="65"/>
      <c r="AP269" s="65"/>
      <c r="AQ269" s="65"/>
      <c r="AR269" s="65"/>
      <c r="AS269" s="65"/>
      <c r="AT269" s="65"/>
      <c r="AU269" s="65"/>
      <c r="AV269" s="65"/>
      <c r="AW269" s="65"/>
      <c r="AX269" s="65"/>
      <c r="AY269" s="65"/>
      <c r="AZ269" s="65"/>
      <c r="BA269" s="65"/>
      <c r="BB269" s="65"/>
      <c r="BC269" s="65"/>
      <c r="BD269" s="65"/>
      <c r="BE269" s="65"/>
      <c r="BF269" s="65"/>
      <c r="BG269" s="65"/>
      <c r="BH269" s="65"/>
      <c r="BI269" s="65"/>
      <c r="BJ269" s="65"/>
      <c r="BK269" s="65"/>
      <c r="BL269" s="65"/>
      <c r="BM269" s="65"/>
      <c r="BN269" s="65"/>
      <c r="BO269" s="65"/>
      <c r="BP269" s="65"/>
      <c r="BQ269" s="65"/>
      <c r="BR269" s="65"/>
      <c r="BS269" s="65"/>
      <c r="BT269" s="65"/>
      <c r="BU269" s="65"/>
      <c r="BV269" s="65"/>
      <c r="BW269" s="65"/>
      <c r="BX269" s="65"/>
      <c r="BY269" s="65"/>
      <c r="BZ269" s="65"/>
      <c r="CA269" s="34"/>
      <c r="CB269" s="34"/>
      <c r="CC269" s="34"/>
      <c r="CD269" s="34"/>
      <c r="CE269" s="34"/>
      <c r="CF269" s="34"/>
      <c r="CG269" s="34"/>
      <c r="CH269" s="34"/>
      <c r="CI269" s="34"/>
      <c r="CJ269" s="34"/>
      <c r="CK269" s="34"/>
      <c r="CL269" s="34"/>
      <c r="CM269" s="34"/>
      <c r="CN269" s="34"/>
      <c r="CO269" s="34"/>
      <c r="CP269" s="34"/>
      <c r="CQ269" s="34"/>
      <c r="CR269" s="34"/>
      <c r="CS269" s="34"/>
      <c r="CT269" s="37"/>
    </row>
    <row r="270" spans="1:98" ht="13">
      <c r="A270" s="34"/>
      <c r="B270" s="34"/>
      <c r="C270" s="34"/>
      <c r="D270" s="68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51"/>
      <c r="R270" s="34"/>
      <c r="S270" s="34"/>
      <c r="T270" s="34"/>
      <c r="U270" s="34"/>
      <c r="V270" s="34"/>
      <c r="W270" s="34"/>
      <c r="X270" s="34"/>
      <c r="Y270" s="34"/>
      <c r="Z270" s="34"/>
      <c r="AA270" s="34"/>
      <c r="AB270" s="34"/>
      <c r="AC270" s="34"/>
      <c r="AD270" s="34"/>
      <c r="AE270" s="34"/>
      <c r="AF270" s="68"/>
      <c r="AG270" s="34"/>
      <c r="AH270" s="34"/>
      <c r="AI270" s="34"/>
      <c r="AJ270" s="34"/>
      <c r="AK270" s="34"/>
      <c r="AL270" s="34"/>
      <c r="AM270" s="34"/>
      <c r="AN270" s="34"/>
      <c r="AO270" s="65"/>
      <c r="AP270" s="65"/>
      <c r="AQ270" s="65"/>
      <c r="AR270" s="65"/>
      <c r="AS270" s="65"/>
      <c r="AT270" s="65"/>
      <c r="AU270" s="65"/>
      <c r="AV270" s="65"/>
      <c r="AW270" s="65"/>
      <c r="AX270" s="65"/>
      <c r="AY270" s="65"/>
      <c r="AZ270" s="65"/>
      <c r="BA270" s="65"/>
      <c r="BB270" s="65"/>
      <c r="BC270" s="65"/>
      <c r="BD270" s="65"/>
      <c r="BE270" s="65"/>
      <c r="BF270" s="65"/>
      <c r="BG270" s="65"/>
      <c r="BH270" s="65"/>
      <c r="BI270" s="65"/>
      <c r="BJ270" s="65"/>
      <c r="BK270" s="65"/>
      <c r="BL270" s="65"/>
      <c r="BM270" s="65"/>
      <c r="BN270" s="65"/>
      <c r="BO270" s="65"/>
      <c r="BP270" s="65"/>
      <c r="BQ270" s="65"/>
      <c r="BR270" s="65"/>
      <c r="BS270" s="65"/>
      <c r="BT270" s="65"/>
      <c r="BU270" s="65"/>
      <c r="BV270" s="65"/>
      <c r="BW270" s="65"/>
      <c r="BX270" s="65"/>
      <c r="BY270" s="65"/>
      <c r="BZ270" s="65"/>
      <c r="CA270" s="34"/>
      <c r="CB270" s="34"/>
      <c r="CC270" s="34"/>
      <c r="CD270" s="34"/>
      <c r="CE270" s="34"/>
      <c r="CF270" s="34"/>
      <c r="CG270" s="34"/>
      <c r="CH270" s="34"/>
      <c r="CI270" s="34"/>
      <c r="CJ270" s="34"/>
      <c r="CK270" s="34"/>
      <c r="CL270" s="34"/>
      <c r="CM270" s="34"/>
      <c r="CN270" s="34"/>
      <c r="CO270" s="34"/>
      <c r="CP270" s="34"/>
      <c r="CQ270" s="34"/>
      <c r="CR270" s="34"/>
      <c r="CS270" s="34"/>
      <c r="CT270" s="37"/>
    </row>
    <row r="271" spans="1:98" ht="13">
      <c r="A271" s="34"/>
      <c r="B271" s="34"/>
      <c r="C271" s="34"/>
      <c r="D271" s="68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51"/>
      <c r="R271" s="34"/>
      <c r="S271" s="34"/>
      <c r="T271" s="34"/>
      <c r="U271" s="34"/>
      <c r="V271" s="34"/>
      <c r="W271" s="34"/>
      <c r="X271" s="34"/>
      <c r="Y271" s="34"/>
      <c r="Z271" s="34"/>
      <c r="AA271" s="34"/>
      <c r="AB271" s="34"/>
      <c r="AC271" s="34"/>
      <c r="AD271" s="34"/>
      <c r="AE271" s="34"/>
      <c r="AF271" s="68"/>
      <c r="AG271" s="34"/>
      <c r="AH271" s="34"/>
      <c r="AI271" s="34"/>
      <c r="AJ271" s="34"/>
      <c r="AK271" s="34"/>
      <c r="AL271" s="34"/>
      <c r="AM271" s="34"/>
      <c r="AN271" s="34"/>
      <c r="AO271" s="65"/>
      <c r="AP271" s="65"/>
      <c r="AQ271" s="65"/>
      <c r="AR271" s="65"/>
      <c r="AS271" s="65"/>
      <c r="AT271" s="65"/>
      <c r="AU271" s="65"/>
      <c r="AV271" s="65"/>
      <c r="AW271" s="65"/>
      <c r="AX271" s="65"/>
      <c r="AY271" s="65"/>
      <c r="AZ271" s="65"/>
      <c r="BA271" s="65"/>
      <c r="BB271" s="65"/>
      <c r="BC271" s="65"/>
      <c r="BD271" s="65"/>
      <c r="BE271" s="65"/>
      <c r="BF271" s="65"/>
      <c r="BG271" s="65"/>
      <c r="BH271" s="65"/>
      <c r="BI271" s="65"/>
      <c r="BJ271" s="65"/>
      <c r="BK271" s="65"/>
      <c r="BL271" s="65"/>
      <c r="BM271" s="65"/>
      <c r="BN271" s="65"/>
      <c r="BO271" s="65"/>
      <c r="BP271" s="65"/>
      <c r="BQ271" s="65"/>
      <c r="BR271" s="65"/>
      <c r="BS271" s="65"/>
      <c r="BT271" s="65"/>
      <c r="BU271" s="65"/>
      <c r="BV271" s="65"/>
      <c r="BW271" s="65"/>
      <c r="BX271" s="65"/>
      <c r="BY271" s="65"/>
      <c r="BZ271" s="65"/>
      <c r="CA271" s="34"/>
      <c r="CB271" s="34"/>
      <c r="CC271" s="34"/>
      <c r="CD271" s="34"/>
      <c r="CE271" s="34"/>
      <c r="CF271" s="34"/>
      <c r="CG271" s="34"/>
      <c r="CH271" s="34"/>
      <c r="CI271" s="34"/>
      <c r="CJ271" s="34"/>
      <c r="CK271" s="34"/>
      <c r="CL271" s="34"/>
      <c r="CM271" s="34"/>
      <c r="CN271" s="34"/>
      <c r="CO271" s="34"/>
      <c r="CP271" s="34"/>
      <c r="CQ271" s="34"/>
      <c r="CR271" s="34"/>
      <c r="CS271" s="34"/>
      <c r="CT271" s="37"/>
    </row>
    <row r="272" spans="1:98" ht="13">
      <c r="A272" s="34"/>
      <c r="B272" s="34"/>
      <c r="C272" s="34"/>
      <c r="D272" s="68"/>
      <c r="E272" s="34"/>
      <c r="F272" s="34"/>
      <c r="G272" s="34"/>
      <c r="H272" s="34"/>
      <c r="I272" s="34"/>
      <c r="J272" s="34"/>
      <c r="K272" s="34"/>
      <c r="L272" s="34"/>
      <c r="M272" s="34"/>
      <c r="N272" s="34"/>
      <c r="O272" s="34"/>
      <c r="P272" s="34"/>
      <c r="Q272" s="51"/>
      <c r="R272" s="34"/>
      <c r="S272" s="34"/>
      <c r="T272" s="34"/>
      <c r="U272" s="34"/>
      <c r="V272" s="34"/>
      <c r="W272" s="34"/>
      <c r="X272" s="34"/>
      <c r="Y272" s="34"/>
      <c r="Z272" s="34"/>
      <c r="AA272" s="34"/>
      <c r="AB272" s="34"/>
      <c r="AC272" s="34"/>
      <c r="AD272" s="34"/>
      <c r="AE272" s="34"/>
      <c r="AF272" s="68"/>
      <c r="AG272" s="34"/>
      <c r="AH272" s="34"/>
      <c r="AI272" s="34"/>
      <c r="AJ272" s="34"/>
      <c r="AK272" s="34"/>
      <c r="AL272" s="34"/>
      <c r="AM272" s="34"/>
      <c r="AN272" s="34"/>
      <c r="AO272" s="65"/>
      <c r="AP272" s="65"/>
      <c r="AQ272" s="65"/>
      <c r="AR272" s="65"/>
      <c r="AS272" s="65"/>
      <c r="AT272" s="65"/>
      <c r="AU272" s="65"/>
      <c r="AV272" s="65"/>
      <c r="AW272" s="65"/>
      <c r="AX272" s="65"/>
      <c r="AY272" s="65"/>
      <c r="AZ272" s="65"/>
      <c r="BA272" s="65"/>
      <c r="BB272" s="65"/>
      <c r="BC272" s="65"/>
      <c r="BD272" s="65"/>
      <c r="BE272" s="65"/>
      <c r="BF272" s="65"/>
      <c r="BG272" s="65"/>
      <c r="BH272" s="65"/>
      <c r="BI272" s="65"/>
      <c r="BJ272" s="65"/>
      <c r="BK272" s="65"/>
      <c r="BL272" s="65"/>
      <c r="BM272" s="65"/>
      <c r="BN272" s="65"/>
      <c r="BO272" s="65"/>
      <c r="BP272" s="65"/>
      <c r="BQ272" s="65"/>
      <c r="BR272" s="65"/>
      <c r="BS272" s="65"/>
      <c r="BT272" s="65"/>
      <c r="BU272" s="65"/>
      <c r="BV272" s="65"/>
      <c r="BW272" s="65"/>
      <c r="BX272" s="65"/>
      <c r="BY272" s="65"/>
      <c r="BZ272" s="65"/>
      <c r="CA272" s="34"/>
      <c r="CB272" s="34"/>
      <c r="CC272" s="34"/>
      <c r="CD272" s="34"/>
      <c r="CE272" s="34"/>
      <c r="CF272" s="34"/>
      <c r="CG272" s="34"/>
      <c r="CH272" s="34"/>
      <c r="CI272" s="34"/>
      <c r="CJ272" s="34"/>
      <c r="CK272" s="34"/>
      <c r="CL272" s="34"/>
      <c r="CM272" s="34"/>
      <c r="CN272" s="34"/>
      <c r="CO272" s="34"/>
      <c r="CP272" s="34"/>
      <c r="CQ272" s="34"/>
      <c r="CR272" s="34"/>
      <c r="CS272" s="34"/>
      <c r="CT272" s="37"/>
    </row>
    <row r="273" spans="1:98" ht="13">
      <c r="A273" s="34"/>
      <c r="B273" s="34"/>
      <c r="C273" s="34"/>
      <c r="D273" s="68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51"/>
      <c r="R273" s="34"/>
      <c r="S273" s="34"/>
      <c r="T273" s="34"/>
      <c r="U273" s="34"/>
      <c r="V273" s="34"/>
      <c r="W273" s="34"/>
      <c r="X273" s="34"/>
      <c r="Y273" s="34"/>
      <c r="Z273" s="34"/>
      <c r="AA273" s="34"/>
      <c r="AB273" s="34"/>
      <c r="AC273" s="34"/>
      <c r="AD273" s="34"/>
      <c r="AE273" s="34"/>
      <c r="AF273" s="68"/>
      <c r="AG273" s="34"/>
      <c r="AH273" s="34"/>
      <c r="AI273" s="34"/>
      <c r="AJ273" s="34"/>
      <c r="AK273" s="34"/>
      <c r="AL273" s="34"/>
      <c r="AM273" s="34"/>
      <c r="AN273" s="34"/>
      <c r="AO273" s="65"/>
      <c r="AP273" s="65"/>
      <c r="AQ273" s="65"/>
      <c r="AR273" s="65"/>
      <c r="AS273" s="65"/>
      <c r="AT273" s="65"/>
      <c r="AU273" s="65"/>
      <c r="AV273" s="65"/>
      <c r="AW273" s="65"/>
      <c r="AX273" s="65"/>
      <c r="AY273" s="65"/>
      <c r="AZ273" s="65"/>
      <c r="BA273" s="65"/>
      <c r="BB273" s="65"/>
      <c r="BC273" s="65"/>
      <c r="BD273" s="65"/>
      <c r="BE273" s="65"/>
      <c r="BF273" s="65"/>
      <c r="BG273" s="65"/>
      <c r="BH273" s="65"/>
      <c r="BI273" s="65"/>
      <c r="BJ273" s="65"/>
      <c r="BK273" s="65"/>
      <c r="BL273" s="65"/>
      <c r="BM273" s="65"/>
      <c r="BN273" s="65"/>
      <c r="BO273" s="65"/>
      <c r="BP273" s="65"/>
      <c r="BQ273" s="65"/>
      <c r="BR273" s="65"/>
      <c r="BS273" s="65"/>
      <c r="BT273" s="65"/>
      <c r="BU273" s="65"/>
      <c r="BV273" s="65"/>
      <c r="BW273" s="65"/>
      <c r="BX273" s="65"/>
      <c r="BY273" s="65"/>
      <c r="BZ273" s="65"/>
      <c r="CA273" s="34"/>
      <c r="CB273" s="34"/>
      <c r="CC273" s="34"/>
      <c r="CD273" s="34"/>
      <c r="CE273" s="34"/>
      <c r="CF273" s="34"/>
      <c r="CG273" s="34"/>
      <c r="CH273" s="34"/>
      <c r="CI273" s="34"/>
      <c r="CJ273" s="34"/>
      <c r="CK273" s="34"/>
      <c r="CL273" s="34"/>
      <c r="CM273" s="34"/>
      <c r="CN273" s="34"/>
      <c r="CO273" s="34"/>
      <c r="CP273" s="34"/>
      <c r="CQ273" s="34"/>
      <c r="CR273" s="34"/>
      <c r="CS273" s="34"/>
      <c r="CT273" s="37"/>
    </row>
    <row r="274" spans="1:98" ht="13">
      <c r="A274" s="34"/>
      <c r="B274" s="34"/>
      <c r="C274" s="34"/>
      <c r="D274" s="68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51"/>
      <c r="R274" s="34"/>
      <c r="S274" s="34"/>
      <c r="T274" s="34"/>
      <c r="U274" s="34"/>
      <c r="V274" s="34"/>
      <c r="W274" s="34"/>
      <c r="X274" s="34"/>
      <c r="Y274" s="34"/>
      <c r="Z274" s="34"/>
      <c r="AA274" s="34"/>
      <c r="AB274" s="34"/>
      <c r="AC274" s="34"/>
      <c r="AD274" s="34"/>
      <c r="AE274" s="34"/>
      <c r="AF274" s="68"/>
      <c r="AG274" s="34"/>
      <c r="AH274" s="34"/>
      <c r="AI274" s="34"/>
      <c r="AJ274" s="34"/>
      <c r="AK274" s="34"/>
      <c r="AL274" s="34"/>
      <c r="AM274" s="34"/>
      <c r="AN274" s="34"/>
      <c r="AO274" s="65"/>
      <c r="AP274" s="65"/>
      <c r="AQ274" s="65"/>
      <c r="AR274" s="65"/>
      <c r="AS274" s="65"/>
      <c r="AT274" s="65"/>
      <c r="AU274" s="65"/>
      <c r="AV274" s="65"/>
      <c r="AW274" s="65"/>
      <c r="AX274" s="65"/>
      <c r="AY274" s="65"/>
      <c r="AZ274" s="65"/>
      <c r="BA274" s="65"/>
      <c r="BB274" s="65"/>
      <c r="BC274" s="65"/>
      <c r="BD274" s="65"/>
      <c r="BE274" s="65"/>
      <c r="BF274" s="65"/>
      <c r="BG274" s="65"/>
      <c r="BH274" s="65"/>
      <c r="BI274" s="65"/>
      <c r="BJ274" s="65"/>
      <c r="BK274" s="65"/>
      <c r="BL274" s="65"/>
      <c r="BM274" s="65"/>
      <c r="BN274" s="65"/>
      <c r="BO274" s="65"/>
      <c r="BP274" s="65"/>
      <c r="BQ274" s="65"/>
      <c r="BR274" s="65"/>
      <c r="BS274" s="65"/>
      <c r="BT274" s="65"/>
      <c r="BU274" s="65"/>
      <c r="BV274" s="65"/>
      <c r="BW274" s="65"/>
      <c r="BX274" s="65"/>
      <c r="BY274" s="65"/>
      <c r="BZ274" s="65"/>
      <c r="CA274" s="34"/>
      <c r="CB274" s="34"/>
      <c r="CC274" s="34"/>
      <c r="CD274" s="34"/>
      <c r="CE274" s="34"/>
      <c r="CF274" s="34"/>
      <c r="CG274" s="34"/>
      <c r="CH274" s="34"/>
      <c r="CI274" s="34"/>
      <c r="CJ274" s="34"/>
      <c r="CK274" s="34"/>
      <c r="CL274" s="34"/>
      <c r="CM274" s="34"/>
      <c r="CN274" s="34"/>
      <c r="CO274" s="34"/>
      <c r="CP274" s="34"/>
      <c r="CQ274" s="34"/>
      <c r="CR274" s="34"/>
      <c r="CS274" s="34"/>
      <c r="CT274" s="37"/>
    </row>
    <row r="275" spans="1:98" ht="13">
      <c r="A275" s="34"/>
      <c r="B275" s="34"/>
      <c r="C275" s="34"/>
      <c r="D275" s="68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51"/>
      <c r="R275" s="34"/>
      <c r="S275" s="34"/>
      <c r="T275" s="34"/>
      <c r="U275" s="34"/>
      <c r="V275" s="34"/>
      <c r="W275" s="34"/>
      <c r="X275" s="34"/>
      <c r="Y275" s="34"/>
      <c r="Z275" s="34"/>
      <c r="AA275" s="34"/>
      <c r="AB275" s="34"/>
      <c r="AC275" s="34"/>
      <c r="AD275" s="34"/>
      <c r="AE275" s="34"/>
      <c r="AF275" s="68"/>
      <c r="AG275" s="34"/>
      <c r="AH275" s="34"/>
      <c r="AI275" s="34"/>
      <c r="AJ275" s="34"/>
      <c r="AK275" s="34"/>
      <c r="AL275" s="34"/>
      <c r="AM275" s="34"/>
      <c r="AN275" s="34"/>
      <c r="AO275" s="65"/>
      <c r="AP275" s="65"/>
      <c r="AQ275" s="65"/>
      <c r="AR275" s="65"/>
      <c r="AS275" s="65"/>
      <c r="AT275" s="65"/>
      <c r="AU275" s="65"/>
      <c r="AV275" s="65"/>
      <c r="AW275" s="65"/>
      <c r="AX275" s="65"/>
      <c r="AY275" s="65"/>
      <c r="AZ275" s="65"/>
      <c r="BA275" s="65"/>
      <c r="BB275" s="65"/>
      <c r="BC275" s="65"/>
      <c r="BD275" s="65"/>
      <c r="BE275" s="65"/>
      <c r="BF275" s="65"/>
      <c r="BG275" s="65"/>
      <c r="BH275" s="65"/>
      <c r="BI275" s="65"/>
      <c r="BJ275" s="65"/>
      <c r="BK275" s="65"/>
      <c r="BL275" s="65"/>
      <c r="BM275" s="65"/>
      <c r="BN275" s="65"/>
      <c r="BO275" s="65"/>
      <c r="BP275" s="65"/>
      <c r="BQ275" s="65"/>
      <c r="BR275" s="65"/>
      <c r="BS275" s="65"/>
      <c r="BT275" s="65"/>
      <c r="BU275" s="65"/>
      <c r="BV275" s="65"/>
      <c r="BW275" s="65"/>
      <c r="BX275" s="65"/>
      <c r="BY275" s="65"/>
      <c r="BZ275" s="65"/>
      <c r="CA275" s="34"/>
      <c r="CB275" s="34"/>
      <c r="CC275" s="34"/>
      <c r="CD275" s="34"/>
      <c r="CE275" s="34"/>
      <c r="CF275" s="34"/>
      <c r="CG275" s="34"/>
      <c r="CH275" s="34"/>
      <c r="CI275" s="34"/>
      <c r="CJ275" s="34"/>
      <c r="CK275" s="34"/>
      <c r="CL275" s="34"/>
      <c r="CM275" s="34"/>
      <c r="CN275" s="34"/>
      <c r="CO275" s="34"/>
      <c r="CP275" s="34"/>
      <c r="CQ275" s="34"/>
      <c r="CR275" s="34"/>
      <c r="CS275" s="34"/>
      <c r="CT275" s="37"/>
    </row>
    <row r="276" spans="1:98" ht="13">
      <c r="A276" s="34"/>
      <c r="B276" s="34"/>
      <c r="C276" s="34"/>
      <c r="D276" s="68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51"/>
      <c r="R276" s="34"/>
      <c r="S276" s="34"/>
      <c r="T276" s="34"/>
      <c r="U276" s="34"/>
      <c r="V276" s="34"/>
      <c r="W276" s="34"/>
      <c r="X276" s="34"/>
      <c r="Y276" s="34"/>
      <c r="Z276" s="34"/>
      <c r="AA276" s="34"/>
      <c r="AB276" s="34"/>
      <c r="AC276" s="34"/>
      <c r="AD276" s="34"/>
      <c r="AE276" s="34"/>
      <c r="AF276" s="68"/>
      <c r="AG276" s="34"/>
      <c r="AH276" s="34"/>
      <c r="AI276" s="34"/>
      <c r="AJ276" s="34"/>
      <c r="AK276" s="34"/>
      <c r="AL276" s="34"/>
      <c r="AM276" s="34"/>
      <c r="AN276" s="34"/>
      <c r="AO276" s="65"/>
      <c r="AP276" s="65"/>
      <c r="AQ276" s="65"/>
      <c r="AR276" s="65"/>
      <c r="AS276" s="65"/>
      <c r="AT276" s="65"/>
      <c r="AU276" s="65"/>
      <c r="AV276" s="65"/>
      <c r="AW276" s="65"/>
      <c r="AX276" s="65"/>
      <c r="AY276" s="65"/>
      <c r="AZ276" s="65"/>
      <c r="BA276" s="65"/>
      <c r="BB276" s="65"/>
      <c r="BC276" s="65"/>
      <c r="BD276" s="65"/>
      <c r="BE276" s="65"/>
      <c r="BF276" s="65"/>
      <c r="BG276" s="65"/>
      <c r="BH276" s="65"/>
      <c r="BI276" s="65"/>
      <c r="BJ276" s="65"/>
      <c r="BK276" s="65"/>
      <c r="BL276" s="65"/>
      <c r="BM276" s="65"/>
      <c r="BN276" s="65"/>
      <c r="BO276" s="65"/>
      <c r="BP276" s="65"/>
      <c r="BQ276" s="65"/>
      <c r="BR276" s="65"/>
      <c r="BS276" s="65"/>
      <c r="BT276" s="65"/>
      <c r="BU276" s="65"/>
      <c r="BV276" s="65"/>
      <c r="BW276" s="65"/>
      <c r="BX276" s="65"/>
      <c r="BY276" s="65"/>
      <c r="BZ276" s="65"/>
      <c r="CA276" s="34"/>
      <c r="CB276" s="34"/>
      <c r="CC276" s="34"/>
      <c r="CD276" s="34"/>
      <c r="CE276" s="34"/>
      <c r="CF276" s="34"/>
      <c r="CG276" s="34"/>
      <c r="CH276" s="34"/>
      <c r="CI276" s="34"/>
      <c r="CJ276" s="34"/>
      <c r="CK276" s="34"/>
      <c r="CL276" s="34"/>
      <c r="CM276" s="34"/>
      <c r="CN276" s="34"/>
      <c r="CO276" s="34"/>
      <c r="CP276" s="34"/>
      <c r="CQ276" s="34"/>
      <c r="CR276" s="34"/>
      <c r="CS276" s="34"/>
      <c r="CT276" s="37"/>
    </row>
    <row r="277" spans="1:98" ht="13">
      <c r="A277" s="34"/>
      <c r="B277" s="34"/>
      <c r="C277" s="34"/>
      <c r="D277" s="68"/>
      <c r="E277" s="34"/>
      <c r="F277" s="34"/>
      <c r="G277" s="34"/>
      <c r="H277" s="34"/>
      <c r="I277" s="34"/>
      <c r="J277" s="34"/>
      <c r="K277" s="34"/>
      <c r="L277" s="34"/>
      <c r="M277" s="34"/>
      <c r="N277" s="34"/>
      <c r="O277" s="34"/>
      <c r="P277" s="34"/>
      <c r="Q277" s="51"/>
      <c r="R277" s="34"/>
      <c r="S277" s="34"/>
      <c r="T277" s="34"/>
      <c r="U277" s="34"/>
      <c r="V277" s="34"/>
      <c r="W277" s="34"/>
      <c r="X277" s="34"/>
      <c r="Y277" s="34"/>
      <c r="Z277" s="34"/>
      <c r="AA277" s="34"/>
      <c r="AB277" s="34"/>
      <c r="AC277" s="34"/>
      <c r="AD277" s="34"/>
      <c r="AE277" s="34"/>
      <c r="AF277" s="68"/>
      <c r="AG277" s="34"/>
      <c r="AH277" s="34"/>
      <c r="AI277" s="34"/>
      <c r="AJ277" s="34"/>
      <c r="AK277" s="34"/>
      <c r="AL277" s="34"/>
      <c r="AM277" s="34"/>
      <c r="AN277" s="34"/>
      <c r="AO277" s="65"/>
      <c r="AP277" s="65"/>
      <c r="AQ277" s="65"/>
      <c r="AR277" s="65"/>
      <c r="AS277" s="65"/>
      <c r="AT277" s="65"/>
      <c r="AU277" s="65"/>
      <c r="AV277" s="65"/>
      <c r="AW277" s="65"/>
      <c r="AX277" s="65"/>
      <c r="AY277" s="65"/>
      <c r="AZ277" s="65"/>
      <c r="BA277" s="65"/>
      <c r="BB277" s="65"/>
      <c r="BC277" s="65"/>
      <c r="BD277" s="65"/>
      <c r="BE277" s="65"/>
      <c r="BF277" s="65"/>
      <c r="BG277" s="65"/>
      <c r="BH277" s="65"/>
      <c r="BI277" s="65"/>
      <c r="BJ277" s="65"/>
      <c r="BK277" s="65"/>
      <c r="BL277" s="65"/>
      <c r="BM277" s="65"/>
      <c r="BN277" s="65"/>
      <c r="BO277" s="65"/>
      <c r="BP277" s="65"/>
      <c r="BQ277" s="65"/>
      <c r="BR277" s="65"/>
      <c r="BS277" s="65"/>
      <c r="BT277" s="65"/>
      <c r="BU277" s="65"/>
      <c r="BV277" s="65"/>
      <c r="BW277" s="65"/>
      <c r="BX277" s="65"/>
      <c r="BY277" s="65"/>
      <c r="BZ277" s="65"/>
      <c r="CA277" s="34"/>
      <c r="CB277" s="34"/>
      <c r="CC277" s="34"/>
      <c r="CD277" s="34"/>
      <c r="CE277" s="34"/>
      <c r="CF277" s="34"/>
      <c r="CG277" s="34"/>
      <c r="CH277" s="34"/>
      <c r="CI277" s="34"/>
      <c r="CJ277" s="34"/>
      <c r="CK277" s="34"/>
      <c r="CL277" s="34"/>
      <c r="CM277" s="34"/>
      <c r="CN277" s="34"/>
      <c r="CO277" s="34"/>
      <c r="CP277" s="34"/>
      <c r="CQ277" s="34"/>
      <c r="CR277" s="34"/>
      <c r="CS277" s="34"/>
      <c r="CT277" s="37"/>
    </row>
    <row r="278" spans="1:98" ht="13">
      <c r="A278" s="34"/>
      <c r="B278" s="34"/>
      <c r="C278" s="34"/>
      <c r="D278" s="68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51"/>
      <c r="R278" s="34"/>
      <c r="S278" s="34"/>
      <c r="T278" s="34"/>
      <c r="U278" s="34"/>
      <c r="V278" s="34"/>
      <c r="W278" s="34"/>
      <c r="X278" s="34"/>
      <c r="Y278" s="34"/>
      <c r="Z278" s="34"/>
      <c r="AA278" s="34"/>
      <c r="AB278" s="34"/>
      <c r="AC278" s="34"/>
      <c r="AD278" s="34"/>
      <c r="AE278" s="34"/>
      <c r="AF278" s="68"/>
      <c r="AG278" s="34"/>
      <c r="AH278" s="34"/>
      <c r="AI278" s="34"/>
      <c r="AJ278" s="34"/>
      <c r="AK278" s="34"/>
      <c r="AL278" s="34"/>
      <c r="AM278" s="34"/>
      <c r="AN278" s="34"/>
      <c r="AO278" s="65"/>
      <c r="AP278" s="65"/>
      <c r="AQ278" s="65"/>
      <c r="AR278" s="65"/>
      <c r="AS278" s="65"/>
      <c r="AT278" s="65"/>
      <c r="AU278" s="65"/>
      <c r="AV278" s="65"/>
      <c r="AW278" s="65"/>
      <c r="AX278" s="65"/>
      <c r="AY278" s="65"/>
      <c r="AZ278" s="65"/>
      <c r="BA278" s="65"/>
      <c r="BB278" s="65"/>
      <c r="BC278" s="65"/>
      <c r="BD278" s="65"/>
      <c r="BE278" s="65"/>
      <c r="BF278" s="65"/>
      <c r="BG278" s="65"/>
      <c r="BH278" s="65"/>
      <c r="BI278" s="65"/>
      <c r="BJ278" s="65"/>
      <c r="BK278" s="65"/>
      <c r="BL278" s="65"/>
      <c r="BM278" s="65"/>
      <c r="BN278" s="65"/>
      <c r="BO278" s="65"/>
      <c r="BP278" s="65"/>
      <c r="BQ278" s="65"/>
      <c r="BR278" s="65"/>
      <c r="BS278" s="65"/>
      <c r="BT278" s="65"/>
      <c r="BU278" s="65"/>
      <c r="BV278" s="65"/>
      <c r="BW278" s="65"/>
      <c r="BX278" s="65"/>
      <c r="BY278" s="65"/>
      <c r="BZ278" s="65"/>
      <c r="CA278" s="34"/>
      <c r="CB278" s="34"/>
      <c r="CC278" s="34"/>
      <c r="CD278" s="34"/>
      <c r="CE278" s="34"/>
      <c r="CF278" s="34"/>
      <c r="CG278" s="34"/>
      <c r="CH278" s="34"/>
      <c r="CI278" s="34"/>
      <c r="CJ278" s="34"/>
      <c r="CK278" s="34"/>
      <c r="CL278" s="34"/>
      <c r="CM278" s="34"/>
      <c r="CN278" s="34"/>
      <c r="CO278" s="34"/>
      <c r="CP278" s="34"/>
      <c r="CQ278" s="34"/>
      <c r="CR278" s="34"/>
      <c r="CS278" s="34"/>
      <c r="CT278" s="37"/>
    </row>
    <row r="279" spans="1:98" ht="13">
      <c r="A279" s="34"/>
      <c r="B279" s="34"/>
      <c r="C279" s="34"/>
      <c r="D279" s="68"/>
      <c r="E279" s="34"/>
      <c r="F279" s="34"/>
      <c r="G279" s="34"/>
      <c r="H279" s="34"/>
      <c r="I279" s="34"/>
      <c r="J279" s="34"/>
      <c r="K279" s="34"/>
      <c r="L279" s="34"/>
      <c r="M279" s="34"/>
      <c r="N279" s="34"/>
      <c r="O279" s="34"/>
      <c r="P279" s="34"/>
      <c r="Q279" s="51"/>
      <c r="R279" s="34"/>
      <c r="S279" s="34"/>
      <c r="T279" s="34"/>
      <c r="U279" s="34"/>
      <c r="V279" s="34"/>
      <c r="W279" s="34"/>
      <c r="X279" s="34"/>
      <c r="Y279" s="34"/>
      <c r="Z279" s="34"/>
      <c r="AA279" s="34"/>
      <c r="AB279" s="34"/>
      <c r="AC279" s="34"/>
      <c r="AD279" s="34"/>
      <c r="AE279" s="34"/>
      <c r="AF279" s="68"/>
      <c r="AG279" s="34"/>
      <c r="AH279" s="34"/>
      <c r="AI279" s="34"/>
      <c r="AJ279" s="34"/>
      <c r="AK279" s="34"/>
      <c r="AL279" s="34"/>
      <c r="AM279" s="34"/>
      <c r="AN279" s="34"/>
      <c r="AO279" s="65"/>
      <c r="AP279" s="65"/>
      <c r="AQ279" s="65"/>
      <c r="AR279" s="65"/>
      <c r="AS279" s="65"/>
      <c r="AT279" s="65"/>
      <c r="AU279" s="65"/>
      <c r="AV279" s="65"/>
      <c r="AW279" s="65"/>
      <c r="AX279" s="65"/>
      <c r="AY279" s="65"/>
      <c r="AZ279" s="65"/>
      <c r="BA279" s="65"/>
      <c r="BB279" s="65"/>
      <c r="BC279" s="65"/>
      <c r="BD279" s="65"/>
      <c r="BE279" s="65"/>
      <c r="BF279" s="65"/>
      <c r="BG279" s="65"/>
      <c r="BH279" s="65"/>
      <c r="BI279" s="65"/>
      <c r="BJ279" s="65"/>
      <c r="BK279" s="65"/>
      <c r="BL279" s="65"/>
      <c r="BM279" s="65"/>
      <c r="BN279" s="65"/>
      <c r="BO279" s="65"/>
      <c r="BP279" s="65"/>
      <c r="BQ279" s="65"/>
      <c r="BR279" s="65"/>
      <c r="BS279" s="65"/>
      <c r="BT279" s="65"/>
      <c r="BU279" s="65"/>
      <c r="BV279" s="65"/>
      <c r="BW279" s="65"/>
      <c r="BX279" s="65"/>
      <c r="BY279" s="65"/>
      <c r="BZ279" s="65"/>
      <c r="CA279" s="34"/>
      <c r="CB279" s="34"/>
      <c r="CC279" s="34"/>
      <c r="CD279" s="34"/>
      <c r="CE279" s="34"/>
      <c r="CF279" s="34"/>
      <c r="CG279" s="34"/>
      <c r="CH279" s="34"/>
      <c r="CI279" s="34"/>
      <c r="CJ279" s="34"/>
      <c r="CK279" s="34"/>
      <c r="CL279" s="34"/>
      <c r="CM279" s="34"/>
      <c r="CN279" s="34"/>
      <c r="CO279" s="34"/>
      <c r="CP279" s="34"/>
      <c r="CQ279" s="34"/>
      <c r="CR279" s="34"/>
      <c r="CS279" s="34"/>
      <c r="CT279" s="37"/>
    </row>
    <row r="280" spans="1:98" ht="13">
      <c r="A280" s="34"/>
      <c r="B280" s="34"/>
      <c r="C280" s="34"/>
      <c r="D280" s="68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51"/>
      <c r="R280" s="34"/>
      <c r="S280" s="34"/>
      <c r="T280" s="34"/>
      <c r="U280" s="34"/>
      <c r="V280" s="34"/>
      <c r="W280" s="34"/>
      <c r="X280" s="34"/>
      <c r="Y280" s="34"/>
      <c r="Z280" s="34"/>
      <c r="AA280" s="34"/>
      <c r="AB280" s="34"/>
      <c r="AC280" s="34"/>
      <c r="AD280" s="34"/>
      <c r="AE280" s="34"/>
      <c r="AF280" s="68"/>
      <c r="AG280" s="34"/>
      <c r="AH280" s="34"/>
      <c r="AI280" s="34"/>
      <c r="AJ280" s="34"/>
      <c r="AK280" s="34"/>
      <c r="AL280" s="34"/>
      <c r="AM280" s="34"/>
      <c r="AN280" s="34"/>
      <c r="AO280" s="65"/>
      <c r="AP280" s="65"/>
      <c r="AQ280" s="65"/>
      <c r="AR280" s="65"/>
      <c r="AS280" s="65"/>
      <c r="AT280" s="65"/>
      <c r="AU280" s="65"/>
      <c r="AV280" s="65"/>
      <c r="AW280" s="65"/>
      <c r="AX280" s="65"/>
      <c r="AY280" s="65"/>
      <c r="AZ280" s="65"/>
      <c r="BA280" s="65"/>
      <c r="BB280" s="65"/>
      <c r="BC280" s="65"/>
      <c r="BD280" s="65"/>
      <c r="BE280" s="65"/>
      <c r="BF280" s="65"/>
      <c r="BG280" s="65"/>
      <c r="BH280" s="65"/>
      <c r="BI280" s="65"/>
      <c r="BJ280" s="65"/>
      <c r="BK280" s="65"/>
      <c r="BL280" s="65"/>
      <c r="BM280" s="65"/>
      <c r="BN280" s="65"/>
      <c r="BO280" s="65"/>
      <c r="BP280" s="65"/>
      <c r="BQ280" s="65"/>
      <c r="BR280" s="65"/>
      <c r="BS280" s="65"/>
      <c r="BT280" s="65"/>
      <c r="BU280" s="65"/>
      <c r="BV280" s="65"/>
      <c r="BW280" s="65"/>
      <c r="BX280" s="65"/>
      <c r="BY280" s="65"/>
      <c r="BZ280" s="65"/>
      <c r="CA280" s="34"/>
      <c r="CB280" s="34"/>
      <c r="CC280" s="34"/>
      <c r="CD280" s="34"/>
      <c r="CE280" s="34"/>
      <c r="CF280" s="34"/>
      <c r="CG280" s="34"/>
      <c r="CH280" s="34"/>
      <c r="CI280" s="34"/>
      <c r="CJ280" s="34"/>
      <c r="CK280" s="34"/>
      <c r="CL280" s="34"/>
      <c r="CM280" s="34"/>
      <c r="CN280" s="34"/>
      <c r="CO280" s="34"/>
      <c r="CP280" s="34"/>
      <c r="CQ280" s="34"/>
      <c r="CR280" s="34"/>
      <c r="CS280" s="34"/>
      <c r="CT280" s="37"/>
    </row>
    <row r="281" spans="1:98" ht="13">
      <c r="A281" s="34"/>
      <c r="B281" s="34"/>
      <c r="C281" s="34"/>
      <c r="D281" s="68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51"/>
      <c r="R281" s="34"/>
      <c r="S281" s="34"/>
      <c r="T281" s="34"/>
      <c r="U281" s="34"/>
      <c r="V281" s="34"/>
      <c r="W281" s="34"/>
      <c r="X281" s="34"/>
      <c r="Y281" s="34"/>
      <c r="Z281" s="34"/>
      <c r="AA281" s="34"/>
      <c r="AB281" s="34"/>
      <c r="AC281" s="34"/>
      <c r="AD281" s="34"/>
      <c r="AE281" s="34"/>
      <c r="AF281" s="68"/>
      <c r="AG281" s="34"/>
      <c r="AH281" s="34"/>
      <c r="AI281" s="34"/>
      <c r="AJ281" s="34"/>
      <c r="AK281" s="34"/>
      <c r="AL281" s="34"/>
      <c r="AM281" s="34"/>
      <c r="AN281" s="34"/>
      <c r="AO281" s="65"/>
      <c r="AP281" s="65"/>
      <c r="AQ281" s="65"/>
      <c r="AR281" s="65"/>
      <c r="AS281" s="65"/>
      <c r="AT281" s="65"/>
      <c r="AU281" s="65"/>
      <c r="AV281" s="65"/>
      <c r="AW281" s="65"/>
      <c r="AX281" s="65"/>
      <c r="AY281" s="65"/>
      <c r="AZ281" s="65"/>
      <c r="BA281" s="65"/>
      <c r="BB281" s="65"/>
      <c r="BC281" s="65"/>
      <c r="BD281" s="65"/>
      <c r="BE281" s="65"/>
      <c r="BF281" s="65"/>
      <c r="BG281" s="65"/>
      <c r="BH281" s="65"/>
      <c r="BI281" s="65"/>
      <c r="BJ281" s="65"/>
      <c r="BK281" s="65"/>
      <c r="BL281" s="65"/>
      <c r="BM281" s="65"/>
      <c r="BN281" s="65"/>
      <c r="BO281" s="65"/>
      <c r="BP281" s="65"/>
      <c r="BQ281" s="65"/>
      <c r="BR281" s="65"/>
      <c r="BS281" s="65"/>
      <c r="BT281" s="65"/>
      <c r="BU281" s="65"/>
      <c r="BV281" s="65"/>
      <c r="BW281" s="65"/>
      <c r="BX281" s="65"/>
      <c r="BY281" s="65"/>
      <c r="BZ281" s="65"/>
      <c r="CA281" s="34"/>
      <c r="CB281" s="34"/>
      <c r="CC281" s="34"/>
      <c r="CD281" s="34"/>
      <c r="CE281" s="34"/>
      <c r="CF281" s="34"/>
      <c r="CG281" s="34"/>
      <c r="CH281" s="34"/>
      <c r="CI281" s="34"/>
      <c r="CJ281" s="34"/>
      <c r="CK281" s="34"/>
      <c r="CL281" s="34"/>
      <c r="CM281" s="34"/>
      <c r="CN281" s="34"/>
      <c r="CO281" s="34"/>
      <c r="CP281" s="34"/>
      <c r="CQ281" s="34"/>
      <c r="CR281" s="34"/>
      <c r="CS281" s="34"/>
      <c r="CT281" s="37"/>
    </row>
    <row r="282" spans="1:98" ht="13">
      <c r="A282" s="34"/>
      <c r="B282" s="34"/>
      <c r="C282" s="34"/>
      <c r="D282" s="68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51"/>
      <c r="R282" s="34"/>
      <c r="S282" s="34"/>
      <c r="T282" s="34"/>
      <c r="U282" s="34"/>
      <c r="V282" s="34"/>
      <c r="W282" s="34"/>
      <c r="X282" s="34"/>
      <c r="Y282" s="34"/>
      <c r="Z282" s="34"/>
      <c r="AA282" s="34"/>
      <c r="AB282" s="34"/>
      <c r="AC282" s="34"/>
      <c r="AD282" s="34"/>
      <c r="AE282" s="34"/>
      <c r="AF282" s="68"/>
      <c r="AG282" s="34"/>
      <c r="AH282" s="34"/>
      <c r="AI282" s="34"/>
      <c r="AJ282" s="34"/>
      <c r="AK282" s="34"/>
      <c r="AL282" s="34"/>
      <c r="AM282" s="34"/>
      <c r="AN282" s="34"/>
      <c r="AO282" s="65"/>
      <c r="AP282" s="65"/>
      <c r="AQ282" s="65"/>
      <c r="AR282" s="65"/>
      <c r="AS282" s="65"/>
      <c r="AT282" s="65"/>
      <c r="AU282" s="65"/>
      <c r="AV282" s="65"/>
      <c r="AW282" s="65"/>
      <c r="AX282" s="65"/>
      <c r="AY282" s="65"/>
      <c r="AZ282" s="65"/>
      <c r="BA282" s="65"/>
      <c r="BB282" s="65"/>
      <c r="BC282" s="65"/>
      <c r="BD282" s="65"/>
      <c r="BE282" s="65"/>
      <c r="BF282" s="65"/>
      <c r="BG282" s="65"/>
      <c r="BH282" s="65"/>
      <c r="BI282" s="65"/>
      <c r="BJ282" s="65"/>
      <c r="BK282" s="65"/>
      <c r="BL282" s="65"/>
      <c r="BM282" s="65"/>
      <c r="BN282" s="65"/>
      <c r="BO282" s="65"/>
      <c r="BP282" s="65"/>
      <c r="BQ282" s="65"/>
      <c r="BR282" s="65"/>
      <c r="BS282" s="65"/>
      <c r="BT282" s="65"/>
      <c r="BU282" s="65"/>
      <c r="BV282" s="65"/>
      <c r="BW282" s="65"/>
      <c r="BX282" s="65"/>
      <c r="BY282" s="65"/>
      <c r="BZ282" s="65"/>
      <c r="CA282" s="34"/>
      <c r="CB282" s="34"/>
      <c r="CC282" s="34"/>
      <c r="CD282" s="34"/>
      <c r="CE282" s="34"/>
      <c r="CF282" s="34"/>
      <c r="CG282" s="34"/>
      <c r="CH282" s="34"/>
      <c r="CI282" s="34"/>
      <c r="CJ282" s="34"/>
      <c r="CK282" s="34"/>
      <c r="CL282" s="34"/>
      <c r="CM282" s="34"/>
      <c r="CN282" s="34"/>
      <c r="CO282" s="34"/>
      <c r="CP282" s="34"/>
      <c r="CQ282" s="34"/>
      <c r="CR282" s="34"/>
      <c r="CS282" s="34"/>
      <c r="CT282" s="37"/>
    </row>
    <row r="283" spans="1:98" ht="13">
      <c r="A283" s="34"/>
      <c r="B283" s="34"/>
      <c r="C283" s="34"/>
      <c r="D283" s="68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51"/>
      <c r="R283" s="34"/>
      <c r="S283" s="34"/>
      <c r="T283" s="34"/>
      <c r="U283" s="34"/>
      <c r="V283" s="34"/>
      <c r="W283" s="34"/>
      <c r="X283" s="34"/>
      <c r="Y283" s="34"/>
      <c r="Z283" s="34"/>
      <c r="AA283" s="34"/>
      <c r="AB283" s="34"/>
      <c r="AC283" s="34"/>
      <c r="AD283" s="34"/>
      <c r="AE283" s="34"/>
      <c r="AF283" s="68"/>
      <c r="AG283" s="34"/>
      <c r="AH283" s="34"/>
      <c r="AI283" s="34"/>
      <c r="AJ283" s="34"/>
      <c r="AK283" s="34"/>
      <c r="AL283" s="34"/>
      <c r="AM283" s="34"/>
      <c r="AN283" s="34"/>
      <c r="AO283" s="65"/>
      <c r="AP283" s="65"/>
      <c r="AQ283" s="65"/>
      <c r="AR283" s="65"/>
      <c r="AS283" s="65"/>
      <c r="AT283" s="65"/>
      <c r="AU283" s="65"/>
      <c r="AV283" s="65"/>
      <c r="AW283" s="65"/>
      <c r="AX283" s="65"/>
      <c r="AY283" s="65"/>
      <c r="AZ283" s="65"/>
      <c r="BA283" s="65"/>
      <c r="BB283" s="65"/>
      <c r="BC283" s="65"/>
      <c r="BD283" s="65"/>
      <c r="BE283" s="65"/>
      <c r="BF283" s="65"/>
      <c r="BG283" s="65"/>
      <c r="BH283" s="65"/>
      <c r="BI283" s="65"/>
      <c r="BJ283" s="65"/>
      <c r="BK283" s="65"/>
      <c r="BL283" s="65"/>
      <c r="BM283" s="65"/>
      <c r="BN283" s="65"/>
      <c r="BO283" s="65"/>
      <c r="BP283" s="65"/>
      <c r="BQ283" s="65"/>
      <c r="BR283" s="65"/>
      <c r="BS283" s="65"/>
      <c r="BT283" s="65"/>
      <c r="BU283" s="65"/>
      <c r="BV283" s="65"/>
      <c r="BW283" s="65"/>
      <c r="BX283" s="65"/>
      <c r="BY283" s="65"/>
      <c r="BZ283" s="65"/>
      <c r="CA283" s="34"/>
      <c r="CB283" s="34"/>
      <c r="CC283" s="34"/>
      <c r="CD283" s="34"/>
      <c r="CE283" s="34"/>
      <c r="CF283" s="34"/>
      <c r="CG283" s="34"/>
      <c r="CH283" s="34"/>
      <c r="CI283" s="34"/>
      <c r="CJ283" s="34"/>
      <c r="CK283" s="34"/>
      <c r="CL283" s="34"/>
      <c r="CM283" s="34"/>
      <c r="CN283" s="34"/>
      <c r="CO283" s="34"/>
      <c r="CP283" s="34"/>
      <c r="CQ283" s="34"/>
      <c r="CR283" s="34"/>
      <c r="CS283" s="34"/>
      <c r="CT283" s="37"/>
    </row>
    <row r="284" spans="1:98" ht="13">
      <c r="A284" s="34"/>
      <c r="B284" s="34"/>
      <c r="C284" s="34"/>
      <c r="D284" s="68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51"/>
      <c r="R284" s="34"/>
      <c r="S284" s="34"/>
      <c r="T284" s="34"/>
      <c r="U284" s="34"/>
      <c r="V284" s="34"/>
      <c r="W284" s="34"/>
      <c r="X284" s="34"/>
      <c r="Y284" s="34"/>
      <c r="Z284" s="34"/>
      <c r="AA284" s="34"/>
      <c r="AB284" s="34"/>
      <c r="AC284" s="34"/>
      <c r="AD284" s="34"/>
      <c r="AE284" s="34"/>
      <c r="AF284" s="68"/>
      <c r="AG284" s="34"/>
      <c r="AH284" s="34"/>
      <c r="AI284" s="34"/>
      <c r="AJ284" s="34"/>
      <c r="AK284" s="34"/>
      <c r="AL284" s="34"/>
      <c r="AM284" s="34"/>
      <c r="AN284" s="34"/>
      <c r="AO284" s="65"/>
      <c r="AP284" s="65"/>
      <c r="AQ284" s="65"/>
      <c r="AR284" s="65"/>
      <c r="AS284" s="65"/>
      <c r="AT284" s="65"/>
      <c r="AU284" s="65"/>
      <c r="AV284" s="65"/>
      <c r="AW284" s="65"/>
      <c r="AX284" s="65"/>
      <c r="AY284" s="65"/>
      <c r="AZ284" s="65"/>
      <c r="BA284" s="65"/>
      <c r="BB284" s="65"/>
      <c r="BC284" s="65"/>
      <c r="BD284" s="65"/>
      <c r="BE284" s="65"/>
      <c r="BF284" s="65"/>
      <c r="BG284" s="65"/>
      <c r="BH284" s="65"/>
      <c r="BI284" s="65"/>
      <c r="BJ284" s="65"/>
      <c r="BK284" s="65"/>
      <c r="BL284" s="65"/>
      <c r="BM284" s="65"/>
      <c r="BN284" s="65"/>
      <c r="BO284" s="65"/>
      <c r="BP284" s="65"/>
      <c r="BQ284" s="65"/>
      <c r="BR284" s="65"/>
      <c r="BS284" s="65"/>
      <c r="BT284" s="65"/>
      <c r="BU284" s="65"/>
      <c r="BV284" s="65"/>
      <c r="BW284" s="65"/>
      <c r="BX284" s="65"/>
      <c r="BY284" s="65"/>
      <c r="BZ284" s="65"/>
      <c r="CA284" s="34"/>
      <c r="CB284" s="34"/>
      <c r="CC284" s="34"/>
      <c r="CD284" s="34"/>
      <c r="CE284" s="34"/>
      <c r="CF284" s="34"/>
      <c r="CG284" s="34"/>
      <c r="CH284" s="34"/>
      <c r="CI284" s="34"/>
      <c r="CJ284" s="34"/>
      <c r="CK284" s="34"/>
      <c r="CL284" s="34"/>
      <c r="CM284" s="34"/>
      <c r="CN284" s="34"/>
      <c r="CO284" s="34"/>
      <c r="CP284" s="34"/>
      <c r="CQ284" s="34"/>
      <c r="CR284" s="34"/>
      <c r="CS284" s="34"/>
      <c r="CT284" s="37"/>
    </row>
    <row r="285" spans="1:98" ht="13">
      <c r="A285" s="34"/>
      <c r="B285" s="34"/>
      <c r="C285" s="34"/>
      <c r="D285" s="68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51"/>
      <c r="R285" s="34"/>
      <c r="S285" s="34"/>
      <c r="T285" s="34"/>
      <c r="U285" s="34"/>
      <c r="V285" s="34"/>
      <c r="W285" s="34"/>
      <c r="X285" s="34"/>
      <c r="Y285" s="34"/>
      <c r="Z285" s="34"/>
      <c r="AA285" s="34"/>
      <c r="AB285" s="34"/>
      <c r="AC285" s="34"/>
      <c r="AD285" s="34"/>
      <c r="AE285" s="34"/>
      <c r="AF285" s="68"/>
      <c r="AG285" s="34"/>
      <c r="AH285" s="34"/>
      <c r="AI285" s="34"/>
      <c r="AJ285" s="34"/>
      <c r="AK285" s="34"/>
      <c r="AL285" s="34"/>
      <c r="AM285" s="34"/>
      <c r="AN285" s="34"/>
      <c r="AO285" s="65"/>
      <c r="AP285" s="65"/>
      <c r="AQ285" s="65"/>
      <c r="AR285" s="65"/>
      <c r="AS285" s="65"/>
      <c r="AT285" s="65"/>
      <c r="AU285" s="65"/>
      <c r="AV285" s="65"/>
      <c r="AW285" s="65"/>
      <c r="AX285" s="65"/>
      <c r="AY285" s="65"/>
      <c r="AZ285" s="65"/>
      <c r="BA285" s="65"/>
      <c r="BB285" s="65"/>
      <c r="BC285" s="65"/>
      <c r="BD285" s="65"/>
      <c r="BE285" s="65"/>
      <c r="BF285" s="65"/>
      <c r="BG285" s="65"/>
      <c r="BH285" s="65"/>
      <c r="BI285" s="65"/>
      <c r="BJ285" s="65"/>
      <c r="BK285" s="65"/>
      <c r="BL285" s="65"/>
      <c r="BM285" s="65"/>
      <c r="BN285" s="65"/>
      <c r="BO285" s="65"/>
      <c r="BP285" s="65"/>
      <c r="BQ285" s="65"/>
      <c r="BR285" s="65"/>
      <c r="BS285" s="65"/>
      <c r="BT285" s="65"/>
      <c r="BU285" s="65"/>
      <c r="BV285" s="65"/>
      <c r="BW285" s="65"/>
      <c r="BX285" s="65"/>
      <c r="BY285" s="65"/>
      <c r="BZ285" s="65"/>
      <c r="CA285" s="34"/>
      <c r="CB285" s="34"/>
      <c r="CC285" s="34"/>
      <c r="CD285" s="34"/>
      <c r="CE285" s="34"/>
      <c r="CF285" s="34"/>
      <c r="CG285" s="34"/>
      <c r="CH285" s="34"/>
      <c r="CI285" s="34"/>
      <c r="CJ285" s="34"/>
      <c r="CK285" s="34"/>
      <c r="CL285" s="34"/>
      <c r="CM285" s="34"/>
      <c r="CN285" s="34"/>
      <c r="CO285" s="34"/>
      <c r="CP285" s="34"/>
      <c r="CQ285" s="34"/>
      <c r="CR285" s="34"/>
      <c r="CS285" s="34"/>
      <c r="CT285" s="37"/>
    </row>
    <row r="286" spans="1:98" ht="13">
      <c r="A286" s="34"/>
      <c r="B286" s="34"/>
      <c r="C286" s="34"/>
      <c r="D286" s="68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51"/>
      <c r="R286" s="34"/>
      <c r="S286" s="34"/>
      <c r="T286" s="34"/>
      <c r="U286" s="34"/>
      <c r="V286" s="34"/>
      <c r="W286" s="34"/>
      <c r="X286" s="34"/>
      <c r="Y286" s="34"/>
      <c r="Z286" s="34"/>
      <c r="AA286" s="34"/>
      <c r="AB286" s="34"/>
      <c r="AC286" s="34"/>
      <c r="AD286" s="34"/>
      <c r="AE286" s="34"/>
      <c r="AF286" s="68"/>
      <c r="AG286" s="34"/>
      <c r="AH286" s="34"/>
      <c r="AI286" s="34"/>
      <c r="AJ286" s="34"/>
      <c r="AK286" s="34"/>
      <c r="AL286" s="34"/>
      <c r="AM286" s="34"/>
      <c r="AN286" s="34"/>
      <c r="AO286" s="65"/>
      <c r="AP286" s="65"/>
      <c r="AQ286" s="65"/>
      <c r="AR286" s="65"/>
      <c r="AS286" s="65"/>
      <c r="AT286" s="65"/>
      <c r="AU286" s="65"/>
      <c r="AV286" s="65"/>
      <c r="AW286" s="65"/>
      <c r="AX286" s="65"/>
      <c r="AY286" s="65"/>
      <c r="AZ286" s="65"/>
      <c r="BA286" s="65"/>
      <c r="BB286" s="65"/>
      <c r="BC286" s="65"/>
      <c r="BD286" s="65"/>
      <c r="BE286" s="65"/>
      <c r="BF286" s="65"/>
      <c r="BG286" s="65"/>
      <c r="BH286" s="65"/>
      <c r="BI286" s="65"/>
      <c r="BJ286" s="65"/>
      <c r="BK286" s="65"/>
      <c r="BL286" s="65"/>
      <c r="BM286" s="65"/>
      <c r="BN286" s="65"/>
      <c r="BO286" s="65"/>
      <c r="BP286" s="65"/>
      <c r="BQ286" s="65"/>
      <c r="BR286" s="65"/>
      <c r="BS286" s="65"/>
      <c r="BT286" s="65"/>
      <c r="BU286" s="65"/>
      <c r="BV286" s="65"/>
      <c r="BW286" s="65"/>
      <c r="BX286" s="65"/>
      <c r="BY286" s="65"/>
      <c r="BZ286" s="65"/>
      <c r="CA286" s="34"/>
      <c r="CB286" s="34"/>
      <c r="CC286" s="34"/>
      <c r="CD286" s="34"/>
      <c r="CE286" s="34"/>
      <c r="CF286" s="34"/>
      <c r="CG286" s="34"/>
      <c r="CH286" s="34"/>
      <c r="CI286" s="34"/>
      <c r="CJ286" s="34"/>
      <c r="CK286" s="34"/>
      <c r="CL286" s="34"/>
      <c r="CM286" s="34"/>
      <c r="CN286" s="34"/>
      <c r="CO286" s="34"/>
      <c r="CP286" s="34"/>
      <c r="CQ286" s="34"/>
      <c r="CR286" s="34"/>
      <c r="CS286" s="34"/>
      <c r="CT286" s="37"/>
    </row>
    <row r="287" spans="1:98" ht="13">
      <c r="A287" s="34"/>
      <c r="B287" s="34"/>
      <c r="C287" s="34"/>
      <c r="D287" s="68"/>
      <c r="E287" s="34"/>
      <c r="F287" s="34"/>
      <c r="G287" s="34"/>
      <c r="H287" s="34"/>
      <c r="I287" s="34"/>
      <c r="J287" s="34"/>
      <c r="K287" s="34"/>
      <c r="L287" s="34"/>
      <c r="M287" s="34"/>
      <c r="N287" s="34"/>
      <c r="O287" s="34"/>
      <c r="P287" s="34"/>
      <c r="Q287" s="51"/>
      <c r="R287" s="34"/>
      <c r="S287" s="34"/>
      <c r="T287" s="34"/>
      <c r="U287" s="34"/>
      <c r="V287" s="34"/>
      <c r="W287" s="34"/>
      <c r="X287" s="34"/>
      <c r="Y287" s="34"/>
      <c r="Z287" s="34"/>
      <c r="AA287" s="34"/>
      <c r="AB287" s="34"/>
      <c r="AC287" s="34"/>
      <c r="AD287" s="34"/>
      <c r="AE287" s="34"/>
      <c r="AF287" s="68"/>
      <c r="AG287" s="34"/>
      <c r="AH287" s="34"/>
      <c r="AI287" s="34"/>
      <c r="AJ287" s="34"/>
      <c r="AK287" s="34"/>
      <c r="AL287" s="34"/>
      <c r="AM287" s="34"/>
      <c r="AN287" s="34"/>
      <c r="AO287" s="65"/>
      <c r="AP287" s="65"/>
      <c r="AQ287" s="65"/>
      <c r="AR287" s="65"/>
      <c r="AS287" s="65"/>
      <c r="AT287" s="65"/>
      <c r="AU287" s="65"/>
      <c r="AV287" s="65"/>
      <c r="AW287" s="65"/>
      <c r="AX287" s="65"/>
      <c r="AY287" s="65"/>
      <c r="AZ287" s="65"/>
      <c r="BA287" s="65"/>
      <c r="BB287" s="65"/>
      <c r="BC287" s="65"/>
      <c r="BD287" s="65"/>
      <c r="BE287" s="65"/>
      <c r="BF287" s="65"/>
      <c r="BG287" s="65"/>
      <c r="BH287" s="65"/>
      <c r="BI287" s="65"/>
      <c r="BJ287" s="65"/>
      <c r="BK287" s="65"/>
      <c r="BL287" s="65"/>
      <c r="BM287" s="65"/>
      <c r="BN287" s="65"/>
      <c r="BO287" s="65"/>
      <c r="BP287" s="65"/>
      <c r="BQ287" s="65"/>
      <c r="BR287" s="65"/>
      <c r="BS287" s="65"/>
      <c r="BT287" s="65"/>
      <c r="BU287" s="65"/>
      <c r="BV287" s="65"/>
      <c r="BW287" s="65"/>
      <c r="BX287" s="65"/>
      <c r="BY287" s="65"/>
      <c r="BZ287" s="65"/>
      <c r="CA287" s="34"/>
      <c r="CB287" s="34"/>
      <c r="CC287" s="34"/>
      <c r="CD287" s="34"/>
      <c r="CE287" s="34"/>
      <c r="CF287" s="34"/>
      <c r="CG287" s="34"/>
      <c r="CH287" s="34"/>
      <c r="CI287" s="34"/>
      <c r="CJ287" s="34"/>
      <c r="CK287" s="34"/>
      <c r="CL287" s="34"/>
      <c r="CM287" s="34"/>
      <c r="CN287" s="34"/>
      <c r="CO287" s="34"/>
      <c r="CP287" s="34"/>
      <c r="CQ287" s="34"/>
      <c r="CR287" s="34"/>
      <c r="CS287" s="34"/>
      <c r="CT287" s="37"/>
    </row>
    <row r="288" spans="1:98" ht="13">
      <c r="A288" s="34"/>
      <c r="B288" s="34"/>
      <c r="C288" s="34"/>
      <c r="D288" s="68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51"/>
      <c r="R288" s="34"/>
      <c r="S288" s="34"/>
      <c r="T288" s="34"/>
      <c r="U288" s="34"/>
      <c r="V288" s="34"/>
      <c r="W288" s="34"/>
      <c r="X288" s="34"/>
      <c r="Y288" s="34"/>
      <c r="Z288" s="34"/>
      <c r="AA288" s="34"/>
      <c r="AB288" s="34"/>
      <c r="AC288" s="34"/>
      <c r="AD288" s="34"/>
      <c r="AE288" s="34"/>
      <c r="AF288" s="68"/>
      <c r="AG288" s="34"/>
      <c r="AH288" s="34"/>
      <c r="AI288" s="34"/>
      <c r="AJ288" s="34"/>
      <c r="AK288" s="34"/>
      <c r="AL288" s="34"/>
      <c r="AM288" s="34"/>
      <c r="AN288" s="34"/>
      <c r="AO288" s="65"/>
      <c r="AP288" s="65"/>
      <c r="AQ288" s="65"/>
      <c r="AR288" s="65"/>
      <c r="AS288" s="65"/>
      <c r="AT288" s="65"/>
      <c r="AU288" s="65"/>
      <c r="AV288" s="65"/>
      <c r="AW288" s="65"/>
      <c r="AX288" s="65"/>
      <c r="AY288" s="65"/>
      <c r="AZ288" s="65"/>
      <c r="BA288" s="65"/>
      <c r="BB288" s="65"/>
      <c r="BC288" s="65"/>
      <c r="BD288" s="65"/>
      <c r="BE288" s="65"/>
      <c r="BF288" s="65"/>
      <c r="BG288" s="65"/>
      <c r="BH288" s="65"/>
      <c r="BI288" s="65"/>
      <c r="BJ288" s="65"/>
      <c r="BK288" s="65"/>
      <c r="BL288" s="65"/>
      <c r="BM288" s="65"/>
      <c r="BN288" s="65"/>
      <c r="BO288" s="65"/>
      <c r="BP288" s="65"/>
      <c r="BQ288" s="65"/>
      <c r="BR288" s="65"/>
      <c r="BS288" s="65"/>
      <c r="BT288" s="65"/>
      <c r="BU288" s="65"/>
      <c r="BV288" s="65"/>
      <c r="BW288" s="65"/>
      <c r="BX288" s="65"/>
      <c r="BY288" s="65"/>
      <c r="BZ288" s="65"/>
      <c r="CA288" s="34"/>
      <c r="CB288" s="34"/>
      <c r="CC288" s="34"/>
      <c r="CD288" s="34"/>
      <c r="CE288" s="34"/>
      <c r="CF288" s="34"/>
      <c r="CG288" s="34"/>
      <c r="CH288" s="34"/>
      <c r="CI288" s="34"/>
      <c r="CJ288" s="34"/>
      <c r="CK288" s="34"/>
      <c r="CL288" s="34"/>
      <c r="CM288" s="34"/>
      <c r="CN288" s="34"/>
      <c r="CO288" s="34"/>
      <c r="CP288" s="34"/>
      <c r="CQ288" s="34"/>
      <c r="CR288" s="34"/>
      <c r="CS288" s="34"/>
      <c r="CT288" s="37"/>
    </row>
    <row r="289" spans="1:98" ht="13">
      <c r="A289" s="34"/>
      <c r="B289" s="34"/>
      <c r="C289" s="34"/>
      <c r="D289" s="68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51"/>
      <c r="R289" s="34"/>
      <c r="S289" s="34"/>
      <c r="T289" s="34"/>
      <c r="U289" s="34"/>
      <c r="V289" s="34"/>
      <c r="W289" s="34"/>
      <c r="X289" s="34"/>
      <c r="Y289" s="34"/>
      <c r="Z289" s="34"/>
      <c r="AA289" s="34"/>
      <c r="AB289" s="34"/>
      <c r="AC289" s="34"/>
      <c r="AD289" s="34"/>
      <c r="AE289" s="34"/>
      <c r="AF289" s="68"/>
      <c r="AG289" s="34"/>
      <c r="AH289" s="34"/>
      <c r="AI289" s="34"/>
      <c r="AJ289" s="34"/>
      <c r="AK289" s="34"/>
      <c r="AL289" s="34"/>
      <c r="AM289" s="34"/>
      <c r="AN289" s="34"/>
      <c r="AO289" s="65"/>
      <c r="AP289" s="65"/>
      <c r="AQ289" s="65"/>
      <c r="AR289" s="65"/>
      <c r="AS289" s="65"/>
      <c r="AT289" s="65"/>
      <c r="AU289" s="65"/>
      <c r="AV289" s="65"/>
      <c r="AW289" s="65"/>
      <c r="AX289" s="65"/>
      <c r="AY289" s="65"/>
      <c r="AZ289" s="65"/>
      <c r="BA289" s="65"/>
      <c r="BB289" s="65"/>
      <c r="BC289" s="65"/>
      <c r="BD289" s="65"/>
      <c r="BE289" s="65"/>
      <c r="BF289" s="65"/>
      <c r="BG289" s="65"/>
      <c r="BH289" s="65"/>
      <c r="BI289" s="65"/>
      <c r="BJ289" s="65"/>
      <c r="BK289" s="65"/>
      <c r="BL289" s="65"/>
      <c r="BM289" s="65"/>
      <c r="BN289" s="65"/>
      <c r="BO289" s="65"/>
      <c r="BP289" s="65"/>
      <c r="BQ289" s="65"/>
      <c r="BR289" s="65"/>
      <c r="BS289" s="65"/>
      <c r="BT289" s="65"/>
      <c r="BU289" s="65"/>
      <c r="BV289" s="65"/>
      <c r="BW289" s="65"/>
      <c r="BX289" s="65"/>
      <c r="BY289" s="65"/>
      <c r="BZ289" s="65"/>
      <c r="CA289" s="34"/>
      <c r="CB289" s="34"/>
      <c r="CC289" s="34"/>
      <c r="CD289" s="34"/>
      <c r="CE289" s="34"/>
      <c r="CF289" s="34"/>
      <c r="CG289" s="34"/>
      <c r="CH289" s="34"/>
      <c r="CI289" s="34"/>
      <c r="CJ289" s="34"/>
      <c r="CK289" s="34"/>
      <c r="CL289" s="34"/>
      <c r="CM289" s="34"/>
      <c r="CN289" s="34"/>
      <c r="CO289" s="34"/>
      <c r="CP289" s="34"/>
      <c r="CQ289" s="34"/>
      <c r="CR289" s="34"/>
      <c r="CS289" s="34"/>
      <c r="CT289" s="37"/>
    </row>
    <row r="290" spans="1:98" ht="13">
      <c r="A290" s="34"/>
      <c r="B290" s="34"/>
      <c r="C290" s="34"/>
      <c r="D290" s="68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51"/>
      <c r="R290" s="34"/>
      <c r="S290" s="34"/>
      <c r="T290" s="34"/>
      <c r="U290" s="34"/>
      <c r="V290" s="34"/>
      <c r="W290" s="34"/>
      <c r="X290" s="34"/>
      <c r="Y290" s="34"/>
      <c r="Z290" s="34"/>
      <c r="AA290" s="34"/>
      <c r="AB290" s="34"/>
      <c r="AC290" s="34"/>
      <c r="AD290" s="34"/>
      <c r="AE290" s="34"/>
      <c r="AF290" s="68"/>
      <c r="AG290" s="34"/>
      <c r="AH290" s="34"/>
      <c r="AI290" s="34"/>
      <c r="AJ290" s="34"/>
      <c r="AK290" s="34"/>
      <c r="AL290" s="34"/>
      <c r="AM290" s="34"/>
      <c r="AN290" s="34"/>
      <c r="AO290" s="65"/>
      <c r="AP290" s="65"/>
      <c r="AQ290" s="65"/>
      <c r="AR290" s="65"/>
      <c r="AS290" s="65"/>
      <c r="AT290" s="65"/>
      <c r="AU290" s="65"/>
      <c r="AV290" s="65"/>
      <c r="AW290" s="65"/>
      <c r="AX290" s="65"/>
      <c r="AY290" s="65"/>
      <c r="AZ290" s="65"/>
      <c r="BA290" s="65"/>
      <c r="BB290" s="65"/>
      <c r="BC290" s="65"/>
      <c r="BD290" s="65"/>
      <c r="BE290" s="65"/>
      <c r="BF290" s="65"/>
      <c r="BG290" s="65"/>
      <c r="BH290" s="65"/>
      <c r="BI290" s="65"/>
      <c r="BJ290" s="65"/>
      <c r="BK290" s="65"/>
      <c r="BL290" s="65"/>
      <c r="BM290" s="65"/>
      <c r="BN290" s="65"/>
      <c r="BO290" s="65"/>
      <c r="BP290" s="65"/>
      <c r="BQ290" s="65"/>
      <c r="BR290" s="65"/>
      <c r="BS290" s="65"/>
      <c r="BT290" s="65"/>
      <c r="BU290" s="65"/>
      <c r="BV290" s="65"/>
      <c r="BW290" s="65"/>
      <c r="BX290" s="65"/>
      <c r="BY290" s="65"/>
      <c r="BZ290" s="65"/>
      <c r="CA290" s="34"/>
      <c r="CB290" s="34"/>
      <c r="CC290" s="34"/>
      <c r="CD290" s="34"/>
      <c r="CE290" s="34"/>
      <c r="CF290" s="34"/>
      <c r="CG290" s="34"/>
      <c r="CH290" s="34"/>
      <c r="CI290" s="34"/>
      <c r="CJ290" s="34"/>
      <c r="CK290" s="34"/>
      <c r="CL290" s="34"/>
      <c r="CM290" s="34"/>
      <c r="CN290" s="34"/>
      <c r="CO290" s="34"/>
      <c r="CP290" s="34"/>
      <c r="CQ290" s="34"/>
      <c r="CR290" s="34"/>
      <c r="CS290" s="34"/>
      <c r="CT290" s="37"/>
    </row>
    <row r="291" spans="1:98" ht="13">
      <c r="A291" s="34"/>
      <c r="B291" s="34"/>
      <c r="C291" s="34"/>
      <c r="D291" s="68"/>
      <c r="E291" s="34"/>
      <c r="F291" s="34"/>
      <c r="G291" s="34"/>
      <c r="H291" s="34"/>
      <c r="I291" s="34"/>
      <c r="J291" s="34"/>
      <c r="K291" s="34"/>
      <c r="L291" s="34"/>
      <c r="M291" s="34"/>
      <c r="N291" s="34"/>
      <c r="O291" s="34"/>
      <c r="P291" s="34"/>
      <c r="Q291" s="51"/>
      <c r="R291" s="34"/>
      <c r="S291" s="34"/>
      <c r="T291" s="34"/>
      <c r="U291" s="34"/>
      <c r="V291" s="34"/>
      <c r="W291" s="34"/>
      <c r="X291" s="34"/>
      <c r="Y291" s="34"/>
      <c r="Z291" s="34"/>
      <c r="AA291" s="34"/>
      <c r="AB291" s="34"/>
      <c r="AC291" s="34"/>
      <c r="AD291" s="34"/>
      <c r="AE291" s="34"/>
      <c r="AF291" s="68"/>
      <c r="AG291" s="34"/>
      <c r="AH291" s="34"/>
      <c r="AI291" s="34"/>
      <c r="AJ291" s="34"/>
      <c r="AK291" s="34"/>
      <c r="AL291" s="34"/>
      <c r="AM291" s="34"/>
      <c r="AN291" s="34"/>
      <c r="AO291" s="65"/>
      <c r="AP291" s="65"/>
      <c r="AQ291" s="65"/>
      <c r="AR291" s="65"/>
      <c r="AS291" s="65"/>
      <c r="AT291" s="65"/>
      <c r="AU291" s="65"/>
      <c r="AV291" s="65"/>
      <c r="AW291" s="65"/>
      <c r="AX291" s="65"/>
      <c r="AY291" s="65"/>
      <c r="AZ291" s="65"/>
      <c r="BA291" s="65"/>
      <c r="BB291" s="65"/>
      <c r="BC291" s="65"/>
      <c r="BD291" s="65"/>
      <c r="BE291" s="65"/>
      <c r="BF291" s="65"/>
      <c r="BG291" s="65"/>
      <c r="BH291" s="65"/>
      <c r="BI291" s="65"/>
      <c r="BJ291" s="65"/>
      <c r="BK291" s="65"/>
      <c r="BL291" s="65"/>
      <c r="BM291" s="65"/>
      <c r="BN291" s="65"/>
      <c r="BO291" s="65"/>
      <c r="BP291" s="65"/>
      <c r="BQ291" s="65"/>
      <c r="BR291" s="65"/>
      <c r="BS291" s="65"/>
      <c r="BT291" s="65"/>
      <c r="BU291" s="65"/>
      <c r="BV291" s="65"/>
      <c r="BW291" s="65"/>
      <c r="BX291" s="65"/>
      <c r="BY291" s="65"/>
      <c r="BZ291" s="65"/>
      <c r="CA291" s="34"/>
      <c r="CB291" s="34"/>
      <c r="CC291" s="34"/>
      <c r="CD291" s="34"/>
      <c r="CE291" s="34"/>
      <c r="CF291" s="34"/>
      <c r="CG291" s="34"/>
      <c r="CH291" s="34"/>
      <c r="CI291" s="34"/>
      <c r="CJ291" s="34"/>
      <c r="CK291" s="34"/>
      <c r="CL291" s="34"/>
      <c r="CM291" s="34"/>
      <c r="CN291" s="34"/>
      <c r="CO291" s="34"/>
      <c r="CP291" s="34"/>
      <c r="CQ291" s="34"/>
      <c r="CR291" s="34"/>
      <c r="CS291" s="34"/>
      <c r="CT291" s="37"/>
    </row>
    <row r="292" spans="1:98" ht="13">
      <c r="A292" s="34"/>
      <c r="B292" s="34"/>
      <c r="C292" s="34"/>
      <c r="D292" s="68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51"/>
      <c r="R292" s="34"/>
      <c r="S292" s="34"/>
      <c r="T292" s="34"/>
      <c r="U292" s="34"/>
      <c r="V292" s="34"/>
      <c r="W292" s="34"/>
      <c r="X292" s="34"/>
      <c r="Y292" s="34"/>
      <c r="Z292" s="34"/>
      <c r="AA292" s="34"/>
      <c r="AB292" s="34"/>
      <c r="AC292" s="34"/>
      <c r="AD292" s="34"/>
      <c r="AE292" s="34"/>
      <c r="AF292" s="68"/>
      <c r="AG292" s="34"/>
      <c r="AH292" s="34"/>
      <c r="AI292" s="34"/>
      <c r="AJ292" s="34"/>
      <c r="AK292" s="34"/>
      <c r="AL292" s="34"/>
      <c r="AM292" s="34"/>
      <c r="AN292" s="34"/>
      <c r="AO292" s="65"/>
      <c r="AP292" s="65"/>
      <c r="AQ292" s="65"/>
      <c r="AR292" s="65"/>
      <c r="AS292" s="65"/>
      <c r="AT292" s="65"/>
      <c r="AU292" s="65"/>
      <c r="AV292" s="65"/>
      <c r="AW292" s="65"/>
      <c r="AX292" s="65"/>
      <c r="AY292" s="65"/>
      <c r="AZ292" s="65"/>
      <c r="BA292" s="65"/>
      <c r="BB292" s="65"/>
      <c r="BC292" s="65"/>
      <c r="BD292" s="65"/>
      <c r="BE292" s="65"/>
      <c r="BF292" s="65"/>
      <c r="BG292" s="65"/>
      <c r="BH292" s="65"/>
      <c r="BI292" s="65"/>
      <c r="BJ292" s="65"/>
      <c r="BK292" s="65"/>
      <c r="BL292" s="65"/>
      <c r="BM292" s="65"/>
      <c r="BN292" s="65"/>
      <c r="BO292" s="65"/>
      <c r="BP292" s="65"/>
      <c r="BQ292" s="65"/>
      <c r="BR292" s="65"/>
      <c r="BS292" s="65"/>
      <c r="BT292" s="65"/>
      <c r="BU292" s="65"/>
      <c r="BV292" s="65"/>
      <c r="BW292" s="65"/>
      <c r="BX292" s="65"/>
      <c r="BY292" s="65"/>
      <c r="BZ292" s="65"/>
      <c r="CA292" s="34"/>
      <c r="CB292" s="34"/>
      <c r="CC292" s="34"/>
      <c r="CD292" s="34"/>
      <c r="CE292" s="34"/>
      <c r="CF292" s="34"/>
      <c r="CG292" s="34"/>
      <c r="CH292" s="34"/>
      <c r="CI292" s="34"/>
      <c r="CJ292" s="34"/>
      <c r="CK292" s="34"/>
      <c r="CL292" s="34"/>
      <c r="CM292" s="34"/>
      <c r="CN292" s="34"/>
      <c r="CO292" s="34"/>
      <c r="CP292" s="34"/>
      <c r="CQ292" s="34"/>
      <c r="CR292" s="34"/>
      <c r="CS292" s="34"/>
      <c r="CT292" s="37"/>
    </row>
    <row r="293" spans="1:98" ht="13">
      <c r="A293" s="34"/>
      <c r="B293" s="34"/>
      <c r="C293" s="34"/>
      <c r="D293" s="68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51"/>
      <c r="R293" s="34"/>
      <c r="S293" s="34"/>
      <c r="T293" s="34"/>
      <c r="U293" s="34"/>
      <c r="V293" s="34"/>
      <c r="W293" s="34"/>
      <c r="X293" s="34"/>
      <c r="Y293" s="34"/>
      <c r="Z293" s="34"/>
      <c r="AA293" s="34"/>
      <c r="AB293" s="34"/>
      <c r="AC293" s="34"/>
      <c r="AD293" s="34"/>
      <c r="AE293" s="34"/>
      <c r="AF293" s="68"/>
      <c r="AG293" s="34"/>
      <c r="AH293" s="34"/>
      <c r="AI293" s="34"/>
      <c r="AJ293" s="34"/>
      <c r="AK293" s="34"/>
      <c r="AL293" s="34"/>
      <c r="AM293" s="34"/>
      <c r="AN293" s="34"/>
      <c r="AO293" s="65"/>
      <c r="AP293" s="65"/>
      <c r="AQ293" s="65"/>
      <c r="AR293" s="65"/>
      <c r="AS293" s="65"/>
      <c r="AT293" s="65"/>
      <c r="AU293" s="65"/>
      <c r="AV293" s="65"/>
      <c r="AW293" s="65"/>
      <c r="AX293" s="65"/>
      <c r="AY293" s="65"/>
      <c r="AZ293" s="65"/>
      <c r="BA293" s="65"/>
      <c r="BB293" s="65"/>
      <c r="BC293" s="65"/>
      <c r="BD293" s="65"/>
      <c r="BE293" s="65"/>
      <c r="BF293" s="65"/>
      <c r="BG293" s="65"/>
      <c r="BH293" s="65"/>
      <c r="BI293" s="65"/>
      <c r="BJ293" s="65"/>
      <c r="BK293" s="65"/>
      <c r="BL293" s="65"/>
      <c r="BM293" s="65"/>
      <c r="BN293" s="65"/>
      <c r="BO293" s="65"/>
      <c r="BP293" s="65"/>
      <c r="BQ293" s="65"/>
      <c r="BR293" s="65"/>
      <c r="BS293" s="65"/>
      <c r="BT293" s="65"/>
      <c r="BU293" s="65"/>
      <c r="BV293" s="65"/>
      <c r="BW293" s="65"/>
      <c r="BX293" s="65"/>
      <c r="BY293" s="65"/>
      <c r="BZ293" s="65"/>
      <c r="CA293" s="34"/>
      <c r="CB293" s="34"/>
      <c r="CC293" s="34"/>
      <c r="CD293" s="34"/>
      <c r="CE293" s="34"/>
      <c r="CF293" s="34"/>
      <c r="CG293" s="34"/>
      <c r="CH293" s="34"/>
      <c r="CI293" s="34"/>
      <c r="CJ293" s="34"/>
      <c r="CK293" s="34"/>
      <c r="CL293" s="34"/>
      <c r="CM293" s="34"/>
      <c r="CN293" s="34"/>
      <c r="CO293" s="34"/>
      <c r="CP293" s="34"/>
      <c r="CQ293" s="34"/>
      <c r="CR293" s="34"/>
      <c r="CS293" s="34"/>
      <c r="CT293" s="37"/>
    </row>
    <row r="294" spans="1:98" ht="13">
      <c r="A294" s="34"/>
      <c r="B294" s="34"/>
      <c r="C294" s="34"/>
      <c r="D294" s="68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51"/>
      <c r="R294" s="34"/>
      <c r="S294" s="34"/>
      <c r="T294" s="34"/>
      <c r="U294" s="34"/>
      <c r="V294" s="34"/>
      <c r="W294" s="34"/>
      <c r="X294" s="34"/>
      <c r="Y294" s="34"/>
      <c r="Z294" s="34"/>
      <c r="AA294" s="34"/>
      <c r="AB294" s="34"/>
      <c r="AC294" s="34"/>
      <c r="AD294" s="34"/>
      <c r="AE294" s="34"/>
      <c r="AF294" s="37"/>
      <c r="AG294" s="37"/>
      <c r="AH294" s="37"/>
      <c r="AI294" s="37"/>
      <c r="AJ294" s="37"/>
      <c r="AK294" s="37"/>
      <c r="AL294" s="37"/>
      <c r="AM294" s="60"/>
      <c r="AN294" s="59"/>
      <c r="AO294" s="44"/>
      <c r="AP294" s="44"/>
      <c r="AQ294" s="44"/>
      <c r="AR294" s="44"/>
      <c r="AS294" s="44"/>
      <c r="AT294" s="44"/>
      <c r="AU294" s="44"/>
      <c r="AV294" s="44"/>
      <c r="AW294" s="44"/>
      <c r="AX294" s="44"/>
      <c r="AY294" s="44"/>
      <c r="AZ294" s="44"/>
      <c r="BA294" s="44"/>
      <c r="BB294" s="44"/>
      <c r="BC294" s="44"/>
      <c r="BD294" s="44"/>
      <c r="BE294" s="44"/>
      <c r="BF294" s="44"/>
      <c r="BG294" s="44"/>
      <c r="BH294" s="44"/>
      <c r="BI294" s="44"/>
      <c r="BJ294" s="44"/>
      <c r="BK294" s="44"/>
      <c r="BL294" s="44"/>
      <c r="BM294" s="44"/>
      <c r="BN294" s="44"/>
      <c r="BO294" s="44"/>
      <c r="BP294" s="44"/>
      <c r="BQ294" s="44"/>
      <c r="BR294" s="44"/>
      <c r="BS294" s="44"/>
      <c r="BT294" s="44"/>
      <c r="BU294" s="44"/>
      <c r="BV294" s="44"/>
      <c r="BW294" s="44"/>
      <c r="BX294" s="44"/>
      <c r="BY294" s="44"/>
      <c r="BZ294" s="44"/>
      <c r="CA294" s="37"/>
      <c r="CB294" s="37"/>
      <c r="CC294" s="37"/>
      <c r="CD294" s="37"/>
      <c r="CE294" s="37"/>
      <c r="CF294" s="37"/>
      <c r="CG294" s="37"/>
      <c r="CH294" s="37"/>
      <c r="CI294" s="37"/>
      <c r="CJ294" s="37"/>
      <c r="CK294" s="37"/>
      <c r="CL294" s="37"/>
      <c r="CM294" s="37"/>
      <c r="CN294" s="37"/>
      <c r="CO294" s="37"/>
      <c r="CP294" s="37"/>
      <c r="CQ294" s="37"/>
      <c r="CR294" s="37"/>
      <c r="CS294" s="37"/>
      <c r="CT294" s="37"/>
    </row>
    <row r="295" spans="1:98" ht="13">
      <c r="A295" s="34"/>
      <c r="B295" s="34"/>
      <c r="C295" s="34"/>
      <c r="D295" s="68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51"/>
      <c r="R295" s="34"/>
      <c r="S295" s="34"/>
      <c r="T295" s="34"/>
      <c r="U295" s="34"/>
      <c r="V295" s="34"/>
      <c r="W295" s="34"/>
      <c r="X295" s="34"/>
      <c r="Y295" s="34"/>
      <c r="Z295" s="34"/>
      <c r="AA295" s="34"/>
      <c r="AB295" s="34"/>
      <c r="AC295" s="34"/>
      <c r="AD295" s="34"/>
      <c r="AE295" s="34"/>
      <c r="AF295" s="37"/>
      <c r="AG295" s="37"/>
      <c r="AH295" s="37"/>
      <c r="AI295" s="37"/>
      <c r="AJ295" s="37"/>
      <c r="AK295" s="37"/>
      <c r="AL295" s="37"/>
      <c r="AM295" s="34"/>
      <c r="AN295" s="68"/>
      <c r="AO295" s="44"/>
      <c r="AP295" s="44"/>
      <c r="AQ295" s="44"/>
      <c r="AR295" s="44"/>
      <c r="AS295" s="44"/>
      <c r="AT295" s="44"/>
      <c r="AU295" s="44"/>
      <c r="AV295" s="44"/>
      <c r="AW295" s="44"/>
      <c r="AX295" s="44"/>
      <c r="AY295" s="44"/>
      <c r="AZ295" s="44"/>
      <c r="BA295" s="44"/>
      <c r="BB295" s="44"/>
      <c r="BC295" s="44"/>
      <c r="BD295" s="44"/>
      <c r="BE295" s="44"/>
      <c r="BF295" s="44"/>
      <c r="BG295" s="44"/>
      <c r="BH295" s="44"/>
      <c r="BI295" s="44"/>
      <c r="BJ295" s="44"/>
      <c r="BK295" s="44"/>
      <c r="BL295" s="44"/>
      <c r="BM295" s="44"/>
      <c r="BN295" s="44"/>
      <c r="BO295" s="44"/>
      <c r="BP295" s="44"/>
      <c r="BQ295" s="44"/>
      <c r="BR295" s="44"/>
      <c r="BS295" s="44"/>
      <c r="BT295" s="44"/>
      <c r="BU295" s="44"/>
      <c r="BV295" s="44"/>
      <c r="BW295" s="44"/>
      <c r="BX295" s="44"/>
      <c r="BY295" s="44"/>
      <c r="BZ295" s="44"/>
      <c r="CA295" s="37"/>
      <c r="CB295" s="37"/>
      <c r="CC295" s="37"/>
      <c r="CD295" s="37"/>
      <c r="CE295" s="37"/>
      <c r="CF295" s="37"/>
      <c r="CG295" s="37"/>
      <c r="CH295" s="37"/>
      <c r="CI295" s="37"/>
      <c r="CJ295" s="37"/>
      <c r="CK295" s="37"/>
      <c r="CL295" s="37"/>
      <c r="CM295" s="37"/>
      <c r="CN295" s="37"/>
      <c r="CO295" s="37"/>
      <c r="CP295" s="37"/>
      <c r="CQ295" s="37"/>
      <c r="CR295" s="37"/>
      <c r="CS295" s="37"/>
      <c r="CT295" s="37"/>
    </row>
    <row r="296" spans="1:98" ht="13">
      <c r="A296" s="34"/>
      <c r="B296" s="34"/>
      <c r="C296" s="34"/>
      <c r="D296" s="68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51"/>
      <c r="R296" s="34"/>
      <c r="S296" s="34"/>
      <c r="T296" s="34"/>
      <c r="U296" s="34"/>
      <c r="V296" s="34"/>
      <c r="W296" s="34"/>
      <c r="X296" s="34"/>
      <c r="Y296" s="34"/>
      <c r="Z296" s="34"/>
      <c r="AA296" s="34"/>
      <c r="AB296" s="34"/>
      <c r="AC296" s="34"/>
      <c r="AD296" s="34"/>
      <c r="AE296" s="34"/>
      <c r="AF296" s="37"/>
      <c r="AG296" s="37"/>
      <c r="AH296" s="37"/>
      <c r="AI296" s="37"/>
      <c r="AJ296" s="37"/>
      <c r="AK296" s="37"/>
      <c r="AL296" s="37"/>
      <c r="AM296" s="34"/>
      <c r="AN296" s="68"/>
      <c r="AO296" s="44"/>
      <c r="AP296" s="44"/>
      <c r="AQ296" s="44"/>
      <c r="AR296" s="44"/>
      <c r="AS296" s="44"/>
      <c r="AT296" s="44"/>
      <c r="AU296" s="44"/>
      <c r="AV296" s="44"/>
      <c r="AW296" s="44"/>
      <c r="AX296" s="44"/>
      <c r="AY296" s="44"/>
      <c r="AZ296" s="44"/>
      <c r="BA296" s="44"/>
      <c r="BB296" s="44"/>
      <c r="BC296" s="44"/>
      <c r="BD296" s="44"/>
      <c r="BE296" s="44"/>
      <c r="BF296" s="44"/>
      <c r="BG296" s="44"/>
      <c r="BH296" s="44"/>
      <c r="BI296" s="44"/>
      <c r="BJ296" s="44"/>
      <c r="BK296" s="44"/>
      <c r="BL296" s="44"/>
      <c r="BM296" s="44"/>
      <c r="BN296" s="44"/>
      <c r="BO296" s="44"/>
      <c r="BP296" s="44"/>
      <c r="BQ296" s="44"/>
      <c r="BR296" s="44"/>
      <c r="BS296" s="44"/>
      <c r="BT296" s="44"/>
      <c r="BU296" s="44"/>
      <c r="BV296" s="44"/>
      <c r="BW296" s="44"/>
      <c r="BX296" s="44"/>
      <c r="BY296" s="44"/>
      <c r="BZ296" s="44"/>
      <c r="CA296" s="37"/>
      <c r="CB296" s="37"/>
      <c r="CC296" s="37"/>
      <c r="CD296" s="37"/>
      <c r="CE296" s="37"/>
      <c r="CF296" s="37"/>
      <c r="CG296" s="37"/>
      <c r="CH296" s="37"/>
      <c r="CI296" s="37"/>
      <c r="CJ296" s="37"/>
      <c r="CK296" s="37"/>
      <c r="CL296" s="37"/>
      <c r="CM296" s="37"/>
      <c r="CN296" s="37"/>
      <c r="CO296" s="37"/>
      <c r="CP296" s="37"/>
      <c r="CQ296" s="37"/>
      <c r="CR296" s="37"/>
      <c r="CS296" s="37"/>
      <c r="CT296" s="37"/>
    </row>
    <row r="297" spans="1:98" ht="13">
      <c r="A297" s="34"/>
      <c r="B297" s="34"/>
      <c r="C297" s="34"/>
      <c r="D297" s="68"/>
      <c r="E297" s="34"/>
      <c r="F297" s="34"/>
      <c r="G297" s="34"/>
      <c r="H297" s="34"/>
      <c r="I297" s="34"/>
      <c r="J297" s="34"/>
      <c r="K297" s="34"/>
      <c r="L297" s="34"/>
      <c r="M297" s="34"/>
      <c r="N297" s="34"/>
      <c r="O297" s="34"/>
      <c r="P297" s="34"/>
      <c r="Q297" s="51"/>
      <c r="R297" s="34"/>
      <c r="S297" s="34"/>
      <c r="T297" s="34"/>
      <c r="U297" s="34"/>
      <c r="V297" s="34"/>
      <c r="W297" s="34"/>
      <c r="X297" s="34"/>
      <c r="Y297" s="34"/>
      <c r="Z297" s="34"/>
      <c r="AA297" s="34"/>
      <c r="AB297" s="34"/>
      <c r="AC297" s="34"/>
      <c r="AD297" s="34"/>
      <c r="AE297" s="34"/>
      <c r="AF297" s="37"/>
      <c r="AG297" s="37"/>
      <c r="AH297" s="37"/>
      <c r="AI297" s="37"/>
      <c r="AJ297" s="37"/>
      <c r="AK297" s="37"/>
      <c r="AL297" s="37"/>
      <c r="AM297" s="34"/>
      <c r="AN297" s="68"/>
      <c r="AO297" s="44"/>
      <c r="AP297" s="44"/>
      <c r="AQ297" s="44"/>
      <c r="AR297" s="44"/>
      <c r="AS297" s="44"/>
      <c r="AT297" s="44"/>
      <c r="AU297" s="44"/>
      <c r="AV297" s="44"/>
      <c r="AW297" s="44"/>
      <c r="AX297" s="44"/>
      <c r="AY297" s="44"/>
      <c r="AZ297" s="44"/>
      <c r="BA297" s="44"/>
      <c r="BB297" s="44"/>
      <c r="BC297" s="44"/>
      <c r="BD297" s="44"/>
      <c r="BE297" s="44"/>
      <c r="BF297" s="44"/>
      <c r="BG297" s="44"/>
      <c r="BH297" s="44"/>
      <c r="BI297" s="44"/>
      <c r="BJ297" s="44"/>
      <c r="BK297" s="44"/>
      <c r="BL297" s="44"/>
      <c r="BM297" s="44"/>
      <c r="BN297" s="44"/>
      <c r="BO297" s="44"/>
      <c r="BP297" s="44"/>
      <c r="BQ297" s="44"/>
      <c r="BR297" s="44"/>
      <c r="BS297" s="44"/>
      <c r="BT297" s="44"/>
      <c r="BU297" s="44"/>
      <c r="BV297" s="44"/>
      <c r="BW297" s="44"/>
      <c r="BX297" s="44"/>
      <c r="BY297" s="44"/>
      <c r="BZ297" s="44"/>
      <c r="CA297" s="37"/>
      <c r="CB297" s="37"/>
      <c r="CC297" s="37"/>
      <c r="CD297" s="37"/>
      <c r="CE297" s="37"/>
      <c r="CF297" s="37"/>
      <c r="CG297" s="37"/>
      <c r="CH297" s="37"/>
      <c r="CI297" s="37"/>
      <c r="CJ297" s="37"/>
      <c r="CK297" s="37"/>
      <c r="CL297" s="37"/>
      <c r="CM297" s="37"/>
      <c r="CN297" s="37"/>
      <c r="CO297" s="37"/>
      <c r="CP297" s="37"/>
      <c r="CQ297" s="37"/>
      <c r="CR297" s="37"/>
      <c r="CS297" s="37"/>
      <c r="CT297" s="37"/>
    </row>
    <row r="298" spans="1:98" ht="13">
      <c r="A298" s="34"/>
      <c r="B298" s="34"/>
      <c r="C298" s="34"/>
      <c r="D298" s="68"/>
      <c r="E298" s="34"/>
      <c r="F298" s="34"/>
      <c r="G298" s="34"/>
      <c r="H298" s="34"/>
      <c r="I298" s="34"/>
      <c r="J298" s="34"/>
      <c r="K298" s="34"/>
      <c r="L298" s="34"/>
      <c r="M298" s="34"/>
      <c r="N298" s="34"/>
      <c r="O298" s="34"/>
      <c r="P298" s="34"/>
      <c r="Q298" s="51"/>
      <c r="R298" s="34"/>
      <c r="S298" s="34"/>
      <c r="T298" s="34"/>
      <c r="U298" s="34"/>
      <c r="V298" s="34"/>
      <c r="W298" s="34"/>
      <c r="X298" s="34"/>
      <c r="Y298" s="34"/>
      <c r="Z298" s="34"/>
      <c r="AA298" s="34"/>
      <c r="AB298" s="34"/>
      <c r="AC298" s="34"/>
      <c r="AD298" s="34"/>
      <c r="AE298" s="34"/>
      <c r="AF298" s="37"/>
      <c r="AG298" s="37"/>
      <c r="AH298" s="37"/>
      <c r="AI298" s="37"/>
      <c r="AJ298" s="37"/>
      <c r="AK298" s="37"/>
      <c r="AL298" s="37"/>
      <c r="AM298" s="34"/>
      <c r="AN298" s="68"/>
      <c r="AO298" s="44"/>
      <c r="AP298" s="44"/>
      <c r="AQ298" s="44"/>
      <c r="AR298" s="44"/>
      <c r="AS298" s="44"/>
      <c r="AT298" s="44"/>
      <c r="AU298" s="44"/>
      <c r="AV298" s="44"/>
      <c r="AW298" s="44"/>
      <c r="AX298" s="44"/>
      <c r="AY298" s="44"/>
      <c r="AZ298" s="44"/>
      <c r="BA298" s="44"/>
      <c r="BB298" s="44"/>
      <c r="BC298" s="44"/>
      <c r="BD298" s="44"/>
      <c r="BE298" s="44"/>
      <c r="BF298" s="44"/>
      <c r="BG298" s="44"/>
      <c r="BH298" s="44"/>
      <c r="BI298" s="44"/>
      <c r="BJ298" s="44"/>
      <c r="BK298" s="44"/>
      <c r="BL298" s="44"/>
      <c r="BM298" s="44"/>
      <c r="BN298" s="44"/>
      <c r="BO298" s="44"/>
      <c r="BP298" s="44"/>
      <c r="BQ298" s="44"/>
      <c r="BR298" s="44"/>
      <c r="BS298" s="44"/>
      <c r="BT298" s="44"/>
      <c r="BU298" s="44"/>
      <c r="BV298" s="44"/>
      <c r="BW298" s="44"/>
      <c r="BX298" s="44"/>
      <c r="BY298" s="44"/>
      <c r="BZ298" s="44"/>
      <c r="CA298" s="37"/>
      <c r="CB298" s="37"/>
      <c r="CC298" s="37"/>
      <c r="CD298" s="37"/>
      <c r="CE298" s="37"/>
      <c r="CF298" s="37"/>
      <c r="CG298" s="37"/>
      <c r="CH298" s="37"/>
      <c r="CI298" s="37"/>
      <c r="CJ298" s="37"/>
      <c r="CK298" s="37"/>
      <c r="CL298" s="37"/>
      <c r="CM298" s="37"/>
      <c r="CN298" s="37"/>
      <c r="CO298" s="37"/>
      <c r="CP298" s="37"/>
      <c r="CQ298" s="37"/>
      <c r="CR298" s="37"/>
      <c r="CS298" s="37"/>
      <c r="CT298" s="37"/>
    </row>
    <row r="299" spans="1:98" ht="13">
      <c r="A299" s="34"/>
      <c r="B299" s="34"/>
      <c r="C299" s="34"/>
      <c r="D299" s="68"/>
      <c r="E299" s="34"/>
      <c r="F299" s="34"/>
      <c r="G299" s="34"/>
      <c r="H299" s="34"/>
      <c r="I299" s="34"/>
      <c r="J299" s="34"/>
      <c r="K299" s="34"/>
      <c r="L299" s="34"/>
      <c r="M299" s="34"/>
      <c r="N299" s="34"/>
      <c r="O299" s="34"/>
      <c r="P299" s="34"/>
      <c r="Q299" s="51"/>
      <c r="R299" s="34"/>
      <c r="S299" s="34"/>
      <c r="T299" s="34"/>
      <c r="U299" s="34"/>
      <c r="V299" s="34"/>
      <c r="W299" s="34"/>
      <c r="X299" s="34"/>
      <c r="Y299" s="34"/>
      <c r="Z299" s="34"/>
      <c r="AA299" s="34"/>
      <c r="AB299" s="34"/>
      <c r="AC299" s="34"/>
      <c r="AD299" s="34"/>
      <c r="AE299" s="34"/>
      <c r="AF299" s="37"/>
      <c r="AG299" s="37"/>
      <c r="AH299" s="37"/>
      <c r="AI299" s="37"/>
      <c r="AJ299" s="37"/>
      <c r="AK299" s="37"/>
      <c r="AL299" s="37"/>
      <c r="AM299" s="34"/>
      <c r="AN299" s="68"/>
      <c r="AO299" s="44"/>
      <c r="AP299" s="44"/>
      <c r="AQ299" s="44"/>
      <c r="AR299" s="44"/>
      <c r="AS299" s="44"/>
      <c r="AT299" s="44"/>
      <c r="AU299" s="44"/>
      <c r="AV299" s="44"/>
      <c r="AW299" s="44"/>
      <c r="AX299" s="44"/>
      <c r="AY299" s="44"/>
      <c r="AZ299" s="44"/>
      <c r="BA299" s="44"/>
      <c r="BB299" s="44"/>
      <c r="BC299" s="44"/>
      <c r="BD299" s="44"/>
      <c r="BE299" s="44"/>
      <c r="BF299" s="44"/>
      <c r="BG299" s="44"/>
      <c r="BH299" s="44"/>
      <c r="BI299" s="44"/>
      <c r="BJ299" s="44"/>
      <c r="BK299" s="44"/>
      <c r="BL299" s="44"/>
      <c r="BM299" s="44"/>
      <c r="BN299" s="44"/>
      <c r="BO299" s="44"/>
      <c r="BP299" s="44"/>
      <c r="BQ299" s="44"/>
      <c r="BR299" s="44"/>
      <c r="BS299" s="44"/>
      <c r="BT299" s="44"/>
      <c r="BU299" s="44"/>
      <c r="BV299" s="44"/>
      <c r="BW299" s="44"/>
      <c r="BX299" s="44"/>
      <c r="BY299" s="44"/>
      <c r="BZ299" s="44"/>
      <c r="CA299" s="37"/>
      <c r="CB299" s="37"/>
      <c r="CC299" s="37"/>
      <c r="CD299" s="37"/>
      <c r="CE299" s="37"/>
      <c r="CF299" s="37"/>
      <c r="CG299" s="37"/>
      <c r="CH299" s="37"/>
      <c r="CI299" s="37"/>
      <c r="CJ299" s="37"/>
      <c r="CK299" s="37"/>
      <c r="CL299" s="37"/>
      <c r="CM299" s="37"/>
      <c r="CN299" s="37"/>
      <c r="CO299" s="37"/>
      <c r="CP299" s="37"/>
      <c r="CQ299" s="37"/>
      <c r="CR299" s="37"/>
      <c r="CS299" s="37"/>
      <c r="CT299" s="37"/>
    </row>
    <row r="300" spans="1:98" ht="13">
      <c r="A300" s="34"/>
      <c r="B300" s="34"/>
      <c r="C300" s="34"/>
      <c r="D300" s="68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  <c r="P300" s="34"/>
      <c r="Q300" s="51"/>
      <c r="R300" s="34"/>
      <c r="S300" s="34"/>
      <c r="T300" s="34"/>
      <c r="U300" s="34"/>
      <c r="V300" s="34"/>
      <c r="W300" s="34"/>
      <c r="X300" s="34"/>
      <c r="Y300" s="34"/>
      <c r="Z300" s="34"/>
      <c r="AA300" s="34"/>
      <c r="AB300" s="34"/>
      <c r="AC300" s="34"/>
      <c r="AD300" s="34"/>
      <c r="AE300" s="34"/>
      <c r="AF300" s="37"/>
      <c r="AG300" s="37"/>
      <c r="AH300" s="37"/>
      <c r="AI300" s="37"/>
      <c r="AJ300" s="37"/>
      <c r="AK300" s="37"/>
      <c r="AL300" s="37"/>
      <c r="AM300" s="34"/>
      <c r="AN300" s="68"/>
      <c r="AO300" s="44"/>
      <c r="AP300" s="44"/>
      <c r="AQ300" s="44"/>
      <c r="AR300" s="44"/>
      <c r="AS300" s="44"/>
      <c r="AT300" s="44"/>
      <c r="AU300" s="44"/>
      <c r="AV300" s="44"/>
      <c r="AW300" s="44"/>
      <c r="AX300" s="44"/>
      <c r="AY300" s="44"/>
      <c r="AZ300" s="44"/>
      <c r="BA300" s="44"/>
      <c r="BB300" s="44"/>
      <c r="BC300" s="44"/>
      <c r="BD300" s="44"/>
      <c r="BE300" s="44"/>
      <c r="BF300" s="44"/>
      <c r="BG300" s="44"/>
      <c r="BH300" s="44"/>
      <c r="BI300" s="44"/>
      <c r="BJ300" s="44"/>
      <c r="BK300" s="44"/>
      <c r="BL300" s="44"/>
      <c r="BM300" s="44"/>
      <c r="BN300" s="44"/>
      <c r="BO300" s="44"/>
      <c r="BP300" s="44"/>
      <c r="BQ300" s="44"/>
      <c r="BR300" s="44"/>
      <c r="BS300" s="44"/>
      <c r="BT300" s="44"/>
      <c r="BU300" s="44"/>
      <c r="BV300" s="44"/>
      <c r="BW300" s="44"/>
      <c r="BX300" s="44"/>
      <c r="BY300" s="44"/>
      <c r="BZ300" s="44"/>
      <c r="CA300" s="37"/>
      <c r="CB300" s="37"/>
      <c r="CC300" s="37"/>
      <c r="CD300" s="37"/>
      <c r="CE300" s="37"/>
      <c r="CF300" s="37"/>
      <c r="CG300" s="37"/>
      <c r="CH300" s="37"/>
      <c r="CI300" s="37"/>
      <c r="CJ300" s="37"/>
      <c r="CK300" s="37"/>
      <c r="CL300" s="37"/>
      <c r="CM300" s="37"/>
      <c r="CN300" s="37"/>
      <c r="CO300" s="37"/>
      <c r="CP300" s="37"/>
      <c r="CQ300" s="37"/>
      <c r="CR300" s="37"/>
      <c r="CS300" s="37"/>
      <c r="CT300" s="37"/>
    </row>
    <row r="301" spans="1:98" ht="13">
      <c r="A301" s="34"/>
      <c r="B301" s="34"/>
      <c r="C301" s="34"/>
      <c r="D301" s="68"/>
      <c r="E301" s="34"/>
      <c r="F301" s="34"/>
      <c r="G301" s="34"/>
      <c r="H301" s="34"/>
      <c r="I301" s="34"/>
      <c r="J301" s="34"/>
      <c r="K301" s="34"/>
      <c r="L301" s="34"/>
      <c r="M301" s="34"/>
      <c r="N301" s="34"/>
      <c r="O301" s="34"/>
      <c r="P301" s="34"/>
      <c r="Q301" s="51"/>
      <c r="R301" s="34"/>
      <c r="S301" s="34"/>
      <c r="T301" s="34"/>
      <c r="U301" s="34"/>
      <c r="V301" s="34"/>
      <c r="W301" s="34"/>
      <c r="X301" s="34"/>
      <c r="Y301" s="34"/>
      <c r="Z301" s="34"/>
      <c r="AA301" s="34"/>
      <c r="AB301" s="34"/>
      <c r="AC301" s="34"/>
      <c r="AD301" s="34"/>
      <c r="AE301" s="34"/>
      <c r="AF301" s="37"/>
      <c r="AG301" s="37"/>
      <c r="AH301" s="37"/>
      <c r="AI301" s="37"/>
      <c r="AJ301" s="37"/>
      <c r="AK301" s="37"/>
      <c r="AL301" s="37"/>
      <c r="AM301" s="34"/>
      <c r="AN301" s="68"/>
      <c r="AO301" s="44"/>
      <c r="AP301" s="44"/>
      <c r="AQ301" s="44"/>
      <c r="AR301" s="44"/>
      <c r="AS301" s="44"/>
      <c r="AT301" s="44"/>
      <c r="AU301" s="44"/>
      <c r="AV301" s="44"/>
      <c r="AW301" s="44"/>
      <c r="AX301" s="44"/>
      <c r="AY301" s="44"/>
      <c r="AZ301" s="44"/>
      <c r="BA301" s="44"/>
      <c r="BB301" s="44"/>
      <c r="BC301" s="44"/>
      <c r="BD301" s="44"/>
      <c r="BE301" s="44"/>
      <c r="BF301" s="44"/>
      <c r="BG301" s="44"/>
      <c r="BH301" s="44"/>
      <c r="BI301" s="44"/>
      <c r="BJ301" s="44"/>
      <c r="BK301" s="44"/>
      <c r="BL301" s="44"/>
      <c r="BM301" s="44"/>
      <c r="BN301" s="44"/>
      <c r="BO301" s="44"/>
      <c r="BP301" s="44"/>
      <c r="BQ301" s="44"/>
      <c r="BR301" s="44"/>
      <c r="BS301" s="44"/>
      <c r="BT301" s="44"/>
      <c r="BU301" s="44"/>
      <c r="BV301" s="44"/>
      <c r="BW301" s="44"/>
      <c r="BX301" s="44"/>
      <c r="BY301" s="44"/>
      <c r="BZ301" s="44"/>
      <c r="CA301" s="37"/>
      <c r="CB301" s="37"/>
      <c r="CC301" s="37"/>
      <c r="CD301" s="37"/>
      <c r="CE301" s="37"/>
      <c r="CF301" s="37"/>
      <c r="CG301" s="37"/>
      <c r="CH301" s="37"/>
      <c r="CI301" s="37"/>
      <c r="CJ301" s="37"/>
      <c r="CK301" s="37"/>
      <c r="CL301" s="37"/>
      <c r="CM301" s="37"/>
      <c r="CN301" s="37"/>
      <c r="CO301" s="37"/>
      <c r="CP301" s="37"/>
      <c r="CQ301" s="37"/>
      <c r="CR301" s="37"/>
      <c r="CS301" s="37"/>
      <c r="CT301" s="37"/>
    </row>
    <row r="302" spans="1:98" ht="13">
      <c r="A302" s="34"/>
      <c r="B302" s="34"/>
      <c r="C302" s="34"/>
      <c r="D302" s="68"/>
      <c r="E302" s="34"/>
      <c r="F302" s="34"/>
      <c r="G302" s="34"/>
      <c r="H302" s="34"/>
      <c r="I302" s="34"/>
      <c r="J302" s="34"/>
      <c r="K302" s="34"/>
      <c r="L302" s="34"/>
      <c r="M302" s="34"/>
      <c r="N302" s="34"/>
      <c r="O302" s="34"/>
      <c r="P302" s="34"/>
      <c r="Q302" s="51"/>
      <c r="R302" s="34"/>
      <c r="S302" s="34"/>
      <c r="T302" s="34"/>
      <c r="U302" s="34"/>
      <c r="V302" s="34"/>
      <c r="W302" s="34"/>
      <c r="X302" s="34"/>
      <c r="Y302" s="34"/>
      <c r="Z302" s="34"/>
      <c r="AA302" s="34"/>
      <c r="AB302" s="34"/>
      <c r="AC302" s="34"/>
      <c r="AD302" s="34"/>
      <c r="AE302" s="34"/>
      <c r="AF302" s="37"/>
      <c r="AG302" s="37"/>
      <c r="AH302" s="37"/>
      <c r="AI302" s="37"/>
      <c r="AJ302" s="37"/>
      <c r="AK302" s="37"/>
      <c r="AL302" s="37"/>
      <c r="AM302" s="34"/>
      <c r="AN302" s="68"/>
      <c r="AO302" s="44"/>
      <c r="AP302" s="44"/>
      <c r="AQ302" s="44"/>
      <c r="AR302" s="44"/>
      <c r="AS302" s="44"/>
      <c r="AT302" s="44"/>
      <c r="AU302" s="44"/>
      <c r="AV302" s="44"/>
      <c r="AW302" s="44"/>
      <c r="AX302" s="44"/>
      <c r="AY302" s="44"/>
      <c r="AZ302" s="44"/>
      <c r="BA302" s="44"/>
      <c r="BB302" s="44"/>
      <c r="BC302" s="44"/>
      <c r="BD302" s="44"/>
      <c r="BE302" s="44"/>
      <c r="BF302" s="44"/>
      <c r="BG302" s="44"/>
      <c r="BH302" s="44"/>
      <c r="BI302" s="44"/>
      <c r="BJ302" s="44"/>
      <c r="BK302" s="44"/>
      <c r="BL302" s="44"/>
      <c r="BM302" s="44"/>
      <c r="BN302" s="44"/>
      <c r="BO302" s="44"/>
      <c r="BP302" s="44"/>
      <c r="BQ302" s="44"/>
      <c r="BR302" s="44"/>
      <c r="BS302" s="44"/>
      <c r="BT302" s="44"/>
      <c r="BU302" s="44"/>
      <c r="BV302" s="44"/>
      <c r="BW302" s="44"/>
      <c r="BX302" s="44"/>
      <c r="BY302" s="44"/>
      <c r="BZ302" s="44"/>
      <c r="CA302" s="37"/>
      <c r="CB302" s="37"/>
      <c r="CC302" s="37"/>
      <c r="CD302" s="37"/>
      <c r="CE302" s="37"/>
      <c r="CF302" s="37"/>
      <c r="CG302" s="37"/>
      <c r="CH302" s="37"/>
      <c r="CI302" s="37"/>
      <c r="CJ302" s="37"/>
      <c r="CK302" s="37"/>
      <c r="CL302" s="37"/>
      <c r="CM302" s="37"/>
      <c r="CN302" s="37"/>
      <c r="CO302" s="37"/>
      <c r="CP302" s="37"/>
      <c r="CQ302" s="37"/>
      <c r="CR302" s="37"/>
      <c r="CS302" s="37"/>
      <c r="CT302" s="37"/>
    </row>
    <row r="303" spans="1:98" ht="13">
      <c r="A303" s="34"/>
      <c r="B303" s="34"/>
      <c r="C303" s="34"/>
      <c r="D303" s="68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51"/>
      <c r="R303" s="34"/>
      <c r="S303" s="34"/>
      <c r="T303" s="34"/>
      <c r="U303" s="34"/>
      <c r="V303" s="34"/>
      <c r="W303" s="34"/>
      <c r="X303" s="34"/>
      <c r="Y303" s="34"/>
      <c r="Z303" s="34"/>
      <c r="AA303" s="34"/>
      <c r="AB303" s="34"/>
      <c r="AC303" s="34"/>
      <c r="AD303" s="34"/>
      <c r="AE303" s="34"/>
      <c r="AF303" s="37"/>
      <c r="AG303" s="37"/>
      <c r="AH303" s="37"/>
      <c r="AI303" s="37"/>
      <c r="AJ303" s="37"/>
      <c r="AK303" s="37"/>
      <c r="AL303" s="37"/>
      <c r="AM303" s="34"/>
      <c r="AN303" s="68"/>
      <c r="AO303" s="44"/>
      <c r="AP303" s="44"/>
      <c r="AQ303" s="44"/>
      <c r="AR303" s="44"/>
      <c r="AS303" s="44"/>
      <c r="AT303" s="44"/>
      <c r="AU303" s="44"/>
      <c r="AV303" s="44"/>
      <c r="AW303" s="44"/>
      <c r="AX303" s="44"/>
      <c r="AY303" s="44"/>
      <c r="AZ303" s="44"/>
      <c r="BA303" s="44"/>
      <c r="BB303" s="44"/>
      <c r="BC303" s="44"/>
      <c r="BD303" s="44"/>
      <c r="BE303" s="44"/>
      <c r="BF303" s="44"/>
      <c r="BG303" s="44"/>
      <c r="BH303" s="44"/>
      <c r="BI303" s="44"/>
      <c r="BJ303" s="44"/>
      <c r="BK303" s="44"/>
      <c r="BL303" s="44"/>
      <c r="BM303" s="44"/>
      <c r="BN303" s="44"/>
      <c r="BO303" s="44"/>
      <c r="BP303" s="44"/>
      <c r="BQ303" s="44"/>
      <c r="BR303" s="44"/>
      <c r="BS303" s="44"/>
      <c r="BT303" s="44"/>
      <c r="BU303" s="44"/>
      <c r="BV303" s="44"/>
      <c r="BW303" s="44"/>
      <c r="BX303" s="44"/>
      <c r="BY303" s="44"/>
      <c r="BZ303" s="44"/>
      <c r="CA303" s="37"/>
      <c r="CB303" s="37"/>
      <c r="CC303" s="37"/>
      <c r="CD303" s="37"/>
      <c r="CE303" s="37"/>
      <c r="CF303" s="37"/>
      <c r="CG303" s="37"/>
      <c r="CH303" s="37"/>
      <c r="CI303" s="37"/>
      <c r="CJ303" s="37"/>
      <c r="CK303" s="37"/>
      <c r="CL303" s="37"/>
      <c r="CM303" s="37"/>
      <c r="CN303" s="37"/>
      <c r="CO303" s="37"/>
      <c r="CP303" s="37"/>
      <c r="CQ303" s="37"/>
      <c r="CR303" s="37"/>
      <c r="CS303" s="37"/>
      <c r="CT303" s="37"/>
    </row>
    <row r="304" spans="1:98" ht="13">
      <c r="A304" s="34"/>
      <c r="B304" s="34"/>
      <c r="C304" s="34"/>
      <c r="D304" s="68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51"/>
      <c r="R304" s="34"/>
      <c r="S304" s="34"/>
      <c r="T304" s="34"/>
      <c r="U304" s="34"/>
      <c r="V304" s="34"/>
      <c r="W304" s="34"/>
      <c r="X304" s="34"/>
      <c r="Y304" s="34"/>
      <c r="Z304" s="34"/>
      <c r="AA304" s="34"/>
      <c r="AB304" s="34"/>
      <c r="AC304" s="34"/>
      <c r="AD304" s="34"/>
      <c r="AE304" s="34"/>
      <c r="AF304" s="37"/>
      <c r="AG304" s="37"/>
      <c r="AH304" s="37"/>
      <c r="AI304" s="37"/>
      <c r="AJ304" s="37"/>
      <c r="AK304" s="37"/>
      <c r="AL304" s="37"/>
      <c r="AM304" s="34"/>
      <c r="AN304" s="68"/>
      <c r="AO304" s="44"/>
      <c r="AP304" s="44"/>
      <c r="AQ304" s="44"/>
      <c r="AR304" s="44"/>
      <c r="AS304" s="44"/>
      <c r="AT304" s="44"/>
      <c r="AU304" s="44"/>
      <c r="AV304" s="44"/>
      <c r="AW304" s="44"/>
      <c r="AX304" s="44"/>
      <c r="AY304" s="44"/>
      <c r="AZ304" s="44"/>
      <c r="BA304" s="44"/>
      <c r="BB304" s="44"/>
      <c r="BC304" s="44"/>
      <c r="BD304" s="44"/>
      <c r="BE304" s="44"/>
      <c r="BF304" s="44"/>
      <c r="BG304" s="44"/>
      <c r="BH304" s="44"/>
      <c r="BI304" s="44"/>
      <c r="BJ304" s="44"/>
      <c r="BK304" s="44"/>
      <c r="BL304" s="44"/>
      <c r="BM304" s="44"/>
      <c r="BN304" s="44"/>
      <c r="BO304" s="44"/>
      <c r="BP304" s="44"/>
      <c r="BQ304" s="44"/>
      <c r="BR304" s="44"/>
      <c r="BS304" s="44"/>
      <c r="BT304" s="44"/>
      <c r="BU304" s="44"/>
      <c r="BV304" s="44"/>
      <c r="BW304" s="44"/>
      <c r="BX304" s="44"/>
      <c r="BY304" s="44"/>
      <c r="BZ304" s="44"/>
      <c r="CA304" s="37"/>
      <c r="CB304" s="37"/>
      <c r="CC304" s="37"/>
      <c r="CD304" s="37"/>
      <c r="CE304" s="37"/>
      <c r="CF304" s="37"/>
      <c r="CG304" s="37"/>
      <c r="CH304" s="37"/>
      <c r="CI304" s="37"/>
      <c r="CJ304" s="37"/>
      <c r="CK304" s="37"/>
      <c r="CL304" s="37"/>
      <c r="CM304" s="37"/>
      <c r="CN304" s="37"/>
      <c r="CO304" s="37"/>
      <c r="CP304" s="37"/>
      <c r="CQ304" s="37"/>
      <c r="CR304" s="37"/>
      <c r="CS304" s="37"/>
      <c r="CT304" s="37"/>
    </row>
    <row r="305" spans="1:98" ht="13">
      <c r="A305" s="34"/>
      <c r="B305" s="34"/>
      <c r="C305" s="34"/>
      <c r="D305" s="68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51"/>
      <c r="R305" s="34"/>
      <c r="S305" s="34"/>
      <c r="T305" s="34"/>
      <c r="U305" s="34"/>
      <c r="V305" s="34"/>
      <c r="W305" s="34"/>
      <c r="X305" s="34"/>
      <c r="Y305" s="34"/>
      <c r="Z305" s="34"/>
      <c r="AA305" s="34"/>
      <c r="AB305" s="34"/>
      <c r="AC305" s="34"/>
      <c r="AD305" s="34"/>
      <c r="AE305" s="34"/>
      <c r="AF305" s="37"/>
      <c r="AG305" s="37"/>
      <c r="AH305" s="37"/>
      <c r="AI305" s="37"/>
      <c r="AJ305" s="37"/>
      <c r="AK305" s="37"/>
      <c r="AL305" s="37"/>
      <c r="AM305" s="34"/>
      <c r="AN305" s="68"/>
      <c r="AO305" s="44"/>
      <c r="AP305" s="44"/>
      <c r="AQ305" s="44"/>
      <c r="AR305" s="44"/>
      <c r="AS305" s="44"/>
      <c r="AT305" s="44"/>
      <c r="AU305" s="44"/>
      <c r="AV305" s="44"/>
      <c r="AW305" s="44"/>
      <c r="AX305" s="44"/>
      <c r="AY305" s="44"/>
      <c r="AZ305" s="44"/>
      <c r="BA305" s="44"/>
      <c r="BB305" s="44"/>
      <c r="BC305" s="44"/>
      <c r="BD305" s="44"/>
      <c r="BE305" s="44"/>
      <c r="BF305" s="44"/>
      <c r="BG305" s="44"/>
      <c r="BH305" s="44"/>
      <c r="BI305" s="44"/>
      <c r="BJ305" s="44"/>
      <c r="BK305" s="44"/>
      <c r="BL305" s="44"/>
      <c r="BM305" s="44"/>
      <c r="BN305" s="44"/>
      <c r="BO305" s="44"/>
      <c r="BP305" s="44"/>
      <c r="BQ305" s="44"/>
      <c r="BR305" s="44"/>
      <c r="BS305" s="44"/>
      <c r="BT305" s="44"/>
      <c r="BU305" s="44"/>
      <c r="BV305" s="44"/>
      <c r="BW305" s="44"/>
      <c r="BX305" s="44"/>
      <c r="BY305" s="44"/>
      <c r="BZ305" s="44"/>
      <c r="CA305" s="37"/>
      <c r="CB305" s="37"/>
      <c r="CC305" s="37"/>
      <c r="CD305" s="37"/>
      <c r="CE305" s="37"/>
      <c r="CF305" s="37"/>
      <c r="CG305" s="37"/>
      <c r="CH305" s="37"/>
      <c r="CI305" s="37"/>
      <c r="CJ305" s="37"/>
      <c r="CK305" s="37"/>
      <c r="CL305" s="37"/>
      <c r="CM305" s="37"/>
      <c r="CN305" s="37"/>
      <c r="CO305" s="37"/>
      <c r="CP305" s="37"/>
      <c r="CQ305" s="92"/>
      <c r="CR305" s="37"/>
      <c r="CS305" s="37"/>
      <c r="CT305" s="37"/>
    </row>
    <row r="306" spans="1:98" ht="13">
      <c r="A306" s="34"/>
      <c r="B306" s="34"/>
      <c r="C306" s="34"/>
      <c r="D306" s="68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51"/>
      <c r="R306" s="34"/>
      <c r="S306" s="34"/>
      <c r="T306" s="34"/>
      <c r="U306" s="34"/>
      <c r="V306" s="34"/>
      <c r="W306" s="34"/>
      <c r="X306" s="34"/>
      <c r="Y306" s="34"/>
      <c r="Z306" s="34"/>
      <c r="AA306" s="34"/>
      <c r="AB306" s="34"/>
      <c r="AC306" s="34"/>
      <c r="AD306" s="34"/>
      <c r="AE306" s="34"/>
      <c r="AF306" s="37"/>
      <c r="AG306" s="37"/>
      <c r="AH306" s="37"/>
      <c r="AI306" s="37"/>
      <c r="AJ306" s="37"/>
      <c r="AK306" s="37"/>
      <c r="AL306" s="37"/>
      <c r="AM306" s="34"/>
      <c r="AN306" s="68"/>
      <c r="AO306" s="44"/>
      <c r="AP306" s="44"/>
      <c r="AQ306" s="44"/>
      <c r="AR306" s="44"/>
      <c r="AS306" s="44"/>
      <c r="AT306" s="44"/>
      <c r="AU306" s="44"/>
      <c r="AV306" s="44"/>
      <c r="AW306" s="44"/>
      <c r="AX306" s="44"/>
      <c r="AY306" s="44"/>
      <c r="AZ306" s="44"/>
      <c r="BA306" s="44"/>
      <c r="BB306" s="44"/>
      <c r="BC306" s="44"/>
      <c r="BD306" s="44"/>
      <c r="BE306" s="44"/>
      <c r="BF306" s="44"/>
      <c r="BG306" s="44"/>
      <c r="BH306" s="44"/>
      <c r="BI306" s="44"/>
      <c r="BJ306" s="44"/>
      <c r="BK306" s="44"/>
      <c r="BL306" s="44"/>
      <c r="BM306" s="44"/>
      <c r="BN306" s="44"/>
      <c r="BO306" s="44"/>
      <c r="BP306" s="44"/>
      <c r="BQ306" s="44"/>
      <c r="BR306" s="44"/>
      <c r="BS306" s="44"/>
      <c r="BT306" s="44"/>
      <c r="BU306" s="44"/>
      <c r="BV306" s="44"/>
      <c r="BW306" s="44"/>
      <c r="BX306" s="44"/>
      <c r="BY306" s="44"/>
      <c r="BZ306" s="44"/>
      <c r="CA306" s="37"/>
      <c r="CB306" s="37"/>
      <c r="CC306" s="37"/>
      <c r="CD306" s="37"/>
      <c r="CE306" s="37"/>
      <c r="CF306" s="37"/>
      <c r="CG306" s="37"/>
      <c r="CH306" s="37"/>
      <c r="CI306" s="37"/>
      <c r="CJ306" s="37"/>
      <c r="CK306" s="37"/>
      <c r="CL306" s="37"/>
      <c r="CM306" s="37"/>
      <c r="CN306" s="37"/>
      <c r="CO306" s="37"/>
      <c r="CP306" s="37"/>
      <c r="CQ306" s="37"/>
      <c r="CR306" s="37"/>
      <c r="CS306" s="37"/>
      <c r="CT306" s="37"/>
    </row>
    <row r="307" spans="1:98" ht="13">
      <c r="A307" s="34"/>
      <c r="B307" s="34"/>
      <c r="C307" s="34"/>
      <c r="D307" s="68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51"/>
      <c r="R307" s="34"/>
      <c r="S307" s="34"/>
      <c r="T307" s="34"/>
      <c r="U307" s="34"/>
      <c r="V307" s="34"/>
      <c r="W307" s="34"/>
      <c r="X307" s="34"/>
      <c r="Y307" s="34"/>
      <c r="Z307" s="34"/>
      <c r="AA307" s="34"/>
      <c r="AB307" s="34"/>
      <c r="AC307" s="34"/>
      <c r="AD307" s="34"/>
      <c r="AE307" s="34"/>
      <c r="AF307" s="37"/>
      <c r="AG307" s="37"/>
      <c r="AH307" s="37"/>
      <c r="AI307" s="37"/>
      <c r="AJ307" s="37"/>
      <c r="AK307" s="37"/>
      <c r="AL307" s="37"/>
      <c r="AM307" s="34"/>
      <c r="AN307" s="68"/>
      <c r="AO307" s="44"/>
      <c r="AP307" s="44"/>
      <c r="AQ307" s="44"/>
      <c r="AR307" s="44"/>
      <c r="AS307" s="44"/>
      <c r="AT307" s="44"/>
      <c r="AU307" s="44"/>
      <c r="AV307" s="44"/>
      <c r="AW307" s="44"/>
      <c r="AX307" s="44"/>
      <c r="AY307" s="44"/>
      <c r="AZ307" s="44"/>
      <c r="BA307" s="44"/>
      <c r="BB307" s="44"/>
      <c r="BC307" s="44"/>
      <c r="BD307" s="44"/>
      <c r="BE307" s="44"/>
      <c r="BF307" s="44"/>
      <c r="BG307" s="44"/>
      <c r="BH307" s="44"/>
      <c r="BI307" s="44"/>
      <c r="BJ307" s="44"/>
      <c r="BK307" s="44"/>
      <c r="BL307" s="44"/>
      <c r="BM307" s="44"/>
      <c r="BN307" s="44"/>
      <c r="BO307" s="44"/>
      <c r="BP307" s="44"/>
      <c r="BQ307" s="44"/>
      <c r="BR307" s="44"/>
      <c r="BS307" s="44"/>
      <c r="BT307" s="44"/>
      <c r="BU307" s="44"/>
      <c r="BV307" s="44"/>
      <c r="BW307" s="44"/>
      <c r="BX307" s="44"/>
      <c r="BY307" s="44"/>
      <c r="BZ307" s="44"/>
      <c r="CA307" s="37"/>
      <c r="CB307" s="37"/>
      <c r="CC307" s="37"/>
      <c r="CD307" s="37"/>
      <c r="CE307" s="37"/>
      <c r="CF307" s="37"/>
      <c r="CG307" s="37"/>
      <c r="CH307" s="37"/>
      <c r="CI307" s="37"/>
      <c r="CJ307" s="37"/>
      <c r="CK307" s="37"/>
      <c r="CL307" s="37"/>
      <c r="CM307" s="37"/>
      <c r="CN307" s="37"/>
      <c r="CO307" s="37"/>
      <c r="CP307" s="37"/>
      <c r="CQ307" s="37"/>
      <c r="CR307" s="37"/>
      <c r="CS307" s="37"/>
      <c r="CT307" s="37"/>
    </row>
    <row r="308" spans="1:98" ht="13">
      <c r="A308" s="34"/>
      <c r="B308" s="34"/>
      <c r="C308" s="34"/>
      <c r="D308" s="68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51"/>
      <c r="R308" s="34"/>
      <c r="S308" s="34"/>
      <c r="T308" s="34"/>
      <c r="U308" s="34"/>
      <c r="V308" s="34"/>
      <c r="W308" s="34"/>
      <c r="X308" s="34"/>
      <c r="Y308" s="34"/>
      <c r="Z308" s="34"/>
      <c r="AA308" s="34"/>
      <c r="AB308" s="34"/>
      <c r="AC308" s="34"/>
      <c r="AD308" s="34"/>
      <c r="AE308" s="34"/>
      <c r="AF308" s="37"/>
      <c r="AG308" s="37"/>
      <c r="AH308" s="37"/>
      <c r="AI308" s="37"/>
      <c r="AJ308" s="37"/>
      <c r="AK308" s="37"/>
      <c r="AL308" s="37"/>
      <c r="AM308" s="34"/>
      <c r="AN308" s="68"/>
      <c r="AO308" s="44"/>
      <c r="AP308" s="44"/>
      <c r="AQ308" s="44"/>
      <c r="AR308" s="44"/>
      <c r="AS308" s="44"/>
      <c r="AT308" s="44"/>
      <c r="AU308" s="44"/>
      <c r="AV308" s="44"/>
      <c r="AW308" s="44"/>
      <c r="AX308" s="44"/>
      <c r="AY308" s="44"/>
      <c r="AZ308" s="44"/>
      <c r="BA308" s="44"/>
      <c r="BB308" s="44"/>
      <c r="BC308" s="44"/>
      <c r="BD308" s="44"/>
      <c r="BE308" s="44"/>
      <c r="BF308" s="44"/>
      <c r="BG308" s="44"/>
      <c r="BH308" s="44"/>
      <c r="BI308" s="44"/>
      <c r="BJ308" s="44"/>
      <c r="BK308" s="44"/>
      <c r="BL308" s="44"/>
      <c r="BM308" s="44"/>
      <c r="BN308" s="44"/>
      <c r="BO308" s="44"/>
      <c r="BP308" s="44"/>
      <c r="BQ308" s="44"/>
      <c r="BR308" s="44"/>
      <c r="BS308" s="44"/>
      <c r="BT308" s="44"/>
      <c r="BU308" s="44"/>
      <c r="BV308" s="44"/>
      <c r="BW308" s="44"/>
      <c r="BX308" s="44"/>
      <c r="BY308" s="44"/>
      <c r="BZ308" s="44"/>
      <c r="CA308" s="37"/>
      <c r="CB308" s="37"/>
      <c r="CC308" s="37"/>
      <c r="CD308" s="37"/>
      <c r="CE308" s="37"/>
      <c r="CF308" s="37"/>
      <c r="CG308" s="37"/>
      <c r="CH308" s="37"/>
      <c r="CI308" s="37"/>
      <c r="CJ308" s="37"/>
      <c r="CK308" s="37"/>
      <c r="CL308" s="37"/>
      <c r="CM308" s="37"/>
      <c r="CN308" s="37"/>
      <c r="CO308" s="37"/>
      <c r="CP308" s="37"/>
      <c r="CQ308" s="37"/>
      <c r="CR308" s="37"/>
      <c r="CS308" s="37"/>
      <c r="CT308" s="37"/>
    </row>
    <row r="309" spans="1:98" ht="13">
      <c r="A309" s="34"/>
      <c r="B309" s="34"/>
      <c r="C309" s="34"/>
      <c r="D309" s="68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51"/>
      <c r="R309" s="34"/>
      <c r="S309" s="34"/>
      <c r="T309" s="34"/>
      <c r="U309" s="34"/>
      <c r="V309" s="34"/>
      <c r="W309" s="34"/>
      <c r="X309" s="34"/>
      <c r="Y309" s="34"/>
      <c r="Z309" s="34"/>
      <c r="AA309" s="34"/>
      <c r="AB309" s="34"/>
      <c r="AC309" s="34"/>
      <c r="AD309" s="34"/>
      <c r="AE309" s="34"/>
      <c r="AF309" s="37"/>
      <c r="AG309" s="37"/>
      <c r="AH309" s="37"/>
      <c r="AI309" s="37"/>
      <c r="AJ309" s="37"/>
      <c r="AK309" s="37"/>
      <c r="AL309" s="37"/>
      <c r="AM309" s="34"/>
      <c r="AN309" s="68"/>
      <c r="AO309" s="44"/>
      <c r="AP309" s="44"/>
      <c r="AQ309" s="44"/>
      <c r="AR309" s="44"/>
      <c r="AS309" s="44"/>
      <c r="AT309" s="44"/>
      <c r="AU309" s="44"/>
      <c r="AV309" s="44"/>
      <c r="AW309" s="44"/>
      <c r="AX309" s="44"/>
      <c r="AY309" s="44"/>
      <c r="AZ309" s="44"/>
      <c r="BA309" s="44"/>
      <c r="BB309" s="44"/>
      <c r="BC309" s="44"/>
      <c r="BD309" s="44"/>
      <c r="BE309" s="44"/>
      <c r="BF309" s="44"/>
      <c r="BG309" s="44"/>
      <c r="BH309" s="44"/>
      <c r="BI309" s="44"/>
      <c r="BJ309" s="44"/>
      <c r="BK309" s="44"/>
      <c r="BL309" s="44"/>
      <c r="BM309" s="44"/>
      <c r="BN309" s="44"/>
      <c r="BO309" s="44"/>
      <c r="BP309" s="44"/>
      <c r="BQ309" s="44"/>
      <c r="BR309" s="44"/>
      <c r="BS309" s="44"/>
      <c r="BT309" s="44"/>
      <c r="BU309" s="44"/>
      <c r="BV309" s="44"/>
      <c r="BW309" s="44"/>
      <c r="BX309" s="44"/>
      <c r="BY309" s="44"/>
      <c r="BZ309" s="44"/>
      <c r="CA309" s="37"/>
      <c r="CB309" s="37"/>
      <c r="CC309" s="37"/>
      <c r="CD309" s="37"/>
      <c r="CE309" s="37"/>
      <c r="CF309" s="37"/>
      <c r="CG309" s="37"/>
      <c r="CH309" s="37"/>
      <c r="CI309" s="37"/>
      <c r="CJ309" s="37"/>
      <c r="CK309" s="37"/>
      <c r="CL309" s="37"/>
      <c r="CM309" s="37"/>
      <c r="CN309" s="37"/>
      <c r="CO309" s="37"/>
      <c r="CP309" s="37"/>
      <c r="CQ309" s="37"/>
      <c r="CR309" s="37"/>
      <c r="CS309" s="37"/>
      <c r="CT309" s="37"/>
    </row>
    <row r="310" spans="1:98" ht="13">
      <c r="A310" s="34"/>
      <c r="B310" s="34"/>
      <c r="C310" s="34"/>
      <c r="D310" s="68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51"/>
      <c r="R310" s="34"/>
      <c r="S310" s="34"/>
      <c r="T310" s="34"/>
      <c r="U310" s="34"/>
      <c r="V310" s="34"/>
      <c r="W310" s="34"/>
      <c r="X310" s="34"/>
      <c r="Y310" s="34"/>
      <c r="Z310" s="34"/>
      <c r="AA310" s="34"/>
      <c r="AB310" s="34"/>
      <c r="AC310" s="34"/>
      <c r="AD310" s="34"/>
      <c r="AE310" s="34"/>
      <c r="AF310" s="37"/>
      <c r="AG310" s="37"/>
      <c r="AH310" s="37"/>
      <c r="AI310" s="37"/>
      <c r="AJ310" s="37"/>
      <c r="AK310" s="37"/>
      <c r="AL310" s="37"/>
      <c r="AM310" s="34"/>
      <c r="AN310" s="68"/>
      <c r="AO310" s="44"/>
      <c r="AP310" s="44"/>
      <c r="AQ310" s="44"/>
      <c r="AR310" s="44"/>
      <c r="AS310" s="44"/>
      <c r="AT310" s="44"/>
      <c r="AU310" s="44"/>
      <c r="AV310" s="44"/>
      <c r="AW310" s="44"/>
      <c r="AX310" s="44"/>
      <c r="AY310" s="44"/>
      <c r="AZ310" s="44"/>
      <c r="BA310" s="44"/>
      <c r="BB310" s="44"/>
      <c r="BC310" s="44"/>
      <c r="BD310" s="44"/>
      <c r="BE310" s="44"/>
      <c r="BF310" s="44"/>
      <c r="BG310" s="44"/>
      <c r="BH310" s="44"/>
      <c r="BI310" s="44"/>
      <c r="BJ310" s="44"/>
      <c r="BK310" s="44"/>
      <c r="BL310" s="44"/>
      <c r="BM310" s="44"/>
      <c r="BN310" s="44"/>
      <c r="BO310" s="44"/>
      <c r="BP310" s="44"/>
      <c r="BQ310" s="44"/>
      <c r="BR310" s="44"/>
      <c r="BS310" s="44"/>
      <c r="BT310" s="44"/>
      <c r="BU310" s="44"/>
      <c r="BV310" s="44"/>
      <c r="BW310" s="44"/>
      <c r="BX310" s="44"/>
      <c r="BY310" s="44"/>
      <c r="BZ310" s="44"/>
      <c r="CA310" s="37"/>
      <c r="CB310" s="37"/>
      <c r="CC310" s="37"/>
      <c r="CD310" s="37"/>
      <c r="CE310" s="37"/>
      <c r="CF310" s="37"/>
      <c r="CG310" s="37"/>
      <c r="CH310" s="37"/>
      <c r="CI310" s="37"/>
      <c r="CJ310" s="37"/>
      <c r="CK310" s="37"/>
      <c r="CL310" s="37"/>
      <c r="CM310" s="37"/>
      <c r="CN310" s="37"/>
      <c r="CO310" s="37"/>
      <c r="CP310" s="37"/>
      <c r="CQ310" s="37"/>
      <c r="CR310" s="37"/>
      <c r="CS310" s="37"/>
      <c r="CT310" s="37"/>
    </row>
    <row r="311" spans="1:98" ht="13">
      <c r="A311" s="34"/>
      <c r="B311" s="34"/>
      <c r="C311" s="34"/>
      <c r="D311" s="68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51"/>
      <c r="R311" s="34"/>
      <c r="S311" s="34"/>
      <c r="T311" s="34"/>
      <c r="U311" s="34"/>
      <c r="V311" s="34"/>
      <c r="W311" s="34"/>
      <c r="X311" s="34"/>
      <c r="Y311" s="34"/>
      <c r="Z311" s="34"/>
      <c r="AA311" s="34"/>
      <c r="AB311" s="34"/>
      <c r="AC311" s="34"/>
      <c r="AD311" s="34"/>
      <c r="AE311" s="34"/>
      <c r="AF311" s="37"/>
      <c r="AG311" s="37"/>
      <c r="AH311" s="37"/>
      <c r="AI311" s="37"/>
      <c r="AJ311" s="37"/>
      <c r="AK311" s="37"/>
      <c r="AL311" s="37"/>
      <c r="AM311" s="34"/>
      <c r="AN311" s="68"/>
      <c r="AO311" s="44"/>
      <c r="AP311" s="44"/>
      <c r="AQ311" s="44"/>
      <c r="AR311" s="44"/>
      <c r="AS311" s="44"/>
      <c r="AT311" s="44"/>
      <c r="AU311" s="44"/>
      <c r="AV311" s="44"/>
      <c r="AW311" s="44"/>
      <c r="AX311" s="44"/>
      <c r="AY311" s="44"/>
      <c r="AZ311" s="44"/>
      <c r="BA311" s="44"/>
      <c r="BB311" s="44"/>
      <c r="BC311" s="44"/>
      <c r="BD311" s="44"/>
      <c r="BE311" s="44"/>
      <c r="BF311" s="44"/>
      <c r="BG311" s="44"/>
      <c r="BH311" s="44"/>
      <c r="BI311" s="44"/>
      <c r="BJ311" s="44"/>
      <c r="BK311" s="44"/>
      <c r="BL311" s="44"/>
      <c r="BM311" s="44"/>
      <c r="BN311" s="44"/>
      <c r="BO311" s="44"/>
      <c r="BP311" s="44"/>
      <c r="BQ311" s="44"/>
      <c r="BR311" s="44"/>
      <c r="BS311" s="44"/>
      <c r="BT311" s="44"/>
      <c r="BU311" s="44"/>
      <c r="BV311" s="44"/>
      <c r="BW311" s="44"/>
      <c r="BX311" s="44"/>
      <c r="BY311" s="44"/>
      <c r="BZ311" s="44"/>
      <c r="CA311" s="37"/>
      <c r="CB311" s="37"/>
      <c r="CC311" s="37"/>
      <c r="CD311" s="37"/>
      <c r="CE311" s="37"/>
      <c r="CF311" s="37"/>
      <c r="CG311" s="37"/>
      <c r="CH311" s="37"/>
      <c r="CI311" s="37"/>
      <c r="CJ311" s="37"/>
      <c r="CK311" s="37"/>
      <c r="CL311" s="37"/>
      <c r="CM311" s="37"/>
      <c r="CN311" s="37"/>
      <c r="CO311" s="37"/>
      <c r="CP311" s="37"/>
      <c r="CQ311" s="37"/>
      <c r="CR311" s="37"/>
      <c r="CS311" s="37"/>
      <c r="CT311" s="37"/>
    </row>
    <row r="312" spans="1:98" ht="13">
      <c r="A312" s="34"/>
      <c r="B312" s="34"/>
      <c r="C312" s="34"/>
      <c r="D312" s="68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51"/>
      <c r="R312" s="34"/>
      <c r="S312" s="34"/>
      <c r="T312" s="34"/>
      <c r="U312" s="34"/>
      <c r="V312" s="34"/>
      <c r="W312" s="34"/>
      <c r="X312" s="34"/>
      <c r="Y312" s="34"/>
      <c r="Z312" s="34"/>
      <c r="AA312" s="34"/>
      <c r="AB312" s="34"/>
      <c r="AC312" s="34"/>
      <c r="AD312" s="34"/>
      <c r="AE312" s="34"/>
      <c r="AF312" s="37"/>
      <c r="AG312" s="37"/>
      <c r="AH312" s="37"/>
      <c r="AI312" s="37"/>
      <c r="AJ312" s="37"/>
      <c r="AK312" s="37"/>
      <c r="AL312" s="37"/>
      <c r="AM312" s="34"/>
      <c r="AN312" s="68"/>
      <c r="AO312" s="44"/>
      <c r="AP312" s="44"/>
      <c r="AQ312" s="44"/>
      <c r="AR312" s="44"/>
      <c r="AS312" s="44"/>
      <c r="AT312" s="44"/>
      <c r="AU312" s="44"/>
      <c r="AV312" s="44"/>
      <c r="AW312" s="44"/>
      <c r="AX312" s="44"/>
      <c r="AY312" s="44"/>
      <c r="AZ312" s="44"/>
      <c r="BA312" s="44"/>
      <c r="BB312" s="44"/>
      <c r="BC312" s="44"/>
      <c r="BD312" s="44"/>
      <c r="BE312" s="44"/>
      <c r="BF312" s="44"/>
      <c r="BG312" s="44"/>
      <c r="BH312" s="44"/>
      <c r="BI312" s="44"/>
      <c r="BJ312" s="44"/>
      <c r="BK312" s="44"/>
      <c r="BL312" s="44"/>
      <c r="BM312" s="44"/>
      <c r="BN312" s="44"/>
      <c r="BO312" s="44"/>
      <c r="BP312" s="44"/>
      <c r="BQ312" s="44"/>
      <c r="BR312" s="44"/>
      <c r="BS312" s="44"/>
      <c r="BT312" s="44"/>
      <c r="BU312" s="44"/>
      <c r="BV312" s="44"/>
      <c r="BW312" s="44"/>
      <c r="BX312" s="44"/>
      <c r="BY312" s="44"/>
      <c r="BZ312" s="44"/>
      <c r="CA312" s="37"/>
      <c r="CB312" s="37"/>
      <c r="CC312" s="37"/>
      <c r="CD312" s="37"/>
      <c r="CE312" s="37"/>
      <c r="CF312" s="37"/>
      <c r="CG312" s="37"/>
      <c r="CH312" s="37"/>
      <c r="CI312" s="37"/>
      <c r="CJ312" s="37"/>
      <c r="CK312" s="37"/>
      <c r="CL312" s="37"/>
      <c r="CM312" s="37"/>
      <c r="CN312" s="37"/>
      <c r="CO312" s="37"/>
      <c r="CP312" s="37"/>
      <c r="CQ312" s="37"/>
      <c r="CR312" s="37"/>
      <c r="CS312" s="37"/>
      <c r="CT312" s="37"/>
    </row>
    <row r="313" spans="1:98" ht="13">
      <c r="A313" s="34"/>
      <c r="B313" s="34"/>
      <c r="C313" s="34"/>
      <c r="D313" s="68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51"/>
      <c r="R313" s="34"/>
      <c r="S313" s="34"/>
      <c r="T313" s="34"/>
      <c r="U313" s="34"/>
      <c r="V313" s="34"/>
      <c r="W313" s="34"/>
      <c r="X313" s="34"/>
      <c r="Y313" s="34"/>
      <c r="Z313" s="34"/>
      <c r="AA313" s="34"/>
      <c r="AB313" s="34"/>
      <c r="AC313" s="34"/>
      <c r="AD313" s="34"/>
      <c r="AE313" s="34"/>
      <c r="AF313" s="37"/>
      <c r="AG313" s="37"/>
      <c r="AH313" s="37"/>
      <c r="AI313" s="37"/>
      <c r="AJ313" s="37"/>
      <c r="AK313" s="37"/>
      <c r="AL313" s="37"/>
      <c r="AM313" s="34"/>
      <c r="AN313" s="68"/>
      <c r="AO313" s="44"/>
      <c r="AP313" s="44"/>
      <c r="AQ313" s="44"/>
      <c r="AR313" s="44"/>
      <c r="AS313" s="44"/>
      <c r="AT313" s="44"/>
      <c r="AU313" s="44"/>
      <c r="AV313" s="44"/>
      <c r="AW313" s="44"/>
      <c r="AX313" s="44"/>
      <c r="AY313" s="44"/>
      <c r="AZ313" s="44"/>
      <c r="BA313" s="44"/>
      <c r="BB313" s="44"/>
      <c r="BC313" s="44"/>
      <c r="BD313" s="44"/>
      <c r="BE313" s="44"/>
      <c r="BF313" s="44"/>
      <c r="BG313" s="44"/>
      <c r="BH313" s="44"/>
      <c r="BI313" s="44"/>
      <c r="BJ313" s="44"/>
      <c r="BK313" s="44"/>
      <c r="BL313" s="44"/>
      <c r="BM313" s="44"/>
      <c r="BN313" s="44"/>
      <c r="BO313" s="44"/>
      <c r="BP313" s="44"/>
      <c r="BQ313" s="44"/>
      <c r="BR313" s="44"/>
      <c r="BS313" s="44"/>
      <c r="BT313" s="44"/>
      <c r="BU313" s="44"/>
      <c r="BV313" s="44"/>
      <c r="BW313" s="44"/>
      <c r="BX313" s="44"/>
      <c r="BY313" s="44"/>
      <c r="BZ313" s="44"/>
      <c r="CA313" s="37"/>
      <c r="CB313" s="37"/>
      <c r="CC313" s="37"/>
      <c r="CD313" s="37"/>
      <c r="CE313" s="37"/>
      <c r="CF313" s="37"/>
      <c r="CG313" s="37"/>
      <c r="CH313" s="37"/>
      <c r="CI313" s="37"/>
      <c r="CJ313" s="37"/>
      <c r="CK313" s="37"/>
      <c r="CL313" s="37"/>
      <c r="CM313" s="37"/>
      <c r="CN313" s="37"/>
      <c r="CO313" s="37"/>
      <c r="CP313" s="37"/>
      <c r="CQ313" s="37"/>
      <c r="CR313" s="37"/>
      <c r="CS313" s="37"/>
      <c r="CT313" s="37"/>
    </row>
    <row r="314" spans="1:98" ht="13">
      <c r="A314" s="34"/>
      <c r="B314" s="34"/>
      <c r="C314" s="34"/>
      <c r="D314" s="68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51"/>
      <c r="R314" s="34"/>
      <c r="S314" s="34"/>
      <c r="T314" s="34"/>
      <c r="U314" s="34"/>
      <c r="V314" s="34"/>
      <c r="W314" s="34"/>
      <c r="X314" s="34"/>
      <c r="Y314" s="34"/>
      <c r="Z314" s="34"/>
      <c r="AA314" s="34"/>
      <c r="AB314" s="34"/>
      <c r="AC314" s="34"/>
      <c r="AD314" s="34"/>
      <c r="AE314" s="34"/>
      <c r="AF314" s="37"/>
      <c r="AG314" s="37"/>
      <c r="AH314" s="37"/>
      <c r="AI314" s="37"/>
      <c r="AJ314" s="37"/>
      <c r="AK314" s="37"/>
      <c r="AL314" s="37"/>
      <c r="AM314" s="34"/>
      <c r="AN314" s="68"/>
      <c r="AO314" s="44"/>
      <c r="AP314" s="44"/>
      <c r="AQ314" s="44"/>
      <c r="AR314" s="44"/>
      <c r="AS314" s="44"/>
      <c r="AT314" s="44"/>
      <c r="AU314" s="44"/>
      <c r="AV314" s="44"/>
      <c r="AW314" s="44"/>
      <c r="AX314" s="44"/>
      <c r="AY314" s="44"/>
      <c r="AZ314" s="44"/>
      <c r="BA314" s="44"/>
      <c r="BB314" s="44"/>
      <c r="BC314" s="44"/>
      <c r="BD314" s="44"/>
      <c r="BE314" s="44"/>
      <c r="BF314" s="44"/>
      <c r="BG314" s="44"/>
      <c r="BH314" s="44"/>
      <c r="BI314" s="44"/>
      <c r="BJ314" s="44"/>
      <c r="BK314" s="44"/>
      <c r="BL314" s="44"/>
      <c r="BM314" s="44"/>
      <c r="BN314" s="44"/>
      <c r="BO314" s="44"/>
      <c r="BP314" s="44"/>
      <c r="BQ314" s="44"/>
      <c r="BR314" s="44"/>
      <c r="BS314" s="44"/>
      <c r="BT314" s="44"/>
      <c r="BU314" s="44"/>
      <c r="BV314" s="44"/>
      <c r="BW314" s="44"/>
      <c r="BX314" s="44"/>
      <c r="BY314" s="44"/>
      <c r="BZ314" s="44"/>
      <c r="CA314" s="37"/>
      <c r="CB314" s="37"/>
      <c r="CC314" s="37"/>
      <c r="CD314" s="37"/>
      <c r="CE314" s="37"/>
      <c r="CF314" s="37"/>
      <c r="CG314" s="37"/>
      <c r="CH314" s="37"/>
      <c r="CI314" s="37"/>
      <c r="CJ314" s="37"/>
      <c r="CK314" s="37"/>
      <c r="CL314" s="37"/>
      <c r="CM314" s="37"/>
      <c r="CN314" s="37"/>
      <c r="CO314" s="37"/>
      <c r="CP314" s="37"/>
      <c r="CQ314" s="37"/>
      <c r="CR314" s="37"/>
      <c r="CS314" s="37"/>
      <c r="CT314" s="37"/>
    </row>
  </sheetData>
  <mergeCells count="31">
    <mergeCell ref="L63:N63"/>
    <mergeCell ref="P77:R78"/>
    <mergeCell ref="T77:V78"/>
    <mergeCell ref="F43:H44"/>
    <mergeCell ref="R44:T45"/>
    <mergeCell ref="S46:T46"/>
    <mergeCell ref="F50:H51"/>
    <mergeCell ref="J55:J59"/>
    <mergeCell ref="L55:L59"/>
    <mergeCell ref="R55:R59"/>
    <mergeCell ref="T55:T59"/>
    <mergeCell ref="H60:J60"/>
    <mergeCell ref="L60:N60"/>
    <mergeCell ref="P60:R60"/>
    <mergeCell ref="T60:V60"/>
    <mergeCell ref="Z50:AB51"/>
    <mergeCell ref="N52:P53"/>
    <mergeCell ref="R52:T53"/>
    <mergeCell ref="AD52:AF53"/>
    <mergeCell ref="B51:D52"/>
    <mergeCell ref="B53:B54"/>
    <mergeCell ref="C53:C54"/>
    <mergeCell ref="D53:D54"/>
    <mergeCell ref="E53:E54"/>
    <mergeCell ref="V52:X53"/>
    <mergeCell ref="U53:U54"/>
    <mergeCell ref="W54:X54"/>
    <mergeCell ref="I53:I54"/>
    <mergeCell ref="Q53:Q54"/>
    <mergeCell ref="J52:L54"/>
    <mergeCell ref="M53:M54"/>
  </mergeCells>
  <conditionalFormatting sqref="AQ2:BZ35">
    <cfRule type="cellIs" dxfId="0" priority="1" operator="greaterThan">
      <formula>1</formula>
    </cfRule>
  </conditionalFormatting>
  <dataValidations count="1">
    <dataValidation type="list" allowBlank="1" showErrorMessage="1" sqref="C47" xr:uid="{00000000-0002-0000-0C00-000000000000}">
      <formula1>$B$78:$B$110</formula1>
    </dataValidation>
  </dataValidations>
  <pageMargins left="0.7" right="0.7" top="0.75" bottom="0.75" header="0" footer="0"/>
  <pageSetup orientation="portrait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Y1025"/>
  <sheetViews>
    <sheetView workbookViewId="0"/>
  </sheetViews>
  <sheetFormatPr baseColWidth="10" defaultColWidth="12.6640625" defaultRowHeight="15" customHeight="1"/>
  <cols>
    <col min="2" max="2" width="32.83203125" customWidth="1"/>
    <col min="10" max="10" width="15.5" customWidth="1"/>
    <col min="11" max="11" width="17.1640625" customWidth="1"/>
    <col min="12" max="12" width="30.33203125" customWidth="1"/>
    <col min="13" max="13" width="16.6640625" customWidth="1"/>
    <col min="14" max="14" width="19.6640625" customWidth="1"/>
    <col min="15" max="15" width="15.1640625" customWidth="1"/>
  </cols>
  <sheetData>
    <row r="1" spans="1:25">
      <c r="A1" s="11" t="s">
        <v>228</v>
      </c>
      <c r="B1" s="11" t="s">
        <v>23</v>
      </c>
      <c r="C1" s="11" t="s">
        <v>252</v>
      </c>
      <c r="D1" s="11" t="s">
        <v>64</v>
      </c>
      <c r="E1" s="11" t="s">
        <v>133</v>
      </c>
      <c r="F1" s="11" t="s">
        <v>135</v>
      </c>
      <c r="G1" s="11" t="s">
        <v>137</v>
      </c>
      <c r="H1" s="11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</row>
    <row r="2" spans="1:25">
      <c r="A2" s="296" t="s">
        <v>63</v>
      </c>
      <c r="B2" s="296" t="s">
        <v>253</v>
      </c>
      <c r="C2" s="296" t="s">
        <v>254</v>
      </c>
      <c r="D2" s="296" t="s">
        <v>255</v>
      </c>
      <c r="E2" s="296" t="s">
        <v>256</v>
      </c>
      <c r="F2" s="296" t="s">
        <v>257</v>
      </c>
      <c r="G2" s="296" t="s">
        <v>258</v>
      </c>
      <c r="H2" s="296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</row>
    <row r="3" spans="1:25" ht="15" customHeight="1">
      <c r="A3" s="296" t="s">
        <v>66</v>
      </c>
      <c r="B3" s="296" t="s">
        <v>253</v>
      </c>
      <c r="C3" s="296" t="s">
        <v>259</v>
      </c>
      <c r="D3" s="296" t="s">
        <v>260</v>
      </c>
      <c r="E3" s="296" t="s">
        <v>261</v>
      </c>
      <c r="F3" s="296" t="s">
        <v>262</v>
      </c>
      <c r="G3" s="296" t="s">
        <v>263</v>
      </c>
      <c r="H3" s="296"/>
      <c r="K3" s="297" t="s">
        <v>264</v>
      </c>
      <c r="L3" s="297" t="s">
        <v>144</v>
      </c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</row>
    <row r="4" spans="1:25">
      <c r="A4" s="296" t="s">
        <v>69</v>
      </c>
      <c r="B4" s="296" t="s">
        <v>253</v>
      </c>
      <c r="C4" s="296" t="s">
        <v>95</v>
      </c>
      <c r="D4" s="296" t="s">
        <v>265</v>
      </c>
      <c r="E4" s="296" t="s">
        <v>95</v>
      </c>
      <c r="F4" s="296" t="s">
        <v>117</v>
      </c>
      <c r="G4" s="296" t="s">
        <v>101</v>
      </c>
      <c r="H4" s="296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</row>
    <row r="5" spans="1:25">
      <c r="A5" s="296" t="s">
        <v>71</v>
      </c>
      <c r="B5" s="296" t="s">
        <v>253</v>
      </c>
      <c r="C5" s="296" t="s">
        <v>105</v>
      </c>
      <c r="D5" s="296" t="s">
        <v>266</v>
      </c>
      <c r="E5" s="296" t="s">
        <v>265</v>
      </c>
      <c r="F5" s="296" t="s">
        <v>267</v>
      </c>
      <c r="G5" s="296" t="s">
        <v>107</v>
      </c>
      <c r="H5" s="296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</row>
    <row r="6" spans="1:25">
      <c r="A6" s="296" t="s">
        <v>77</v>
      </c>
      <c r="B6" s="296" t="s">
        <v>253</v>
      </c>
      <c r="C6" s="296" t="s">
        <v>87</v>
      </c>
      <c r="D6" s="296" t="s">
        <v>265</v>
      </c>
      <c r="E6" s="296" t="s">
        <v>268</v>
      </c>
      <c r="F6" s="296" t="s">
        <v>89</v>
      </c>
      <c r="G6" s="296" t="s">
        <v>269</v>
      </c>
      <c r="H6" s="296"/>
      <c r="K6" s="434" t="s">
        <v>132</v>
      </c>
      <c r="L6" s="328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</row>
    <row r="7" spans="1:25">
      <c r="A7" s="296" t="s">
        <v>79</v>
      </c>
      <c r="B7" s="296" t="s">
        <v>253</v>
      </c>
      <c r="C7" s="296" t="s">
        <v>270</v>
      </c>
      <c r="D7" s="296" t="s">
        <v>271</v>
      </c>
      <c r="E7" s="296" t="s">
        <v>67</v>
      </c>
      <c r="F7" s="296" t="s">
        <v>67</v>
      </c>
      <c r="G7" s="296" t="s">
        <v>67</v>
      </c>
      <c r="H7" s="296"/>
      <c r="K7" s="328"/>
      <c r="L7" s="328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</row>
    <row r="8" spans="1:25">
      <c r="A8" s="296" t="s">
        <v>83</v>
      </c>
      <c r="B8" s="296" t="s">
        <v>253</v>
      </c>
      <c r="C8" s="296" t="s">
        <v>272</v>
      </c>
      <c r="D8" s="296" t="s">
        <v>273</v>
      </c>
      <c r="E8" s="296" t="s">
        <v>274</v>
      </c>
      <c r="F8" s="296" t="s">
        <v>275</v>
      </c>
      <c r="G8" s="296" t="s">
        <v>276</v>
      </c>
      <c r="H8" s="296"/>
      <c r="I8" s="1" t="s">
        <v>277</v>
      </c>
      <c r="K8" s="5"/>
      <c r="L8" s="5">
        <v>32</v>
      </c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</row>
    <row r="9" spans="1:25">
      <c r="A9" s="296" t="s">
        <v>73</v>
      </c>
      <c r="B9" s="296" t="s">
        <v>253</v>
      </c>
      <c r="C9" s="296" t="s">
        <v>278</v>
      </c>
      <c r="D9" s="296" t="s">
        <v>279</v>
      </c>
      <c r="E9" s="296" t="s">
        <v>280</v>
      </c>
      <c r="F9" s="296" t="s">
        <v>281</v>
      </c>
      <c r="G9" s="296" t="s">
        <v>281</v>
      </c>
      <c r="H9" s="296"/>
      <c r="K9" s="298" t="s">
        <v>252</v>
      </c>
      <c r="L9" s="298" t="s">
        <v>64</v>
      </c>
      <c r="M9" s="298" t="s">
        <v>133</v>
      </c>
      <c r="N9" s="298" t="s">
        <v>135</v>
      </c>
      <c r="O9" s="298" t="s">
        <v>137</v>
      </c>
      <c r="P9" s="5"/>
      <c r="Q9" s="5"/>
      <c r="R9" s="5"/>
      <c r="S9" s="5"/>
      <c r="T9" s="5"/>
      <c r="U9" s="5"/>
      <c r="V9" s="5"/>
      <c r="W9" s="5"/>
      <c r="X9" s="5"/>
      <c r="Y9" s="5"/>
    </row>
    <row r="10" spans="1:25">
      <c r="A10" s="296" t="s">
        <v>75</v>
      </c>
      <c r="B10" s="296" t="s">
        <v>253</v>
      </c>
      <c r="C10" s="296" t="s">
        <v>282</v>
      </c>
      <c r="D10" s="296" t="s">
        <v>282</v>
      </c>
      <c r="E10" s="296" t="s">
        <v>282</v>
      </c>
      <c r="F10" s="296" t="s">
        <v>85</v>
      </c>
      <c r="G10" s="296" t="s">
        <v>283</v>
      </c>
      <c r="H10" s="296"/>
      <c r="K10" s="299"/>
      <c r="L10" s="299"/>
      <c r="M10" s="299"/>
      <c r="N10" s="299"/>
      <c r="O10" s="299"/>
      <c r="P10" s="5"/>
      <c r="Q10" s="5"/>
      <c r="R10" s="5"/>
      <c r="S10" s="5"/>
      <c r="T10" s="5"/>
      <c r="U10" s="5"/>
      <c r="V10" s="5"/>
      <c r="W10" s="5"/>
      <c r="X10" s="5"/>
      <c r="Y10" s="5"/>
    </row>
    <row r="11" spans="1:25">
      <c r="A11" s="296" t="s">
        <v>86</v>
      </c>
      <c r="B11" s="296" t="s">
        <v>253</v>
      </c>
      <c r="C11" s="296" t="s">
        <v>284</v>
      </c>
      <c r="D11" s="296" t="s">
        <v>285</v>
      </c>
      <c r="E11" s="296" t="s">
        <v>286</v>
      </c>
      <c r="F11" s="296" t="s">
        <v>261</v>
      </c>
      <c r="G11" s="296" t="s">
        <v>287</v>
      </c>
      <c r="H11" s="296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</row>
    <row r="12" spans="1:25">
      <c r="A12" s="296" t="s">
        <v>96</v>
      </c>
      <c r="B12" s="296" t="s">
        <v>253</v>
      </c>
      <c r="C12" s="296" t="s">
        <v>282</v>
      </c>
      <c r="D12" s="296" t="s">
        <v>282</v>
      </c>
      <c r="E12" s="296" t="s">
        <v>282</v>
      </c>
      <c r="F12" s="296" t="s">
        <v>282</v>
      </c>
      <c r="G12" s="296" t="s">
        <v>282</v>
      </c>
      <c r="H12" s="296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</row>
    <row r="13" spans="1:25">
      <c r="A13" s="296" t="s">
        <v>88</v>
      </c>
      <c r="B13" s="296" t="s">
        <v>253</v>
      </c>
      <c r="C13" s="296" t="s">
        <v>282</v>
      </c>
      <c r="D13" s="296" t="s">
        <v>282</v>
      </c>
      <c r="E13" s="296" t="s">
        <v>282</v>
      </c>
      <c r="F13" s="296" t="s">
        <v>288</v>
      </c>
      <c r="G13" s="296" t="s">
        <v>289</v>
      </c>
      <c r="H13" s="296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</row>
    <row r="14" spans="1:25">
      <c r="A14" s="296" t="s">
        <v>90</v>
      </c>
      <c r="B14" s="296" t="s">
        <v>253</v>
      </c>
      <c r="C14" s="296" t="s">
        <v>290</v>
      </c>
      <c r="D14" s="296" t="s">
        <v>291</v>
      </c>
      <c r="E14" s="296" t="s">
        <v>107</v>
      </c>
      <c r="F14" s="296" t="s">
        <v>292</v>
      </c>
      <c r="G14" s="296" t="s">
        <v>293</v>
      </c>
      <c r="H14" s="296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</row>
    <row r="15" spans="1:25">
      <c r="A15" s="296" t="s">
        <v>92</v>
      </c>
      <c r="B15" s="296" t="s">
        <v>253</v>
      </c>
      <c r="C15" s="296" t="s">
        <v>294</v>
      </c>
      <c r="D15" s="296" t="s">
        <v>295</v>
      </c>
      <c r="E15" s="296" t="s">
        <v>296</v>
      </c>
      <c r="F15" s="296" t="s">
        <v>297</v>
      </c>
      <c r="G15" s="296" t="s">
        <v>298</v>
      </c>
      <c r="H15" s="296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</row>
    <row r="16" spans="1:25">
      <c r="A16" s="296" t="s">
        <v>94</v>
      </c>
      <c r="B16" s="296" t="s">
        <v>253</v>
      </c>
      <c r="C16" s="296" t="s">
        <v>299</v>
      </c>
      <c r="D16" s="296" t="s">
        <v>300</v>
      </c>
      <c r="E16" s="296" t="s">
        <v>298</v>
      </c>
      <c r="F16" s="296" t="s">
        <v>301</v>
      </c>
      <c r="G16" s="296" t="s">
        <v>302</v>
      </c>
      <c r="H16" s="296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</row>
    <row r="17" spans="1:25">
      <c r="A17" s="296" t="s">
        <v>98</v>
      </c>
      <c r="B17" s="296" t="s">
        <v>253</v>
      </c>
      <c r="C17" s="296" t="s">
        <v>303</v>
      </c>
      <c r="D17" s="296" t="s">
        <v>304</v>
      </c>
      <c r="E17" s="296" t="s">
        <v>305</v>
      </c>
      <c r="F17" s="296" t="s">
        <v>306</v>
      </c>
      <c r="G17" s="296" t="s">
        <v>307</v>
      </c>
      <c r="H17" s="296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</row>
    <row r="18" spans="1:25">
      <c r="A18" s="296" t="s">
        <v>100</v>
      </c>
      <c r="B18" s="296" t="s">
        <v>253</v>
      </c>
      <c r="C18" s="296" t="s">
        <v>115</v>
      </c>
      <c r="D18" s="296" t="s">
        <v>305</v>
      </c>
      <c r="E18" s="296" t="s">
        <v>308</v>
      </c>
      <c r="F18" s="296" t="s">
        <v>309</v>
      </c>
      <c r="G18" s="296" t="s">
        <v>310</v>
      </c>
      <c r="H18" s="296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</row>
    <row r="19" spans="1:25">
      <c r="A19" s="296" t="s">
        <v>102</v>
      </c>
      <c r="B19" s="296" t="s">
        <v>253</v>
      </c>
      <c r="C19" s="296" t="s">
        <v>311</v>
      </c>
      <c r="D19" s="296" t="s">
        <v>67</v>
      </c>
      <c r="E19" s="296" t="s">
        <v>282</v>
      </c>
      <c r="F19" s="296" t="s">
        <v>282</v>
      </c>
      <c r="G19" s="296" t="s">
        <v>67</v>
      </c>
      <c r="H19" s="296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</row>
    <row r="20" spans="1:25">
      <c r="A20" s="296" t="s">
        <v>104</v>
      </c>
      <c r="B20" s="296" t="s">
        <v>253</v>
      </c>
      <c r="C20" s="296" t="s">
        <v>312</v>
      </c>
      <c r="D20" s="296" t="s">
        <v>67</v>
      </c>
      <c r="E20" s="296" t="s">
        <v>282</v>
      </c>
      <c r="F20" s="296" t="s">
        <v>282</v>
      </c>
      <c r="G20" s="296" t="s">
        <v>67</v>
      </c>
      <c r="H20" s="296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</row>
    <row r="21" spans="1:25">
      <c r="A21" s="296" t="s">
        <v>106</v>
      </c>
      <c r="B21" s="296" t="s">
        <v>253</v>
      </c>
      <c r="C21" s="296" t="s">
        <v>282</v>
      </c>
      <c r="D21" s="296" t="s">
        <v>313</v>
      </c>
      <c r="E21" s="296" t="s">
        <v>311</v>
      </c>
      <c r="F21" s="296" t="s">
        <v>314</v>
      </c>
      <c r="G21" s="296" t="s">
        <v>315</v>
      </c>
      <c r="H21" s="296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</row>
    <row r="22" spans="1:25">
      <c r="A22" s="296" t="s">
        <v>108</v>
      </c>
      <c r="B22" s="296" t="s">
        <v>253</v>
      </c>
      <c r="C22" s="296" t="s">
        <v>316</v>
      </c>
      <c r="D22" s="296" t="s">
        <v>317</v>
      </c>
      <c r="E22" s="296" t="s">
        <v>317</v>
      </c>
      <c r="F22" s="296" t="s">
        <v>318</v>
      </c>
      <c r="G22" s="296" t="s">
        <v>319</v>
      </c>
      <c r="H22" s="296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</row>
    <row r="23" spans="1:25">
      <c r="A23" s="296" t="s">
        <v>110</v>
      </c>
      <c r="B23" s="296" t="s">
        <v>253</v>
      </c>
      <c r="C23" s="296" t="s">
        <v>320</v>
      </c>
      <c r="D23" s="296" t="s">
        <v>321</v>
      </c>
      <c r="E23" s="296" t="s">
        <v>322</v>
      </c>
      <c r="F23" s="296" t="s">
        <v>323</v>
      </c>
      <c r="G23" s="296" t="s">
        <v>324</v>
      </c>
      <c r="H23" s="296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</row>
    <row r="24" spans="1:25">
      <c r="A24" s="296" t="s">
        <v>112</v>
      </c>
      <c r="B24" s="296" t="s">
        <v>253</v>
      </c>
      <c r="C24" s="296" t="s">
        <v>268</v>
      </c>
      <c r="D24" s="296" t="s">
        <v>282</v>
      </c>
      <c r="E24" s="296" t="s">
        <v>89</v>
      </c>
      <c r="F24" s="296" t="s">
        <v>87</v>
      </c>
      <c r="G24" s="296" t="s">
        <v>266</v>
      </c>
      <c r="H24" s="296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</row>
    <row r="25" spans="1:25">
      <c r="A25" s="296" t="s">
        <v>114</v>
      </c>
      <c r="B25" s="296" t="s">
        <v>253</v>
      </c>
      <c r="C25" s="296" t="s">
        <v>282</v>
      </c>
      <c r="D25" s="296" t="s">
        <v>282</v>
      </c>
      <c r="E25" s="296" t="s">
        <v>282</v>
      </c>
      <c r="F25" s="296" t="s">
        <v>265</v>
      </c>
      <c r="G25" s="296" t="s">
        <v>67</v>
      </c>
      <c r="H25" s="296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</row>
    <row r="26" spans="1:25">
      <c r="A26" s="296" t="s">
        <v>116</v>
      </c>
      <c r="B26" s="296" t="s">
        <v>253</v>
      </c>
      <c r="C26" s="296" t="s">
        <v>325</v>
      </c>
      <c r="D26" s="296" t="s">
        <v>326</v>
      </c>
      <c r="E26" s="296" t="s">
        <v>327</v>
      </c>
      <c r="F26" s="296" t="s">
        <v>328</v>
      </c>
      <c r="G26" s="296" t="s">
        <v>287</v>
      </c>
      <c r="H26" s="296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</row>
    <row r="27" spans="1:25">
      <c r="A27" s="296" t="s">
        <v>118</v>
      </c>
      <c r="B27" s="296" t="s">
        <v>253</v>
      </c>
      <c r="C27" s="296" t="s">
        <v>329</v>
      </c>
      <c r="D27" s="296" t="s">
        <v>330</v>
      </c>
      <c r="E27" s="296" t="s">
        <v>282</v>
      </c>
      <c r="F27" s="296" t="s">
        <v>331</v>
      </c>
      <c r="G27" s="296" t="s">
        <v>332</v>
      </c>
      <c r="H27" s="296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</row>
    <row r="28" spans="1:25">
      <c r="A28" s="296" t="s">
        <v>120</v>
      </c>
      <c r="B28" s="296" t="s">
        <v>253</v>
      </c>
      <c r="C28" s="296" t="s">
        <v>333</v>
      </c>
      <c r="D28" s="296" t="s">
        <v>334</v>
      </c>
      <c r="E28" s="296" t="s">
        <v>335</v>
      </c>
      <c r="F28" s="296" t="s">
        <v>95</v>
      </c>
      <c r="G28" s="296" t="s">
        <v>258</v>
      </c>
      <c r="H28" s="296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</row>
    <row r="29" spans="1:25">
      <c r="A29" s="296" t="s">
        <v>122</v>
      </c>
      <c r="B29" s="296" t="s">
        <v>253</v>
      </c>
      <c r="C29" s="296" t="s">
        <v>111</v>
      </c>
      <c r="D29" s="296" t="s">
        <v>282</v>
      </c>
      <c r="E29" s="296" t="s">
        <v>282</v>
      </c>
      <c r="F29" s="296" t="s">
        <v>282</v>
      </c>
      <c r="G29" s="296" t="s">
        <v>336</v>
      </c>
      <c r="H29" s="296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</row>
    <row r="30" spans="1:25">
      <c r="A30" s="296" t="s">
        <v>124</v>
      </c>
      <c r="B30" s="296" t="s">
        <v>253</v>
      </c>
      <c r="C30" s="296" t="s">
        <v>337</v>
      </c>
      <c r="D30" s="296" t="s">
        <v>338</v>
      </c>
      <c r="E30" s="296" t="s">
        <v>308</v>
      </c>
      <c r="F30" s="296" t="s">
        <v>339</v>
      </c>
      <c r="G30" s="296" t="s">
        <v>340</v>
      </c>
      <c r="H30" s="296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</row>
    <row r="31" spans="1:25">
      <c r="A31" s="296" t="s">
        <v>126</v>
      </c>
      <c r="B31" s="296" t="s">
        <v>253</v>
      </c>
      <c r="C31" s="296" t="s">
        <v>341</v>
      </c>
      <c r="D31" s="296" t="s">
        <v>342</v>
      </c>
      <c r="E31" s="296" t="s">
        <v>343</v>
      </c>
      <c r="F31" s="296" t="s">
        <v>344</v>
      </c>
      <c r="G31" s="296" t="s">
        <v>345</v>
      </c>
      <c r="H31" s="296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</row>
    <row r="32" spans="1:25">
      <c r="A32" s="296" t="s">
        <v>128</v>
      </c>
      <c r="B32" s="296" t="s">
        <v>253</v>
      </c>
      <c r="C32" s="296" t="s">
        <v>302</v>
      </c>
      <c r="D32" s="296" t="s">
        <v>346</v>
      </c>
      <c r="E32" s="296" t="s">
        <v>347</v>
      </c>
      <c r="F32" s="296" t="s">
        <v>348</v>
      </c>
      <c r="G32" s="296" t="s">
        <v>349</v>
      </c>
      <c r="H32" s="296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</row>
    <row r="33" spans="1:25">
      <c r="A33" s="296" t="s">
        <v>130</v>
      </c>
      <c r="B33" s="296" t="s">
        <v>253</v>
      </c>
      <c r="C33" s="296" t="s">
        <v>350</v>
      </c>
      <c r="D33" s="296" t="s">
        <v>282</v>
      </c>
      <c r="E33" s="296" t="s">
        <v>282</v>
      </c>
      <c r="F33" s="296" t="s">
        <v>282</v>
      </c>
      <c r="G33" s="296" t="s">
        <v>351</v>
      </c>
      <c r="H33" s="296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</row>
    <row r="34" spans="1:25">
      <c r="A34" s="296" t="s">
        <v>63</v>
      </c>
      <c r="B34" s="296" t="s">
        <v>144</v>
      </c>
      <c r="C34" s="296" t="s">
        <v>352</v>
      </c>
      <c r="D34" s="296" t="s">
        <v>353</v>
      </c>
      <c r="E34" s="296" t="s">
        <v>354</v>
      </c>
      <c r="F34" s="296" t="s">
        <v>355</v>
      </c>
      <c r="G34" s="296" t="s">
        <v>356</v>
      </c>
      <c r="H34" s="296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</row>
    <row r="35" spans="1:25">
      <c r="A35" s="296" t="s">
        <v>66</v>
      </c>
      <c r="B35" s="296" t="s">
        <v>144</v>
      </c>
      <c r="C35" s="296" t="s">
        <v>67</v>
      </c>
      <c r="D35" s="296" t="s">
        <v>67</v>
      </c>
      <c r="E35" s="296" t="s">
        <v>67</v>
      </c>
      <c r="F35" s="296" t="s">
        <v>357</v>
      </c>
      <c r="G35" s="296" t="s">
        <v>67</v>
      </c>
      <c r="H35" s="296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</row>
    <row r="36" spans="1:25">
      <c r="A36" s="296" t="s">
        <v>69</v>
      </c>
      <c r="B36" s="296" t="s">
        <v>144</v>
      </c>
      <c r="C36" s="296" t="s">
        <v>358</v>
      </c>
      <c r="D36" s="296" t="s">
        <v>359</v>
      </c>
      <c r="E36" s="296" t="s">
        <v>360</v>
      </c>
      <c r="F36" s="296" t="s">
        <v>361</v>
      </c>
      <c r="G36" s="296" t="s">
        <v>362</v>
      </c>
      <c r="H36" s="296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</row>
    <row r="37" spans="1:25">
      <c r="A37" s="296" t="s">
        <v>71</v>
      </c>
      <c r="B37" s="296" t="s">
        <v>144</v>
      </c>
      <c r="C37" s="296" t="s">
        <v>363</v>
      </c>
      <c r="D37" s="296" t="s">
        <v>364</v>
      </c>
      <c r="E37" s="296" t="s">
        <v>365</v>
      </c>
      <c r="F37" s="296" t="s">
        <v>366</v>
      </c>
      <c r="G37" s="296" t="s">
        <v>299</v>
      </c>
      <c r="H37" s="296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</row>
    <row r="38" spans="1:25">
      <c r="A38" s="296" t="s">
        <v>77</v>
      </c>
      <c r="B38" s="296" t="s">
        <v>144</v>
      </c>
      <c r="C38" s="296" t="s">
        <v>367</v>
      </c>
      <c r="D38" s="296" t="s">
        <v>368</v>
      </c>
      <c r="E38" s="296" t="s">
        <v>369</v>
      </c>
      <c r="F38" s="296" t="s">
        <v>370</v>
      </c>
      <c r="G38" s="296" t="s">
        <v>371</v>
      </c>
      <c r="H38" s="296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</row>
    <row r="39" spans="1:25">
      <c r="A39" s="296" t="s">
        <v>79</v>
      </c>
      <c r="B39" s="296" t="s">
        <v>144</v>
      </c>
      <c r="C39" s="296" t="s">
        <v>372</v>
      </c>
      <c r="D39" s="296" t="s">
        <v>373</v>
      </c>
      <c r="E39" s="296" t="s">
        <v>374</v>
      </c>
      <c r="F39" s="296" t="s">
        <v>375</v>
      </c>
      <c r="G39" s="296" t="s">
        <v>376</v>
      </c>
      <c r="H39" s="296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</row>
    <row r="40" spans="1:25">
      <c r="A40" s="296" t="s">
        <v>83</v>
      </c>
      <c r="B40" s="296" t="s">
        <v>144</v>
      </c>
      <c r="C40" s="296" t="s">
        <v>377</v>
      </c>
      <c r="D40" s="296" t="s">
        <v>378</v>
      </c>
      <c r="E40" s="296" t="s">
        <v>379</v>
      </c>
      <c r="F40" s="296" t="s">
        <v>380</v>
      </c>
      <c r="G40" s="296" t="s">
        <v>381</v>
      </c>
      <c r="H40" s="296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</row>
    <row r="41" spans="1:25">
      <c r="A41" s="296" t="s">
        <v>73</v>
      </c>
      <c r="B41" s="296" t="s">
        <v>144</v>
      </c>
      <c r="C41" s="296" t="s">
        <v>382</v>
      </c>
      <c r="D41" s="296" t="s">
        <v>383</v>
      </c>
      <c r="E41" s="296" t="s">
        <v>384</v>
      </c>
      <c r="F41" s="296" t="s">
        <v>385</v>
      </c>
      <c r="G41" s="296" t="s">
        <v>386</v>
      </c>
      <c r="H41" s="296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</row>
    <row r="42" spans="1:25">
      <c r="A42" s="296" t="s">
        <v>75</v>
      </c>
      <c r="B42" s="296" t="s">
        <v>144</v>
      </c>
      <c r="C42" s="296" t="s">
        <v>387</v>
      </c>
      <c r="D42" s="296" t="s">
        <v>388</v>
      </c>
      <c r="E42" s="296" t="s">
        <v>389</v>
      </c>
      <c r="F42" s="296" t="s">
        <v>390</v>
      </c>
      <c r="G42" s="296" t="s">
        <v>391</v>
      </c>
      <c r="H42" s="296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</row>
    <row r="43" spans="1:25">
      <c r="A43" s="296" t="s">
        <v>86</v>
      </c>
      <c r="B43" s="296" t="s">
        <v>144</v>
      </c>
      <c r="C43" s="296" t="s">
        <v>392</v>
      </c>
      <c r="D43" s="296" t="s">
        <v>393</v>
      </c>
      <c r="E43" s="296" t="s">
        <v>394</v>
      </c>
      <c r="F43" s="296" t="s">
        <v>395</v>
      </c>
      <c r="G43" s="296" t="s">
        <v>396</v>
      </c>
      <c r="H43" s="296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</row>
    <row r="44" spans="1:25">
      <c r="A44" s="296" t="s">
        <v>96</v>
      </c>
      <c r="B44" s="296" t="s">
        <v>144</v>
      </c>
      <c r="C44" s="296" t="s">
        <v>397</v>
      </c>
      <c r="D44" s="296" t="s">
        <v>398</v>
      </c>
      <c r="E44" s="296" t="s">
        <v>399</v>
      </c>
      <c r="F44" s="296" t="s">
        <v>400</v>
      </c>
      <c r="G44" s="296" t="s">
        <v>401</v>
      </c>
      <c r="H44" s="296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</row>
    <row r="45" spans="1:25">
      <c r="A45" s="296" t="s">
        <v>88</v>
      </c>
      <c r="B45" s="296" t="s">
        <v>144</v>
      </c>
      <c r="C45" s="296" t="s">
        <v>402</v>
      </c>
      <c r="D45" s="296" t="s">
        <v>403</v>
      </c>
      <c r="E45" s="296" t="s">
        <v>404</v>
      </c>
      <c r="F45" s="296" t="s">
        <v>405</v>
      </c>
      <c r="G45" s="296" t="s">
        <v>406</v>
      </c>
      <c r="H45" s="296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</row>
    <row r="46" spans="1:25">
      <c r="A46" s="296" t="s">
        <v>90</v>
      </c>
      <c r="B46" s="296" t="s">
        <v>144</v>
      </c>
      <c r="C46" s="296" t="s">
        <v>407</v>
      </c>
      <c r="D46" s="296" t="s">
        <v>408</v>
      </c>
      <c r="E46" s="296" t="s">
        <v>409</v>
      </c>
      <c r="F46" s="296" t="s">
        <v>410</v>
      </c>
      <c r="G46" s="296" t="s">
        <v>411</v>
      </c>
      <c r="H46" s="296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</row>
    <row r="47" spans="1:25">
      <c r="A47" s="296" t="s">
        <v>92</v>
      </c>
      <c r="B47" s="296" t="s">
        <v>144</v>
      </c>
      <c r="C47" s="296" t="s">
        <v>412</v>
      </c>
      <c r="D47" s="296" t="s">
        <v>413</v>
      </c>
      <c r="E47" s="296" t="s">
        <v>414</v>
      </c>
      <c r="F47" s="296" t="s">
        <v>415</v>
      </c>
      <c r="G47" s="296" t="s">
        <v>416</v>
      </c>
      <c r="H47" s="296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</row>
    <row r="48" spans="1:25">
      <c r="A48" s="296" t="s">
        <v>94</v>
      </c>
      <c r="B48" s="296" t="s">
        <v>144</v>
      </c>
      <c r="C48" s="296" t="s">
        <v>417</v>
      </c>
      <c r="D48" s="296" t="s">
        <v>418</v>
      </c>
      <c r="E48" s="296" t="s">
        <v>419</v>
      </c>
      <c r="F48" s="296" t="s">
        <v>420</v>
      </c>
      <c r="G48" s="296" t="s">
        <v>421</v>
      </c>
      <c r="H48" s="296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</row>
    <row r="49" spans="1:25">
      <c r="A49" s="296" t="s">
        <v>98</v>
      </c>
      <c r="B49" s="296" t="s">
        <v>144</v>
      </c>
      <c r="C49" s="296" t="s">
        <v>422</v>
      </c>
      <c r="D49" s="296" t="s">
        <v>423</v>
      </c>
      <c r="E49" s="296" t="s">
        <v>424</v>
      </c>
      <c r="F49" s="296" t="s">
        <v>425</v>
      </c>
      <c r="G49" s="296" t="s">
        <v>426</v>
      </c>
      <c r="H49" s="296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</row>
    <row r="50" spans="1:25">
      <c r="A50" s="296" t="s">
        <v>100</v>
      </c>
      <c r="B50" s="296" t="s">
        <v>144</v>
      </c>
      <c r="C50" s="296" t="s">
        <v>427</v>
      </c>
      <c r="D50" s="296" t="s">
        <v>428</v>
      </c>
      <c r="E50" s="296" t="s">
        <v>429</v>
      </c>
      <c r="F50" s="296" t="s">
        <v>430</v>
      </c>
      <c r="G50" s="296" t="s">
        <v>431</v>
      </c>
      <c r="H50" s="296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</row>
    <row r="51" spans="1:25">
      <c r="A51" s="296" t="s">
        <v>102</v>
      </c>
      <c r="B51" s="296" t="s">
        <v>144</v>
      </c>
      <c r="C51" s="296" t="s">
        <v>432</v>
      </c>
      <c r="D51" s="296" t="s">
        <v>433</v>
      </c>
      <c r="E51" s="296" t="s">
        <v>434</v>
      </c>
      <c r="F51" s="296" t="s">
        <v>435</v>
      </c>
      <c r="G51" s="296" t="s">
        <v>436</v>
      </c>
      <c r="H51" s="296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</row>
    <row r="52" spans="1:25">
      <c r="A52" s="296" t="s">
        <v>104</v>
      </c>
      <c r="B52" s="296" t="s">
        <v>144</v>
      </c>
      <c r="C52" s="296" t="s">
        <v>437</v>
      </c>
      <c r="D52" s="296" t="s">
        <v>438</v>
      </c>
      <c r="E52" s="296" t="s">
        <v>439</v>
      </c>
      <c r="F52" s="296" t="s">
        <v>440</v>
      </c>
      <c r="G52" s="296" t="s">
        <v>441</v>
      </c>
      <c r="H52" s="296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</row>
    <row r="53" spans="1:25">
      <c r="A53" s="296" t="s">
        <v>106</v>
      </c>
      <c r="B53" s="296" t="s">
        <v>144</v>
      </c>
      <c r="C53" s="296" t="s">
        <v>442</v>
      </c>
      <c r="D53" s="296" t="s">
        <v>443</v>
      </c>
      <c r="E53" s="296" t="s">
        <v>444</v>
      </c>
      <c r="F53" s="296" t="s">
        <v>445</v>
      </c>
      <c r="G53" s="296" t="s">
        <v>446</v>
      </c>
      <c r="H53" s="296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</row>
    <row r="54" spans="1:25">
      <c r="A54" s="296" t="s">
        <v>108</v>
      </c>
      <c r="B54" s="296" t="s">
        <v>144</v>
      </c>
      <c r="C54" s="296" t="s">
        <v>447</v>
      </c>
      <c r="D54" s="296" t="s">
        <v>448</v>
      </c>
      <c r="E54" s="296" t="s">
        <v>449</v>
      </c>
      <c r="F54" s="296" t="s">
        <v>450</v>
      </c>
      <c r="G54" s="296" t="s">
        <v>451</v>
      </c>
      <c r="H54" s="296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</row>
    <row r="55" spans="1:25">
      <c r="A55" s="296" t="s">
        <v>110</v>
      </c>
      <c r="B55" s="296" t="s">
        <v>144</v>
      </c>
      <c r="C55" s="296" t="s">
        <v>452</v>
      </c>
      <c r="D55" s="296" t="s">
        <v>453</v>
      </c>
      <c r="E55" s="296" t="s">
        <v>454</v>
      </c>
      <c r="F55" s="296" t="s">
        <v>455</v>
      </c>
      <c r="G55" s="296" t="s">
        <v>456</v>
      </c>
      <c r="H55" s="296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</row>
    <row r="56" spans="1:25">
      <c r="A56" s="296" t="s">
        <v>112</v>
      </c>
      <c r="B56" s="296" t="s">
        <v>144</v>
      </c>
      <c r="C56" s="296" t="s">
        <v>457</v>
      </c>
      <c r="D56" s="296" t="s">
        <v>67</v>
      </c>
      <c r="E56" s="296" t="s">
        <v>67</v>
      </c>
      <c r="F56" s="296" t="s">
        <v>67</v>
      </c>
      <c r="G56" s="296" t="s">
        <v>458</v>
      </c>
      <c r="H56" s="296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</row>
    <row r="57" spans="1:25">
      <c r="A57" s="296" t="s">
        <v>114</v>
      </c>
      <c r="B57" s="296" t="s">
        <v>144</v>
      </c>
      <c r="C57" s="296" t="s">
        <v>459</v>
      </c>
      <c r="D57" s="296" t="s">
        <v>460</v>
      </c>
      <c r="E57" s="296" t="s">
        <v>461</v>
      </c>
      <c r="F57" s="296" t="s">
        <v>462</v>
      </c>
      <c r="G57" s="296" t="s">
        <v>463</v>
      </c>
      <c r="H57" s="296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</row>
    <row r="58" spans="1:25">
      <c r="A58" s="296" t="s">
        <v>116</v>
      </c>
      <c r="B58" s="296" t="s">
        <v>144</v>
      </c>
      <c r="C58" s="296" t="s">
        <v>464</v>
      </c>
      <c r="D58" s="296" t="s">
        <v>465</v>
      </c>
      <c r="E58" s="296" t="s">
        <v>466</v>
      </c>
      <c r="F58" s="296" t="s">
        <v>467</v>
      </c>
      <c r="G58" s="296" t="s">
        <v>468</v>
      </c>
      <c r="H58" s="296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</row>
    <row r="59" spans="1:25">
      <c r="A59" s="296" t="s">
        <v>118</v>
      </c>
      <c r="B59" s="296" t="s">
        <v>144</v>
      </c>
      <c r="C59" s="296" t="s">
        <v>469</v>
      </c>
      <c r="D59" s="296" t="s">
        <v>470</v>
      </c>
      <c r="E59" s="296" t="s">
        <v>471</v>
      </c>
      <c r="F59" s="296" t="s">
        <v>472</v>
      </c>
      <c r="G59" s="296" t="s">
        <v>473</v>
      </c>
      <c r="H59" s="296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</row>
    <row r="60" spans="1:25">
      <c r="A60" s="296" t="s">
        <v>120</v>
      </c>
      <c r="B60" s="296" t="s">
        <v>144</v>
      </c>
      <c r="C60" s="296" t="s">
        <v>67</v>
      </c>
      <c r="D60" s="296" t="s">
        <v>67</v>
      </c>
      <c r="E60" s="296" t="s">
        <v>67</v>
      </c>
      <c r="F60" s="296" t="s">
        <v>474</v>
      </c>
      <c r="G60" s="296" t="s">
        <v>67</v>
      </c>
      <c r="H60" s="296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</row>
    <row r="61" spans="1:25">
      <c r="A61" s="296" t="s">
        <v>122</v>
      </c>
      <c r="B61" s="296" t="s">
        <v>144</v>
      </c>
      <c r="C61" s="296" t="s">
        <v>475</v>
      </c>
      <c r="D61" s="296" t="s">
        <v>476</v>
      </c>
      <c r="E61" s="296" t="s">
        <v>477</v>
      </c>
      <c r="F61" s="296" t="s">
        <v>478</v>
      </c>
      <c r="G61" s="296" t="s">
        <v>479</v>
      </c>
      <c r="H61" s="296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</row>
    <row r="62" spans="1:25">
      <c r="A62" s="296" t="s">
        <v>124</v>
      </c>
      <c r="B62" s="296" t="s">
        <v>144</v>
      </c>
      <c r="C62" s="296" t="s">
        <v>480</v>
      </c>
      <c r="D62" s="296" t="s">
        <v>481</v>
      </c>
      <c r="E62" s="296" t="s">
        <v>482</v>
      </c>
      <c r="F62" s="296" t="s">
        <v>483</v>
      </c>
      <c r="G62" s="296" t="s">
        <v>484</v>
      </c>
      <c r="H62" s="296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</row>
    <row r="63" spans="1:25">
      <c r="A63" s="296" t="s">
        <v>126</v>
      </c>
      <c r="B63" s="296" t="s">
        <v>144</v>
      </c>
      <c r="C63" s="296" t="s">
        <v>485</v>
      </c>
      <c r="D63" s="296" t="s">
        <v>486</v>
      </c>
      <c r="E63" s="296" t="s">
        <v>487</v>
      </c>
      <c r="F63" s="296" t="s">
        <v>488</v>
      </c>
      <c r="G63" s="296" t="s">
        <v>67</v>
      </c>
      <c r="H63" s="296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</row>
    <row r="64" spans="1:25">
      <c r="A64" s="296" t="s">
        <v>128</v>
      </c>
      <c r="B64" s="296" t="s">
        <v>144</v>
      </c>
      <c r="C64" s="296" t="s">
        <v>489</v>
      </c>
      <c r="D64" s="296" t="s">
        <v>490</v>
      </c>
      <c r="E64" s="296" t="s">
        <v>491</v>
      </c>
      <c r="F64" s="296" t="s">
        <v>492</v>
      </c>
      <c r="G64" s="296" t="s">
        <v>493</v>
      </c>
      <c r="H64" s="296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</row>
    <row r="65" spans="1:25">
      <c r="A65" s="296" t="s">
        <v>130</v>
      </c>
      <c r="B65" s="296" t="s">
        <v>144</v>
      </c>
      <c r="C65" s="296" t="s">
        <v>494</v>
      </c>
      <c r="D65" s="296" t="s">
        <v>495</v>
      </c>
      <c r="E65" s="296" t="s">
        <v>496</v>
      </c>
      <c r="F65" s="296" t="s">
        <v>497</v>
      </c>
      <c r="G65" s="296" t="s">
        <v>498</v>
      </c>
      <c r="H65" s="296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</row>
    <row r="66" spans="1:25">
      <c r="A66" s="296" t="s">
        <v>63</v>
      </c>
      <c r="B66" s="296" t="s">
        <v>499</v>
      </c>
      <c r="C66" s="296" t="s">
        <v>500</v>
      </c>
      <c r="D66" s="296" t="s">
        <v>501</v>
      </c>
      <c r="E66" s="296" t="s">
        <v>502</v>
      </c>
      <c r="F66" s="296" t="s">
        <v>503</v>
      </c>
      <c r="G66" s="296" t="s">
        <v>504</v>
      </c>
      <c r="H66" s="296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</row>
    <row r="67" spans="1:25">
      <c r="A67" s="296" t="s">
        <v>66</v>
      </c>
      <c r="B67" s="296" t="s">
        <v>499</v>
      </c>
      <c r="C67" s="296" t="s">
        <v>505</v>
      </c>
      <c r="D67" s="296" t="s">
        <v>506</v>
      </c>
      <c r="E67" s="296" t="s">
        <v>507</v>
      </c>
      <c r="F67" s="296" t="s">
        <v>508</v>
      </c>
      <c r="G67" s="296" t="s">
        <v>509</v>
      </c>
      <c r="H67" s="296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</row>
    <row r="68" spans="1:25">
      <c r="A68" s="296" t="s">
        <v>69</v>
      </c>
      <c r="B68" s="296" t="s">
        <v>499</v>
      </c>
      <c r="C68" s="296" t="s">
        <v>282</v>
      </c>
      <c r="D68" s="296" t="s">
        <v>282</v>
      </c>
      <c r="E68" s="296" t="s">
        <v>510</v>
      </c>
      <c r="F68" s="296" t="s">
        <v>511</v>
      </c>
      <c r="G68" s="296" t="s">
        <v>512</v>
      </c>
      <c r="H68" s="296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</row>
    <row r="69" spans="1:25">
      <c r="A69" s="296" t="s">
        <v>71</v>
      </c>
      <c r="B69" s="296" t="s">
        <v>499</v>
      </c>
      <c r="C69" s="296" t="s">
        <v>513</v>
      </c>
      <c r="D69" s="296" t="s">
        <v>514</v>
      </c>
      <c r="E69" s="296" t="s">
        <v>515</v>
      </c>
      <c r="F69" s="296" t="s">
        <v>516</v>
      </c>
      <c r="G69" s="296" t="s">
        <v>517</v>
      </c>
      <c r="H69" s="296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</row>
    <row r="70" spans="1:25">
      <c r="A70" s="296" t="s">
        <v>77</v>
      </c>
      <c r="B70" s="296" t="s">
        <v>499</v>
      </c>
      <c r="C70" s="296" t="s">
        <v>518</v>
      </c>
      <c r="D70" s="296" t="s">
        <v>519</v>
      </c>
      <c r="E70" s="296" t="s">
        <v>520</v>
      </c>
      <c r="F70" s="296" t="s">
        <v>521</v>
      </c>
      <c r="G70" s="296" t="s">
        <v>522</v>
      </c>
      <c r="H70" s="296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</row>
    <row r="71" spans="1:25">
      <c r="A71" s="296" t="s">
        <v>79</v>
      </c>
      <c r="B71" s="296" t="s">
        <v>499</v>
      </c>
      <c r="C71" s="296" t="s">
        <v>523</v>
      </c>
      <c r="D71" s="296" t="s">
        <v>524</v>
      </c>
      <c r="E71" s="296" t="s">
        <v>525</v>
      </c>
      <c r="F71" s="296" t="s">
        <v>526</v>
      </c>
      <c r="G71" s="296" t="s">
        <v>527</v>
      </c>
      <c r="H71" s="296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</row>
    <row r="72" spans="1:25">
      <c r="A72" s="296" t="s">
        <v>83</v>
      </c>
      <c r="B72" s="296" t="s">
        <v>499</v>
      </c>
      <c r="C72" s="296" t="s">
        <v>528</v>
      </c>
      <c r="D72" s="296" t="s">
        <v>529</v>
      </c>
      <c r="E72" s="296" t="s">
        <v>530</v>
      </c>
      <c r="F72" s="296" t="s">
        <v>531</v>
      </c>
      <c r="G72" s="296" t="s">
        <v>532</v>
      </c>
      <c r="H72" s="296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</row>
    <row r="73" spans="1:25">
      <c r="A73" s="296" t="s">
        <v>73</v>
      </c>
      <c r="B73" s="296" t="s">
        <v>499</v>
      </c>
      <c r="C73" s="296" t="s">
        <v>533</v>
      </c>
      <c r="D73" s="296" t="s">
        <v>534</v>
      </c>
      <c r="E73" s="296" t="s">
        <v>535</v>
      </c>
      <c r="F73" s="296" t="s">
        <v>536</v>
      </c>
      <c r="G73" s="296" t="s">
        <v>537</v>
      </c>
      <c r="H73" s="296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</row>
    <row r="74" spans="1:25">
      <c r="A74" s="296" t="s">
        <v>75</v>
      </c>
      <c r="B74" s="296" t="s">
        <v>499</v>
      </c>
      <c r="C74" s="296" t="s">
        <v>538</v>
      </c>
      <c r="D74" s="296" t="s">
        <v>539</v>
      </c>
      <c r="E74" s="296" t="s">
        <v>540</v>
      </c>
      <c r="F74" s="296" t="s">
        <v>541</v>
      </c>
      <c r="G74" s="296" t="s">
        <v>542</v>
      </c>
      <c r="H74" s="296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</row>
    <row r="75" spans="1:25">
      <c r="A75" s="296" t="s">
        <v>86</v>
      </c>
      <c r="B75" s="296" t="s">
        <v>499</v>
      </c>
      <c r="C75" s="296" t="s">
        <v>543</v>
      </c>
      <c r="D75" s="296" t="s">
        <v>544</v>
      </c>
      <c r="E75" s="296" t="s">
        <v>545</v>
      </c>
      <c r="F75" s="296" t="s">
        <v>546</v>
      </c>
      <c r="G75" s="296" t="s">
        <v>547</v>
      </c>
      <c r="H75" s="296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</row>
    <row r="76" spans="1:25">
      <c r="A76" s="296" t="s">
        <v>96</v>
      </c>
      <c r="B76" s="296" t="s">
        <v>499</v>
      </c>
      <c r="C76" s="296" t="s">
        <v>548</v>
      </c>
      <c r="D76" s="296" t="s">
        <v>549</v>
      </c>
      <c r="E76" s="296" t="s">
        <v>550</v>
      </c>
      <c r="F76" s="296" t="s">
        <v>551</v>
      </c>
      <c r="G76" s="296" t="s">
        <v>552</v>
      </c>
      <c r="H76" s="296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</row>
    <row r="77" spans="1:25">
      <c r="A77" s="296" t="s">
        <v>88</v>
      </c>
      <c r="B77" s="296" t="s">
        <v>499</v>
      </c>
      <c r="C77" s="296" t="s">
        <v>553</v>
      </c>
      <c r="D77" s="296" t="s">
        <v>554</v>
      </c>
      <c r="E77" s="296" t="s">
        <v>555</v>
      </c>
      <c r="F77" s="296" t="s">
        <v>556</v>
      </c>
      <c r="G77" s="296" t="s">
        <v>557</v>
      </c>
      <c r="H77" s="296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</row>
    <row r="78" spans="1:25">
      <c r="A78" s="296" t="s">
        <v>90</v>
      </c>
      <c r="B78" s="296" t="s">
        <v>499</v>
      </c>
      <c r="C78" s="296" t="s">
        <v>558</v>
      </c>
      <c r="D78" s="296" t="s">
        <v>559</v>
      </c>
      <c r="E78" s="296" t="s">
        <v>560</v>
      </c>
      <c r="F78" s="296" t="s">
        <v>561</v>
      </c>
      <c r="G78" s="296" t="s">
        <v>562</v>
      </c>
      <c r="H78" s="296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</row>
    <row r="79" spans="1:25">
      <c r="A79" s="296" t="s">
        <v>92</v>
      </c>
      <c r="B79" s="296" t="s">
        <v>499</v>
      </c>
      <c r="C79" s="296" t="s">
        <v>563</v>
      </c>
      <c r="D79" s="296" t="s">
        <v>564</v>
      </c>
      <c r="E79" s="296" t="s">
        <v>565</v>
      </c>
      <c r="F79" s="296" t="s">
        <v>566</v>
      </c>
      <c r="G79" s="296" t="s">
        <v>567</v>
      </c>
      <c r="H79" s="296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</row>
    <row r="80" spans="1:25">
      <c r="A80" s="296" t="s">
        <v>94</v>
      </c>
      <c r="B80" s="296" t="s">
        <v>499</v>
      </c>
      <c r="C80" s="296" t="s">
        <v>568</v>
      </c>
      <c r="D80" s="296" t="s">
        <v>569</v>
      </c>
      <c r="E80" s="296" t="s">
        <v>570</v>
      </c>
      <c r="F80" s="296" t="s">
        <v>571</v>
      </c>
      <c r="G80" s="296" t="s">
        <v>572</v>
      </c>
      <c r="H80" s="296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</row>
    <row r="81" spans="1:25">
      <c r="A81" s="296" t="s">
        <v>98</v>
      </c>
      <c r="B81" s="296" t="s">
        <v>499</v>
      </c>
      <c r="C81" s="296" t="s">
        <v>573</v>
      </c>
      <c r="D81" s="296" t="s">
        <v>574</v>
      </c>
      <c r="E81" s="296" t="s">
        <v>575</v>
      </c>
      <c r="F81" s="296" t="s">
        <v>576</v>
      </c>
      <c r="G81" s="296" t="s">
        <v>577</v>
      </c>
      <c r="H81" s="296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</row>
    <row r="82" spans="1:25">
      <c r="A82" s="296" t="s">
        <v>100</v>
      </c>
      <c r="B82" s="296" t="s">
        <v>499</v>
      </c>
      <c r="C82" s="296" t="s">
        <v>578</v>
      </c>
      <c r="D82" s="296" t="s">
        <v>579</v>
      </c>
      <c r="E82" s="296" t="s">
        <v>580</v>
      </c>
      <c r="F82" s="296" t="s">
        <v>581</v>
      </c>
      <c r="G82" s="296" t="s">
        <v>582</v>
      </c>
      <c r="H82" s="296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</row>
    <row r="83" spans="1:25">
      <c r="A83" s="296" t="s">
        <v>102</v>
      </c>
      <c r="B83" s="296" t="s">
        <v>499</v>
      </c>
      <c r="C83" s="296" t="s">
        <v>583</v>
      </c>
      <c r="D83" s="296" t="s">
        <v>584</v>
      </c>
      <c r="E83" s="296" t="s">
        <v>585</v>
      </c>
      <c r="F83" s="296" t="s">
        <v>586</v>
      </c>
      <c r="G83" s="296" t="s">
        <v>587</v>
      </c>
      <c r="H83" s="296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</row>
    <row r="84" spans="1:25">
      <c r="A84" s="296" t="s">
        <v>104</v>
      </c>
      <c r="B84" s="296" t="s">
        <v>499</v>
      </c>
      <c r="C84" s="296" t="s">
        <v>588</v>
      </c>
      <c r="D84" s="296" t="s">
        <v>589</v>
      </c>
      <c r="E84" s="296" t="s">
        <v>590</v>
      </c>
      <c r="F84" s="296" t="s">
        <v>591</v>
      </c>
      <c r="G84" s="296" t="s">
        <v>592</v>
      </c>
      <c r="H84" s="296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</row>
    <row r="85" spans="1:25">
      <c r="A85" s="296" t="s">
        <v>106</v>
      </c>
      <c r="B85" s="296" t="s">
        <v>499</v>
      </c>
      <c r="C85" s="296" t="s">
        <v>593</v>
      </c>
      <c r="D85" s="296" t="s">
        <v>594</v>
      </c>
      <c r="E85" s="296" t="s">
        <v>594</v>
      </c>
      <c r="F85" s="296" t="s">
        <v>595</v>
      </c>
      <c r="G85" s="296" t="s">
        <v>596</v>
      </c>
      <c r="H85" s="296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</row>
    <row r="86" spans="1:25">
      <c r="A86" s="296" t="s">
        <v>108</v>
      </c>
      <c r="B86" s="296" t="s">
        <v>499</v>
      </c>
      <c r="C86" s="296" t="s">
        <v>597</v>
      </c>
      <c r="D86" s="296" t="s">
        <v>598</v>
      </c>
      <c r="E86" s="296" t="s">
        <v>599</v>
      </c>
      <c r="F86" s="296" t="s">
        <v>600</v>
      </c>
      <c r="G86" s="296" t="s">
        <v>601</v>
      </c>
      <c r="H86" s="296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</row>
    <row r="87" spans="1:25">
      <c r="A87" s="296" t="s">
        <v>110</v>
      </c>
      <c r="B87" s="296" t="s">
        <v>499</v>
      </c>
      <c r="C87" s="296" t="s">
        <v>602</v>
      </c>
      <c r="D87" s="296" t="s">
        <v>603</v>
      </c>
      <c r="E87" s="296" t="s">
        <v>604</v>
      </c>
      <c r="F87" s="296" t="s">
        <v>605</v>
      </c>
      <c r="G87" s="296" t="s">
        <v>606</v>
      </c>
      <c r="H87" s="296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</row>
    <row r="88" spans="1:25">
      <c r="A88" s="296" t="s">
        <v>112</v>
      </c>
      <c r="B88" s="296" t="s">
        <v>499</v>
      </c>
      <c r="C88" s="296" t="s">
        <v>99</v>
      </c>
      <c r="D88" s="296" t="s">
        <v>282</v>
      </c>
      <c r="E88" s="296" t="s">
        <v>607</v>
      </c>
      <c r="F88" s="296" t="s">
        <v>608</v>
      </c>
      <c r="G88" s="296" t="s">
        <v>609</v>
      </c>
      <c r="H88" s="296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</row>
    <row r="89" spans="1:25">
      <c r="A89" s="296" t="s">
        <v>114</v>
      </c>
      <c r="B89" s="296" t="s">
        <v>499</v>
      </c>
      <c r="C89" s="296" t="s">
        <v>610</v>
      </c>
      <c r="D89" s="296" t="s">
        <v>611</v>
      </c>
      <c r="E89" s="296" t="s">
        <v>612</v>
      </c>
      <c r="F89" s="296" t="s">
        <v>613</v>
      </c>
      <c r="G89" s="296" t="s">
        <v>614</v>
      </c>
      <c r="H89" s="296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</row>
    <row r="90" spans="1:25">
      <c r="A90" s="296" t="s">
        <v>116</v>
      </c>
      <c r="B90" s="296" t="s">
        <v>499</v>
      </c>
      <c r="C90" s="296" t="s">
        <v>615</v>
      </c>
      <c r="D90" s="296" t="s">
        <v>616</v>
      </c>
      <c r="E90" s="296" t="s">
        <v>617</v>
      </c>
      <c r="F90" s="296" t="s">
        <v>618</v>
      </c>
      <c r="G90" s="296" t="s">
        <v>619</v>
      </c>
      <c r="H90" s="296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</row>
    <row r="91" spans="1:25">
      <c r="A91" s="296" t="s">
        <v>118</v>
      </c>
      <c r="B91" s="296" t="s">
        <v>499</v>
      </c>
      <c r="C91" s="296" t="s">
        <v>282</v>
      </c>
      <c r="D91" s="296" t="s">
        <v>282</v>
      </c>
      <c r="E91" s="296" t="s">
        <v>282</v>
      </c>
      <c r="F91" s="296" t="s">
        <v>282</v>
      </c>
      <c r="G91" s="296" t="s">
        <v>282</v>
      </c>
      <c r="H91" s="296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</row>
    <row r="92" spans="1:25">
      <c r="A92" s="296" t="s">
        <v>120</v>
      </c>
      <c r="B92" s="296" t="s">
        <v>499</v>
      </c>
      <c r="C92" s="296" t="s">
        <v>282</v>
      </c>
      <c r="D92" s="296" t="s">
        <v>620</v>
      </c>
      <c r="E92" s="296" t="s">
        <v>621</v>
      </c>
      <c r="F92" s="296" t="s">
        <v>622</v>
      </c>
      <c r="G92" s="296" t="s">
        <v>282</v>
      </c>
      <c r="H92" s="296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</row>
    <row r="93" spans="1:25">
      <c r="A93" s="296" t="s">
        <v>122</v>
      </c>
      <c r="B93" s="296" t="s">
        <v>499</v>
      </c>
      <c r="C93" s="296" t="s">
        <v>623</v>
      </c>
      <c r="D93" s="296" t="s">
        <v>624</v>
      </c>
      <c r="E93" s="296" t="s">
        <v>625</v>
      </c>
      <c r="F93" s="296" t="s">
        <v>626</v>
      </c>
      <c r="G93" s="296" t="s">
        <v>627</v>
      </c>
      <c r="H93" s="296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</row>
    <row r="94" spans="1:25">
      <c r="A94" s="296" t="s">
        <v>124</v>
      </c>
      <c r="B94" s="296" t="s">
        <v>499</v>
      </c>
      <c r="C94" s="296" t="s">
        <v>628</v>
      </c>
      <c r="D94" s="296" t="s">
        <v>629</v>
      </c>
      <c r="E94" s="296" t="s">
        <v>630</v>
      </c>
      <c r="F94" s="296" t="s">
        <v>631</v>
      </c>
      <c r="G94" s="296" t="s">
        <v>632</v>
      </c>
      <c r="H94" s="296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</row>
    <row r="95" spans="1:25">
      <c r="A95" s="296" t="s">
        <v>126</v>
      </c>
      <c r="B95" s="296" t="s">
        <v>499</v>
      </c>
      <c r="C95" s="296" t="s">
        <v>633</v>
      </c>
      <c r="D95" s="296" t="s">
        <v>634</v>
      </c>
      <c r="E95" s="296" t="s">
        <v>635</v>
      </c>
      <c r="F95" s="296" t="s">
        <v>636</v>
      </c>
      <c r="G95" s="296" t="s">
        <v>637</v>
      </c>
      <c r="H95" s="296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</row>
    <row r="96" spans="1:25">
      <c r="A96" s="296" t="s">
        <v>128</v>
      </c>
      <c r="B96" s="296" t="s">
        <v>499</v>
      </c>
      <c r="C96" s="296" t="s">
        <v>638</v>
      </c>
      <c r="D96" s="296" t="s">
        <v>621</v>
      </c>
      <c r="E96" s="296" t="s">
        <v>639</v>
      </c>
      <c r="F96" s="296" t="s">
        <v>640</v>
      </c>
      <c r="G96" s="296" t="s">
        <v>641</v>
      </c>
      <c r="H96" s="296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</row>
    <row r="97" spans="1:25">
      <c r="A97" s="296" t="s">
        <v>130</v>
      </c>
      <c r="B97" s="296" t="s">
        <v>499</v>
      </c>
      <c r="C97" s="296" t="s">
        <v>642</v>
      </c>
      <c r="D97" s="296" t="s">
        <v>643</v>
      </c>
      <c r="E97" s="296" t="s">
        <v>644</v>
      </c>
      <c r="F97" s="296" t="s">
        <v>645</v>
      </c>
      <c r="G97" s="296" t="s">
        <v>646</v>
      </c>
      <c r="H97" s="296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</row>
    <row r="98" spans="1:25">
      <c r="A98" s="296" t="s">
        <v>63</v>
      </c>
      <c r="B98" s="296" t="s">
        <v>147</v>
      </c>
      <c r="C98" s="296" t="s">
        <v>501</v>
      </c>
      <c r="D98" s="296" t="s">
        <v>502</v>
      </c>
      <c r="E98" s="296" t="s">
        <v>503</v>
      </c>
      <c r="F98" s="296" t="s">
        <v>504</v>
      </c>
      <c r="G98" s="296" t="s">
        <v>647</v>
      </c>
      <c r="H98" s="296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</row>
    <row r="99" spans="1:25">
      <c r="A99" s="296" t="s">
        <v>66</v>
      </c>
      <c r="B99" s="296" t="s">
        <v>147</v>
      </c>
      <c r="C99" s="296" t="s">
        <v>506</v>
      </c>
      <c r="D99" s="296" t="s">
        <v>507</v>
      </c>
      <c r="E99" s="296" t="s">
        <v>508</v>
      </c>
      <c r="F99" s="296" t="s">
        <v>509</v>
      </c>
      <c r="G99" s="296" t="s">
        <v>648</v>
      </c>
      <c r="H99" s="296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</row>
    <row r="100" spans="1:25">
      <c r="A100" s="296" t="s">
        <v>69</v>
      </c>
      <c r="B100" s="296" t="s">
        <v>147</v>
      </c>
      <c r="C100" s="296" t="s">
        <v>282</v>
      </c>
      <c r="D100" s="296" t="s">
        <v>510</v>
      </c>
      <c r="E100" s="296" t="s">
        <v>511</v>
      </c>
      <c r="F100" s="296" t="s">
        <v>512</v>
      </c>
      <c r="G100" s="296" t="s">
        <v>649</v>
      </c>
      <c r="H100" s="296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</row>
    <row r="101" spans="1:25">
      <c r="A101" s="296" t="s">
        <v>71</v>
      </c>
      <c r="B101" s="296" t="s">
        <v>147</v>
      </c>
      <c r="C101" s="296" t="s">
        <v>514</v>
      </c>
      <c r="D101" s="296" t="s">
        <v>515</v>
      </c>
      <c r="E101" s="296" t="s">
        <v>516</v>
      </c>
      <c r="F101" s="296" t="s">
        <v>517</v>
      </c>
      <c r="G101" s="296" t="s">
        <v>650</v>
      </c>
      <c r="H101" s="296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</row>
    <row r="102" spans="1:25">
      <c r="A102" s="296" t="s">
        <v>77</v>
      </c>
      <c r="B102" s="296" t="s">
        <v>147</v>
      </c>
      <c r="C102" s="296" t="s">
        <v>519</v>
      </c>
      <c r="D102" s="296" t="s">
        <v>520</v>
      </c>
      <c r="E102" s="296" t="s">
        <v>521</v>
      </c>
      <c r="F102" s="296" t="s">
        <v>522</v>
      </c>
      <c r="G102" s="296" t="s">
        <v>651</v>
      </c>
      <c r="H102" s="296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</row>
    <row r="103" spans="1:25">
      <c r="A103" s="296" t="s">
        <v>79</v>
      </c>
      <c r="B103" s="296" t="s">
        <v>147</v>
      </c>
      <c r="C103" s="296" t="s">
        <v>524</v>
      </c>
      <c r="D103" s="296" t="s">
        <v>525</v>
      </c>
      <c r="E103" s="296" t="s">
        <v>526</v>
      </c>
      <c r="F103" s="296" t="s">
        <v>527</v>
      </c>
      <c r="G103" s="296" t="s">
        <v>652</v>
      </c>
      <c r="H103" s="296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</row>
    <row r="104" spans="1:25">
      <c r="A104" s="296" t="s">
        <v>83</v>
      </c>
      <c r="B104" s="296" t="s">
        <v>147</v>
      </c>
      <c r="C104" s="296" t="s">
        <v>529</v>
      </c>
      <c r="D104" s="296" t="s">
        <v>530</v>
      </c>
      <c r="E104" s="296" t="s">
        <v>531</v>
      </c>
      <c r="F104" s="296" t="s">
        <v>532</v>
      </c>
      <c r="G104" s="296" t="s">
        <v>653</v>
      </c>
      <c r="H104" s="296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</row>
    <row r="105" spans="1:25">
      <c r="A105" s="296" t="s">
        <v>73</v>
      </c>
      <c r="B105" s="296" t="s">
        <v>147</v>
      </c>
      <c r="C105" s="296" t="s">
        <v>534</v>
      </c>
      <c r="D105" s="296" t="s">
        <v>535</v>
      </c>
      <c r="E105" s="296" t="s">
        <v>536</v>
      </c>
      <c r="F105" s="296" t="s">
        <v>537</v>
      </c>
      <c r="G105" s="296" t="s">
        <v>654</v>
      </c>
      <c r="H105" s="296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</row>
    <row r="106" spans="1:25">
      <c r="A106" s="296" t="s">
        <v>75</v>
      </c>
      <c r="B106" s="296" t="s">
        <v>147</v>
      </c>
      <c r="C106" s="296" t="s">
        <v>539</v>
      </c>
      <c r="D106" s="296" t="s">
        <v>540</v>
      </c>
      <c r="E106" s="296" t="s">
        <v>541</v>
      </c>
      <c r="F106" s="296" t="s">
        <v>542</v>
      </c>
      <c r="G106" s="296" t="s">
        <v>655</v>
      </c>
      <c r="H106" s="296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</row>
    <row r="107" spans="1:25">
      <c r="A107" s="296" t="s">
        <v>86</v>
      </c>
      <c r="B107" s="296" t="s">
        <v>147</v>
      </c>
      <c r="C107" s="296" t="s">
        <v>544</v>
      </c>
      <c r="D107" s="296" t="s">
        <v>545</v>
      </c>
      <c r="E107" s="296" t="s">
        <v>546</v>
      </c>
      <c r="F107" s="296" t="s">
        <v>547</v>
      </c>
      <c r="G107" s="296" t="s">
        <v>656</v>
      </c>
      <c r="H107" s="296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</row>
    <row r="108" spans="1:25">
      <c r="A108" s="296" t="s">
        <v>96</v>
      </c>
      <c r="B108" s="296" t="s">
        <v>147</v>
      </c>
      <c r="C108" s="296" t="s">
        <v>549</v>
      </c>
      <c r="D108" s="296" t="s">
        <v>550</v>
      </c>
      <c r="E108" s="296" t="s">
        <v>551</v>
      </c>
      <c r="F108" s="296" t="s">
        <v>552</v>
      </c>
      <c r="G108" s="296" t="s">
        <v>657</v>
      </c>
      <c r="H108" s="296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</row>
    <row r="109" spans="1:25">
      <c r="A109" s="296" t="s">
        <v>88</v>
      </c>
      <c r="B109" s="296" t="s">
        <v>147</v>
      </c>
      <c r="C109" s="296" t="s">
        <v>554</v>
      </c>
      <c r="D109" s="296" t="s">
        <v>555</v>
      </c>
      <c r="E109" s="296" t="s">
        <v>556</v>
      </c>
      <c r="F109" s="296" t="s">
        <v>557</v>
      </c>
      <c r="G109" s="296" t="s">
        <v>658</v>
      </c>
      <c r="H109" s="296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</row>
    <row r="110" spans="1:25">
      <c r="A110" s="296" t="s">
        <v>90</v>
      </c>
      <c r="B110" s="296" t="s">
        <v>147</v>
      </c>
      <c r="C110" s="296" t="s">
        <v>559</v>
      </c>
      <c r="D110" s="296" t="s">
        <v>560</v>
      </c>
      <c r="E110" s="296" t="s">
        <v>561</v>
      </c>
      <c r="F110" s="296" t="s">
        <v>562</v>
      </c>
      <c r="G110" s="296" t="s">
        <v>659</v>
      </c>
      <c r="H110" s="296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</row>
    <row r="111" spans="1:25">
      <c r="A111" s="296" t="s">
        <v>92</v>
      </c>
      <c r="B111" s="296" t="s">
        <v>147</v>
      </c>
      <c r="C111" s="296" t="s">
        <v>564</v>
      </c>
      <c r="D111" s="296" t="s">
        <v>565</v>
      </c>
      <c r="E111" s="296" t="s">
        <v>566</v>
      </c>
      <c r="F111" s="296" t="s">
        <v>567</v>
      </c>
      <c r="G111" s="296" t="s">
        <v>660</v>
      </c>
      <c r="H111" s="296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</row>
    <row r="112" spans="1:25">
      <c r="A112" s="296" t="s">
        <v>94</v>
      </c>
      <c r="B112" s="296" t="s">
        <v>147</v>
      </c>
      <c r="C112" s="296" t="s">
        <v>569</v>
      </c>
      <c r="D112" s="296" t="s">
        <v>570</v>
      </c>
      <c r="E112" s="296" t="s">
        <v>571</v>
      </c>
      <c r="F112" s="296" t="s">
        <v>572</v>
      </c>
      <c r="G112" s="296" t="s">
        <v>661</v>
      </c>
      <c r="H112" s="296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</row>
    <row r="113" spans="1:25">
      <c r="A113" s="296" t="s">
        <v>98</v>
      </c>
      <c r="B113" s="296" t="s">
        <v>147</v>
      </c>
      <c r="C113" s="296" t="s">
        <v>574</v>
      </c>
      <c r="D113" s="296" t="s">
        <v>575</v>
      </c>
      <c r="E113" s="296" t="s">
        <v>576</v>
      </c>
      <c r="F113" s="296" t="s">
        <v>577</v>
      </c>
      <c r="G113" s="296" t="s">
        <v>662</v>
      </c>
      <c r="H113" s="296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</row>
    <row r="114" spans="1:25">
      <c r="A114" s="296" t="s">
        <v>100</v>
      </c>
      <c r="B114" s="296" t="s">
        <v>147</v>
      </c>
      <c r="C114" s="296" t="s">
        <v>579</v>
      </c>
      <c r="D114" s="296" t="s">
        <v>580</v>
      </c>
      <c r="E114" s="296" t="s">
        <v>581</v>
      </c>
      <c r="F114" s="296" t="s">
        <v>582</v>
      </c>
      <c r="G114" s="296" t="s">
        <v>663</v>
      </c>
      <c r="H114" s="296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</row>
    <row r="115" spans="1:25">
      <c r="A115" s="296" t="s">
        <v>102</v>
      </c>
      <c r="B115" s="296" t="s">
        <v>147</v>
      </c>
      <c r="C115" s="296" t="s">
        <v>584</v>
      </c>
      <c r="D115" s="296" t="s">
        <v>585</v>
      </c>
      <c r="E115" s="296" t="s">
        <v>586</v>
      </c>
      <c r="F115" s="296" t="s">
        <v>587</v>
      </c>
      <c r="G115" s="296" t="s">
        <v>664</v>
      </c>
      <c r="H115" s="296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</row>
    <row r="116" spans="1:25">
      <c r="A116" s="296" t="s">
        <v>104</v>
      </c>
      <c r="B116" s="296" t="s">
        <v>147</v>
      </c>
      <c r="C116" s="296" t="s">
        <v>589</v>
      </c>
      <c r="D116" s="296" t="s">
        <v>590</v>
      </c>
      <c r="E116" s="296" t="s">
        <v>591</v>
      </c>
      <c r="F116" s="296" t="s">
        <v>592</v>
      </c>
      <c r="G116" s="296" t="s">
        <v>665</v>
      </c>
      <c r="H116" s="296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</row>
    <row r="117" spans="1:25">
      <c r="A117" s="296" t="s">
        <v>106</v>
      </c>
      <c r="B117" s="296" t="s">
        <v>147</v>
      </c>
      <c r="C117" s="296" t="s">
        <v>594</v>
      </c>
      <c r="D117" s="296" t="s">
        <v>594</v>
      </c>
      <c r="E117" s="296" t="s">
        <v>595</v>
      </c>
      <c r="F117" s="296" t="s">
        <v>596</v>
      </c>
      <c r="G117" s="296" t="s">
        <v>666</v>
      </c>
      <c r="H117" s="296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</row>
    <row r="118" spans="1:25">
      <c r="A118" s="296" t="s">
        <v>108</v>
      </c>
      <c r="B118" s="296" t="s">
        <v>147</v>
      </c>
      <c r="C118" s="296" t="s">
        <v>598</v>
      </c>
      <c r="D118" s="296" t="s">
        <v>599</v>
      </c>
      <c r="E118" s="296" t="s">
        <v>600</v>
      </c>
      <c r="F118" s="296" t="s">
        <v>601</v>
      </c>
      <c r="G118" s="296" t="s">
        <v>667</v>
      </c>
      <c r="H118" s="296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</row>
    <row r="119" spans="1:25">
      <c r="A119" s="296" t="s">
        <v>110</v>
      </c>
      <c r="B119" s="296" t="s">
        <v>147</v>
      </c>
      <c r="C119" s="296" t="s">
        <v>603</v>
      </c>
      <c r="D119" s="296" t="s">
        <v>604</v>
      </c>
      <c r="E119" s="296" t="s">
        <v>605</v>
      </c>
      <c r="F119" s="296" t="s">
        <v>606</v>
      </c>
      <c r="G119" s="296" t="s">
        <v>668</v>
      </c>
      <c r="H119" s="296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</row>
    <row r="120" spans="1:25">
      <c r="A120" s="296" t="s">
        <v>112</v>
      </c>
      <c r="B120" s="296" t="s">
        <v>147</v>
      </c>
      <c r="C120" s="296" t="s">
        <v>282</v>
      </c>
      <c r="D120" s="296" t="s">
        <v>607</v>
      </c>
      <c r="E120" s="296" t="s">
        <v>608</v>
      </c>
      <c r="F120" s="296" t="s">
        <v>609</v>
      </c>
      <c r="G120" s="296" t="s">
        <v>669</v>
      </c>
      <c r="H120" s="296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</row>
    <row r="121" spans="1:25">
      <c r="A121" s="296" t="s">
        <v>114</v>
      </c>
      <c r="B121" s="296" t="s">
        <v>147</v>
      </c>
      <c r="C121" s="296" t="s">
        <v>611</v>
      </c>
      <c r="D121" s="296" t="s">
        <v>612</v>
      </c>
      <c r="E121" s="296" t="s">
        <v>613</v>
      </c>
      <c r="F121" s="296" t="s">
        <v>614</v>
      </c>
      <c r="G121" s="296" t="s">
        <v>670</v>
      </c>
      <c r="H121" s="296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</row>
    <row r="122" spans="1:25">
      <c r="A122" s="296" t="s">
        <v>116</v>
      </c>
      <c r="B122" s="296" t="s">
        <v>147</v>
      </c>
      <c r="C122" s="296" t="s">
        <v>616</v>
      </c>
      <c r="D122" s="296" t="s">
        <v>617</v>
      </c>
      <c r="E122" s="296" t="s">
        <v>618</v>
      </c>
      <c r="F122" s="296" t="s">
        <v>619</v>
      </c>
      <c r="G122" s="296" t="s">
        <v>671</v>
      </c>
      <c r="H122" s="296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</row>
    <row r="123" spans="1:25">
      <c r="A123" s="296" t="s">
        <v>118</v>
      </c>
      <c r="B123" s="296" t="s">
        <v>147</v>
      </c>
      <c r="C123" s="296" t="s">
        <v>282</v>
      </c>
      <c r="D123" s="296" t="s">
        <v>282</v>
      </c>
      <c r="E123" s="296" t="s">
        <v>282</v>
      </c>
      <c r="F123" s="296" t="s">
        <v>282</v>
      </c>
      <c r="G123" s="296" t="s">
        <v>282</v>
      </c>
      <c r="H123" s="296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</row>
    <row r="124" spans="1:25">
      <c r="A124" s="296" t="s">
        <v>120</v>
      </c>
      <c r="B124" s="296" t="s">
        <v>147</v>
      </c>
      <c r="C124" s="296" t="s">
        <v>620</v>
      </c>
      <c r="D124" s="296" t="s">
        <v>621</v>
      </c>
      <c r="E124" s="296" t="s">
        <v>622</v>
      </c>
      <c r="F124" s="296" t="s">
        <v>282</v>
      </c>
      <c r="G124" s="296" t="s">
        <v>672</v>
      </c>
      <c r="H124" s="296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</row>
    <row r="125" spans="1:25">
      <c r="A125" s="296" t="s">
        <v>122</v>
      </c>
      <c r="B125" s="296" t="s">
        <v>147</v>
      </c>
      <c r="C125" s="296" t="s">
        <v>624</v>
      </c>
      <c r="D125" s="296" t="s">
        <v>625</v>
      </c>
      <c r="E125" s="296" t="s">
        <v>626</v>
      </c>
      <c r="F125" s="296" t="s">
        <v>627</v>
      </c>
      <c r="G125" s="296" t="s">
        <v>282</v>
      </c>
      <c r="H125" s="296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</row>
    <row r="126" spans="1:25">
      <c r="A126" s="296" t="s">
        <v>124</v>
      </c>
      <c r="B126" s="296" t="s">
        <v>147</v>
      </c>
      <c r="C126" s="296" t="s">
        <v>629</v>
      </c>
      <c r="D126" s="296" t="s">
        <v>630</v>
      </c>
      <c r="E126" s="296" t="s">
        <v>631</v>
      </c>
      <c r="F126" s="296" t="s">
        <v>632</v>
      </c>
      <c r="G126" s="296" t="s">
        <v>673</v>
      </c>
      <c r="H126" s="296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</row>
    <row r="127" spans="1:25">
      <c r="A127" s="296" t="s">
        <v>126</v>
      </c>
      <c r="B127" s="296" t="s">
        <v>147</v>
      </c>
      <c r="C127" s="296" t="s">
        <v>634</v>
      </c>
      <c r="D127" s="296" t="s">
        <v>635</v>
      </c>
      <c r="E127" s="296" t="s">
        <v>636</v>
      </c>
      <c r="F127" s="296" t="s">
        <v>637</v>
      </c>
      <c r="G127" s="296" t="s">
        <v>282</v>
      </c>
      <c r="H127" s="296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</row>
    <row r="128" spans="1:25">
      <c r="A128" s="296" t="s">
        <v>128</v>
      </c>
      <c r="B128" s="296" t="s">
        <v>147</v>
      </c>
      <c r="C128" s="296" t="s">
        <v>621</v>
      </c>
      <c r="D128" s="296" t="s">
        <v>639</v>
      </c>
      <c r="E128" s="296" t="s">
        <v>640</v>
      </c>
      <c r="F128" s="296" t="s">
        <v>641</v>
      </c>
      <c r="G128" s="296" t="s">
        <v>674</v>
      </c>
      <c r="H128" s="296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</row>
    <row r="129" spans="1:25">
      <c r="A129" s="296" t="s">
        <v>130</v>
      </c>
      <c r="B129" s="296" t="s">
        <v>147</v>
      </c>
      <c r="C129" s="296" t="s">
        <v>643</v>
      </c>
      <c r="D129" s="296" t="s">
        <v>644</v>
      </c>
      <c r="E129" s="296" t="s">
        <v>645</v>
      </c>
      <c r="F129" s="296" t="s">
        <v>646</v>
      </c>
      <c r="G129" s="296" t="s">
        <v>675</v>
      </c>
      <c r="H129" s="296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</row>
    <row r="130" spans="1:25">
      <c r="A130" s="296" t="s">
        <v>63</v>
      </c>
      <c r="B130" s="296" t="s">
        <v>145</v>
      </c>
      <c r="C130" s="296" t="s">
        <v>676</v>
      </c>
      <c r="D130" s="296" t="s">
        <v>677</v>
      </c>
      <c r="E130" s="296" t="s">
        <v>678</v>
      </c>
      <c r="F130" s="296" t="s">
        <v>679</v>
      </c>
      <c r="G130" s="296" t="s">
        <v>680</v>
      </c>
      <c r="H130" s="296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</row>
    <row r="131" spans="1:25">
      <c r="A131" s="296" t="s">
        <v>66</v>
      </c>
      <c r="B131" s="296" t="s">
        <v>145</v>
      </c>
      <c r="C131" s="296" t="s">
        <v>67</v>
      </c>
      <c r="D131" s="296" t="s">
        <v>67</v>
      </c>
      <c r="E131" s="296" t="s">
        <v>67</v>
      </c>
      <c r="F131" s="296" t="s">
        <v>67</v>
      </c>
      <c r="G131" s="296" t="s">
        <v>282</v>
      </c>
      <c r="H131" s="296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</row>
    <row r="132" spans="1:25">
      <c r="A132" s="296" t="s">
        <v>69</v>
      </c>
      <c r="B132" s="296" t="s">
        <v>145</v>
      </c>
      <c r="C132" s="296" t="s">
        <v>681</v>
      </c>
      <c r="D132" s="296" t="s">
        <v>682</v>
      </c>
      <c r="E132" s="296" t="s">
        <v>683</v>
      </c>
      <c r="F132" s="296" t="s">
        <v>684</v>
      </c>
      <c r="G132" s="296" t="s">
        <v>685</v>
      </c>
      <c r="H132" s="296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</row>
    <row r="133" spans="1:25">
      <c r="A133" s="296" t="s">
        <v>71</v>
      </c>
      <c r="B133" s="296" t="s">
        <v>145</v>
      </c>
      <c r="C133" s="296" t="s">
        <v>686</v>
      </c>
      <c r="D133" s="296" t="s">
        <v>687</v>
      </c>
      <c r="E133" s="296" t="s">
        <v>688</v>
      </c>
      <c r="F133" s="296" t="s">
        <v>689</v>
      </c>
      <c r="G133" s="296" t="s">
        <v>690</v>
      </c>
      <c r="H133" s="296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</row>
    <row r="134" spans="1:25">
      <c r="A134" s="296" t="s">
        <v>77</v>
      </c>
      <c r="B134" s="296" t="s">
        <v>145</v>
      </c>
      <c r="C134" s="296" t="s">
        <v>691</v>
      </c>
      <c r="D134" s="296" t="s">
        <v>692</v>
      </c>
      <c r="E134" s="296" t="s">
        <v>693</v>
      </c>
      <c r="F134" s="296" t="s">
        <v>694</v>
      </c>
      <c r="G134" s="296" t="s">
        <v>695</v>
      </c>
      <c r="H134" s="296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</row>
    <row r="135" spans="1:25">
      <c r="A135" s="296" t="s">
        <v>79</v>
      </c>
      <c r="B135" s="296" t="s">
        <v>145</v>
      </c>
      <c r="C135" s="296" t="s">
        <v>696</v>
      </c>
      <c r="D135" s="296" t="s">
        <v>697</v>
      </c>
      <c r="E135" s="296" t="s">
        <v>698</v>
      </c>
      <c r="F135" s="296" t="s">
        <v>699</v>
      </c>
      <c r="G135" s="296" t="s">
        <v>700</v>
      </c>
      <c r="H135" s="296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</row>
    <row r="136" spans="1:25">
      <c r="A136" s="296" t="s">
        <v>83</v>
      </c>
      <c r="B136" s="296" t="s">
        <v>145</v>
      </c>
      <c r="C136" s="296" t="s">
        <v>701</v>
      </c>
      <c r="D136" s="296" t="s">
        <v>702</v>
      </c>
      <c r="E136" s="296" t="s">
        <v>703</v>
      </c>
      <c r="F136" s="296" t="s">
        <v>704</v>
      </c>
      <c r="G136" s="296" t="s">
        <v>705</v>
      </c>
      <c r="H136" s="296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</row>
    <row r="137" spans="1:25">
      <c r="A137" s="296" t="s">
        <v>73</v>
      </c>
      <c r="B137" s="296" t="s">
        <v>145</v>
      </c>
      <c r="C137" s="296" t="s">
        <v>706</v>
      </c>
      <c r="D137" s="296" t="s">
        <v>419</v>
      </c>
      <c r="E137" s="296" t="s">
        <v>707</v>
      </c>
      <c r="F137" s="296" t="s">
        <v>708</v>
      </c>
      <c r="G137" s="296" t="s">
        <v>709</v>
      </c>
      <c r="H137" s="296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</row>
    <row r="138" spans="1:25">
      <c r="A138" s="296" t="s">
        <v>75</v>
      </c>
      <c r="B138" s="296" t="s">
        <v>145</v>
      </c>
      <c r="C138" s="296" t="s">
        <v>710</v>
      </c>
      <c r="D138" s="296" t="s">
        <v>711</v>
      </c>
      <c r="E138" s="296" t="s">
        <v>712</v>
      </c>
      <c r="F138" s="296" t="s">
        <v>713</v>
      </c>
      <c r="G138" s="296" t="s">
        <v>67</v>
      </c>
      <c r="H138" s="296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</row>
    <row r="139" spans="1:25">
      <c r="A139" s="296" t="s">
        <v>86</v>
      </c>
      <c r="B139" s="296" t="s">
        <v>145</v>
      </c>
      <c r="C139" s="296" t="s">
        <v>714</v>
      </c>
      <c r="D139" s="296" t="s">
        <v>715</v>
      </c>
      <c r="E139" s="296" t="s">
        <v>716</v>
      </c>
      <c r="F139" s="296" t="s">
        <v>717</v>
      </c>
      <c r="G139" s="296" t="s">
        <v>718</v>
      </c>
      <c r="H139" s="296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</row>
    <row r="140" spans="1:25">
      <c r="A140" s="296" t="s">
        <v>96</v>
      </c>
      <c r="B140" s="296" t="s">
        <v>145</v>
      </c>
      <c r="C140" s="296" t="s">
        <v>719</v>
      </c>
      <c r="D140" s="296" t="s">
        <v>720</v>
      </c>
      <c r="E140" s="296" t="s">
        <v>721</v>
      </c>
      <c r="F140" s="296" t="s">
        <v>282</v>
      </c>
      <c r="G140" s="296" t="s">
        <v>282</v>
      </c>
      <c r="H140" s="296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</row>
    <row r="141" spans="1:25">
      <c r="A141" s="296" t="s">
        <v>88</v>
      </c>
      <c r="B141" s="296" t="s">
        <v>145</v>
      </c>
      <c r="C141" s="296" t="s">
        <v>722</v>
      </c>
      <c r="D141" s="296" t="s">
        <v>723</v>
      </c>
      <c r="E141" s="296" t="s">
        <v>724</v>
      </c>
      <c r="F141" s="296" t="s">
        <v>725</v>
      </c>
      <c r="G141" s="296" t="s">
        <v>726</v>
      </c>
      <c r="H141" s="296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</row>
    <row r="142" spans="1:25">
      <c r="A142" s="296" t="s">
        <v>90</v>
      </c>
      <c r="B142" s="296" t="s">
        <v>145</v>
      </c>
      <c r="C142" s="296" t="s">
        <v>727</v>
      </c>
      <c r="D142" s="296" t="s">
        <v>728</v>
      </c>
      <c r="E142" s="296" t="s">
        <v>729</v>
      </c>
      <c r="F142" s="296" t="s">
        <v>730</v>
      </c>
      <c r="G142" s="296" t="s">
        <v>731</v>
      </c>
      <c r="H142" s="296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</row>
    <row r="143" spans="1:25">
      <c r="A143" s="296" t="s">
        <v>92</v>
      </c>
      <c r="B143" s="296" t="s">
        <v>145</v>
      </c>
      <c r="C143" s="296" t="s">
        <v>732</v>
      </c>
      <c r="D143" s="296" t="s">
        <v>733</v>
      </c>
      <c r="E143" s="296" t="s">
        <v>734</v>
      </c>
      <c r="F143" s="296" t="s">
        <v>735</v>
      </c>
      <c r="G143" s="296" t="s">
        <v>736</v>
      </c>
      <c r="H143" s="296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</row>
    <row r="144" spans="1:25">
      <c r="A144" s="296" t="s">
        <v>94</v>
      </c>
      <c r="B144" s="296" t="s">
        <v>145</v>
      </c>
      <c r="C144" s="296" t="s">
        <v>737</v>
      </c>
      <c r="D144" s="296" t="s">
        <v>738</v>
      </c>
      <c r="E144" s="296" t="s">
        <v>739</v>
      </c>
      <c r="F144" s="296" t="s">
        <v>740</v>
      </c>
      <c r="G144" s="296" t="s">
        <v>741</v>
      </c>
      <c r="H144" s="296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</row>
    <row r="145" spans="1:25">
      <c r="A145" s="296" t="s">
        <v>98</v>
      </c>
      <c r="B145" s="296" t="s">
        <v>145</v>
      </c>
      <c r="C145" s="296" t="s">
        <v>742</v>
      </c>
      <c r="D145" s="296" t="s">
        <v>743</v>
      </c>
      <c r="E145" s="296" t="s">
        <v>744</v>
      </c>
      <c r="F145" s="296" t="s">
        <v>745</v>
      </c>
      <c r="G145" s="296" t="s">
        <v>746</v>
      </c>
      <c r="H145" s="296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</row>
    <row r="146" spans="1:25">
      <c r="A146" s="296" t="s">
        <v>100</v>
      </c>
      <c r="B146" s="296" t="s">
        <v>145</v>
      </c>
      <c r="C146" s="296" t="s">
        <v>747</v>
      </c>
      <c r="D146" s="296" t="s">
        <v>748</v>
      </c>
      <c r="E146" s="296" t="s">
        <v>749</v>
      </c>
      <c r="F146" s="296" t="s">
        <v>750</v>
      </c>
      <c r="G146" s="296" t="s">
        <v>751</v>
      </c>
      <c r="H146" s="296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</row>
    <row r="147" spans="1:25">
      <c r="A147" s="296" t="s">
        <v>102</v>
      </c>
      <c r="B147" s="296" t="s">
        <v>145</v>
      </c>
      <c r="C147" s="296" t="s">
        <v>752</v>
      </c>
      <c r="D147" s="296" t="s">
        <v>753</v>
      </c>
      <c r="E147" s="296" t="s">
        <v>754</v>
      </c>
      <c r="F147" s="296" t="s">
        <v>755</v>
      </c>
      <c r="G147" s="296" t="s">
        <v>756</v>
      </c>
      <c r="H147" s="296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</row>
    <row r="148" spans="1:25">
      <c r="A148" s="296" t="s">
        <v>104</v>
      </c>
      <c r="B148" s="296" t="s">
        <v>145</v>
      </c>
      <c r="C148" s="296" t="s">
        <v>757</v>
      </c>
      <c r="D148" s="296" t="s">
        <v>758</v>
      </c>
      <c r="E148" s="296" t="s">
        <v>759</v>
      </c>
      <c r="F148" s="296" t="s">
        <v>760</v>
      </c>
      <c r="G148" s="296" t="s">
        <v>761</v>
      </c>
      <c r="H148" s="296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</row>
    <row r="149" spans="1:25">
      <c r="A149" s="296" t="s">
        <v>106</v>
      </c>
      <c r="B149" s="296" t="s">
        <v>145</v>
      </c>
      <c r="C149" s="296" t="s">
        <v>762</v>
      </c>
      <c r="D149" s="296" t="s">
        <v>763</v>
      </c>
      <c r="E149" s="296" t="s">
        <v>764</v>
      </c>
      <c r="F149" s="296" t="s">
        <v>765</v>
      </c>
      <c r="G149" s="296" t="s">
        <v>766</v>
      </c>
      <c r="H149" s="296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</row>
    <row r="150" spans="1:25">
      <c r="A150" s="296" t="s">
        <v>108</v>
      </c>
      <c r="B150" s="296" t="s">
        <v>145</v>
      </c>
      <c r="C150" s="296" t="s">
        <v>767</v>
      </c>
      <c r="D150" s="296" t="s">
        <v>768</v>
      </c>
      <c r="E150" s="296" t="s">
        <v>769</v>
      </c>
      <c r="F150" s="296" t="s">
        <v>770</v>
      </c>
      <c r="G150" s="296" t="s">
        <v>771</v>
      </c>
      <c r="H150" s="296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</row>
    <row r="151" spans="1:25">
      <c r="A151" s="296" t="s">
        <v>110</v>
      </c>
      <c r="B151" s="296" t="s">
        <v>145</v>
      </c>
      <c r="C151" s="296" t="s">
        <v>772</v>
      </c>
      <c r="D151" s="296" t="s">
        <v>773</v>
      </c>
      <c r="E151" s="296" t="s">
        <v>774</v>
      </c>
      <c r="F151" s="296" t="s">
        <v>775</v>
      </c>
      <c r="G151" s="296" t="s">
        <v>776</v>
      </c>
      <c r="H151" s="296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</row>
    <row r="152" spans="1:25">
      <c r="A152" s="296" t="s">
        <v>112</v>
      </c>
      <c r="B152" s="296" t="s">
        <v>145</v>
      </c>
      <c r="C152" s="296" t="s">
        <v>777</v>
      </c>
      <c r="D152" s="296" t="s">
        <v>67</v>
      </c>
      <c r="E152" s="296" t="s">
        <v>67</v>
      </c>
      <c r="F152" s="296" t="s">
        <v>67</v>
      </c>
      <c r="G152" s="296" t="s">
        <v>778</v>
      </c>
      <c r="H152" s="296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</row>
    <row r="153" spans="1:25">
      <c r="A153" s="296" t="s">
        <v>114</v>
      </c>
      <c r="B153" s="296" t="s">
        <v>145</v>
      </c>
      <c r="C153" s="296" t="s">
        <v>779</v>
      </c>
      <c r="D153" s="296" t="s">
        <v>780</v>
      </c>
      <c r="E153" s="296" t="s">
        <v>781</v>
      </c>
      <c r="F153" s="296" t="s">
        <v>782</v>
      </c>
      <c r="G153" s="296" t="s">
        <v>783</v>
      </c>
      <c r="H153" s="296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</row>
    <row r="154" spans="1:25">
      <c r="A154" s="296" t="s">
        <v>116</v>
      </c>
      <c r="B154" s="296" t="s">
        <v>145</v>
      </c>
      <c r="C154" s="296" t="s">
        <v>784</v>
      </c>
      <c r="D154" s="296" t="s">
        <v>785</v>
      </c>
      <c r="E154" s="296" t="s">
        <v>786</v>
      </c>
      <c r="F154" s="296" t="s">
        <v>787</v>
      </c>
      <c r="G154" s="296" t="s">
        <v>788</v>
      </c>
      <c r="H154" s="296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</row>
    <row r="155" spans="1:25">
      <c r="A155" s="296" t="s">
        <v>118</v>
      </c>
      <c r="B155" s="296" t="s">
        <v>145</v>
      </c>
      <c r="C155" s="296" t="s">
        <v>789</v>
      </c>
      <c r="D155" s="296" t="s">
        <v>790</v>
      </c>
      <c r="E155" s="296" t="s">
        <v>791</v>
      </c>
      <c r="F155" s="296" t="s">
        <v>792</v>
      </c>
      <c r="G155" s="296" t="s">
        <v>793</v>
      </c>
      <c r="H155" s="296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</row>
    <row r="156" spans="1:25">
      <c r="A156" s="296" t="s">
        <v>120</v>
      </c>
      <c r="B156" s="296" t="s">
        <v>145</v>
      </c>
      <c r="C156" s="296" t="s">
        <v>67</v>
      </c>
      <c r="D156" s="296" t="s">
        <v>67</v>
      </c>
      <c r="E156" s="296" t="s">
        <v>67</v>
      </c>
      <c r="F156" s="296" t="s">
        <v>794</v>
      </c>
      <c r="G156" s="296" t="s">
        <v>67</v>
      </c>
      <c r="H156" s="296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</row>
    <row r="157" spans="1:25">
      <c r="A157" s="296" t="s">
        <v>122</v>
      </c>
      <c r="B157" s="296" t="s">
        <v>145</v>
      </c>
      <c r="C157" s="296" t="s">
        <v>795</v>
      </c>
      <c r="D157" s="296" t="s">
        <v>796</v>
      </c>
      <c r="E157" s="296" t="s">
        <v>797</v>
      </c>
      <c r="F157" s="296" t="s">
        <v>798</v>
      </c>
      <c r="G157" s="296" t="s">
        <v>799</v>
      </c>
      <c r="H157" s="296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</row>
    <row r="158" spans="1:25">
      <c r="A158" s="296" t="s">
        <v>124</v>
      </c>
      <c r="B158" s="296" t="s">
        <v>145</v>
      </c>
      <c r="C158" s="296" t="s">
        <v>800</v>
      </c>
      <c r="D158" s="296" t="s">
        <v>801</v>
      </c>
      <c r="E158" s="296" t="s">
        <v>802</v>
      </c>
      <c r="F158" s="296" t="s">
        <v>803</v>
      </c>
      <c r="G158" s="296" t="s">
        <v>804</v>
      </c>
      <c r="H158" s="296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</row>
    <row r="159" spans="1:25">
      <c r="A159" s="296" t="s">
        <v>126</v>
      </c>
      <c r="B159" s="296" t="s">
        <v>145</v>
      </c>
      <c r="C159" s="296" t="s">
        <v>805</v>
      </c>
      <c r="D159" s="296" t="s">
        <v>806</v>
      </c>
      <c r="E159" s="296" t="s">
        <v>807</v>
      </c>
      <c r="F159" s="296" t="s">
        <v>808</v>
      </c>
      <c r="G159" s="296" t="s">
        <v>67</v>
      </c>
      <c r="H159" s="296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</row>
    <row r="160" spans="1:25">
      <c r="A160" s="296" t="s">
        <v>128</v>
      </c>
      <c r="B160" s="296" t="s">
        <v>145</v>
      </c>
      <c r="C160" s="296" t="s">
        <v>809</v>
      </c>
      <c r="D160" s="296" t="s">
        <v>282</v>
      </c>
      <c r="E160" s="296" t="s">
        <v>810</v>
      </c>
      <c r="F160" s="296" t="s">
        <v>811</v>
      </c>
      <c r="G160" s="296" t="s">
        <v>812</v>
      </c>
      <c r="H160" s="296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</row>
    <row r="161" spans="1:25">
      <c r="A161" s="296" t="s">
        <v>130</v>
      </c>
      <c r="B161" s="296" t="s">
        <v>145</v>
      </c>
      <c r="C161" s="296" t="s">
        <v>813</v>
      </c>
      <c r="D161" s="296" t="s">
        <v>814</v>
      </c>
      <c r="E161" s="296" t="s">
        <v>815</v>
      </c>
      <c r="F161" s="296" t="s">
        <v>816</v>
      </c>
      <c r="G161" s="296" t="s">
        <v>817</v>
      </c>
      <c r="H161" s="296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</row>
    <row r="162" spans="1:25">
      <c r="A162" s="296" t="s">
        <v>63</v>
      </c>
      <c r="B162" s="296" t="s">
        <v>818</v>
      </c>
      <c r="C162" s="296" t="s">
        <v>282</v>
      </c>
      <c r="D162" s="296" t="s">
        <v>282</v>
      </c>
      <c r="E162" s="296" t="s">
        <v>282</v>
      </c>
      <c r="F162" s="296" t="s">
        <v>282</v>
      </c>
      <c r="G162" s="296" t="s">
        <v>67</v>
      </c>
      <c r="H162" s="296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</row>
    <row r="163" spans="1:25">
      <c r="A163" s="296" t="s">
        <v>66</v>
      </c>
      <c r="B163" s="296" t="s">
        <v>818</v>
      </c>
      <c r="C163" s="296" t="s">
        <v>67</v>
      </c>
      <c r="D163" s="296" t="s">
        <v>67</v>
      </c>
      <c r="E163" s="296" t="s">
        <v>67</v>
      </c>
      <c r="F163" s="296" t="s">
        <v>67</v>
      </c>
      <c r="G163" s="296" t="s">
        <v>67</v>
      </c>
      <c r="H163" s="296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</row>
    <row r="164" spans="1:25">
      <c r="A164" s="296" t="s">
        <v>69</v>
      </c>
      <c r="B164" s="296" t="s">
        <v>818</v>
      </c>
      <c r="C164" s="296" t="s">
        <v>282</v>
      </c>
      <c r="D164" s="296" t="s">
        <v>282</v>
      </c>
      <c r="E164" s="296" t="s">
        <v>282</v>
      </c>
      <c r="F164" s="296" t="s">
        <v>282</v>
      </c>
      <c r="G164" s="296" t="s">
        <v>282</v>
      </c>
      <c r="H164" s="296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</row>
    <row r="165" spans="1:25">
      <c r="A165" s="296" t="s">
        <v>71</v>
      </c>
      <c r="B165" s="296" t="s">
        <v>818</v>
      </c>
      <c r="C165" s="296" t="s">
        <v>819</v>
      </c>
      <c r="D165" s="296" t="s">
        <v>820</v>
      </c>
      <c r="E165" s="296" t="s">
        <v>310</v>
      </c>
      <c r="F165" s="296" t="s">
        <v>821</v>
      </c>
      <c r="G165" s="296" t="s">
        <v>282</v>
      </c>
      <c r="H165" s="296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</row>
    <row r="166" spans="1:25">
      <c r="A166" s="296" t="s">
        <v>77</v>
      </c>
      <c r="B166" s="296" t="s">
        <v>818</v>
      </c>
      <c r="C166" s="296" t="s">
        <v>282</v>
      </c>
      <c r="D166" s="296" t="s">
        <v>282</v>
      </c>
      <c r="E166" s="296" t="s">
        <v>282</v>
      </c>
      <c r="F166" s="296" t="s">
        <v>282</v>
      </c>
      <c r="G166" s="296" t="s">
        <v>282</v>
      </c>
      <c r="H166" s="296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</row>
    <row r="167" spans="1:25">
      <c r="A167" s="296" t="s">
        <v>79</v>
      </c>
      <c r="B167" s="296" t="s">
        <v>818</v>
      </c>
      <c r="C167" s="296" t="s">
        <v>282</v>
      </c>
      <c r="D167" s="296" t="s">
        <v>282</v>
      </c>
      <c r="E167" s="296" t="s">
        <v>67</v>
      </c>
      <c r="F167" s="296" t="s">
        <v>282</v>
      </c>
      <c r="G167" s="296" t="s">
        <v>282</v>
      </c>
      <c r="H167" s="296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</row>
    <row r="168" spans="1:25">
      <c r="A168" s="296" t="s">
        <v>83</v>
      </c>
      <c r="B168" s="296" t="s">
        <v>818</v>
      </c>
      <c r="C168" s="296" t="s">
        <v>282</v>
      </c>
      <c r="D168" s="296" t="s">
        <v>282</v>
      </c>
      <c r="E168" s="296" t="s">
        <v>282</v>
      </c>
      <c r="F168" s="296" t="s">
        <v>282</v>
      </c>
      <c r="G168" s="296" t="s">
        <v>282</v>
      </c>
      <c r="H168" s="296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</row>
    <row r="169" spans="1:25">
      <c r="A169" s="296" t="s">
        <v>73</v>
      </c>
      <c r="B169" s="296" t="s">
        <v>818</v>
      </c>
      <c r="C169" s="296" t="s">
        <v>282</v>
      </c>
      <c r="D169" s="296" t="s">
        <v>282</v>
      </c>
      <c r="E169" s="296" t="s">
        <v>282</v>
      </c>
      <c r="F169" s="296" t="s">
        <v>282</v>
      </c>
      <c r="G169" s="296" t="s">
        <v>282</v>
      </c>
      <c r="H169" s="296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</row>
    <row r="170" spans="1:25">
      <c r="A170" s="296" t="s">
        <v>75</v>
      </c>
      <c r="B170" s="296" t="s">
        <v>818</v>
      </c>
      <c r="C170" s="296" t="s">
        <v>822</v>
      </c>
      <c r="D170" s="296" t="s">
        <v>823</v>
      </c>
      <c r="E170" s="296" t="s">
        <v>416</v>
      </c>
      <c r="F170" s="296" t="s">
        <v>282</v>
      </c>
      <c r="G170" s="296" t="s">
        <v>67</v>
      </c>
      <c r="H170" s="296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</row>
    <row r="171" spans="1:25">
      <c r="A171" s="296" t="s">
        <v>86</v>
      </c>
      <c r="B171" s="296" t="s">
        <v>818</v>
      </c>
      <c r="C171" s="296" t="s">
        <v>309</v>
      </c>
      <c r="D171" s="296" t="s">
        <v>282</v>
      </c>
      <c r="E171" s="296" t="s">
        <v>824</v>
      </c>
      <c r="F171" s="296" t="s">
        <v>282</v>
      </c>
      <c r="G171" s="296" t="s">
        <v>282</v>
      </c>
      <c r="H171" s="296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</row>
    <row r="172" spans="1:25">
      <c r="A172" s="296" t="s">
        <v>96</v>
      </c>
      <c r="B172" s="296" t="s">
        <v>818</v>
      </c>
      <c r="C172" s="296" t="s">
        <v>825</v>
      </c>
      <c r="D172" s="296" t="s">
        <v>826</v>
      </c>
      <c r="E172" s="296" t="s">
        <v>827</v>
      </c>
      <c r="F172" s="296" t="s">
        <v>282</v>
      </c>
      <c r="G172" s="296" t="s">
        <v>282</v>
      </c>
      <c r="H172" s="296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</row>
    <row r="173" spans="1:25">
      <c r="A173" s="296" t="s">
        <v>88</v>
      </c>
      <c r="B173" s="296" t="s">
        <v>818</v>
      </c>
      <c r="C173" s="296" t="s">
        <v>282</v>
      </c>
      <c r="D173" s="296" t="s">
        <v>282</v>
      </c>
      <c r="E173" s="296" t="s">
        <v>282</v>
      </c>
      <c r="F173" s="296" t="s">
        <v>282</v>
      </c>
      <c r="G173" s="296" t="s">
        <v>282</v>
      </c>
      <c r="H173" s="296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</row>
    <row r="174" spans="1:25">
      <c r="A174" s="296" t="s">
        <v>90</v>
      </c>
      <c r="B174" s="296" t="s">
        <v>818</v>
      </c>
      <c r="C174" s="296" t="s">
        <v>828</v>
      </c>
      <c r="D174" s="296" t="s">
        <v>829</v>
      </c>
      <c r="E174" s="296" t="s">
        <v>830</v>
      </c>
      <c r="F174" s="296" t="s">
        <v>831</v>
      </c>
      <c r="G174" s="296" t="s">
        <v>282</v>
      </c>
      <c r="H174" s="296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</row>
    <row r="175" spans="1:25">
      <c r="A175" s="296" t="s">
        <v>92</v>
      </c>
      <c r="B175" s="296" t="s">
        <v>818</v>
      </c>
      <c r="C175" s="296" t="s">
        <v>282</v>
      </c>
      <c r="D175" s="296" t="s">
        <v>282</v>
      </c>
      <c r="E175" s="296" t="s">
        <v>282</v>
      </c>
      <c r="F175" s="296" t="s">
        <v>282</v>
      </c>
      <c r="G175" s="296" t="s">
        <v>282</v>
      </c>
      <c r="H175" s="296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</row>
    <row r="176" spans="1:25">
      <c r="A176" s="296" t="s">
        <v>94</v>
      </c>
      <c r="B176" s="296" t="s">
        <v>818</v>
      </c>
      <c r="C176" s="296" t="s">
        <v>832</v>
      </c>
      <c r="D176" s="296" t="s">
        <v>833</v>
      </c>
      <c r="E176" s="296" t="s">
        <v>282</v>
      </c>
      <c r="F176" s="296" t="s">
        <v>834</v>
      </c>
      <c r="G176" s="296" t="s">
        <v>835</v>
      </c>
      <c r="H176" s="296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</row>
    <row r="177" spans="1:25">
      <c r="A177" s="296" t="s">
        <v>98</v>
      </c>
      <c r="B177" s="296" t="s">
        <v>818</v>
      </c>
      <c r="C177" s="296" t="s">
        <v>282</v>
      </c>
      <c r="D177" s="296" t="s">
        <v>282</v>
      </c>
      <c r="E177" s="296" t="s">
        <v>282</v>
      </c>
      <c r="F177" s="296" t="s">
        <v>282</v>
      </c>
      <c r="G177" s="296" t="s">
        <v>282</v>
      </c>
      <c r="H177" s="296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</row>
    <row r="178" spans="1:25">
      <c r="A178" s="296" t="s">
        <v>100</v>
      </c>
      <c r="B178" s="296" t="s">
        <v>818</v>
      </c>
      <c r="C178" s="296" t="s">
        <v>282</v>
      </c>
      <c r="D178" s="296" t="s">
        <v>282</v>
      </c>
      <c r="E178" s="296" t="s">
        <v>268</v>
      </c>
      <c r="F178" s="296" t="s">
        <v>282</v>
      </c>
      <c r="G178" s="296" t="s">
        <v>836</v>
      </c>
      <c r="H178" s="296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</row>
    <row r="179" spans="1:25">
      <c r="A179" s="296" t="s">
        <v>102</v>
      </c>
      <c r="B179" s="296" t="s">
        <v>818</v>
      </c>
      <c r="C179" s="296" t="s">
        <v>282</v>
      </c>
      <c r="D179" s="296" t="s">
        <v>282</v>
      </c>
      <c r="E179" s="296" t="s">
        <v>282</v>
      </c>
      <c r="F179" s="296" t="s">
        <v>282</v>
      </c>
      <c r="G179" s="296" t="s">
        <v>282</v>
      </c>
      <c r="H179" s="296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</row>
    <row r="180" spans="1:25">
      <c r="A180" s="296" t="s">
        <v>104</v>
      </c>
      <c r="B180" s="296" t="s">
        <v>818</v>
      </c>
      <c r="C180" s="296" t="s">
        <v>282</v>
      </c>
      <c r="D180" s="296" t="s">
        <v>282</v>
      </c>
      <c r="E180" s="296" t="s">
        <v>282</v>
      </c>
      <c r="F180" s="296" t="s">
        <v>282</v>
      </c>
      <c r="G180" s="296" t="s">
        <v>282</v>
      </c>
      <c r="H180" s="296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</row>
    <row r="181" spans="1:25">
      <c r="A181" s="296" t="s">
        <v>106</v>
      </c>
      <c r="B181" s="296" t="s">
        <v>818</v>
      </c>
      <c r="C181" s="296" t="s">
        <v>282</v>
      </c>
      <c r="D181" s="296" t="s">
        <v>282</v>
      </c>
      <c r="E181" s="296" t="s">
        <v>282</v>
      </c>
      <c r="F181" s="296" t="s">
        <v>282</v>
      </c>
      <c r="G181" s="296" t="s">
        <v>282</v>
      </c>
      <c r="H181" s="296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</row>
    <row r="182" spans="1:25">
      <c r="A182" s="296" t="s">
        <v>108</v>
      </c>
      <c r="B182" s="296" t="s">
        <v>818</v>
      </c>
      <c r="C182" s="296" t="s">
        <v>282</v>
      </c>
      <c r="D182" s="296" t="s">
        <v>837</v>
      </c>
      <c r="E182" s="296" t="s">
        <v>838</v>
      </c>
      <c r="F182" s="296" t="s">
        <v>839</v>
      </c>
      <c r="G182" s="296" t="s">
        <v>282</v>
      </c>
      <c r="H182" s="296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</row>
    <row r="183" spans="1:25">
      <c r="A183" s="296" t="s">
        <v>110</v>
      </c>
      <c r="B183" s="296" t="s">
        <v>818</v>
      </c>
      <c r="C183" s="296" t="s">
        <v>840</v>
      </c>
      <c r="D183" s="296" t="s">
        <v>282</v>
      </c>
      <c r="E183" s="296" t="s">
        <v>282</v>
      </c>
      <c r="F183" s="296" t="s">
        <v>282</v>
      </c>
      <c r="G183" s="296" t="s">
        <v>282</v>
      </c>
      <c r="H183" s="296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</row>
    <row r="184" spans="1:25">
      <c r="A184" s="296" t="s">
        <v>112</v>
      </c>
      <c r="B184" s="296" t="s">
        <v>818</v>
      </c>
      <c r="C184" s="296" t="s">
        <v>841</v>
      </c>
      <c r="D184" s="296" t="s">
        <v>67</v>
      </c>
      <c r="E184" s="296" t="s">
        <v>67</v>
      </c>
      <c r="F184" s="296" t="s">
        <v>67</v>
      </c>
      <c r="G184" s="296" t="s">
        <v>282</v>
      </c>
      <c r="H184" s="296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</row>
    <row r="185" spans="1:25">
      <c r="A185" s="296" t="s">
        <v>114</v>
      </c>
      <c r="B185" s="296" t="s">
        <v>818</v>
      </c>
      <c r="C185" s="296" t="s">
        <v>282</v>
      </c>
      <c r="D185" s="296" t="s">
        <v>282</v>
      </c>
      <c r="E185" s="296" t="s">
        <v>282</v>
      </c>
      <c r="F185" s="296" t="s">
        <v>842</v>
      </c>
      <c r="G185" s="296" t="s">
        <v>282</v>
      </c>
      <c r="H185" s="296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</row>
    <row r="186" spans="1:25">
      <c r="A186" s="296" t="s">
        <v>116</v>
      </c>
      <c r="B186" s="296" t="s">
        <v>818</v>
      </c>
      <c r="C186" s="296" t="s">
        <v>291</v>
      </c>
      <c r="D186" s="296" t="s">
        <v>282</v>
      </c>
      <c r="E186" s="296" t="s">
        <v>282</v>
      </c>
      <c r="F186" s="296" t="s">
        <v>282</v>
      </c>
      <c r="G186" s="296" t="s">
        <v>282</v>
      </c>
      <c r="H186" s="296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</row>
    <row r="187" spans="1:25">
      <c r="A187" s="296" t="s">
        <v>118</v>
      </c>
      <c r="B187" s="296" t="s">
        <v>818</v>
      </c>
      <c r="C187" s="296" t="s">
        <v>282</v>
      </c>
      <c r="D187" s="296" t="s">
        <v>282</v>
      </c>
      <c r="E187" s="296" t="s">
        <v>282</v>
      </c>
      <c r="F187" s="296" t="s">
        <v>282</v>
      </c>
      <c r="G187" s="296" t="s">
        <v>843</v>
      </c>
      <c r="H187" s="296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</row>
    <row r="188" spans="1:25">
      <c r="A188" s="296" t="s">
        <v>120</v>
      </c>
      <c r="B188" s="296" t="s">
        <v>818</v>
      </c>
      <c r="C188" s="296" t="s">
        <v>67</v>
      </c>
      <c r="D188" s="296" t="s">
        <v>67</v>
      </c>
      <c r="E188" s="296" t="s">
        <v>67</v>
      </c>
      <c r="F188" s="296" t="s">
        <v>282</v>
      </c>
      <c r="G188" s="296" t="s">
        <v>282</v>
      </c>
      <c r="H188" s="296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</row>
    <row r="189" spans="1:25">
      <c r="A189" s="296" t="s">
        <v>122</v>
      </c>
      <c r="B189" s="296" t="s">
        <v>818</v>
      </c>
      <c r="C189" s="296" t="s">
        <v>282</v>
      </c>
      <c r="D189" s="296" t="s">
        <v>282</v>
      </c>
      <c r="E189" s="296" t="s">
        <v>282</v>
      </c>
      <c r="F189" s="296" t="s">
        <v>282</v>
      </c>
      <c r="G189" s="296" t="s">
        <v>314</v>
      </c>
      <c r="H189" s="296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</row>
    <row r="190" spans="1:25">
      <c r="A190" s="296" t="s">
        <v>124</v>
      </c>
      <c r="B190" s="296" t="s">
        <v>818</v>
      </c>
      <c r="C190" s="296" t="s">
        <v>282</v>
      </c>
      <c r="D190" s="296" t="s">
        <v>282</v>
      </c>
      <c r="E190" s="296" t="s">
        <v>282</v>
      </c>
      <c r="F190" s="296" t="s">
        <v>282</v>
      </c>
      <c r="G190" s="296" t="s">
        <v>282</v>
      </c>
      <c r="H190" s="296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</row>
    <row r="191" spans="1:25">
      <c r="A191" s="296" t="s">
        <v>126</v>
      </c>
      <c r="B191" s="296" t="s">
        <v>818</v>
      </c>
      <c r="C191" s="296" t="s">
        <v>282</v>
      </c>
      <c r="D191" s="296" t="s">
        <v>844</v>
      </c>
      <c r="E191" s="296" t="s">
        <v>282</v>
      </c>
      <c r="F191" s="296" t="s">
        <v>282</v>
      </c>
      <c r="G191" s="296" t="s">
        <v>67</v>
      </c>
      <c r="H191" s="296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</row>
    <row r="192" spans="1:25">
      <c r="A192" s="296" t="s">
        <v>128</v>
      </c>
      <c r="B192" s="296" t="s">
        <v>818</v>
      </c>
      <c r="C192" s="296" t="s">
        <v>282</v>
      </c>
      <c r="D192" s="296" t="s">
        <v>282</v>
      </c>
      <c r="E192" s="296" t="s">
        <v>282</v>
      </c>
      <c r="F192" s="296" t="s">
        <v>282</v>
      </c>
      <c r="G192" s="296" t="s">
        <v>282</v>
      </c>
      <c r="H192" s="296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</row>
    <row r="193" spans="1:25">
      <c r="A193" s="296" t="s">
        <v>130</v>
      </c>
      <c r="B193" s="296" t="s">
        <v>818</v>
      </c>
      <c r="C193" s="296" t="s">
        <v>845</v>
      </c>
      <c r="D193" s="296" t="s">
        <v>846</v>
      </c>
      <c r="E193" s="296" t="s">
        <v>847</v>
      </c>
      <c r="F193" s="296" t="s">
        <v>848</v>
      </c>
      <c r="G193" s="296" t="s">
        <v>282</v>
      </c>
      <c r="H193" s="296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</row>
    <row r="194" spans="1:25">
      <c r="A194" s="296" t="s">
        <v>63</v>
      </c>
      <c r="B194" s="296" t="s">
        <v>849</v>
      </c>
      <c r="C194" s="296" t="s">
        <v>850</v>
      </c>
      <c r="D194" s="296" t="s">
        <v>851</v>
      </c>
      <c r="E194" s="296" t="s">
        <v>852</v>
      </c>
      <c r="F194" s="296" t="s">
        <v>853</v>
      </c>
      <c r="G194" s="296" t="s">
        <v>854</v>
      </c>
      <c r="H194" s="296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</row>
    <row r="195" spans="1:25">
      <c r="A195" s="296" t="s">
        <v>66</v>
      </c>
      <c r="B195" s="296" t="s">
        <v>849</v>
      </c>
      <c r="C195" s="296" t="s">
        <v>855</v>
      </c>
      <c r="D195" s="296" t="s">
        <v>856</v>
      </c>
      <c r="E195" s="296" t="s">
        <v>857</v>
      </c>
      <c r="F195" s="296" t="s">
        <v>858</v>
      </c>
      <c r="G195" s="296" t="s">
        <v>859</v>
      </c>
      <c r="H195" s="296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</row>
    <row r="196" spans="1:25">
      <c r="A196" s="296" t="s">
        <v>69</v>
      </c>
      <c r="B196" s="296" t="s">
        <v>849</v>
      </c>
      <c r="C196" s="296" t="s">
        <v>860</v>
      </c>
      <c r="D196" s="296" t="s">
        <v>861</v>
      </c>
      <c r="E196" s="296" t="s">
        <v>862</v>
      </c>
      <c r="F196" s="296" t="s">
        <v>863</v>
      </c>
      <c r="G196" s="296" t="s">
        <v>864</v>
      </c>
      <c r="H196" s="296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</row>
    <row r="197" spans="1:25">
      <c r="A197" s="296" t="s">
        <v>71</v>
      </c>
      <c r="B197" s="296" t="s">
        <v>849</v>
      </c>
      <c r="C197" s="296" t="s">
        <v>865</v>
      </c>
      <c r="D197" s="296" t="s">
        <v>866</v>
      </c>
      <c r="E197" s="296" t="s">
        <v>867</v>
      </c>
      <c r="F197" s="296" t="s">
        <v>868</v>
      </c>
      <c r="G197" s="296" t="s">
        <v>869</v>
      </c>
      <c r="H197" s="296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</row>
    <row r="198" spans="1:25">
      <c r="A198" s="296" t="s">
        <v>77</v>
      </c>
      <c r="B198" s="296" t="s">
        <v>849</v>
      </c>
      <c r="C198" s="296" t="s">
        <v>870</v>
      </c>
      <c r="D198" s="296" t="s">
        <v>871</v>
      </c>
      <c r="E198" s="296" t="s">
        <v>483</v>
      </c>
      <c r="F198" s="296" t="s">
        <v>872</v>
      </c>
      <c r="G198" s="296" t="s">
        <v>873</v>
      </c>
      <c r="H198" s="296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</row>
    <row r="199" spans="1:25">
      <c r="A199" s="296" t="s">
        <v>79</v>
      </c>
      <c r="B199" s="296" t="s">
        <v>849</v>
      </c>
      <c r="C199" s="296" t="s">
        <v>874</v>
      </c>
      <c r="D199" s="296" t="s">
        <v>875</v>
      </c>
      <c r="E199" s="296" t="s">
        <v>876</v>
      </c>
      <c r="F199" s="296" t="s">
        <v>877</v>
      </c>
      <c r="G199" s="296" t="s">
        <v>878</v>
      </c>
      <c r="H199" s="296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</row>
    <row r="200" spans="1:25">
      <c r="A200" s="296" t="s">
        <v>83</v>
      </c>
      <c r="B200" s="296" t="s">
        <v>849</v>
      </c>
      <c r="C200" s="296" t="s">
        <v>879</v>
      </c>
      <c r="D200" s="296" t="s">
        <v>880</v>
      </c>
      <c r="E200" s="296" t="s">
        <v>881</v>
      </c>
      <c r="F200" s="296" t="s">
        <v>882</v>
      </c>
      <c r="G200" s="296" t="s">
        <v>883</v>
      </c>
      <c r="H200" s="296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</row>
    <row r="201" spans="1:25">
      <c r="A201" s="296" t="s">
        <v>73</v>
      </c>
      <c r="B201" s="296" t="s">
        <v>849</v>
      </c>
      <c r="C201" s="296" t="s">
        <v>884</v>
      </c>
      <c r="D201" s="296" t="s">
        <v>885</v>
      </c>
      <c r="E201" s="296" t="s">
        <v>886</v>
      </c>
      <c r="F201" s="296" t="s">
        <v>887</v>
      </c>
      <c r="G201" s="296" t="s">
        <v>888</v>
      </c>
      <c r="H201" s="296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</row>
    <row r="202" spans="1:25">
      <c r="A202" s="296" t="s">
        <v>75</v>
      </c>
      <c r="B202" s="296" t="s">
        <v>849</v>
      </c>
      <c r="C202" s="296" t="s">
        <v>889</v>
      </c>
      <c r="D202" s="296" t="s">
        <v>890</v>
      </c>
      <c r="E202" s="296" t="s">
        <v>891</v>
      </c>
      <c r="F202" s="296" t="s">
        <v>892</v>
      </c>
      <c r="G202" s="296" t="s">
        <v>893</v>
      </c>
      <c r="H202" s="296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</row>
    <row r="203" spans="1:25">
      <c r="A203" s="296" t="s">
        <v>86</v>
      </c>
      <c r="B203" s="296" t="s">
        <v>849</v>
      </c>
      <c r="C203" s="296" t="s">
        <v>894</v>
      </c>
      <c r="D203" s="296" t="s">
        <v>895</v>
      </c>
      <c r="E203" s="296" t="s">
        <v>896</v>
      </c>
      <c r="F203" s="296" t="s">
        <v>897</v>
      </c>
      <c r="G203" s="296" t="s">
        <v>898</v>
      </c>
      <c r="H203" s="296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</row>
    <row r="204" spans="1:25">
      <c r="A204" s="296" t="s">
        <v>96</v>
      </c>
      <c r="B204" s="296" t="s">
        <v>849</v>
      </c>
      <c r="C204" s="296" t="s">
        <v>899</v>
      </c>
      <c r="D204" s="296" t="s">
        <v>900</v>
      </c>
      <c r="E204" s="296" t="s">
        <v>901</v>
      </c>
      <c r="F204" s="296" t="s">
        <v>902</v>
      </c>
      <c r="G204" s="296" t="s">
        <v>903</v>
      </c>
      <c r="H204" s="296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</row>
    <row r="205" spans="1:25">
      <c r="A205" s="296" t="s">
        <v>88</v>
      </c>
      <c r="B205" s="296" t="s">
        <v>849</v>
      </c>
      <c r="C205" s="296" t="s">
        <v>904</v>
      </c>
      <c r="D205" s="296" t="s">
        <v>905</v>
      </c>
      <c r="E205" s="296" t="s">
        <v>906</v>
      </c>
      <c r="F205" s="296" t="s">
        <v>907</v>
      </c>
      <c r="G205" s="296" t="s">
        <v>908</v>
      </c>
      <c r="H205" s="296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</row>
    <row r="206" spans="1:25">
      <c r="A206" s="296" t="s">
        <v>90</v>
      </c>
      <c r="B206" s="296" t="s">
        <v>849</v>
      </c>
      <c r="C206" s="296" t="s">
        <v>909</v>
      </c>
      <c r="D206" s="296" t="s">
        <v>910</v>
      </c>
      <c r="E206" s="296" t="s">
        <v>911</v>
      </c>
      <c r="F206" s="296" t="s">
        <v>912</v>
      </c>
      <c r="G206" s="296" t="s">
        <v>913</v>
      </c>
      <c r="H206" s="296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</row>
    <row r="207" spans="1:25">
      <c r="A207" s="296" t="s">
        <v>92</v>
      </c>
      <c r="B207" s="296" t="s">
        <v>849</v>
      </c>
      <c r="C207" s="296" t="s">
        <v>914</v>
      </c>
      <c r="D207" s="296" t="s">
        <v>915</v>
      </c>
      <c r="E207" s="296" t="s">
        <v>916</v>
      </c>
      <c r="F207" s="296" t="s">
        <v>917</v>
      </c>
      <c r="G207" s="296" t="s">
        <v>918</v>
      </c>
      <c r="H207" s="296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</row>
    <row r="208" spans="1:25">
      <c r="A208" s="296" t="s">
        <v>94</v>
      </c>
      <c r="B208" s="296" t="s">
        <v>849</v>
      </c>
      <c r="C208" s="296" t="s">
        <v>919</v>
      </c>
      <c r="D208" s="296" t="s">
        <v>920</v>
      </c>
      <c r="E208" s="296" t="s">
        <v>921</v>
      </c>
      <c r="F208" s="296" t="s">
        <v>922</v>
      </c>
      <c r="G208" s="296" t="s">
        <v>923</v>
      </c>
      <c r="H208" s="296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</row>
    <row r="209" spans="1:25">
      <c r="A209" s="296" t="s">
        <v>98</v>
      </c>
      <c r="B209" s="296" t="s">
        <v>849</v>
      </c>
      <c r="C209" s="296" t="s">
        <v>924</v>
      </c>
      <c r="D209" s="296" t="s">
        <v>925</v>
      </c>
      <c r="E209" s="296" t="s">
        <v>926</v>
      </c>
      <c r="F209" s="296" t="s">
        <v>927</v>
      </c>
      <c r="G209" s="296" t="s">
        <v>928</v>
      </c>
      <c r="H209" s="296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</row>
    <row r="210" spans="1:25">
      <c r="A210" s="296" t="s">
        <v>100</v>
      </c>
      <c r="B210" s="296" t="s">
        <v>849</v>
      </c>
      <c r="C210" s="296" t="s">
        <v>929</v>
      </c>
      <c r="D210" s="296" t="s">
        <v>930</v>
      </c>
      <c r="E210" s="296" t="s">
        <v>931</v>
      </c>
      <c r="F210" s="296" t="s">
        <v>932</v>
      </c>
      <c r="G210" s="296" t="s">
        <v>933</v>
      </c>
      <c r="H210" s="296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</row>
    <row r="211" spans="1:25">
      <c r="A211" s="296" t="s">
        <v>102</v>
      </c>
      <c r="B211" s="296" t="s">
        <v>849</v>
      </c>
      <c r="C211" s="296" t="s">
        <v>934</v>
      </c>
      <c r="D211" s="296" t="s">
        <v>935</v>
      </c>
      <c r="E211" s="296" t="s">
        <v>936</v>
      </c>
      <c r="F211" s="296" t="s">
        <v>937</v>
      </c>
      <c r="G211" s="296" t="s">
        <v>450</v>
      </c>
      <c r="H211" s="296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</row>
    <row r="212" spans="1:25">
      <c r="A212" s="296" t="s">
        <v>104</v>
      </c>
      <c r="B212" s="296" t="s">
        <v>849</v>
      </c>
      <c r="C212" s="296" t="s">
        <v>938</v>
      </c>
      <c r="D212" s="296" t="s">
        <v>939</v>
      </c>
      <c r="E212" s="296" t="s">
        <v>940</v>
      </c>
      <c r="F212" s="296" t="s">
        <v>941</v>
      </c>
      <c r="G212" s="296" t="s">
        <v>942</v>
      </c>
      <c r="H212" s="296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</row>
    <row r="213" spans="1:25">
      <c r="A213" s="296" t="s">
        <v>106</v>
      </c>
      <c r="B213" s="296" t="s">
        <v>849</v>
      </c>
      <c r="C213" s="296" t="s">
        <v>943</v>
      </c>
      <c r="D213" s="296" t="s">
        <v>944</v>
      </c>
      <c r="E213" s="296" t="s">
        <v>945</v>
      </c>
      <c r="F213" s="296" t="s">
        <v>946</v>
      </c>
      <c r="G213" s="296" t="s">
        <v>947</v>
      </c>
      <c r="H213" s="296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</row>
    <row r="214" spans="1:25">
      <c r="A214" s="296" t="s">
        <v>108</v>
      </c>
      <c r="B214" s="296" t="s">
        <v>849</v>
      </c>
      <c r="C214" s="296" t="s">
        <v>948</v>
      </c>
      <c r="D214" s="296" t="s">
        <v>949</v>
      </c>
      <c r="E214" s="296" t="s">
        <v>950</v>
      </c>
      <c r="F214" s="296" t="s">
        <v>951</v>
      </c>
      <c r="G214" s="296" t="s">
        <v>952</v>
      </c>
      <c r="H214" s="296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</row>
    <row r="215" spans="1:25">
      <c r="A215" s="296" t="s">
        <v>110</v>
      </c>
      <c r="B215" s="296" t="s">
        <v>849</v>
      </c>
      <c r="C215" s="296" t="s">
        <v>953</v>
      </c>
      <c r="D215" s="296" t="s">
        <v>954</v>
      </c>
      <c r="E215" s="296" t="s">
        <v>955</v>
      </c>
      <c r="F215" s="296" t="s">
        <v>956</v>
      </c>
      <c r="G215" s="296" t="s">
        <v>957</v>
      </c>
      <c r="H215" s="296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</row>
    <row r="216" spans="1:25">
      <c r="A216" s="296" t="s">
        <v>112</v>
      </c>
      <c r="B216" s="296" t="s">
        <v>849</v>
      </c>
      <c r="C216" s="296" t="s">
        <v>958</v>
      </c>
      <c r="D216" s="296" t="s">
        <v>959</v>
      </c>
      <c r="E216" s="296" t="s">
        <v>960</v>
      </c>
      <c r="F216" s="296" t="s">
        <v>961</v>
      </c>
      <c r="G216" s="296" t="s">
        <v>962</v>
      </c>
      <c r="H216" s="296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</row>
    <row r="217" spans="1:25">
      <c r="A217" s="296" t="s">
        <v>114</v>
      </c>
      <c r="B217" s="296" t="s">
        <v>849</v>
      </c>
      <c r="C217" s="296" t="s">
        <v>963</v>
      </c>
      <c r="D217" s="296" t="s">
        <v>964</v>
      </c>
      <c r="E217" s="296" t="s">
        <v>965</v>
      </c>
      <c r="F217" s="296" t="s">
        <v>966</v>
      </c>
      <c r="G217" s="296" t="s">
        <v>967</v>
      </c>
      <c r="H217" s="296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</row>
    <row r="218" spans="1:25">
      <c r="A218" s="296" t="s">
        <v>116</v>
      </c>
      <c r="B218" s="296" t="s">
        <v>849</v>
      </c>
      <c r="C218" s="296" t="s">
        <v>352</v>
      </c>
      <c r="D218" s="296" t="s">
        <v>968</v>
      </c>
      <c r="E218" s="296" t="s">
        <v>969</v>
      </c>
      <c r="F218" s="296" t="s">
        <v>970</v>
      </c>
      <c r="G218" s="296" t="s">
        <v>971</v>
      </c>
      <c r="H218" s="296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</row>
    <row r="219" spans="1:25">
      <c r="A219" s="296" t="s">
        <v>118</v>
      </c>
      <c r="B219" s="296" t="s">
        <v>849</v>
      </c>
      <c r="C219" s="296" t="s">
        <v>972</v>
      </c>
      <c r="D219" s="296" t="s">
        <v>973</v>
      </c>
      <c r="E219" s="296" t="s">
        <v>974</v>
      </c>
      <c r="F219" s="296" t="s">
        <v>975</v>
      </c>
      <c r="G219" s="296" t="s">
        <v>976</v>
      </c>
      <c r="H219" s="296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</row>
    <row r="220" spans="1:25">
      <c r="A220" s="296" t="s">
        <v>120</v>
      </c>
      <c r="B220" s="296" t="s">
        <v>849</v>
      </c>
      <c r="C220" s="296" t="s">
        <v>977</v>
      </c>
      <c r="D220" s="296" t="s">
        <v>978</v>
      </c>
      <c r="E220" s="296" t="s">
        <v>979</v>
      </c>
      <c r="F220" s="296" t="s">
        <v>980</v>
      </c>
      <c r="G220" s="296" t="s">
        <v>981</v>
      </c>
      <c r="H220" s="296"/>
      <c r="K220" s="299"/>
      <c r="L220" s="299"/>
      <c r="M220" s="299"/>
      <c r="N220" s="299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</row>
    <row r="221" spans="1:25">
      <c r="A221" s="296" t="s">
        <v>122</v>
      </c>
      <c r="B221" s="296" t="s">
        <v>849</v>
      </c>
      <c r="C221" s="296" t="s">
        <v>982</v>
      </c>
      <c r="D221" s="296" t="s">
        <v>983</v>
      </c>
      <c r="E221" s="296" t="s">
        <v>984</v>
      </c>
      <c r="F221" s="296" t="s">
        <v>985</v>
      </c>
      <c r="G221" s="296" t="s">
        <v>986</v>
      </c>
      <c r="H221" s="296"/>
      <c r="K221" s="300" t="s">
        <v>23</v>
      </c>
      <c r="L221" s="300" t="s">
        <v>225</v>
      </c>
      <c r="M221" s="300" t="s">
        <v>226</v>
      </c>
      <c r="N221" s="300" t="s">
        <v>227</v>
      </c>
      <c r="O221" s="301"/>
      <c r="P221" s="5"/>
      <c r="Q221" s="5"/>
      <c r="R221" s="5"/>
      <c r="S221" s="5"/>
      <c r="T221" s="5"/>
      <c r="U221" s="5"/>
      <c r="V221" s="5"/>
      <c r="W221" s="5"/>
      <c r="X221" s="5"/>
      <c r="Y221" s="5"/>
    </row>
    <row r="222" spans="1:25">
      <c r="A222" s="296" t="s">
        <v>124</v>
      </c>
      <c r="B222" s="296" t="s">
        <v>849</v>
      </c>
      <c r="C222" s="296" t="s">
        <v>987</v>
      </c>
      <c r="D222" s="296" t="s">
        <v>988</v>
      </c>
      <c r="E222" s="296" t="s">
        <v>989</v>
      </c>
      <c r="F222" s="296" t="s">
        <v>990</v>
      </c>
      <c r="G222" s="296" t="s">
        <v>991</v>
      </c>
      <c r="H222" s="296"/>
      <c r="K222" s="302" t="s">
        <v>142</v>
      </c>
      <c r="L222" s="303">
        <v>1</v>
      </c>
      <c r="M222" s="304" t="str">
        <f t="shared" ref="M222:M253" si="0">IF($L$3=K222,L222,"")</f>
        <v/>
      </c>
      <c r="N222" s="304">
        <f>IFERROR(SMALL($M$222:$M$253,L222),"")</f>
        <v>3</v>
      </c>
      <c r="O222" s="301"/>
      <c r="P222" s="5"/>
      <c r="Q222" s="5"/>
      <c r="R222" s="5"/>
      <c r="S222" s="5"/>
      <c r="T222" s="5"/>
      <c r="U222" s="5"/>
      <c r="V222" s="5"/>
      <c r="W222" s="5"/>
      <c r="X222" s="5"/>
      <c r="Y222" s="5"/>
    </row>
    <row r="223" spans="1:25">
      <c r="A223" s="296" t="s">
        <v>126</v>
      </c>
      <c r="B223" s="296" t="s">
        <v>849</v>
      </c>
      <c r="C223" s="296" t="s">
        <v>992</v>
      </c>
      <c r="D223" s="296" t="s">
        <v>993</v>
      </c>
      <c r="E223" s="296" t="s">
        <v>994</v>
      </c>
      <c r="F223" s="296" t="s">
        <v>995</v>
      </c>
      <c r="G223" s="296" t="s">
        <v>996</v>
      </c>
      <c r="H223" s="296"/>
      <c r="K223" s="302" t="s">
        <v>997</v>
      </c>
      <c r="L223" s="303">
        <v>2</v>
      </c>
      <c r="M223" s="304" t="str">
        <f t="shared" si="0"/>
        <v/>
      </c>
      <c r="N223" s="304"/>
      <c r="O223" s="301"/>
      <c r="P223" s="5"/>
      <c r="Q223" s="5"/>
      <c r="R223" s="5"/>
      <c r="S223" s="5"/>
      <c r="T223" s="5"/>
      <c r="U223" s="5"/>
      <c r="V223" s="5"/>
      <c r="W223" s="5"/>
      <c r="X223" s="5"/>
      <c r="Y223" s="5"/>
    </row>
    <row r="224" spans="1:25">
      <c r="A224" s="296" t="s">
        <v>128</v>
      </c>
      <c r="B224" s="296" t="s">
        <v>849</v>
      </c>
      <c r="C224" s="296" t="s">
        <v>998</v>
      </c>
      <c r="D224" s="296" t="s">
        <v>947</v>
      </c>
      <c r="E224" s="296" t="s">
        <v>999</v>
      </c>
      <c r="F224" s="296" t="s">
        <v>1000</v>
      </c>
      <c r="G224" s="296" t="s">
        <v>1001</v>
      </c>
      <c r="H224" s="296"/>
      <c r="K224" s="302" t="s">
        <v>144</v>
      </c>
      <c r="L224" s="303">
        <v>3</v>
      </c>
      <c r="M224" s="304">
        <f t="shared" si="0"/>
        <v>3</v>
      </c>
      <c r="N224" s="304" t="str">
        <f t="shared" ref="N224:N253" si="1">IFERROR(SMALL($M$222:$M$253,L224),"")</f>
        <v/>
      </c>
      <c r="O224" s="301"/>
      <c r="P224" s="5"/>
      <c r="Q224" s="5"/>
      <c r="R224" s="5"/>
      <c r="S224" s="5"/>
      <c r="T224" s="5"/>
      <c r="U224" s="5"/>
      <c r="V224" s="5"/>
      <c r="W224" s="5"/>
      <c r="X224" s="5"/>
      <c r="Y224" s="5"/>
    </row>
    <row r="225" spans="1:25">
      <c r="A225" s="296" t="s">
        <v>130</v>
      </c>
      <c r="B225" s="296" t="s">
        <v>849</v>
      </c>
      <c r="C225" s="296" t="s">
        <v>1002</v>
      </c>
      <c r="D225" s="296" t="s">
        <v>1003</v>
      </c>
      <c r="E225" s="296" t="s">
        <v>1004</v>
      </c>
      <c r="F225" s="296" t="s">
        <v>1005</v>
      </c>
      <c r="G225" s="296" t="s">
        <v>1006</v>
      </c>
      <c r="H225" s="296"/>
      <c r="K225" s="302" t="s">
        <v>145</v>
      </c>
      <c r="L225" s="303">
        <v>4</v>
      </c>
      <c r="M225" s="304" t="str">
        <f t="shared" si="0"/>
        <v/>
      </c>
      <c r="N225" s="304" t="str">
        <f t="shared" si="1"/>
        <v/>
      </c>
      <c r="O225" s="301"/>
      <c r="P225" s="5"/>
      <c r="Q225" s="5"/>
      <c r="R225" s="5"/>
      <c r="S225" s="5"/>
      <c r="T225" s="5"/>
      <c r="U225" s="5"/>
      <c r="V225" s="5"/>
      <c r="W225" s="5"/>
      <c r="X225" s="5"/>
      <c r="Y225" s="5"/>
    </row>
    <row r="226" spans="1:25">
      <c r="A226" s="296" t="s">
        <v>63</v>
      </c>
      <c r="B226" s="296" t="s">
        <v>997</v>
      </c>
      <c r="C226" s="296" t="s">
        <v>1007</v>
      </c>
      <c r="D226" s="296" t="s">
        <v>1008</v>
      </c>
      <c r="E226" s="296" t="s">
        <v>1009</v>
      </c>
      <c r="F226" s="296" t="s">
        <v>1010</v>
      </c>
      <c r="G226" s="296" t="s">
        <v>1011</v>
      </c>
      <c r="H226" s="296"/>
      <c r="K226" s="302" t="s">
        <v>818</v>
      </c>
      <c r="L226" s="303">
        <v>5</v>
      </c>
      <c r="M226" s="304" t="str">
        <f t="shared" si="0"/>
        <v/>
      </c>
      <c r="N226" s="304" t="str">
        <f t="shared" si="1"/>
        <v/>
      </c>
      <c r="O226" s="301"/>
      <c r="P226" s="5"/>
      <c r="Q226" s="5"/>
      <c r="R226" s="5"/>
      <c r="S226" s="5"/>
      <c r="T226" s="5"/>
      <c r="U226" s="5"/>
      <c r="V226" s="5"/>
      <c r="W226" s="5"/>
      <c r="X226" s="5"/>
      <c r="Y226" s="5"/>
    </row>
    <row r="227" spans="1:25">
      <c r="A227" s="296" t="s">
        <v>66</v>
      </c>
      <c r="B227" s="296" t="s">
        <v>997</v>
      </c>
      <c r="C227" s="296" t="s">
        <v>1012</v>
      </c>
      <c r="D227" s="296" t="s">
        <v>1013</v>
      </c>
      <c r="E227" s="296" t="s">
        <v>1014</v>
      </c>
      <c r="F227" s="296" t="s">
        <v>1015</v>
      </c>
      <c r="G227" s="296" t="s">
        <v>1016</v>
      </c>
      <c r="H227" s="296"/>
      <c r="K227" s="302" t="s">
        <v>147</v>
      </c>
      <c r="L227" s="303">
        <v>6</v>
      </c>
      <c r="M227" s="304" t="str">
        <f t="shared" si="0"/>
        <v/>
      </c>
      <c r="N227" s="304" t="str">
        <f t="shared" si="1"/>
        <v/>
      </c>
      <c r="O227" s="301"/>
      <c r="P227" s="5"/>
      <c r="Q227" s="5"/>
      <c r="R227" s="5"/>
      <c r="S227" s="5"/>
      <c r="T227" s="5"/>
      <c r="U227" s="5"/>
      <c r="V227" s="5"/>
      <c r="W227" s="5"/>
      <c r="X227" s="5"/>
      <c r="Y227" s="5"/>
    </row>
    <row r="228" spans="1:25">
      <c r="A228" s="296" t="s">
        <v>69</v>
      </c>
      <c r="B228" s="296" t="s">
        <v>997</v>
      </c>
      <c r="C228" s="296" t="s">
        <v>1017</v>
      </c>
      <c r="D228" s="296" t="s">
        <v>1018</v>
      </c>
      <c r="E228" s="296" t="s">
        <v>1019</v>
      </c>
      <c r="F228" s="296" t="s">
        <v>1020</v>
      </c>
      <c r="G228" s="296" t="s">
        <v>1021</v>
      </c>
      <c r="H228" s="296"/>
      <c r="K228" s="302" t="s">
        <v>148</v>
      </c>
      <c r="L228" s="303">
        <v>7</v>
      </c>
      <c r="M228" s="304" t="str">
        <f t="shared" si="0"/>
        <v/>
      </c>
      <c r="N228" s="304" t="str">
        <f t="shared" si="1"/>
        <v/>
      </c>
      <c r="O228" s="301"/>
      <c r="P228" s="5"/>
      <c r="Q228" s="5"/>
      <c r="R228" s="5"/>
      <c r="S228" s="5"/>
      <c r="T228" s="5"/>
      <c r="U228" s="5"/>
      <c r="V228" s="5"/>
      <c r="W228" s="5"/>
      <c r="X228" s="5"/>
      <c r="Y228" s="5"/>
    </row>
    <row r="229" spans="1:25">
      <c r="A229" s="296" t="s">
        <v>71</v>
      </c>
      <c r="B229" s="296" t="s">
        <v>997</v>
      </c>
      <c r="C229" s="296" t="s">
        <v>1022</v>
      </c>
      <c r="D229" s="296" t="s">
        <v>1023</v>
      </c>
      <c r="E229" s="296" t="s">
        <v>1024</v>
      </c>
      <c r="F229" s="296" t="s">
        <v>912</v>
      </c>
      <c r="G229" s="296" t="s">
        <v>1025</v>
      </c>
      <c r="H229" s="296"/>
      <c r="K229" s="302" t="s">
        <v>1026</v>
      </c>
      <c r="L229" s="303">
        <v>8</v>
      </c>
      <c r="M229" s="304" t="str">
        <f t="shared" si="0"/>
        <v/>
      </c>
      <c r="N229" s="304" t="str">
        <f t="shared" si="1"/>
        <v/>
      </c>
      <c r="O229" s="301"/>
      <c r="P229" s="5"/>
      <c r="Q229" s="5"/>
      <c r="R229" s="5"/>
      <c r="S229" s="5"/>
      <c r="T229" s="5"/>
      <c r="U229" s="5"/>
      <c r="V229" s="5"/>
      <c r="W229" s="5"/>
      <c r="X229" s="5"/>
      <c r="Y229" s="5"/>
    </row>
    <row r="230" spans="1:25">
      <c r="A230" s="296" t="s">
        <v>77</v>
      </c>
      <c r="B230" s="296" t="s">
        <v>997</v>
      </c>
      <c r="C230" s="296" t="s">
        <v>1027</v>
      </c>
      <c r="D230" s="296" t="s">
        <v>1028</v>
      </c>
      <c r="E230" s="296" t="s">
        <v>1029</v>
      </c>
      <c r="F230" s="296" t="s">
        <v>1030</v>
      </c>
      <c r="G230" s="296" t="s">
        <v>1031</v>
      </c>
      <c r="H230" s="296"/>
      <c r="K230" s="302" t="s">
        <v>1032</v>
      </c>
      <c r="L230" s="303">
        <v>9</v>
      </c>
      <c r="M230" s="304" t="str">
        <f t="shared" si="0"/>
        <v/>
      </c>
      <c r="N230" s="304" t="str">
        <f t="shared" si="1"/>
        <v/>
      </c>
      <c r="O230" s="301"/>
      <c r="P230" s="5"/>
      <c r="Q230" s="5"/>
      <c r="R230" s="5"/>
      <c r="S230" s="5"/>
      <c r="T230" s="5"/>
      <c r="U230" s="5"/>
      <c r="V230" s="5"/>
      <c r="W230" s="5"/>
      <c r="X230" s="5"/>
      <c r="Y230" s="5"/>
    </row>
    <row r="231" spans="1:25">
      <c r="A231" s="296" t="s">
        <v>79</v>
      </c>
      <c r="B231" s="296" t="s">
        <v>997</v>
      </c>
      <c r="C231" s="296" t="s">
        <v>1033</v>
      </c>
      <c r="D231" s="296" t="s">
        <v>1034</v>
      </c>
      <c r="E231" s="296" t="s">
        <v>1035</v>
      </c>
      <c r="F231" s="296" t="s">
        <v>1036</v>
      </c>
      <c r="G231" s="296" t="s">
        <v>1037</v>
      </c>
      <c r="H231" s="296"/>
      <c r="K231" s="302" t="s">
        <v>1038</v>
      </c>
      <c r="L231" s="303">
        <v>10</v>
      </c>
      <c r="M231" s="304" t="str">
        <f t="shared" si="0"/>
        <v/>
      </c>
      <c r="N231" s="304" t="str">
        <f t="shared" si="1"/>
        <v/>
      </c>
      <c r="O231" s="301"/>
      <c r="P231" s="5"/>
      <c r="Q231" s="5"/>
      <c r="R231" s="5"/>
      <c r="S231" s="5"/>
      <c r="T231" s="5"/>
      <c r="U231" s="5"/>
      <c r="V231" s="5"/>
      <c r="W231" s="5"/>
      <c r="X231" s="5"/>
      <c r="Y231" s="5"/>
    </row>
    <row r="232" spans="1:25">
      <c r="A232" s="296" t="s">
        <v>83</v>
      </c>
      <c r="B232" s="296" t="s">
        <v>997</v>
      </c>
      <c r="C232" s="296" t="s">
        <v>1039</v>
      </c>
      <c r="D232" s="296" t="s">
        <v>1040</v>
      </c>
      <c r="E232" s="296" t="s">
        <v>1041</v>
      </c>
      <c r="F232" s="296" t="s">
        <v>1042</v>
      </c>
      <c r="G232" s="296" t="s">
        <v>1043</v>
      </c>
      <c r="H232" s="296"/>
      <c r="K232" s="302" t="s">
        <v>1044</v>
      </c>
      <c r="L232" s="303">
        <v>11</v>
      </c>
      <c r="M232" s="304" t="str">
        <f t="shared" si="0"/>
        <v/>
      </c>
      <c r="N232" s="304" t="str">
        <f t="shared" si="1"/>
        <v/>
      </c>
      <c r="O232" s="301"/>
      <c r="P232" s="5"/>
      <c r="Q232" s="5"/>
      <c r="R232" s="5"/>
      <c r="S232" s="5"/>
      <c r="T232" s="5"/>
      <c r="U232" s="5"/>
      <c r="V232" s="5"/>
      <c r="W232" s="5"/>
      <c r="X232" s="5"/>
      <c r="Y232" s="5"/>
    </row>
    <row r="233" spans="1:25">
      <c r="A233" s="296" t="s">
        <v>73</v>
      </c>
      <c r="B233" s="296" t="s">
        <v>997</v>
      </c>
      <c r="C233" s="296" t="s">
        <v>1045</v>
      </c>
      <c r="D233" s="296" t="s">
        <v>1046</v>
      </c>
      <c r="E233" s="296" t="s">
        <v>1047</v>
      </c>
      <c r="F233" s="296" t="s">
        <v>1048</v>
      </c>
      <c r="G233" s="296" t="s">
        <v>1049</v>
      </c>
      <c r="H233" s="296"/>
      <c r="K233" s="302" t="s">
        <v>1050</v>
      </c>
      <c r="L233" s="303">
        <v>12</v>
      </c>
      <c r="M233" s="304" t="str">
        <f t="shared" si="0"/>
        <v/>
      </c>
      <c r="N233" s="304" t="str">
        <f t="shared" si="1"/>
        <v/>
      </c>
      <c r="O233" s="301"/>
      <c r="P233" s="5"/>
      <c r="Q233" s="5"/>
      <c r="R233" s="5"/>
      <c r="S233" s="5"/>
      <c r="T233" s="5"/>
      <c r="U233" s="5"/>
      <c r="V233" s="5"/>
      <c r="W233" s="5"/>
      <c r="X233" s="5"/>
      <c r="Y233" s="5"/>
    </row>
    <row r="234" spans="1:25">
      <c r="A234" s="296" t="s">
        <v>75</v>
      </c>
      <c r="B234" s="296" t="s">
        <v>997</v>
      </c>
      <c r="C234" s="296" t="s">
        <v>1051</v>
      </c>
      <c r="D234" s="296" t="s">
        <v>1052</v>
      </c>
      <c r="E234" s="296" t="s">
        <v>1053</v>
      </c>
      <c r="F234" s="296" t="s">
        <v>1054</v>
      </c>
      <c r="G234" s="296" t="s">
        <v>1055</v>
      </c>
      <c r="H234" s="296"/>
      <c r="K234" s="302" t="s">
        <v>1056</v>
      </c>
      <c r="L234" s="303">
        <v>13</v>
      </c>
      <c r="M234" s="304" t="str">
        <f t="shared" si="0"/>
        <v/>
      </c>
      <c r="N234" s="304" t="str">
        <f t="shared" si="1"/>
        <v/>
      </c>
      <c r="O234" s="301"/>
      <c r="P234" s="5"/>
      <c r="Q234" s="5"/>
      <c r="R234" s="5"/>
      <c r="S234" s="5"/>
      <c r="T234" s="5"/>
      <c r="U234" s="5"/>
      <c r="V234" s="5"/>
      <c r="W234" s="5"/>
      <c r="X234" s="5"/>
      <c r="Y234" s="5"/>
    </row>
    <row r="235" spans="1:25">
      <c r="A235" s="296" t="s">
        <v>86</v>
      </c>
      <c r="B235" s="296" t="s">
        <v>997</v>
      </c>
      <c r="C235" s="296" t="s">
        <v>1057</v>
      </c>
      <c r="D235" s="296" t="s">
        <v>1058</v>
      </c>
      <c r="E235" s="296" t="s">
        <v>1059</v>
      </c>
      <c r="F235" s="296" t="s">
        <v>1060</v>
      </c>
      <c r="G235" s="296" t="s">
        <v>1061</v>
      </c>
      <c r="H235" s="296"/>
      <c r="K235" s="302" t="s">
        <v>1062</v>
      </c>
      <c r="L235" s="303">
        <v>14</v>
      </c>
      <c r="M235" s="304" t="str">
        <f t="shared" si="0"/>
        <v/>
      </c>
      <c r="N235" s="304" t="str">
        <f t="shared" si="1"/>
        <v/>
      </c>
      <c r="O235" s="301"/>
      <c r="P235" s="5"/>
      <c r="Q235" s="5"/>
      <c r="R235" s="5"/>
      <c r="S235" s="5"/>
      <c r="T235" s="5"/>
      <c r="U235" s="5"/>
      <c r="V235" s="5"/>
      <c r="W235" s="5"/>
      <c r="X235" s="5"/>
      <c r="Y235" s="5"/>
    </row>
    <row r="236" spans="1:25">
      <c r="A236" s="296" t="s">
        <v>96</v>
      </c>
      <c r="B236" s="296" t="s">
        <v>997</v>
      </c>
      <c r="C236" s="296" t="s">
        <v>1063</v>
      </c>
      <c r="D236" s="296" t="s">
        <v>1064</v>
      </c>
      <c r="E236" s="296" t="s">
        <v>1065</v>
      </c>
      <c r="F236" s="296" t="s">
        <v>400</v>
      </c>
      <c r="G236" s="296" t="s">
        <v>401</v>
      </c>
      <c r="H236" s="296"/>
      <c r="K236" s="302" t="s">
        <v>849</v>
      </c>
      <c r="L236" s="303">
        <v>15</v>
      </c>
      <c r="M236" s="304" t="str">
        <f t="shared" si="0"/>
        <v/>
      </c>
      <c r="N236" s="304" t="str">
        <f t="shared" si="1"/>
        <v/>
      </c>
      <c r="O236" s="301"/>
      <c r="P236" s="5"/>
      <c r="Q236" s="5"/>
      <c r="R236" s="5"/>
      <c r="S236" s="5"/>
      <c r="T236" s="5"/>
      <c r="U236" s="5"/>
      <c r="V236" s="5"/>
      <c r="W236" s="5"/>
      <c r="X236" s="5"/>
      <c r="Y236" s="5"/>
    </row>
    <row r="237" spans="1:25">
      <c r="A237" s="296" t="s">
        <v>88</v>
      </c>
      <c r="B237" s="296" t="s">
        <v>997</v>
      </c>
      <c r="C237" s="296" t="s">
        <v>1066</v>
      </c>
      <c r="D237" s="296" t="s">
        <v>1067</v>
      </c>
      <c r="E237" s="296" t="s">
        <v>1068</v>
      </c>
      <c r="F237" s="296" t="s">
        <v>1069</v>
      </c>
      <c r="G237" s="296" t="s">
        <v>1070</v>
      </c>
      <c r="H237" s="296"/>
      <c r="K237" s="302" t="s">
        <v>1071</v>
      </c>
      <c r="L237" s="303">
        <v>16</v>
      </c>
      <c r="M237" s="304" t="str">
        <f t="shared" si="0"/>
        <v/>
      </c>
      <c r="N237" s="304" t="str">
        <f t="shared" si="1"/>
        <v/>
      </c>
      <c r="O237" s="301"/>
      <c r="P237" s="5"/>
      <c r="Q237" s="5"/>
      <c r="R237" s="5"/>
      <c r="S237" s="5"/>
      <c r="T237" s="5"/>
      <c r="U237" s="5"/>
      <c r="V237" s="5"/>
      <c r="W237" s="5"/>
      <c r="X237" s="5"/>
      <c r="Y237" s="5"/>
    </row>
    <row r="238" spans="1:25">
      <c r="A238" s="296" t="s">
        <v>90</v>
      </c>
      <c r="B238" s="296" t="s">
        <v>997</v>
      </c>
      <c r="C238" s="296" t="s">
        <v>1072</v>
      </c>
      <c r="D238" s="296" t="s">
        <v>1073</v>
      </c>
      <c r="E238" s="296" t="s">
        <v>1074</v>
      </c>
      <c r="F238" s="296" t="s">
        <v>1075</v>
      </c>
      <c r="G238" s="296" t="s">
        <v>1076</v>
      </c>
      <c r="H238" s="296"/>
      <c r="K238" s="302" t="s">
        <v>499</v>
      </c>
      <c r="L238" s="303">
        <v>17</v>
      </c>
      <c r="M238" s="304" t="str">
        <f t="shared" si="0"/>
        <v/>
      </c>
      <c r="N238" s="304" t="str">
        <f t="shared" si="1"/>
        <v/>
      </c>
      <c r="O238" s="301"/>
      <c r="P238" s="5"/>
      <c r="Q238" s="5"/>
      <c r="R238" s="5"/>
      <c r="S238" s="5"/>
      <c r="T238" s="5"/>
      <c r="U238" s="5"/>
      <c r="V238" s="5"/>
      <c r="W238" s="5"/>
      <c r="X238" s="5"/>
      <c r="Y238" s="5"/>
    </row>
    <row r="239" spans="1:25">
      <c r="A239" s="296" t="s">
        <v>92</v>
      </c>
      <c r="B239" s="296" t="s">
        <v>997</v>
      </c>
      <c r="C239" s="296" t="s">
        <v>1077</v>
      </c>
      <c r="D239" s="296" t="s">
        <v>1078</v>
      </c>
      <c r="E239" s="296" t="s">
        <v>1079</v>
      </c>
      <c r="F239" s="296" t="s">
        <v>1080</v>
      </c>
      <c r="G239" s="296" t="s">
        <v>1081</v>
      </c>
      <c r="H239" s="296"/>
      <c r="K239" s="302" t="s">
        <v>1082</v>
      </c>
      <c r="L239" s="303">
        <v>18</v>
      </c>
      <c r="M239" s="304" t="str">
        <f t="shared" si="0"/>
        <v/>
      </c>
      <c r="N239" s="304" t="str">
        <f t="shared" si="1"/>
        <v/>
      </c>
      <c r="O239" s="301"/>
      <c r="P239" s="5"/>
      <c r="Q239" s="5"/>
      <c r="R239" s="5"/>
      <c r="S239" s="5"/>
      <c r="T239" s="5"/>
      <c r="U239" s="5"/>
      <c r="V239" s="5"/>
      <c r="W239" s="5"/>
      <c r="X239" s="5"/>
      <c r="Y239" s="5"/>
    </row>
    <row r="240" spans="1:25">
      <c r="A240" s="296" t="s">
        <v>94</v>
      </c>
      <c r="B240" s="296" t="s">
        <v>997</v>
      </c>
      <c r="C240" s="296" t="s">
        <v>1083</v>
      </c>
      <c r="D240" s="296" t="s">
        <v>1084</v>
      </c>
      <c r="E240" s="296" t="s">
        <v>1085</v>
      </c>
      <c r="F240" s="296" t="s">
        <v>1086</v>
      </c>
      <c r="G240" s="296" t="s">
        <v>1087</v>
      </c>
      <c r="H240" s="296"/>
      <c r="K240" s="302" t="s">
        <v>1088</v>
      </c>
      <c r="L240" s="303">
        <v>19</v>
      </c>
      <c r="M240" s="304" t="str">
        <f t="shared" si="0"/>
        <v/>
      </c>
      <c r="N240" s="304" t="str">
        <f t="shared" si="1"/>
        <v/>
      </c>
      <c r="O240" s="301"/>
      <c r="P240" s="5"/>
      <c r="Q240" s="5"/>
      <c r="R240" s="5"/>
      <c r="S240" s="5"/>
      <c r="T240" s="5"/>
      <c r="U240" s="5"/>
      <c r="V240" s="5"/>
      <c r="W240" s="5"/>
      <c r="X240" s="5"/>
      <c r="Y240" s="5"/>
    </row>
    <row r="241" spans="1:25">
      <c r="A241" s="296" t="s">
        <v>98</v>
      </c>
      <c r="B241" s="296" t="s">
        <v>997</v>
      </c>
      <c r="C241" s="296" t="s">
        <v>1089</v>
      </c>
      <c r="D241" s="296" t="s">
        <v>1090</v>
      </c>
      <c r="E241" s="296" t="s">
        <v>1091</v>
      </c>
      <c r="F241" s="296" t="s">
        <v>1092</v>
      </c>
      <c r="G241" s="296" t="s">
        <v>1093</v>
      </c>
      <c r="H241" s="296"/>
      <c r="K241" s="302" t="s">
        <v>253</v>
      </c>
      <c r="L241" s="303">
        <v>20</v>
      </c>
      <c r="M241" s="304" t="str">
        <f t="shared" si="0"/>
        <v/>
      </c>
      <c r="N241" s="304" t="str">
        <f t="shared" si="1"/>
        <v/>
      </c>
      <c r="O241" s="305"/>
      <c r="P241" s="5"/>
      <c r="Q241" s="5"/>
      <c r="R241" s="5"/>
      <c r="S241" s="5"/>
      <c r="T241" s="5"/>
      <c r="U241" s="5"/>
      <c r="V241" s="5"/>
      <c r="W241" s="5"/>
      <c r="X241" s="5"/>
      <c r="Y241" s="5"/>
    </row>
    <row r="242" spans="1:25">
      <c r="A242" s="296" t="s">
        <v>100</v>
      </c>
      <c r="B242" s="296" t="s">
        <v>997</v>
      </c>
      <c r="C242" s="296" t="s">
        <v>1094</v>
      </c>
      <c r="D242" s="296" t="s">
        <v>1095</v>
      </c>
      <c r="E242" s="296" t="s">
        <v>1096</v>
      </c>
      <c r="F242" s="296" t="s">
        <v>1097</v>
      </c>
      <c r="G242" s="296" t="s">
        <v>1098</v>
      </c>
      <c r="H242" s="296"/>
      <c r="K242" s="302" t="s">
        <v>1099</v>
      </c>
      <c r="L242" s="303">
        <v>21</v>
      </c>
      <c r="M242" s="304" t="str">
        <f t="shared" si="0"/>
        <v/>
      </c>
      <c r="N242" s="304" t="str">
        <f t="shared" si="1"/>
        <v/>
      </c>
      <c r="O242" s="301"/>
      <c r="P242" s="5"/>
      <c r="Q242" s="5"/>
      <c r="R242" s="5"/>
      <c r="S242" s="5"/>
      <c r="T242" s="5"/>
      <c r="U242" s="5"/>
      <c r="V242" s="5"/>
      <c r="W242" s="5"/>
      <c r="X242" s="5"/>
      <c r="Y242" s="5"/>
    </row>
    <row r="243" spans="1:25">
      <c r="A243" s="296" t="s">
        <v>102</v>
      </c>
      <c r="B243" s="296" t="s">
        <v>997</v>
      </c>
      <c r="C243" s="296" t="s">
        <v>1100</v>
      </c>
      <c r="D243" s="296" t="s">
        <v>1101</v>
      </c>
      <c r="E243" s="296" t="s">
        <v>1102</v>
      </c>
      <c r="F243" s="296" t="s">
        <v>1103</v>
      </c>
      <c r="G243" s="296" t="s">
        <v>1104</v>
      </c>
      <c r="H243" s="296"/>
      <c r="K243" s="302" t="s">
        <v>1105</v>
      </c>
      <c r="L243" s="303">
        <v>22</v>
      </c>
      <c r="M243" s="304" t="str">
        <f t="shared" si="0"/>
        <v/>
      </c>
      <c r="N243" s="304" t="str">
        <f t="shared" si="1"/>
        <v/>
      </c>
      <c r="O243" s="301"/>
      <c r="P243" s="5"/>
      <c r="Q243" s="5"/>
      <c r="R243" s="5"/>
      <c r="S243" s="5"/>
      <c r="T243" s="5"/>
      <c r="U243" s="5"/>
      <c r="V243" s="5"/>
      <c r="W243" s="5"/>
      <c r="X243" s="5"/>
      <c r="Y243" s="5"/>
    </row>
    <row r="244" spans="1:25">
      <c r="A244" s="296" t="s">
        <v>104</v>
      </c>
      <c r="B244" s="296" t="s">
        <v>997</v>
      </c>
      <c r="C244" s="296" t="s">
        <v>1106</v>
      </c>
      <c r="D244" s="296" t="s">
        <v>1107</v>
      </c>
      <c r="E244" s="296" t="s">
        <v>1108</v>
      </c>
      <c r="F244" s="296" t="s">
        <v>1109</v>
      </c>
      <c r="G244" s="296" t="s">
        <v>1110</v>
      </c>
      <c r="H244" s="296"/>
      <c r="K244" s="302" t="s">
        <v>1111</v>
      </c>
      <c r="L244" s="303">
        <v>23</v>
      </c>
      <c r="M244" s="304" t="str">
        <f t="shared" si="0"/>
        <v/>
      </c>
      <c r="N244" s="304" t="str">
        <f t="shared" si="1"/>
        <v/>
      </c>
      <c r="O244" s="301"/>
      <c r="P244" s="5"/>
      <c r="Q244" s="5"/>
      <c r="R244" s="5"/>
      <c r="S244" s="5"/>
      <c r="T244" s="5"/>
      <c r="U244" s="5"/>
      <c r="V244" s="5"/>
      <c r="W244" s="5"/>
      <c r="X244" s="5"/>
      <c r="Y244" s="5"/>
    </row>
    <row r="245" spans="1:25">
      <c r="A245" s="296" t="s">
        <v>106</v>
      </c>
      <c r="B245" s="296" t="s">
        <v>997</v>
      </c>
      <c r="C245" s="296" t="s">
        <v>1112</v>
      </c>
      <c r="D245" s="296" t="s">
        <v>1113</v>
      </c>
      <c r="E245" s="296" t="s">
        <v>1114</v>
      </c>
      <c r="F245" s="296" t="s">
        <v>1115</v>
      </c>
      <c r="G245" s="296" t="s">
        <v>1116</v>
      </c>
      <c r="H245" s="296"/>
      <c r="K245" s="302" t="s">
        <v>142</v>
      </c>
      <c r="L245" s="303">
        <v>24</v>
      </c>
      <c r="M245" s="304" t="str">
        <f t="shared" si="0"/>
        <v/>
      </c>
      <c r="N245" s="304" t="str">
        <f t="shared" si="1"/>
        <v/>
      </c>
      <c r="O245" s="301"/>
      <c r="P245" s="5"/>
      <c r="Q245" s="5"/>
      <c r="R245" s="5"/>
      <c r="S245" s="5"/>
      <c r="T245" s="5"/>
      <c r="U245" s="5"/>
      <c r="V245" s="5"/>
      <c r="W245" s="5"/>
      <c r="X245" s="5"/>
      <c r="Y245" s="5"/>
    </row>
    <row r="246" spans="1:25">
      <c r="A246" s="296" t="s">
        <v>108</v>
      </c>
      <c r="B246" s="296" t="s">
        <v>997</v>
      </c>
      <c r="C246" s="296" t="s">
        <v>1117</v>
      </c>
      <c r="D246" s="296" t="s">
        <v>1118</v>
      </c>
      <c r="E246" s="296" t="s">
        <v>1119</v>
      </c>
      <c r="F246" s="296" t="s">
        <v>1120</v>
      </c>
      <c r="G246" s="296" t="s">
        <v>1121</v>
      </c>
      <c r="H246" s="296"/>
      <c r="K246" s="302" t="s">
        <v>997</v>
      </c>
      <c r="L246" s="303">
        <v>25</v>
      </c>
      <c r="M246" s="304" t="str">
        <f t="shared" si="0"/>
        <v/>
      </c>
      <c r="N246" s="304" t="str">
        <f t="shared" si="1"/>
        <v/>
      </c>
      <c r="O246" s="301"/>
      <c r="P246" s="5"/>
      <c r="Q246" s="5"/>
      <c r="R246" s="5"/>
      <c r="S246" s="5"/>
      <c r="T246" s="5"/>
      <c r="U246" s="5"/>
      <c r="V246" s="5"/>
      <c r="W246" s="5"/>
      <c r="X246" s="5"/>
      <c r="Y246" s="5"/>
    </row>
    <row r="247" spans="1:25">
      <c r="A247" s="296" t="s">
        <v>110</v>
      </c>
      <c r="B247" s="296" t="s">
        <v>997</v>
      </c>
      <c r="C247" s="296" t="s">
        <v>1122</v>
      </c>
      <c r="D247" s="296" t="s">
        <v>1123</v>
      </c>
      <c r="E247" s="296" t="s">
        <v>1124</v>
      </c>
      <c r="F247" s="296" t="s">
        <v>1125</v>
      </c>
      <c r="G247" s="296" t="s">
        <v>1126</v>
      </c>
      <c r="H247" s="296"/>
      <c r="K247" s="302" t="s">
        <v>144</v>
      </c>
      <c r="L247" s="303">
        <v>26</v>
      </c>
      <c r="M247" s="304">
        <f t="shared" si="0"/>
        <v>26</v>
      </c>
      <c r="N247" s="304" t="str">
        <f t="shared" si="1"/>
        <v/>
      </c>
      <c r="O247" s="301"/>
      <c r="P247" s="5"/>
      <c r="Q247" s="5"/>
      <c r="R247" s="5"/>
      <c r="S247" s="5"/>
      <c r="T247" s="5"/>
      <c r="U247" s="5"/>
      <c r="V247" s="5"/>
      <c r="W247" s="5"/>
      <c r="X247" s="5"/>
      <c r="Y247" s="5"/>
    </row>
    <row r="248" spans="1:25">
      <c r="A248" s="296" t="s">
        <v>112</v>
      </c>
      <c r="B248" s="296" t="s">
        <v>997</v>
      </c>
      <c r="C248" s="296" t="s">
        <v>1127</v>
      </c>
      <c r="D248" s="296" t="s">
        <v>1128</v>
      </c>
      <c r="E248" s="296" t="s">
        <v>1129</v>
      </c>
      <c r="F248" s="296" t="s">
        <v>1130</v>
      </c>
      <c r="G248" s="296" t="s">
        <v>1131</v>
      </c>
      <c r="H248" s="296"/>
      <c r="K248" s="302" t="s">
        <v>145</v>
      </c>
      <c r="L248" s="303">
        <v>27</v>
      </c>
      <c r="M248" s="304" t="str">
        <f t="shared" si="0"/>
        <v/>
      </c>
      <c r="N248" s="304" t="str">
        <f t="shared" si="1"/>
        <v/>
      </c>
      <c r="O248" s="301"/>
      <c r="P248" s="5"/>
      <c r="Q248" s="5"/>
      <c r="R248" s="5"/>
      <c r="S248" s="5"/>
      <c r="T248" s="5"/>
      <c r="U248" s="5"/>
      <c r="V248" s="5"/>
      <c r="W248" s="5"/>
      <c r="X248" s="5"/>
      <c r="Y248" s="5"/>
    </row>
    <row r="249" spans="1:25">
      <c r="A249" s="296" t="s">
        <v>114</v>
      </c>
      <c r="B249" s="296" t="s">
        <v>997</v>
      </c>
      <c r="C249" s="296" t="s">
        <v>1132</v>
      </c>
      <c r="D249" s="296" t="s">
        <v>1133</v>
      </c>
      <c r="E249" s="296" t="s">
        <v>1134</v>
      </c>
      <c r="F249" s="296" t="s">
        <v>1135</v>
      </c>
      <c r="G249" s="296" t="s">
        <v>1136</v>
      </c>
      <c r="H249" s="296"/>
      <c r="K249" s="302" t="s">
        <v>818</v>
      </c>
      <c r="L249" s="303">
        <v>28</v>
      </c>
      <c r="M249" s="304" t="str">
        <f t="shared" si="0"/>
        <v/>
      </c>
      <c r="N249" s="304" t="str">
        <f t="shared" si="1"/>
        <v/>
      </c>
      <c r="O249" s="301"/>
      <c r="P249" s="5"/>
      <c r="Q249" s="5"/>
      <c r="R249" s="5"/>
      <c r="S249" s="5"/>
      <c r="T249" s="5"/>
      <c r="U249" s="5"/>
      <c r="V249" s="5"/>
      <c r="W249" s="5"/>
      <c r="X249" s="5"/>
      <c r="Y249" s="5"/>
    </row>
    <row r="250" spans="1:25">
      <c r="A250" s="296" t="s">
        <v>116</v>
      </c>
      <c r="B250" s="296" t="s">
        <v>997</v>
      </c>
      <c r="C250" s="296" t="s">
        <v>1137</v>
      </c>
      <c r="D250" s="296" t="s">
        <v>1138</v>
      </c>
      <c r="E250" s="296" t="s">
        <v>1139</v>
      </c>
      <c r="F250" s="296" t="s">
        <v>1140</v>
      </c>
      <c r="G250" s="296" t="s">
        <v>1141</v>
      </c>
      <c r="H250" s="296"/>
      <c r="K250" s="302" t="s">
        <v>147</v>
      </c>
      <c r="L250" s="303">
        <v>29</v>
      </c>
      <c r="M250" s="304" t="str">
        <f t="shared" si="0"/>
        <v/>
      </c>
      <c r="N250" s="304" t="str">
        <f t="shared" si="1"/>
        <v/>
      </c>
      <c r="O250" s="301"/>
      <c r="P250" s="5"/>
      <c r="Q250" s="5"/>
      <c r="R250" s="5"/>
      <c r="S250" s="5"/>
      <c r="T250" s="5"/>
      <c r="U250" s="5"/>
      <c r="V250" s="5"/>
      <c r="W250" s="5"/>
      <c r="X250" s="5"/>
      <c r="Y250" s="5"/>
    </row>
    <row r="251" spans="1:25">
      <c r="A251" s="296" t="s">
        <v>118</v>
      </c>
      <c r="B251" s="296" t="s">
        <v>997</v>
      </c>
      <c r="C251" s="296" t="s">
        <v>1142</v>
      </c>
      <c r="D251" s="296" t="s">
        <v>1143</v>
      </c>
      <c r="E251" s="296" t="s">
        <v>1144</v>
      </c>
      <c r="F251" s="296" t="s">
        <v>1145</v>
      </c>
      <c r="G251" s="296" t="s">
        <v>1146</v>
      </c>
      <c r="H251" s="296"/>
      <c r="K251" s="302" t="s">
        <v>148</v>
      </c>
      <c r="L251" s="303">
        <v>30</v>
      </c>
      <c r="M251" s="304" t="str">
        <f t="shared" si="0"/>
        <v/>
      </c>
      <c r="N251" s="304" t="str">
        <f t="shared" si="1"/>
        <v/>
      </c>
      <c r="O251" s="301"/>
      <c r="P251" s="5"/>
      <c r="Q251" s="5"/>
      <c r="R251" s="5"/>
      <c r="S251" s="5"/>
      <c r="T251" s="5"/>
      <c r="U251" s="5"/>
      <c r="V251" s="5"/>
      <c r="W251" s="5"/>
      <c r="X251" s="5"/>
      <c r="Y251" s="5"/>
    </row>
    <row r="252" spans="1:25">
      <c r="A252" s="296" t="s">
        <v>120</v>
      </c>
      <c r="B252" s="296" t="s">
        <v>997</v>
      </c>
      <c r="C252" s="296" t="s">
        <v>1147</v>
      </c>
      <c r="D252" s="296" t="s">
        <v>1148</v>
      </c>
      <c r="E252" s="296" t="s">
        <v>1149</v>
      </c>
      <c r="F252" s="296" t="s">
        <v>1150</v>
      </c>
      <c r="G252" s="296" t="s">
        <v>1151</v>
      </c>
      <c r="H252" s="296"/>
      <c r="K252" s="302" t="s">
        <v>1026</v>
      </c>
      <c r="L252" s="303">
        <v>31</v>
      </c>
      <c r="M252" s="304" t="str">
        <f t="shared" si="0"/>
        <v/>
      </c>
      <c r="N252" s="304" t="str">
        <f t="shared" si="1"/>
        <v/>
      </c>
      <c r="O252" s="301"/>
      <c r="P252" s="5"/>
      <c r="Q252" s="5"/>
      <c r="R252" s="5"/>
      <c r="S252" s="5"/>
      <c r="T252" s="5"/>
      <c r="U252" s="5"/>
      <c r="V252" s="5"/>
      <c r="W252" s="5"/>
      <c r="X252" s="5"/>
      <c r="Y252" s="5"/>
    </row>
    <row r="253" spans="1:25">
      <c r="A253" s="296" t="s">
        <v>122</v>
      </c>
      <c r="B253" s="296" t="s">
        <v>997</v>
      </c>
      <c r="C253" s="296" t="s">
        <v>1152</v>
      </c>
      <c r="D253" s="296" t="s">
        <v>1153</v>
      </c>
      <c r="E253" s="296" t="s">
        <v>1154</v>
      </c>
      <c r="F253" s="296" t="s">
        <v>1155</v>
      </c>
      <c r="G253" s="296" t="s">
        <v>1156</v>
      </c>
      <c r="H253" s="296"/>
      <c r="K253" s="302" t="s">
        <v>1032</v>
      </c>
      <c r="L253" s="303">
        <v>32</v>
      </c>
      <c r="M253" s="304" t="str">
        <f t="shared" si="0"/>
        <v/>
      </c>
      <c r="N253" s="304" t="str">
        <f t="shared" si="1"/>
        <v/>
      </c>
      <c r="O253" s="301"/>
      <c r="P253" s="5"/>
      <c r="Q253" s="5"/>
      <c r="R253" s="5"/>
      <c r="S253" s="5"/>
      <c r="T253" s="5"/>
      <c r="U253" s="5"/>
      <c r="V253" s="5"/>
      <c r="W253" s="5"/>
      <c r="X253" s="5"/>
      <c r="Y253" s="5"/>
    </row>
    <row r="254" spans="1:25">
      <c r="A254" s="296" t="s">
        <v>124</v>
      </c>
      <c r="B254" s="296" t="s">
        <v>997</v>
      </c>
      <c r="C254" s="296" t="s">
        <v>1157</v>
      </c>
      <c r="D254" s="296" t="s">
        <v>1158</v>
      </c>
      <c r="E254" s="296" t="s">
        <v>1159</v>
      </c>
      <c r="F254" s="296" t="s">
        <v>1160</v>
      </c>
      <c r="G254" s="296" t="s">
        <v>1161</v>
      </c>
      <c r="H254" s="296"/>
      <c r="K254" s="306"/>
      <c r="L254" s="306"/>
      <c r="M254" s="306" t="str">
        <f>IF($C$46=K254,L254,"")</f>
        <v/>
      </c>
      <c r="N254" s="307" t="str">
        <f>IFERROR(SMALL($D$77:$D$109,L254),"")</f>
        <v/>
      </c>
      <c r="O254" s="308"/>
      <c r="P254" s="5"/>
      <c r="Q254" s="5"/>
      <c r="R254" s="5"/>
      <c r="S254" s="5"/>
      <c r="T254" s="5"/>
      <c r="U254" s="5"/>
      <c r="V254" s="5"/>
      <c r="W254" s="5"/>
      <c r="X254" s="5"/>
      <c r="Y254" s="5"/>
    </row>
    <row r="255" spans="1:25">
      <c r="A255" s="296" t="s">
        <v>126</v>
      </c>
      <c r="B255" s="296" t="s">
        <v>997</v>
      </c>
      <c r="C255" s="296" t="s">
        <v>1162</v>
      </c>
      <c r="D255" s="296" t="s">
        <v>1163</v>
      </c>
      <c r="E255" s="296" t="s">
        <v>1164</v>
      </c>
      <c r="F255" s="296" t="s">
        <v>1165</v>
      </c>
      <c r="G255" s="296" t="s">
        <v>1166</v>
      </c>
      <c r="H255" s="296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</row>
    <row r="256" spans="1:25">
      <c r="A256" s="296" t="s">
        <v>128</v>
      </c>
      <c r="B256" s="296" t="s">
        <v>997</v>
      </c>
      <c r="C256" s="296" t="s">
        <v>1167</v>
      </c>
      <c r="D256" s="296" t="s">
        <v>490</v>
      </c>
      <c r="E256" s="296" t="s">
        <v>1168</v>
      </c>
      <c r="F256" s="296" t="s">
        <v>901</v>
      </c>
      <c r="G256" s="296" t="s">
        <v>1169</v>
      </c>
      <c r="H256" s="296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</row>
    <row r="257" spans="1:25">
      <c r="A257" s="296" t="s">
        <v>130</v>
      </c>
      <c r="B257" s="296" t="s">
        <v>997</v>
      </c>
      <c r="C257" s="296" t="s">
        <v>1170</v>
      </c>
      <c r="D257" s="296" t="s">
        <v>1171</v>
      </c>
      <c r="E257" s="296" t="s">
        <v>1172</v>
      </c>
      <c r="F257" s="296" t="s">
        <v>1173</v>
      </c>
      <c r="G257" s="296" t="s">
        <v>1174</v>
      </c>
      <c r="H257" s="296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</row>
    <row r="258" spans="1:25">
      <c r="A258" s="296" t="s">
        <v>63</v>
      </c>
      <c r="B258" s="296" t="s">
        <v>1082</v>
      </c>
      <c r="C258" s="296" t="s">
        <v>1175</v>
      </c>
      <c r="D258" s="296" t="s">
        <v>1176</v>
      </c>
      <c r="E258" s="296" t="s">
        <v>1177</v>
      </c>
      <c r="F258" s="296" t="s">
        <v>1178</v>
      </c>
      <c r="G258" s="296" t="s">
        <v>1179</v>
      </c>
      <c r="H258" s="296"/>
      <c r="I258" s="309" t="s">
        <v>228</v>
      </c>
      <c r="J258" s="309" t="s">
        <v>23</v>
      </c>
      <c r="K258" s="309" t="s">
        <v>252</v>
      </c>
      <c r="L258" s="309" t="s">
        <v>64</v>
      </c>
      <c r="M258" s="309" t="s">
        <v>133</v>
      </c>
      <c r="N258" s="309" t="s">
        <v>135</v>
      </c>
      <c r="O258" s="309" t="s">
        <v>137</v>
      </c>
      <c r="Q258" s="5"/>
      <c r="R258" s="5"/>
      <c r="S258" s="5"/>
      <c r="T258" s="5"/>
      <c r="U258" s="5"/>
      <c r="V258" s="5"/>
      <c r="W258" s="5"/>
      <c r="X258" s="5"/>
      <c r="Y258" s="5"/>
    </row>
    <row r="259" spans="1:25">
      <c r="A259" s="296" t="s">
        <v>66</v>
      </c>
      <c r="B259" s="296" t="s">
        <v>1082</v>
      </c>
      <c r="C259" s="296" t="s">
        <v>1180</v>
      </c>
      <c r="D259" s="296" t="s">
        <v>1181</v>
      </c>
      <c r="E259" s="296" t="s">
        <v>1182</v>
      </c>
      <c r="F259" s="296" t="s">
        <v>1183</v>
      </c>
      <c r="G259" s="296" t="s">
        <v>1184</v>
      </c>
      <c r="H259" s="296"/>
      <c r="I259" s="310" t="s">
        <v>63</v>
      </c>
      <c r="J259" s="5" t="str">
        <f t="array" ref="J259">IFERROR(INDEX('Series de Tiempo'!$B$2:$G$1025,$N$222,COLUMNS($J$259)),"")</f>
        <v>Acuerdos reparatorios cumplidos</v>
      </c>
      <c r="L259" s="310"/>
      <c r="M259" s="310"/>
      <c r="N259" s="310"/>
      <c r="O259" s="310"/>
      <c r="P259" s="310"/>
      <c r="Q259" s="5"/>
      <c r="R259" s="5"/>
      <c r="S259" s="5"/>
      <c r="T259" s="5"/>
      <c r="U259" s="5"/>
      <c r="V259" s="5"/>
      <c r="W259" s="5"/>
      <c r="X259" s="5"/>
      <c r="Y259" s="5"/>
    </row>
    <row r="260" spans="1:25">
      <c r="A260" s="296" t="s">
        <v>69</v>
      </c>
      <c r="B260" s="296" t="s">
        <v>1082</v>
      </c>
      <c r="C260" s="296" t="s">
        <v>1185</v>
      </c>
      <c r="D260" s="296" t="s">
        <v>1186</v>
      </c>
      <c r="E260" s="296" t="s">
        <v>1187</v>
      </c>
      <c r="F260" s="296" t="s">
        <v>1188</v>
      </c>
      <c r="G260" s="296" t="s">
        <v>987</v>
      </c>
      <c r="H260" s="296"/>
      <c r="I260" s="310" t="s">
        <v>66</v>
      </c>
      <c r="J260" s="5" t="str">
        <f t="array" ref="J260">IFERROR(INDEX('Series de Tiempo'!$B$2:$G$1025,$N$222,COLUMNS($J$259)),"")</f>
        <v>Acuerdos reparatorios cumplidos</v>
      </c>
      <c r="L260" s="310"/>
      <c r="M260" s="310"/>
      <c r="N260" s="310"/>
      <c r="O260" s="310"/>
      <c r="P260" s="310"/>
      <c r="Q260" s="5"/>
      <c r="R260" s="5"/>
      <c r="S260" s="5"/>
      <c r="T260" s="5"/>
      <c r="U260" s="5"/>
      <c r="V260" s="5"/>
      <c r="W260" s="5"/>
      <c r="X260" s="5"/>
      <c r="Y260" s="5"/>
    </row>
    <row r="261" spans="1:25">
      <c r="A261" s="296" t="s">
        <v>71</v>
      </c>
      <c r="B261" s="296" t="s">
        <v>1082</v>
      </c>
      <c r="C261" s="296" t="s">
        <v>1189</v>
      </c>
      <c r="D261" s="296" t="s">
        <v>1190</v>
      </c>
      <c r="E261" s="296" t="s">
        <v>1191</v>
      </c>
      <c r="F261" s="296" t="s">
        <v>1192</v>
      </c>
      <c r="G261" s="296" t="s">
        <v>1193</v>
      </c>
      <c r="H261" s="296"/>
      <c r="I261" s="310" t="s">
        <v>69</v>
      </c>
      <c r="J261" s="5" t="str">
        <f t="array" ref="J261">IFERROR(INDEX('Series de Tiempo'!$B$2:$G$1025,$N$222,COLUMNS($J$259)),"")</f>
        <v>Acuerdos reparatorios cumplidos</v>
      </c>
      <c r="L261" s="310"/>
      <c r="M261" s="310"/>
      <c r="N261" s="310"/>
      <c r="O261" s="310"/>
      <c r="P261" s="310"/>
      <c r="Q261" s="5"/>
      <c r="R261" s="5"/>
      <c r="S261" s="5"/>
      <c r="T261" s="5"/>
      <c r="U261" s="5"/>
      <c r="V261" s="5"/>
      <c r="W261" s="5"/>
      <c r="X261" s="5"/>
      <c r="Y261" s="5"/>
    </row>
    <row r="262" spans="1:25">
      <c r="A262" s="296" t="s">
        <v>77</v>
      </c>
      <c r="B262" s="296" t="s">
        <v>1082</v>
      </c>
      <c r="C262" s="296" t="s">
        <v>1194</v>
      </c>
      <c r="D262" s="296" t="s">
        <v>1195</v>
      </c>
      <c r="E262" s="296" t="s">
        <v>1196</v>
      </c>
      <c r="F262" s="296" t="s">
        <v>1197</v>
      </c>
      <c r="G262" s="296" t="s">
        <v>1198</v>
      </c>
      <c r="H262" s="296"/>
      <c r="I262" s="310" t="s">
        <v>71</v>
      </c>
      <c r="J262" s="5" t="str">
        <f t="array" ref="J262">IFERROR(INDEX('Series de Tiempo'!$B$2:$G$1025,$N$222,COLUMNS($J$259)),"")</f>
        <v>Acuerdos reparatorios cumplidos</v>
      </c>
      <c r="L262" s="310"/>
      <c r="M262" s="310"/>
      <c r="N262" s="310"/>
      <c r="O262" s="310"/>
      <c r="P262" s="310"/>
      <c r="Q262" s="5"/>
      <c r="R262" s="5"/>
      <c r="S262" s="5"/>
      <c r="T262" s="5"/>
      <c r="U262" s="5"/>
      <c r="V262" s="5"/>
      <c r="W262" s="5"/>
      <c r="X262" s="5"/>
      <c r="Y262" s="5"/>
    </row>
    <row r="263" spans="1:25">
      <c r="A263" s="296" t="s">
        <v>79</v>
      </c>
      <c r="B263" s="296" t="s">
        <v>1082</v>
      </c>
      <c r="C263" s="296" t="s">
        <v>1199</v>
      </c>
      <c r="D263" s="296" t="s">
        <v>1200</v>
      </c>
      <c r="E263" s="296" t="s">
        <v>1201</v>
      </c>
      <c r="F263" s="296" t="s">
        <v>1202</v>
      </c>
      <c r="G263" s="296" t="s">
        <v>1203</v>
      </c>
      <c r="H263" s="296"/>
      <c r="I263" s="310" t="s">
        <v>73</v>
      </c>
      <c r="J263" s="5" t="str">
        <f t="array" ref="J263">IFERROR(INDEX('Series de Tiempo'!$B$2:$G$1025,$N$222,COLUMNS($J$259)),"")</f>
        <v>Acuerdos reparatorios cumplidos</v>
      </c>
      <c r="L263" s="310"/>
      <c r="M263" s="310"/>
      <c r="N263" s="310"/>
      <c r="O263" s="310"/>
      <c r="P263" s="310"/>
      <c r="Q263" s="5"/>
      <c r="R263" s="5"/>
      <c r="S263" s="5"/>
      <c r="T263" s="5"/>
      <c r="U263" s="5"/>
      <c r="V263" s="5"/>
      <c r="W263" s="5"/>
      <c r="X263" s="5"/>
      <c r="Y263" s="5"/>
    </row>
    <row r="264" spans="1:25">
      <c r="A264" s="296" t="s">
        <v>83</v>
      </c>
      <c r="B264" s="296" t="s">
        <v>1082</v>
      </c>
      <c r="C264" s="296" t="s">
        <v>1204</v>
      </c>
      <c r="D264" s="296" t="s">
        <v>1205</v>
      </c>
      <c r="E264" s="296" t="s">
        <v>1206</v>
      </c>
      <c r="F264" s="296" t="s">
        <v>1207</v>
      </c>
      <c r="G264" s="296" t="s">
        <v>1208</v>
      </c>
      <c r="H264" s="296"/>
      <c r="I264" s="310" t="s">
        <v>75</v>
      </c>
      <c r="J264" s="5" t="str">
        <f t="array" ref="J264">IFERROR(INDEX('Series de Tiempo'!$B$2:$G$1025,$N$222,COLUMNS($J$259)),"")</f>
        <v>Acuerdos reparatorios cumplidos</v>
      </c>
      <c r="L264" s="310"/>
      <c r="M264" s="310"/>
      <c r="N264" s="310"/>
      <c r="O264" s="310"/>
      <c r="P264" s="310"/>
      <c r="Q264" s="5"/>
      <c r="R264" s="5"/>
      <c r="S264" s="5"/>
      <c r="T264" s="5"/>
      <c r="U264" s="5"/>
      <c r="V264" s="5"/>
      <c r="W264" s="5"/>
      <c r="X264" s="5"/>
      <c r="Y264" s="5"/>
    </row>
    <row r="265" spans="1:25">
      <c r="A265" s="296" t="s">
        <v>73</v>
      </c>
      <c r="B265" s="296" t="s">
        <v>1082</v>
      </c>
      <c r="C265" s="296" t="s">
        <v>1209</v>
      </c>
      <c r="D265" s="296" t="s">
        <v>1210</v>
      </c>
      <c r="E265" s="296" t="s">
        <v>1211</v>
      </c>
      <c r="F265" s="296" t="s">
        <v>1212</v>
      </c>
      <c r="G265" s="296" t="s">
        <v>1213</v>
      </c>
      <c r="H265" s="296"/>
      <c r="I265" s="310" t="s">
        <v>77</v>
      </c>
      <c r="J265" s="5" t="str">
        <f t="array" ref="J265">IFERROR(INDEX('Series de Tiempo'!$B$2:$G$1025,$N$222,COLUMNS($J$259)),"")</f>
        <v>Acuerdos reparatorios cumplidos</v>
      </c>
      <c r="L265" s="310"/>
      <c r="M265" s="310"/>
      <c r="N265" s="310"/>
      <c r="O265" s="310"/>
      <c r="P265" s="310"/>
      <c r="Q265" s="5"/>
      <c r="R265" s="5"/>
      <c r="S265" s="5"/>
      <c r="T265" s="5"/>
      <c r="U265" s="5"/>
      <c r="V265" s="5"/>
      <c r="W265" s="5"/>
      <c r="X265" s="5"/>
      <c r="Y265" s="5"/>
    </row>
    <row r="266" spans="1:25">
      <c r="A266" s="296" t="s">
        <v>75</v>
      </c>
      <c r="B266" s="296" t="s">
        <v>1082</v>
      </c>
      <c r="C266" s="296" t="s">
        <v>1214</v>
      </c>
      <c r="D266" s="296" t="s">
        <v>1215</v>
      </c>
      <c r="E266" s="296" t="s">
        <v>1216</v>
      </c>
      <c r="F266" s="296" t="s">
        <v>1217</v>
      </c>
      <c r="G266" s="296" t="s">
        <v>1218</v>
      </c>
      <c r="H266" s="296"/>
      <c r="I266" s="310" t="s">
        <v>79</v>
      </c>
      <c r="J266" s="5" t="str">
        <f t="array" ref="J266">IFERROR(INDEX('Series de Tiempo'!$B$2:$G$1025,$N$222,COLUMNS($J$259)),"")</f>
        <v>Acuerdos reparatorios cumplidos</v>
      </c>
      <c r="L266" s="310"/>
      <c r="M266" s="310"/>
      <c r="N266" s="310"/>
      <c r="O266" s="310"/>
      <c r="P266" s="310"/>
      <c r="Q266" s="5"/>
      <c r="R266" s="5"/>
      <c r="S266" s="5"/>
      <c r="T266" s="5"/>
      <c r="U266" s="5"/>
      <c r="V266" s="5"/>
      <c r="W266" s="5"/>
      <c r="X266" s="5"/>
      <c r="Y266" s="5"/>
    </row>
    <row r="267" spans="1:25">
      <c r="A267" s="296" t="s">
        <v>86</v>
      </c>
      <c r="B267" s="296" t="s">
        <v>1082</v>
      </c>
      <c r="C267" s="296" t="s">
        <v>1219</v>
      </c>
      <c r="D267" s="296" t="s">
        <v>1220</v>
      </c>
      <c r="E267" s="296" t="s">
        <v>1219</v>
      </c>
      <c r="F267" s="296" t="s">
        <v>1221</v>
      </c>
      <c r="G267" s="296" t="s">
        <v>1222</v>
      </c>
      <c r="H267" s="296"/>
      <c r="I267" s="310" t="s">
        <v>83</v>
      </c>
      <c r="J267" s="5" t="str">
        <f t="array" ref="J267">IFERROR(INDEX('Series de Tiempo'!$B$2:$G$1025,$N$222,COLUMNS($J$259)),"")</f>
        <v>Acuerdos reparatorios cumplidos</v>
      </c>
      <c r="L267" s="310"/>
      <c r="M267" s="310"/>
      <c r="N267" s="310"/>
      <c r="O267" s="310"/>
      <c r="P267" s="310"/>
      <c r="Q267" s="5"/>
      <c r="R267" s="5"/>
      <c r="S267" s="5"/>
      <c r="T267" s="5"/>
      <c r="U267" s="5"/>
      <c r="V267" s="5"/>
      <c r="W267" s="5"/>
      <c r="X267" s="5"/>
      <c r="Y267" s="5"/>
    </row>
    <row r="268" spans="1:25">
      <c r="A268" s="296" t="s">
        <v>96</v>
      </c>
      <c r="B268" s="296" t="s">
        <v>1082</v>
      </c>
      <c r="C268" s="296" t="s">
        <v>1223</v>
      </c>
      <c r="D268" s="296" t="s">
        <v>1224</v>
      </c>
      <c r="E268" s="296" t="s">
        <v>1225</v>
      </c>
      <c r="F268" s="296" t="s">
        <v>1226</v>
      </c>
      <c r="G268" s="296" t="s">
        <v>1227</v>
      </c>
      <c r="H268" s="296"/>
      <c r="I268" s="310" t="s">
        <v>86</v>
      </c>
      <c r="J268" s="5" t="str">
        <f t="array" ref="J268">IFERROR(INDEX('Series de Tiempo'!$B$2:$G$1025,$N$222,COLUMNS($J$259)),"")</f>
        <v>Acuerdos reparatorios cumplidos</v>
      </c>
      <c r="L268" s="310"/>
      <c r="M268" s="310"/>
      <c r="N268" s="310"/>
      <c r="O268" s="310"/>
      <c r="P268" s="310"/>
      <c r="Q268" s="5"/>
      <c r="R268" s="5"/>
      <c r="S268" s="5"/>
      <c r="T268" s="5"/>
      <c r="U268" s="5"/>
      <c r="V268" s="5"/>
      <c r="W268" s="5"/>
      <c r="X268" s="5"/>
      <c r="Y268" s="5"/>
    </row>
    <row r="269" spans="1:25">
      <c r="A269" s="296" t="s">
        <v>88</v>
      </c>
      <c r="B269" s="296" t="s">
        <v>1082</v>
      </c>
      <c r="C269" s="296" t="s">
        <v>1228</v>
      </c>
      <c r="D269" s="296" t="s">
        <v>1229</v>
      </c>
      <c r="E269" s="296" t="s">
        <v>1230</v>
      </c>
      <c r="F269" s="296" t="s">
        <v>1231</v>
      </c>
      <c r="G269" s="296" t="s">
        <v>1232</v>
      </c>
      <c r="H269" s="296"/>
      <c r="I269" s="310" t="s">
        <v>88</v>
      </c>
      <c r="J269" s="5" t="str">
        <f t="array" ref="J269">IFERROR(INDEX('Series de Tiempo'!$B$2:$G$1025,$N$222,COLUMNS($J$259)),"")</f>
        <v>Acuerdos reparatorios cumplidos</v>
      </c>
      <c r="L269" s="310"/>
      <c r="M269" s="310"/>
      <c r="N269" s="310"/>
      <c r="O269" s="310"/>
      <c r="P269" s="310"/>
      <c r="Q269" s="5"/>
      <c r="R269" s="5"/>
      <c r="S269" s="5"/>
      <c r="T269" s="5"/>
      <c r="U269" s="5"/>
      <c r="V269" s="5"/>
      <c r="W269" s="5"/>
      <c r="X269" s="5"/>
      <c r="Y269" s="5"/>
    </row>
    <row r="270" spans="1:25">
      <c r="A270" s="296" t="s">
        <v>90</v>
      </c>
      <c r="B270" s="296" t="s">
        <v>1082</v>
      </c>
      <c r="C270" s="296" t="s">
        <v>1233</v>
      </c>
      <c r="D270" s="296" t="s">
        <v>1234</v>
      </c>
      <c r="E270" s="296" t="s">
        <v>1235</v>
      </c>
      <c r="F270" s="296" t="s">
        <v>1236</v>
      </c>
      <c r="G270" s="296" t="s">
        <v>1237</v>
      </c>
      <c r="H270" s="296"/>
      <c r="I270" s="310" t="s">
        <v>90</v>
      </c>
      <c r="J270" s="5" t="str">
        <f t="array" ref="J270">IFERROR(INDEX('Series de Tiempo'!$B$2:$G$1025,$N$222,COLUMNS($J$259)),"")</f>
        <v>Acuerdos reparatorios cumplidos</v>
      </c>
      <c r="L270" s="310"/>
      <c r="M270" s="310"/>
      <c r="N270" s="310"/>
      <c r="O270" s="310"/>
      <c r="P270" s="310"/>
      <c r="Q270" s="5"/>
      <c r="R270" s="5"/>
      <c r="S270" s="5"/>
      <c r="T270" s="5"/>
      <c r="U270" s="5"/>
      <c r="V270" s="5"/>
      <c r="W270" s="5"/>
      <c r="X270" s="5"/>
      <c r="Y270" s="5"/>
    </row>
    <row r="271" spans="1:25">
      <c r="A271" s="296" t="s">
        <v>92</v>
      </c>
      <c r="B271" s="296" t="s">
        <v>1082</v>
      </c>
      <c r="C271" s="296" t="s">
        <v>1238</v>
      </c>
      <c r="D271" s="296" t="s">
        <v>1239</v>
      </c>
      <c r="E271" s="296" t="s">
        <v>1240</v>
      </c>
      <c r="F271" s="296" t="s">
        <v>1241</v>
      </c>
      <c r="G271" s="296" t="s">
        <v>1242</v>
      </c>
      <c r="H271" s="296"/>
      <c r="I271" s="310" t="s">
        <v>92</v>
      </c>
      <c r="J271" s="5" t="str">
        <f t="array" ref="J271">IFERROR(INDEX('Series de Tiempo'!$B$2:$G$1025,$N$222,COLUMNS($J$259)),"")</f>
        <v>Acuerdos reparatorios cumplidos</v>
      </c>
      <c r="L271" s="310"/>
      <c r="M271" s="310"/>
      <c r="N271" s="310"/>
      <c r="O271" s="310"/>
      <c r="P271" s="310"/>
      <c r="Q271" s="5"/>
      <c r="R271" s="5"/>
      <c r="S271" s="5"/>
      <c r="T271" s="5"/>
      <c r="U271" s="5"/>
      <c r="V271" s="5"/>
      <c r="W271" s="5"/>
      <c r="X271" s="5"/>
      <c r="Y271" s="5"/>
    </row>
    <row r="272" spans="1:25">
      <c r="A272" s="296" t="s">
        <v>94</v>
      </c>
      <c r="B272" s="296" t="s">
        <v>1082</v>
      </c>
      <c r="C272" s="296" t="s">
        <v>1243</v>
      </c>
      <c r="D272" s="296" t="s">
        <v>1244</v>
      </c>
      <c r="E272" s="296" t="s">
        <v>1245</v>
      </c>
      <c r="F272" s="296" t="s">
        <v>1246</v>
      </c>
      <c r="G272" s="296" t="s">
        <v>1247</v>
      </c>
      <c r="H272" s="296"/>
      <c r="I272" s="310" t="s">
        <v>94</v>
      </c>
      <c r="J272" s="5" t="str">
        <f t="array" ref="J272">IFERROR(INDEX('Series de Tiempo'!$B$2:$G$1025,$N$222,COLUMNS($J$259)),"")</f>
        <v>Acuerdos reparatorios cumplidos</v>
      </c>
      <c r="L272" s="310"/>
      <c r="M272" s="310"/>
      <c r="N272" s="310"/>
      <c r="O272" s="310"/>
      <c r="P272" s="310"/>
      <c r="Q272" s="5"/>
      <c r="R272" s="5"/>
      <c r="S272" s="5"/>
      <c r="T272" s="5"/>
      <c r="U272" s="5"/>
      <c r="V272" s="5"/>
      <c r="W272" s="5"/>
      <c r="X272" s="5"/>
      <c r="Y272" s="5"/>
    </row>
    <row r="273" spans="1:25">
      <c r="A273" s="296" t="s">
        <v>98</v>
      </c>
      <c r="B273" s="296" t="s">
        <v>1082</v>
      </c>
      <c r="C273" s="296" t="s">
        <v>1248</v>
      </c>
      <c r="D273" s="296" t="s">
        <v>1249</v>
      </c>
      <c r="E273" s="296" t="s">
        <v>1250</v>
      </c>
      <c r="F273" s="296" t="s">
        <v>1251</v>
      </c>
      <c r="G273" s="296" t="s">
        <v>1252</v>
      </c>
      <c r="H273" s="296"/>
      <c r="I273" s="310" t="s">
        <v>96</v>
      </c>
      <c r="J273" s="5" t="str">
        <f t="array" ref="J273">IFERROR(INDEX('Series de Tiempo'!$B$2:$G$1025,$N$222,COLUMNS($J$259)),"")</f>
        <v>Acuerdos reparatorios cumplidos</v>
      </c>
      <c r="L273" s="310"/>
      <c r="M273" s="310"/>
      <c r="N273" s="310"/>
      <c r="O273" s="310"/>
      <c r="P273" s="310"/>
      <c r="Q273" s="5"/>
      <c r="R273" s="5"/>
      <c r="S273" s="5"/>
      <c r="T273" s="5"/>
      <c r="U273" s="5"/>
      <c r="V273" s="5"/>
      <c r="W273" s="5"/>
      <c r="X273" s="5"/>
      <c r="Y273" s="5"/>
    </row>
    <row r="274" spans="1:25">
      <c r="A274" s="296" t="s">
        <v>100</v>
      </c>
      <c r="B274" s="296" t="s">
        <v>1082</v>
      </c>
      <c r="C274" s="296" t="s">
        <v>1253</v>
      </c>
      <c r="D274" s="296" t="s">
        <v>1254</v>
      </c>
      <c r="E274" s="296" t="s">
        <v>1255</v>
      </c>
      <c r="F274" s="296" t="s">
        <v>1256</v>
      </c>
      <c r="G274" s="296" t="s">
        <v>1257</v>
      </c>
      <c r="H274" s="296"/>
      <c r="I274" s="310" t="s">
        <v>98</v>
      </c>
      <c r="J274" s="5" t="str">
        <f t="array" ref="J274">IFERROR(INDEX('Series de Tiempo'!$B$2:$G$1025,$N$222,COLUMNS($J$259)),"")</f>
        <v>Acuerdos reparatorios cumplidos</v>
      </c>
      <c r="L274" s="310"/>
      <c r="M274" s="310"/>
      <c r="N274" s="310"/>
      <c r="O274" s="310"/>
      <c r="P274" s="310"/>
      <c r="Q274" s="5"/>
      <c r="R274" s="5"/>
      <c r="S274" s="5"/>
      <c r="T274" s="5"/>
      <c r="U274" s="5"/>
      <c r="V274" s="5"/>
      <c r="W274" s="5"/>
      <c r="X274" s="5"/>
      <c r="Y274" s="5"/>
    </row>
    <row r="275" spans="1:25">
      <c r="A275" s="296" t="s">
        <v>102</v>
      </c>
      <c r="B275" s="296" t="s">
        <v>1082</v>
      </c>
      <c r="C275" s="296" t="s">
        <v>1258</v>
      </c>
      <c r="D275" s="296" t="s">
        <v>1259</v>
      </c>
      <c r="E275" s="296" t="s">
        <v>1260</v>
      </c>
      <c r="F275" s="296" t="s">
        <v>1261</v>
      </c>
      <c r="G275" s="296" t="s">
        <v>1262</v>
      </c>
      <c r="H275" s="296"/>
      <c r="I275" s="310" t="s">
        <v>100</v>
      </c>
      <c r="J275" s="5" t="str">
        <f t="array" ref="J275">IFERROR(INDEX('Series de Tiempo'!$B$2:$G$1025,$N$222,COLUMNS($J$259)),"")</f>
        <v>Acuerdos reparatorios cumplidos</v>
      </c>
      <c r="L275" s="310"/>
      <c r="M275" s="310"/>
      <c r="N275" s="310"/>
      <c r="O275" s="310"/>
      <c r="P275" s="310"/>
      <c r="Q275" s="5"/>
      <c r="R275" s="5"/>
      <c r="S275" s="5"/>
      <c r="T275" s="5"/>
      <c r="U275" s="5"/>
      <c r="V275" s="5"/>
      <c r="W275" s="5"/>
      <c r="X275" s="5"/>
      <c r="Y275" s="5"/>
    </row>
    <row r="276" spans="1:25">
      <c r="A276" s="296" t="s">
        <v>104</v>
      </c>
      <c r="B276" s="296" t="s">
        <v>1082</v>
      </c>
      <c r="C276" s="296" t="s">
        <v>1263</v>
      </c>
      <c r="D276" s="296" t="s">
        <v>1264</v>
      </c>
      <c r="E276" s="296" t="s">
        <v>1265</v>
      </c>
      <c r="F276" s="296" t="s">
        <v>1266</v>
      </c>
      <c r="G276" s="296" t="s">
        <v>1267</v>
      </c>
      <c r="H276" s="296"/>
      <c r="I276" s="310" t="s">
        <v>102</v>
      </c>
      <c r="J276" s="5" t="str">
        <f t="array" ref="J276">IFERROR(INDEX('Series de Tiempo'!$B$2:$G$1025,$N$222,COLUMNS($J$259)),"")</f>
        <v>Acuerdos reparatorios cumplidos</v>
      </c>
      <c r="L276" s="310"/>
      <c r="M276" s="310"/>
      <c r="N276" s="310"/>
      <c r="O276" s="310"/>
      <c r="P276" s="310"/>
      <c r="Q276" s="5"/>
      <c r="R276" s="5"/>
      <c r="S276" s="5"/>
      <c r="T276" s="5"/>
      <c r="U276" s="5"/>
      <c r="V276" s="5"/>
      <c r="W276" s="5"/>
      <c r="X276" s="5"/>
      <c r="Y276" s="5"/>
    </row>
    <row r="277" spans="1:25">
      <c r="A277" s="296" t="s">
        <v>106</v>
      </c>
      <c r="B277" s="296" t="s">
        <v>1082</v>
      </c>
      <c r="C277" s="296" t="s">
        <v>1268</v>
      </c>
      <c r="D277" s="296" t="s">
        <v>1269</v>
      </c>
      <c r="E277" s="296" t="s">
        <v>1270</v>
      </c>
      <c r="F277" s="296" t="s">
        <v>1271</v>
      </c>
      <c r="G277" s="296" t="s">
        <v>1272</v>
      </c>
      <c r="H277" s="296"/>
      <c r="I277" s="310" t="s">
        <v>104</v>
      </c>
      <c r="J277" s="5" t="str">
        <f t="array" ref="J277">IFERROR(INDEX('Series de Tiempo'!$B$2:$G$1025,$N$222,COLUMNS($J$259)),"")</f>
        <v>Acuerdos reparatorios cumplidos</v>
      </c>
      <c r="L277" s="310"/>
      <c r="M277" s="310"/>
      <c r="N277" s="310"/>
      <c r="O277" s="310"/>
      <c r="P277" s="310"/>
      <c r="Q277" s="5"/>
      <c r="R277" s="5"/>
      <c r="S277" s="5"/>
      <c r="T277" s="5"/>
      <c r="U277" s="5"/>
      <c r="V277" s="5"/>
      <c r="W277" s="5"/>
      <c r="X277" s="5"/>
      <c r="Y277" s="5"/>
    </row>
    <row r="278" spans="1:25">
      <c r="A278" s="296" t="s">
        <v>108</v>
      </c>
      <c r="B278" s="296" t="s">
        <v>1082</v>
      </c>
      <c r="C278" s="296" t="s">
        <v>1273</v>
      </c>
      <c r="D278" s="296" t="s">
        <v>1274</v>
      </c>
      <c r="E278" s="296" t="s">
        <v>1275</v>
      </c>
      <c r="F278" s="296" t="s">
        <v>1276</v>
      </c>
      <c r="G278" s="296" t="s">
        <v>1277</v>
      </c>
      <c r="H278" s="296"/>
      <c r="I278" s="310" t="s">
        <v>106</v>
      </c>
      <c r="J278" s="5" t="str">
        <f t="array" ref="J278">IFERROR(INDEX('Series de Tiempo'!$B$2:$G$1025,$N$222,COLUMNS($J$259)),"")</f>
        <v>Acuerdos reparatorios cumplidos</v>
      </c>
      <c r="L278" s="310"/>
      <c r="M278" s="310"/>
      <c r="N278" s="310"/>
      <c r="O278" s="310"/>
      <c r="P278" s="310"/>
      <c r="Q278" s="5"/>
      <c r="R278" s="5"/>
      <c r="S278" s="5"/>
      <c r="T278" s="5"/>
      <c r="U278" s="5"/>
      <c r="V278" s="5"/>
      <c r="W278" s="5"/>
      <c r="X278" s="5"/>
      <c r="Y278" s="5"/>
    </row>
    <row r="279" spans="1:25">
      <c r="A279" s="296" t="s">
        <v>110</v>
      </c>
      <c r="B279" s="296" t="s">
        <v>1082</v>
      </c>
      <c r="C279" s="296" t="s">
        <v>1278</v>
      </c>
      <c r="D279" s="296" t="s">
        <v>804</v>
      </c>
      <c r="E279" s="296" t="s">
        <v>1279</v>
      </c>
      <c r="F279" s="296" t="s">
        <v>1280</v>
      </c>
      <c r="G279" s="296" t="s">
        <v>1281</v>
      </c>
      <c r="H279" s="296"/>
      <c r="I279" s="310" t="s">
        <v>108</v>
      </c>
      <c r="J279" s="5" t="str">
        <f t="array" ref="J279">IFERROR(INDEX('Series de Tiempo'!$B$2:$G$1025,$N$222,COLUMNS($J$259)),"")</f>
        <v>Acuerdos reparatorios cumplidos</v>
      </c>
      <c r="L279" s="310"/>
      <c r="M279" s="310"/>
      <c r="N279" s="310"/>
      <c r="O279" s="310"/>
      <c r="P279" s="310"/>
      <c r="Q279" s="5"/>
      <c r="R279" s="5"/>
      <c r="S279" s="5"/>
      <c r="T279" s="5"/>
      <c r="U279" s="5"/>
      <c r="V279" s="5"/>
      <c r="W279" s="5"/>
      <c r="X279" s="5"/>
      <c r="Y279" s="5"/>
    </row>
    <row r="280" spans="1:25">
      <c r="A280" s="296" t="s">
        <v>112</v>
      </c>
      <c r="B280" s="296" t="s">
        <v>1082</v>
      </c>
      <c r="C280" s="296" t="s">
        <v>1282</v>
      </c>
      <c r="D280" s="296" t="s">
        <v>1283</v>
      </c>
      <c r="E280" s="296" t="s">
        <v>1284</v>
      </c>
      <c r="F280" s="296" t="s">
        <v>1285</v>
      </c>
      <c r="G280" s="296" t="s">
        <v>1286</v>
      </c>
      <c r="H280" s="296"/>
      <c r="I280" s="310" t="s">
        <v>110</v>
      </c>
      <c r="J280" s="5" t="str">
        <f t="array" ref="J280">IFERROR(INDEX('Series de Tiempo'!$B$2:$G$1025,$N$222,COLUMNS($J$259)),"")</f>
        <v>Acuerdos reparatorios cumplidos</v>
      </c>
      <c r="L280" s="310"/>
      <c r="M280" s="310"/>
      <c r="N280" s="310"/>
      <c r="O280" s="310"/>
      <c r="P280" s="310"/>
      <c r="Q280" s="5"/>
      <c r="R280" s="5"/>
      <c r="S280" s="5"/>
      <c r="T280" s="5"/>
      <c r="U280" s="5"/>
      <c r="V280" s="5"/>
      <c r="W280" s="5"/>
      <c r="X280" s="5"/>
      <c r="Y280" s="5"/>
    </row>
    <row r="281" spans="1:25">
      <c r="A281" s="296" t="s">
        <v>114</v>
      </c>
      <c r="B281" s="296" t="s">
        <v>1082</v>
      </c>
      <c r="C281" s="296" t="s">
        <v>1287</v>
      </c>
      <c r="D281" s="296" t="s">
        <v>1288</v>
      </c>
      <c r="E281" s="296" t="s">
        <v>1289</v>
      </c>
      <c r="F281" s="296" t="s">
        <v>1290</v>
      </c>
      <c r="G281" s="296" t="s">
        <v>1291</v>
      </c>
      <c r="H281" s="296"/>
      <c r="I281" s="310" t="s">
        <v>112</v>
      </c>
      <c r="J281" s="5" t="str">
        <f t="array" ref="J281">IFERROR(INDEX('Series de Tiempo'!$B$2:$G$1025,$N$222,COLUMNS($J$259)),"")</f>
        <v>Acuerdos reparatorios cumplidos</v>
      </c>
      <c r="L281" s="310"/>
      <c r="M281" s="310"/>
      <c r="N281" s="310"/>
      <c r="O281" s="310"/>
      <c r="P281" s="310"/>
      <c r="Q281" s="5"/>
      <c r="R281" s="5"/>
      <c r="S281" s="5"/>
      <c r="T281" s="5"/>
      <c r="U281" s="5"/>
      <c r="V281" s="5"/>
      <c r="W281" s="5"/>
      <c r="X281" s="5"/>
      <c r="Y281" s="5"/>
    </row>
    <row r="282" spans="1:25">
      <c r="A282" s="296" t="s">
        <v>116</v>
      </c>
      <c r="B282" s="296" t="s">
        <v>1082</v>
      </c>
      <c r="C282" s="296" t="s">
        <v>1292</v>
      </c>
      <c r="D282" s="296" t="s">
        <v>1293</v>
      </c>
      <c r="E282" s="296" t="s">
        <v>1294</v>
      </c>
      <c r="F282" s="296" t="s">
        <v>1295</v>
      </c>
      <c r="G282" s="296" t="s">
        <v>1296</v>
      </c>
      <c r="H282" s="296"/>
      <c r="I282" s="310" t="s">
        <v>114</v>
      </c>
      <c r="J282" s="5" t="str">
        <f t="array" ref="J282">IFERROR(INDEX('Series de Tiempo'!$B$2:$G$1025,$N$222,COLUMNS($J$259)),"")</f>
        <v>Acuerdos reparatorios cumplidos</v>
      </c>
      <c r="L282" s="310"/>
      <c r="M282" s="310"/>
      <c r="N282" s="310"/>
      <c r="O282" s="310"/>
      <c r="P282" s="310"/>
      <c r="Q282" s="5"/>
      <c r="R282" s="5"/>
      <c r="S282" s="5"/>
      <c r="T282" s="5"/>
      <c r="U282" s="5"/>
      <c r="V282" s="5"/>
      <c r="W282" s="5"/>
      <c r="X282" s="5"/>
      <c r="Y282" s="5"/>
    </row>
    <row r="283" spans="1:25">
      <c r="A283" s="296" t="s">
        <v>118</v>
      </c>
      <c r="B283" s="296" t="s">
        <v>1082</v>
      </c>
      <c r="C283" s="296" t="s">
        <v>1297</v>
      </c>
      <c r="D283" s="296" t="s">
        <v>1298</v>
      </c>
      <c r="E283" s="296" t="s">
        <v>1299</v>
      </c>
      <c r="F283" s="296" t="s">
        <v>1300</v>
      </c>
      <c r="G283" s="296" t="s">
        <v>1301</v>
      </c>
      <c r="H283" s="296"/>
      <c r="I283" s="310" t="s">
        <v>116</v>
      </c>
      <c r="J283" s="5" t="str">
        <f t="array" ref="J283">IFERROR(INDEX('Series de Tiempo'!$B$2:$G$1025,$N$222,COLUMNS($J$259)),"")</f>
        <v>Acuerdos reparatorios cumplidos</v>
      </c>
      <c r="L283" s="310"/>
      <c r="M283" s="310"/>
      <c r="N283" s="310"/>
      <c r="O283" s="310"/>
      <c r="P283" s="310"/>
      <c r="Q283" s="5"/>
      <c r="R283" s="5"/>
      <c r="S283" s="5"/>
      <c r="T283" s="5"/>
      <c r="U283" s="5"/>
      <c r="V283" s="5"/>
      <c r="W283" s="5"/>
      <c r="X283" s="5"/>
      <c r="Y283" s="5"/>
    </row>
    <row r="284" spans="1:25">
      <c r="A284" s="296" t="s">
        <v>120</v>
      </c>
      <c r="B284" s="296" t="s">
        <v>1082</v>
      </c>
      <c r="C284" s="296" t="s">
        <v>1302</v>
      </c>
      <c r="D284" s="296" t="s">
        <v>633</v>
      </c>
      <c r="E284" s="296" t="s">
        <v>1303</v>
      </c>
      <c r="F284" s="296" t="s">
        <v>1304</v>
      </c>
      <c r="G284" s="296" t="s">
        <v>1305</v>
      </c>
      <c r="H284" s="296"/>
      <c r="I284" s="310" t="s">
        <v>118</v>
      </c>
      <c r="J284" s="5" t="str">
        <f t="array" ref="J284">IFERROR(INDEX('Series de Tiempo'!$B$2:$G$1025,$N$222,COLUMNS($J$259)),"")</f>
        <v>Acuerdos reparatorios cumplidos</v>
      </c>
      <c r="L284" s="310"/>
      <c r="M284" s="310"/>
      <c r="N284" s="310"/>
      <c r="O284" s="310"/>
      <c r="P284" s="310"/>
      <c r="Q284" s="5"/>
      <c r="R284" s="5"/>
      <c r="S284" s="5"/>
      <c r="T284" s="5"/>
      <c r="U284" s="5"/>
      <c r="V284" s="5"/>
      <c r="W284" s="5"/>
      <c r="X284" s="5"/>
      <c r="Y284" s="5"/>
    </row>
    <row r="285" spans="1:25">
      <c r="A285" s="296" t="s">
        <v>122</v>
      </c>
      <c r="B285" s="296" t="s">
        <v>1082</v>
      </c>
      <c r="C285" s="296" t="s">
        <v>1306</v>
      </c>
      <c r="D285" s="296" t="s">
        <v>912</v>
      </c>
      <c r="E285" s="296" t="s">
        <v>1307</v>
      </c>
      <c r="F285" s="296" t="s">
        <v>1308</v>
      </c>
      <c r="G285" s="296" t="s">
        <v>1309</v>
      </c>
      <c r="H285" s="296"/>
      <c r="I285" s="310" t="s">
        <v>120</v>
      </c>
      <c r="J285" s="5" t="str">
        <f t="array" ref="J285">IFERROR(INDEX('Series de Tiempo'!$B$2:$G$1025,$N$222,COLUMNS($J$259)),"")</f>
        <v>Acuerdos reparatorios cumplidos</v>
      </c>
      <c r="L285" s="310"/>
      <c r="M285" s="310"/>
      <c r="N285" s="310"/>
      <c r="O285" s="310"/>
      <c r="P285" s="310"/>
      <c r="Q285" s="5"/>
      <c r="R285" s="5"/>
      <c r="S285" s="5"/>
      <c r="T285" s="5"/>
      <c r="U285" s="5"/>
      <c r="V285" s="5"/>
      <c r="W285" s="5"/>
      <c r="X285" s="5"/>
      <c r="Y285" s="5"/>
    </row>
    <row r="286" spans="1:25">
      <c r="A286" s="296" t="s">
        <v>124</v>
      </c>
      <c r="B286" s="296" t="s">
        <v>1082</v>
      </c>
      <c r="C286" s="296" t="s">
        <v>1310</v>
      </c>
      <c r="D286" s="296" t="s">
        <v>1311</v>
      </c>
      <c r="E286" s="296" t="s">
        <v>1312</v>
      </c>
      <c r="F286" s="296" t="s">
        <v>1313</v>
      </c>
      <c r="G286" s="296" t="s">
        <v>1314</v>
      </c>
      <c r="H286" s="296"/>
      <c r="I286" s="310" t="s">
        <v>122</v>
      </c>
      <c r="J286" s="5" t="str">
        <f t="array" ref="J286">IFERROR(INDEX('Series de Tiempo'!$B$2:$G$1025,$N$222,COLUMNS($J$259)),"")</f>
        <v>Acuerdos reparatorios cumplidos</v>
      </c>
      <c r="L286" s="310"/>
      <c r="M286" s="310"/>
      <c r="N286" s="310"/>
      <c r="O286" s="310"/>
      <c r="P286" s="310"/>
      <c r="Q286" s="5"/>
      <c r="R286" s="5"/>
      <c r="S286" s="5"/>
      <c r="T286" s="5"/>
      <c r="U286" s="5"/>
      <c r="V286" s="5"/>
      <c r="W286" s="5"/>
      <c r="X286" s="5"/>
      <c r="Y286" s="5"/>
    </row>
    <row r="287" spans="1:25">
      <c r="A287" s="296" t="s">
        <v>126</v>
      </c>
      <c r="B287" s="296" t="s">
        <v>1082</v>
      </c>
      <c r="C287" s="296" t="s">
        <v>1315</v>
      </c>
      <c r="D287" s="296" t="s">
        <v>1316</v>
      </c>
      <c r="E287" s="296" t="s">
        <v>1317</v>
      </c>
      <c r="F287" s="296" t="s">
        <v>1318</v>
      </c>
      <c r="G287" s="296" t="s">
        <v>1319</v>
      </c>
      <c r="H287" s="296"/>
      <c r="I287" s="310" t="s">
        <v>124</v>
      </c>
      <c r="J287" s="5" t="str">
        <f t="array" ref="J287">IFERROR(INDEX('Series de Tiempo'!$B$2:$G$1025,$N$222,COLUMNS($J$259)),"")</f>
        <v>Acuerdos reparatorios cumplidos</v>
      </c>
      <c r="L287" s="310"/>
      <c r="M287" s="310"/>
      <c r="N287" s="310"/>
      <c r="O287" s="310"/>
      <c r="P287" s="310"/>
      <c r="Q287" s="5"/>
      <c r="R287" s="5"/>
      <c r="S287" s="5"/>
      <c r="T287" s="5"/>
      <c r="U287" s="5"/>
      <c r="V287" s="5"/>
      <c r="W287" s="5"/>
      <c r="X287" s="5"/>
      <c r="Y287" s="5"/>
    </row>
    <row r="288" spans="1:25">
      <c r="A288" s="296" t="s">
        <v>128</v>
      </c>
      <c r="B288" s="296" t="s">
        <v>1082</v>
      </c>
      <c r="C288" s="296" t="s">
        <v>1320</v>
      </c>
      <c r="D288" s="296" t="s">
        <v>1321</v>
      </c>
      <c r="E288" s="296" t="s">
        <v>1322</v>
      </c>
      <c r="F288" s="296" t="s">
        <v>1323</v>
      </c>
      <c r="G288" s="296" t="s">
        <v>1324</v>
      </c>
      <c r="H288" s="296"/>
      <c r="I288" s="310" t="s">
        <v>126</v>
      </c>
      <c r="J288" s="5" t="str">
        <f t="array" ref="J288">IFERROR(INDEX('Series de Tiempo'!$B$2:$G$1025,$N$222,COLUMNS($J$259)),"")</f>
        <v>Acuerdos reparatorios cumplidos</v>
      </c>
      <c r="L288" s="310"/>
      <c r="M288" s="310"/>
      <c r="N288" s="310"/>
      <c r="O288" s="310"/>
      <c r="P288" s="310"/>
      <c r="Q288" s="5"/>
      <c r="R288" s="5"/>
      <c r="S288" s="5"/>
      <c r="T288" s="5"/>
      <c r="U288" s="5"/>
      <c r="V288" s="5"/>
      <c r="W288" s="5"/>
      <c r="X288" s="5"/>
      <c r="Y288" s="5"/>
    </row>
    <row r="289" spans="1:25">
      <c r="A289" s="296" t="s">
        <v>130</v>
      </c>
      <c r="B289" s="296" t="s">
        <v>1082</v>
      </c>
      <c r="C289" s="296" t="s">
        <v>1325</v>
      </c>
      <c r="D289" s="296" t="s">
        <v>1326</v>
      </c>
      <c r="E289" s="296" t="s">
        <v>1327</v>
      </c>
      <c r="F289" s="296" t="s">
        <v>1328</v>
      </c>
      <c r="G289" s="296" t="s">
        <v>1329</v>
      </c>
      <c r="H289" s="296"/>
      <c r="I289" s="310" t="s">
        <v>128</v>
      </c>
      <c r="J289" s="5" t="str">
        <f t="array" ref="J289">IFERROR(INDEX('Series de Tiempo'!$B$2:$G$1025,$N$222,COLUMNS($J$259)),"")</f>
        <v>Acuerdos reparatorios cumplidos</v>
      </c>
      <c r="L289" s="310"/>
      <c r="M289" s="310"/>
      <c r="N289" s="310"/>
      <c r="O289" s="310"/>
      <c r="P289" s="310"/>
      <c r="Q289" s="5"/>
      <c r="R289" s="5"/>
      <c r="S289" s="5"/>
      <c r="T289" s="5"/>
      <c r="U289" s="5"/>
      <c r="V289" s="5"/>
      <c r="W289" s="5"/>
      <c r="X289" s="5"/>
      <c r="Y289" s="5"/>
    </row>
    <row r="290" spans="1:25">
      <c r="A290" s="296" t="s">
        <v>63</v>
      </c>
      <c r="B290" s="296" t="s">
        <v>1330</v>
      </c>
      <c r="C290" s="296" t="s">
        <v>1331</v>
      </c>
      <c r="D290" s="296" t="s">
        <v>1332</v>
      </c>
      <c r="E290" s="296" t="s">
        <v>1333</v>
      </c>
      <c r="F290" s="296" t="s">
        <v>1334</v>
      </c>
      <c r="G290" s="296" t="s">
        <v>1335</v>
      </c>
      <c r="H290" s="296"/>
      <c r="I290" s="310" t="s">
        <v>130</v>
      </c>
      <c r="J290" s="5" t="str">
        <f t="array" ref="J290">IFERROR(INDEX('Series de Tiempo'!$B$2:$G$1025,$N$222,COLUMNS($J$259)),"")</f>
        <v>Acuerdos reparatorios cumplidos</v>
      </c>
      <c r="L290" s="310"/>
      <c r="M290" s="310"/>
      <c r="N290" s="310"/>
      <c r="O290" s="310"/>
      <c r="P290" s="310"/>
      <c r="Q290" s="5"/>
      <c r="R290" s="5"/>
      <c r="S290" s="5"/>
      <c r="T290" s="5"/>
      <c r="U290" s="5"/>
      <c r="V290" s="5"/>
      <c r="W290" s="5"/>
      <c r="X290" s="5"/>
      <c r="Y290" s="5"/>
    </row>
    <row r="291" spans="1:25">
      <c r="A291" s="296" t="s">
        <v>66</v>
      </c>
      <c r="B291" s="296" t="s">
        <v>1330</v>
      </c>
      <c r="C291" s="296" t="s">
        <v>1336</v>
      </c>
      <c r="D291" s="296" t="s">
        <v>1337</v>
      </c>
      <c r="E291" s="296" t="s">
        <v>1338</v>
      </c>
      <c r="F291" s="296" t="s">
        <v>1339</v>
      </c>
      <c r="G291" s="296" t="s">
        <v>1340</v>
      </c>
      <c r="H291" s="296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</row>
    <row r="292" spans="1:25">
      <c r="A292" s="296" t="s">
        <v>69</v>
      </c>
      <c r="B292" s="296" t="s">
        <v>1330</v>
      </c>
      <c r="C292" s="296" t="s">
        <v>1341</v>
      </c>
      <c r="D292" s="296" t="s">
        <v>1342</v>
      </c>
      <c r="E292" s="296" t="s">
        <v>1343</v>
      </c>
      <c r="F292" s="296" t="s">
        <v>1344</v>
      </c>
      <c r="G292" s="296" t="s">
        <v>1345</v>
      </c>
      <c r="H292" s="296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</row>
    <row r="293" spans="1:25">
      <c r="A293" s="296" t="s">
        <v>71</v>
      </c>
      <c r="B293" s="296" t="s">
        <v>1330</v>
      </c>
      <c r="C293" s="296" t="s">
        <v>1346</v>
      </c>
      <c r="D293" s="296" t="s">
        <v>300</v>
      </c>
      <c r="E293" s="296" t="s">
        <v>1347</v>
      </c>
      <c r="F293" s="296" t="s">
        <v>1348</v>
      </c>
      <c r="G293" s="296" t="s">
        <v>1349</v>
      </c>
      <c r="H293" s="296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</row>
    <row r="294" spans="1:25">
      <c r="A294" s="296" t="s">
        <v>77</v>
      </c>
      <c r="B294" s="296" t="s">
        <v>1330</v>
      </c>
      <c r="C294" s="296" t="s">
        <v>1350</v>
      </c>
      <c r="D294" s="296" t="s">
        <v>1351</v>
      </c>
      <c r="E294" s="296" t="s">
        <v>1352</v>
      </c>
      <c r="F294" s="296" t="s">
        <v>1353</v>
      </c>
      <c r="G294" s="296" t="s">
        <v>1354</v>
      </c>
      <c r="H294" s="296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</row>
    <row r="295" spans="1:25">
      <c r="A295" s="296" t="s">
        <v>79</v>
      </c>
      <c r="B295" s="296" t="s">
        <v>1330</v>
      </c>
      <c r="C295" s="296" t="s">
        <v>1355</v>
      </c>
      <c r="D295" s="296" t="s">
        <v>1356</v>
      </c>
      <c r="E295" s="296" t="s">
        <v>1357</v>
      </c>
      <c r="F295" s="296" t="s">
        <v>304</v>
      </c>
      <c r="G295" s="296" t="s">
        <v>348</v>
      </c>
      <c r="H295" s="296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</row>
    <row r="296" spans="1:25">
      <c r="A296" s="296" t="s">
        <v>83</v>
      </c>
      <c r="B296" s="296" t="s">
        <v>1330</v>
      </c>
      <c r="C296" s="296" t="s">
        <v>1358</v>
      </c>
      <c r="D296" s="296" t="s">
        <v>1359</v>
      </c>
      <c r="E296" s="296" t="s">
        <v>1360</v>
      </c>
      <c r="F296" s="296" t="s">
        <v>1361</v>
      </c>
      <c r="G296" s="296" t="s">
        <v>1362</v>
      </c>
      <c r="H296" s="296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</row>
    <row r="297" spans="1:25">
      <c r="A297" s="296" t="s">
        <v>73</v>
      </c>
      <c r="B297" s="296" t="s">
        <v>1330</v>
      </c>
      <c r="C297" s="296" t="s">
        <v>1363</v>
      </c>
      <c r="D297" s="296" t="s">
        <v>1364</v>
      </c>
      <c r="E297" s="296" t="s">
        <v>1365</v>
      </c>
      <c r="F297" s="296" t="s">
        <v>1366</v>
      </c>
      <c r="G297" s="296" t="s">
        <v>1367</v>
      </c>
      <c r="H297" s="296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</row>
    <row r="298" spans="1:25">
      <c r="A298" s="296" t="s">
        <v>75</v>
      </c>
      <c r="B298" s="296" t="s">
        <v>1330</v>
      </c>
      <c r="C298" s="296" t="s">
        <v>1368</v>
      </c>
      <c r="D298" s="296" t="s">
        <v>912</v>
      </c>
      <c r="E298" s="296" t="s">
        <v>282</v>
      </c>
      <c r="F298" s="296" t="s">
        <v>1369</v>
      </c>
      <c r="G298" s="296" t="s">
        <v>1370</v>
      </c>
      <c r="H298" s="296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</row>
    <row r="299" spans="1:25">
      <c r="A299" s="296" t="s">
        <v>86</v>
      </c>
      <c r="B299" s="296" t="s">
        <v>1330</v>
      </c>
      <c r="C299" s="296" t="s">
        <v>1371</v>
      </c>
      <c r="D299" s="296" t="s">
        <v>1372</v>
      </c>
      <c r="E299" s="296" t="s">
        <v>1373</v>
      </c>
      <c r="F299" s="296" t="s">
        <v>1361</v>
      </c>
      <c r="G299" s="296" t="s">
        <v>1374</v>
      </c>
      <c r="H299" s="296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</row>
    <row r="300" spans="1:25">
      <c r="A300" s="296" t="s">
        <v>96</v>
      </c>
      <c r="B300" s="296" t="s">
        <v>1330</v>
      </c>
      <c r="C300" s="296" t="s">
        <v>1375</v>
      </c>
      <c r="D300" s="296" t="s">
        <v>1376</v>
      </c>
      <c r="E300" s="296" t="s">
        <v>1377</v>
      </c>
      <c r="F300" s="296" t="s">
        <v>1378</v>
      </c>
      <c r="G300" s="296" t="s">
        <v>1379</v>
      </c>
      <c r="H300" s="296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</row>
    <row r="301" spans="1:25">
      <c r="A301" s="296" t="s">
        <v>88</v>
      </c>
      <c r="B301" s="296" t="s">
        <v>1330</v>
      </c>
      <c r="C301" s="296" t="s">
        <v>462</v>
      </c>
      <c r="D301" s="296" t="s">
        <v>1380</v>
      </c>
      <c r="E301" s="296" t="s">
        <v>1381</v>
      </c>
      <c r="F301" s="296" t="s">
        <v>1382</v>
      </c>
      <c r="G301" s="296" t="s">
        <v>1383</v>
      </c>
      <c r="H301" s="296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</row>
    <row r="302" spans="1:25">
      <c r="A302" s="296" t="s">
        <v>90</v>
      </c>
      <c r="B302" s="296" t="s">
        <v>1330</v>
      </c>
      <c r="C302" s="296" t="s">
        <v>1384</v>
      </c>
      <c r="D302" s="296" t="s">
        <v>1385</v>
      </c>
      <c r="E302" s="296" t="s">
        <v>1386</v>
      </c>
      <c r="F302" s="296" t="s">
        <v>1387</v>
      </c>
      <c r="G302" s="296" t="s">
        <v>1388</v>
      </c>
      <c r="H302" s="296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</row>
    <row r="303" spans="1:25">
      <c r="A303" s="296" t="s">
        <v>92</v>
      </c>
      <c r="B303" s="296" t="s">
        <v>1330</v>
      </c>
      <c r="C303" s="296" t="s">
        <v>1389</v>
      </c>
      <c r="D303" s="296" t="s">
        <v>1390</v>
      </c>
      <c r="E303" s="296" t="s">
        <v>1391</v>
      </c>
      <c r="F303" s="296" t="s">
        <v>982</v>
      </c>
      <c r="G303" s="296" t="s">
        <v>1392</v>
      </c>
      <c r="H303" s="296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</row>
    <row r="304" spans="1:25">
      <c r="A304" s="296" t="s">
        <v>94</v>
      </c>
      <c r="B304" s="296" t="s">
        <v>1330</v>
      </c>
      <c r="C304" s="296" t="s">
        <v>1393</v>
      </c>
      <c r="D304" s="296" t="s">
        <v>1394</v>
      </c>
      <c r="E304" s="296" t="s">
        <v>1395</v>
      </c>
      <c r="F304" s="296" t="s">
        <v>1396</v>
      </c>
      <c r="G304" s="296" t="s">
        <v>1397</v>
      </c>
      <c r="H304" s="296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</row>
    <row r="305" spans="1:25">
      <c r="A305" s="296" t="s">
        <v>98</v>
      </c>
      <c r="B305" s="296" t="s">
        <v>1330</v>
      </c>
      <c r="C305" s="296" t="s">
        <v>1398</v>
      </c>
      <c r="D305" s="296" t="s">
        <v>1399</v>
      </c>
      <c r="E305" s="296" t="s">
        <v>1400</v>
      </c>
      <c r="F305" s="296" t="s">
        <v>1401</v>
      </c>
      <c r="G305" s="296" t="s">
        <v>1402</v>
      </c>
      <c r="H305" s="296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</row>
    <row r="306" spans="1:25">
      <c r="A306" s="296" t="s">
        <v>100</v>
      </c>
      <c r="B306" s="296" t="s">
        <v>1330</v>
      </c>
      <c r="C306" s="296" t="s">
        <v>1403</v>
      </c>
      <c r="D306" s="296" t="s">
        <v>1404</v>
      </c>
      <c r="E306" s="296" t="s">
        <v>1405</v>
      </c>
      <c r="F306" s="296" t="s">
        <v>1406</v>
      </c>
      <c r="G306" s="296" t="s">
        <v>1407</v>
      </c>
      <c r="H306" s="296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</row>
    <row r="307" spans="1:25">
      <c r="A307" s="296" t="s">
        <v>102</v>
      </c>
      <c r="B307" s="296" t="s">
        <v>1330</v>
      </c>
      <c r="C307" s="296" t="s">
        <v>1408</v>
      </c>
      <c r="D307" s="296" t="s">
        <v>1409</v>
      </c>
      <c r="E307" s="296" t="s">
        <v>1410</v>
      </c>
      <c r="F307" s="296" t="s">
        <v>1411</v>
      </c>
      <c r="G307" s="296" t="s">
        <v>1412</v>
      </c>
      <c r="H307" s="296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</row>
    <row r="308" spans="1:25">
      <c r="A308" s="296" t="s">
        <v>104</v>
      </c>
      <c r="B308" s="296" t="s">
        <v>1330</v>
      </c>
      <c r="C308" s="296" t="s">
        <v>1211</v>
      </c>
      <c r="D308" s="296" t="s">
        <v>1401</v>
      </c>
      <c r="E308" s="296" t="s">
        <v>1413</v>
      </c>
      <c r="F308" s="296" t="s">
        <v>1414</v>
      </c>
      <c r="G308" s="296" t="s">
        <v>1415</v>
      </c>
      <c r="H308" s="296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</row>
    <row r="309" spans="1:25">
      <c r="A309" s="296" t="s">
        <v>106</v>
      </c>
      <c r="B309" s="296" t="s">
        <v>1330</v>
      </c>
      <c r="C309" s="296" t="s">
        <v>1416</v>
      </c>
      <c r="D309" s="296" t="s">
        <v>1417</v>
      </c>
      <c r="E309" s="296" t="s">
        <v>1418</v>
      </c>
      <c r="F309" s="296" t="s">
        <v>1419</v>
      </c>
      <c r="G309" s="296" t="s">
        <v>1420</v>
      </c>
      <c r="H309" s="296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</row>
    <row r="310" spans="1:25">
      <c r="A310" s="296" t="s">
        <v>108</v>
      </c>
      <c r="B310" s="296" t="s">
        <v>1330</v>
      </c>
      <c r="C310" s="296" t="s">
        <v>1421</v>
      </c>
      <c r="D310" s="296" t="s">
        <v>1422</v>
      </c>
      <c r="E310" s="296" t="s">
        <v>1423</v>
      </c>
      <c r="F310" s="296" t="s">
        <v>1424</v>
      </c>
      <c r="G310" s="296" t="s">
        <v>1425</v>
      </c>
      <c r="H310" s="296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</row>
    <row r="311" spans="1:25">
      <c r="A311" s="296" t="s">
        <v>110</v>
      </c>
      <c r="B311" s="296" t="s">
        <v>1330</v>
      </c>
      <c r="C311" s="296" t="s">
        <v>1426</v>
      </c>
      <c r="D311" s="296" t="s">
        <v>1427</v>
      </c>
      <c r="E311" s="296" t="s">
        <v>1428</v>
      </c>
      <c r="F311" s="296" t="s">
        <v>1429</v>
      </c>
      <c r="G311" s="296" t="s">
        <v>1430</v>
      </c>
      <c r="H311" s="296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</row>
    <row r="312" spans="1:25">
      <c r="A312" s="296" t="s">
        <v>112</v>
      </c>
      <c r="B312" s="296" t="s">
        <v>1330</v>
      </c>
      <c r="C312" s="296" t="s">
        <v>1228</v>
      </c>
      <c r="D312" s="296" t="s">
        <v>1431</v>
      </c>
      <c r="E312" s="296" t="s">
        <v>1432</v>
      </c>
      <c r="F312" s="296" t="s">
        <v>1433</v>
      </c>
      <c r="G312" s="296" t="s">
        <v>1434</v>
      </c>
      <c r="H312" s="296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</row>
    <row r="313" spans="1:25">
      <c r="A313" s="296" t="s">
        <v>114</v>
      </c>
      <c r="B313" s="296" t="s">
        <v>1330</v>
      </c>
      <c r="C313" s="296" t="s">
        <v>1435</v>
      </c>
      <c r="D313" s="296" t="s">
        <v>1436</v>
      </c>
      <c r="E313" s="296" t="s">
        <v>1437</v>
      </c>
      <c r="F313" s="296" t="s">
        <v>1438</v>
      </c>
      <c r="G313" s="296" t="s">
        <v>1439</v>
      </c>
      <c r="H313" s="296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</row>
    <row r="314" spans="1:25">
      <c r="A314" s="296" t="s">
        <v>116</v>
      </c>
      <c r="B314" s="296" t="s">
        <v>1330</v>
      </c>
      <c r="C314" s="296" t="s">
        <v>1440</v>
      </c>
      <c r="D314" s="296" t="s">
        <v>1441</v>
      </c>
      <c r="E314" s="296" t="s">
        <v>1442</v>
      </c>
      <c r="F314" s="296" t="s">
        <v>1443</v>
      </c>
      <c r="G314" s="296" t="s">
        <v>1444</v>
      </c>
      <c r="H314" s="296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</row>
    <row r="315" spans="1:25">
      <c r="A315" s="296" t="s">
        <v>118</v>
      </c>
      <c r="B315" s="296" t="s">
        <v>1330</v>
      </c>
      <c r="C315" s="296" t="s">
        <v>1445</v>
      </c>
      <c r="D315" s="296" t="s">
        <v>1446</v>
      </c>
      <c r="E315" s="296" t="s">
        <v>1447</v>
      </c>
      <c r="F315" s="296" t="s">
        <v>1448</v>
      </c>
      <c r="G315" s="296" t="s">
        <v>1449</v>
      </c>
      <c r="H315" s="296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</row>
    <row r="316" spans="1:25">
      <c r="A316" s="296" t="s">
        <v>120</v>
      </c>
      <c r="B316" s="296" t="s">
        <v>1330</v>
      </c>
      <c r="C316" s="296" t="s">
        <v>1450</v>
      </c>
      <c r="D316" s="296" t="s">
        <v>1451</v>
      </c>
      <c r="E316" s="296" t="s">
        <v>1452</v>
      </c>
      <c r="F316" s="296" t="s">
        <v>1453</v>
      </c>
      <c r="G316" s="296" t="s">
        <v>1454</v>
      </c>
      <c r="H316" s="296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</row>
    <row r="317" spans="1:25">
      <c r="A317" s="296" t="s">
        <v>122</v>
      </c>
      <c r="B317" s="296" t="s">
        <v>1330</v>
      </c>
      <c r="C317" s="296" t="s">
        <v>1455</v>
      </c>
      <c r="D317" s="296" t="s">
        <v>1456</v>
      </c>
      <c r="E317" s="296" t="s">
        <v>1457</v>
      </c>
      <c r="F317" s="296" t="s">
        <v>1458</v>
      </c>
      <c r="G317" s="296" t="s">
        <v>1459</v>
      </c>
      <c r="H317" s="296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</row>
    <row r="318" spans="1:25">
      <c r="A318" s="296" t="s">
        <v>124</v>
      </c>
      <c r="B318" s="296" t="s">
        <v>1330</v>
      </c>
      <c r="C318" s="296" t="s">
        <v>1460</v>
      </c>
      <c r="D318" s="296" t="s">
        <v>1461</v>
      </c>
      <c r="E318" s="296" t="s">
        <v>1462</v>
      </c>
      <c r="F318" s="296" t="s">
        <v>1463</v>
      </c>
      <c r="G318" s="296" t="s">
        <v>1464</v>
      </c>
      <c r="H318" s="296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</row>
    <row r="319" spans="1:25">
      <c r="A319" s="296" t="s">
        <v>126</v>
      </c>
      <c r="B319" s="296" t="s">
        <v>1330</v>
      </c>
      <c r="C319" s="296" t="s">
        <v>1465</v>
      </c>
      <c r="D319" s="296" t="s">
        <v>1466</v>
      </c>
      <c r="E319" s="296" t="s">
        <v>1467</v>
      </c>
      <c r="F319" s="296" t="s">
        <v>1468</v>
      </c>
      <c r="G319" s="296" t="s">
        <v>1469</v>
      </c>
      <c r="H319" s="296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</row>
    <row r="320" spans="1:25">
      <c r="A320" s="296" t="s">
        <v>128</v>
      </c>
      <c r="B320" s="296" t="s">
        <v>1330</v>
      </c>
      <c r="C320" s="296" t="s">
        <v>1470</v>
      </c>
      <c r="D320" s="296" t="s">
        <v>1471</v>
      </c>
      <c r="E320" s="296" t="s">
        <v>1472</v>
      </c>
      <c r="F320" s="296" t="s">
        <v>1473</v>
      </c>
      <c r="G320" s="296" t="s">
        <v>1474</v>
      </c>
      <c r="H320" s="296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</row>
    <row r="321" spans="1:25">
      <c r="A321" s="296" t="s">
        <v>130</v>
      </c>
      <c r="B321" s="296" t="s">
        <v>1330</v>
      </c>
      <c r="C321" s="296" t="s">
        <v>1475</v>
      </c>
      <c r="D321" s="296" t="s">
        <v>1476</v>
      </c>
      <c r="E321" s="296" t="s">
        <v>1477</v>
      </c>
      <c r="F321" s="296" t="s">
        <v>1478</v>
      </c>
      <c r="G321" s="296" t="s">
        <v>1479</v>
      </c>
      <c r="H321" s="296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</row>
    <row r="322" spans="1:25">
      <c r="A322" s="296" t="s">
        <v>63</v>
      </c>
      <c r="B322" s="296" t="s">
        <v>1088</v>
      </c>
      <c r="C322" s="296" t="s">
        <v>1332</v>
      </c>
      <c r="D322" s="296" t="s">
        <v>1333</v>
      </c>
      <c r="E322" s="296" t="s">
        <v>1334</v>
      </c>
      <c r="F322" s="296" t="s">
        <v>1335</v>
      </c>
      <c r="G322" s="296" t="s">
        <v>1480</v>
      </c>
      <c r="H322" s="296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</row>
    <row r="323" spans="1:25">
      <c r="A323" s="296" t="s">
        <v>66</v>
      </c>
      <c r="B323" s="296" t="s">
        <v>1088</v>
      </c>
      <c r="C323" s="296" t="s">
        <v>1337</v>
      </c>
      <c r="D323" s="296" t="s">
        <v>1338</v>
      </c>
      <c r="E323" s="296" t="s">
        <v>1339</v>
      </c>
      <c r="F323" s="296" t="s">
        <v>1340</v>
      </c>
      <c r="G323" s="296" t="s">
        <v>1481</v>
      </c>
      <c r="H323" s="296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</row>
    <row r="324" spans="1:25">
      <c r="A324" s="296" t="s">
        <v>69</v>
      </c>
      <c r="B324" s="296" t="s">
        <v>1088</v>
      </c>
      <c r="C324" s="296" t="s">
        <v>1342</v>
      </c>
      <c r="D324" s="296" t="s">
        <v>1343</v>
      </c>
      <c r="E324" s="296" t="s">
        <v>1344</v>
      </c>
      <c r="F324" s="296" t="s">
        <v>1345</v>
      </c>
      <c r="G324" s="296" t="s">
        <v>1482</v>
      </c>
      <c r="H324" s="296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</row>
    <row r="325" spans="1:25">
      <c r="A325" s="296" t="s">
        <v>71</v>
      </c>
      <c r="B325" s="296" t="s">
        <v>1088</v>
      </c>
      <c r="C325" s="296" t="s">
        <v>300</v>
      </c>
      <c r="D325" s="296" t="s">
        <v>1347</v>
      </c>
      <c r="E325" s="296" t="s">
        <v>1348</v>
      </c>
      <c r="F325" s="296" t="s">
        <v>1349</v>
      </c>
      <c r="G325" s="296" t="s">
        <v>288</v>
      </c>
      <c r="H325" s="296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</row>
    <row r="326" spans="1:25">
      <c r="A326" s="296" t="s">
        <v>77</v>
      </c>
      <c r="B326" s="296" t="s">
        <v>1088</v>
      </c>
      <c r="C326" s="296" t="s">
        <v>1351</v>
      </c>
      <c r="D326" s="296" t="s">
        <v>1352</v>
      </c>
      <c r="E326" s="296" t="s">
        <v>1353</v>
      </c>
      <c r="F326" s="296" t="s">
        <v>1354</v>
      </c>
      <c r="G326" s="296" t="s">
        <v>1404</v>
      </c>
      <c r="H326" s="296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</row>
    <row r="327" spans="1:25">
      <c r="A327" s="296" t="s">
        <v>79</v>
      </c>
      <c r="B327" s="296" t="s">
        <v>1088</v>
      </c>
      <c r="C327" s="296" t="s">
        <v>1356</v>
      </c>
      <c r="D327" s="296" t="s">
        <v>1357</v>
      </c>
      <c r="E327" s="296" t="s">
        <v>304</v>
      </c>
      <c r="F327" s="296" t="s">
        <v>348</v>
      </c>
      <c r="G327" s="296" t="s">
        <v>1483</v>
      </c>
      <c r="H327" s="296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</row>
    <row r="328" spans="1:25">
      <c r="A328" s="296" t="s">
        <v>83</v>
      </c>
      <c r="B328" s="296" t="s">
        <v>1088</v>
      </c>
      <c r="C328" s="296" t="s">
        <v>1359</v>
      </c>
      <c r="D328" s="296" t="s">
        <v>1360</v>
      </c>
      <c r="E328" s="296" t="s">
        <v>1361</v>
      </c>
      <c r="F328" s="296" t="s">
        <v>1362</v>
      </c>
      <c r="G328" s="296" t="s">
        <v>1484</v>
      </c>
      <c r="H328" s="296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</row>
    <row r="329" spans="1:25">
      <c r="A329" s="296" t="s">
        <v>73</v>
      </c>
      <c r="B329" s="296" t="s">
        <v>1088</v>
      </c>
      <c r="C329" s="296" t="s">
        <v>1364</v>
      </c>
      <c r="D329" s="296" t="s">
        <v>1365</v>
      </c>
      <c r="E329" s="296" t="s">
        <v>1366</v>
      </c>
      <c r="F329" s="296" t="s">
        <v>1367</v>
      </c>
      <c r="G329" s="296" t="s">
        <v>1485</v>
      </c>
      <c r="H329" s="296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</row>
    <row r="330" spans="1:25">
      <c r="A330" s="296" t="s">
        <v>75</v>
      </c>
      <c r="B330" s="296" t="s">
        <v>1088</v>
      </c>
      <c r="C330" s="296" t="s">
        <v>912</v>
      </c>
      <c r="D330" s="296" t="s">
        <v>282</v>
      </c>
      <c r="E330" s="296" t="s">
        <v>1369</v>
      </c>
      <c r="F330" s="296" t="s">
        <v>1370</v>
      </c>
      <c r="G330" s="296" t="s">
        <v>89</v>
      </c>
      <c r="H330" s="296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</row>
    <row r="331" spans="1:25">
      <c r="A331" s="296" t="s">
        <v>86</v>
      </c>
      <c r="B331" s="296" t="s">
        <v>1088</v>
      </c>
      <c r="C331" s="296" t="s">
        <v>1372</v>
      </c>
      <c r="D331" s="296" t="s">
        <v>1373</v>
      </c>
      <c r="E331" s="296" t="s">
        <v>1361</v>
      </c>
      <c r="F331" s="296" t="s">
        <v>1374</v>
      </c>
      <c r="G331" s="296" t="s">
        <v>1486</v>
      </c>
      <c r="H331" s="296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</row>
    <row r="332" spans="1:25">
      <c r="A332" s="296" t="s">
        <v>96</v>
      </c>
      <c r="B332" s="296" t="s">
        <v>1088</v>
      </c>
      <c r="C332" s="296" t="s">
        <v>1376</v>
      </c>
      <c r="D332" s="296" t="s">
        <v>1377</v>
      </c>
      <c r="E332" s="296" t="s">
        <v>1378</v>
      </c>
      <c r="F332" s="296" t="s">
        <v>1379</v>
      </c>
      <c r="G332" s="296" t="s">
        <v>1487</v>
      </c>
      <c r="H332" s="296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</row>
    <row r="333" spans="1:25">
      <c r="A333" s="296" t="s">
        <v>88</v>
      </c>
      <c r="B333" s="296" t="s">
        <v>1088</v>
      </c>
      <c r="C333" s="296" t="s">
        <v>1380</v>
      </c>
      <c r="D333" s="296" t="s">
        <v>1381</v>
      </c>
      <c r="E333" s="296" t="s">
        <v>1382</v>
      </c>
      <c r="F333" s="296" t="s">
        <v>1383</v>
      </c>
      <c r="G333" s="296" t="s">
        <v>1488</v>
      </c>
      <c r="H333" s="296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</row>
    <row r="334" spans="1:25">
      <c r="A334" s="296" t="s">
        <v>90</v>
      </c>
      <c r="B334" s="296" t="s">
        <v>1088</v>
      </c>
      <c r="C334" s="296" t="s">
        <v>1385</v>
      </c>
      <c r="D334" s="296" t="s">
        <v>1386</v>
      </c>
      <c r="E334" s="296" t="s">
        <v>1387</v>
      </c>
      <c r="F334" s="296" t="s">
        <v>1388</v>
      </c>
      <c r="G334" s="296" t="s">
        <v>412</v>
      </c>
      <c r="H334" s="296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</row>
    <row r="335" spans="1:25">
      <c r="A335" s="296" t="s">
        <v>92</v>
      </c>
      <c r="B335" s="296" t="s">
        <v>1088</v>
      </c>
      <c r="C335" s="296" t="s">
        <v>1390</v>
      </c>
      <c r="D335" s="296" t="s">
        <v>1391</v>
      </c>
      <c r="E335" s="296" t="s">
        <v>982</v>
      </c>
      <c r="F335" s="296" t="s">
        <v>1392</v>
      </c>
      <c r="G335" s="296" t="s">
        <v>1489</v>
      </c>
      <c r="H335" s="296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</row>
    <row r="336" spans="1:25">
      <c r="A336" s="296" t="s">
        <v>94</v>
      </c>
      <c r="B336" s="296" t="s">
        <v>1088</v>
      </c>
      <c r="C336" s="296" t="s">
        <v>1394</v>
      </c>
      <c r="D336" s="296" t="s">
        <v>1395</v>
      </c>
      <c r="E336" s="296" t="s">
        <v>1396</v>
      </c>
      <c r="F336" s="296" t="s">
        <v>1397</v>
      </c>
      <c r="G336" s="296" t="s">
        <v>1490</v>
      </c>
      <c r="H336" s="296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</row>
    <row r="337" spans="1:25">
      <c r="A337" s="296" t="s">
        <v>98</v>
      </c>
      <c r="B337" s="296" t="s">
        <v>1088</v>
      </c>
      <c r="C337" s="296" t="s">
        <v>1399</v>
      </c>
      <c r="D337" s="296" t="s">
        <v>1400</v>
      </c>
      <c r="E337" s="296" t="s">
        <v>1401</v>
      </c>
      <c r="F337" s="296" t="s">
        <v>1402</v>
      </c>
      <c r="G337" s="296" t="s">
        <v>1491</v>
      </c>
      <c r="H337" s="296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</row>
    <row r="338" spans="1:25">
      <c r="A338" s="296" t="s">
        <v>100</v>
      </c>
      <c r="B338" s="296" t="s">
        <v>1088</v>
      </c>
      <c r="C338" s="296" t="s">
        <v>1404</v>
      </c>
      <c r="D338" s="296" t="s">
        <v>1405</v>
      </c>
      <c r="E338" s="296" t="s">
        <v>1406</v>
      </c>
      <c r="F338" s="296" t="s">
        <v>1407</v>
      </c>
      <c r="G338" s="296" t="s">
        <v>1492</v>
      </c>
      <c r="H338" s="296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</row>
    <row r="339" spans="1:25">
      <c r="A339" s="296" t="s">
        <v>102</v>
      </c>
      <c r="B339" s="296" t="s">
        <v>1088</v>
      </c>
      <c r="C339" s="296" t="s">
        <v>1409</v>
      </c>
      <c r="D339" s="296" t="s">
        <v>1410</v>
      </c>
      <c r="E339" s="296" t="s">
        <v>1411</v>
      </c>
      <c r="F339" s="296" t="s">
        <v>1412</v>
      </c>
      <c r="G339" s="296" t="s">
        <v>1493</v>
      </c>
      <c r="H339" s="296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</row>
    <row r="340" spans="1:25">
      <c r="A340" s="296" t="s">
        <v>104</v>
      </c>
      <c r="B340" s="296" t="s">
        <v>1088</v>
      </c>
      <c r="C340" s="296" t="s">
        <v>1401</v>
      </c>
      <c r="D340" s="296" t="s">
        <v>1413</v>
      </c>
      <c r="E340" s="296" t="s">
        <v>1414</v>
      </c>
      <c r="F340" s="296" t="s">
        <v>1415</v>
      </c>
      <c r="G340" s="296" t="s">
        <v>1494</v>
      </c>
      <c r="H340" s="296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</row>
    <row r="341" spans="1:25">
      <c r="A341" s="296" t="s">
        <v>106</v>
      </c>
      <c r="B341" s="296" t="s">
        <v>1088</v>
      </c>
      <c r="C341" s="296" t="s">
        <v>1417</v>
      </c>
      <c r="D341" s="296" t="s">
        <v>1418</v>
      </c>
      <c r="E341" s="296" t="s">
        <v>1419</v>
      </c>
      <c r="F341" s="296" t="s">
        <v>1420</v>
      </c>
      <c r="G341" s="296" t="s">
        <v>871</v>
      </c>
      <c r="H341" s="296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</row>
    <row r="342" spans="1:25">
      <c r="A342" s="296" t="s">
        <v>108</v>
      </c>
      <c r="B342" s="296" t="s">
        <v>1088</v>
      </c>
      <c r="C342" s="296" t="s">
        <v>1422</v>
      </c>
      <c r="D342" s="296" t="s">
        <v>1423</v>
      </c>
      <c r="E342" s="296" t="s">
        <v>1424</v>
      </c>
      <c r="F342" s="296" t="s">
        <v>1425</v>
      </c>
      <c r="G342" s="296" t="s">
        <v>1495</v>
      </c>
      <c r="H342" s="296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</row>
    <row r="343" spans="1:25">
      <c r="A343" s="296" t="s">
        <v>110</v>
      </c>
      <c r="B343" s="296" t="s">
        <v>1088</v>
      </c>
      <c r="C343" s="296" t="s">
        <v>1427</v>
      </c>
      <c r="D343" s="296" t="s">
        <v>1428</v>
      </c>
      <c r="E343" s="296" t="s">
        <v>1429</v>
      </c>
      <c r="F343" s="296" t="s">
        <v>1430</v>
      </c>
      <c r="G343" s="296" t="s">
        <v>1496</v>
      </c>
      <c r="H343" s="296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</row>
    <row r="344" spans="1:25">
      <c r="A344" s="296" t="s">
        <v>112</v>
      </c>
      <c r="B344" s="296" t="s">
        <v>1088</v>
      </c>
      <c r="C344" s="296" t="s">
        <v>1431</v>
      </c>
      <c r="D344" s="296" t="s">
        <v>1432</v>
      </c>
      <c r="E344" s="296" t="s">
        <v>1433</v>
      </c>
      <c r="F344" s="296" t="s">
        <v>1434</v>
      </c>
      <c r="G344" s="296" t="s">
        <v>1497</v>
      </c>
      <c r="H344" s="296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</row>
    <row r="345" spans="1:25">
      <c r="A345" s="296" t="s">
        <v>114</v>
      </c>
      <c r="B345" s="296" t="s">
        <v>1088</v>
      </c>
      <c r="C345" s="296" t="s">
        <v>1436</v>
      </c>
      <c r="D345" s="296" t="s">
        <v>1437</v>
      </c>
      <c r="E345" s="296" t="s">
        <v>1438</v>
      </c>
      <c r="F345" s="296" t="s">
        <v>1439</v>
      </c>
      <c r="G345" s="296" t="s">
        <v>1498</v>
      </c>
      <c r="H345" s="296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</row>
    <row r="346" spans="1:25">
      <c r="A346" s="296" t="s">
        <v>116</v>
      </c>
      <c r="B346" s="296" t="s">
        <v>1088</v>
      </c>
      <c r="C346" s="296" t="s">
        <v>1441</v>
      </c>
      <c r="D346" s="296" t="s">
        <v>1442</v>
      </c>
      <c r="E346" s="296" t="s">
        <v>1443</v>
      </c>
      <c r="F346" s="296" t="s">
        <v>1444</v>
      </c>
      <c r="G346" s="296" t="s">
        <v>1499</v>
      </c>
      <c r="H346" s="296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</row>
    <row r="347" spans="1:25">
      <c r="A347" s="296" t="s">
        <v>118</v>
      </c>
      <c r="B347" s="296" t="s">
        <v>1088</v>
      </c>
      <c r="C347" s="296" t="s">
        <v>1446</v>
      </c>
      <c r="D347" s="296" t="s">
        <v>1447</v>
      </c>
      <c r="E347" s="296" t="s">
        <v>1448</v>
      </c>
      <c r="F347" s="296" t="s">
        <v>1449</v>
      </c>
      <c r="G347" s="296" t="s">
        <v>1307</v>
      </c>
      <c r="H347" s="296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</row>
    <row r="348" spans="1:25">
      <c r="A348" s="296" t="s">
        <v>120</v>
      </c>
      <c r="B348" s="296" t="s">
        <v>1088</v>
      </c>
      <c r="C348" s="296" t="s">
        <v>1451</v>
      </c>
      <c r="D348" s="296" t="s">
        <v>1452</v>
      </c>
      <c r="E348" s="296" t="s">
        <v>1453</v>
      </c>
      <c r="F348" s="296" t="s">
        <v>1454</v>
      </c>
      <c r="G348" s="296" t="s">
        <v>1500</v>
      </c>
      <c r="H348" s="296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</row>
    <row r="349" spans="1:25">
      <c r="A349" s="296" t="s">
        <v>122</v>
      </c>
      <c r="B349" s="296" t="s">
        <v>1088</v>
      </c>
      <c r="C349" s="296" t="s">
        <v>1456</v>
      </c>
      <c r="D349" s="296" t="s">
        <v>1457</v>
      </c>
      <c r="E349" s="296" t="s">
        <v>1458</v>
      </c>
      <c r="F349" s="296" t="s">
        <v>1459</v>
      </c>
      <c r="G349" s="296" t="s">
        <v>1501</v>
      </c>
      <c r="H349" s="296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</row>
    <row r="350" spans="1:25">
      <c r="A350" s="296" t="s">
        <v>124</v>
      </c>
      <c r="B350" s="296" t="s">
        <v>1088</v>
      </c>
      <c r="C350" s="296" t="s">
        <v>1461</v>
      </c>
      <c r="D350" s="296" t="s">
        <v>1462</v>
      </c>
      <c r="E350" s="296" t="s">
        <v>1463</v>
      </c>
      <c r="F350" s="296" t="s">
        <v>1464</v>
      </c>
      <c r="G350" s="296" t="s">
        <v>1438</v>
      </c>
      <c r="H350" s="296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</row>
    <row r="351" spans="1:25">
      <c r="A351" s="296" t="s">
        <v>126</v>
      </c>
      <c r="B351" s="296" t="s">
        <v>1088</v>
      </c>
      <c r="C351" s="296" t="s">
        <v>1466</v>
      </c>
      <c r="D351" s="296" t="s">
        <v>1467</v>
      </c>
      <c r="E351" s="296" t="s">
        <v>1468</v>
      </c>
      <c r="F351" s="296" t="s">
        <v>1469</v>
      </c>
      <c r="G351" s="296" t="s">
        <v>1502</v>
      </c>
      <c r="H351" s="296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</row>
    <row r="352" spans="1:25">
      <c r="A352" s="296" t="s">
        <v>128</v>
      </c>
      <c r="B352" s="296" t="s">
        <v>1088</v>
      </c>
      <c r="C352" s="296" t="s">
        <v>1471</v>
      </c>
      <c r="D352" s="296" t="s">
        <v>1472</v>
      </c>
      <c r="E352" s="296" t="s">
        <v>1473</v>
      </c>
      <c r="F352" s="296" t="s">
        <v>1474</v>
      </c>
      <c r="G352" s="296" t="s">
        <v>1503</v>
      </c>
      <c r="H352" s="296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</row>
    <row r="353" spans="1:25">
      <c r="A353" s="296" t="s">
        <v>130</v>
      </c>
      <c r="B353" s="296" t="s">
        <v>1088</v>
      </c>
      <c r="C353" s="296" t="s">
        <v>1476</v>
      </c>
      <c r="D353" s="296" t="s">
        <v>1477</v>
      </c>
      <c r="E353" s="296" t="s">
        <v>1478</v>
      </c>
      <c r="F353" s="296" t="s">
        <v>1479</v>
      </c>
      <c r="G353" s="296" t="s">
        <v>1504</v>
      </c>
      <c r="H353" s="296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</row>
    <row r="354" spans="1:25">
      <c r="A354" s="296" t="s">
        <v>63</v>
      </c>
      <c r="B354" s="296" t="s">
        <v>1071</v>
      </c>
      <c r="C354" s="296" t="s">
        <v>1505</v>
      </c>
      <c r="D354" s="296" t="s">
        <v>1506</v>
      </c>
      <c r="E354" s="296" t="s">
        <v>1507</v>
      </c>
      <c r="F354" s="296" t="s">
        <v>1508</v>
      </c>
      <c r="G354" s="296" t="s">
        <v>1509</v>
      </c>
      <c r="H354" s="296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</row>
    <row r="355" spans="1:25">
      <c r="A355" s="296" t="s">
        <v>66</v>
      </c>
      <c r="B355" s="296" t="s">
        <v>1071</v>
      </c>
      <c r="C355" s="296" t="s">
        <v>1510</v>
      </c>
      <c r="D355" s="296" t="s">
        <v>1511</v>
      </c>
      <c r="E355" s="296" t="s">
        <v>1512</v>
      </c>
      <c r="F355" s="296" t="s">
        <v>1513</v>
      </c>
      <c r="G355" s="296" t="s">
        <v>1514</v>
      </c>
      <c r="H355" s="296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</row>
    <row r="356" spans="1:25">
      <c r="A356" s="296" t="s">
        <v>69</v>
      </c>
      <c r="B356" s="296" t="s">
        <v>1071</v>
      </c>
      <c r="C356" s="296" t="s">
        <v>1515</v>
      </c>
      <c r="D356" s="296" t="s">
        <v>1516</v>
      </c>
      <c r="E356" s="296" t="s">
        <v>1517</v>
      </c>
      <c r="F356" s="296" t="s">
        <v>1518</v>
      </c>
      <c r="G356" s="296" t="s">
        <v>1519</v>
      </c>
      <c r="H356" s="296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</row>
    <row r="357" spans="1:25">
      <c r="A357" s="296" t="s">
        <v>71</v>
      </c>
      <c r="B357" s="296" t="s">
        <v>1071</v>
      </c>
      <c r="C357" s="296" t="s">
        <v>1520</v>
      </c>
      <c r="D357" s="296" t="s">
        <v>1521</v>
      </c>
      <c r="E357" s="296" t="s">
        <v>1522</v>
      </c>
      <c r="F357" s="296" t="s">
        <v>1523</v>
      </c>
      <c r="G357" s="296" t="s">
        <v>1524</v>
      </c>
      <c r="H357" s="296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</row>
    <row r="358" spans="1:25">
      <c r="A358" s="296" t="s">
        <v>77</v>
      </c>
      <c r="B358" s="296" t="s">
        <v>1071</v>
      </c>
      <c r="C358" s="296" t="s">
        <v>1525</v>
      </c>
      <c r="D358" s="296" t="s">
        <v>1526</v>
      </c>
      <c r="E358" s="296" t="s">
        <v>1527</v>
      </c>
      <c r="F358" s="296" t="s">
        <v>1528</v>
      </c>
      <c r="G358" s="296" t="s">
        <v>1529</v>
      </c>
      <c r="H358" s="296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</row>
    <row r="359" spans="1:25">
      <c r="A359" s="296" t="s">
        <v>79</v>
      </c>
      <c r="B359" s="296" t="s">
        <v>1071</v>
      </c>
      <c r="C359" s="296" t="s">
        <v>1530</v>
      </c>
      <c r="D359" s="296" t="s">
        <v>1531</v>
      </c>
      <c r="E359" s="296" t="s">
        <v>1532</v>
      </c>
      <c r="F359" s="296" t="s">
        <v>1533</v>
      </c>
      <c r="G359" s="296" t="s">
        <v>1534</v>
      </c>
      <c r="H359" s="296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</row>
    <row r="360" spans="1:25">
      <c r="A360" s="296" t="s">
        <v>83</v>
      </c>
      <c r="B360" s="296" t="s">
        <v>1071</v>
      </c>
      <c r="C360" s="296" t="s">
        <v>1535</v>
      </c>
      <c r="D360" s="296" t="s">
        <v>1536</v>
      </c>
      <c r="E360" s="296" t="s">
        <v>1537</v>
      </c>
      <c r="F360" s="296" t="s">
        <v>1310</v>
      </c>
      <c r="G360" s="296" t="s">
        <v>1269</v>
      </c>
      <c r="H360" s="296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</row>
    <row r="361" spans="1:25">
      <c r="A361" s="296" t="s">
        <v>73</v>
      </c>
      <c r="B361" s="296" t="s">
        <v>1071</v>
      </c>
      <c r="C361" s="296" t="s">
        <v>1538</v>
      </c>
      <c r="D361" s="296" t="s">
        <v>1539</v>
      </c>
      <c r="E361" s="296" t="s">
        <v>1540</v>
      </c>
      <c r="F361" s="296" t="s">
        <v>1541</v>
      </c>
      <c r="G361" s="296" t="s">
        <v>1542</v>
      </c>
      <c r="H361" s="296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</row>
    <row r="362" spans="1:25">
      <c r="A362" s="296" t="s">
        <v>75</v>
      </c>
      <c r="B362" s="296" t="s">
        <v>1071</v>
      </c>
      <c r="C362" s="296" t="s">
        <v>1543</v>
      </c>
      <c r="D362" s="296" t="s">
        <v>1544</v>
      </c>
      <c r="E362" s="296" t="s">
        <v>1545</v>
      </c>
      <c r="F362" s="296" t="s">
        <v>1546</v>
      </c>
      <c r="G362" s="296" t="s">
        <v>1237</v>
      </c>
      <c r="H362" s="296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</row>
    <row r="363" spans="1:25">
      <c r="A363" s="296" t="s">
        <v>86</v>
      </c>
      <c r="B363" s="296" t="s">
        <v>1071</v>
      </c>
      <c r="C363" s="296" t="s">
        <v>1547</v>
      </c>
      <c r="D363" s="296" t="s">
        <v>1507</v>
      </c>
      <c r="E363" s="296" t="s">
        <v>1548</v>
      </c>
      <c r="F363" s="296" t="s">
        <v>434</v>
      </c>
      <c r="G363" s="296" t="s">
        <v>1549</v>
      </c>
      <c r="H363" s="296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</row>
    <row r="364" spans="1:25">
      <c r="A364" s="296" t="s">
        <v>96</v>
      </c>
      <c r="B364" s="296" t="s">
        <v>1071</v>
      </c>
      <c r="C364" s="296" t="s">
        <v>1550</v>
      </c>
      <c r="D364" s="296" t="s">
        <v>1551</v>
      </c>
      <c r="E364" s="296" t="s">
        <v>1552</v>
      </c>
      <c r="F364" s="296" t="s">
        <v>1553</v>
      </c>
      <c r="G364" s="296" t="s">
        <v>1554</v>
      </c>
      <c r="H364" s="296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</row>
    <row r="365" spans="1:25">
      <c r="A365" s="296" t="s">
        <v>88</v>
      </c>
      <c r="B365" s="296" t="s">
        <v>1071</v>
      </c>
      <c r="C365" s="296" t="s">
        <v>1555</v>
      </c>
      <c r="D365" s="296" t="s">
        <v>1556</v>
      </c>
      <c r="E365" s="296" t="s">
        <v>1557</v>
      </c>
      <c r="F365" s="296" t="s">
        <v>1558</v>
      </c>
      <c r="G365" s="296" t="s">
        <v>1559</v>
      </c>
      <c r="H365" s="296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</row>
    <row r="366" spans="1:25">
      <c r="A366" s="296" t="s">
        <v>90</v>
      </c>
      <c r="B366" s="296" t="s">
        <v>1071</v>
      </c>
      <c r="C366" s="296" t="s">
        <v>1560</v>
      </c>
      <c r="D366" s="296" t="s">
        <v>1561</v>
      </c>
      <c r="E366" s="296" t="s">
        <v>1562</v>
      </c>
      <c r="F366" s="296" t="s">
        <v>1563</v>
      </c>
      <c r="G366" s="296" t="s">
        <v>1564</v>
      </c>
      <c r="H366" s="296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</row>
    <row r="367" spans="1:25">
      <c r="A367" s="296" t="s">
        <v>92</v>
      </c>
      <c r="B367" s="296" t="s">
        <v>1071</v>
      </c>
      <c r="C367" s="296" t="s">
        <v>1565</v>
      </c>
      <c r="D367" s="296" t="s">
        <v>1566</v>
      </c>
      <c r="E367" s="296" t="s">
        <v>1567</v>
      </c>
      <c r="F367" s="296" t="s">
        <v>1568</v>
      </c>
      <c r="G367" s="296" t="s">
        <v>1569</v>
      </c>
      <c r="H367" s="296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</row>
    <row r="368" spans="1:25">
      <c r="A368" s="296" t="s">
        <v>94</v>
      </c>
      <c r="B368" s="296" t="s">
        <v>1071</v>
      </c>
      <c r="C368" s="296" t="s">
        <v>1570</v>
      </c>
      <c r="D368" s="296" t="s">
        <v>1571</v>
      </c>
      <c r="E368" s="296" t="s">
        <v>1572</v>
      </c>
      <c r="F368" s="296" t="s">
        <v>1573</v>
      </c>
      <c r="G368" s="296" t="s">
        <v>1574</v>
      </c>
      <c r="H368" s="296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</row>
    <row r="369" spans="1:25">
      <c r="A369" s="296" t="s">
        <v>98</v>
      </c>
      <c r="B369" s="296" t="s">
        <v>1071</v>
      </c>
      <c r="C369" s="296" t="s">
        <v>1575</v>
      </c>
      <c r="D369" s="296" t="s">
        <v>1576</v>
      </c>
      <c r="E369" s="296" t="s">
        <v>1577</v>
      </c>
      <c r="F369" s="296" t="s">
        <v>1578</v>
      </c>
      <c r="G369" s="296" t="s">
        <v>1579</v>
      </c>
      <c r="H369" s="296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</row>
    <row r="370" spans="1:25">
      <c r="A370" s="296" t="s">
        <v>100</v>
      </c>
      <c r="B370" s="296" t="s">
        <v>1071</v>
      </c>
      <c r="C370" s="296" t="s">
        <v>1580</v>
      </c>
      <c r="D370" s="296" t="s">
        <v>1546</v>
      </c>
      <c r="E370" s="296" t="s">
        <v>1581</v>
      </c>
      <c r="F370" s="296" t="s">
        <v>1582</v>
      </c>
      <c r="G370" s="296" t="s">
        <v>1583</v>
      </c>
      <c r="H370" s="296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</row>
    <row r="371" spans="1:25">
      <c r="A371" s="296" t="s">
        <v>102</v>
      </c>
      <c r="B371" s="296" t="s">
        <v>1071</v>
      </c>
      <c r="C371" s="296" t="s">
        <v>1584</v>
      </c>
      <c r="D371" s="296" t="s">
        <v>1585</v>
      </c>
      <c r="E371" s="296" t="s">
        <v>1586</v>
      </c>
      <c r="F371" s="296" t="s">
        <v>1585</v>
      </c>
      <c r="G371" s="296" t="s">
        <v>356</v>
      </c>
      <c r="H371" s="296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</row>
    <row r="372" spans="1:25">
      <c r="A372" s="296" t="s">
        <v>104</v>
      </c>
      <c r="B372" s="296" t="s">
        <v>1071</v>
      </c>
      <c r="C372" s="296" t="s">
        <v>1587</v>
      </c>
      <c r="D372" s="296" t="s">
        <v>1588</v>
      </c>
      <c r="E372" s="296" t="s">
        <v>1589</v>
      </c>
      <c r="F372" s="296" t="s">
        <v>1590</v>
      </c>
      <c r="G372" s="296" t="s">
        <v>1591</v>
      </c>
      <c r="H372" s="296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</row>
    <row r="373" spans="1:25">
      <c r="A373" s="296" t="s">
        <v>106</v>
      </c>
      <c r="B373" s="296" t="s">
        <v>1071</v>
      </c>
      <c r="C373" s="296" t="s">
        <v>1592</v>
      </c>
      <c r="D373" s="296" t="s">
        <v>1593</v>
      </c>
      <c r="E373" s="296" t="s">
        <v>1594</v>
      </c>
      <c r="F373" s="296" t="s">
        <v>1595</v>
      </c>
      <c r="G373" s="296" t="s">
        <v>1596</v>
      </c>
      <c r="H373" s="296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</row>
    <row r="374" spans="1:25">
      <c r="A374" s="296" t="s">
        <v>108</v>
      </c>
      <c r="B374" s="296" t="s">
        <v>1071</v>
      </c>
      <c r="C374" s="296" t="s">
        <v>1597</v>
      </c>
      <c r="D374" s="296" t="s">
        <v>1598</v>
      </c>
      <c r="E374" s="296" t="s">
        <v>1599</v>
      </c>
      <c r="F374" s="296" t="s">
        <v>1600</v>
      </c>
      <c r="G374" s="296" t="s">
        <v>1387</v>
      </c>
      <c r="H374" s="296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</row>
    <row r="375" spans="1:25">
      <c r="A375" s="296" t="s">
        <v>110</v>
      </c>
      <c r="B375" s="296" t="s">
        <v>1071</v>
      </c>
      <c r="C375" s="296" t="s">
        <v>1601</v>
      </c>
      <c r="D375" s="296" t="s">
        <v>1602</v>
      </c>
      <c r="E375" s="296" t="s">
        <v>1603</v>
      </c>
      <c r="F375" s="296" t="s">
        <v>1604</v>
      </c>
      <c r="G375" s="296" t="s">
        <v>1605</v>
      </c>
      <c r="H375" s="296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</row>
    <row r="376" spans="1:25">
      <c r="A376" s="296" t="s">
        <v>112</v>
      </c>
      <c r="B376" s="296" t="s">
        <v>1071</v>
      </c>
      <c r="C376" s="296" t="s">
        <v>1606</v>
      </c>
      <c r="D376" s="296" t="s">
        <v>987</v>
      </c>
      <c r="E376" s="296" t="s">
        <v>1607</v>
      </c>
      <c r="F376" s="296" t="s">
        <v>1608</v>
      </c>
      <c r="G376" s="296" t="s">
        <v>1609</v>
      </c>
      <c r="H376" s="296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</row>
    <row r="377" spans="1:25">
      <c r="A377" s="296" t="s">
        <v>114</v>
      </c>
      <c r="B377" s="296" t="s">
        <v>1071</v>
      </c>
      <c r="C377" s="296" t="s">
        <v>1526</v>
      </c>
      <c r="D377" s="296" t="s">
        <v>1610</v>
      </c>
      <c r="E377" s="296" t="s">
        <v>1611</v>
      </c>
      <c r="F377" s="296" t="s">
        <v>1612</v>
      </c>
      <c r="G377" s="296" t="s">
        <v>1613</v>
      </c>
      <c r="H377" s="296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</row>
    <row r="378" spans="1:25">
      <c r="A378" s="296" t="s">
        <v>116</v>
      </c>
      <c r="B378" s="296" t="s">
        <v>1071</v>
      </c>
      <c r="C378" s="296" t="s">
        <v>1614</v>
      </c>
      <c r="D378" s="296" t="s">
        <v>1615</v>
      </c>
      <c r="E378" s="296" t="s">
        <v>1616</v>
      </c>
      <c r="F378" s="296" t="s">
        <v>1617</v>
      </c>
      <c r="G378" s="296" t="s">
        <v>1618</v>
      </c>
      <c r="H378" s="296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</row>
    <row r="379" spans="1:25">
      <c r="A379" s="296" t="s">
        <v>118</v>
      </c>
      <c r="B379" s="296" t="s">
        <v>1071</v>
      </c>
      <c r="C379" s="296" t="s">
        <v>1619</v>
      </c>
      <c r="D379" s="296" t="s">
        <v>1620</v>
      </c>
      <c r="E379" s="296" t="s">
        <v>1104</v>
      </c>
      <c r="F379" s="296" t="s">
        <v>1621</v>
      </c>
      <c r="G379" s="296" t="s">
        <v>1622</v>
      </c>
      <c r="H379" s="296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</row>
    <row r="380" spans="1:25">
      <c r="A380" s="296" t="s">
        <v>120</v>
      </c>
      <c r="B380" s="296" t="s">
        <v>1071</v>
      </c>
      <c r="C380" s="296" t="s">
        <v>1623</v>
      </c>
      <c r="D380" s="296" t="s">
        <v>1624</v>
      </c>
      <c r="E380" s="296" t="s">
        <v>1625</v>
      </c>
      <c r="F380" s="296" t="s">
        <v>1626</v>
      </c>
      <c r="G380" s="296" t="s">
        <v>1627</v>
      </c>
      <c r="H380" s="296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</row>
    <row r="381" spans="1:25">
      <c r="A381" s="296" t="s">
        <v>122</v>
      </c>
      <c r="B381" s="296" t="s">
        <v>1071</v>
      </c>
      <c r="C381" s="296" t="s">
        <v>1628</v>
      </c>
      <c r="D381" s="296" t="s">
        <v>1629</v>
      </c>
      <c r="E381" s="296" t="s">
        <v>1630</v>
      </c>
      <c r="F381" s="296" t="s">
        <v>1631</v>
      </c>
      <c r="G381" s="296" t="s">
        <v>1632</v>
      </c>
      <c r="H381" s="296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</row>
    <row r="382" spans="1:25">
      <c r="A382" s="296" t="s">
        <v>124</v>
      </c>
      <c r="B382" s="296" t="s">
        <v>1071</v>
      </c>
      <c r="C382" s="296" t="s">
        <v>1633</v>
      </c>
      <c r="D382" s="296" t="s">
        <v>1634</v>
      </c>
      <c r="E382" s="296" t="s">
        <v>1635</v>
      </c>
      <c r="F382" s="296" t="s">
        <v>1636</v>
      </c>
      <c r="G382" s="296" t="s">
        <v>1637</v>
      </c>
      <c r="H382" s="296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</row>
    <row r="383" spans="1:25">
      <c r="A383" s="296" t="s">
        <v>126</v>
      </c>
      <c r="B383" s="296" t="s">
        <v>1071</v>
      </c>
      <c r="C383" s="296" t="s">
        <v>1638</v>
      </c>
      <c r="D383" s="296" t="s">
        <v>1639</v>
      </c>
      <c r="E383" s="296" t="s">
        <v>1640</v>
      </c>
      <c r="F383" s="296" t="s">
        <v>1641</v>
      </c>
      <c r="G383" s="296" t="s">
        <v>1642</v>
      </c>
      <c r="H383" s="296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</row>
    <row r="384" spans="1:25">
      <c r="A384" s="296" t="s">
        <v>128</v>
      </c>
      <c r="B384" s="296" t="s">
        <v>1071</v>
      </c>
      <c r="C384" s="296" t="s">
        <v>1643</v>
      </c>
      <c r="D384" s="296" t="s">
        <v>1644</v>
      </c>
      <c r="E384" s="296" t="s">
        <v>1645</v>
      </c>
      <c r="F384" s="296" t="s">
        <v>1646</v>
      </c>
      <c r="G384" s="296" t="s">
        <v>1647</v>
      </c>
      <c r="H384" s="296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</row>
    <row r="385" spans="1:25">
      <c r="A385" s="296" t="s">
        <v>130</v>
      </c>
      <c r="B385" s="296" t="s">
        <v>1071</v>
      </c>
      <c r="C385" s="296" t="s">
        <v>1648</v>
      </c>
      <c r="D385" s="296" t="s">
        <v>1649</v>
      </c>
      <c r="E385" s="296" t="s">
        <v>1650</v>
      </c>
      <c r="F385" s="296" t="s">
        <v>1651</v>
      </c>
      <c r="G385" s="296" t="s">
        <v>1652</v>
      </c>
      <c r="H385" s="296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</row>
    <row r="386" spans="1:25">
      <c r="A386" s="296" t="s">
        <v>63</v>
      </c>
      <c r="B386" s="296" t="s">
        <v>1026</v>
      </c>
      <c r="C386" s="296" t="s">
        <v>1653</v>
      </c>
      <c r="D386" s="296" t="s">
        <v>301</v>
      </c>
      <c r="E386" s="296" t="s">
        <v>1654</v>
      </c>
      <c r="F386" s="296" t="s">
        <v>304</v>
      </c>
      <c r="G386" s="296" t="s">
        <v>1655</v>
      </c>
      <c r="H386" s="296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</row>
    <row r="387" spans="1:25">
      <c r="A387" s="296" t="s">
        <v>66</v>
      </c>
      <c r="B387" s="296" t="s">
        <v>1026</v>
      </c>
      <c r="C387" s="296" t="s">
        <v>1656</v>
      </c>
      <c r="D387" s="296" t="s">
        <v>1657</v>
      </c>
      <c r="E387" s="296" t="s">
        <v>1658</v>
      </c>
      <c r="F387" s="296" t="s">
        <v>1659</v>
      </c>
      <c r="G387" s="296" t="s">
        <v>1660</v>
      </c>
      <c r="H387" s="296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</row>
    <row r="388" spans="1:25">
      <c r="A388" s="296" t="s">
        <v>69</v>
      </c>
      <c r="B388" s="296" t="s">
        <v>1026</v>
      </c>
      <c r="C388" s="296" t="s">
        <v>282</v>
      </c>
      <c r="D388" s="296" t="s">
        <v>1661</v>
      </c>
      <c r="E388" s="296" t="s">
        <v>1662</v>
      </c>
      <c r="F388" s="296" t="s">
        <v>1663</v>
      </c>
      <c r="G388" s="296" t="s">
        <v>1664</v>
      </c>
      <c r="H388" s="296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</row>
    <row r="389" spans="1:25">
      <c r="A389" s="296" t="s">
        <v>71</v>
      </c>
      <c r="B389" s="296" t="s">
        <v>1026</v>
      </c>
      <c r="C389" s="296" t="s">
        <v>1665</v>
      </c>
      <c r="D389" s="296" t="s">
        <v>309</v>
      </c>
      <c r="E389" s="296" t="s">
        <v>1666</v>
      </c>
      <c r="F389" s="296" t="s">
        <v>1667</v>
      </c>
      <c r="G389" s="296" t="s">
        <v>113</v>
      </c>
      <c r="H389" s="296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</row>
    <row r="390" spans="1:25">
      <c r="A390" s="296" t="s">
        <v>77</v>
      </c>
      <c r="B390" s="296" t="s">
        <v>1026</v>
      </c>
      <c r="C390" s="296" t="s">
        <v>282</v>
      </c>
      <c r="D390" s="296" t="s">
        <v>1668</v>
      </c>
      <c r="E390" s="296" t="s">
        <v>1669</v>
      </c>
      <c r="F390" s="296" t="s">
        <v>1670</v>
      </c>
      <c r="G390" s="296" t="s">
        <v>1671</v>
      </c>
      <c r="H390" s="296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</row>
    <row r="391" spans="1:25">
      <c r="A391" s="296" t="s">
        <v>79</v>
      </c>
      <c r="B391" s="296" t="s">
        <v>1026</v>
      </c>
      <c r="C391" s="296" t="s">
        <v>1672</v>
      </c>
      <c r="D391" s="296" t="s">
        <v>1673</v>
      </c>
      <c r="E391" s="296" t="s">
        <v>1674</v>
      </c>
      <c r="F391" s="296" t="s">
        <v>1675</v>
      </c>
      <c r="G391" s="296" t="s">
        <v>312</v>
      </c>
      <c r="H391" s="296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</row>
    <row r="392" spans="1:25">
      <c r="A392" s="296" t="s">
        <v>83</v>
      </c>
      <c r="B392" s="296" t="s">
        <v>1026</v>
      </c>
      <c r="C392" s="296" t="s">
        <v>1676</v>
      </c>
      <c r="D392" s="296" t="s">
        <v>1677</v>
      </c>
      <c r="E392" s="296" t="s">
        <v>1678</v>
      </c>
      <c r="F392" s="296" t="s">
        <v>489</v>
      </c>
      <c r="G392" s="296" t="s">
        <v>1679</v>
      </c>
      <c r="H392" s="296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</row>
    <row r="393" spans="1:25">
      <c r="A393" s="296" t="s">
        <v>73</v>
      </c>
      <c r="B393" s="296" t="s">
        <v>1026</v>
      </c>
      <c r="C393" s="296" t="s">
        <v>1680</v>
      </c>
      <c r="D393" s="296" t="s">
        <v>304</v>
      </c>
      <c r="E393" s="296" t="s">
        <v>338</v>
      </c>
      <c r="F393" s="296" t="s">
        <v>1681</v>
      </c>
      <c r="G393" s="296" t="s">
        <v>119</v>
      </c>
      <c r="H393" s="296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</row>
    <row r="394" spans="1:25">
      <c r="A394" s="296" t="s">
        <v>75</v>
      </c>
      <c r="B394" s="296" t="s">
        <v>1026</v>
      </c>
      <c r="C394" s="296" t="s">
        <v>1682</v>
      </c>
      <c r="D394" s="296" t="s">
        <v>1683</v>
      </c>
      <c r="E394" s="296" t="s">
        <v>1684</v>
      </c>
      <c r="F394" s="296" t="s">
        <v>1655</v>
      </c>
      <c r="G394" s="296" t="s">
        <v>1685</v>
      </c>
      <c r="H394" s="296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</row>
    <row r="395" spans="1:25">
      <c r="A395" s="296" t="s">
        <v>86</v>
      </c>
      <c r="B395" s="296" t="s">
        <v>1026</v>
      </c>
      <c r="C395" s="296" t="s">
        <v>282</v>
      </c>
      <c r="D395" s="296" t="s">
        <v>282</v>
      </c>
      <c r="E395" s="296" t="s">
        <v>1667</v>
      </c>
      <c r="F395" s="296" t="s">
        <v>1667</v>
      </c>
      <c r="G395" s="296" t="s">
        <v>117</v>
      </c>
      <c r="H395" s="296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</row>
    <row r="396" spans="1:25">
      <c r="A396" s="296" t="s">
        <v>96</v>
      </c>
      <c r="B396" s="296" t="s">
        <v>1026</v>
      </c>
      <c r="C396" s="296" t="s">
        <v>1686</v>
      </c>
      <c r="D396" s="296" t="s">
        <v>1687</v>
      </c>
      <c r="E396" s="296" t="s">
        <v>1688</v>
      </c>
      <c r="F396" s="296" t="s">
        <v>1472</v>
      </c>
      <c r="G396" s="296" t="s">
        <v>1293</v>
      </c>
      <c r="H396" s="296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</row>
    <row r="397" spans="1:25">
      <c r="A397" s="296" t="s">
        <v>88</v>
      </c>
      <c r="B397" s="296" t="s">
        <v>1026</v>
      </c>
      <c r="C397" s="296" t="s">
        <v>1689</v>
      </c>
      <c r="D397" s="296" t="s">
        <v>1690</v>
      </c>
      <c r="E397" s="296" t="s">
        <v>1691</v>
      </c>
      <c r="F397" s="296" t="s">
        <v>1692</v>
      </c>
      <c r="G397" s="296" t="s">
        <v>1693</v>
      </c>
      <c r="H397" s="296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</row>
    <row r="398" spans="1:25">
      <c r="A398" s="296" t="s">
        <v>90</v>
      </c>
      <c r="B398" s="296" t="s">
        <v>1026</v>
      </c>
      <c r="C398" s="296" t="s">
        <v>843</v>
      </c>
      <c r="D398" s="296" t="s">
        <v>1694</v>
      </c>
      <c r="E398" s="296" t="s">
        <v>1695</v>
      </c>
      <c r="F398" s="296" t="s">
        <v>1696</v>
      </c>
      <c r="G398" s="296" t="s">
        <v>1697</v>
      </c>
      <c r="H398" s="296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</row>
    <row r="399" spans="1:25">
      <c r="A399" s="296" t="s">
        <v>92</v>
      </c>
      <c r="B399" s="296" t="s">
        <v>1026</v>
      </c>
      <c r="C399" s="296" t="s">
        <v>115</v>
      </c>
      <c r="D399" s="296" t="s">
        <v>266</v>
      </c>
      <c r="E399" s="296" t="s">
        <v>282</v>
      </c>
      <c r="F399" s="296" t="s">
        <v>1698</v>
      </c>
      <c r="G399" s="296" t="s">
        <v>1699</v>
      </c>
      <c r="H399" s="296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</row>
    <row r="400" spans="1:25">
      <c r="A400" s="296" t="s">
        <v>94</v>
      </c>
      <c r="B400" s="296" t="s">
        <v>1026</v>
      </c>
      <c r="C400" s="296" t="s">
        <v>1700</v>
      </c>
      <c r="D400" s="296" t="s">
        <v>1701</v>
      </c>
      <c r="E400" s="296" t="s">
        <v>1702</v>
      </c>
      <c r="F400" s="296" t="s">
        <v>1703</v>
      </c>
      <c r="G400" s="296" t="s">
        <v>1704</v>
      </c>
      <c r="H400" s="296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</row>
    <row r="401" spans="1:25">
      <c r="A401" s="296" t="s">
        <v>98</v>
      </c>
      <c r="B401" s="296" t="s">
        <v>1026</v>
      </c>
      <c r="C401" s="296" t="s">
        <v>1705</v>
      </c>
      <c r="D401" s="296" t="s">
        <v>1706</v>
      </c>
      <c r="E401" s="296" t="s">
        <v>273</v>
      </c>
      <c r="F401" s="296" t="s">
        <v>1707</v>
      </c>
      <c r="G401" s="296" t="s">
        <v>1708</v>
      </c>
      <c r="H401" s="296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</row>
    <row r="402" spans="1:25">
      <c r="A402" s="296" t="s">
        <v>100</v>
      </c>
      <c r="B402" s="296" t="s">
        <v>1026</v>
      </c>
      <c r="C402" s="296" t="s">
        <v>1709</v>
      </c>
      <c r="D402" s="296" t="s">
        <v>320</v>
      </c>
      <c r="E402" s="296" t="s">
        <v>1710</v>
      </c>
      <c r="F402" s="296" t="s">
        <v>1711</v>
      </c>
      <c r="G402" s="296" t="s">
        <v>1712</v>
      </c>
      <c r="H402" s="296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</row>
    <row r="403" spans="1:25">
      <c r="A403" s="296" t="s">
        <v>102</v>
      </c>
      <c r="B403" s="296" t="s">
        <v>1026</v>
      </c>
      <c r="C403" s="296" t="s">
        <v>282</v>
      </c>
      <c r="D403" s="296" t="s">
        <v>282</v>
      </c>
      <c r="E403" s="296" t="s">
        <v>282</v>
      </c>
      <c r="F403" s="296" t="s">
        <v>282</v>
      </c>
      <c r="G403" s="296" t="s">
        <v>282</v>
      </c>
      <c r="H403" s="296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</row>
    <row r="404" spans="1:25">
      <c r="A404" s="296" t="s">
        <v>104</v>
      </c>
      <c r="B404" s="296" t="s">
        <v>1026</v>
      </c>
      <c r="C404" s="296" t="s">
        <v>1713</v>
      </c>
      <c r="D404" s="296" t="s">
        <v>1714</v>
      </c>
      <c r="E404" s="296" t="s">
        <v>1715</v>
      </c>
      <c r="F404" s="296" t="s">
        <v>1716</v>
      </c>
      <c r="G404" s="296" t="s">
        <v>121</v>
      </c>
      <c r="H404" s="296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</row>
    <row r="405" spans="1:25">
      <c r="A405" s="296" t="s">
        <v>106</v>
      </c>
      <c r="B405" s="296" t="s">
        <v>1026</v>
      </c>
      <c r="C405" s="296" t="s">
        <v>67</v>
      </c>
      <c r="D405" s="296" t="s">
        <v>67</v>
      </c>
      <c r="E405" s="296" t="s">
        <v>1717</v>
      </c>
      <c r="F405" s="296" t="s">
        <v>1718</v>
      </c>
      <c r="G405" s="296" t="s">
        <v>1719</v>
      </c>
      <c r="H405" s="296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</row>
    <row r="406" spans="1:25">
      <c r="A406" s="296" t="s">
        <v>108</v>
      </c>
      <c r="B406" s="296" t="s">
        <v>1026</v>
      </c>
      <c r="C406" s="296" t="s">
        <v>1720</v>
      </c>
      <c r="D406" s="296" t="s">
        <v>1721</v>
      </c>
      <c r="E406" s="296" t="s">
        <v>1722</v>
      </c>
      <c r="F406" s="296" t="s">
        <v>260</v>
      </c>
      <c r="G406" s="296" t="s">
        <v>1723</v>
      </c>
      <c r="H406" s="296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</row>
    <row r="407" spans="1:25">
      <c r="A407" s="296" t="s">
        <v>110</v>
      </c>
      <c r="B407" s="296" t="s">
        <v>1026</v>
      </c>
      <c r="C407" s="296" t="s">
        <v>1724</v>
      </c>
      <c r="D407" s="296" t="s">
        <v>1725</v>
      </c>
      <c r="E407" s="296" t="s">
        <v>1726</v>
      </c>
      <c r="F407" s="296" t="s">
        <v>1727</v>
      </c>
      <c r="G407" s="296" t="s">
        <v>1728</v>
      </c>
      <c r="H407" s="296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</row>
    <row r="408" spans="1:25">
      <c r="A408" s="296" t="s">
        <v>112</v>
      </c>
      <c r="B408" s="296" t="s">
        <v>1026</v>
      </c>
      <c r="C408" s="296" t="s">
        <v>1729</v>
      </c>
      <c r="D408" s="296" t="s">
        <v>1730</v>
      </c>
      <c r="E408" s="296" t="s">
        <v>1731</v>
      </c>
      <c r="F408" s="296" t="s">
        <v>282</v>
      </c>
      <c r="G408" s="296" t="s">
        <v>1732</v>
      </c>
      <c r="H408" s="296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</row>
    <row r="409" spans="1:25">
      <c r="A409" s="296" t="s">
        <v>114</v>
      </c>
      <c r="B409" s="296" t="s">
        <v>1026</v>
      </c>
      <c r="C409" s="296" t="s">
        <v>1733</v>
      </c>
      <c r="D409" s="296" t="s">
        <v>1734</v>
      </c>
      <c r="E409" s="296" t="s">
        <v>1735</v>
      </c>
      <c r="F409" s="296" t="s">
        <v>1736</v>
      </c>
      <c r="G409" s="296" t="s">
        <v>1737</v>
      </c>
      <c r="H409" s="296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</row>
    <row r="410" spans="1:25">
      <c r="A410" s="296" t="s">
        <v>116</v>
      </c>
      <c r="B410" s="296" t="s">
        <v>1026</v>
      </c>
      <c r="C410" s="296" t="s">
        <v>105</v>
      </c>
      <c r="D410" s="296" t="s">
        <v>107</v>
      </c>
      <c r="E410" s="296" t="s">
        <v>292</v>
      </c>
      <c r="F410" s="296" t="s">
        <v>313</v>
      </c>
      <c r="G410" s="296" t="s">
        <v>1738</v>
      </c>
      <c r="H410" s="296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</row>
    <row r="411" spans="1:25">
      <c r="A411" s="296" t="s">
        <v>118</v>
      </c>
      <c r="B411" s="296" t="s">
        <v>1026</v>
      </c>
      <c r="C411" s="296" t="s">
        <v>282</v>
      </c>
      <c r="D411" s="296" t="s">
        <v>282</v>
      </c>
      <c r="E411" s="296" t="s">
        <v>1739</v>
      </c>
      <c r="F411" s="296" t="s">
        <v>89</v>
      </c>
      <c r="G411" s="296" t="s">
        <v>268</v>
      </c>
      <c r="H411" s="296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</row>
    <row r="412" spans="1:25">
      <c r="A412" s="296" t="s">
        <v>120</v>
      </c>
      <c r="B412" s="296" t="s">
        <v>1026</v>
      </c>
      <c r="C412" s="296" t="s">
        <v>1740</v>
      </c>
      <c r="D412" s="296" t="s">
        <v>423</v>
      </c>
      <c r="E412" s="296" t="s">
        <v>1741</v>
      </c>
      <c r="F412" s="296" t="s">
        <v>1742</v>
      </c>
      <c r="G412" s="296" t="s">
        <v>1743</v>
      </c>
      <c r="H412" s="296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</row>
    <row r="413" spans="1:25">
      <c r="A413" s="296" t="s">
        <v>122</v>
      </c>
      <c r="B413" s="296" t="s">
        <v>1026</v>
      </c>
      <c r="C413" s="296" t="s">
        <v>1711</v>
      </c>
      <c r="D413" s="296" t="s">
        <v>1744</v>
      </c>
      <c r="E413" s="296" t="s">
        <v>1745</v>
      </c>
      <c r="F413" s="296" t="s">
        <v>324</v>
      </c>
      <c r="G413" s="296" t="s">
        <v>1746</v>
      </c>
      <c r="H413" s="296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</row>
    <row r="414" spans="1:25">
      <c r="A414" s="296" t="s">
        <v>124</v>
      </c>
      <c r="B414" s="296" t="s">
        <v>1026</v>
      </c>
      <c r="C414" s="296" t="s">
        <v>265</v>
      </c>
      <c r="D414" s="296" t="s">
        <v>1667</v>
      </c>
      <c r="E414" s="296" t="s">
        <v>1698</v>
      </c>
      <c r="F414" s="296" t="s">
        <v>89</v>
      </c>
      <c r="G414" s="296" t="s">
        <v>1747</v>
      </c>
      <c r="H414" s="296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</row>
    <row r="415" spans="1:25">
      <c r="A415" s="296" t="s">
        <v>126</v>
      </c>
      <c r="B415" s="296" t="s">
        <v>1026</v>
      </c>
      <c r="C415" s="296" t="s">
        <v>315</v>
      </c>
      <c r="D415" s="296" t="s">
        <v>1748</v>
      </c>
      <c r="E415" s="296" t="s">
        <v>280</v>
      </c>
      <c r="F415" s="296" t="s">
        <v>1749</v>
      </c>
      <c r="G415" s="296" t="s">
        <v>1750</v>
      </c>
      <c r="H415" s="296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</row>
    <row r="416" spans="1:25">
      <c r="A416" s="296" t="s">
        <v>128</v>
      </c>
      <c r="B416" s="296" t="s">
        <v>1026</v>
      </c>
      <c r="C416" s="296" t="s">
        <v>1751</v>
      </c>
      <c r="D416" s="296" t="s">
        <v>318</v>
      </c>
      <c r="E416" s="296" t="s">
        <v>1752</v>
      </c>
      <c r="F416" s="296" t="s">
        <v>1753</v>
      </c>
      <c r="G416" s="296" t="s">
        <v>1754</v>
      </c>
      <c r="H416" s="296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</row>
    <row r="417" spans="1:25">
      <c r="A417" s="296" t="s">
        <v>130</v>
      </c>
      <c r="B417" s="296" t="s">
        <v>1026</v>
      </c>
      <c r="C417" s="296" t="s">
        <v>1755</v>
      </c>
      <c r="D417" s="296" t="s">
        <v>1756</v>
      </c>
      <c r="E417" s="296" t="s">
        <v>1757</v>
      </c>
      <c r="F417" s="296" t="s">
        <v>1758</v>
      </c>
      <c r="G417" s="296" t="s">
        <v>1759</v>
      </c>
      <c r="H417" s="296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</row>
    <row r="418" spans="1:25">
      <c r="A418" s="296" t="s">
        <v>63</v>
      </c>
      <c r="B418" s="296" t="s">
        <v>1032</v>
      </c>
      <c r="C418" s="296" t="s">
        <v>87</v>
      </c>
      <c r="D418" s="296" t="s">
        <v>269</v>
      </c>
      <c r="E418" s="296" t="s">
        <v>111</v>
      </c>
      <c r="F418" s="296" t="s">
        <v>1760</v>
      </c>
      <c r="G418" s="296" t="s">
        <v>349</v>
      </c>
      <c r="H418" s="296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</row>
    <row r="419" spans="1:25">
      <c r="A419" s="296" t="s">
        <v>66</v>
      </c>
      <c r="B419" s="296" t="s">
        <v>1032</v>
      </c>
      <c r="C419" s="296" t="s">
        <v>1761</v>
      </c>
      <c r="D419" s="296" t="s">
        <v>1762</v>
      </c>
      <c r="E419" s="296" t="s">
        <v>1763</v>
      </c>
      <c r="F419" s="296" t="s">
        <v>1764</v>
      </c>
      <c r="G419" s="296" t="s">
        <v>1765</v>
      </c>
      <c r="H419" s="296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</row>
    <row r="420" spans="1:25">
      <c r="A420" s="296" t="s">
        <v>69</v>
      </c>
      <c r="B420" s="296" t="s">
        <v>1032</v>
      </c>
      <c r="C420" s="296" t="s">
        <v>1766</v>
      </c>
      <c r="D420" s="296" t="s">
        <v>1767</v>
      </c>
      <c r="E420" s="296" t="s">
        <v>1768</v>
      </c>
      <c r="F420" s="296" t="s">
        <v>1769</v>
      </c>
      <c r="G420" s="296" t="s">
        <v>1770</v>
      </c>
      <c r="H420" s="296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</row>
    <row r="421" spans="1:25">
      <c r="A421" s="296" t="s">
        <v>71</v>
      </c>
      <c r="B421" s="296" t="s">
        <v>1032</v>
      </c>
      <c r="C421" s="296" t="s">
        <v>101</v>
      </c>
      <c r="D421" s="296" t="s">
        <v>129</v>
      </c>
      <c r="E421" s="296" t="s">
        <v>1771</v>
      </c>
      <c r="F421" s="296" t="s">
        <v>282</v>
      </c>
      <c r="G421" s="296" t="s">
        <v>269</v>
      </c>
      <c r="H421" s="296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</row>
    <row r="422" spans="1:25">
      <c r="A422" s="296" t="s">
        <v>77</v>
      </c>
      <c r="B422" s="296" t="s">
        <v>1032</v>
      </c>
      <c r="C422" s="296" t="s">
        <v>1772</v>
      </c>
      <c r="D422" s="296" t="s">
        <v>1773</v>
      </c>
      <c r="E422" s="296" t="s">
        <v>1464</v>
      </c>
      <c r="F422" s="296" t="s">
        <v>1774</v>
      </c>
      <c r="G422" s="296" t="s">
        <v>1775</v>
      </c>
      <c r="H422" s="296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</row>
    <row r="423" spans="1:25">
      <c r="A423" s="296" t="s">
        <v>79</v>
      </c>
      <c r="B423" s="296" t="s">
        <v>1032</v>
      </c>
      <c r="C423" s="296" t="s">
        <v>1776</v>
      </c>
      <c r="D423" s="296" t="s">
        <v>332</v>
      </c>
      <c r="E423" s="296" t="s">
        <v>1777</v>
      </c>
      <c r="F423" s="296" t="s">
        <v>1778</v>
      </c>
      <c r="G423" s="296" t="s">
        <v>1779</v>
      </c>
      <c r="H423" s="296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</row>
    <row r="424" spans="1:25">
      <c r="A424" s="296" t="s">
        <v>83</v>
      </c>
      <c r="B424" s="296" t="s">
        <v>1032</v>
      </c>
      <c r="C424" s="296" t="s">
        <v>1780</v>
      </c>
      <c r="D424" s="296" t="s">
        <v>1781</v>
      </c>
      <c r="E424" s="296" t="s">
        <v>1782</v>
      </c>
      <c r="F424" s="296" t="s">
        <v>1783</v>
      </c>
      <c r="G424" s="296" t="s">
        <v>1784</v>
      </c>
      <c r="H424" s="296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</row>
    <row r="425" spans="1:25">
      <c r="A425" s="296" t="s">
        <v>73</v>
      </c>
      <c r="B425" s="296" t="s">
        <v>1032</v>
      </c>
      <c r="C425" s="296" t="s">
        <v>282</v>
      </c>
      <c r="D425" s="296" t="s">
        <v>282</v>
      </c>
      <c r="E425" s="296" t="s">
        <v>282</v>
      </c>
      <c r="F425" s="296" t="s">
        <v>282</v>
      </c>
      <c r="G425" s="296" t="s">
        <v>282</v>
      </c>
      <c r="H425" s="296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</row>
    <row r="426" spans="1:25">
      <c r="A426" s="296" t="s">
        <v>75</v>
      </c>
      <c r="B426" s="296" t="s">
        <v>1032</v>
      </c>
      <c r="C426" s="296" t="s">
        <v>1785</v>
      </c>
      <c r="D426" s="296" t="s">
        <v>267</v>
      </c>
      <c r="E426" s="296" t="s">
        <v>1786</v>
      </c>
      <c r="F426" s="296" t="s">
        <v>1787</v>
      </c>
      <c r="G426" s="296" t="s">
        <v>1788</v>
      </c>
      <c r="H426" s="296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</row>
    <row r="427" spans="1:25">
      <c r="A427" s="296" t="s">
        <v>86</v>
      </c>
      <c r="B427" s="296" t="s">
        <v>1032</v>
      </c>
      <c r="C427" s="296" t="s">
        <v>282</v>
      </c>
      <c r="D427" s="296" t="s">
        <v>282</v>
      </c>
      <c r="E427" s="296" t="s">
        <v>282</v>
      </c>
      <c r="F427" s="296" t="s">
        <v>282</v>
      </c>
      <c r="G427" s="296" t="s">
        <v>282</v>
      </c>
      <c r="H427" s="296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</row>
    <row r="428" spans="1:25">
      <c r="A428" s="296" t="s">
        <v>96</v>
      </c>
      <c r="B428" s="296" t="s">
        <v>1032</v>
      </c>
      <c r="C428" s="296" t="s">
        <v>1789</v>
      </c>
      <c r="D428" s="296" t="s">
        <v>1790</v>
      </c>
      <c r="E428" s="296" t="s">
        <v>1791</v>
      </c>
      <c r="F428" s="296" t="s">
        <v>1792</v>
      </c>
      <c r="G428" s="296" t="s">
        <v>1524</v>
      </c>
      <c r="H428" s="296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</row>
    <row r="429" spans="1:25">
      <c r="A429" s="296" t="s">
        <v>88</v>
      </c>
      <c r="B429" s="296" t="s">
        <v>1032</v>
      </c>
      <c r="C429" s="296" t="s">
        <v>282</v>
      </c>
      <c r="D429" s="296" t="s">
        <v>67</v>
      </c>
      <c r="E429" s="296" t="s">
        <v>67</v>
      </c>
      <c r="F429" s="296" t="s">
        <v>67</v>
      </c>
      <c r="G429" s="296" t="s">
        <v>67</v>
      </c>
      <c r="H429" s="296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</row>
    <row r="430" spans="1:25">
      <c r="A430" s="296" t="s">
        <v>90</v>
      </c>
      <c r="B430" s="296" t="s">
        <v>1032</v>
      </c>
      <c r="C430" s="296" t="s">
        <v>284</v>
      </c>
      <c r="D430" s="296" t="s">
        <v>1654</v>
      </c>
      <c r="E430" s="296" t="s">
        <v>1793</v>
      </c>
      <c r="F430" s="296" t="s">
        <v>266</v>
      </c>
      <c r="G430" s="296" t="s">
        <v>1794</v>
      </c>
      <c r="H430" s="296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</row>
    <row r="431" spans="1:25">
      <c r="A431" s="296" t="s">
        <v>92</v>
      </c>
      <c r="B431" s="296" t="s">
        <v>1032</v>
      </c>
      <c r="C431" s="296" t="s">
        <v>282</v>
      </c>
      <c r="D431" s="296" t="s">
        <v>314</v>
      </c>
      <c r="E431" s="296" t="s">
        <v>1698</v>
      </c>
      <c r="F431" s="296" t="s">
        <v>313</v>
      </c>
      <c r="G431" s="296" t="s">
        <v>1739</v>
      </c>
      <c r="H431" s="296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</row>
    <row r="432" spans="1:25">
      <c r="A432" s="296" t="s">
        <v>94</v>
      </c>
      <c r="B432" s="296" t="s">
        <v>1032</v>
      </c>
      <c r="C432" s="296" t="s">
        <v>282</v>
      </c>
      <c r="D432" s="296" t="s">
        <v>282</v>
      </c>
      <c r="E432" s="296" t="s">
        <v>282</v>
      </c>
      <c r="F432" s="296" t="s">
        <v>318</v>
      </c>
      <c r="G432" s="296" t="s">
        <v>1519</v>
      </c>
      <c r="H432" s="296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</row>
    <row r="433" spans="1:25">
      <c r="A433" s="296" t="s">
        <v>98</v>
      </c>
      <c r="B433" s="296" t="s">
        <v>1032</v>
      </c>
      <c r="C433" s="296" t="s">
        <v>282</v>
      </c>
      <c r="D433" s="296" t="s">
        <v>1667</v>
      </c>
      <c r="E433" s="296" t="s">
        <v>268</v>
      </c>
      <c r="F433" s="296" t="s">
        <v>269</v>
      </c>
      <c r="G433" s="296" t="s">
        <v>265</v>
      </c>
      <c r="H433" s="296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</row>
    <row r="434" spans="1:25">
      <c r="A434" s="296" t="s">
        <v>100</v>
      </c>
      <c r="B434" s="296" t="s">
        <v>1032</v>
      </c>
      <c r="C434" s="296" t="s">
        <v>1667</v>
      </c>
      <c r="D434" s="296" t="s">
        <v>267</v>
      </c>
      <c r="E434" s="296" t="s">
        <v>291</v>
      </c>
      <c r="F434" s="296" t="s">
        <v>1795</v>
      </c>
      <c r="G434" s="296" t="s">
        <v>282</v>
      </c>
      <c r="H434" s="296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</row>
    <row r="435" spans="1:25">
      <c r="A435" s="296" t="s">
        <v>102</v>
      </c>
      <c r="B435" s="296" t="s">
        <v>1032</v>
      </c>
      <c r="C435" s="296" t="s">
        <v>282</v>
      </c>
      <c r="D435" s="296" t="s">
        <v>282</v>
      </c>
      <c r="E435" s="296" t="s">
        <v>282</v>
      </c>
      <c r="F435" s="296" t="s">
        <v>282</v>
      </c>
      <c r="G435" s="296" t="s">
        <v>282</v>
      </c>
      <c r="H435" s="296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</row>
    <row r="436" spans="1:25">
      <c r="A436" s="296" t="s">
        <v>104</v>
      </c>
      <c r="B436" s="296" t="s">
        <v>1032</v>
      </c>
      <c r="C436" s="296" t="s">
        <v>1796</v>
      </c>
      <c r="D436" s="296" t="s">
        <v>1341</v>
      </c>
      <c r="E436" s="296" t="s">
        <v>1797</v>
      </c>
      <c r="F436" s="296" t="s">
        <v>337</v>
      </c>
      <c r="G436" s="296" t="s">
        <v>269</v>
      </c>
      <c r="H436" s="296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</row>
    <row r="437" spans="1:25">
      <c r="A437" s="296" t="s">
        <v>106</v>
      </c>
      <c r="B437" s="296" t="s">
        <v>1032</v>
      </c>
      <c r="C437" s="296" t="s">
        <v>67</v>
      </c>
      <c r="D437" s="296" t="s">
        <v>67</v>
      </c>
      <c r="E437" s="296" t="s">
        <v>1666</v>
      </c>
      <c r="F437" s="296" t="s">
        <v>1798</v>
      </c>
      <c r="G437" s="296" t="s">
        <v>344</v>
      </c>
      <c r="H437" s="296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</row>
    <row r="438" spans="1:25">
      <c r="A438" s="296" t="s">
        <v>108</v>
      </c>
      <c r="B438" s="296" t="s">
        <v>1032</v>
      </c>
      <c r="C438" s="296" t="s">
        <v>1667</v>
      </c>
      <c r="D438" s="296" t="s">
        <v>1799</v>
      </c>
      <c r="E438" s="296" t="s">
        <v>314</v>
      </c>
      <c r="F438" s="296" t="s">
        <v>1739</v>
      </c>
      <c r="G438" s="296" t="s">
        <v>1739</v>
      </c>
      <c r="H438" s="296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</row>
    <row r="439" spans="1:25">
      <c r="A439" s="296" t="s">
        <v>110</v>
      </c>
      <c r="B439" s="296" t="s">
        <v>1032</v>
      </c>
      <c r="C439" s="296" t="s">
        <v>1800</v>
      </c>
      <c r="D439" s="296" t="s">
        <v>1801</v>
      </c>
      <c r="E439" s="296" t="s">
        <v>1802</v>
      </c>
      <c r="F439" s="296" t="s">
        <v>1803</v>
      </c>
      <c r="G439" s="296" t="s">
        <v>1804</v>
      </c>
      <c r="H439" s="296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</row>
    <row r="440" spans="1:25">
      <c r="A440" s="296" t="s">
        <v>112</v>
      </c>
      <c r="B440" s="296" t="s">
        <v>1032</v>
      </c>
      <c r="C440" s="296" t="s">
        <v>101</v>
      </c>
      <c r="D440" s="296" t="s">
        <v>121</v>
      </c>
      <c r="E440" s="296" t="s">
        <v>1805</v>
      </c>
      <c r="F440" s="296" t="s">
        <v>1806</v>
      </c>
      <c r="G440" s="296" t="s">
        <v>292</v>
      </c>
      <c r="H440" s="296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</row>
    <row r="441" spans="1:25">
      <c r="A441" s="296" t="s">
        <v>114</v>
      </c>
      <c r="B441" s="296" t="s">
        <v>1032</v>
      </c>
      <c r="C441" s="296" t="s">
        <v>1807</v>
      </c>
      <c r="D441" s="296" t="s">
        <v>1808</v>
      </c>
      <c r="E441" s="296" t="s">
        <v>302</v>
      </c>
      <c r="F441" s="296" t="s">
        <v>1809</v>
      </c>
      <c r="G441" s="296" t="s">
        <v>1810</v>
      </c>
      <c r="H441" s="296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</row>
    <row r="442" spans="1:25">
      <c r="A442" s="296" t="s">
        <v>116</v>
      </c>
      <c r="B442" s="296" t="s">
        <v>1032</v>
      </c>
      <c r="C442" s="296" t="s">
        <v>282</v>
      </c>
      <c r="D442" s="296" t="s">
        <v>282</v>
      </c>
      <c r="E442" s="296" t="s">
        <v>282</v>
      </c>
      <c r="F442" s="296" t="s">
        <v>282</v>
      </c>
      <c r="G442" s="296" t="s">
        <v>282</v>
      </c>
      <c r="H442" s="296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</row>
    <row r="443" spans="1:25">
      <c r="A443" s="296" t="s">
        <v>118</v>
      </c>
      <c r="B443" s="296" t="s">
        <v>1032</v>
      </c>
      <c r="C443" s="296" t="s">
        <v>282</v>
      </c>
      <c r="D443" s="296" t="s">
        <v>282</v>
      </c>
      <c r="E443" s="296" t="s">
        <v>282</v>
      </c>
      <c r="F443" s="296" t="s">
        <v>282</v>
      </c>
      <c r="G443" s="296" t="s">
        <v>1667</v>
      </c>
      <c r="H443" s="296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</row>
    <row r="444" spans="1:25">
      <c r="A444" s="296" t="s">
        <v>120</v>
      </c>
      <c r="B444" s="296" t="s">
        <v>1032</v>
      </c>
      <c r="C444" s="296" t="s">
        <v>282</v>
      </c>
      <c r="D444" s="296" t="s">
        <v>314</v>
      </c>
      <c r="E444" s="296" t="s">
        <v>99</v>
      </c>
      <c r="F444" s="296" t="s">
        <v>1739</v>
      </c>
      <c r="G444" s="296" t="s">
        <v>268</v>
      </c>
      <c r="H444" s="296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</row>
    <row r="445" spans="1:25">
      <c r="A445" s="296" t="s">
        <v>122</v>
      </c>
      <c r="B445" s="296" t="s">
        <v>1032</v>
      </c>
      <c r="C445" s="296" t="s">
        <v>282</v>
      </c>
      <c r="D445" s="296" t="s">
        <v>282</v>
      </c>
      <c r="E445" s="296" t="s">
        <v>282</v>
      </c>
      <c r="F445" s="296" t="s">
        <v>1667</v>
      </c>
      <c r="G445" s="296" t="s">
        <v>67</v>
      </c>
      <c r="H445" s="296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</row>
    <row r="446" spans="1:25">
      <c r="A446" s="296" t="s">
        <v>124</v>
      </c>
      <c r="B446" s="296" t="s">
        <v>1032</v>
      </c>
      <c r="C446" s="296" t="s">
        <v>282</v>
      </c>
      <c r="D446" s="296" t="s">
        <v>282</v>
      </c>
      <c r="E446" s="296" t="s">
        <v>282</v>
      </c>
      <c r="F446" s="296" t="s">
        <v>91</v>
      </c>
      <c r="G446" s="296" t="s">
        <v>1698</v>
      </c>
      <c r="H446" s="296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</row>
    <row r="447" spans="1:25">
      <c r="A447" s="296" t="s">
        <v>126</v>
      </c>
      <c r="B447" s="296" t="s">
        <v>1032</v>
      </c>
      <c r="C447" s="296" t="s">
        <v>1739</v>
      </c>
      <c r="D447" s="296" t="s">
        <v>266</v>
      </c>
      <c r="E447" s="296" t="s">
        <v>117</v>
      </c>
      <c r="F447" s="296" t="s">
        <v>1811</v>
      </c>
      <c r="G447" s="296" t="s">
        <v>310</v>
      </c>
      <c r="H447" s="296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</row>
    <row r="448" spans="1:25">
      <c r="A448" s="296" t="s">
        <v>128</v>
      </c>
      <c r="B448" s="296" t="s">
        <v>1032</v>
      </c>
      <c r="C448" s="296" t="s">
        <v>117</v>
      </c>
      <c r="D448" s="296" t="s">
        <v>1667</v>
      </c>
      <c r="E448" s="296" t="s">
        <v>314</v>
      </c>
      <c r="F448" s="296" t="s">
        <v>1698</v>
      </c>
      <c r="G448" s="296" t="s">
        <v>91</v>
      </c>
      <c r="H448" s="296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</row>
    <row r="449" spans="1:25">
      <c r="A449" s="296" t="s">
        <v>130</v>
      </c>
      <c r="B449" s="296" t="s">
        <v>1032</v>
      </c>
      <c r="C449" s="296" t="s">
        <v>85</v>
      </c>
      <c r="D449" s="296" t="s">
        <v>265</v>
      </c>
      <c r="E449" s="296" t="s">
        <v>1698</v>
      </c>
      <c r="F449" s="296" t="s">
        <v>266</v>
      </c>
      <c r="G449" s="296" t="s">
        <v>87</v>
      </c>
      <c r="H449" s="296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</row>
    <row r="450" spans="1:25">
      <c r="A450" s="296" t="s">
        <v>63</v>
      </c>
      <c r="B450" s="296" t="s">
        <v>1038</v>
      </c>
      <c r="C450" s="296" t="s">
        <v>1812</v>
      </c>
      <c r="D450" s="296" t="s">
        <v>1813</v>
      </c>
      <c r="E450" s="296" t="s">
        <v>1814</v>
      </c>
      <c r="F450" s="296" t="s">
        <v>1815</v>
      </c>
      <c r="G450" s="296" t="s">
        <v>1816</v>
      </c>
      <c r="H450" s="296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</row>
    <row r="451" spans="1:25">
      <c r="A451" s="296" t="s">
        <v>66</v>
      </c>
      <c r="B451" s="296" t="s">
        <v>1038</v>
      </c>
      <c r="C451" s="296" t="s">
        <v>1817</v>
      </c>
      <c r="D451" s="296" t="s">
        <v>1818</v>
      </c>
      <c r="E451" s="296" t="s">
        <v>1819</v>
      </c>
      <c r="F451" s="296" t="s">
        <v>1820</v>
      </c>
      <c r="G451" s="296" t="s">
        <v>1821</v>
      </c>
      <c r="H451" s="296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</row>
    <row r="452" spans="1:25">
      <c r="A452" s="296" t="s">
        <v>69</v>
      </c>
      <c r="B452" s="296" t="s">
        <v>1038</v>
      </c>
      <c r="C452" s="296" t="s">
        <v>1822</v>
      </c>
      <c r="D452" s="296" t="s">
        <v>1823</v>
      </c>
      <c r="E452" s="296" t="s">
        <v>1824</v>
      </c>
      <c r="F452" s="296" t="s">
        <v>1825</v>
      </c>
      <c r="G452" s="296" t="s">
        <v>1815</v>
      </c>
      <c r="H452" s="296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</row>
    <row r="453" spans="1:25">
      <c r="A453" s="296" t="s">
        <v>71</v>
      </c>
      <c r="B453" s="296" t="s">
        <v>1038</v>
      </c>
      <c r="C453" s="296" t="s">
        <v>1826</v>
      </c>
      <c r="D453" s="296" t="s">
        <v>1523</v>
      </c>
      <c r="E453" s="296" t="s">
        <v>1721</v>
      </c>
      <c r="F453" s="296" t="s">
        <v>85</v>
      </c>
      <c r="G453" s="296" t="s">
        <v>105</v>
      </c>
      <c r="H453" s="296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</row>
    <row r="454" spans="1:25">
      <c r="A454" s="296" t="s">
        <v>77</v>
      </c>
      <c r="B454" s="296" t="s">
        <v>1038</v>
      </c>
      <c r="C454" s="296" t="s">
        <v>515</v>
      </c>
      <c r="D454" s="296" t="s">
        <v>519</v>
      </c>
      <c r="E454" s="296" t="s">
        <v>1827</v>
      </c>
      <c r="F454" s="296" t="s">
        <v>1828</v>
      </c>
      <c r="G454" s="296" t="s">
        <v>1829</v>
      </c>
      <c r="H454" s="296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</row>
    <row r="455" spans="1:25">
      <c r="A455" s="296" t="s">
        <v>79</v>
      </c>
      <c r="B455" s="296" t="s">
        <v>1038</v>
      </c>
      <c r="C455" s="296" t="s">
        <v>1830</v>
      </c>
      <c r="D455" s="296" t="s">
        <v>1831</v>
      </c>
      <c r="E455" s="296" t="s">
        <v>1832</v>
      </c>
      <c r="F455" s="296" t="s">
        <v>1833</v>
      </c>
      <c r="G455" s="296" t="s">
        <v>1834</v>
      </c>
      <c r="H455" s="296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</row>
    <row r="456" spans="1:25">
      <c r="A456" s="296" t="s">
        <v>83</v>
      </c>
      <c r="B456" s="296" t="s">
        <v>1038</v>
      </c>
      <c r="C456" s="296" t="s">
        <v>1835</v>
      </c>
      <c r="D456" s="296" t="s">
        <v>1836</v>
      </c>
      <c r="E456" s="296" t="s">
        <v>1837</v>
      </c>
      <c r="F456" s="296" t="s">
        <v>1838</v>
      </c>
      <c r="G456" s="296" t="s">
        <v>1839</v>
      </c>
      <c r="H456" s="296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</row>
    <row r="457" spans="1:25">
      <c r="A457" s="296" t="s">
        <v>73</v>
      </c>
      <c r="B457" s="296" t="s">
        <v>1038</v>
      </c>
      <c r="C457" s="296" t="s">
        <v>1840</v>
      </c>
      <c r="D457" s="296" t="s">
        <v>1841</v>
      </c>
      <c r="E457" s="296" t="s">
        <v>1842</v>
      </c>
      <c r="F457" s="296" t="s">
        <v>430</v>
      </c>
      <c r="G457" s="296" t="s">
        <v>1843</v>
      </c>
      <c r="H457" s="296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</row>
    <row r="458" spans="1:25">
      <c r="A458" s="296" t="s">
        <v>75</v>
      </c>
      <c r="B458" s="296" t="s">
        <v>1038</v>
      </c>
      <c r="C458" s="296" t="s">
        <v>1844</v>
      </c>
      <c r="D458" s="296" t="s">
        <v>1845</v>
      </c>
      <c r="E458" s="296" t="s">
        <v>1846</v>
      </c>
      <c r="F458" s="296" t="s">
        <v>1847</v>
      </c>
      <c r="G458" s="296" t="s">
        <v>1848</v>
      </c>
      <c r="H458" s="296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</row>
    <row r="459" spans="1:25">
      <c r="A459" s="296" t="s">
        <v>86</v>
      </c>
      <c r="B459" s="296" t="s">
        <v>1038</v>
      </c>
      <c r="C459" s="296" t="s">
        <v>1849</v>
      </c>
      <c r="D459" s="296" t="s">
        <v>1850</v>
      </c>
      <c r="E459" s="296" t="s">
        <v>1851</v>
      </c>
      <c r="F459" s="296" t="s">
        <v>1852</v>
      </c>
      <c r="G459" s="296" t="s">
        <v>1853</v>
      </c>
      <c r="H459" s="296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</row>
    <row r="460" spans="1:25">
      <c r="A460" s="296" t="s">
        <v>96</v>
      </c>
      <c r="B460" s="296" t="s">
        <v>1038</v>
      </c>
      <c r="C460" s="296" t="s">
        <v>1854</v>
      </c>
      <c r="D460" s="296" t="s">
        <v>1855</v>
      </c>
      <c r="E460" s="296" t="s">
        <v>1856</v>
      </c>
      <c r="F460" s="296" t="s">
        <v>1857</v>
      </c>
      <c r="G460" s="296" t="s">
        <v>1858</v>
      </c>
      <c r="H460" s="296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</row>
    <row r="461" spans="1:25">
      <c r="A461" s="296" t="s">
        <v>88</v>
      </c>
      <c r="B461" s="296" t="s">
        <v>1038</v>
      </c>
      <c r="C461" s="296" t="s">
        <v>1859</v>
      </c>
      <c r="D461" s="296" t="s">
        <v>1860</v>
      </c>
      <c r="E461" s="296" t="s">
        <v>1861</v>
      </c>
      <c r="F461" s="296" t="s">
        <v>1862</v>
      </c>
      <c r="G461" s="296" t="s">
        <v>1863</v>
      </c>
      <c r="H461" s="296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</row>
    <row r="462" spans="1:25">
      <c r="A462" s="296" t="s">
        <v>90</v>
      </c>
      <c r="B462" s="296" t="s">
        <v>1038</v>
      </c>
      <c r="C462" s="296" t="s">
        <v>1864</v>
      </c>
      <c r="D462" s="296" t="s">
        <v>1865</v>
      </c>
      <c r="E462" s="296" t="s">
        <v>1866</v>
      </c>
      <c r="F462" s="296" t="s">
        <v>1867</v>
      </c>
      <c r="G462" s="296" t="s">
        <v>1868</v>
      </c>
      <c r="H462" s="296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</row>
    <row r="463" spans="1:25">
      <c r="A463" s="296" t="s">
        <v>92</v>
      </c>
      <c r="B463" s="296" t="s">
        <v>1038</v>
      </c>
      <c r="C463" s="296" t="s">
        <v>1869</v>
      </c>
      <c r="D463" s="296" t="s">
        <v>1870</v>
      </c>
      <c r="E463" s="296" t="s">
        <v>1871</v>
      </c>
      <c r="F463" s="296" t="s">
        <v>1677</v>
      </c>
      <c r="G463" s="296" t="s">
        <v>1872</v>
      </c>
      <c r="H463" s="296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</row>
    <row r="464" spans="1:25">
      <c r="A464" s="296" t="s">
        <v>94</v>
      </c>
      <c r="B464" s="296" t="s">
        <v>1038</v>
      </c>
      <c r="C464" s="296" t="s">
        <v>1674</v>
      </c>
      <c r="D464" s="296" t="s">
        <v>1286</v>
      </c>
      <c r="E464" s="296" t="s">
        <v>1873</v>
      </c>
      <c r="F464" s="296" t="s">
        <v>312</v>
      </c>
      <c r="G464" s="296" t="s">
        <v>1874</v>
      </c>
      <c r="H464" s="296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</row>
    <row r="465" spans="1:25">
      <c r="A465" s="296" t="s">
        <v>98</v>
      </c>
      <c r="B465" s="296" t="s">
        <v>1038</v>
      </c>
      <c r="C465" s="296" t="s">
        <v>1875</v>
      </c>
      <c r="D465" s="296" t="s">
        <v>1876</v>
      </c>
      <c r="E465" s="296" t="s">
        <v>1877</v>
      </c>
      <c r="F465" s="296" t="s">
        <v>1878</v>
      </c>
      <c r="G465" s="296" t="s">
        <v>1879</v>
      </c>
      <c r="H465" s="296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</row>
    <row r="466" spans="1:25">
      <c r="A466" s="296" t="s">
        <v>100</v>
      </c>
      <c r="B466" s="296" t="s">
        <v>1038</v>
      </c>
      <c r="C466" s="296" t="s">
        <v>1880</v>
      </c>
      <c r="D466" s="296" t="s">
        <v>1881</v>
      </c>
      <c r="E466" s="296" t="s">
        <v>1306</v>
      </c>
      <c r="F466" s="296" t="s">
        <v>1882</v>
      </c>
      <c r="G466" s="296" t="s">
        <v>1883</v>
      </c>
      <c r="H466" s="296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</row>
    <row r="467" spans="1:25">
      <c r="A467" s="296" t="s">
        <v>102</v>
      </c>
      <c r="B467" s="296" t="s">
        <v>1038</v>
      </c>
      <c r="C467" s="296" t="s">
        <v>1884</v>
      </c>
      <c r="D467" s="296" t="s">
        <v>1885</v>
      </c>
      <c r="E467" s="296" t="s">
        <v>1886</v>
      </c>
      <c r="F467" s="296" t="s">
        <v>1795</v>
      </c>
      <c r="G467" s="296" t="s">
        <v>1887</v>
      </c>
      <c r="H467" s="296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</row>
    <row r="468" spans="1:25">
      <c r="A468" s="296" t="s">
        <v>104</v>
      </c>
      <c r="B468" s="296" t="s">
        <v>1038</v>
      </c>
      <c r="C468" s="296" t="s">
        <v>1888</v>
      </c>
      <c r="D468" s="296" t="s">
        <v>1889</v>
      </c>
      <c r="E468" s="296" t="s">
        <v>1890</v>
      </c>
      <c r="F468" s="296" t="s">
        <v>1669</v>
      </c>
      <c r="G468" s="296" t="s">
        <v>1891</v>
      </c>
      <c r="H468" s="296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</row>
    <row r="469" spans="1:25">
      <c r="A469" s="296" t="s">
        <v>106</v>
      </c>
      <c r="B469" s="296" t="s">
        <v>1038</v>
      </c>
      <c r="C469" s="296" t="s">
        <v>67</v>
      </c>
      <c r="D469" s="296" t="s">
        <v>67</v>
      </c>
      <c r="E469" s="296" t="s">
        <v>1826</v>
      </c>
      <c r="F469" s="296" t="s">
        <v>1892</v>
      </c>
      <c r="G469" s="296" t="s">
        <v>436</v>
      </c>
      <c r="H469" s="296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</row>
    <row r="470" spans="1:25">
      <c r="A470" s="296" t="s">
        <v>108</v>
      </c>
      <c r="B470" s="296" t="s">
        <v>1038</v>
      </c>
      <c r="C470" s="296" t="s">
        <v>1893</v>
      </c>
      <c r="D470" s="296" t="s">
        <v>1894</v>
      </c>
      <c r="E470" s="296" t="s">
        <v>1895</v>
      </c>
      <c r="F470" s="296" t="s">
        <v>1896</v>
      </c>
      <c r="G470" s="296" t="s">
        <v>1897</v>
      </c>
      <c r="H470" s="296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</row>
    <row r="471" spans="1:25">
      <c r="A471" s="296" t="s">
        <v>110</v>
      </c>
      <c r="B471" s="296" t="s">
        <v>1038</v>
      </c>
      <c r="C471" s="296" t="s">
        <v>1898</v>
      </c>
      <c r="D471" s="296" t="s">
        <v>1467</v>
      </c>
      <c r="E471" s="296" t="s">
        <v>1899</v>
      </c>
      <c r="F471" s="296" t="s">
        <v>1229</v>
      </c>
      <c r="G471" s="296" t="s">
        <v>1900</v>
      </c>
      <c r="H471" s="296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</row>
    <row r="472" spans="1:25">
      <c r="A472" s="296" t="s">
        <v>112</v>
      </c>
      <c r="B472" s="296" t="s">
        <v>1038</v>
      </c>
      <c r="C472" s="296" t="s">
        <v>1901</v>
      </c>
      <c r="D472" s="296" t="s">
        <v>1902</v>
      </c>
      <c r="E472" s="296" t="s">
        <v>1903</v>
      </c>
      <c r="F472" s="296" t="s">
        <v>282</v>
      </c>
      <c r="G472" s="296" t="s">
        <v>1904</v>
      </c>
      <c r="H472" s="296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</row>
    <row r="473" spans="1:25">
      <c r="A473" s="296" t="s">
        <v>114</v>
      </c>
      <c r="B473" s="296" t="s">
        <v>1038</v>
      </c>
      <c r="C473" s="296" t="s">
        <v>1905</v>
      </c>
      <c r="D473" s="296" t="s">
        <v>1906</v>
      </c>
      <c r="E473" s="296" t="s">
        <v>1907</v>
      </c>
      <c r="F473" s="296" t="s">
        <v>1908</v>
      </c>
      <c r="G473" s="296" t="s">
        <v>1909</v>
      </c>
      <c r="H473" s="296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</row>
    <row r="474" spans="1:25">
      <c r="A474" s="296" t="s">
        <v>116</v>
      </c>
      <c r="B474" s="296" t="s">
        <v>1038</v>
      </c>
      <c r="C474" s="296" t="s">
        <v>1910</v>
      </c>
      <c r="D474" s="296" t="s">
        <v>1911</v>
      </c>
      <c r="E474" s="296" t="s">
        <v>1912</v>
      </c>
      <c r="F474" s="296" t="s">
        <v>1913</v>
      </c>
      <c r="G474" s="296" t="s">
        <v>367</v>
      </c>
      <c r="H474" s="296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</row>
    <row r="475" spans="1:25">
      <c r="A475" s="296" t="s">
        <v>118</v>
      </c>
      <c r="B475" s="296" t="s">
        <v>1038</v>
      </c>
      <c r="C475" s="296" t="s">
        <v>1914</v>
      </c>
      <c r="D475" s="296" t="s">
        <v>1915</v>
      </c>
      <c r="E475" s="296" t="s">
        <v>1687</v>
      </c>
      <c r="F475" s="296" t="s">
        <v>1916</v>
      </c>
      <c r="G475" s="296" t="s">
        <v>1917</v>
      </c>
      <c r="H475" s="296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</row>
    <row r="476" spans="1:25">
      <c r="A476" s="296" t="s">
        <v>120</v>
      </c>
      <c r="B476" s="296" t="s">
        <v>1038</v>
      </c>
      <c r="C476" s="296" t="s">
        <v>1918</v>
      </c>
      <c r="D476" s="296" t="s">
        <v>1808</v>
      </c>
      <c r="E476" s="296" t="s">
        <v>1919</v>
      </c>
      <c r="F476" s="296" t="s">
        <v>1920</v>
      </c>
      <c r="G476" s="296" t="s">
        <v>1921</v>
      </c>
      <c r="H476" s="296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</row>
    <row r="477" spans="1:25">
      <c r="A477" s="296" t="s">
        <v>122</v>
      </c>
      <c r="B477" s="296" t="s">
        <v>1038</v>
      </c>
      <c r="C477" s="296" t="s">
        <v>1922</v>
      </c>
      <c r="D477" s="296" t="s">
        <v>1923</v>
      </c>
      <c r="E477" s="296" t="s">
        <v>1924</v>
      </c>
      <c r="F477" s="296" t="s">
        <v>1925</v>
      </c>
      <c r="G477" s="296" t="s">
        <v>1926</v>
      </c>
      <c r="H477" s="296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</row>
    <row r="478" spans="1:25">
      <c r="A478" s="296" t="s">
        <v>124</v>
      </c>
      <c r="B478" s="296" t="s">
        <v>1038</v>
      </c>
      <c r="C478" s="296" t="s">
        <v>282</v>
      </c>
      <c r="D478" s="296" t="s">
        <v>97</v>
      </c>
      <c r="E478" s="296" t="s">
        <v>1927</v>
      </c>
      <c r="F478" s="296" t="s">
        <v>1928</v>
      </c>
      <c r="G478" s="296" t="s">
        <v>1722</v>
      </c>
      <c r="H478" s="296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</row>
    <row r="479" spans="1:25">
      <c r="A479" s="296" t="s">
        <v>126</v>
      </c>
      <c r="B479" s="296" t="s">
        <v>1038</v>
      </c>
      <c r="C479" s="296" t="s">
        <v>1929</v>
      </c>
      <c r="D479" s="296" t="s">
        <v>1930</v>
      </c>
      <c r="E479" s="296" t="s">
        <v>1931</v>
      </c>
      <c r="F479" s="296" t="s">
        <v>1932</v>
      </c>
      <c r="G479" s="296" t="s">
        <v>368</v>
      </c>
      <c r="H479" s="296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</row>
    <row r="480" spans="1:25">
      <c r="A480" s="296" t="s">
        <v>128</v>
      </c>
      <c r="B480" s="296" t="s">
        <v>1038</v>
      </c>
      <c r="C480" s="296" t="s">
        <v>1314</v>
      </c>
      <c r="D480" s="296" t="s">
        <v>1933</v>
      </c>
      <c r="E480" s="296" t="s">
        <v>1934</v>
      </c>
      <c r="F480" s="296" t="s">
        <v>1935</v>
      </c>
      <c r="G480" s="296" t="s">
        <v>1936</v>
      </c>
      <c r="H480" s="296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</row>
    <row r="481" spans="1:25">
      <c r="A481" s="296" t="s">
        <v>130</v>
      </c>
      <c r="B481" s="296" t="s">
        <v>1038</v>
      </c>
      <c r="C481" s="296" t="s">
        <v>282</v>
      </c>
      <c r="D481" s="296" t="s">
        <v>282</v>
      </c>
      <c r="E481" s="296" t="s">
        <v>282</v>
      </c>
      <c r="F481" s="296" t="s">
        <v>282</v>
      </c>
      <c r="G481" s="296" t="s">
        <v>282</v>
      </c>
      <c r="H481" s="296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</row>
    <row r="482" spans="1:25">
      <c r="A482" s="296" t="s">
        <v>63</v>
      </c>
      <c r="B482" s="296" t="s">
        <v>1044</v>
      </c>
      <c r="C482" s="296" t="s">
        <v>1937</v>
      </c>
      <c r="D482" s="296" t="s">
        <v>1938</v>
      </c>
      <c r="E482" s="296" t="s">
        <v>1939</v>
      </c>
      <c r="F482" s="296" t="s">
        <v>1940</v>
      </c>
      <c r="G482" s="296" t="s">
        <v>1941</v>
      </c>
      <c r="H482" s="296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</row>
    <row r="483" spans="1:25">
      <c r="A483" s="296" t="s">
        <v>66</v>
      </c>
      <c r="B483" s="296" t="s">
        <v>1044</v>
      </c>
      <c r="C483" s="296" t="s">
        <v>1942</v>
      </c>
      <c r="D483" s="296" t="s">
        <v>1943</v>
      </c>
      <c r="E483" s="296" t="s">
        <v>1944</v>
      </c>
      <c r="F483" s="296" t="s">
        <v>1945</v>
      </c>
      <c r="G483" s="296" t="s">
        <v>1946</v>
      </c>
      <c r="H483" s="296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</row>
    <row r="484" spans="1:25">
      <c r="A484" s="296" t="s">
        <v>69</v>
      </c>
      <c r="B484" s="296" t="s">
        <v>1044</v>
      </c>
      <c r="C484" s="296" t="s">
        <v>1947</v>
      </c>
      <c r="D484" s="296" t="s">
        <v>1948</v>
      </c>
      <c r="E484" s="296" t="s">
        <v>1949</v>
      </c>
      <c r="F484" s="296" t="s">
        <v>1950</v>
      </c>
      <c r="G484" s="296" t="s">
        <v>1951</v>
      </c>
      <c r="H484" s="296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</row>
    <row r="485" spans="1:25">
      <c r="A485" s="296" t="s">
        <v>71</v>
      </c>
      <c r="B485" s="296" t="s">
        <v>1044</v>
      </c>
      <c r="C485" s="296" t="s">
        <v>1952</v>
      </c>
      <c r="D485" s="296" t="s">
        <v>1953</v>
      </c>
      <c r="E485" s="296" t="s">
        <v>1954</v>
      </c>
      <c r="F485" s="296" t="s">
        <v>1720</v>
      </c>
      <c r="G485" s="296" t="s">
        <v>1933</v>
      </c>
      <c r="H485" s="296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</row>
    <row r="486" spans="1:25">
      <c r="A486" s="296" t="s">
        <v>77</v>
      </c>
      <c r="B486" s="296" t="s">
        <v>1044</v>
      </c>
      <c r="C486" s="296" t="s">
        <v>265</v>
      </c>
      <c r="D486" s="296" t="s">
        <v>269</v>
      </c>
      <c r="E486" s="296" t="s">
        <v>1791</v>
      </c>
      <c r="F486" s="296" t="s">
        <v>1955</v>
      </c>
      <c r="G486" s="296" t="s">
        <v>1956</v>
      </c>
      <c r="H486" s="296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</row>
    <row r="487" spans="1:25">
      <c r="A487" s="296" t="s">
        <v>79</v>
      </c>
      <c r="B487" s="296" t="s">
        <v>1044</v>
      </c>
      <c r="C487" s="296" t="s">
        <v>1957</v>
      </c>
      <c r="D487" s="296" t="s">
        <v>1958</v>
      </c>
      <c r="E487" s="296" t="s">
        <v>1959</v>
      </c>
      <c r="F487" s="296" t="s">
        <v>1960</v>
      </c>
      <c r="G487" s="296" t="s">
        <v>1961</v>
      </c>
      <c r="H487" s="296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</row>
    <row r="488" spans="1:25">
      <c r="A488" s="296" t="s">
        <v>83</v>
      </c>
      <c r="B488" s="296" t="s">
        <v>1044</v>
      </c>
      <c r="C488" s="296" t="s">
        <v>1962</v>
      </c>
      <c r="D488" s="296" t="s">
        <v>1963</v>
      </c>
      <c r="E488" s="296" t="s">
        <v>1964</v>
      </c>
      <c r="F488" s="296" t="s">
        <v>1965</v>
      </c>
      <c r="G488" s="296" t="s">
        <v>1966</v>
      </c>
      <c r="H488" s="296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</row>
    <row r="489" spans="1:25">
      <c r="A489" s="296" t="s">
        <v>73</v>
      </c>
      <c r="B489" s="296" t="s">
        <v>1044</v>
      </c>
      <c r="C489" s="296" t="s">
        <v>1967</v>
      </c>
      <c r="D489" s="296" t="s">
        <v>1968</v>
      </c>
      <c r="E489" s="296" t="s">
        <v>1969</v>
      </c>
      <c r="F489" s="296" t="s">
        <v>1970</v>
      </c>
      <c r="G489" s="296" t="s">
        <v>1971</v>
      </c>
      <c r="H489" s="296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</row>
    <row r="490" spans="1:25">
      <c r="A490" s="296" t="s">
        <v>75</v>
      </c>
      <c r="B490" s="296" t="s">
        <v>1044</v>
      </c>
      <c r="C490" s="296" t="s">
        <v>1972</v>
      </c>
      <c r="D490" s="296" t="s">
        <v>1973</v>
      </c>
      <c r="E490" s="296" t="s">
        <v>1974</v>
      </c>
      <c r="F490" s="296" t="s">
        <v>1975</v>
      </c>
      <c r="G490" s="296" t="s">
        <v>1976</v>
      </c>
      <c r="H490" s="296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</row>
    <row r="491" spans="1:25">
      <c r="A491" s="296" t="s">
        <v>86</v>
      </c>
      <c r="B491" s="296" t="s">
        <v>1044</v>
      </c>
      <c r="C491" s="296" t="s">
        <v>1977</v>
      </c>
      <c r="D491" s="296" t="s">
        <v>1978</v>
      </c>
      <c r="E491" s="296" t="s">
        <v>1979</v>
      </c>
      <c r="F491" s="296" t="s">
        <v>1980</v>
      </c>
      <c r="G491" s="296" t="s">
        <v>1981</v>
      </c>
      <c r="H491" s="296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</row>
    <row r="492" spans="1:25">
      <c r="A492" s="296" t="s">
        <v>96</v>
      </c>
      <c r="B492" s="296" t="s">
        <v>1044</v>
      </c>
      <c r="C492" s="296" t="s">
        <v>1982</v>
      </c>
      <c r="D492" s="296" t="s">
        <v>1983</v>
      </c>
      <c r="E492" s="296" t="s">
        <v>1984</v>
      </c>
      <c r="F492" s="296" t="s">
        <v>1985</v>
      </c>
      <c r="G492" s="296" t="s">
        <v>1986</v>
      </c>
      <c r="H492" s="296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</row>
    <row r="493" spans="1:25">
      <c r="A493" s="296" t="s">
        <v>88</v>
      </c>
      <c r="B493" s="296" t="s">
        <v>1044</v>
      </c>
      <c r="C493" s="296" t="s">
        <v>1987</v>
      </c>
      <c r="D493" s="296" t="s">
        <v>1988</v>
      </c>
      <c r="E493" s="296" t="s">
        <v>1989</v>
      </c>
      <c r="F493" s="296" t="s">
        <v>1990</v>
      </c>
      <c r="G493" s="296" t="s">
        <v>1991</v>
      </c>
      <c r="H493" s="296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</row>
    <row r="494" spans="1:25">
      <c r="A494" s="296" t="s">
        <v>90</v>
      </c>
      <c r="B494" s="296" t="s">
        <v>1044</v>
      </c>
      <c r="C494" s="296" t="s">
        <v>1992</v>
      </c>
      <c r="D494" s="296" t="s">
        <v>1993</v>
      </c>
      <c r="E494" s="296" t="s">
        <v>1994</v>
      </c>
      <c r="F494" s="296" t="s">
        <v>1735</v>
      </c>
      <c r="G494" s="296" t="s">
        <v>1995</v>
      </c>
      <c r="H494" s="296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</row>
    <row r="495" spans="1:25">
      <c r="A495" s="296" t="s">
        <v>92</v>
      </c>
      <c r="B495" s="296" t="s">
        <v>1044</v>
      </c>
      <c r="C495" s="296" t="s">
        <v>1996</v>
      </c>
      <c r="D495" s="296" t="s">
        <v>898</v>
      </c>
      <c r="E495" s="296" t="s">
        <v>1997</v>
      </c>
      <c r="F495" s="296" t="s">
        <v>1998</v>
      </c>
      <c r="G495" s="296" t="s">
        <v>1999</v>
      </c>
      <c r="H495" s="296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</row>
    <row r="496" spans="1:25">
      <c r="A496" s="296" t="s">
        <v>94</v>
      </c>
      <c r="B496" s="296" t="s">
        <v>1044</v>
      </c>
      <c r="C496" s="296" t="s">
        <v>2000</v>
      </c>
      <c r="D496" s="296" t="s">
        <v>2001</v>
      </c>
      <c r="E496" s="296" t="s">
        <v>2002</v>
      </c>
      <c r="F496" s="296" t="s">
        <v>2003</v>
      </c>
      <c r="G496" s="296" t="s">
        <v>2004</v>
      </c>
      <c r="H496" s="296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</row>
    <row r="497" spans="1:25">
      <c r="A497" s="296" t="s">
        <v>98</v>
      </c>
      <c r="B497" s="296" t="s">
        <v>1044</v>
      </c>
      <c r="C497" s="296" t="s">
        <v>2005</v>
      </c>
      <c r="D497" s="296" t="s">
        <v>2006</v>
      </c>
      <c r="E497" s="296" t="s">
        <v>2007</v>
      </c>
      <c r="F497" s="296" t="s">
        <v>2008</v>
      </c>
      <c r="G497" s="296" t="s">
        <v>2009</v>
      </c>
      <c r="H497" s="296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</row>
    <row r="498" spans="1:25">
      <c r="A498" s="296" t="s">
        <v>100</v>
      </c>
      <c r="B498" s="296" t="s">
        <v>1044</v>
      </c>
      <c r="C498" s="296" t="s">
        <v>2010</v>
      </c>
      <c r="D498" s="296" t="s">
        <v>2011</v>
      </c>
      <c r="E498" s="296" t="s">
        <v>2012</v>
      </c>
      <c r="F498" s="296" t="s">
        <v>2013</v>
      </c>
      <c r="G498" s="296" t="s">
        <v>2014</v>
      </c>
      <c r="H498" s="296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</row>
    <row r="499" spans="1:25">
      <c r="A499" s="296" t="s">
        <v>102</v>
      </c>
      <c r="B499" s="296" t="s">
        <v>1044</v>
      </c>
      <c r="C499" s="296" t="s">
        <v>2015</v>
      </c>
      <c r="D499" s="296" t="s">
        <v>2016</v>
      </c>
      <c r="E499" s="296" t="s">
        <v>2017</v>
      </c>
      <c r="F499" s="296" t="s">
        <v>2018</v>
      </c>
      <c r="G499" s="296" t="s">
        <v>2019</v>
      </c>
      <c r="H499" s="296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</row>
    <row r="500" spans="1:25">
      <c r="A500" s="296" t="s">
        <v>104</v>
      </c>
      <c r="B500" s="296" t="s">
        <v>1044</v>
      </c>
      <c r="C500" s="296" t="s">
        <v>2020</v>
      </c>
      <c r="D500" s="296" t="s">
        <v>2021</v>
      </c>
      <c r="E500" s="296" t="s">
        <v>2022</v>
      </c>
      <c r="F500" s="296" t="s">
        <v>2023</v>
      </c>
      <c r="G500" s="296" t="s">
        <v>2024</v>
      </c>
      <c r="H500" s="296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</row>
    <row r="501" spans="1:25">
      <c r="A501" s="296" t="s">
        <v>106</v>
      </c>
      <c r="B501" s="296" t="s">
        <v>1044</v>
      </c>
      <c r="C501" s="296" t="s">
        <v>67</v>
      </c>
      <c r="D501" s="296" t="s">
        <v>67</v>
      </c>
      <c r="E501" s="296" t="s">
        <v>2025</v>
      </c>
      <c r="F501" s="296" t="s">
        <v>2026</v>
      </c>
      <c r="G501" s="296" t="s">
        <v>2027</v>
      </c>
      <c r="H501" s="296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</row>
    <row r="502" spans="1:25">
      <c r="A502" s="296" t="s">
        <v>108</v>
      </c>
      <c r="B502" s="296" t="s">
        <v>1044</v>
      </c>
      <c r="C502" s="296" t="s">
        <v>269</v>
      </c>
      <c r="D502" s="296" t="s">
        <v>2028</v>
      </c>
      <c r="E502" s="296" t="s">
        <v>2029</v>
      </c>
      <c r="F502" s="296" t="s">
        <v>2030</v>
      </c>
      <c r="G502" s="296" t="s">
        <v>2017</v>
      </c>
      <c r="H502" s="296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</row>
    <row r="503" spans="1:25">
      <c r="A503" s="296" t="s">
        <v>110</v>
      </c>
      <c r="B503" s="296" t="s">
        <v>1044</v>
      </c>
      <c r="C503" s="296" t="s">
        <v>2031</v>
      </c>
      <c r="D503" s="296" t="s">
        <v>2032</v>
      </c>
      <c r="E503" s="296" t="s">
        <v>2033</v>
      </c>
      <c r="F503" s="296" t="s">
        <v>2034</v>
      </c>
      <c r="G503" s="296" t="s">
        <v>2035</v>
      </c>
      <c r="H503" s="296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</row>
    <row r="504" spans="1:25">
      <c r="A504" s="296" t="s">
        <v>112</v>
      </c>
      <c r="B504" s="296" t="s">
        <v>1044</v>
      </c>
      <c r="C504" s="296" t="s">
        <v>2036</v>
      </c>
      <c r="D504" s="296" t="s">
        <v>1446</v>
      </c>
      <c r="E504" s="296" t="s">
        <v>2037</v>
      </c>
      <c r="F504" s="296" t="s">
        <v>2038</v>
      </c>
      <c r="G504" s="296" t="s">
        <v>2039</v>
      </c>
      <c r="H504" s="296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</row>
    <row r="505" spans="1:25">
      <c r="A505" s="296" t="s">
        <v>114</v>
      </c>
      <c r="B505" s="296" t="s">
        <v>1044</v>
      </c>
      <c r="C505" s="296" t="s">
        <v>2040</v>
      </c>
      <c r="D505" s="296" t="s">
        <v>2041</v>
      </c>
      <c r="E505" s="296" t="s">
        <v>2042</v>
      </c>
      <c r="F505" s="296" t="s">
        <v>2043</v>
      </c>
      <c r="G505" s="296" t="s">
        <v>2044</v>
      </c>
      <c r="H505" s="296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</row>
    <row r="506" spans="1:25">
      <c r="A506" s="296" t="s">
        <v>116</v>
      </c>
      <c r="B506" s="296" t="s">
        <v>1044</v>
      </c>
      <c r="C506" s="296" t="s">
        <v>1027</v>
      </c>
      <c r="D506" s="296" t="s">
        <v>2045</v>
      </c>
      <c r="E506" s="296" t="s">
        <v>2046</v>
      </c>
      <c r="F506" s="296" t="s">
        <v>2047</v>
      </c>
      <c r="G506" s="296" t="s">
        <v>2048</v>
      </c>
      <c r="H506" s="296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</row>
    <row r="507" spans="1:25">
      <c r="A507" s="296" t="s">
        <v>118</v>
      </c>
      <c r="B507" s="296" t="s">
        <v>1044</v>
      </c>
      <c r="C507" s="296" t="s">
        <v>1417</v>
      </c>
      <c r="D507" s="296" t="s">
        <v>2049</v>
      </c>
      <c r="E507" s="296" t="s">
        <v>2050</v>
      </c>
      <c r="F507" s="296" t="s">
        <v>2051</v>
      </c>
      <c r="G507" s="296" t="s">
        <v>2052</v>
      </c>
      <c r="H507" s="296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</row>
    <row r="508" spans="1:25">
      <c r="A508" s="296" t="s">
        <v>120</v>
      </c>
      <c r="B508" s="296" t="s">
        <v>1044</v>
      </c>
      <c r="C508" s="296" t="s">
        <v>2053</v>
      </c>
      <c r="D508" s="296" t="s">
        <v>2054</v>
      </c>
      <c r="E508" s="296" t="s">
        <v>2055</v>
      </c>
      <c r="F508" s="296" t="s">
        <v>2056</v>
      </c>
      <c r="G508" s="296" t="s">
        <v>2057</v>
      </c>
      <c r="H508" s="296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</row>
    <row r="509" spans="1:25">
      <c r="A509" s="296" t="s">
        <v>122</v>
      </c>
      <c r="B509" s="296" t="s">
        <v>1044</v>
      </c>
      <c r="C509" s="296" t="s">
        <v>2058</v>
      </c>
      <c r="D509" s="296" t="s">
        <v>2059</v>
      </c>
      <c r="E509" s="296" t="s">
        <v>2060</v>
      </c>
      <c r="F509" s="296" t="s">
        <v>2061</v>
      </c>
      <c r="G509" s="296" t="s">
        <v>2062</v>
      </c>
      <c r="H509" s="296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</row>
    <row r="510" spans="1:25">
      <c r="A510" s="296" t="s">
        <v>124</v>
      </c>
      <c r="B510" s="296" t="s">
        <v>1044</v>
      </c>
      <c r="C510" s="296" t="s">
        <v>2063</v>
      </c>
      <c r="D510" s="296" t="s">
        <v>2064</v>
      </c>
      <c r="E510" s="296" t="s">
        <v>2065</v>
      </c>
      <c r="F510" s="296" t="s">
        <v>321</v>
      </c>
      <c r="G510" s="296" t="s">
        <v>2066</v>
      </c>
      <c r="H510" s="296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</row>
    <row r="511" spans="1:25">
      <c r="A511" s="296" t="s">
        <v>126</v>
      </c>
      <c r="B511" s="296" t="s">
        <v>1044</v>
      </c>
      <c r="C511" s="296" t="s">
        <v>2067</v>
      </c>
      <c r="D511" s="296" t="s">
        <v>2068</v>
      </c>
      <c r="E511" s="296" t="s">
        <v>2069</v>
      </c>
      <c r="F511" s="296" t="s">
        <v>2070</v>
      </c>
      <c r="G511" s="296" t="s">
        <v>2071</v>
      </c>
      <c r="H511" s="296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</row>
    <row r="512" spans="1:25">
      <c r="A512" s="296" t="s">
        <v>128</v>
      </c>
      <c r="B512" s="296" t="s">
        <v>1044</v>
      </c>
      <c r="C512" s="296" t="s">
        <v>2072</v>
      </c>
      <c r="D512" s="296" t="s">
        <v>2073</v>
      </c>
      <c r="E512" s="296" t="s">
        <v>1219</v>
      </c>
      <c r="F512" s="296" t="s">
        <v>2074</v>
      </c>
      <c r="G512" s="296" t="s">
        <v>2075</v>
      </c>
      <c r="H512" s="296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</row>
    <row r="513" spans="1:25">
      <c r="A513" s="296" t="s">
        <v>130</v>
      </c>
      <c r="B513" s="296" t="s">
        <v>1044</v>
      </c>
      <c r="C513" s="296" t="s">
        <v>2076</v>
      </c>
      <c r="D513" s="296" t="s">
        <v>2077</v>
      </c>
      <c r="E513" s="296" t="s">
        <v>1490</v>
      </c>
      <c r="F513" s="296" t="s">
        <v>2078</v>
      </c>
      <c r="G513" s="296" t="s">
        <v>2079</v>
      </c>
      <c r="H513" s="296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</row>
    <row r="514" spans="1:25">
      <c r="A514" s="296" t="s">
        <v>63</v>
      </c>
      <c r="B514" s="296" t="s">
        <v>1050</v>
      </c>
      <c r="C514" s="296" t="s">
        <v>2080</v>
      </c>
      <c r="D514" s="296" t="s">
        <v>2081</v>
      </c>
      <c r="E514" s="296" t="s">
        <v>2082</v>
      </c>
      <c r="F514" s="296" t="s">
        <v>2083</v>
      </c>
      <c r="G514" s="296" t="s">
        <v>2084</v>
      </c>
      <c r="H514" s="296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</row>
    <row r="515" spans="1:25">
      <c r="A515" s="296" t="s">
        <v>66</v>
      </c>
      <c r="B515" s="296" t="s">
        <v>1050</v>
      </c>
      <c r="C515" s="296" t="s">
        <v>2085</v>
      </c>
      <c r="D515" s="296" t="s">
        <v>2086</v>
      </c>
      <c r="E515" s="296" t="s">
        <v>1697</v>
      </c>
      <c r="F515" s="296" t="s">
        <v>2087</v>
      </c>
      <c r="G515" s="296" t="s">
        <v>2088</v>
      </c>
      <c r="H515" s="296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</row>
    <row r="516" spans="1:25">
      <c r="A516" s="296" t="s">
        <v>69</v>
      </c>
      <c r="B516" s="296" t="s">
        <v>1050</v>
      </c>
      <c r="C516" s="296" t="s">
        <v>304</v>
      </c>
      <c r="D516" s="296" t="s">
        <v>311</v>
      </c>
      <c r="E516" s="296" t="s">
        <v>1699</v>
      </c>
      <c r="F516" s="296" t="s">
        <v>1666</v>
      </c>
      <c r="G516" s="296" t="s">
        <v>129</v>
      </c>
      <c r="H516" s="296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</row>
    <row r="517" spans="1:25">
      <c r="A517" s="296" t="s">
        <v>71</v>
      </c>
      <c r="B517" s="296" t="s">
        <v>1050</v>
      </c>
      <c r="C517" s="296" t="s">
        <v>1676</v>
      </c>
      <c r="D517" s="296" t="s">
        <v>2089</v>
      </c>
      <c r="E517" s="296" t="s">
        <v>2090</v>
      </c>
      <c r="F517" s="296" t="s">
        <v>105</v>
      </c>
      <c r="G517" s="296" t="s">
        <v>2091</v>
      </c>
      <c r="H517" s="296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</row>
    <row r="518" spans="1:25">
      <c r="A518" s="296" t="s">
        <v>77</v>
      </c>
      <c r="B518" s="296" t="s">
        <v>1050</v>
      </c>
      <c r="C518" s="296" t="s">
        <v>107</v>
      </c>
      <c r="D518" s="296" t="s">
        <v>291</v>
      </c>
      <c r="E518" s="296" t="s">
        <v>1806</v>
      </c>
      <c r="F518" s="296" t="s">
        <v>283</v>
      </c>
      <c r="G518" s="296" t="s">
        <v>1806</v>
      </c>
      <c r="H518" s="296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</row>
    <row r="519" spans="1:25">
      <c r="A519" s="296" t="s">
        <v>79</v>
      </c>
      <c r="B519" s="296" t="s">
        <v>1050</v>
      </c>
      <c r="C519" s="296" t="s">
        <v>291</v>
      </c>
      <c r="D519" s="296" t="s">
        <v>336</v>
      </c>
      <c r="E519" s="296" t="s">
        <v>310</v>
      </c>
      <c r="F519" s="296" t="s">
        <v>290</v>
      </c>
      <c r="G519" s="296" t="s">
        <v>824</v>
      </c>
      <c r="H519" s="296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</row>
    <row r="520" spans="1:25">
      <c r="A520" s="296" t="s">
        <v>83</v>
      </c>
      <c r="B520" s="296" t="s">
        <v>1050</v>
      </c>
      <c r="C520" s="296" t="s">
        <v>2092</v>
      </c>
      <c r="D520" s="296" t="s">
        <v>2093</v>
      </c>
      <c r="E520" s="296" t="s">
        <v>2094</v>
      </c>
      <c r="F520" s="296" t="s">
        <v>2095</v>
      </c>
      <c r="G520" s="296" t="s">
        <v>2096</v>
      </c>
      <c r="H520" s="296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</row>
    <row r="521" spans="1:25">
      <c r="A521" s="296" t="s">
        <v>73</v>
      </c>
      <c r="B521" s="296" t="s">
        <v>1050</v>
      </c>
      <c r="C521" s="296" t="s">
        <v>85</v>
      </c>
      <c r="D521" s="296" t="s">
        <v>93</v>
      </c>
      <c r="E521" s="296" t="s">
        <v>109</v>
      </c>
      <c r="F521" s="296" t="s">
        <v>99</v>
      </c>
      <c r="G521" s="296" t="s">
        <v>105</v>
      </c>
      <c r="H521" s="296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</row>
    <row r="522" spans="1:25">
      <c r="A522" s="296" t="s">
        <v>75</v>
      </c>
      <c r="B522" s="296" t="s">
        <v>1050</v>
      </c>
      <c r="C522" s="296" t="s">
        <v>1185</v>
      </c>
      <c r="D522" s="296" t="s">
        <v>2097</v>
      </c>
      <c r="E522" s="296" t="s">
        <v>2098</v>
      </c>
      <c r="F522" s="296" t="s">
        <v>2099</v>
      </c>
      <c r="G522" s="296" t="s">
        <v>270</v>
      </c>
      <c r="H522" s="296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</row>
    <row r="523" spans="1:25">
      <c r="A523" s="296" t="s">
        <v>86</v>
      </c>
      <c r="B523" s="296" t="s">
        <v>1050</v>
      </c>
      <c r="C523" s="296" t="s">
        <v>89</v>
      </c>
      <c r="D523" s="296" t="s">
        <v>1672</v>
      </c>
      <c r="E523" s="296" t="s">
        <v>831</v>
      </c>
      <c r="F523" s="296" t="s">
        <v>340</v>
      </c>
      <c r="G523" s="296" t="s">
        <v>1794</v>
      </c>
      <c r="H523" s="296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</row>
    <row r="524" spans="1:25">
      <c r="A524" s="296" t="s">
        <v>96</v>
      </c>
      <c r="B524" s="296" t="s">
        <v>1050</v>
      </c>
      <c r="C524" s="296" t="s">
        <v>2100</v>
      </c>
      <c r="D524" s="296" t="s">
        <v>2101</v>
      </c>
      <c r="E524" s="296" t="s">
        <v>2102</v>
      </c>
      <c r="F524" s="296" t="s">
        <v>2103</v>
      </c>
      <c r="G524" s="296" t="s">
        <v>2104</v>
      </c>
      <c r="H524" s="296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</row>
    <row r="525" spans="1:25">
      <c r="A525" s="296" t="s">
        <v>88</v>
      </c>
      <c r="B525" s="296" t="s">
        <v>1050</v>
      </c>
      <c r="C525" s="296" t="s">
        <v>2105</v>
      </c>
      <c r="D525" s="296" t="s">
        <v>2106</v>
      </c>
      <c r="E525" s="296" t="s">
        <v>2107</v>
      </c>
      <c r="F525" s="296" t="s">
        <v>2108</v>
      </c>
      <c r="G525" s="296" t="s">
        <v>2109</v>
      </c>
      <c r="H525" s="296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</row>
    <row r="526" spans="1:25">
      <c r="A526" s="296" t="s">
        <v>90</v>
      </c>
      <c r="B526" s="296" t="s">
        <v>1050</v>
      </c>
      <c r="C526" s="296" t="s">
        <v>2110</v>
      </c>
      <c r="D526" s="296" t="s">
        <v>2111</v>
      </c>
      <c r="E526" s="296" t="s">
        <v>349</v>
      </c>
      <c r="F526" s="296" t="s">
        <v>2112</v>
      </c>
      <c r="G526" s="296" t="s">
        <v>2113</v>
      </c>
      <c r="H526" s="296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</row>
    <row r="527" spans="1:25">
      <c r="A527" s="296" t="s">
        <v>92</v>
      </c>
      <c r="B527" s="296" t="s">
        <v>1050</v>
      </c>
      <c r="C527" s="296" t="s">
        <v>2114</v>
      </c>
      <c r="D527" s="296" t="s">
        <v>2115</v>
      </c>
      <c r="E527" s="296" t="s">
        <v>2116</v>
      </c>
      <c r="F527" s="296" t="s">
        <v>2117</v>
      </c>
      <c r="G527" s="296" t="s">
        <v>2118</v>
      </c>
      <c r="H527" s="296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</row>
    <row r="528" spans="1:25">
      <c r="A528" s="296" t="s">
        <v>94</v>
      </c>
      <c r="B528" s="296" t="s">
        <v>1050</v>
      </c>
      <c r="C528" s="296" t="s">
        <v>2119</v>
      </c>
      <c r="D528" s="296" t="s">
        <v>577</v>
      </c>
      <c r="E528" s="296" t="s">
        <v>845</v>
      </c>
      <c r="F528" s="296" t="s">
        <v>2120</v>
      </c>
      <c r="G528" s="296" t="s">
        <v>2121</v>
      </c>
      <c r="H528" s="296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</row>
    <row r="529" spans="1:25">
      <c r="A529" s="296" t="s">
        <v>98</v>
      </c>
      <c r="B529" s="296" t="s">
        <v>1050</v>
      </c>
      <c r="C529" s="296" t="s">
        <v>2122</v>
      </c>
      <c r="D529" s="296" t="s">
        <v>2123</v>
      </c>
      <c r="E529" s="296" t="s">
        <v>2124</v>
      </c>
      <c r="F529" s="296" t="s">
        <v>2125</v>
      </c>
      <c r="G529" s="296" t="s">
        <v>2126</v>
      </c>
      <c r="H529" s="296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</row>
    <row r="530" spans="1:25">
      <c r="A530" s="296" t="s">
        <v>100</v>
      </c>
      <c r="B530" s="296" t="s">
        <v>1050</v>
      </c>
      <c r="C530" s="296" t="s">
        <v>2127</v>
      </c>
      <c r="D530" s="296" t="s">
        <v>2128</v>
      </c>
      <c r="E530" s="296" t="s">
        <v>2129</v>
      </c>
      <c r="F530" s="296" t="s">
        <v>2130</v>
      </c>
      <c r="G530" s="296" t="s">
        <v>2131</v>
      </c>
      <c r="H530" s="296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</row>
    <row r="531" spans="1:25">
      <c r="A531" s="296" t="s">
        <v>102</v>
      </c>
      <c r="B531" s="296" t="s">
        <v>1050</v>
      </c>
      <c r="C531" s="296" t="s">
        <v>282</v>
      </c>
      <c r="D531" s="296" t="s">
        <v>282</v>
      </c>
      <c r="E531" s="296" t="s">
        <v>282</v>
      </c>
      <c r="F531" s="296" t="s">
        <v>282</v>
      </c>
      <c r="G531" s="296" t="s">
        <v>282</v>
      </c>
      <c r="H531" s="296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</row>
    <row r="532" spans="1:25">
      <c r="A532" s="296" t="s">
        <v>104</v>
      </c>
      <c r="B532" s="296" t="s">
        <v>1050</v>
      </c>
      <c r="C532" s="296" t="s">
        <v>2132</v>
      </c>
      <c r="D532" s="296" t="s">
        <v>2133</v>
      </c>
      <c r="E532" s="296" t="s">
        <v>2134</v>
      </c>
      <c r="F532" s="296" t="s">
        <v>2135</v>
      </c>
      <c r="G532" s="296" t="s">
        <v>2136</v>
      </c>
      <c r="H532" s="296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</row>
    <row r="533" spans="1:25">
      <c r="A533" s="296" t="s">
        <v>106</v>
      </c>
      <c r="B533" s="296" t="s">
        <v>1050</v>
      </c>
      <c r="C533" s="296" t="s">
        <v>67</v>
      </c>
      <c r="D533" s="296" t="s">
        <v>67</v>
      </c>
      <c r="E533" s="296" t="s">
        <v>103</v>
      </c>
      <c r="F533" s="296" t="s">
        <v>95</v>
      </c>
      <c r="G533" s="296" t="s">
        <v>837</v>
      </c>
      <c r="H533" s="296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</row>
    <row r="534" spans="1:25">
      <c r="A534" s="296" t="s">
        <v>108</v>
      </c>
      <c r="B534" s="296" t="s">
        <v>1050</v>
      </c>
      <c r="C534" s="296" t="s">
        <v>1412</v>
      </c>
      <c r="D534" s="296" t="s">
        <v>2137</v>
      </c>
      <c r="E534" s="296" t="s">
        <v>2138</v>
      </c>
      <c r="F534" s="296" t="s">
        <v>2139</v>
      </c>
      <c r="G534" s="296" t="s">
        <v>2140</v>
      </c>
      <c r="H534" s="296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</row>
    <row r="535" spans="1:25">
      <c r="A535" s="296" t="s">
        <v>110</v>
      </c>
      <c r="B535" s="296" t="s">
        <v>1050</v>
      </c>
      <c r="C535" s="296" t="s">
        <v>1717</v>
      </c>
      <c r="D535" s="296" t="s">
        <v>1480</v>
      </c>
      <c r="E535" s="296" t="s">
        <v>2141</v>
      </c>
      <c r="F535" s="296" t="s">
        <v>2142</v>
      </c>
      <c r="G535" s="296" t="s">
        <v>2143</v>
      </c>
      <c r="H535" s="296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</row>
    <row r="536" spans="1:25">
      <c r="A536" s="296" t="s">
        <v>112</v>
      </c>
      <c r="B536" s="296" t="s">
        <v>1050</v>
      </c>
      <c r="C536" s="296" t="s">
        <v>306</v>
      </c>
      <c r="D536" s="296" t="s">
        <v>2144</v>
      </c>
      <c r="E536" s="296" t="s">
        <v>2145</v>
      </c>
      <c r="F536" s="296" t="s">
        <v>2146</v>
      </c>
      <c r="G536" s="296" t="s">
        <v>2147</v>
      </c>
      <c r="H536" s="296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</row>
    <row r="537" spans="1:25">
      <c r="A537" s="296" t="s">
        <v>114</v>
      </c>
      <c r="B537" s="296" t="s">
        <v>1050</v>
      </c>
      <c r="C537" s="296" t="s">
        <v>2148</v>
      </c>
      <c r="D537" s="296" t="s">
        <v>2149</v>
      </c>
      <c r="E537" s="296" t="s">
        <v>1788</v>
      </c>
      <c r="F537" s="296" t="s">
        <v>2150</v>
      </c>
      <c r="G537" s="296" t="s">
        <v>2083</v>
      </c>
      <c r="H537" s="296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</row>
    <row r="538" spans="1:25">
      <c r="A538" s="296" t="s">
        <v>116</v>
      </c>
      <c r="B538" s="296" t="s">
        <v>1050</v>
      </c>
      <c r="C538" s="296" t="s">
        <v>2151</v>
      </c>
      <c r="D538" s="296" t="s">
        <v>2152</v>
      </c>
      <c r="E538" s="296" t="s">
        <v>2153</v>
      </c>
      <c r="F538" s="296" t="s">
        <v>2154</v>
      </c>
      <c r="G538" s="296" t="s">
        <v>2155</v>
      </c>
      <c r="H538" s="296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</row>
    <row r="539" spans="1:25">
      <c r="A539" s="296" t="s">
        <v>118</v>
      </c>
      <c r="B539" s="296" t="s">
        <v>1050</v>
      </c>
      <c r="C539" s="296" t="s">
        <v>282</v>
      </c>
      <c r="D539" s="296" t="s">
        <v>117</v>
      </c>
      <c r="E539" s="296" t="s">
        <v>95</v>
      </c>
      <c r="F539" s="296" t="s">
        <v>265</v>
      </c>
      <c r="G539" s="296" t="s">
        <v>1739</v>
      </c>
      <c r="H539" s="296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</row>
    <row r="540" spans="1:25">
      <c r="A540" s="296" t="s">
        <v>120</v>
      </c>
      <c r="B540" s="296" t="s">
        <v>1050</v>
      </c>
      <c r="C540" s="296" t="s">
        <v>2156</v>
      </c>
      <c r="D540" s="296" t="s">
        <v>2157</v>
      </c>
      <c r="E540" s="296" t="s">
        <v>260</v>
      </c>
      <c r="F540" s="296" t="s">
        <v>2064</v>
      </c>
      <c r="G540" s="296" t="s">
        <v>2158</v>
      </c>
      <c r="H540" s="296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</row>
    <row r="541" spans="1:25">
      <c r="A541" s="296" t="s">
        <v>122</v>
      </c>
      <c r="B541" s="296" t="s">
        <v>1050</v>
      </c>
      <c r="C541" s="296" t="s">
        <v>2159</v>
      </c>
      <c r="D541" s="296" t="s">
        <v>2160</v>
      </c>
      <c r="E541" s="296" t="s">
        <v>2161</v>
      </c>
      <c r="F541" s="296" t="s">
        <v>2162</v>
      </c>
      <c r="G541" s="296" t="s">
        <v>2163</v>
      </c>
      <c r="H541" s="296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</row>
    <row r="542" spans="1:25">
      <c r="A542" s="296" t="s">
        <v>124</v>
      </c>
      <c r="B542" s="296" t="s">
        <v>1050</v>
      </c>
      <c r="C542" s="296" t="s">
        <v>321</v>
      </c>
      <c r="D542" s="296" t="s">
        <v>283</v>
      </c>
      <c r="E542" s="296" t="s">
        <v>304</v>
      </c>
      <c r="F542" s="296" t="s">
        <v>304</v>
      </c>
      <c r="G542" s="296" t="s">
        <v>843</v>
      </c>
      <c r="H542" s="296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</row>
    <row r="543" spans="1:25">
      <c r="A543" s="296" t="s">
        <v>126</v>
      </c>
      <c r="B543" s="296" t="s">
        <v>1050</v>
      </c>
      <c r="C543" s="296" t="s">
        <v>2164</v>
      </c>
      <c r="D543" s="296" t="s">
        <v>2165</v>
      </c>
      <c r="E543" s="296" t="s">
        <v>2166</v>
      </c>
      <c r="F543" s="296" t="s">
        <v>2167</v>
      </c>
      <c r="G543" s="296" t="s">
        <v>2168</v>
      </c>
      <c r="H543" s="296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</row>
    <row r="544" spans="1:25">
      <c r="A544" s="296" t="s">
        <v>128</v>
      </c>
      <c r="B544" s="296" t="s">
        <v>1050</v>
      </c>
      <c r="C544" s="296" t="s">
        <v>2169</v>
      </c>
      <c r="D544" s="296" t="s">
        <v>115</v>
      </c>
      <c r="E544" s="296" t="s">
        <v>2170</v>
      </c>
      <c r="F544" s="296" t="s">
        <v>326</v>
      </c>
      <c r="G544" s="296" t="s">
        <v>1347</v>
      </c>
      <c r="H544" s="296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</row>
    <row r="545" spans="1:25">
      <c r="A545" s="296" t="s">
        <v>130</v>
      </c>
      <c r="B545" s="296" t="s">
        <v>1050</v>
      </c>
      <c r="C545" s="296" t="s">
        <v>2171</v>
      </c>
      <c r="D545" s="296" t="s">
        <v>2172</v>
      </c>
      <c r="E545" s="296" t="s">
        <v>1768</v>
      </c>
      <c r="F545" s="296" t="s">
        <v>1655</v>
      </c>
      <c r="G545" s="296" t="s">
        <v>1927</v>
      </c>
      <c r="H545" s="296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</row>
    <row r="546" spans="1:25">
      <c r="A546" s="296" t="s">
        <v>63</v>
      </c>
      <c r="B546" s="296" t="s">
        <v>1056</v>
      </c>
      <c r="C546" s="296" t="s">
        <v>296</v>
      </c>
      <c r="D546" s="296" t="s">
        <v>1768</v>
      </c>
      <c r="E546" s="296" t="s">
        <v>302</v>
      </c>
      <c r="F546" s="296" t="s">
        <v>136</v>
      </c>
      <c r="G546" s="296" t="s">
        <v>136</v>
      </c>
      <c r="H546" s="296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</row>
    <row r="547" spans="1:25">
      <c r="A547" s="296" t="s">
        <v>66</v>
      </c>
      <c r="B547" s="296" t="s">
        <v>1056</v>
      </c>
      <c r="C547" s="296" t="s">
        <v>1743</v>
      </c>
      <c r="D547" s="296" t="s">
        <v>2173</v>
      </c>
      <c r="E547" s="296" t="s">
        <v>2174</v>
      </c>
      <c r="F547" s="296" t="s">
        <v>136</v>
      </c>
      <c r="G547" s="296" t="s">
        <v>136</v>
      </c>
      <c r="H547" s="296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</row>
    <row r="548" spans="1:25">
      <c r="A548" s="296" t="s">
        <v>69</v>
      </c>
      <c r="B548" s="296" t="s">
        <v>1056</v>
      </c>
      <c r="C548" s="296" t="s">
        <v>1729</v>
      </c>
      <c r="D548" s="296" t="s">
        <v>1811</v>
      </c>
      <c r="E548" s="296" t="s">
        <v>1699</v>
      </c>
      <c r="F548" s="296" t="s">
        <v>136</v>
      </c>
      <c r="G548" s="296" t="s">
        <v>136</v>
      </c>
      <c r="H548" s="296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</row>
    <row r="549" spans="1:25">
      <c r="A549" s="296" t="s">
        <v>71</v>
      </c>
      <c r="B549" s="296" t="s">
        <v>1056</v>
      </c>
      <c r="C549" s="296" t="s">
        <v>107</v>
      </c>
      <c r="D549" s="296" t="s">
        <v>111</v>
      </c>
      <c r="E549" s="296" t="s">
        <v>282</v>
      </c>
      <c r="F549" s="296" t="s">
        <v>136</v>
      </c>
      <c r="G549" s="296" t="s">
        <v>136</v>
      </c>
      <c r="H549" s="296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</row>
    <row r="550" spans="1:25">
      <c r="A550" s="296" t="s">
        <v>77</v>
      </c>
      <c r="B550" s="296" t="s">
        <v>1056</v>
      </c>
      <c r="C550" s="296" t="s">
        <v>113</v>
      </c>
      <c r="D550" s="296" t="s">
        <v>95</v>
      </c>
      <c r="E550" s="296" t="s">
        <v>99</v>
      </c>
      <c r="F550" s="296" t="s">
        <v>136</v>
      </c>
      <c r="G550" s="296" t="s">
        <v>136</v>
      </c>
      <c r="H550" s="296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</row>
    <row r="551" spans="1:25">
      <c r="A551" s="296" t="s">
        <v>79</v>
      </c>
      <c r="B551" s="296" t="s">
        <v>1056</v>
      </c>
      <c r="C551" s="296" t="s">
        <v>67</v>
      </c>
      <c r="D551" s="296" t="s">
        <v>282</v>
      </c>
      <c r="E551" s="296" t="s">
        <v>67</v>
      </c>
      <c r="F551" s="296" t="s">
        <v>136</v>
      </c>
      <c r="G551" s="296" t="s">
        <v>136</v>
      </c>
      <c r="H551" s="296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</row>
    <row r="552" spans="1:25">
      <c r="A552" s="296" t="s">
        <v>83</v>
      </c>
      <c r="B552" s="296" t="s">
        <v>1056</v>
      </c>
      <c r="C552" s="296" t="s">
        <v>835</v>
      </c>
      <c r="D552" s="296" t="s">
        <v>2175</v>
      </c>
      <c r="E552" s="296" t="s">
        <v>2176</v>
      </c>
      <c r="F552" s="296" t="s">
        <v>136</v>
      </c>
      <c r="G552" s="296" t="s">
        <v>136</v>
      </c>
      <c r="H552" s="296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</row>
    <row r="553" spans="1:25">
      <c r="A553" s="296" t="s">
        <v>73</v>
      </c>
      <c r="B553" s="296" t="s">
        <v>1056</v>
      </c>
      <c r="C553" s="296" t="s">
        <v>2158</v>
      </c>
      <c r="D553" s="296" t="s">
        <v>1747</v>
      </c>
      <c r="E553" s="296" t="s">
        <v>2091</v>
      </c>
      <c r="F553" s="296" t="s">
        <v>136</v>
      </c>
      <c r="G553" s="296" t="s">
        <v>136</v>
      </c>
      <c r="H553" s="296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</row>
    <row r="554" spans="1:25">
      <c r="A554" s="296" t="s">
        <v>75</v>
      </c>
      <c r="B554" s="296" t="s">
        <v>1056</v>
      </c>
      <c r="C554" s="296" t="s">
        <v>2177</v>
      </c>
      <c r="D554" s="296" t="s">
        <v>2178</v>
      </c>
      <c r="E554" s="296" t="s">
        <v>2179</v>
      </c>
      <c r="F554" s="296" t="s">
        <v>136</v>
      </c>
      <c r="G554" s="296" t="s">
        <v>136</v>
      </c>
      <c r="H554" s="296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</row>
    <row r="555" spans="1:25">
      <c r="A555" s="296" t="s">
        <v>86</v>
      </c>
      <c r="B555" s="296" t="s">
        <v>1056</v>
      </c>
      <c r="C555" s="296" t="s">
        <v>268</v>
      </c>
      <c r="D555" s="296" t="s">
        <v>282</v>
      </c>
      <c r="E555" s="296" t="s">
        <v>282</v>
      </c>
      <c r="F555" s="296" t="s">
        <v>136</v>
      </c>
      <c r="G555" s="296" t="s">
        <v>136</v>
      </c>
      <c r="H555" s="296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</row>
    <row r="556" spans="1:25">
      <c r="A556" s="296" t="s">
        <v>96</v>
      </c>
      <c r="B556" s="296" t="s">
        <v>1056</v>
      </c>
      <c r="C556" s="296" t="s">
        <v>2180</v>
      </c>
      <c r="D556" s="296" t="s">
        <v>2181</v>
      </c>
      <c r="E556" s="296" t="s">
        <v>1787</v>
      </c>
      <c r="F556" s="296" t="s">
        <v>136</v>
      </c>
      <c r="G556" s="296" t="s">
        <v>136</v>
      </c>
      <c r="H556" s="296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</row>
    <row r="557" spans="1:25">
      <c r="A557" s="296" t="s">
        <v>88</v>
      </c>
      <c r="B557" s="296" t="s">
        <v>1056</v>
      </c>
      <c r="C557" s="296" t="s">
        <v>2182</v>
      </c>
      <c r="D557" s="296" t="s">
        <v>2087</v>
      </c>
      <c r="E557" s="296" t="s">
        <v>2183</v>
      </c>
      <c r="F557" s="296" t="s">
        <v>136</v>
      </c>
      <c r="G557" s="296" t="s">
        <v>136</v>
      </c>
      <c r="H557" s="296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</row>
    <row r="558" spans="1:25">
      <c r="A558" s="296" t="s">
        <v>90</v>
      </c>
      <c r="B558" s="296" t="s">
        <v>1056</v>
      </c>
      <c r="C558" s="296" t="s">
        <v>268</v>
      </c>
      <c r="D558" s="296" t="s">
        <v>314</v>
      </c>
      <c r="E558" s="296" t="s">
        <v>269</v>
      </c>
      <c r="F558" s="296" t="s">
        <v>136</v>
      </c>
      <c r="G558" s="296" t="s">
        <v>136</v>
      </c>
      <c r="H558" s="296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</row>
    <row r="559" spans="1:25">
      <c r="A559" s="296" t="s">
        <v>92</v>
      </c>
      <c r="B559" s="296" t="s">
        <v>1056</v>
      </c>
      <c r="C559" s="296" t="s">
        <v>2184</v>
      </c>
      <c r="D559" s="296" t="s">
        <v>1662</v>
      </c>
      <c r="E559" s="296" t="s">
        <v>345</v>
      </c>
      <c r="F559" s="296" t="s">
        <v>136</v>
      </c>
      <c r="G559" s="296" t="s">
        <v>136</v>
      </c>
      <c r="H559" s="296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</row>
    <row r="560" spans="1:25">
      <c r="A560" s="296" t="s">
        <v>94</v>
      </c>
      <c r="B560" s="296" t="s">
        <v>1056</v>
      </c>
      <c r="C560" s="296" t="s">
        <v>290</v>
      </c>
      <c r="D560" s="296" t="s">
        <v>93</v>
      </c>
      <c r="E560" s="296" t="s">
        <v>117</v>
      </c>
      <c r="F560" s="296" t="s">
        <v>136</v>
      </c>
      <c r="G560" s="296" t="s">
        <v>136</v>
      </c>
      <c r="H560" s="296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</row>
    <row r="561" spans="1:25">
      <c r="A561" s="296" t="s">
        <v>98</v>
      </c>
      <c r="B561" s="296" t="s">
        <v>1056</v>
      </c>
      <c r="C561" s="296" t="s">
        <v>2185</v>
      </c>
      <c r="D561" s="296" t="s">
        <v>2172</v>
      </c>
      <c r="E561" s="296" t="s">
        <v>260</v>
      </c>
      <c r="F561" s="296" t="s">
        <v>136</v>
      </c>
      <c r="G561" s="296" t="s">
        <v>136</v>
      </c>
      <c r="H561" s="296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</row>
    <row r="562" spans="1:25">
      <c r="A562" s="296" t="s">
        <v>100</v>
      </c>
      <c r="B562" s="296" t="s">
        <v>1056</v>
      </c>
      <c r="C562" s="296" t="s">
        <v>2186</v>
      </c>
      <c r="D562" s="296" t="s">
        <v>2187</v>
      </c>
      <c r="E562" s="296" t="s">
        <v>2188</v>
      </c>
      <c r="F562" s="296" t="s">
        <v>136</v>
      </c>
      <c r="G562" s="296" t="s">
        <v>136</v>
      </c>
      <c r="H562" s="296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</row>
    <row r="563" spans="1:25">
      <c r="A563" s="296" t="s">
        <v>102</v>
      </c>
      <c r="B563" s="296" t="s">
        <v>1056</v>
      </c>
      <c r="C563" s="296" t="s">
        <v>2177</v>
      </c>
      <c r="D563" s="296" t="s">
        <v>107</v>
      </c>
      <c r="E563" s="296" t="s">
        <v>107</v>
      </c>
      <c r="F563" s="296" t="s">
        <v>136</v>
      </c>
      <c r="G563" s="296" t="s">
        <v>136</v>
      </c>
      <c r="H563" s="296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</row>
    <row r="564" spans="1:25">
      <c r="A564" s="296" t="s">
        <v>104</v>
      </c>
      <c r="B564" s="296" t="s">
        <v>1056</v>
      </c>
      <c r="C564" s="296" t="s">
        <v>1547</v>
      </c>
      <c r="D564" s="296" t="s">
        <v>2189</v>
      </c>
      <c r="E564" s="296" t="s">
        <v>2190</v>
      </c>
      <c r="F564" s="296" t="s">
        <v>136</v>
      </c>
      <c r="G564" s="296" t="s">
        <v>136</v>
      </c>
      <c r="H564" s="296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</row>
    <row r="565" spans="1:25">
      <c r="A565" s="296" t="s">
        <v>106</v>
      </c>
      <c r="B565" s="296" t="s">
        <v>1056</v>
      </c>
      <c r="C565" s="296" t="s">
        <v>67</v>
      </c>
      <c r="D565" s="296" t="s">
        <v>67</v>
      </c>
      <c r="E565" s="296" t="s">
        <v>282</v>
      </c>
      <c r="F565" s="296" t="s">
        <v>136</v>
      </c>
      <c r="G565" s="296" t="s">
        <v>136</v>
      </c>
      <c r="H565" s="296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</row>
    <row r="566" spans="1:25">
      <c r="A566" s="296" t="s">
        <v>108</v>
      </c>
      <c r="B566" s="296" t="s">
        <v>1056</v>
      </c>
      <c r="C566" s="296" t="s">
        <v>1780</v>
      </c>
      <c r="D566" s="296" t="s">
        <v>1190</v>
      </c>
      <c r="E566" s="296" t="s">
        <v>2191</v>
      </c>
      <c r="F566" s="296" t="s">
        <v>136</v>
      </c>
      <c r="G566" s="296" t="s">
        <v>136</v>
      </c>
      <c r="H566" s="296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</row>
    <row r="567" spans="1:25">
      <c r="A567" s="296" t="s">
        <v>110</v>
      </c>
      <c r="B567" s="296" t="s">
        <v>1056</v>
      </c>
      <c r="C567" s="296" t="s">
        <v>1826</v>
      </c>
      <c r="D567" s="296" t="s">
        <v>2192</v>
      </c>
      <c r="E567" s="296" t="s">
        <v>258</v>
      </c>
      <c r="F567" s="296" t="s">
        <v>136</v>
      </c>
      <c r="G567" s="296" t="s">
        <v>136</v>
      </c>
      <c r="H567" s="296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</row>
    <row r="568" spans="1:25">
      <c r="A568" s="296" t="s">
        <v>112</v>
      </c>
      <c r="B568" s="296" t="s">
        <v>1056</v>
      </c>
      <c r="C568" s="296" t="s">
        <v>282</v>
      </c>
      <c r="D568" s="296" t="s">
        <v>269</v>
      </c>
      <c r="E568" s="296" t="s">
        <v>267</v>
      </c>
      <c r="F568" s="296" t="s">
        <v>136</v>
      </c>
      <c r="G568" s="296" t="s">
        <v>136</v>
      </c>
      <c r="H568" s="296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</row>
    <row r="569" spans="1:25">
      <c r="A569" s="296" t="s">
        <v>114</v>
      </c>
      <c r="B569" s="296" t="s">
        <v>1056</v>
      </c>
      <c r="C569" s="296" t="s">
        <v>1936</v>
      </c>
      <c r="D569" s="296" t="s">
        <v>2150</v>
      </c>
      <c r="E569" s="296" t="s">
        <v>2193</v>
      </c>
      <c r="F569" s="296" t="s">
        <v>136</v>
      </c>
      <c r="G569" s="296" t="s">
        <v>136</v>
      </c>
      <c r="H569" s="296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</row>
    <row r="570" spans="1:25">
      <c r="A570" s="296" t="s">
        <v>116</v>
      </c>
      <c r="B570" s="296" t="s">
        <v>1056</v>
      </c>
      <c r="C570" s="296" t="s">
        <v>2194</v>
      </c>
      <c r="D570" s="296" t="s">
        <v>2195</v>
      </c>
      <c r="E570" s="296" t="s">
        <v>2196</v>
      </c>
      <c r="F570" s="296" t="s">
        <v>136</v>
      </c>
      <c r="G570" s="296" t="s">
        <v>136</v>
      </c>
      <c r="H570" s="296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</row>
    <row r="571" spans="1:25">
      <c r="A571" s="296" t="s">
        <v>118</v>
      </c>
      <c r="B571" s="296" t="s">
        <v>1056</v>
      </c>
      <c r="C571" s="296" t="s">
        <v>2197</v>
      </c>
      <c r="D571" s="296" t="s">
        <v>2198</v>
      </c>
      <c r="E571" s="296" t="s">
        <v>2199</v>
      </c>
      <c r="F571" s="296" t="s">
        <v>136</v>
      </c>
      <c r="G571" s="296" t="s">
        <v>136</v>
      </c>
      <c r="H571" s="296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</row>
    <row r="572" spans="1:25">
      <c r="A572" s="296" t="s">
        <v>120</v>
      </c>
      <c r="B572" s="296" t="s">
        <v>1056</v>
      </c>
      <c r="C572" s="296" t="s">
        <v>266</v>
      </c>
      <c r="D572" s="296" t="s">
        <v>91</v>
      </c>
      <c r="E572" s="296" t="s">
        <v>1739</v>
      </c>
      <c r="F572" s="296" t="s">
        <v>136</v>
      </c>
      <c r="G572" s="296" t="s">
        <v>136</v>
      </c>
      <c r="H572" s="296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</row>
    <row r="573" spans="1:25">
      <c r="A573" s="296" t="s">
        <v>122</v>
      </c>
      <c r="B573" s="296" t="s">
        <v>1056</v>
      </c>
      <c r="C573" s="296" t="s">
        <v>843</v>
      </c>
      <c r="D573" s="296" t="s">
        <v>2200</v>
      </c>
      <c r="E573" s="296" t="s">
        <v>2201</v>
      </c>
      <c r="F573" s="296" t="s">
        <v>136</v>
      </c>
      <c r="G573" s="296" t="s">
        <v>136</v>
      </c>
      <c r="H573" s="296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</row>
    <row r="574" spans="1:25">
      <c r="A574" s="296" t="s">
        <v>124</v>
      </c>
      <c r="B574" s="296" t="s">
        <v>1056</v>
      </c>
      <c r="C574" s="296" t="s">
        <v>282</v>
      </c>
      <c r="D574" s="296" t="s">
        <v>314</v>
      </c>
      <c r="E574" s="296" t="s">
        <v>267</v>
      </c>
      <c r="F574" s="296" t="s">
        <v>136</v>
      </c>
      <c r="G574" s="296" t="s">
        <v>136</v>
      </c>
      <c r="H574" s="296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</row>
    <row r="575" spans="1:25">
      <c r="A575" s="296" t="s">
        <v>126</v>
      </c>
      <c r="B575" s="296" t="s">
        <v>1056</v>
      </c>
      <c r="C575" s="296" t="s">
        <v>303</v>
      </c>
      <c r="D575" s="296" t="s">
        <v>2202</v>
      </c>
      <c r="E575" s="296" t="s">
        <v>1662</v>
      </c>
      <c r="F575" s="296" t="s">
        <v>136</v>
      </c>
      <c r="G575" s="296" t="s">
        <v>136</v>
      </c>
      <c r="H575" s="296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</row>
    <row r="576" spans="1:25">
      <c r="A576" s="296" t="s">
        <v>128</v>
      </c>
      <c r="B576" s="296" t="s">
        <v>1056</v>
      </c>
      <c r="C576" s="296" t="s">
        <v>291</v>
      </c>
      <c r="D576" s="296" t="s">
        <v>314</v>
      </c>
      <c r="E576" s="296" t="s">
        <v>2177</v>
      </c>
      <c r="F576" s="296" t="s">
        <v>136</v>
      </c>
      <c r="G576" s="296" t="s">
        <v>136</v>
      </c>
      <c r="H576" s="296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</row>
    <row r="577" spans="1:25">
      <c r="A577" s="296" t="s">
        <v>130</v>
      </c>
      <c r="B577" s="296" t="s">
        <v>1056</v>
      </c>
      <c r="C577" s="296" t="s">
        <v>2203</v>
      </c>
      <c r="D577" s="296" t="s">
        <v>2204</v>
      </c>
      <c r="E577" s="296" t="s">
        <v>2205</v>
      </c>
      <c r="F577" s="296" t="s">
        <v>136</v>
      </c>
      <c r="G577" s="296" t="s">
        <v>136</v>
      </c>
      <c r="H577" s="296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</row>
    <row r="578" spans="1:25">
      <c r="A578" s="296" t="s">
        <v>63</v>
      </c>
      <c r="B578" s="296" t="s">
        <v>1062</v>
      </c>
      <c r="C578" s="296" t="s">
        <v>309</v>
      </c>
      <c r="D578" s="296" t="s">
        <v>282</v>
      </c>
      <c r="E578" s="296"/>
      <c r="F578" s="296" t="s">
        <v>2206</v>
      </c>
      <c r="G578" s="296"/>
      <c r="H578" s="296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</row>
    <row r="579" spans="1:25">
      <c r="A579" s="296" t="s">
        <v>66</v>
      </c>
      <c r="B579" s="296" t="s">
        <v>1062</v>
      </c>
      <c r="C579" s="296" t="s">
        <v>97</v>
      </c>
      <c r="D579" s="296" t="s">
        <v>91</v>
      </c>
      <c r="E579" s="296" t="s">
        <v>91</v>
      </c>
      <c r="F579" s="296" t="s">
        <v>2207</v>
      </c>
      <c r="G579" s="296" t="s">
        <v>2208</v>
      </c>
      <c r="H579" s="296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</row>
    <row r="580" spans="1:25">
      <c r="A580" s="296" t="s">
        <v>69</v>
      </c>
      <c r="B580" s="296" t="s">
        <v>1062</v>
      </c>
      <c r="C580" s="296" t="s">
        <v>282</v>
      </c>
      <c r="D580" s="296" t="s">
        <v>282</v>
      </c>
      <c r="E580" s="296"/>
      <c r="F580" s="296" t="s">
        <v>2209</v>
      </c>
      <c r="G580" s="296"/>
      <c r="H580" s="296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</row>
    <row r="581" spans="1:25">
      <c r="A581" s="296" t="s">
        <v>71</v>
      </c>
      <c r="B581" s="296" t="s">
        <v>1062</v>
      </c>
      <c r="C581" s="296" t="s">
        <v>2210</v>
      </c>
      <c r="D581" s="296" t="s">
        <v>2211</v>
      </c>
      <c r="E581" s="296" t="s">
        <v>1781</v>
      </c>
      <c r="F581" s="296" t="s">
        <v>1664</v>
      </c>
      <c r="G581" s="296" t="s">
        <v>298</v>
      </c>
      <c r="H581" s="296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</row>
    <row r="582" spans="1:25">
      <c r="A582" s="296" t="s">
        <v>77</v>
      </c>
      <c r="B582" s="296" t="s">
        <v>1062</v>
      </c>
      <c r="C582" s="296" t="s">
        <v>282</v>
      </c>
      <c r="D582" s="296" t="s">
        <v>266</v>
      </c>
      <c r="E582" s="296" t="s">
        <v>1811</v>
      </c>
      <c r="F582" s="296" t="s">
        <v>2212</v>
      </c>
      <c r="G582" s="296" t="s">
        <v>1673</v>
      </c>
      <c r="H582" s="296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</row>
    <row r="583" spans="1:25">
      <c r="A583" s="296" t="s">
        <v>79</v>
      </c>
      <c r="B583" s="296" t="s">
        <v>1062</v>
      </c>
      <c r="C583" s="296" t="s">
        <v>282</v>
      </c>
      <c r="D583" s="296"/>
      <c r="E583" s="296"/>
      <c r="F583" s="296" t="s">
        <v>2213</v>
      </c>
      <c r="G583" s="296"/>
      <c r="H583" s="296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</row>
    <row r="584" spans="1:25">
      <c r="A584" s="296" t="s">
        <v>83</v>
      </c>
      <c r="B584" s="296" t="s">
        <v>1062</v>
      </c>
      <c r="C584" s="296" t="s">
        <v>2214</v>
      </c>
      <c r="D584" s="296" t="s">
        <v>2135</v>
      </c>
      <c r="E584" s="296" t="s">
        <v>2215</v>
      </c>
      <c r="F584" s="296" t="s">
        <v>2216</v>
      </c>
      <c r="G584" s="296" t="s">
        <v>2217</v>
      </c>
      <c r="H584" s="296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</row>
    <row r="585" spans="1:25">
      <c r="A585" s="296" t="s">
        <v>73</v>
      </c>
      <c r="B585" s="296" t="s">
        <v>1062</v>
      </c>
      <c r="C585" s="296" t="s">
        <v>282</v>
      </c>
      <c r="D585" s="296"/>
      <c r="E585" s="296"/>
      <c r="F585" s="296" t="s">
        <v>2218</v>
      </c>
      <c r="G585" s="296"/>
      <c r="H585" s="296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</row>
    <row r="586" spans="1:25">
      <c r="A586" s="296" t="s">
        <v>75</v>
      </c>
      <c r="B586" s="296" t="s">
        <v>1062</v>
      </c>
      <c r="C586" s="296" t="s">
        <v>2219</v>
      </c>
      <c r="D586" s="296" t="s">
        <v>269</v>
      </c>
      <c r="E586" s="296" t="s">
        <v>1716</v>
      </c>
      <c r="F586" s="296" t="s">
        <v>345</v>
      </c>
      <c r="G586" s="296"/>
      <c r="H586" s="296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</row>
    <row r="587" spans="1:25">
      <c r="A587" s="296" t="s">
        <v>86</v>
      </c>
      <c r="B587" s="296" t="s">
        <v>1062</v>
      </c>
      <c r="C587" s="296" t="s">
        <v>2220</v>
      </c>
      <c r="D587" s="296" t="s">
        <v>2221</v>
      </c>
      <c r="E587" s="296"/>
      <c r="F587" s="296" t="s">
        <v>2222</v>
      </c>
      <c r="G587" s="296" t="s">
        <v>1797</v>
      </c>
      <c r="H587" s="296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</row>
    <row r="588" spans="1:25">
      <c r="A588" s="296" t="s">
        <v>96</v>
      </c>
      <c r="B588" s="296" t="s">
        <v>1062</v>
      </c>
      <c r="C588" s="296" t="s">
        <v>1667</v>
      </c>
      <c r="D588" s="296" t="s">
        <v>2223</v>
      </c>
      <c r="E588" s="296"/>
      <c r="F588" s="296" t="s">
        <v>2224</v>
      </c>
      <c r="G588" s="296"/>
      <c r="H588" s="296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</row>
    <row r="589" spans="1:25">
      <c r="A589" s="296" t="s">
        <v>88</v>
      </c>
      <c r="B589" s="296" t="s">
        <v>1062</v>
      </c>
      <c r="C589" s="296" t="s">
        <v>2225</v>
      </c>
      <c r="D589" s="296" t="s">
        <v>2226</v>
      </c>
      <c r="E589" s="296" t="s">
        <v>2227</v>
      </c>
      <c r="F589" s="296" t="s">
        <v>2228</v>
      </c>
      <c r="G589" s="296" t="s">
        <v>1609</v>
      </c>
      <c r="H589" s="296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</row>
    <row r="590" spans="1:25">
      <c r="A590" s="296" t="s">
        <v>90</v>
      </c>
      <c r="B590" s="296" t="s">
        <v>1062</v>
      </c>
      <c r="C590" s="296" t="s">
        <v>1744</v>
      </c>
      <c r="D590" s="296" t="s">
        <v>2191</v>
      </c>
      <c r="E590" s="296" t="s">
        <v>2229</v>
      </c>
      <c r="F590" s="296" t="s">
        <v>2230</v>
      </c>
      <c r="G590" s="296" t="s">
        <v>2231</v>
      </c>
      <c r="H590" s="296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</row>
    <row r="591" spans="1:25">
      <c r="A591" s="296" t="s">
        <v>92</v>
      </c>
      <c r="B591" s="296" t="s">
        <v>1062</v>
      </c>
      <c r="C591" s="296" t="s">
        <v>1323</v>
      </c>
      <c r="D591" s="296" t="s">
        <v>2232</v>
      </c>
      <c r="E591" s="296" t="s">
        <v>2233</v>
      </c>
      <c r="F591" s="296" t="s">
        <v>282</v>
      </c>
      <c r="G591" s="296" t="s">
        <v>2234</v>
      </c>
      <c r="H591" s="296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</row>
    <row r="592" spans="1:25">
      <c r="A592" s="296" t="s">
        <v>94</v>
      </c>
      <c r="B592" s="296" t="s">
        <v>1062</v>
      </c>
      <c r="C592" s="296" t="s">
        <v>2235</v>
      </c>
      <c r="D592" s="296" t="s">
        <v>2236</v>
      </c>
      <c r="E592" s="296" t="s">
        <v>1322</v>
      </c>
      <c r="F592" s="296" t="s">
        <v>2237</v>
      </c>
      <c r="G592" s="296" t="s">
        <v>2238</v>
      </c>
      <c r="H592" s="296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</row>
    <row r="593" spans="1:25">
      <c r="A593" s="296" t="s">
        <v>98</v>
      </c>
      <c r="B593" s="296" t="s">
        <v>1062</v>
      </c>
      <c r="C593" s="296"/>
      <c r="D593" s="296"/>
      <c r="E593" s="296"/>
      <c r="F593" s="296" t="s">
        <v>2239</v>
      </c>
      <c r="G593" s="296"/>
      <c r="H593" s="296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</row>
    <row r="594" spans="1:25">
      <c r="A594" s="296" t="s">
        <v>100</v>
      </c>
      <c r="B594" s="296" t="s">
        <v>1062</v>
      </c>
      <c r="C594" s="296" t="s">
        <v>282</v>
      </c>
      <c r="D594" s="296" t="s">
        <v>282</v>
      </c>
      <c r="E594" s="296"/>
      <c r="F594" s="296" t="s">
        <v>1608</v>
      </c>
      <c r="G594" s="296" t="s">
        <v>2150</v>
      </c>
      <c r="H594" s="296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</row>
    <row r="595" spans="1:25">
      <c r="A595" s="296" t="s">
        <v>102</v>
      </c>
      <c r="B595" s="296" t="s">
        <v>1062</v>
      </c>
      <c r="C595" s="296" t="s">
        <v>282</v>
      </c>
      <c r="D595" s="296" t="s">
        <v>282</v>
      </c>
      <c r="E595" s="296"/>
      <c r="F595" s="296" t="s">
        <v>2240</v>
      </c>
      <c r="G595" s="296" t="s">
        <v>99</v>
      </c>
      <c r="H595" s="296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</row>
    <row r="596" spans="1:25">
      <c r="A596" s="296" t="s">
        <v>104</v>
      </c>
      <c r="B596" s="296" t="s">
        <v>1062</v>
      </c>
      <c r="C596" s="296"/>
      <c r="D596" s="296"/>
      <c r="E596" s="296"/>
      <c r="F596" s="296" t="s">
        <v>2241</v>
      </c>
      <c r="G596" s="296"/>
      <c r="H596" s="296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</row>
    <row r="597" spans="1:25">
      <c r="A597" s="296" t="s">
        <v>106</v>
      </c>
      <c r="B597" s="296" t="s">
        <v>1062</v>
      </c>
      <c r="C597" s="296" t="s">
        <v>67</v>
      </c>
      <c r="D597" s="296" t="s">
        <v>67</v>
      </c>
      <c r="E597" s="296"/>
      <c r="F597" s="296" t="s">
        <v>2242</v>
      </c>
      <c r="G597" s="296" t="s">
        <v>2243</v>
      </c>
      <c r="H597" s="296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</row>
    <row r="598" spans="1:25">
      <c r="A598" s="296" t="s">
        <v>108</v>
      </c>
      <c r="B598" s="296" t="s">
        <v>1062</v>
      </c>
      <c r="C598" s="296" t="s">
        <v>2244</v>
      </c>
      <c r="D598" s="296" t="s">
        <v>2245</v>
      </c>
      <c r="E598" s="296" t="s">
        <v>1726</v>
      </c>
      <c r="F598" s="296" t="s">
        <v>2246</v>
      </c>
      <c r="G598" s="296" t="s">
        <v>2247</v>
      </c>
      <c r="H598" s="296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</row>
    <row r="599" spans="1:25">
      <c r="A599" s="296" t="s">
        <v>110</v>
      </c>
      <c r="B599" s="296" t="s">
        <v>1062</v>
      </c>
      <c r="C599" s="296" t="s">
        <v>2248</v>
      </c>
      <c r="D599" s="296" t="s">
        <v>2089</v>
      </c>
      <c r="E599" s="296" t="s">
        <v>2249</v>
      </c>
      <c r="F599" s="296" t="s">
        <v>2250</v>
      </c>
      <c r="G599" s="296" t="s">
        <v>2251</v>
      </c>
      <c r="H599" s="296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</row>
    <row r="600" spans="1:25">
      <c r="A600" s="296" t="s">
        <v>112</v>
      </c>
      <c r="B600" s="296" t="s">
        <v>1062</v>
      </c>
      <c r="C600" s="296" t="s">
        <v>282</v>
      </c>
      <c r="D600" s="296" t="s">
        <v>2252</v>
      </c>
      <c r="E600" s="296" t="s">
        <v>1314</v>
      </c>
      <c r="F600" s="296" t="s">
        <v>2253</v>
      </c>
      <c r="G600" s="296" t="s">
        <v>2254</v>
      </c>
      <c r="H600" s="296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</row>
    <row r="601" spans="1:25">
      <c r="A601" s="296" t="s">
        <v>114</v>
      </c>
      <c r="B601" s="296" t="s">
        <v>1062</v>
      </c>
      <c r="C601" s="296" t="s">
        <v>282</v>
      </c>
      <c r="D601" s="296" t="s">
        <v>282</v>
      </c>
      <c r="E601" s="296"/>
      <c r="F601" s="296" t="s">
        <v>427</v>
      </c>
      <c r="G601" s="296"/>
      <c r="H601" s="296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</row>
    <row r="602" spans="1:25">
      <c r="A602" s="296" t="s">
        <v>116</v>
      </c>
      <c r="B602" s="296" t="s">
        <v>1062</v>
      </c>
      <c r="C602" s="296" t="s">
        <v>282</v>
      </c>
      <c r="D602" s="296" t="s">
        <v>282</v>
      </c>
      <c r="E602" s="296"/>
      <c r="F602" s="296" t="s">
        <v>2255</v>
      </c>
      <c r="G602" s="296"/>
      <c r="H602" s="296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</row>
    <row r="603" spans="1:25">
      <c r="A603" s="296" t="s">
        <v>118</v>
      </c>
      <c r="B603" s="296" t="s">
        <v>1062</v>
      </c>
      <c r="C603" s="296" t="s">
        <v>282</v>
      </c>
      <c r="D603" s="296" t="s">
        <v>282</v>
      </c>
      <c r="E603" s="296"/>
      <c r="F603" s="296" t="s">
        <v>2256</v>
      </c>
      <c r="G603" s="296" t="s">
        <v>1739</v>
      </c>
      <c r="H603" s="296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</row>
    <row r="604" spans="1:25">
      <c r="A604" s="296" t="s">
        <v>120</v>
      </c>
      <c r="B604" s="296" t="s">
        <v>1062</v>
      </c>
      <c r="C604" s="296" t="s">
        <v>282</v>
      </c>
      <c r="D604" s="296" t="s">
        <v>266</v>
      </c>
      <c r="E604" s="296"/>
      <c r="F604" s="296" t="s">
        <v>2257</v>
      </c>
      <c r="G604" s="296"/>
      <c r="H604" s="296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</row>
    <row r="605" spans="1:25">
      <c r="A605" s="296" t="s">
        <v>122</v>
      </c>
      <c r="B605" s="296" t="s">
        <v>1062</v>
      </c>
      <c r="C605" s="296" t="s">
        <v>282</v>
      </c>
      <c r="D605" s="296" t="s">
        <v>282</v>
      </c>
      <c r="E605" s="296"/>
      <c r="F605" s="296" t="s">
        <v>2169</v>
      </c>
      <c r="G605" s="296"/>
      <c r="H605" s="296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</row>
    <row r="606" spans="1:25">
      <c r="A606" s="296" t="s">
        <v>124</v>
      </c>
      <c r="B606" s="296" t="s">
        <v>1062</v>
      </c>
      <c r="C606" s="296" t="s">
        <v>282</v>
      </c>
      <c r="D606" s="296" t="s">
        <v>282</v>
      </c>
      <c r="E606" s="296"/>
      <c r="F606" s="296" t="s">
        <v>2258</v>
      </c>
      <c r="G606" s="296"/>
      <c r="H606" s="296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</row>
    <row r="607" spans="1:25">
      <c r="A607" s="296" t="s">
        <v>126</v>
      </c>
      <c r="B607" s="296" t="s">
        <v>1062</v>
      </c>
      <c r="C607" s="296"/>
      <c r="D607" s="296"/>
      <c r="E607" s="296"/>
      <c r="F607" s="296" t="s">
        <v>2259</v>
      </c>
      <c r="G607" s="296"/>
      <c r="H607" s="296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</row>
    <row r="608" spans="1:25">
      <c r="A608" s="296" t="s">
        <v>128</v>
      </c>
      <c r="B608" s="296" t="s">
        <v>1062</v>
      </c>
      <c r="C608" s="296" t="s">
        <v>2260</v>
      </c>
      <c r="D608" s="296" t="s">
        <v>119</v>
      </c>
      <c r="E608" s="296" t="s">
        <v>1582</v>
      </c>
      <c r="F608" s="296" t="s">
        <v>2261</v>
      </c>
      <c r="G608" s="296" t="s">
        <v>2262</v>
      </c>
      <c r="H608" s="296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</row>
    <row r="609" spans="1:25">
      <c r="A609" s="296" t="s">
        <v>130</v>
      </c>
      <c r="B609" s="296" t="s">
        <v>1062</v>
      </c>
      <c r="C609" s="296" t="s">
        <v>129</v>
      </c>
      <c r="D609" s="296" t="s">
        <v>121</v>
      </c>
      <c r="E609" s="296" t="s">
        <v>129</v>
      </c>
      <c r="F609" s="296" t="s">
        <v>2263</v>
      </c>
      <c r="G609" s="296" t="s">
        <v>291</v>
      </c>
      <c r="H609" s="296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</row>
    <row r="610" spans="1:25">
      <c r="A610" s="296" t="s">
        <v>63</v>
      </c>
      <c r="B610" s="296" t="s">
        <v>142</v>
      </c>
      <c r="C610" s="296" t="s">
        <v>2264</v>
      </c>
      <c r="D610" s="296" t="s">
        <v>2265</v>
      </c>
      <c r="E610" s="296" t="s">
        <v>2266</v>
      </c>
      <c r="F610" s="296" t="s">
        <v>1010</v>
      </c>
      <c r="G610" s="296" t="s">
        <v>1011</v>
      </c>
      <c r="H610" s="296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</row>
    <row r="611" spans="1:25">
      <c r="A611" s="296" t="s">
        <v>66</v>
      </c>
      <c r="B611" s="296" t="s">
        <v>142</v>
      </c>
      <c r="C611" s="296" t="s">
        <v>2267</v>
      </c>
      <c r="D611" s="296" t="s">
        <v>2268</v>
      </c>
      <c r="E611" s="296" t="s">
        <v>2269</v>
      </c>
      <c r="F611" s="296" t="s">
        <v>2270</v>
      </c>
      <c r="G611" s="296" t="s">
        <v>2271</v>
      </c>
      <c r="H611" s="296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</row>
    <row r="612" spans="1:25">
      <c r="A612" s="296" t="s">
        <v>69</v>
      </c>
      <c r="B612" s="296" t="s">
        <v>142</v>
      </c>
      <c r="C612" s="296" t="s">
        <v>2044</v>
      </c>
      <c r="D612" s="296" t="s">
        <v>2272</v>
      </c>
      <c r="E612" s="296" t="s">
        <v>2273</v>
      </c>
      <c r="F612" s="296" t="s">
        <v>2274</v>
      </c>
      <c r="G612" s="296" t="s">
        <v>2275</v>
      </c>
      <c r="H612" s="296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</row>
    <row r="613" spans="1:25">
      <c r="A613" s="296" t="s">
        <v>71</v>
      </c>
      <c r="B613" s="296" t="s">
        <v>142</v>
      </c>
      <c r="C613" s="296" t="s">
        <v>2276</v>
      </c>
      <c r="D613" s="296" t="s">
        <v>2277</v>
      </c>
      <c r="E613" s="296" t="s">
        <v>2278</v>
      </c>
      <c r="F613" s="296" t="s">
        <v>1505</v>
      </c>
      <c r="G613" s="296" t="s">
        <v>1025</v>
      </c>
      <c r="H613" s="296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</row>
    <row r="614" spans="1:25">
      <c r="A614" s="296" t="s">
        <v>77</v>
      </c>
      <c r="B614" s="296" t="s">
        <v>142</v>
      </c>
      <c r="C614" s="296" t="s">
        <v>2279</v>
      </c>
      <c r="D614" s="296" t="s">
        <v>2280</v>
      </c>
      <c r="E614" s="296" t="s">
        <v>2281</v>
      </c>
      <c r="F614" s="296" t="s">
        <v>2282</v>
      </c>
      <c r="G614" s="296" t="s">
        <v>2283</v>
      </c>
      <c r="H614" s="296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</row>
    <row r="615" spans="1:25">
      <c r="A615" s="296" t="s">
        <v>79</v>
      </c>
      <c r="B615" s="296" t="s">
        <v>142</v>
      </c>
      <c r="C615" s="296" t="s">
        <v>2284</v>
      </c>
      <c r="D615" s="296" t="s">
        <v>2285</v>
      </c>
      <c r="E615" s="296" t="s">
        <v>2286</v>
      </c>
      <c r="F615" s="296" t="s">
        <v>2287</v>
      </c>
      <c r="G615" s="296" t="s">
        <v>1037</v>
      </c>
      <c r="H615" s="296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</row>
    <row r="616" spans="1:25">
      <c r="A616" s="296" t="s">
        <v>83</v>
      </c>
      <c r="B616" s="296" t="s">
        <v>142</v>
      </c>
      <c r="C616" s="296" t="s">
        <v>2288</v>
      </c>
      <c r="D616" s="296" t="s">
        <v>2289</v>
      </c>
      <c r="E616" s="296" t="s">
        <v>2290</v>
      </c>
      <c r="F616" s="296" t="s">
        <v>2291</v>
      </c>
      <c r="G616" s="296" t="s">
        <v>1043</v>
      </c>
      <c r="H616" s="296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</row>
    <row r="617" spans="1:25">
      <c r="A617" s="296" t="s">
        <v>73</v>
      </c>
      <c r="B617" s="296" t="s">
        <v>142</v>
      </c>
      <c r="C617" s="296" t="s">
        <v>2292</v>
      </c>
      <c r="D617" s="296" t="s">
        <v>2293</v>
      </c>
      <c r="E617" s="296" t="s">
        <v>2294</v>
      </c>
      <c r="F617" s="296" t="s">
        <v>2295</v>
      </c>
      <c r="G617" s="296" t="s">
        <v>2296</v>
      </c>
      <c r="H617" s="296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</row>
    <row r="618" spans="1:25">
      <c r="A618" s="296" t="s">
        <v>75</v>
      </c>
      <c r="B618" s="296" t="s">
        <v>142</v>
      </c>
      <c r="C618" s="296" t="s">
        <v>1051</v>
      </c>
      <c r="D618" s="296" t="s">
        <v>2297</v>
      </c>
      <c r="E618" s="296" t="s">
        <v>1053</v>
      </c>
      <c r="F618" s="296" t="s">
        <v>1054</v>
      </c>
      <c r="G618" s="296" t="s">
        <v>2298</v>
      </c>
      <c r="H618" s="296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</row>
    <row r="619" spans="1:25">
      <c r="A619" s="296" t="s">
        <v>86</v>
      </c>
      <c r="B619" s="296" t="s">
        <v>142</v>
      </c>
      <c r="C619" s="296" t="s">
        <v>1057</v>
      </c>
      <c r="D619" s="296" t="s">
        <v>1058</v>
      </c>
      <c r="E619" s="296" t="s">
        <v>2299</v>
      </c>
      <c r="F619" s="296" t="s">
        <v>2300</v>
      </c>
      <c r="G619" s="296" t="s">
        <v>2301</v>
      </c>
      <c r="H619" s="296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</row>
    <row r="620" spans="1:25">
      <c r="A620" s="296" t="s">
        <v>96</v>
      </c>
      <c r="B620" s="296" t="s">
        <v>142</v>
      </c>
      <c r="C620" s="296" t="s">
        <v>2302</v>
      </c>
      <c r="D620" s="296" t="s">
        <v>2303</v>
      </c>
      <c r="E620" s="296" t="s">
        <v>2304</v>
      </c>
      <c r="F620" s="296" t="s">
        <v>2305</v>
      </c>
      <c r="G620" s="296" t="s">
        <v>2306</v>
      </c>
      <c r="H620" s="296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</row>
    <row r="621" spans="1:25">
      <c r="A621" s="296" t="s">
        <v>88</v>
      </c>
      <c r="B621" s="296" t="s">
        <v>142</v>
      </c>
      <c r="C621" s="296" t="s">
        <v>2307</v>
      </c>
      <c r="D621" s="296" t="s">
        <v>2308</v>
      </c>
      <c r="E621" s="296" t="s">
        <v>2309</v>
      </c>
      <c r="F621" s="296" t="s">
        <v>2310</v>
      </c>
      <c r="G621" s="296" t="s">
        <v>2311</v>
      </c>
      <c r="H621" s="296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</row>
    <row r="622" spans="1:25">
      <c r="A622" s="296" t="s">
        <v>90</v>
      </c>
      <c r="B622" s="296" t="s">
        <v>142</v>
      </c>
      <c r="C622" s="296" t="s">
        <v>2312</v>
      </c>
      <c r="D622" s="296" t="s">
        <v>2313</v>
      </c>
      <c r="E622" s="296" t="s">
        <v>2314</v>
      </c>
      <c r="F622" s="296" t="s">
        <v>2315</v>
      </c>
      <c r="G622" s="296" t="s">
        <v>2316</v>
      </c>
      <c r="H622" s="296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</row>
    <row r="623" spans="1:25">
      <c r="A623" s="296" t="s">
        <v>92</v>
      </c>
      <c r="B623" s="296" t="s">
        <v>142</v>
      </c>
      <c r="C623" s="296" t="s">
        <v>2317</v>
      </c>
      <c r="D623" s="296" t="s">
        <v>2318</v>
      </c>
      <c r="E623" s="296" t="s">
        <v>2319</v>
      </c>
      <c r="F623" s="296" t="s">
        <v>2320</v>
      </c>
      <c r="G623" s="296" t="s">
        <v>2321</v>
      </c>
      <c r="H623" s="296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</row>
    <row r="624" spans="1:25">
      <c r="A624" s="296" t="s">
        <v>94</v>
      </c>
      <c r="B624" s="296" t="s">
        <v>142</v>
      </c>
      <c r="C624" s="296" t="s">
        <v>2322</v>
      </c>
      <c r="D624" s="296" t="s">
        <v>2323</v>
      </c>
      <c r="E624" s="296" t="s">
        <v>2324</v>
      </c>
      <c r="F624" s="296" t="s">
        <v>2325</v>
      </c>
      <c r="G624" s="296" t="s">
        <v>2326</v>
      </c>
      <c r="H624" s="296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</row>
    <row r="625" spans="1:25">
      <c r="A625" s="296" t="s">
        <v>98</v>
      </c>
      <c r="B625" s="296" t="s">
        <v>142</v>
      </c>
      <c r="C625" s="296" t="s">
        <v>2327</v>
      </c>
      <c r="D625" s="296" t="s">
        <v>2328</v>
      </c>
      <c r="E625" s="296" t="s">
        <v>2329</v>
      </c>
      <c r="F625" s="296" t="s">
        <v>2330</v>
      </c>
      <c r="G625" s="296" t="s">
        <v>2331</v>
      </c>
      <c r="H625" s="296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</row>
    <row r="626" spans="1:25">
      <c r="A626" s="296" t="s">
        <v>100</v>
      </c>
      <c r="B626" s="296" t="s">
        <v>142</v>
      </c>
      <c r="C626" s="296" t="s">
        <v>2332</v>
      </c>
      <c r="D626" s="296" t="s">
        <v>2333</v>
      </c>
      <c r="E626" s="296" t="s">
        <v>2334</v>
      </c>
      <c r="F626" s="296" t="s">
        <v>2335</v>
      </c>
      <c r="G626" s="296" t="s">
        <v>2336</v>
      </c>
      <c r="H626" s="296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</row>
    <row r="627" spans="1:25">
      <c r="A627" s="296" t="s">
        <v>102</v>
      </c>
      <c r="B627" s="296" t="s">
        <v>142</v>
      </c>
      <c r="C627" s="296" t="s">
        <v>1100</v>
      </c>
      <c r="D627" s="296" t="s">
        <v>1101</v>
      </c>
      <c r="E627" s="296" t="s">
        <v>1102</v>
      </c>
      <c r="F627" s="296" t="s">
        <v>1103</v>
      </c>
      <c r="G627" s="296" t="s">
        <v>2337</v>
      </c>
      <c r="H627" s="296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</row>
    <row r="628" spans="1:25">
      <c r="A628" s="296" t="s">
        <v>104</v>
      </c>
      <c r="B628" s="296" t="s">
        <v>142</v>
      </c>
      <c r="C628" s="296" t="s">
        <v>2338</v>
      </c>
      <c r="D628" s="296" t="s">
        <v>2339</v>
      </c>
      <c r="E628" s="296" t="s">
        <v>2340</v>
      </c>
      <c r="F628" s="296" t="s">
        <v>2341</v>
      </c>
      <c r="G628" s="296" t="s">
        <v>2342</v>
      </c>
      <c r="H628" s="296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</row>
    <row r="629" spans="1:25">
      <c r="A629" s="296" t="s">
        <v>106</v>
      </c>
      <c r="B629" s="296" t="s">
        <v>142</v>
      </c>
      <c r="C629" s="296" t="s">
        <v>1112</v>
      </c>
      <c r="D629" s="296" t="s">
        <v>1113</v>
      </c>
      <c r="E629" s="296" t="s">
        <v>2343</v>
      </c>
      <c r="F629" s="296" t="s">
        <v>1115</v>
      </c>
      <c r="G629" s="296" t="s">
        <v>2344</v>
      </c>
      <c r="H629" s="296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</row>
    <row r="630" spans="1:25">
      <c r="A630" s="296" t="s">
        <v>108</v>
      </c>
      <c r="B630" s="296" t="s">
        <v>142</v>
      </c>
      <c r="C630" s="296" t="s">
        <v>1117</v>
      </c>
      <c r="D630" s="296" t="s">
        <v>1118</v>
      </c>
      <c r="E630" s="296" t="s">
        <v>1119</v>
      </c>
      <c r="F630" s="296" t="s">
        <v>1120</v>
      </c>
      <c r="G630" s="296" t="s">
        <v>1121</v>
      </c>
      <c r="H630" s="296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</row>
    <row r="631" spans="1:25">
      <c r="A631" s="296" t="s">
        <v>110</v>
      </c>
      <c r="B631" s="296" t="s">
        <v>142</v>
      </c>
      <c r="C631" s="296" t="s">
        <v>2345</v>
      </c>
      <c r="D631" s="296" t="s">
        <v>2346</v>
      </c>
      <c r="E631" s="296" t="s">
        <v>2347</v>
      </c>
      <c r="F631" s="296" t="s">
        <v>2348</v>
      </c>
      <c r="G631" s="296" t="s">
        <v>2349</v>
      </c>
      <c r="H631" s="296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</row>
    <row r="632" spans="1:25">
      <c r="A632" s="296" t="s">
        <v>112</v>
      </c>
      <c r="B632" s="296" t="s">
        <v>142</v>
      </c>
      <c r="C632" s="296" t="s">
        <v>1127</v>
      </c>
      <c r="D632" s="296" t="s">
        <v>2350</v>
      </c>
      <c r="E632" s="296" t="s">
        <v>1129</v>
      </c>
      <c r="F632" s="296" t="s">
        <v>2351</v>
      </c>
      <c r="G632" s="296" t="s">
        <v>2352</v>
      </c>
      <c r="H632" s="296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</row>
    <row r="633" spans="1:25">
      <c r="A633" s="296" t="s">
        <v>114</v>
      </c>
      <c r="B633" s="296" t="s">
        <v>142</v>
      </c>
      <c r="C633" s="296" t="s">
        <v>2353</v>
      </c>
      <c r="D633" s="296" t="s">
        <v>2354</v>
      </c>
      <c r="E633" s="296" t="s">
        <v>2355</v>
      </c>
      <c r="F633" s="296" t="s">
        <v>2356</v>
      </c>
      <c r="G633" s="296" t="s">
        <v>2357</v>
      </c>
      <c r="H633" s="296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</row>
    <row r="634" spans="1:25">
      <c r="A634" s="296" t="s">
        <v>116</v>
      </c>
      <c r="B634" s="296" t="s">
        <v>142</v>
      </c>
      <c r="C634" s="296" t="s">
        <v>2358</v>
      </c>
      <c r="D634" s="296" t="s">
        <v>2359</v>
      </c>
      <c r="E634" s="296" t="s">
        <v>2360</v>
      </c>
      <c r="F634" s="296" t="s">
        <v>2361</v>
      </c>
      <c r="G634" s="296" t="s">
        <v>2362</v>
      </c>
      <c r="H634" s="296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</row>
    <row r="635" spans="1:25">
      <c r="A635" s="296" t="s">
        <v>118</v>
      </c>
      <c r="B635" s="296" t="s">
        <v>142</v>
      </c>
      <c r="C635" s="296" t="s">
        <v>2363</v>
      </c>
      <c r="D635" s="296" t="s">
        <v>2364</v>
      </c>
      <c r="E635" s="296" t="s">
        <v>2365</v>
      </c>
      <c r="F635" s="296" t="s">
        <v>2366</v>
      </c>
      <c r="G635" s="296" t="s">
        <v>2367</v>
      </c>
      <c r="H635" s="296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</row>
    <row r="636" spans="1:25">
      <c r="A636" s="296" t="s">
        <v>120</v>
      </c>
      <c r="B636" s="296" t="s">
        <v>142</v>
      </c>
      <c r="C636" s="296" t="s">
        <v>1147</v>
      </c>
      <c r="D636" s="296" t="s">
        <v>2368</v>
      </c>
      <c r="E636" s="296" t="s">
        <v>2369</v>
      </c>
      <c r="F636" s="296" t="s">
        <v>2370</v>
      </c>
      <c r="G636" s="296" t="s">
        <v>2371</v>
      </c>
      <c r="H636" s="296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</row>
    <row r="637" spans="1:25">
      <c r="A637" s="296" t="s">
        <v>122</v>
      </c>
      <c r="B637" s="296" t="s">
        <v>142</v>
      </c>
      <c r="C637" s="296" t="s">
        <v>2372</v>
      </c>
      <c r="D637" s="296" t="s">
        <v>2373</v>
      </c>
      <c r="E637" s="296" t="s">
        <v>2374</v>
      </c>
      <c r="F637" s="296" t="s">
        <v>2375</v>
      </c>
      <c r="G637" s="296" t="s">
        <v>2376</v>
      </c>
      <c r="H637" s="296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</row>
    <row r="638" spans="1:25">
      <c r="A638" s="296" t="s">
        <v>124</v>
      </c>
      <c r="B638" s="296" t="s">
        <v>142</v>
      </c>
      <c r="C638" s="296" t="s">
        <v>2377</v>
      </c>
      <c r="D638" s="296" t="s">
        <v>2378</v>
      </c>
      <c r="E638" s="296" t="s">
        <v>2379</v>
      </c>
      <c r="F638" s="296" t="s">
        <v>1160</v>
      </c>
      <c r="G638" s="296" t="s">
        <v>1489</v>
      </c>
      <c r="H638" s="296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</row>
    <row r="639" spans="1:25">
      <c r="A639" s="296" t="s">
        <v>126</v>
      </c>
      <c r="B639" s="296" t="s">
        <v>142</v>
      </c>
      <c r="C639" s="296" t="s">
        <v>2380</v>
      </c>
      <c r="D639" s="296" t="s">
        <v>2381</v>
      </c>
      <c r="E639" s="296" t="s">
        <v>2382</v>
      </c>
      <c r="F639" s="296" t="s">
        <v>2383</v>
      </c>
      <c r="G639" s="296" t="s">
        <v>2384</v>
      </c>
      <c r="H639" s="296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</row>
    <row r="640" spans="1:25">
      <c r="A640" s="296" t="s">
        <v>128</v>
      </c>
      <c r="B640" s="296" t="s">
        <v>142</v>
      </c>
      <c r="C640" s="296" t="s">
        <v>2385</v>
      </c>
      <c r="D640" s="296" t="s">
        <v>2386</v>
      </c>
      <c r="E640" s="296" t="s">
        <v>2387</v>
      </c>
      <c r="F640" s="296" t="s">
        <v>2388</v>
      </c>
      <c r="G640" s="296" t="s">
        <v>2389</v>
      </c>
      <c r="H640" s="296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</row>
    <row r="641" spans="1:25">
      <c r="A641" s="296" t="s">
        <v>130</v>
      </c>
      <c r="B641" s="296" t="s">
        <v>142</v>
      </c>
      <c r="C641" s="296" t="s">
        <v>2390</v>
      </c>
      <c r="D641" s="296" t="s">
        <v>2391</v>
      </c>
      <c r="E641" s="296" t="s">
        <v>2392</v>
      </c>
      <c r="F641" s="296" t="s">
        <v>1173</v>
      </c>
      <c r="G641" s="296" t="s">
        <v>2393</v>
      </c>
      <c r="H641" s="296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</row>
    <row r="642" spans="1:25">
      <c r="A642" s="296" t="s">
        <v>63</v>
      </c>
      <c r="B642" s="296" t="s">
        <v>148</v>
      </c>
      <c r="C642" s="296" t="s">
        <v>2394</v>
      </c>
      <c r="D642" s="296" t="s">
        <v>2395</v>
      </c>
      <c r="E642" s="296" t="s">
        <v>2396</v>
      </c>
      <c r="F642" s="296" t="s">
        <v>2397</v>
      </c>
      <c r="G642" s="296" t="s">
        <v>2398</v>
      </c>
      <c r="H642" s="296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</row>
    <row r="643" spans="1:25">
      <c r="A643" s="296" t="s">
        <v>66</v>
      </c>
      <c r="B643" s="296" t="s">
        <v>148</v>
      </c>
      <c r="C643" s="296" t="s">
        <v>2399</v>
      </c>
      <c r="D643" s="296" t="s">
        <v>2400</v>
      </c>
      <c r="E643" s="296" t="s">
        <v>2401</v>
      </c>
      <c r="F643" s="296" t="s">
        <v>2402</v>
      </c>
      <c r="G643" s="296" t="s">
        <v>2403</v>
      </c>
      <c r="H643" s="296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</row>
    <row r="644" spans="1:25">
      <c r="A644" s="296" t="s">
        <v>69</v>
      </c>
      <c r="B644" s="296" t="s">
        <v>148</v>
      </c>
      <c r="C644" s="296" t="s">
        <v>2404</v>
      </c>
      <c r="D644" s="296" t="s">
        <v>2405</v>
      </c>
      <c r="E644" s="296" t="s">
        <v>1385</v>
      </c>
      <c r="F644" s="296" t="s">
        <v>2406</v>
      </c>
      <c r="G644" s="296" t="s">
        <v>2407</v>
      </c>
      <c r="H644" s="296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</row>
    <row r="645" spans="1:25">
      <c r="A645" s="296" t="s">
        <v>71</v>
      </c>
      <c r="B645" s="296" t="s">
        <v>148</v>
      </c>
      <c r="C645" s="296" t="s">
        <v>2408</v>
      </c>
      <c r="D645" s="296" t="s">
        <v>2409</v>
      </c>
      <c r="E645" s="296" t="s">
        <v>2410</v>
      </c>
      <c r="F645" s="296" t="s">
        <v>2411</v>
      </c>
      <c r="G645" s="296" t="s">
        <v>2412</v>
      </c>
      <c r="H645" s="296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</row>
    <row r="646" spans="1:25">
      <c r="A646" s="296" t="s">
        <v>77</v>
      </c>
      <c r="B646" s="296" t="s">
        <v>148</v>
      </c>
      <c r="C646" s="296" t="s">
        <v>2413</v>
      </c>
      <c r="D646" s="296" t="s">
        <v>2414</v>
      </c>
      <c r="E646" s="296" t="s">
        <v>2415</v>
      </c>
      <c r="F646" s="296" t="s">
        <v>2416</v>
      </c>
      <c r="G646" s="296" t="s">
        <v>2417</v>
      </c>
      <c r="H646" s="296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</row>
    <row r="647" spans="1:25">
      <c r="A647" s="296" t="s">
        <v>79</v>
      </c>
      <c r="B647" s="296" t="s">
        <v>148</v>
      </c>
      <c r="C647" s="296" t="s">
        <v>2418</v>
      </c>
      <c r="D647" s="296" t="s">
        <v>2419</v>
      </c>
      <c r="E647" s="296" t="s">
        <v>2420</v>
      </c>
      <c r="F647" s="296" t="s">
        <v>2421</v>
      </c>
      <c r="G647" s="296" t="s">
        <v>2422</v>
      </c>
      <c r="H647" s="296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</row>
    <row r="648" spans="1:25">
      <c r="A648" s="296" t="s">
        <v>83</v>
      </c>
      <c r="B648" s="296" t="s">
        <v>148</v>
      </c>
      <c r="C648" s="296" t="s">
        <v>2423</v>
      </c>
      <c r="D648" s="296" t="s">
        <v>2424</v>
      </c>
      <c r="E648" s="296" t="s">
        <v>2425</v>
      </c>
      <c r="F648" s="296" t="s">
        <v>2426</v>
      </c>
      <c r="G648" s="296" t="s">
        <v>2427</v>
      </c>
      <c r="H648" s="296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</row>
    <row r="649" spans="1:25">
      <c r="A649" s="296" t="s">
        <v>73</v>
      </c>
      <c r="B649" s="296" t="s">
        <v>148</v>
      </c>
      <c r="C649" s="296" t="s">
        <v>2428</v>
      </c>
      <c r="D649" s="296" t="s">
        <v>2429</v>
      </c>
      <c r="E649" s="296" t="s">
        <v>2430</v>
      </c>
      <c r="F649" s="296" t="s">
        <v>2431</v>
      </c>
      <c r="G649" s="296" t="s">
        <v>2432</v>
      </c>
      <c r="H649" s="296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</row>
    <row r="650" spans="1:25">
      <c r="A650" s="296" t="s">
        <v>75</v>
      </c>
      <c r="B650" s="296" t="s">
        <v>148</v>
      </c>
      <c r="C650" s="296" t="s">
        <v>2433</v>
      </c>
      <c r="D650" s="296" t="s">
        <v>2434</v>
      </c>
      <c r="E650" s="296" t="s">
        <v>2435</v>
      </c>
      <c r="F650" s="296" t="s">
        <v>2436</v>
      </c>
      <c r="G650" s="296" t="s">
        <v>2437</v>
      </c>
      <c r="H650" s="296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</row>
    <row r="651" spans="1:25">
      <c r="A651" s="296" t="s">
        <v>86</v>
      </c>
      <c r="B651" s="296" t="s">
        <v>148</v>
      </c>
      <c r="C651" s="296" t="s">
        <v>2037</v>
      </c>
      <c r="D651" s="296" t="s">
        <v>2438</v>
      </c>
      <c r="E651" s="296" t="s">
        <v>2439</v>
      </c>
      <c r="F651" s="296" t="s">
        <v>2440</v>
      </c>
      <c r="G651" s="296" t="s">
        <v>2441</v>
      </c>
      <c r="H651" s="296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</row>
    <row r="652" spans="1:25">
      <c r="A652" s="296" t="s">
        <v>96</v>
      </c>
      <c r="B652" s="296" t="s">
        <v>148</v>
      </c>
      <c r="C652" s="296" t="s">
        <v>2442</v>
      </c>
      <c r="D652" s="296" t="s">
        <v>2443</v>
      </c>
      <c r="E652" s="296" t="s">
        <v>2444</v>
      </c>
      <c r="F652" s="296" t="s">
        <v>2445</v>
      </c>
      <c r="G652" s="296" t="s">
        <v>2446</v>
      </c>
      <c r="H652" s="296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</row>
    <row r="653" spans="1:25">
      <c r="A653" s="296" t="s">
        <v>88</v>
      </c>
      <c r="B653" s="296" t="s">
        <v>148</v>
      </c>
      <c r="C653" s="296" t="s">
        <v>2447</v>
      </c>
      <c r="D653" s="296" t="s">
        <v>2448</v>
      </c>
      <c r="E653" s="296" t="s">
        <v>2449</v>
      </c>
      <c r="F653" s="296" t="s">
        <v>2450</v>
      </c>
      <c r="G653" s="296" t="s">
        <v>2451</v>
      </c>
      <c r="H653" s="296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</row>
    <row r="654" spans="1:25">
      <c r="A654" s="296" t="s">
        <v>90</v>
      </c>
      <c r="B654" s="296" t="s">
        <v>148</v>
      </c>
      <c r="C654" s="296" t="s">
        <v>2452</v>
      </c>
      <c r="D654" s="296" t="s">
        <v>2453</v>
      </c>
      <c r="E654" s="296" t="s">
        <v>2454</v>
      </c>
      <c r="F654" s="296" t="s">
        <v>2455</v>
      </c>
      <c r="G654" s="296" t="s">
        <v>2456</v>
      </c>
      <c r="H654" s="296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</row>
    <row r="655" spans="1:25">
      <c r="A655" s="296" t="s">
        <v>92</v>
      </c>
      <c r="B655" s="296" t="s">
        <v>148</v>
      </c>
      <c r="C655" s="296" t="s">
        <v>2457</v>
      </c>
      <c r="D655" s="296" t="s">
        <v>2458</v>
      </c>
      <c r="E655" s="296" t="s">
        <v>2459</v>
      </c>
      <c r="F655" s="296" t="s">
        <v>2460</v>
      </c>
      <c r="G655" s="296" t="s">
        <v>2461</v>
      </c>
      <c r="H655" s="296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</row>
    <row r="656" spans="1:25">
      <c r="A656" s="296" t="s">
        <v>94</v>
      </c>
      <c r="B656" s="296" t="s">
        <v>148</v>
      </c>
      <c r="C656" s="296" t="s">
        <v>2462</v>
      </c>
      <c r="D656" s="296" t="s">
        <v>2463</v>
      </c>
      <c r="E656" s="296" t="s">
        <v>2464</v>
      </c>
      <c r="F656" s="296" t="s">
        <v>2465</v>
      </c>
      <c r="G656" s="296" t="s">
        <v>2466</v>
      </c>
      <c r="H656" s="296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</row>
    <row r="657" spans="1:25">
      <c r="A657" s="296" t="s">
        <v>98</v>
      </c>
      <c r="B657" s="296" t="s">
        <v>148</v>
      </c>
      <c r="C657" s="296" t="s">
        <v>2467</v>
      </c>
      <c r="D657" s="296" t="s">
        <v>2468</v>
      </c>
      <c r="E657" s="296" t="s">
        <v>2469</v>
      </c>
      <c r="F657" s="296" t="s">
        <v>2470</v>
      </c>
      <c r="G657" s="296" t="s">
        <v>2471</v>
      </c>
      <c r="H657" s="296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</row>
    <row r="658" spans="1:25">
      <c r="A658" s="296" t="s">
        <v>100</v>
      </c>
      <c r="B658" s="296" t="s">
        <v>148</v>
      </c>
      <c r="C658" s="296" t="s">
        <v>2472</v>
      </c>
      <c r="D658" s="296" t="s">
        <v>2473</v>
      </c>
      <c r="E658" s="296" t="s">
        <v>2474</v>
      </c>
      <c r="F658" s="296" t="s">
        <v>2475</v>
      </c>
      <c r="G658" s="296" t="s">
        <v>2476</v>
      </c>
      <c r="H658" s="296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</row>
    <row r="659" spans="1:25">
      <c r="A659" s="296" t="s">
        <v>102</v>
      </c>
      <c r="B659" s="296" t="s">
        <v>148</v>
      </c>
      <c r="C659" s="296" t="s">
        <v>2477</v>
      </c>
      <c r="D659" s="296" t="s">
        <v>2478</v>
      </c>
      <c r="E659" s="296" t="s">
        <v>2479</v>
      </c>
      <c r="F659" s="296" t="s">
        <v>2480</v>
      </c>
      <c r="G659" s="296" t="s">
        <v>2481</v>
      </c>
      <c r="H659" s="296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</row>
    <row r="660" spans="1:25">
      <c r="A660" s="296" t="s">
        <v>104</v>
      </c>
      <c r="B660" s="296" t="s">
        <v>148</v>
      </c>
      <c r="C660" s="296" t="s">
        <v>2482</v>
      </c>
      <c r="D660" s="296" t="s">
        <v>2483</v>
      </c>
      <c r="E660" s="296" t="s">
        <v>2484</v>
      </c>
      <c r="F660" s="296" t="s">
        <v>2485</v>
      </c>
      <c r="G660" s="296" t="s">
        <v>2486</v>
      </c>
      <c r="H660" s="296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</row>
    <row r="661" spans="1:25">
      <c r="A661" s="296" t="s">
        <v>106</v>
      </c>
      <c r="B661" s="296" t="s">
        <v>148</v>
      </c>
      <c r="C661" s="296" t="s">
        <v>282</v>
      </c>
      <c r="D661" s="296" t="s">
        <v>282</v>
      </c>
      <c r="E661" s="296" t="s">
        <v>2487</v>
      </c>
      <c r="F661" s="296" t="s">
        <v>2488</v>
      </c>
      <c r="G661" s="296" t="s">
        <v>2489</v>
      </c>
      <c r="H661" s="296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</row>
    <row r="662" spans="1:25">
      <c r="A662" s="296" t="s">
        <v>108</v>
      </c>
      <c r="B662" s="296" t="s">
        <v>148</v>
      </c>
      <c r="C662" s="296" t="s">
        <v>2490</v>
      </c>
      <c r="D662" s="296" t="s">
        <v>2491</v>
      </c>
      <c r="E662" s="296" t="s">
        <v>2492</v>
      </c>
      <c r="F662" s="296" t="s">
        <v>2493</v>
      </c>
      <c r="G662" s="296" t="s">
        <v>2494</v>
      </c>
      <c r="H662" s="296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</row>
    <row r="663" spans="1:25">
      <c r="A663" s="296" t="s">
        <v>110</v>
      </c>
      <c r="B663" s="296" t="s">
        <v>148</v>
      </c>
      <c r="C663" s="296" t="s">
        <v>2495</v>
      </c>
      <c r="D663" s="296" t="s">
        <v>2496</v>
      </c>
      <c r="E663" s="296" t="s">
        <v>2497</v>
      </c>
      <c r="F663" s="296" t="s">
        <v>2498</v>
      </c>
      <c r="G663" s="296" t="s">
        <v>2499</v>
      </c>
      <c r="H663" s="296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</row>
    <row r="664" spans="1:25">
      <c r="A664" s="296" t="s">
        <v>112</v>
      </c>
      <c r="B664" s="296" t="s">
        <v>148</v>
      </c>
      <c r="C664" s="296" t="s">
        <v>2500</v>
      </c>
      <c r="D664" s="296" t="s">
        <v>2501</v>
      </c>
      <c r="E664" s="296" t="s">
        <v>2502</v>
      </c>
      <c r="F664" s="296" t="s">
        <v>2503</v>
      </c>
      <c r="G664" s="296" t="s">
        <v>2504</v>
      </c>
      <c r="H664" s="296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</row>
    <row r="665" spans="1:25">
      <c r="A665" s="296" t="s">
        <v>114</v>
      </c>
      <c r="B665" s="296" t="s">
        <v>148</v>
      </c>
      <c r="C665" s="296" t="s">
        <v>2505</v>
      </c>
      <c r="D665" s="296" t="s">
        <v>2506</v>
      </c>
      <c r="E665" s="296" t="s">
        <v>2507</v>
      </c>
      <c r="F665" s="296" t="s">
        <v>2508</v>
      </c>
      <c r="G665" s="296" t="s">
        <v>2509</v>
      </c>
      <c r="H665" s="296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</row>
    <row r="666" spans="1:25">
      <c r="A666" s="296" t="s">
        <v>116</v>
      </c>
      <c r="B666" s="296" t="s">
        <v>148</v>
      </c>
      <c r="C666" s="296" t="s">
        <v>2510</v>
      </c>
      <c r="D666" s="296" t="s">
        <v>2511</v>
      </c>
      <c r="E666" s="296" t="s">
        <v>2512</v>
      </c>
      <c r="F666" s="296" t="s">
        <v>2513</v>
      </c>
      <c r="G666" s="296" t="s">
        <v>2514</v>
      </c>
      <c r="H666" s="296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</row>
    <row r="667" spans="1:25">
      <c r="A667" s="296" t="s">
        <v>118</v>
      </c>
      <c r="B667" s="296" t="s">
        <v>148</v>
      </c>
      <c r="C667" s="296" t="s">
        <v>2515</v>
      </c>
      <c r="D667" s="296" t="s">
        <v>2516</v>
      </c>
      <c r="E667" s="296" t="s">
        <v>2517</v>
      </c>
      <c r="F667" s="296" t="s">
        <v>2518</v>
      </c>
      <c r="G667" s="296" t="s">
        <v>2519</v>
      </c>
      <c r="H667" s="296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</row>
    <row r="668" spans="1:25">
      <c r="A668" s="296" t="s">
        <v>120</v>
      </c>
      <c r="B668" s="296" t="s">
        <v>148</v>
      </c>
      <c r="C668" s="296" t="s">
        <v>2520</v>
      </c>
      <c r="D668" s="296" t="s">
        <v>2521</v>
      </c>
      <c r="E668" s="296" t="s">
        <v>2522</v>
      </c>
      <c r="F668" s="296" t="s">
        <v>674</v>
      </c>
      <c r="G668" s="296" t="s">
        <v>2523</v>
      </c>
      <c r="H668" s="296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</row>
    <row r="669" spans="1:25">
      <c r="A669" s="296" t="s">
        <v>122</v>
      </c>
      <c r="B669" s="296" t="s">
        <v>148</v>
      </c>
      <c r="C669" s="296" t="s">
        <v>2524</v>
      </c>
      <c r="D669" s="296" t="s">
        <v>2525</v>
      </c>
      <c r="E669" s="296" t="s">
        <v>1470</v>
      </c>
      <c r="F669" s="296" t="s">
        <v>456</v>
      </c>
      <c r="G669" s="296" t="s">
        <v>2526</v>
      </c>
      <c r="H669" s="296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</row>
    <row r="670" spans="1:25">
      <c r="A670" s="296" t="s">
        <v>124</v>
      </c>
      <c r="B670" s="296" t="s">
        <v>148</v>
      </c>
      <c r="C670" s="296" t="s">
        <v>2527</v>
      </c>
      <c r="D670" s="296" t="s">
        <v>2528</v>
      </c>
      <c r="E670" s="296" t="s">
        <v>2529</v>
      </c>
      <c r="F670" s="296" t="s">
        <v>2530</v>
      </c>
      <c r="G670" s="296" t="s">
        <v>2531</v>
      </c>
      <c r="H670" s="296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</row>
    <row r="671" spans="1:25">
      <c r="A671" s="296" t="s">
        <v>126</v>
      </c>
      <c r="B671" s="296" t="s">
        <v>148</v>
      </c>
      <c r="C671" s="296" t="s">
        <v>2532</v>
      </c>
      <c r="D671" s="296" t="s">
        <v>2533</v>
      </c>
      <c r="E671" s="296" t="s">
        <v>2534</v>
      </c>
      <c r="F671" s="296" t="s">
        <v>2535</v>
      </c>
      <c r="G671" s="296" t="s">
        <v>2536</v>
      </c>
      <c r="H671" s="296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</row>
    <row r="672" spans="1:25">
      <c r="A672" s="296" t="s">
        <v>128</v>
      </c>
      <c r="B672" s="296" t="s">
        <v>148</v>
      </c>
      <c r="C672" s="296" t="s">
        <v>2537</v>
      </c>
      <c r="D672" s="296" t="s">
        <v>2538</v>
      </c>
      <c r="E672" s="296" t="s">
        <v>2539</v>
      </c>
      <c r="F672" s="296" t="s">
        <v>2540</v>
      </c>
      <c r="G672" s="296" t="s">
        <v>1301</v>
      </c>
      <c r="H672" s="296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</row>
    <row r="673" spans="1:25">
      <c r="A673" s="296" t="s">
        <v>130</v>
      </c>
      <c r="B673" s="296" t="s">
        <v>148</v>
      </c>
      <c r="C673" s="296" t="s">
        <v>2541</v>
      </c>
      <c r="D673" s="296" t="s">
        <v>2542</v>
      </c>
      <c r="E673" s="296" t="s">
        <v>2543</v>
      </c>
      <c r="F673" s="296" t="s">
        <v>2544</v>
      </c>
      <c r="G673" s="296" t="s">
        <v>2545</v>
      </c>
      <c r="H673" s="296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</row>
    <row r="674" spans="1:25">
      <c r="A674" s="296" t="s">
        <v>63</v>
      </c>
      <c r="B674" s="296" t="s">
        <v>174</v>
      </c>
      <c r="C674" s="296" t="s">
        <v>1695</v>
      </c>
      <c r="D674" s="296" t="s">
        <v>89</v>
      </c>
      <c r="E674" s="296" t="s">
        <v>87</v>
      </c>
      <c r="F674" s="296" t="s">
        <v>293</v>
      </c>
      <c r="G674" s="296" t="s">
        <v>1667</v>
      </c>
      <c r="H674" s="296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</row>
    <row r="675" spans="1:25">
      <c r="A675" s="296" t="s">
        <v>66</v>
      </c>
      <c r="B675" s="296" t="s">
        <v>174</v>
      </c>
      <c r="C675" s="296" t="s">
        <v>282</v>
      </c>
      <c r="D675" s="296" t="s">
        <v>282</v>
      </c>
      <c r="E675" s="296" t="s">
        <v>282</v>
      </c>
      <c r="F675" s="296" t="s">
        <v>282</v>
      </c>
      <c r="G675" s="296" t="s">
        <v>282</v>
      </c>
      <c r="H675" s="296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</row>
    <row r="676" spans="1:25">
      <c r="A676" s="296" t="s">
        <v>69</v>
      </c>
      <c r="B676" s="296" t="s">
        <v>174</v>
      </c>
      <c r="C676" s="296" t="s">
        <v>282</v>
      </c>
      <c r="D676" s="296" t="s">
        <v>310</v>
      </c>
      <c r="E676" s="296" t="s">
        <v>2178</v>
      </c>
      <c r="F676" s="296" t="s">
        <v>2546</v>
      </c>
      <c r="G676" s="296" t="s">
        <v>2547</v>
      </c>
      <c r="H676" s="296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</row>
    <row r="677" spans="1:25">
      <c r="A677" s="296" t="s">
        <v>71</v>
      </c>
      <c r="B677" s="296" t="s">
        <v>174</v>
      </c>
      <c r="C677" s="296" t="s">
        <v>310</v>
      </c>
      <c r="D677" s="296" t="s">
        <v>268</v>
      </c>
      <c r="E677" s="296" t="s">
        <v>97</v>
      </c>
      <c r="F677" s="296" t="s">
        <v>91</v>
      </c>
      <c r="G677" s="296" t="s">
        <v>1811</v>
      </c>
      <c r="H677" s="296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</row>
    <row r="678" spans="1:25">
      <c r="A678" s="296" t="s">
        <v>77</v>
      </c>
      <c r="B678" s="296" t="s">
        <v>174</v>
      </c>
      <c r="C678" s="296" t="s">
        <v>1654</v>
      </c>
      <c r="D678" s="296" t="s">
        <v>123</v>
      </c>
      <c r="E678" s="296" t="s">
        <v>125</v>
      </c>
      <c r="F678" s="296" t="s">
        <v>125</v>
      </c>
      <c r="G678" s="296" t="s">
        <v>1806</v>
      </c>
      <c r="H678" s="296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</row>
    <row r="679" spans="1:25">
      <c r="A679" s="296" t="s">
        <v>79</v>
      </c>
      <c r="B679" s="296" t="s">
        <v>174</v>
      </c>
      <c r="C679" s="296" t="s">
        <v>107</v>
      </c>
      <c r="D679" s="296" t="s">
        <v>103</v>
      </c>
      <c r="E679" s="296" t="s">
        <v>839</v>
      </c>
      <c r="F679" s="296" t="s">
        <v>282</v>
      </c>
      <c r="G679" s="296" t="s">
        <v>282</v>
      </c>
      <c r="H679" s="296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</row>
    <row r="680" spans="1:25">
      <c r="A680" s="296" t="s">
        <v>83</v>
      </c>
      <c r="B680" s="296" t="s">
        <v>174</v>
      </c>
      <c r="C680" s="296" t="s">
        <v>2548</v>
      </c>
      <c r="D680" s="296" t="s">
        <v>2549</v>
      </c>
      <c r="E680" s="296" t="s">
        <v>2550</v>
      </c>
      <c r="F680" s="296" t="s">
        <v>2551</v>
      </c>
      <c r="G680" s="296" t="s">
        <v>1974</v>
      </c>
      <c r="H680" s="296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</row>
    <row r="681" spans="1:25">
      <c r="A681" s="296" t="s">
        <v>73</v>
      </c>
      <c r="B681" s="296" t="s">
        <v>174</v>
      </c>
      <c r="C681" s="296" t="s">
        <v>303</v>
      </c>
      <c r="D681" s="296" t="s">
        <v>2552</v>
      </c>
      <c r="E681" s="296" t="s">
        <v>2198</v>
      </c>
      <c r="F681" s="296" t="s">
        <v>255</v>
      </c>
      <c r="G681" s="296" t="s">
        <v>2553</v>
      </c>
      <c r="H681" s="296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</row>
    <row r="682" spans="1:25">
      <c r="A682" s="296" t="s">
        <v>75</v>
      </c>
      <c r="B682" s="296" t="s">
        <v>174</v>
      </c>
      <c r="C682" s="296" t="s">
        <v>282</v>
      </c>
      <c r="D682" s="296" t="s">
        <v>282</v>
      </c>
      <c r="E682" s="296" t="s">
        <v>282</v>
      </c>
      <c r="F682" s="296" t="s">
        <v>2200</v>
      </c>
      <c r="G682" s="296" t="s">
        <v>310</v>
      </c>
      <c r="H682" s="296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</row>
    <row r="683" spans="1:25">
      <c r="A683" s="296" t="s">
        <v>86</v>
      </c>
      <c r="B683" s="296" t="s">
        <v>174</v>
      </c>
      <c r="C683" s="296" t="s">
        <v>259</v>
      </c>
      <c r="D683" s="296" t="s">
        <v>281</v>
      </c>
      <c r="E683" s="296" t="s">
        <v>346</v>
      </c>
      <c r="F683" s="296" t="s">
        <v>1738</v>
      </c>
      <c r="G683" s="296" t="s">
        <v>1926</v>
      </c>
      <c r="H683" s="296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</row>
    <row r="684" spans="1:25">
      <c r="A684" s="296" t="s">
        <v>96</v>
      </c>
      <c r="B684" s="296" t="s">
        <v>174</v>
      </c>
      <c r="C684" s="296" t="s">
        <v>282</v>
      </c>
      <c r="D684" s="296" t="s">
        <v>314</v>
      </c>
      <c r="E684" s="296" t="s">
        <v>1809</v>
      </c>
      <c r="F684" s="296" t="s">
        <v>1667</v>
      </c>
      <c r="G684" s="296" t="s">
        <v>1667</v>
      </c>
      <c r="H684" s="296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</row>
    <row r="685" spans="1:25">
      <c r="A685" s="296" t="s">
        <v>88</v>
      </c>
      <c r="B685" s="296" t="s">
        <v>174</v>
      </c>
      <c r="C685" s="296" t="s">
        <v>115</v>
      </c>
      <c r="D685" s="296" t="s">
        <v>123</v>
      </c>
      <c r="E685" s="296" t="s">
        <v>2180</v>
      </c>
      <c r="F685" s="296" t="s">
        <v>2554</v>
      </c>
      <c r="G685" s="296" t="s">
        <v>2555</v>
      </c>
      <c r="H685" s="296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</row>
    <row r="686" spans="1:25">
      <c r="A686" s="296" t="s">
        <v>90</v>
      </c>
      <c r="B686" s="296" t="s">
        <v>174</v>
      </c>
      <c r="C686" s="296" t="s">
        <v>95</v>
      </c>
      <c r="D686" s="296" t="s">
        <v>93</v>
      </c>
      <c r="E686" s="296" t="s">
        <v>113</v>
      </c>
      <c r="F686" s="296" t="s">
        <v>117</v>
      </c>
      <c r="G686" s="296" t="s">
        <v>2556</v>
      </c>
      <c r="H686" s="296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</row>
    <row r="687" spans="1:25">
      <c r="A687" s="296" t="s">
        <v>92</v>
      </c>
      <c r="B687" s="296" t="s">
        <v>174</v>
      </c>
      <c r="C687" s="296" t="s">
        <v>2557</v>
      </c>
      <c r="D687" s="296" t="s">
        <v>2158</v>
      </c>
      <c r="E687" s="296" t="s">
        <v>1680</v>
      </c>
      <c r="F687" s="296" t="s">
        <v>103</v>
      </c>
      <c r="G687" s="296" t="s">
        <v>281</v>
      </c>
      <c r="H687" s="296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</row>
    <row r="688" spans="1:25">
      <c r="A688" s="296" t="s">
        <v>94</v>
      </c>
      <c r="B688" s="296" t="s">
        <v>174</v>
      </c>
      <c r="C688" s="296" t="s">
        <v>2558</v>
      </c>
      <c r="D688" s="296" t="s">
        <v>2559</v>
      </c>
      <c r="E688" s="296" t="s">
        <v>301</v>
      </c>
      <c r="F688" s="296" t="s">
        <v>307</v>
      </c>
      <c r="G688" s="296" t="s">
        <v>2560</v>
      </c>
      <c r="H688" s="296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</row>
    <row r="689" spans="1:25">
      <c r="A689" s="296" t="s">
        <v>98</v>
      </c>
      <c r="B689" s="296" t="s">
        <v>174</v>
      </c>
      <c r="C689" s="296" t="s">
        <v>2257</v>
      </c>
      <c r="D689" s="296" t="s">
        <v>121</v>
      </c>
      <c r="E689" s="296" t="s">
        <v>115</v>
      </c>
      <c r="F689" s="296" t="s">
        <v>97</v>
      </c>
      <c r="G689" s="296" t="s">
        <v>314</v>
      </c>
      <c r="H689" s="296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</row>
    <row r="690" spans="1:25">
      <c r="A690" s="296" t="s">
        <v>100</v>
      </c>
      <c r="B690" s="296" t="s">
        <v>174</v>
      </c>
      <c r="C690" s="296" t="s">
        <v>2561</v>
      </c>
      <c r="D690" s="296" t="s">
        <v>1954</v>
      </c>
      <c r="E690" s="296" t="s">
        <v>2562</v>
      </c>
      <c r="F690" s="296" t="s">
        <v>2563</v>
      </c>
      <c r="G690" s="296" t="s">
        <v>1751</v>
      </c>
      <c r="H690" s="296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</row>
    <row r="691" spans="1:25">
      <c r="A691" s="296" t="s">
        <v>102</v>
      </c>
      <c r="B691" s="296" t="s">
        <v>174</v>
      </c>
      <c r="C691" s="296" t="s">
        <v>1655</v>
      </c>
      <c r="D691" s="296" t="s">
        <v>282</v>
      </c>
      <c r="E691" s="296" t="s">
        <v>2145</v>
      </c>
      <c r="F691" s="296" t="s">
        <v>2564</v>
      </c>
      <c r="G691" s="296" t="s">
        <v>282</v>
      </c>
      <c r="H691" s="296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</row>
    <row r="692" spans="1:25">
      <c r="A692" s="296" t="s">
        <v>104</v>
      </c>
      <c r="B692" s="296" t="s">
        <v>174</v>
      </c>
      <c r="C692" s="296" t="s">
        <v>2565</v>
      </c>
      <c r="D692" s="296" t="s">
        <v>2171</v>
      </c>
      <c r="E692" s="296" t="s">
        <v>2566</v>
      </c>
      <c r="F692" s="296" t="s">
        <v>2567</v>
      </c>
      <c r="G692" s="296" t="s">
        <v>2568</v>
      </c>
      <c r="H692" s="296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</row>
    <row r="693" spans="1:25">
      <c r="A693" s="296" t="s">
        <v>106</v>
      </c>
      <c r="B693" s="296" t="s">
        <v>174</v>
      </c>
      <c r="C693" s="296" t="s">
        <v>282</v>
      </c>
      <c r="D693" s="296" t="s">
        <v>2569</v>
      </c>
      <c r="E693" s="296" t="s">
        <v>2184</v>
      </c>
      <c r="F693" s="296" t="s">
        <v>266</v>
      </c>
      <c r="G693" s="296" t="s">
        <v>1730</v>
      </c>
      <c r="H693" s="296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</row>
    <row r="694" spans="1:25">
      <c r="A694" s="296" t="s">
        <v>108</v>
      </c>
      <c r="B694" s="296" t="s">
        <v>174</v>
      </c>
      <c r="C694" s="296" t="s">
        <v>2570</v>
      </c>
      <c r="D694" s="296" t="s">
        <v>2249</v>
      </c>
      <c r="E694" s="296" t="s">
        <v>2571</v>
      </c>
      <c r="F694" s="296" t="s">
        <v>2572</v>
      </c>
      <c r="G694" s="296" t="s">
        <v>2573</v>
      </c>
      <c r="H694" s="296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</row>
    <row r="695" spans="1:25">
      <c r="A695" s="296" t="s">
        <v>110</v>
      </c>
      <c r="B695" s="296" t="s">
        <v>174</v>
      </c>
      <c r="C695" s="296" t="s">
        <v>1746</v>
      </c>
      <c r="D695" s="296" t="s">
        <v>2180</v>
      </c>
      <c r="E695" s="296" t="s">
        <v>2546</v>
      </c>
      <c r="F695" s="296" t="s">
        <v>2146</v>
      </c>
      <c r="G695" s="296" t="s">
        <v>1769</v>
      </c>
      <c r="H695" s="296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</row>
    <row r="696" spans="1:25">
      <c r="A696" s="296" t="s">
        <v>112</v>
      </c>
      <c r="B696" s="296" t="s">
        <v>174</v>
      </c>
      <c r="C696" s="296" t="s">
        <v>117</v>
      </c>
      <c r="D696" s="296" t="s">
        <v>89</v>
      </c>
      <c r="E696" s="296" t="s">
        <v>111</v>
      </c>
      <c r="F696" s="296" t="s">
        <v>2574</v>
      </c>
      <c r="G696" s="296" t="s">
        <v>2177</v>
      </c>
      <c r="H696" s="296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</row>
    <row r="697" spans="1:25">
      <c r="A697" s="296" t="s">
        <v>114</v>
      </c>
      <c r="B697" s="296" t="s">
        <v>174</v>
      </c>
      <c r="C697" s="296" t="s">
        <v>282</v>
      </c>
      <c r="D697" s="296" t="s">
        <v>282</v>
      </c>
      <c r="E697" s="296" t="s">
        <v>297</v>
      </c>
      <c r="F697" s="296" t="s">
        <v>1681</v>
      </c>
      <c r="G697" s="296" t="s">
        <v>282</v>
      </c>
      <c r="H697" s="296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</row>
    <row r="698" spans="1:25">
      <c r="A698" s="296" t="s">
        <v>116</v>
      </c>
      <c r="B698" s="296" t="s">
        <v>174</v>
      </c>
      <c r="C698" s="296" t="s">
        <v>2084</v>
      </c>
      <c r="D698" s="296" t="s">
        <v>2575</v>
      </c>
      <c r="E698" s="296" t="s">
        <v>2576</v>
      </c>
      <c r="F698" s="296" t="s">
        <v>2577</v>
      </c>
      <c r="G698" s="296" t="s">
        <v>2578</v>
      </c>
      <c r="H698" s="296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</row>
    <row r="699" spans="1:25">
      <c r="A699" s="296" t="s">
        <v>118</v>
      </c>
      <c r="B699" s="296" t="s">
        <v>174</v>
      </c>
      <c r="C699" s="296" t="s">
        <v>2579</v>
      </c>
      <c r="D699" s="296" t="s">
        <v>2580</v>
      </c>
      <c r="E699" s="296" t="s">
        <v>2581</v>
      </c>
      <c r="F699" s="296" t="s">
        <v>282</v>
      </c>
      <c r="G699" s="296" t="s">
        <v>2582</v>
      </c>
      <c r="H699" s="296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</row>
    <row r="700" spans="1:25">
      <c r="A700" s="296" t="s">
        <v>120</v>
      </c>
      <c r="B700" s="296" t="s">
        <v>174</v>
      </c>
      <c r="C700" s="296" t="s">
        <v>268</v>
      </c>
      <c r="D700" s="296" t="s">
        <v>1667</v>
      </c>
      <c r="E700" s="296" t="s">
        <v>266</v>
      </c>
      <c r="F700" s="296" t="s">
        <v>282</v>
      </c>
      <c r="G700" s="296" t="s">
        <v>314</v>
      </c>
      <c r="H700" s="296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</row>
    <row r="701" spans="1:25">
      <c r="A701" s="296" t="s">
        <v>122</v>
      </c>
      <c r="B701" s="296" t="s">
        <v>174</v>
      </c>
      <c r="C701" s="296" t="s">
        <v>282</v>
      </c>
      <c r="D701" s="296" t="s">
        <v>282</v>
      </c>
      <c r="E701" s="296" t="s">
        <v>282</v>
      </c>
      <c r="F701" s="296" t="s">
        <v>282</v>
      </c>
      <c r="G701" s="296" t="s">
        <v>282</v>
      </c>
      <c r="H701" s="296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</row>
    <row r="702" spans="1:25">
      <c r="A702" s="296" t="s">
        <v>124</v>
      </c>
      <c r="B702" s="296" t="s">
        <v>174</v>
      </c>
      <c r="C702" s="296" t="s">
        <v>1739</v>
      </c>
      <c r="D702" s="296" t="s">
        <v>93</v>
      </c>
      <c r="E702" s="296" t="s">
        <v>2583</v>
      </c>
      <c r="F702" s="296" t="s">
        <v>314</v>
      </c>
      <c r="G702" s="296" t="s">
        <v>123</v>
      </c>
      <c r="H702" s="296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</row>
    <row r="703" spans="1:25">
      <c r="A703" s="296" t="s">
        <v>126</v>
      </c>
      <c r="B703" s="296" t="s">
        <v>174</v>
      </c>
      <c r="C703" s="296" t="s">
        <v>2584</v>
      </c>
      <c r="D703" s="296" t="s">
        <v>2064</v>
      </c>
      <c r="E703" s="296" t="s">
        <v>824</v>
      </c>
      <c r="F703" s="296" t="s">
        <v>321</v>
      </c>
      <c r="G703" s="296" t="s">
        <v>2585</v>
      </c>
      <c r="H703" s="296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</row>
    <row r="704" spans="1:25">
      <c r="A704" s="296" t="s">
        <v>128</v>
      </c>
      <c r="B704" s="296" t="s">
        <v>174</v>
      </c>
      <c r="C704" s="296" t="s">
        <v>259</v>
      </c>
      <c r="D704" s="296" t="s">
        <v>340</v>
      </c>
      <c r="E704" s="296" t="s">
        <v>2156</v>
      </c>
      <c r="F704" s="296" t="s">
        <v>292</v>
      </c>
      <c r="G704" s="296" t="s">
        <v>305</v>
      </c>
      <c r="H704" s="296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</row>
    <row r="705" spans="1:25">
      <c r="A705" s="296" t="s">
        <v>130</v>
      </c>
      <c r="B705" s="296" t="s">
        <v>174</v>
      </c>
      <c r="C705" s="296" t="s">
        <v>843</v>
      </c>
      <c r="D705" s="296" t="s">
        <v>97</v>
      </c>
      <c r="E705" s="296" t="s">
        <v>2586</v>
      </c>
      <c r="F705" s="296" t="s">
        <v>2587</v>
      </c>
      <c r="G705" s="296" t="s">
        <v>2588</v>
      </c>
      <c r="H705" s="296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</row>
    <row r="706" spans="1:25">
      <c r="A706" s="296" t="s">
        <v>63</v>
      </c>
      <c r="B706" s="296" t="s">
        <v>1105</v>
      </c>
      <c r="C706" s="296" t="s">
        <v>2589</v>
      </c>
      <c r="D706" s="296" t="s">
        <v>2590</v>
      </c>
      <c r="E706" s="296" t="s">
        <v>2591</v>
      </c>
      <c r="F706" s="296" t="s">
        <v>2592</v>
      </c>
      <c r="G706" s="296" t="s">
        <v>2127</v>
      </c>
      <c r="H706" s="296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</row>
    <row r="707" spans="1:25">
      <c r="A707" s="296" t="s">
        <v>66</v>
      </c>
      <c r="B707" s="296" t="s">
        <v>1105</v>
      </c>
      <c r="C707" s="296" t="s">
        <v>2593</v>
      </c>
      <c r="D707" s="296" t="s">
        <v>2063</v>
      </c>
      <c r="E707" s="296" t="s">
        <v>2594</v>
      </c>
      <c r="F707" s="296" t="s">
        <v>2595</v>
      </c>
      <c r="G707" s="296" t="s">
        <v>1676</v>
      </c>
      <c r="H707" s="296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</row>
    <row r="708" spans="1:25">
      <c r="A708" s="296" t="s">
        <v>69</v>
      </c>
      <c r="B708" s="296" t="s">
        <v>1105</v>
      </c>
      <c r="C708" s="296" t="s">
        <v>103</v>
      </c>
      <c r="D708" s="296" t="s">
        <v>99</v>
      </c>
      <c r="E708" s="296" t="s">
        <v>91</v>
      </c>
      <c r="F708" s="296" t="s">
        <v>99</v>
      </c>
      <c r="G708" s="296" t="s">
        <v>131</v>
      </c>
      <c r="H708" s="296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</row>
    <row r="709" spans="1:25">
      <c r="A709" s="296" t="s">
        <v>71</v>
      </c>
      <c r="B709" s="296" t="s">
        <v>1105</v>
      </c>
      <c r="C709" s="296" t="s">
        <v>1811</v>
      </c>
      <c r="D709" s="296" t="s">
        <v>1739</v>
      </c>
      <c r="E709" s="296" t="s">
        <v>95</v>
      </c>
      <c r="F709" s="296" t="s">
        <v>121</v>
      </c>
      <c r="G709" s="296" t="s">
        <v>125</v>
      </c>
      <c r="H709" s="296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</row>
    <row r="710" spans="1:25">
      <c r="A710" s="296" t="s">
        <v>77</v>
      </c>
      <c r="B710" s="296" t="s">
        <v>1105</v>
      </c>
      <c r="C710" s="296" t="s">
        <v>2596</v>
      </c>
      <c r="D710" s="296" t="s">
        <v>2582</v>
      </c>
      <c r="E710" s="296" t="s">
        <v>2597</v>
      </c>
      <c r="F710" s="296" t="s">
        <v>2598</v>
      </c>
      <c r="G710" s="296" t="s">
        <v>824</v>
      </c>
      <c r="H710" s="296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</row>
    <row r="711" spans="1:25">
      <c r="A711" s="296" t="s">
        <v>79</v>
      </c>
      <c r="B711" s="296" t="s">
        <v>1105</v>
      </c>
      <c r="C711" s="296" t="s">
        <v>2599</v>
      </c>
      <c r="D711" s="296" t="s">
        <v>2600</v>
      </c>
      <c r="E711" s="296" t="s">
        <v>282</v>
      </c>
      <c r="F711" s="296" t="s">
        <v>282</v>
      </c>
      <c r="G711" s="296" t="s">
        <v>282</v>
      </c>
      <c r="H711" s="296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</row>
    <row r="712" spans="1:25">
      <c r="A712" s="296" t="s">
        <v>83</v>
      </c>
      <c r="B712" s="296" t="s">
        <v>1105</v>
      </c>
      <c r="C712" s="296" t="s">
        <v>2601</v>
      </c>
      <c r="D712" s="296" t="s">
        <v>2602</v>
      </c>
      <c r="E712" s="296" t="s">
        <v>2603</v>
      </c>
      <c r="F712" s="296" t="s">
        <v>2604</v>
      </c>
      <c r="G712" s="296" t="s">
        <v>2605</v>
      </c>
      <c r="H712" s="296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</row>
    <row r="713" spans="1:25">
      <c r="A713" s="296" t="s">
        <v>73</v>
      </c>
      <c r="B713" s="296" t="s">
        <v>1105</v>
      </c>
      <c r="C713" s="296" t="s">
        <v>129</v>
      </c>
      <c r="D713" s="296" t="s">
        <v>1811</v>
      </c>
      <c r="E713" s="296" t="s">
        <v>1748</v>
      </c>
      <c r="F713" s="296" t="s">
        <v>2606</v>
      </c>
      <c r="G713" s="296" t="s">
        <v>304</v>
      </c>
      <c r="H713" s="296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</row>
    <row r="714" spans="1:25">
      <c r="A714" s="296" t="s">
        <v>75</v>
      </c>
      <c r="B714" s="296" t="s">
        <v>1105</v>
      </c>
      <c r="C714" s="296" t="s">
        <v>282</v>
      </c>
      <c r="D714" s="296" t="s">
        <v>282</v>
      </c>
      <c r="E714" s="296" t="s">
        <v>282</v>
      </c>
      <c r="F714" s="296" t="s">
        <v>103</v>
      </c>
      <c r="G714" s="296" t="s">
        <v>119</v>
      </c>
      <c r="H714" s="296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</row>
    <row r="715" spans="1:25">
      <c r="A715" s="296" t="s">
        <v>86</v>
      </c>
      <c r="B715" s="296" t="s">
        <v>1105</v>
      </c>
      <c r="C715" s="296" t="s">
        <v>2219</v>
      </c>
      <c r="D715" s="296" t="s">
        <v>287</v>
      </c>
      <c r="E715" s="296" t="s">
        <v>1926</v>
      </c>
      <c r="F715" s="296" t="s">
        <v>278</v>
      </c>
      <c r="G715" s="296" t="s">
        <v>2111</v>
      </c>
      <c r="H715" s="296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</row>
    <row r="716" spans="1:25">
      <c r="A716" s="296" t="s">
        <v>96</v>
      </c>
      <c r="B716" s="296" t="s">
        <v>1105</v>
      </c>
      <c r="C716" s="296" t="s">
        <v>2607</v>
      </c>
      <c r="D716" s="296" t="s">
        <v>2608</v>
      </c>
      <c r="E716" s="296" t="s">
        <v>2609</v>
      </c>
      <c r="F716" s="296" t="s">
        <v>1242</v>
      </c>
      <c r="G716" s="296" t="s">
        <v>2610</v>
      </c>
      <c r="H716" s="296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</row>
    <row r="717" spans="1:25">
      <c r="A717" s="296" t="s">
        <v>88</v>
      </c>
      <c r="B717" s="296" t="s">
        <v>1105</v>
      </c>
      <c r="C717" s="296" t="s">
        <v>1815</v>
      </c>
      <c r="D717" s="296" t="s">
        <v>2611</v>
      </c>
      <c r="E717" s="296" t="s">
        <v>1826</v>
      </c>
      <c r="F717" s="296" t="s">
        <v>2612</v>
      </c>
      <c r="G717" s="296" t="s">
        <v>2613</v>
      </c>
      <c r="H717" s="296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</row>
    <row r="718" spans="1:25">
      <c r="A718" s="296" t="s">
        <v>90</v>
      </c>
      <c r="B718" s="296" t="s">
        <v>1105</v>
      </c>
      <c r="C718" s="296" t="s">
        <v>310</v>
      </c>
      <c r="D718" s="296" t="s">
        <v>1681</v>
      </c>
      <c r="E718" s="296" t="s">
        <v>131</v>
      </c>
      <c r="F718" s="296" t="s">
        <v>97</v>
      </c>
      <c r="G718" s="296" t="s">
        <v>121</v>
      </c>
      <c r="H718" s="296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</row>
    <row r="719" spans="1:25">
      <c r="A719" s="296" t="s">
        <v>92</v>
      </c>
      <c r="B719" s="296" t="s">
        <v>1105</v>
      </c>
      <c r="C719" s="296" t="s">
        <v>2614</v>
      </c>
      <c r="D719" s="296" t="s">
        <v>1744</v>
      </c>
      <c r="E719" s="296" t="s">
        <v>2528</v>
      </c>
      <c r="F719" s="296" t="s">
        <v>260</v>
      </c>
      <c r="G719" s="296" t="s">
        <v>348</v>
      </c>
      <c r="H719" s="296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</row>
    <row r="720" spans="1:25">
      <c r="A720" s="296" t="s">
        <v>94</v>
      </c>
      <c r="B720" s="296" t="s">
        <v>1105</v>
      </c>
      <c r="C720" s="296" t="s">
        <v>1733</v>
      </c>
      <c r="D720" s="296" t="s">
        <v>293</v>
      </c>
      <c r="E720" s="296" t="s">
        <v>265</v>
      </c>
      <c r="F720" s="296" t="s">
        <v>85</v>
      </c>
      <c r="G720" s="296" t="s">
        <v>99</v>
      </c>
      <c r="H720" s="296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</row>
    <row r="721" spans="1:25">
      <c r="A721" s="296" t="s">
        <v>98</v>
      </c>
      <c r="B721" s="296" t="s">
        <v>1105</v>
      </c>
      <c r="C721" s="296" t="s">
        <v>2091</v>
      </c>
      <c r="D721" s="296" t="s">
        <v>282</v>
      </c>
      <c r="E721" s="296" t="s">
        <v>282</v>
      </c>
      <c r="F721" s="296" t="s">
        <v>282</v>
      </c>
      <c r="G721" s="296" t="s">
        <v>282</v>
      </c>
      <c r="H721" s="296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</row>
    <row r="722" spans="1:25">
      <c r="A722" s="296" t="s">
        <v>100</v>
      </c>
      <c r="B722" s="296" t="s">
        <v>1105</v>
      </c>
      <c r="C722" s="296" t="s">
        <v>267</v>
      </c>
      <c r="D722" s="296" t="s">
        <v>131</v>
      </c>
      <c r="E722" s="296" t="s">
        <v>1654</v>
      </c>
      <c r="F722" s="296" t="s">
        <v>97</v>
      </c>
      <c r="G722" s="296" t="s">
        <v>99</v>
      </c>
      <c r="H722" s="296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</row>
    <row r="723" spans="1:25">
      <c r="A723" s="296" t="s">
        <v>102</v>
      </c>
      <c r="B723" s="296" t="s">
        <v>1105</v>
      </c>
      <c r="C723" s="296" t="s">
        <v>2184</v>
      </c>
      <c r="D723" s="296" t="s">
        <v>300</v>
      </c>
      <c r="E723" s="296" t="s">
        <v>282</v>
      </c>
      <c r="F723" s="296" t="s">
        <v>282</v>
      </c>
      <c r="G723" s="296" t="s">
        <v>282</v>
      </c>
      <c r="H723" s="296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</row>
    <row r="724" spans="1:25">
      <c r="A724" s="296" t="s">
        <v>104</v>
      </c>
      <c r="B724" s="296" t="s">
        <v>1105</v>
      </c>
      <c r="C724" s="296" t="s">
        <v>2615</v>
      </c>
      <c r="D724" s="296" t="s">
        <v>282</v>
      </c>
      <c r="E724" s="296" t="s">
        <v>282</v>
      </c>
      <c r="F724" s="296" t="s">
        <v>282</v>
      </c>
      <c r="G724" s="296" t="s">
        <v>282</v>
      </c>
      <c r="H724" s="296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</row>
    <row r="725" spans="1:25">
      <c r="A725" s="296" t="s">
        <v>106</v>
      </c>
      <c r="B725" s="296" t="s">
        <v>1105</v>
      </c>
      <c r="C725" s="296" t="s">
        <v>313</v>
      </c>
      <c r="D725" s="296" t="s">
        <v>2148</v>
      </c>
      <c r="E725" s="296" t="s">
        <v>1731</v>
      </c>
      <c r="F725" s="296" t="s">
        <v>282</v>
      </c>
      <c r="G725" s="296" t="s">
        <v>105</v>
      </c>
      <c r="H725" s="296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</row>
    <row r="726" spans="1:25">
      <c r="A726" s="296" t="s">
        <v>108</v>
      </c>
      <c r="B726" s="296" t="s">
        <v>1105</v>
      </c>
      <c r="C726" s="296" t="s">
        <v>1667</v>
      </c>
      <c r="D726" s="296" t="s">
        <v>2616</v>
      </c>
      <c r="E726" s="296" t="s">
        <v>331</v>
      </c>
      <c r="F726" s="296" t="s">
        <v>313</v>
      </c>
      <c r="G726" s="296" t="s">
        <v>109</v>
      </c>
      <c r="H726" s="296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</row>
    <row r="727" spans="1:25">
      <c r="A727" s="296" t="s">
        <v>110</v>
      </c>
      <c r="B727" s="296" t="s">
        <v>1105</v>
      </c>
      <c r="C727" s="296" t="s">
        <v>2617</v>
      </c>
      <c r="D727" s="296" t="s">
        <v>1695</v>
      </c>
      <c r="E727" s="296" t="s">
        <v>1707</v>
      </c>
      <c r="F727" s="296" t="s">
        <v>2257</v>
      </c>
      <c r="G727" s="296" t="s">
        <v>1582</v>
      </c>
      <c r="H727" s="296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</row>
    <row r="728" spans="1:25">
      <c r="A728" s="296" t="s">
        <v>112</v>
      </c>
      <c r="B728" s="296" t="s">
        <v>1105</v>
      </c>
      <c r="C728" s="296" t="s">
        <v>314</v>
      </c>
      <c r="D728" s="296" t="s">
        <v>101</v>
      </c>
      <c r="E728" s="296" t="s">
        <v>1729</v>
      </c>
      <c r="F728" s="296" t="s">
        <v>291</v>
      </c>
      <c r="G728" s="296" t="s">
        <v>127</v>
      </c>
      <c r="H728" s="296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</row>
    <row r="729" spans="1:25">
      <c r="A729" s="296" t="s">
        <v>114</v>
      </c>
      <c r="B729" s="296" t="s">
        <v>1105</v>
      </c>
      <c r="C729" s="296" t="s">
        <v>117</v>
      </c>
      <c r="D729" s="296" t="s">
        <v>1698</v>
      </c>
      <c r="E729" s="296" t="s">
        <v>314</v>
      </c>
      <c r="F729" s="296" t="s">
        <v>282</v>
      </c>
      <c r="G729" s="296" t="s">
        <v>282</v>
      </c>
      <c r="H729" s="296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</row>
    <row r="730" spans="1:25">
      <c r="A730" s="296" t="s">
        <v>116</v>
      </c>
      <c r="B730" s="296" t="s">
        <v>1105</v>
      </c>
      <c r="C730" s="296" t="s">
        <v>2618</v>
      </c>
      <c r="D730" s="296" t="s">
        <v>1682</v>
      </c>
      <c r="E730" s="296" t="s">
        <v>351</v>
      </c>
      <c r="F730" s="296" t="s">
        <v>1727</v>
      </c>
      <c r="G730" s="296" t="s">
        <v>2619</v>
      </c>
      <c r="H730" s="296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</row>
    <row r="731" spans="1:25">
      <c r="A731" s="296" t="s">
        <v>118</v>
      </c>
      <c r="B731" s="296" t="s">
        <v>1105</v>
      </c>
      <c r="C731" s="296" t="s">
        <v>2620</v>
      </c>
      <c r="D731" s="296" t="s">
        <v>2621</v>
      </c>
      <c r="E731" s="296" t="s">
        <v>1329</v>
      </c>
      <c r="F731" s="296" t="s">
        <v>1255</v>
      </c>
      <c r="G731" s="296" t="s">
        <v>1271</v>
      </c>
      <c r="H731" s="296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</row>
    <row r="732" spans="1:25">
      <c r="A732" s="296" t="s">
        <v>120</v>
      </c>
      <c r="B732" s="296" t="s">
        <v>1105</v>
      </c>
      <c r="C732" s="296" t="s">
        <v>87</v>
      </c>
      <c r="D732" s="296" t="s">
        <v>89</v>
      </c>
      <c r="E732" s="296" t="s">
        <v>1667</v>
      </c>
      <c r="F732" s="296" t="s">
        <v>282</v>
      </c>
      <c r="G732" s="296" t="s">
        <v>268</v>
      </c>
      <c r="H732" s="296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</row>
    <row r="733" spans="1:25">
      <c r="A733" s="296" t="s">
        <v>122</v>
      </c>
      <c r="B733" s="296" t="s">
        <v>1105</v>
      </c>
      <c r="C733" s="296" t="s">
        <v>2582</v>
      </c>
      <c r="D733" s="296" t="s">
        <v>2583</v>
      </c>
      <c r="E733" s="296" t="s">
        <v>296</v>
      </c>
      <c r="F733" s="296" t="s">
        <v>2622</v>
      </c>
      <c r="G733" s="296" t="s">
        <v>2199</v>
      </c>
      <c r="H733" s="296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</row>
    <row r="734" spans="1:25">
      <c r="A734" s="296" t="s">
        <v>124</v>
      </c>
      <c r="B734" s="296" t="s">
        <v>1105</v>
      </c>
      <c r="C734" s="296" t="s">
        <v>111</v>
      </c>
      <c r="D734" s="296" t="s">
        <v>282</v>
      </c>
      <c r="E734" s="296" t="s">
        <v>103</v>
      </c>
      <c r="F734" s="296" t="s">
        <v>113</v>
      </c>
      <c r="G734" s="296" t="s">
        <v>314</v>
      </c>
      <c r="H734" s="296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</row>
    <row r="735" spans="1:25">
      <c r="A735" s="296" t="s">
        <v>126</v>
      </c>
      <c r="B735" s="296" t="s">
        <v>1105</v>
      </c>
      <c r="C735" s="296" t="s">
        <v>2623</v>
      </c>
      <c r="D735" s="296" t="s">
        <v>266</v>
      </c>
      <c r="E735" s="296" t="s">
        <v>105</v>
      </c>
      <c r="F735" s="296" t="s">
        <v>321</v>
      </c>
      <c r="G735" s="296" t="s">
        <v>2188</v>
      </c>
      <c r="H735" s="296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</row>
    <row r="736" spans="1:25">
      <c r="A736" s="296" t="s">
        <v>128</v>
      </c>
      <c r="B736" s="296" t="s">
        <v>1105</v>
      </c>
      <c r="C736" s="296" t="s">
        <v>2191</v>
      </c>
      <c r="D736" s="296" t="s">
        <v>2624</v>
      </c>
      <c r="E736" s="296" t="s">
        <v>347</v>
      </c>
      <c r="F736" s="296" t="s">
        <v>2597</v>
      </c>
      <c r="G736" s="296" t="s">
        <v>330</v>
      </c>
      <c r="H736" s="296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</row>
    <row r="737" spans="1:25">
      <c r="A737" s="296" t="s">
        <v>130</v>
      </c>
      <c r="B737" s="296" t="s">
        <v>1105</v>
      </c>
      <c r="C737" s="296" t="s">
        <v>2625</v>
      </c>
      <c r="D737" s="296" t="s">
        <v>282</v>
      </c>
      <c r="E737" s="296" t="s">
        <v>282</v>
      </c>
      <c r="F737" s="296" t="s">
        <v>282</v>
      </c>
      <c r="G737" s="296" t="s">
        <v>2626</v>
      </c>
      <c r="H737" s="296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</row>
    <row r="738" spans="1:25">
      <c r="A738" s="296" t="s">
        <v>63</v>
      </c>
      <c r="B738" s="296" t="s">
        <v>2627</v>
      </c>
      <c r="C738" s="296" t="s">
        <v>282</v>
      </c>
      <c r="D738" s="296" t="s">
        <v>282</v>
      </c>
      <c r="E738" s="296" t="s">
        <v>282</v>
      </c>
      <c r="F738" s="296" t="s">
        <v>282</v>
      </c>
      <c r="G738" s="296" t="s">
        <v>282</v>
      </c>
      <c r="H738" s="296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</row>
    <row r="739" spans="1:25">
      <c r="A739" s="296" t="s">
        <v>66</v>
      </c>
      <c r="B739" s="296" t="s">
        <v>2627</v>
      </c>
      <c r="C739" s="296" t="s">
        <v>282</v>
      </c>
      <c r="D739" s="296" t="s">
        <v>1667</v>
      </c>
      <c r="E739" s="296" t="s">
        <v>268</v>
      </c>
      <c r="F739" s="296" t="s">
        <v>282</v>
      </c>
      <c r="G739" s="296" t="s">
        <v>268</v>
      </c>
      <c r="H739" s="296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</row>
    <row r="740" spans="1:25">
      <c r="A740" s="296" t="s">
        <v>69</v>
      </c>
      <c r="B740" s="296" t="s">
        <v>2627</v>
      </c>
      <c r="C740" s="296" t="s">
        <v>1667</v>
      </c>
      <c r="D740" s="296" t="s">
        <v>282</v>
      </c>
      <c r="E740" s="296" t="s">
        <v>282</v>
      </c>
      <c r="F740" s="296" t="s">
        <v>282</v>
      </c>
      <c r="G740" s="296" t="s">
        <v>282</v>
      </c>
      <c r="H740" s="296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</row>
    <row r="741" spans="1:25">
      <c r="A741" s="296" t="s">
        <v>71</v>
      </c>
      <c r="B741" s="296" t="s">
        <v>2627</v>
      </c>
      <c r="C741" s="296" t="s">
        <v>282</v>
      </c>
      <c r="D741" s="296" t="s">
        <v>282</v>
      </c>
      <c r="E741" s="296" t="s">
        <v>282</v>
      </c>
      <c r="F741" s="296" t="s">
        <v>282</v>
      </c>
      <c r="G741" s="296" t="s">
        <v>282</v>
      </c>
      <c r="H741" s="296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</row>
    <row r="742" spans="1:25">
      <c r="A742" s="296" t="s">
        <v>77</v>
      </c>
      <c r="B742" s="296" t="s">
        <v>2627</v>
      </c>
      <c r="C742" s="296" t="s">
        <v>282</v>
      </c>
      <c r="D742" s="296" t="s">
        <v>282</v>
      </c>
      <c r="E742" s="296" t="s">
        <v>282</v>
      </c>
      <c r="F742" s="296" t="s">
        <v>268</v>
      </c>
      <c r="G742" s="296" t="s">
        <v>282</v>
      </c>
      <c r="H742" s="296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</row>
    <row r="743" spans="1:25">
      <c r="A743" s="296" t="s">
        <v>79</v>
      </c>
      <c r="B743" s="296" t="s">
        <v>2627</v>
      </c>
      <c r="C743" s="296" t="s">
        <v>282</v>
      </c>
      <c r="D743" s="296" t="s">
        <v>282</v>
      </c>
      <c r="E743" s="296" t="s">
        <v>67</v>
      </c>
      <c r="F743" s="296" t="s">
        <v>67</v>
      </c>
      <c r="G743" s="296" t="s">
        <v>67</v>
      </c>
      <c r="H743" s="296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</row>
    <row r="744" spans="1:25">
      <c r="A744" s="296" t="s">
        <v>83</v>
      </c>
      <c r="B744" s="296" t="s">
        <v>2627</v>
      </c>
      <c r="C744" s="296" t="s">
        <v>282</v>
      </c>
      <c r="D744" s="296" t="s">
        <v>282</v>
      </c>
      <c r="E744" s="296" t="s">
        <v>282</v>
      </c>
      <c r="F744" s="296" t="s">
        <v>282</v>
      </c>
      <c r="G744" s="296" t="s">
        <v>282</v>
      </c>
      <c r="H744" s="296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</row>
    <row r="745" spans="1:25">
      <c r="A745" s="296" t="s">
        <v>73</v>
      </c>
      <c r="B745" s="296" t="s">
        <v>2627</v>
      </c>
      <c r="C745" s="296" t="s">
        <v>282</v>
      </c>
      <c r="D745" s="296" t="s">
        <v>282</v>
      </c>
      <c r="E745" s="296" t="s">
        <v>282</v>
      </c>
      <c r="F745" s="296" t="s">
        <v>282</v>
      </c>
      <c r="G745" s="296" t="s">
        <v>282</v>
      </c>
      <c r="H745" s="296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</row>
    <row r="746" spans="1:25">
      <c r="A746" s="296" t="s">
        <v>75</v>
      </c>
      <c r="B746" s="296" t="s">
        <v>2627</v>
      </c>
      <c r="C746" s="296" t="s">
        <v>282</v>
      </c>
      <c r="D746" s="296" t="s">
        <v>282</v>
      </c>
      <c r="E746" s="296" t="s">
        <v>282</v>
      </c>
      <c r="F746" s="296" t="s">
        <v>282</v>
      </c>
      <c r="G746" s="296" t="s">
        <v>282</v>
      </c>
      <c r="H746" s="296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</row>
    <row r="747" spans="1:25">
      <c r="A747" s="296" t="s">
        <v>86</v>
      </c>
      <c r="B747" s="296" t="s">
        <v>2627</v>
      </c>
      <c r="C747" s="296" t="s">
        <v>282</v>
      </c>
      <c r="D747" s="296" t="s">
        <v>1667</v>
      </c>
      <c r="E747" s="296" t="s">
        <v>282</v>
      </c>
      <c r="F747" s="296" t="s">
        <v>282</v>
      </c>
      <c r="G747" s="296" t="s">
        <v>282</v>
      </c>
      <c r="H747" s="296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</row>
    <row r="748" spans="1:25">
      <c r="A748" s="296" t="s">
        <v>96</v>
      </c>
      <c r="B748" s="296" t="s">
        <v>2627</v>
      </c>
      <c r="C748" s="296" t="s">
        <v>282</v>
      </c>
      <c r="D748" s="296" t="s">
        <v>1739</v>
      </c>
      <c r="E748" s="296" t="s">
        <v>67</v>
      </c>
      <c r="F748" s="296" t="s">
        <v>1667</v>
      </c>
      <c r="G748" s="296" t="s">
        <v>1739</v>
      </c>
      <c r="H748" s="296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</row>
    <row r="749" spans="1:25">
      <c r="A749" s="296" t="s">
        <v>88</v>
      </c>
      <c r="B749" s="296" t="s">
        <v>2627</v>
      </c>
      <c r="C749" s="296" t="s">
        <v>1667</v>
      </c>
      <c r="D749" s="296" t="s">
        <v>282</v>
      </c>
      <c r="E749" s="296" t="s">
        <v>282</v>
      </c>
      <c r="F749" s="296" t="s">
        <v>282</v>
      </c>
      <c r="G749" s="296" t="s">
        <v>282</v>
      </c>
      <c r="H749" s="296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</row>
    <row r="750" spans="1:25">
      <c r="A750" s="296" t="s">
        <v>90</v>
      </c>
      <c r="B750" s="296" t="s">
        <v>2627</v>
      </c>
      <c r="C750" s="296" t="s">
        <v>282</v>
      </c>
      <c r="D750" s="296" t="s">
        <v>282</v>
      </c>
      <c r="E750" s="296" t="s">
        <v>282</v>
      </c>
      <c r="F750" s="296" t="s">
        <v>282</v>
      </c>
      <c r="G750" s="296" t="s">
        <v>282</v>
      </c>
      <c r="H750" s="296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</row>
    <row r="751" spans="1:25">
      <c r="A751" s="296" t="s">
        <v>92</v>
      </c>
      <c r="B751" s="296" t="s">
        <v>2627</v>
      </c>
      <c r="C751" s="296" t="s">
        <v>268</v>
      </c>
      <c r="D751" s="296" t="s">
        <v>282</v>
      </c>
      <c r="E751" s="296" t="s">
        <v>282</v>
      </c>
      <c r="F751" s="296" t="s">
        <v>282</v>
      </c>
      <c r="G751" s="296" t="s">
        <v>282</v>
      </c>
      <c r="H751" s="296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</row>
    <row r="752" spans="1:25">
      <c r="A752" s="296" t="s">
        <v>94</v>
      </c>
      <c r="B752" s="296" t="s">
        <v>2627</v>
      </c>
      <c r="C752" s="296" t="s">
        <v>268</v>
      </c>
      <c r="D752" s="296" t="s">
        <v>91</v>
      </c>
      <c r="E752" s="296" t="s">
        <v>1667</v>
      </c>
      <c r="F752" s="296" t="s">
        <v>282</v>
      </c>
      <c r="G752" s="296" t="s">
        <v>282</v>
      </c>
      <c r="H752" s="296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</row>
    <row r="753" spans="1:25">
      <c r="A753" s="296" t="s">
        <v>98</v>
      </c>
      <c r="B753" s="296" t="s">
        <v>2627</v>
      </c>
      <c r="C753" s="296" t="s">
        <v>282</v>
      </c>
      <c r="D753" s="296" t="s">
        <v>282</v>
      </c>
      <c r="E753" s="296" t="s">
        <v>282</v>
      </c>
      <c r="F753" s="296" t="s">
        <v>282</v>
      </c>
      <c r="G753" s="296" t="s">
        <v>67</v>
      </c>
      <c r="H753" s="296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</row>
    <row r="754" spans="1:25">
      <c r="A754" s="296" t="s">
        <v>100</v>
      </c>
      <c r="B754" s="296" t="s">
        <v>2627</v>
      </c>
      <c r="C754" s="296" t="s">
        <v>282</v>
      </c>
      <c r="D754" s="296" t="s">
        <v>268</v>
      </c>
      <c r="E754" s="296" t="s">
        <v>282</v>
      </c>
      <c r="F754" s="296" t="s">
        <v>282</v>
      </c>
      <c r="G754" s="296" t="s">
        <v>282</v>
      </c>
      <c r="H754" s="296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</row>
    <row r="755" spans="1:25">
      <c r="A755" s="296" t="s">
        <v>102</v>
      </c>
      <c r="B755" s="296" t="s">
        <v>2627</v>
      </c>
      <c r="C755" s="296" t="s">
        <v>282</v>
      </c>
      <c r="D755" s="296" t="s">
        <v>67</v>
      </c>
      <c r="E755" s="296" t="s">
        <v>282</v>
      </c>
      <c r="F755" s="296" t="s">
        <v>282</v>
      </c>
      <c r="G755" s="296" t="s">
        <v>67</v>
      </c>
      <c r="H755" s="296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</row>
    <row r="756" spans="1:25">
      <c r="A756" s="296" t="s">
        <v>104</v>
      </c>
      <c r="B756" s="296" t="s">
        <v>2627</v>
      </c>
      <c r="C756" s="296" t="s">
        <v>314</v>
      </c>
      <c r="D756" s="296" t="s">
        <v>67</v>
      </c>
      <c r="E756" s="296" t="s">
        <v>282</v>
      </c>
      <c r="F756" s="296" t="s">
        <v>282</v>
      </c>
      <c r="G756" s="296" t="s">
        <v>67</v>
      </c>
      <c r="H756" s="296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</row>
    <row r="757" spans="1:25">
      <c r="A757" s="296" t="s">
        <v>106</v>
      </c>
      <c r="B757" s="296" t="s">
        <v>2627</v>
      </c>
      <c r="C757" s="296" t="s">
        <v>1667</v>
      </c>
      <c r="D757" s="296" t="s">
        <v>266</v>
      </c>
      <c r="E757" s="296" t="s">
        <v>1739</v>
      </c>
      <c r="F757" s="296" t="s">
        <v>282</v>
      </c>
      <c r="G757" s="296" t="s">
        <v>282</v>
      </c>
      <c r="H757" s="296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</row>
    <row r="758" spans="1:25">
      <c r="A758" s="296" t="s">
        <v>108</v>
      </c>
      <c r="B758" s="296" t="s">
        <v>2627</v>
      </c>
      <c r="C758" s="296" t="s">
        <v>282</v>
      </c>
      <c r="D758" s="296" t="s">
        <v>291</v>
      </c>
      <c r="E758" s="296" t="s">
        <v>282</v>
      </c>
      <c r="F758" s="296" t="s">
        <v>282</v>
      </c>
      <c r="G758" s="296" t="s">
        <v>282</v>
      </c>
      <c r="H758" s="296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</row>
    <row r="759" spans="1:25">
      <c r="A759" s="296" t="s">
        <v>110</v>
      </c>
      <c r="B759" s="296" t="s">
        <v>2627</v>
      </c>
      <c r="C759" s="296" t="s">
        <v>282</v>
      </c>
      <c r="D759" s="296" t="s">
        <v>282</v>
      </c>
      <c r="E759" s="296" t="s">
        <v>282</v>
      </c>
      <c r="F759" s="296" t="s">
        <v>282</v>
      </c>
      <c r="G759" s="296" t="s">
        <v>282</v>
      </c>
      <c r="H759" s="296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</row>
    <row r="760" spans="1:25">
      <c r="A760" s="296" t="s">
        <v>112</v>
      </c>
      <c r="B760" s="296" t="s">
        <v>2627</v>
      </c>
      <c r="C760" s="296" t="s">
        <v>282</v>
      </c>
      <c r="D760" s="296" t="s">
        <v>282</v>
      </c>
      <c r="E760" s="296" t="s">
        <v>282</v>
      </c>
      <c r="F760" s="296" t="s">
        <v>282</v>
      </c>
      <c r="G760" s="296" t="s">
        <v>282</v>
      </c>
      <c r="H760" s="296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</row>
    <row r="761" spans="1:25">
      <c r="A761" s="296" t="s">
        <v>114</v>
      </c>
      <c r="B761" s="296" t="s">
        <v>2627</v>
      </c>
      <c r="C761" s="296" t="s">
        <v>282</v>
      </c>
      <c r="D761" s="296" t="s">
        <v>282</v>
      </c>
      <c r="E761" s="296" t="s">
        <v>282</v>
      </c>
      <c r="F761" s="296" t="s">
        <v>282</v>
      </c>
      <c r="G761" s="296" t="s">
        <v>67</v>
      </c>
      <c r="H761" s="296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</row>
    <row r="762" spans="1:25">
      <c r="A762" s="296" t="s">
        <v>116</v>
      </c>
      <c r="B762" s="296" t="s">
        <v>2627</v>
      </c>
      <c r="C762" s="296" t="s">
        <v>282</v>
      </c>
      <c r="D762" s="296" t="s">
        <v>282</v>
      </c>
      <c r="E762" s="296" t="s">
        <v>282</v>
      </c>
      <c r="F762" s="296" t="s">
        <v>282</v>
      </c>
      <c r="G762" s="296" t="s">
        <v>282</v>
      </c>
      <c r="H762" s="296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</row>
    <row r="763" spans="1:25">
      <c r="A763" s="296" t="s">
        <v>118</v>
      </c>
      <c r="B763" s="296" t="s">
        <v>2627</v>
      </c>
      <c r="C763" s="296" t="s">
        <v>282</v>
      </c>
      <c r="D763" s="296" t="s">
        <v>282</v>
      </c>
      <c r="E763" s="296" t="s">
        <v>1667</v>
      </c>
      <c r="F763" s="296" t="s">
        <v>282</v>
      </c>
      <c r="G763" s="296" t="s">
        <v>268</v>
      </c>
      <c r="H763" s="296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</row>
    <row r="764" spans="1:25">
      <c r="A764" s="296" t="s">
        <v>120</v>
      </c>
      <c r="B764" s="296" t="s">
        <v>2627</v>
      </c>
      <c r="C764" s="296" t="s">
        <v>282</v>
      </c>
      <c r="D764" s="296" t="s">
        <v>67</v>
      </c>
      <c r="E764" s="296" t="s">
        <v>282</v>
      </c>
      <c r="F764" s="296" t="s">
        <v>282</v>
      </c>
      <c r="G764" s="296" t="s">
        <v>282</v>
      </c>
      <c r="H764" s="296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</row>
    <row r="765" spans="1:25">
      <c r="A765" s="296" t="s">
        <v>122</v>
      </c>
      <c r="B765" s="296" t="s">
        <v>2627</v>
      </c>
      <c r="C765" s="296" t="s">
        <v>282</v>
      </c>
      <c r="D765" s="296" t="s">
        <v>282</v>
      </c>
      <c r="E765" s="296" t="s">
        <v>67</v>
      </c>
      <c r="F765" s="296" t="s">
        <v>1667</v>
      </c>
      <c r="G765" s="296" t="s">
        <v>282</v>
      </c>
      <c r="H765" s="296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</row>
    <row r="766" spans="1:25">
      <c r="A766" s="296" t="s">
        <v>124</v>
      </c>
      <c r="B766" s="296" t="s">
        <v>2627</v>
      </c>
      <c r="C766" s="296" t="s">
        <v>282</v>
      </c>
      <c r="D766" s="296" t="s">
        <v>282</v>
      </c>
      <c r="E766" s="296" t="s">
        <v>1698</v>
      </c>
      <c r="F766" s="296" t="s">
        <v>1667</v>
      </c>
      <c r="G766" s="296" t="s">
        <v>282</v>
      </c>
      <c r="H766" s="296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</row>
    <row r="767" spans="1:25">
      <c r="A767" s="296" t="s">
        <v>126</v>
      </c>
      <c r="B767" s="296" t="s">
        <v>2627</v>
      </c>
      <c r="C767" s="296" t="s">
        <v>1667</v>
      </c>
      <c r="D767" s="296" t="s">
        <v>282</v>
      </c>
      <c r="E767" s="296" t="s">
        <v>282</v>
      </c>
      <c r="F767" s="296" t="s">
        <v>282</v>
      </c>
      <c r="G767" s="296" t="s">
        <v>282</v>
      </c>
      <c r="H767" s="296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</row>
    <row r="768" spans="1:25">
      <c r="A768" s="296" t="s">
        <v>128</v>
      </c>
      <c r="B768" s="296" t="s">
        <v>2627</v>
      </c>
      <c r="C768" s="296" t="s">
        <v>282</v>
      </c>
      <c r="D768" s="296" t="s">
        <v>282</v>
      </c>
      <c r="E768" s="296" t="s">
        <v>282</v>
      </c>
      <c r="F768" s="296" t="s">
        <v>282</v>
      </c>
      <c r="G768" s="296" t="s">
        <v>282</v>
      </c>
      <c r="H768" s="296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</row>
    <row r="769" spans="1:25">
      <c r="A769" s="296" t="s">
        <v>130</v>
      </c>
      <c r="B769" s="296" t="s">
        <v>2627</v>
      </c>
      <c r="C769" s="296" t="s">
        <v>282</v>
      </c>
      <c r="D769" s="296" t="s">
        <v>282</v>
      </c>
      <c r="E769" s="296" t="s">
        <v>282</v>
      </c>
      <c r="F769" s="296" t="s">
        <v>282</v>
      </c>
      <c r="G769" s="296" t="s">
        <v>282</v>
      </c>
      <c r="H769" s="296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</row>
    <row r="770" spans="1:25">
      <c r="A770" s="296" t="s">
        <v>63</v>
      </c>
      <c r="B770" s="296" t="s">
        <v>1111</v>
      </c>
      <c r="C770" s="296" t="s">
        <v>2589</v>
      </c>
      <c r="D770" s="296" t="s">
        <v>2590</v>
      </c>
      <c r="E770" s="296" t="s">
        <v>2591</v>
      </c>
      <c r="F770" s="296" t="s">
        <v>2592</v>
      </c>
      <c r="G770" s="296" t="s">
        <v>2127</v>
      </c>
      <c r="H770" s="296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</row>
    <row r="771" spans="1:25">
      <c r="A771" s="296" t="s">
        <v>66</v>
      </c>
      <c r="B771" s="296" t="s">
        <v>1111</v>
      </c>
      <c r="C771" s="296" t="s">
        <v>2593</v>
      </c>
      <c r="D771" s="296" t="s">
        <v>2628</v>
      </c>
      <c r="E771" s="296" t="s">
        <v>2629</v>
      </c>
      <c r="F771" s="296" t="s">
        <v>2595</v>
      </c>
      <c r="G771" s="296" t="s">
        <v>2630</v>
      </c>
      <c r="H771" s="296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</row>
    <row r="772" spans="1:25">
      <c r="A772" s="296" t="s">
        <v>69</v>
      </c>
      <c r="B772" s="296" t="s">
        <v>1111</v>
      </c>
      <c r="C772" s="296" t="s">
        <v>101</v>
      </c>
      <c r="D772" s="296" t="s">
        <v>99</v>
      </c>
      <c r="E772" s="296" t="s">
        <v>91</v>
      </c>
      <c r="F772" s="296" t="s">
        <v>99</v>
      </c>
      <c r="G772" s="296" t="s">
        <v>131</v>
      </c>
      <c r="H772" s="296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</row>
    <row r="773" spans="1:25">
      <c r="A773" s="296" t="s">
        <v>71</v>
      </c>
      <c r="B773" s="296" t="s">
        <v>1111</v>
      </c>
      <c r="C773" s="296" t="s">
        <v>1811</v>
      </c>
      <c r="D773" s="296" t="s">
        <v>1739</v>
      </c>
      <c r="E773" s="296" t="s">
        <v>95</v>
      </c>
      <c r="F773" s="296" t="s">
        <v>121</v>
      </c>
      <c r="G773" s="296" t="s">
        <v>125</v>
      </c>
      <c r="H773" s="296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</row>
    <row r="774" spans="1:25">
      <c r="A774" s="296" t="s">
        <v>77</v>
      </c>
      <c r="B774" s="296" t="s">
        <v>1111</v>
      </c>
      <c r="C774" s="296" t="s">
        <v>2596</v>
      </c>
      <c r="D774" s="296" t="s">
        <v>2582</v>
      </c>
      <c r="E774" s="296" t="s">
        <v>2597</v>
      </c>
      <c r="F774" s="296" t="s">
        <v>1744</v>
      </c>
      <c r="G774" s="296" t="s">
        <v>824</v>
      </c>
      <c r="H774" s="296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</row>
    <row r="775" spans="1:25">
      <c r="A775" s="296" t="s">
        <v>79</v>
      </c>
      <c r="B775" s="296" t="s">
        <v>1111</v>
      </c>
      <c r="C775" s="296" t="s">
        <v>2599</v>
      </c>
      <c r="D775" s="296" t="s">
        <v>2600</v>
      </c>
      <c r="E775" s="296" t="s">
        <v>67</v>
      </c>
      <c r="F775" s="296" t="s">
        <v>67</v>
      </c>
      <c r="G775" s="296" t="s">
        <v>67</v>
      </c>
      <c r="H775" s="296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</row>
    <row r="776" spans="1:25">
      <c r="A776" s="296" t="s">
        <v>83</v>
      </c>
      <c r="B776" s="296" t="s">
        <v>1111</v>
      </c>
      <c r="C776" s="296" t="s">
        <v>2601</v>
      </c>
      <c r="D776" s="296" t="s">
        <v>2602</v>
      </c>
      <c r="E776" s="296" t="s">
        <v>2603</v>
      </c>
      <c r="F776" s="296" t="s">
        <v>2604</v>
      </c>
      <c r="G776" s="296" t="s">
        <v>2605</v>
      </c>
      <c r="H776" s="296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</row>
    <row r="777" spans="1:25">
      <c r="A777" s="296" t="s">
        <v>73</v>
      </c>
      <c r="B777" s="296" t="s">
        <v>1111</v>
      </c>
      <c r="C777" s="296" t="s">
        <v>129</v>
      </c>
      <c r="D777" s="296" t="s">
        <v>1811</v>
      </c>
      <c r="E777" s="296" t="s">
        <v>1748</v>
      </c>
      <c r="F777" s="296" t="s">
        <v>2606</v>
      </c>
      <c r="G777" s="296" t="s">
        <v>304</v>
      </c>
      <c r="H777" s="296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</row>
    <row r="778" spans="1:25">
      <c r="A778" s="296" t="s">
        <v>75</v>
      </c>
      <c r="B778" s="296" t="s">
        <v>1111</v>
      </c>
      <c r="C778" s="296" t="s">
        <v>282</v>
      </c>
      <c r="D778" s="296" t="s">
        <v>282</v>
      </c>
      <c r="E778" s="296" t="s">
        <v>282</v>
      </c>
      <c r="F778" s="296" t="s">
        <v>103</v>
      </c>
      <c r="G778" s="296" t="s">
        <v>119</v>
      </c>
      <c r="H778" s="296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</row>
    <row r="779" spans="1:25">
      <c r="A779" s="296" t="s">
        <v>86</v>
      </c>
      <c r="B779" s="296" t="s">
        <v>1111</v>
      </c>
      <c r="C779" s="296" t="s">
        <v>2219</v>
      </c>
      <c r="D779" s="296" t="s">
        <v>837</v>
      </c>
      <c r="E779" s="296" t="s">
        <v>1926</v>
      </c>
      <c r="F779" s="296" t="s">
        <v>278</v>
      </c>
      <c r="G779" s="296" t="s">
        <v>2111</v>
      </c>
      <c r="H779" s="296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</row>
    <row r="780" spans="1:25">
      <c r="A780" s="296" t="s">
        <v>96</v>
      </c>
      <c r="B780" s="296" t="s">
        <v>1111</v>
      </c>
      <c r="C780" s="296" t="s">
        <v>2607</v>
      </c>
      <c r="D780" s="296" t="s">
        <v>2631</v>
      </c>
      <c r="E780" s="296" t="s">
        <v>2609</v>
      </c>
      <c r="F780" s="296" t="s">
        <v>2632</v>
      </c>
      <c r="G780" s="296" t="s">
        <v>2633</v>
      </c>
      <c r="H780" s="296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</row>
    <row r="781" spans="1:25">
      <c r="A781" s="296" t="s">
        <v>88</v>
      </c>
      <c r="B781" s="296" t="s">
        <v>1111</v>
      </c>
      <c r="C781" s="296" t="s">
        <v>2634</v>
      </c>
      <c r="D781" s="296" t="s">
        <v>2611</v>
      </c>
      <c r="E781" s="296" t="s">
        <v>1826</v>
      </c>
      <c r="F781" s="296" t="s">
        <v>2612</v>
      </c>
      <c r="G781" s="296" t="s">
        <v>2613</v>
      </c>
      <c r="H781" s="296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</row>
    <row r="782" spans="1:25">
      <c r="A782" s="296" t="s">
        <v>90</v>
      </c>
      <c r="B782" s="296" t="s">
        <v>1111</v>
      </c>
      <c r="C782" s="296" t="s">
        <v>310</v>
      </c>
      <c r="D782" s="296" t="s">
        <v>1681</v>
      </c>
      <c r="E782" s="296" t="s">
        <v>131</v>
      </c>
      <c r="F782" s="296" t="s">
        <v>97</v>
      </c>
      <c r="G782" s="296" t="s">
        <v>121</v>
      </c>
      <c r="H782" s="296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</row>
    <row r="783" spans="1:25">
      <c r="A783" s="296" t="s">
        <v>92</v>
      </c>
      <c r="B783" s="296" t="s">
        <v>1111</v>
      </c>
      <c r="C783" s="296" t="s">
        <v>2635</v>
      </c>
      <c r="D783" s="296" t="s">
        <v>1744</v>
      </c>
      <c r="E783" s="296" t="s">
        <v>2528</v>
      </c>
      <c r="F783" s="296" t="s">
        <v>260</v>
      </c>
      <c r="G783" s="296" t="s">
        <v>348</v>
      </c>
      <c r="H783" s="296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</row>
    <row r="784" spans="1:25">
      <c r="A784" s="296" t="s">
        <v>94</v>
      </c>
      <c r="B784" s="296" t="s">
        <v>1111</v>
      </c>
      <c r="C784" s="296" t="s">
        <v>2636</v>
      </c>
      <c r="D784" s="296" t="s">
        <v>1809</v>
      </c>
      <c r="E784" s="296" t="s">
        <v>266</v>
      </c>
      <c r="F784" s="296" t="s">
        <v>85</v>
      </c>
      <c r="G784" s="296" t="s">
        <v>99</v>
      </c>
      <c r="H784" s="296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</row>
    <row r="785" spans="1:25">
      <c r="A785" s="296" t="s">
        <v>98</v>
      </c>
      <c r="B785" s="296" t="s">
        <v>1111</v>
      </c>
      <c r="C785" s="296" t="s">
        <v>2091</v>
      </c>
      <c r="D785" s="296" t="s">
        <v>282</v>
      </c>
      <c r="E785" s="296" t="s">
        <v>282</v>
      </c>
      <c r="F785" s="296" t="s">
        <v>282</v>
      </c>
      <c r="G785" s="296" t="s">
        <v>67</v>
      </c>
      <c r="H785" s="296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</row>
    <row r="786" spans="1:25">
      <c r="A786" s="296" t="s">
        <v>100</v>
      </c>
      <c r="B786" s="296" t="s">
        <v>1111</v>
      </c>
      <c r="C786" s="296" t="s">
        <v>267</v>
      </c>
      <c r="D786" s="296" t="s">
        <v>127</v>
      </c>
      <c r="E786" s="296" t="s">
        <v>1654</v>
      </c>
      <c r="F786" s="296" t="s">
        <v>97</v>
      </c>
      <c r="G786" s="296" t="s">
        <v>99</v>
      </c>
      <c r="H786" s="296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</row>
    <row r="787" spans="1:25">
      <c r="A787" s="296" t="s">
        <v>102</v>
      </c>
      <c r="B787" s="296" t="s">
        <v>1111</v>
      </c>
      <c r="C787" s="296" t="s">
        <v>300</v>
      </c>
      <c r="D787" s="296" t="s">
        <v>300</v>
      </c>
      <c r="E787" s="296" t="s">
        <v>282</v>
      </c>
      <c r="F787" s="296" t="s">
        <v>282</v>
      </c>
      <c r="G787" s="296" t="s">
        <v>67</v>
      </c>
      <c r="H787" s="296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</row>
    <row r="788" spans="1:25">
      <c r="A788" s="296" t="s">
        <v>104</v>
      </c>
      <c r="B788" s="296" t="s">
        <v>1111</v>
      </c>
      <c r="C788" s="296" t="s">
        <v>468</v>
      </c>
      <c r="D788" s="296" t="s">
        <v>67</v>
      </c>
      <c r="E788" s="296" t="s">
        <v>282</v>
      </c>
      <c r="F788" s="296" t="s">
        <v>282</v>
      </c>
      <c r="G788" s="296" t="s">
        <v>67</v>
      </c>
      <c r="H788" s="296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</row>
    <row r="789" spans="1:25">
      <c r="A789" s="296" t="s">
        <v>106</v>
      </c>
      <c r="B789" s="296" t="s">
        <v>1111</v>
      </c>
      <c r="C789" s="296" t="s">
        <v>824</v>
      </c>
      <c r="D789" s="296" t="s">
        <v>1730</v>
      </c>
      <c r="E789" s="296" t="s">
        <v>2148</v>
      </c>
      <c r="F789" s="296" t="s">
        <v>282</v>
      </c>
      <c r="G789" s="296" t="s">
        <v>282</v>
      </c>
      <c r="H789" s="296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</row>
    <row r="790" spans="1:25">
      <c r="A790" s="296" t="s">
        <v>108</v>
      </c>
      <c r="B790" s="296" t="s">
        <v>1111</v>
      </c>
      <c r="C790" s="296" t="s">
        <v>1667</v>
      </c>
      <c r="D790" s="296" t="s">
        <v>2637</v>
      </c>
      <c r="E790" s="296" t="s">
        <v>331</v>
      </c>
      <c r="F790" s="296" t="s">
        <v>313</v>
      </c>
      <c r="G790" s="296" t="s">
        <v>109</v>
      </c>
      <c r="H790" s="296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</row>
    <row r="791" spans="1:25">
      <c r="A791" s="296" t="s">
        <v>110</v>
      </c>
      <c r="B791" s="296" t="s">
        <v>1111</v>
      </c>
      <c r="C791" s="296" t="s">
        <v>2617</v>
      </c>
      <c r="D791" s="296" t="s">
        <v>1695</v>
      </c>
      <c r="E791" s="296" t="s">
        <v>1707</v>
      </c>
      <c r="F791" s="296" t="s">
        <v>2257</v>
      </c>
      <c r="G791" s="296" t="s">
        <v>2638</v>
      </c>
      <c r="H791" s="296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</row>
    <row r="792" spans="1:25">
      <c r="A792" s="296" t="s">
        <v>112</v>
      </c>
      <c r="B792" s="296" t="s">
        <v>1111</v>
      </c>
      <c r="C792" s="296" t="s">
        <v>314</v>
      </c>
      <c r="D792" s="296" t="s">
        <v>101</v>
      </c>
      <c r="E792" s="296" t="s">
        <v>1729</v>
      </c>
      <c r="F792" s="296" t="s">
        <v>291</v>
      </c>
      <c r="G792" s="296" t="s">
        <v>127</v>
      </c>
      <c r="H792" s="296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</row>
    <row r="793" spans="1:25">
      <c r="A793" s="296" t="s">
        <v>114</v>
      </c>
      <c r="B793" s="296" t="s">
        <v>1111</v>
      </c>
      <c r="C793" s="296" t="s">
        <v>117</v>
      </c>
      <c r="D793" s="296" t="s">
        <v>1698</v>
      </c>
      <c r="E793" s="296" t="s">
        <v>314</v>
      </c>
      <c r="F793" s="296" t="s">
        <v>282</v>
      </c>
      <c r="G793" s="296" t="s">
        <v>67</v>
      </c>
      <c r="H793" s="296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</row>
    <row r="794" spans="1:25">
      <c r="A794" s="296" t="s">
        <v>116</v>
      </c>
      <c r="B794" s="296" t="s">
        <v>1111</v>
      </c>
      <c r="C794" s="296" t="s">
        <v>2618</v>
      </c>
      <c r="D794" s="296" t="s">
        <v>1682</v>
      </c>
      <c r="E794" s="296" t="s">
        <v>351</v>
      </c>
      <c r="F794" s="296" t="s">
        <v>1727</v>
      </c>
      <c r="G794" s="296" t="s">
        <v>2619</v>
      </c>
      <c r="H794" s="296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</row>
    <row r="795" spans="1:25">
      <c r="A795" s="296" t="s">
        <v>118</v>
      </c>
      <c r="B795" s="296" t="s">
        <v>1111</v>
      </c>
      <c r="C795" s="296" t="s">
        <v>2620</v>
      </c>
      <c r="D795" s="296" t="s">
        <v>2621</v>
      </c>
      <c r="E795" s="296" t="s">
        <v>2639</v>
      </c>
      <c r="F795" s="296" t="s">
        <v>1255</v>
      </c>
      <c r="G795" s="296" t="s">
        <v>2640</v>
      </c>
      <c r="H795" s="296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</row>
    <row r="796" spans="1:25">
      <c r="A796" s="296" t="s">
        <v>120</v>
      </c>
      <c r="B796" s="296" t="s">
        <v>1111</v>
      </c>
      <c r="C796" s="296" t="s">
        <v>282</v>
      </c>
      <c r="D796" s="296" t="s">
        <v>67</v>
      </c>
      <c r="E796" s="296" t="s">
        <v>282</v>
      </c>
      <c r="F796" s="296" t="s">
        <v>282</v>
      </c>
      <c r="G796" s="296" t="s">
        <v>282</v>
      </c>
      <c r="H796" s="296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</row>
    <row r="797" spans="1:25">
      <c r="A797" s="296" t="s">
        <v>122</v>
      </c>
      <c r="B797" s="296" t="s">
        <v>1111</v>
      </c>
      <c r="C797" s="296" t="s">
        <v>2582</v>
      </c>
      <c r="D797" s="296" t="s">
        <v>2583</v>
      </c>
      <c r="E797" s="296" t="s">
        <v>296</v>
      </c>
      <c r="F797" s="296" t="s">
        <v>322</v>
      </c>
      <c r="G797" s="296" t="s">
        <v>2199</v>
      </c>
      <c r="H797" s="296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</row>
    <row r="798" spans="1:25">
      <c r="A798" s="296" t="s">
        <v>124</v>
      </c>
      <c r="B798" s="296" t="s">
        <v>1111</v>
      </c>
      <c r="C798" s="296" t="s">
        <v>111</v>
      </c>
      <c r="D798" s="296" t="s">
        <v>282</v>
      </c>
      <c r="E798" s="296" t="s">
        <v>85</v>
      </c>
      <c r="F798" s="296" t="s">
        <v>111</v>
      </c>
      <c r="G798" s="296" t="s">
        <v>1739</v>
      </c>
      <c r="H798" s="296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</row>
    <row r="799" spans="1:25">
      <c r="A799" s="296" t="s">
        <v>126</v>
      </c>
      <c r="B799" s="296" t="s">
        <v>1111</v>
      </c>
      <c r="C799" s="296" t="s">
        <v>1684</v>
      </c>
      <c r="D799" s="296" t="s">
        <v>266</v>
      </c>
      <c r="E799" s="296" t="s">
        <v>105</v>
      </c>
      <c r="F799" s="296" t="s">
        <v>321</v>
      </c>
      <c r="G799" s="296" t="s">
        <v>2188</v>
      </c>
      <c r="H799" s="296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</row>
    <row r="800" spans="1:25">
      <c r="A800" s="296" t="s">
        <v>128</v>
      </c>
      <c r="B800" s="296" t="s">
        <v>1111</v>
      </c>
      <c r="C800" s="296" t="s">
        <v>2191</v>
      </c>
      <c r="D800" s="296" t="s">
        <v>2624</v>
      </c>
      <c r="E800" s="296" t="s">
        <v>347</v>
      </c>
      <c r="F800" s="296" t="s">
        <v>2597</v>
      </c>
      <c r="G800" s="296" t="s">
        <v>330</v>
      </c>
      <c r="H800" s="296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</row>
    <row r="801" spans="1:25">
      <c r="A801" s="296" t="s">
        <v>130</v>
      </c>
      <c r="B801" s="296" t="s">
        <v>1111</v>
      </c>
      <c r="C801" s="296" t="s">
        <v>2625</v>
      </c>
      <c r="D801" s="296" t="s">
        <v>282</v>
      </c>
      <c r="E801" s="296" t="s">
        <v>282</v>
      </c>
      <c r="F801" s="296" t="s">
        <v>282</v>
      </c>
      <c r="G801" s="296" t="s">
        <v>2626</v>
      </c>
      <c r="H801" s="296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</row>
    <row r="802" spans="1:25">
      <c r="A802" s="296" t="s">
        <v>63</v>
      </c>
      <c r="B802" s="296" t="s">
        <v>2641</v>
      </c>
      <c r="C802" s="296" t="s">
        <v>282</v>
      </c>
      <c r="D802" s="296" t="s">
        <v>282</v>
      </c>
      <c r="E802" s="296" t="s">
        <v>282</v>
      </c>
      <c r="F802" s="296" t="s">
        <v>282</v>
      </c>
      <c r="G802" s="296" t="s">
        <v>282</v>
      </c>
      <c r="H802" s="296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</row>
    <row r="803" spans="1:25">
      <c r="A803" s="296" t="s">
        <v>66</v>
      </c>
      <c r="B803" s="296" t="s">
        <v>2641</v>
      </c>
      <c r="C803" s="296" t="s">
        <v>282</v>
      </c>
      <c r="D803" s="296" t="s">
        <v>282</v>
      </c>
      <c r="E803" s="296" t="s">
        <v>282</v>
      </c>
      <c r="F803" s="296" t="s">
        <v>282</v>
      </c>
      <c r="G803" s="296" t="s">
        <v>282</v>
      </c>
      <c r="H803" s="296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</row>
    <row r="804" spans="1:25">
      <c r="A804" s="296" t="s">
        <v>69</v>
      </c>
      <c r="B804" s="296" t="s">
        <v>2641</v>
      </c>
      <c r="C804" s="296" t="s">
        <v>282</v>
      </c>
      <c r="D804" s="296" t="s">
        <v>282</v>
      </c>
      <c r="E804" s="296" t="s">
        <v>282</v>
      </c>
      <c r="F804" s="296" t="s">
        <v>282</v>
      </c>
      <c r="G804" s="296" t="s">
        <v>282</v>
      </c>
      <c r="H804" s="296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</row>
    <row r="805" spans="1:25">
      <c r="A805" s="296" t="s">
        <v>71</v>
      </c>
      <c r="B805" s="296" t="s">
        <v>2641</v>
      </c>
      <c r="C805" s="296" t="s">
        <v>282</v>
      </c>
      <c r="D805" s="296" t="s">
        <v>282</v>
      </c>
      <c r="E805" s="296" t="s">
        <v>282</v>
      </c>
      <c r="F805" s="296" t="s">
        <v>282</v>
      </c>
      <c r="G805" s="296" t="s">
        <v>282</v>
      </c>
      <c r="H805" s="296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</row>
    <row r="806" spans="1:25">
      <c r="A806" s="296" t="s">
        <v>77</v>
      </c>
      <c r="B806" s="296" t="s">
        <v>2641</v>
      </c>
      <c r="C806" s="296" t="s">
        <v>282</v>
      </c>
      <c r="D806" s="296" t="s">
        <v>282</v>
      </c>
      <c r="E806" s="296" t="s">
        <v>282</v>
      </c>
      <c r="F806" s="296" t="s">
        <v>282</v>
      </c>
      <c r="G806" s="296" t="s">
        <v>282</v>
      </c>
      <c r="H806" s="296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</row>
    <row r="807" spans="1:25">
      <c r="A807" s="296" t="s">
        <v>79</v>
      </c>
      <c r="B807" s="296" t="s">
        <v>2641</v>
      </c>
      <c r="C807" s="296" t="s">
        <v>282</v>
      </c>
      <c r="D807" s="296" t="s">
        <v>282</v>
      </c>
      <c r="E807" s="296" t="s">
        <v>67</v>
      </c>
      <c r="F807" s="296" t="s">
        <v>67</v>
      </c>
      <c r="G807" s="296" t="s">
        <v>67</v>
      </c>
      <c r="H807" s="296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</row>
    <row r="808" spans="1:25">
      <c r="A808" s="296" t="s">
        <v>83</v>
      </c>
      <c r="B808" s="296" t="s">
        <v>2641</v>
      </c>
      <c r="C808" s="296" t="s">
        <v>282</v>
      </c>
      <c r="D808" s="296" t="s">
        <v>282</v>
      </c>
      <c r="E808" s="296" t="s">
        <v>282</v>
      </c>
      <c r="F808" s="296" t="s">
        <v>282</v>
      </c>
      <c r="G808" s="296" t="s">
        <v>282</v>
      </c>
      <c r="H808" s="296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</row>
    <row r="809" spans="1:25">
      <c r="A809" s="296" t="s">
        <v>73</v>
      </c>
      <c r="B809" s="296" t="s">
        <v>2641</v>
      </c>
      <c r="C809" s="296" t="s">
        <v>282</v>
      </c>
      <c r="D809" s="296" t="s">
        <v>282</v>
      </c>
      <c r="E809" s="296" t="s">
        <v>282</v>
      </c>
      <c r="F809" s="296" t="s">
        <v>282</v>
      </c>
      <c r="G809" s="296" t="s">
        <v>282</v>
      </c>
      <c r="H809" s="296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</row>
    <row r="810" spans="1:25">
      <c r="A810" s="296" t="s">
        <v>75</v>
      </c>
      <c r="B810" s="296" t="s">
        <v>2641</v>
      </c>
      <c r="C810" s="296" t="s">
        <v>282</v>
      </c>
      <c r="D810" s="296" t="s">
        <v>282</v>
      </c>
      <c r="E810" s="296" t="s">
        <v>282</v>
      </c>
      <c r="F810" s="296" t="s">
        <v>282</v>
      </c>
      <c r="G810" s="296" t="s">
        <v>282</v>
      </c>
      <c r="H810" s="296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</row>
    <row r="811" spans="1:25">
      <c r="A811" s="296" t="s">
        <v>86</v>
      </c>
      <c r="B811" s="296" t="s">
        <v>2641</v>
      </c>
      <c r="C811" s="296" t="s">
        <v>282</v>
      </c>
      <c r="D811" s="296" t="s">
        <v>282</v>
      </c>
      <c r="E811" s="296" t="s">
        <v>282</v>
      </c>
      <c r="F811" s="296" t="s">
        <v>282</v>
      </c>
      <c r="G811" s="296" t="s">
        <v>282</v>
      </c>
      <c r="H811" s="296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</row>
    <row r="812" spans="1:25">
      <c r="A812" s="296" t="s">
        <v>96</v>
      </c>
      <c r="B812" s="296" t="s">
        <v>2641</v>
      </c>
      <c r="C812" s="296" t="s">
        <v>282</v>
      </c>
      <c r="D812" s="296" t="s">
        <v>282</v>
      </c>
      <c r="E812" s="296" t="s">
        <v>67</v>
      </c>
      <c r="F812" s="296" t="s">
        <v>282</v>
      </c>
      <c r="G812" s="296" t="s">
        <v>282</v>
      </c>
      <c r="H812" s="296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</row>
    <row r="813" spans="1:25">
      <c r="A813" s="296" t="s">
        <v>88</v>
      </c>
      <c r="B813" s="296" t="s">
        <v>2641</v>
      </c>
      <c r="C813" s="296" t="s">
        <v>1739</v>
      </c>
      <c r="D813" s="296" t="s">
        <v>282</v>
      </c>
      <c r="E813" s="296" t="s">
        <v>282</v>
      </c>
      <c r="F813" s="296" t="s">
        <v>282</v>
      </c>
      <c r="G813" s="296" t="s">
        <v>282</v>
      </c>
      <c r="H813" s="296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</row>
    <row r="814" spans="1:25">
      <c r="A814" s="296" t="s">
        <v>90</v>
      </c>
      <c r="B814" s="296" t="s">
        <v>2641</v>
      </c>
      <c r="C814" s="296" t="s">
        <v>282</v>
      </c>
      <c r="D814" s="296" t="s">
        <v>282</v>
      </c>
      <c r="E814" s="296" t="s">
        <v>282</v>
      </c>
      <c r="F814" s="296" t="s">
        <v>282</v>
      </c>
      <c r="G814" s="296" t="s">
        <v>282</v>
      </c>
      <c r="H814" s="296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</row>
    <row r="815" spans="1:25">
      <c r="A815" s="296" t="s">
        <v>92</v>
      </c>
      <c r="B815" s="296" t="s">
        <v>2641</v>
      </c>
      <c r="C815" s="296" t="s">
        <v>282</v>
      </c>
      <c r="D815" s="296" t="s">
        <v>282</v>
      </c>
      <c r="E815" s="296" t="s">
        <v>282</v>
      </c>
      <c r="F815" s="296" t="s">
        <v>282</v>
      </c>
      <c r="G815" s="296" t="s">
        <v>282</v>
      </c>
      <c r="H815" s="296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</row>
    <row r="816" spans="1:25">
      <c r="A816" s="296" t="s">
        <v>94</v>
      </c>
      <c r="B816" s="296" t="s">
        <v>2641</v>
      </c>
      <c r="C816" s="296" t="s">
        <v>282</v>
      </c>
      <c r="D816" s="296" t="s">
        <v>282</v>
      </c>
      <c r="E816" s="296" t="s">
        <v>282</v>
      </c>
      <c r="F816" s="296" t="s">
        <v>282</v>
      </c>
      <c r="G816" s="296" t="s">
        <v>282</v>
      </c>
      <c r="H816" s="296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</row>
    <row r="817" spans="1:25">
      <c r="A817" s="296" t="s">
        <v>98</v>
      </c>
      <c r="B817" s="296" t="s">
        <v>2641</v>
      </c>
      <c r="C817" s="296" t="s">
        <v>282</v>
      </c>
      <c r="D817" s="296" t="s">
        <v>282</v>
      </c>
      <c r="E817" s="296" t="s">
        <v>282</v>
      </c>
      <c r="F817" s="296" t="s">
        <v>282</v>
      </c>
      <c r="G817" s="296" t="s">
        <v>67</v>
      </c>
      <c r="H817" s="296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</row>
    <row r="818" spans="1:25">
      <c r="A818" s="296" t="s">
        <v>100</v>
      </c>
      <c r="B818" s="296" t="s">
        <v>2641</v>
      </c>
      <c r="C818" s="296" t="s">
        <v>282</v>
      </c>
      <c r="D818" s="296" t="s">
        <v>282</v>
      </c>
      <c r="E818" s="296" t="s">
        <v>282</v>
      </c>
      <c r="F818" s="296" t="s">
        <v>282</v>
      </c>
      <c r="G818" s="296" t="s">
        <v>282</v>
      </c>
      <c r="H818" s="296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</row>
    <row r="819" spans="1:25">
      <c r="A819" s="296" t="s">
        <v>102</v>
      </c>
      <c r="B819" s="296" t="s">
        <v>2641</v>
      </c>
      <c r="C819" s="296" t="s">
        <v>95</v>
      </c>
      <c r="D819" s="296" t="s">
        <v>67</v>
      </c>
      <c r="E819" s="296" t="s">
        <v>282</v>
      </c>
      <c r="F819" s="296" t="s">
        <v>282</v>
      </c>
      <c r="G819" s="296" t="s">
        <v>67</v>
      </c>
      <c r="H819" s="296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</row>
    <row r="820" spans="1:25">
      <c r="A820" s="296" t="s">
        <v>104</v>
      </c>
      <c r="B820" s="296" t="s">
        <v>2641</v>
      </c>
      <c r="C820" s="296" t="s">
        <v>282</v>
      </c>
      <c r="D820" s="296" t="s">
        <v>67</v>
      </c>
      <c r="E820" s="296" t="s">
        <v>282</v>
      </c>
      <c r="F820" s="296" t="s">
        <v>282</v>
      </c>
      <c r="G820" s="296" t="s">
        <v>67</v>
      </c>
      <c r="H820" s="296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</row>
    <row r="821" spans="1:25">
      <c r="A821" s="296" t="s">
        <v>106</v>
      </c>
      <c r="B821" s="296" t="s">
        <v>2641</v>
      </c>
      <c r="C821" s="296" t="s">
        <v>282</v>
      </c>
      <c r="D821" s="296" t="s">
        <v>282</v>
      </c>
      <c r="E821" s="296" t="s">
        <v>282</v>
      </c>
      <c r="F821" s="296" t="s">
        <v>282</v>
      </c>
      <c r="G821" s="296" t="s">
        <v>105</v>
      </c>
      <c r="H821" s="296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</row>
    <row r="822" spans="1:25">
      <c r="A822" s="296" t="s">
        <v>108</v>
      </c>
      <c r="B822" s="296" t="s">
        <v>2641</v>
      </c>
      <c r="C822" s="296" t="s">
        <v>282</v>
      </c>
      <c r="D822" s="296" t="s">
        <v>282</v>
      </c>
      <c r="E822" s="296" t="s">
        <v>282</v>
      </c>
      <c r="F822" s="296" t="s">
        <v>282</v>
      </c>
      <c r="G822" s="296" t="s">
        <v>282</v>
      </c>
      <c r="H822" s="296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</row>
    <row r="823" spans="1:25">
      <c r="A823" s="296" t="s">
        <v>110</v>
      </c>
      <c r="B823" s="296" t="s">
        <v>2641</v>
      </c>
      <c r="C823" s="296" t="s">
        <v>282</v>
      </c>
      <c r="D823" s="296" t="s">
        <v>282</v>
      </c>
      <c r="E823" s="296" t="s">
        <v>282</v>
      </c>
      <c r="F823" s="296" t="s">
        <v>282</v>
      </c>
      <c r="G823" s="296" t="s">
        <v>1667</v>
      </c>
      <c r="H823" s="296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</row>
    <row r="824" spans="1:25">
      <c r="A824" s="296" t="s">
        <v>112</v>
      </c>
      <c r="B824" s="296" t="s">
        <v>2641</v>
      </c>
      <c r="C824" s="296" t="s">
        <v>282</v>
      </c>
      <c r="D824" s="296" t="s">
        <v>282</v>
      </c>
      <c r="E824" s="296" t="s">
        <v>282</v>
      </c>
      <c r="F824" s="296" t="s">
        <v>282</v>
      </c>
      <c r="G824" s="296" t="s">
        <v>282</v>
      </c>
      <c r="H824" s="296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</row>
    <row r="825" spans="1:25">
      <c r="A825" s="296" t="s">
        <v>114</v>
      </c>
      <c r="B825" s="296" t="s">
        <v>2641</v>
      </c>
      <c r="C825" s="296" t="s">
        <v>282</v>
      </c>
      <c r="D825" s="296" t="s">
        <v>282</v>
      </c>
      <c r="E825" s="296" t="s">
        <v>282</v>
      </c>
      <c r="F825" s="296" t="s">
        <v>282</v>
      </c>
      <c r="G825" s="296" t="s">
        <v>67</v>
      </c>
      <c r="H825" s="296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</row>
    <row r="826" spans="1:25">
      <c r="A826" s="296" t="s">
        <v>116</v>
      </c>
      <c r="B826" s="296" t="s">
        <v>2641</v>
      </c>
      <c r="C826" s="296" t="s">
        <v>282</v>
      </c>
      <c r="D826" s="296" t="s">
        <v>282</v>
      </c>
      <c r="E826" s="296" t="s">
        <v>282</v>
      </c>
      <c r="F826" s="296" t="s">
        <v>282</v>
      </c>
      <c r="G826" s="296" t="s">
        <v>282</v>
      </c>
      <c r="H826" s="296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</row>
    <row r="827" spans="1:25">
      <c r="A827" s="296" t="s">
        <v>118</v>
      </c>
      <c r="B827" s="296" t="s">
        <v>2641</v>
      </c>
      <c r="C827" s="296" t="s">
        <v>282</v>
      </c>
      <c r="D827" s="296" t="s">
        <v>282</v>
      </c>
      <c r="E827" s="296" t="s">
        <v>282</v>
      </c>
      <c r="F827" s="296" t="s">
        <v>282</v>
      </c>
      <c r="G827" s="296" t="s">
        <v>282</v>
      </c>
      <c r="H827" s="296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</row>
    <row r="828" spans="1:25">
      <c r="A828" s="296" t="s">
        <v>120</v>
      </c>
      <c r="B828" s="296" t="s">
        <v>2641</v>
      </c>
      <c r="C828" s="296" t="s">
        <v>87</v>
      </c>
      <c r="D828" s="296" t="s">
        <v>89</v>
      </c>
      <c r="E828" s="296" t="s">
        <v>1667</v>
      </c>
      <c r="F828" s="296" t="s">
        <v>282</v>
      </c>
      <c r="G828" s="296" t="s">
        <v>268</v>
      </c>
      <c r="H828" s="296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</row>
    <row r="829" spans="1:25">
      <c r="A829" s="296" t="s">
        <v>122</v>
      </c>
      <c r="B829" s="296" t="s">
        <v>2641</v>
      </c>
      <c r="C829" s="296" t="s">
        <v>282</v>
      </c>
      <c r="D829" s="296" t="s">
        <v>282</v>
      </c>
      <c r="E829" s="296" t="s">
        <v>67</v>
      </c>
      <c r="F829" s="296" t="s">
        <v>282</v>
      </c>
      <c r="G829" s="296" t="s">
        <v>282</v>
      </c>
      <c r="H829" s="296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</row>
    <row r="830" spans="1:25">
      <c r="A830" s="296" t="s">
        <v>124</v>
      </c>
      <c r="B830" s="296" t="s">
        <v>2641</v>
      </c>
      <c r="C830" s="296" t="s">
        <v>282</v>
      </c>
      <c r="D830" s="296" t="s">
        <v>282</v>
      </c>
      <c r="E830" s="296" t="s">
        <v>282</v>
      </c>
      <c r="F830" s="296" t="s">
        <v>282</v>
      </c>
      <c r="G830" s="296" t="s">
        <v>1667</v>
      </c>
      <c r="H830" s="296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</row>
    <row r="831" spans="1:25">
      <c r="A831" s="296" t="s">
        <v>126</v>
      </c>
      <c r="B831" s="296" t="s">
        <v>2641</v>
      </c>
      <c r="C831" s="296" t="s">
        <v>282</v>
      </c>
      <c r="D831" s="296" t="s">
        <v>282</v>
      </c>
      <c r="E831" s="296" t="s">
        <v>282</v>
      </c>
      <c r="F831" s="296" t="s">
        <v>282</v>
      </c>
      <c r="G831" s="296" t="s">
        <v>282</v>
      </c>
      <c r="H831" s="296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</row>
    <row r="832" spans="1:25">
      <c r="A832" s="296" t="s">
        <v>128</v>
      </c>
      <c r="B832" s="296" t="s">
        <v>2641</v>
      </c>
      <c r="C832" s="296" t="s">
        <v>282</v>
      </c>
      <c r="D832" s="296" t="s">
        <v>282</v>
      </c>
      <c r="E832" s="296" t="s">
        <v>282</v>
      </c>
      <c r="F832" s="296" t="s">
        <v>282</v>
      </c>
      <c r="G832" s="296" t="s">
        <v>282</v>
      </c>
      <c r="H832" s="296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</row>
    <row r="833" spans="1:25">
      <c r="A833" s="296" t="s">
        <v>130</v>
      </c>
      <c r="B833" s="296" t="s">
        <v>2641</v>
      </c>
      <c r="C833" s="296" t="s">
        <v>282</v>
      </c>
      <c r="D833" s="296" t="s">
        <v>282</v>
      </c>
      <c r="E833" s="296" t="s">
        <v>282</v>
      </c>
      <c r="F833" s="296" t="s">
        <v>282</v>
      </c>
      <c r="G833" s="296" t="s">
        <v>282</v>
      </c>
      <c r="H833" s="296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</row>
    <row r="834" spans="1:25">
      <c r="A834" s="296" t="s">
        <v>63</v>
      </c>
      <c r="B834" s="296" t="s">
        <v>2642</v>
      </c>
      <c r="C834" s="296" t="s">
        <v>1684</v>
      </c>
      <c r="D834" s="296" t="s">
        <v>1672</v>
      </c>
      <c r="E834" s="296" t="s">
        <v>1655</v>
      </c>
      <c r="F834" s="296" t="s">
        <v>261</v>
      </c>
      <c r="G834" s="296" t="s">
        <v>2597</v>
      </c>
      <c r="H834" s="296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</row>
    <row r="835" spans="1:25">
      <c r="A835" s="296" t="s">
        <v>66</v>
      </c>
      <c r="B835" s="296" t="s">
        <v>2642</v>
      </c>
      <c r="C835" s="296" t="s">
        <v>2560</v>
      </c>
      <c r="D835" s="296" t="s">
        <v>2091</v>
      </c>
      <c r="E835" s="296" t="s">
        <v>1788</v>
      </c>
      <c r="F835" s="296" t="s">
        <v>1698</v>
      </c>
      <c r="G835" s="296" t="s">
        <v>1806</v>
      </c>
      <c r="H835" s="296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</row>
    <row r="836" spans="1:25">
      <c r="A836" s="296" t="s">
        <v>69</v>
      </c>
      <c r="B836" s="296" t="s">
        <v>2642</v>
      </c>
      <c r="C836" s="296" t="s">
        <v>1667</v>
      </c>
      <c r="D836" s="296" t="s">
        <v>282</v>
      </c>
      <c r="E836" s="296" t="s">
        <v>292</v>
      </c>
      <c r="F836" s="296" t="s">
        <v>306</v>
      </c>
      <c r="G836" s="296" t="s">
        <v>1738</v>
      </c>
      <c r="H836" s="296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</row>
    <row r="837" spans="1:25">
      <c r="A837" s="296" t="s">
        <v>71</v>
      </c>
      <c r="B837" s="296" t="s">
        <v>2642</v>
      </c>
      <c r="C837" s="296" t="s">
        <v>282</v>
      </c>
      <c r="D837" s="296" t="s">
        <v>282</v>
      </c>
      <c r="E837" s="296" t="s">
        <v>93</v>
      </c>
      <c r="F837" s="296" t="s">
        <v>282</v>
      </c>
      <c r="G837" s="296" t="s">
        <v>1698</v>
      </c>
      <c r="H837" s="296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</row>
    <row r="838" spans="1:25">
      <c r="A838" s="296" t="s">
        <v>77</v>
      </c>
      <c r="B838" s="296" t="s">
        <v>2642</v>
      </c>
      <c r="C838" s="296" t="s">
        <v>2252</v>
      </c>
      <c r="D838" s="296" t="s">
        <v>325</v>
      </c>
      <c r="E838" s="296" t="s">
        <v>824</v>
      </c>
      <c r="F838" s="296" t="s">
        <v>265</v>
      </c>
      <c r="G838" s="296" t="s">
        <v>87</v>
      </c>
      <c r="H838" s="296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</row>
    <row r="839" spans="1:25">
      <c r="A839" s="296" t="s">
        <v>79</v>
      </c>
      <c r="B839" s="296" t="s">
        <v>2642</v>
      </c>
      <c r="C839" s="296" t="s">
        <v>2643</v>
      </c>
      <c r="D839" s="296" t="s">
        <v>2644</v>
      </c>
      <c r="E839" s="296" t="s">
        <v>282</v>
      </c>
      <c r="F839" s="296" t="s">
        <v>282</v>
      </c>
      <c r="G839" s="296" t="s">
        <v>282</v>
      </c>
      <c r="H839" s="296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</row>
    <row r="840" spans="1:25">
      <c r="A840" s="296" t="s">
        <v>83</v>
      </c>
      <c r="B840" s="296" t="s">
        <v>2642</v>
      </c>
      <c r="C840" s="296" t="s">
        <v>2645</v>
      </c>
      <c r="D840" s="296" t="s">
        <v>2646</v>
      </c>
      <c r="E840" s="296" t="s">
        <v>2647</v>
      </c>
      <c r="F840" s="296" t="s">
        <v>2648</v>
      </c>
      <c r="G840" s="296" t="s">
        <v>2649</v>
      </c>
      <c r="H840" s="296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</row>
    <row r="841" spans="1:25">
      <c r="A841" s="296" t="s">
        <v>73</v>
      </c>
      <c r="B841" s="296" t="s">
        <v>2642</v>
      </c>
      <c r="C841" s="296" t="s">
        <v>113</v>
      </c>
      <c r="D841" s="296" t="s">
        <v>267</v>
      </c>
      <c r="E841" s="296" t="s">
        <v>265</v>
      </c>
      <c r="F841" s="296" t="s">
        <v>314</v>
      </c>
      <c r="G841" s="296" t="s">
        <v>93</v>
      </c>
      <c r="H841" s="296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</row>
    <row r="842" spans="1:25">
      <c r="A842" s="296" t="s">
        <v>75</v>
      </c>
      <c r="B842" s="296" t="s">
        <v>2642</v>
      </c>
      <c r="C842" s="296" t="s">
        <v>282</v>
      </c>
      <c r="D842" s="296" t="s">
        <v>282</v>
      </c>
      <c r="E842" s="296" t="s">
        <v>282</v>
      </c>
      <c r="F842" s="296" t="s">
        <v>282</v>
      </c>
      <c r="G842" s="296" t="s">
        <v>282</v>
      </c>
      <c r="H842" s="296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</row>
    <row r="843" spans="1:25">
      <c r="A843" s="296" t="s">
        <v>86</v>
      </c>
      <c r="B843" s="296" t="s">
        <v>2642</v>
      </c>
      <c r="C843" s="296" t="s">
        <v>1681</v>
      </c>
      <c r="D843" s="296" t="s">
        <v>103</v>
      </c>
      <c r="E843" s="296" t="s">
        <v>123</v>
      </c>
      <c r="F843" s="296" t="s">
        <v>267</v>
      </c>
      <c r="G843" s="296" t="s">
        <v>101</v>
      </c>
      <c r="H843" s="296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</row>
    <row r="844" spans="1:25">
      <c r="A844" s="296" t="s">
        <v>96</v>
      </c>
      <c r="B844" s="296" t="s">
        <v>2642</v>
      </c>
      <c r="C844" s="296" t="s">
        <v>2650</v>
      </c>
      <c r="D844" s="296" t="s">
        <v>2651</v>
      </c>
      <c r="E844" s="296" t="s">
        <v>2652</v>
      </c>
      <c r="F844" s="296" t="s">
        <v>1430</v>
      </c>
      <c r="G844" s="296" t="s">
        <v>2653</v>
      </c>
      <c r="H844" s="296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</row>
    <row r="845" spans="1:25">
      <c r="A845" s="296" t="s">
        <v>88</v>
      </c>
      <c r="B845" s="296" t="s">
        <v>2642</v>
      </c>
      <c r="C845" s="296" t="s">
        <v>2654</v>
      </c>
      <c r="D845" s="296" t="s">
        <v>2179</v>
      </c>
      <c r="E845" s="296" t="s">
        <v>131</v>
      </c>
      <c r="F845" s="296" t="s">
        <v>2188</v>
      </c>
      <c r="G845" s="296" t="s">
        <v>2655</v>
      </c>
      <c r="H845" s="296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</row>
    <row r="846" spans="1:25">
      <c r="A846" s="296" t="s">
        <v>90</v>
      </c>
      <c r="B846" s="296" t="s">
        <v>2642</v>
      </c>
      <c r="C846" s="296" t="s">
        <v>2179</v>
      </c>
      <c r="D846" s="296" t="s">
        <v>2656</v>
      </c>
      <c r="E846" s="296" t="s">
        <v>91</v>
      </c>
      <c r="F846" s="296" t="s">
        <v>131</v>
      </c>
      <c r="G846" s="296" t="s">
        <v>2188</v>
      </c>
      <c r="H846" s="296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</row>
    <row r="847" spans="1:25">
      <c r="A847" s="296" t="s">
        <v>92</v>
      </c>
      <c r="B847" s="296" t="s">
        <v>2642</v>
      </c>
      <c r="C847" s="296" t="s">
        <v>1778</v>
      </c>
      <c r="D847" s="296" t="s">
        <v>838</v>
      </c>
      <c r="E847" s="296" t="s">
        <v>1954</v>
      </c>
      <c r="F847" s="296" t="s">
        <v>297</v>
      </c>
      <c r="G847" s="296" t="s">
        <v>2657</v>
      </c>
      <c r="H847" s="296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</row>
    <row r="848" spans="1:25">
      <c r="A848" s="296" t="s">
        <v>94</v>
      </c>
      <c r="B848" s="296" t="s">
        <v>2642</v>
      </c>
      <c r="C848" s="296" t="s">
        <v>1771</v>
      </c>
      <c r="D848" s="296" t="s">
        <v>97</v>
      </c>
      <c r="E848" s="296" t="s">
        <v>123</v>
      </c>
      <c r="F848" s="296" t="s">
        <v>99</v>
      </c>
      <c r="G848" s="296" t="s">
        <v>119</v>
      </c>
      <c r="H848" s="296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</row>
    <row r="849" spans="1:25">
      <c r="A849" s="296" t="s">
        <v>98</v>
      </c>
      <c r="B849" s="296" t="s">
        <v>2642</v>
      </c>
      <c r="C849" s="296" t="s">
        <v>2658</v>
      </c>
      <c r="D849" s="296" t="s">
        <v>2659</v>
      </c>
      <c r="E849" s="296" t="s">
        <v>260</v>
      </c>
      <c r="F849" s="296" t="s">
        <v>282</v>
      </c>
      <c r="G849" s="296" t="s">
        <v>2200</v>
      </c>
      <c r="H849" s="296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</row>
    <row r="850" spans="1:25">
      <c r="A850" s="296" t="s">
        <v>100</v>
      </c>
      <c r="B850" s="296" t="s">
        <v>2642</v>
      </c>
      <c r="C850" s="296" t="s">
        <v>298</v>
      </c>
      <c r="D850" s="296" t="s">
        <v>281</v>
      </c>
      <c r="E850" s="296" t="s">
        <v>2660</v>
      </c>
      <c r="F850" s="296" t="s">
        <v>2661</v>
      </c>
      <c r="G850" s="296" t="s">
        <v>322</v>
      </c>
      <c r="H850" s="296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</row>
    <row r="851" spans="1:25">
      <c r="A851" s="296" t="s">
        <v>102</v>
      </c>
      <c r="B851" s="296" t="s">
        <v>2642</v>
      </c>
      <c r="C851" s="296" t="s">
        <v>117</v>
      </c>
      <c r="D851" s="296" t="s">
        <v>2556</v>
      </c>
      <c r="E851" s="296" t="s">
        <v>107</v>
      </c>
      <c r="F851" s="296" t="s">
        <v>282</v>
      </c>
      <c r="G851" s="296" t="s">
        <v>282</v>
      </c>
      <c r="H851" s="296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</row>
    <row r="852" spans="1:25">
      <c r="A852" s="296" t="s">
        <v>104</v>
      </c>
      <c r="B852" s="296" t="s">
        <v>2642</v>
      </c>
      <c r="C852" s="296" t="s">
        <v>2016</v>
      </c>
      <c r="D852" s="296" t="s">
        <v>2662</v>
      </c>
      <c r="E852" s="296" t="s">
        <v>1498</v>
      </c>
      <c r="F852" s="296" t="s">
        <v>2663</v>
      </c>
      <c r="G852" s="296" t="s">
        <v>2664</v>
      </c>
      <c r="H852" s="296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</row>
    <row r="853" spans="1:25">
      <c r="A853" s="296" t="s">
        <v>106</v>
      </c>
      <c r="B853" s="296" t="s">
        <v>2642</v>
      </c>
      <c r="C853" s="296" t="s">
        <v>265</v>
      </c>
      <c r="D853" s="296" t="s">
        <v>1798</v>
      </c>
      <c r="E853" s="296" t="s">
        <v>304</v>
      </c>
      <c r="F853" s="296" t="s">
        <v>282</v>
      </c>
      <c r="G853" s="296" t="s">
        <v>282</v>
      </c>
      <c r="H853" s="296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</row>
    <row r="854" spans="1:25">
      <c r="A854" s="296" t="s">
        <v>108</v>
      </c>
      <c r="B854" s="296" t="s">
        <v>2642</v>
      </c>
      <c r="C854" s="296" t="s">
        <v>1681</v>
      </c>
      <c r="D854" s="296" t="s">
        <v>2665</v>
      </c>
      <c r="E854" s="296" t="s">
        <v>2660</v>
      </c>
      <c r="F854" s="296" t="s">
        <v>267</v>
      </c>
      <c r="G854" s="296" t="s">
        <v>1738</v>
      </c>
      <c r="H854" s="296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</row>
    <row r="855" spans="1:25">
      <c r="A855" s="296" t="s">
        <v>110</v>
      </c>
      <c r="B855" s="296" t="s">
        <v>2642</v>
      </c>
      <c r="C855" s="296" t="s">
        <v>2193</v>
      </c>
      <c r="D855" s="296" t="s">
        <v>284</v>
      </c>
      <c r="E855" s="296" t="s">
        <v>343</v>
      </c>
      <c r="F855" s="296" t="s">
        <v>321</v>
      </c>
      <c r="G855" s="296" t="s">
        <v>300</v>
      </c>
      <c r="H855" s="296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</row>
    <row r="856" spans="1:25">
      <c r="A856" s="296" t="s">
        <v>112</v>
      </c>
      <c r="B856" s="296" t="s">
        <v>2642</v>
      </c>
      <c r="C856" s="296" t="s">
        <v>85</v>
      </c>
      <c r="D856" s="296" t="s">
        <v>113</v>
      </c>
      <c r="E856" s="296" t="s">
        <v>1809</v>
      </c>
      <c r="F856" s="296" t="s">
        <v>2569</v>
      </c>
      <c r="G856" s="296" t="s">
        <v>121</v>
      </c>
      <c r="H856" s="296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</row>
    <row r="857" spans="1:25">
      <c r="A857" s="296" t="s">
        <v>114</v>
      </c>
      <c r="B857" s="296" t="s">
        <v>2642</v>
      </c>
      <c r="C857" s="296" t="s">
        <v>265</v>
      </c>
      <c r="D857" s="296" t="s">
        <v>266</v>
      </c>
      <c r="E857" s="296" t="s">
        <v>267</v>
      </c>
      <c r="F857" s="296" t="s">
        <v>282</v>
      </c>
      <c r="G857" s="296" t="s">
        <v>282</v>
      </c>
      <c r="H857" s="296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</row>
    <row r="858" spans="1:25">
      <c r="A858" s="296" t="s">
        <v>116</v>
      </c>
      <c r="B858" s="296" t="s">
        <v>2642</v>
      </c>
      <c r="C858" s="296" t="s">
        <v>2091</v>
      </c>
      <c r="D858" s="296" t="s">
        <v>2561</v>
      </c>
      <c r="E858" s="296" t="s">
        <v>282</v>
      </c>
      <c r="F858" s="296" t="s">
        <v>1729</v>
      </c>
      <c r="G858" s="296" t="s">
        <v>310</v>
      </c>
      <c r="H858" s="296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</row>
    <row r="859" spans="1:25">
      <c r="A859" s="296" t="s">
        <v>118</v>
      </c>
      <c r="B859" s="296" t="s">
        <v>2642</v>
      </c>
      <c r="C859" s="296" t="s">
        <v>1886</v>
      </c>
      <c r="D859" s="296" t="s">
        <v>310</v>
      </c>
      <c r="E859" s="296" t="s">
        <v>117</v>
      </c>
      <c r="F859" s="296" t="s">
        <v>1667</v>
      </c>
      <c r="G859" s="296" t="s">
        <v>105</v>
      </c>
      <c r="H859" s="296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</row>
    <row r="860" spans="1:25">
      <c r="A860" s="296" t="s">
        <v>120</v>
      </c>
      <c r="B860" s="296" t="s">
        <v>2642</v>
      </c>
      <c r="C860" s="296" t="s">
        <v>2666</v>
      </c>
      <c r="D860" s="296" t="s">
        <v>2626</v>
      </c>
      <c r="E860" s="296" t="s">
        <v>2252</v>
      </c>
      <c r="F860" s="296" t="s">
        <v>262</v>
      </c>
      <c r="G860" s="296" t="s">
        <v>311</v>
      </c>
      <c r="H860" s="296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</row>
    <row r="861" spans="1:25">
      <c r="A861" s="296" t="s">
        <v>122</v>
      </c>
      <c r="B861" s="296" t="s">
        <v>2642</v>
      </c>
      <c r="C861" s="296" t="s">
        <v>340</v>
      </c>
      <c r="D861" s="296" t="s">
        <v>1794</v>
      </c>
      <c r="E861" s="296" t="s">
        <v>2667</v>
      </c>
      <c r="F861" s="296" t="s">
        <v>842</v>
      </c>
      <c r="G861" s="296" t="s">
        <v>2668</v>
      </c>
      <c r="H861" s="296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</row>
    <row r="862" spans="1:25">
      <c r="A862" s="296" t="s">
        <v>124</v>
      </c>
      <c r="B862" s="296" t="s">
        <v>2642</v>
      </c>
      <c r="C862" s="296" t="s">
        <v>1666</v>
      </c>
      <c r="D862" s="296" t="s">
        <v>282</v>
      </c>
      <c r="E862" s="296" t="s">
        <v>1667</v>
      </c>
      <c r="F862" s="296" t="s">
        <v>268</v>
      </c>
      <c r="G862" s="296" t="s">
        <v>1667</v>
      </c>
      <c r="H862" s="296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</row>
    <row r="863" spans="1:25">
      <c r="A863" s="296" t="s">
        <v>126</v>
      </c>
      <c r="B863" s="296" t="s">
        <v>2642</v>
      </c>
      <c r="C863" s="296" t="s">
        <v>2669</v>
      </c>
      <c r="D863" s="296" t="s">
        <v>2670</v>
      </c>
      <c r="E863" s="296" t="s">
        <v>1720</v>
      </c>
      <c r="F863" s="296" t="s">
        <v>265</v>
      </c>
      <c r="G863" s="296" t="s">
        <v>1806</v>
      </c>
      <c r="H863" s="296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</row>
    <row r="864" spans="1:25">
      <c r="A864" s="296" t="s">
        <v>128</v>
      </c>
      <c r="B864" s="296" t="s">
        <v>2642</v>
      </c>
      <c r="C864" s="296" t="s">
        <v>2583</v>
      </c>
      <c r="D864" s="296" t="s">
        <v>260</v>
      </c>
      <c r="E864" s="296" t="s">
        <v>2198</v>
      </c>
      <c r="F864" s="296" t="s">
        <v>1809</v>
      </c>
      <c r="G864" s="296" t="s">
        <v>1730</v>
      </c>
      <c r="H864" s="296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</row>
    <row r="865" spans="1:25">
      <c r="A865" s="296" t="s">
        <v>130</v>
      </c>
      <c r="B865" s="296" t="s">
        <v>2642</v>
      </c>
      <c r="C865" s="296" t="s">
        <v>2671</v>
      </c>
      <c r="D865" s="296" t="s">
        <v>1662</v>
      </c>
      <c r="E865" s="296" t="s">
        <v>335</v>
      </c>
      <c r="F865" s="296" t="s">
        <v>298</v>
      </c>
      <c r="G865" s="296" t="s">
        <v>1887</v>
      </c>
      <c r="H865" s="296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</row>
    <row r="866" spans="1:25">
      <c r="A866" s="296" t="s">
        <v>63</v>
      </c>
      <c r="B866" s="296" t="s">
        <v>2672</v>
      </c>
      <c r="C866" s="296" t="s">
        <v>1654</v>
      </c>
      <c r="D866" s="296" t="s">
        <v>310</v>
      </c>
      <c r="E866" s="296" t="s">
        <v>1811</v>
      </c>
      <c r="F866" s="296" t="s">
        <v>127</v>
      </c>
      <c r="G866" s="296" t="s">
        <v>117</v>
      </c>
      <c r="H866" s="296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</row>
    <row r="867" spans="1:25">
      <c r="A867" s="296" t="s">
        <v>66</v>
      </c>
      <c r="B867" s="296" t="s">
        <v>2672</v>
      </c>
      <c r="C867" s="296" t="s">
        <v>125</v>
      </c>
      <c r="D867" s="296" t="s">
        <v>115</v>
      </c>
      <c r="E867" s="296" t="s">
        <v>117</v>
      </c>
      <c r="F867" s="296" t="s">
        <v>268</v>
      </c>
      <c r="G867" s="296" t="s">
        <v>314</v>
      </c>
      <c r="H867" s="296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</row>
    <row r="868" spans="1:25">
      <c r="A868" s="296" t="s">
        <v>69</v>
      </c>
      <c r="B868" s="296" t="s">
        <v>2672</v>
      </c>
      <c r="C868" s="296" t="s">
        <v>282</v>
      </c>
      <c r="D868" s="296" t="s">
        <v>282</v>
      </c>
      <c r="E868" s="296" t="s">
        <v>89</v>
      </c>
      <c r="F868" s="296" t="s">
        <v>99</v>
      </c>
      <c r="G868" s="296" t="s">
        <v>93</v>
      </c>
      <c r="H868" s="296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</row>
    <row r="869" spans="1:25">
      <c r="A869" s="296" t="s">
        <v>71</v>
      </c>
      <c r="B869" s="296" t="s">
        <v>2672</v>
      </c>
      <c r="C869" s="296" t="s">
        <v>282</v>
      </c>
      <c r="D869" s="296" t="s">
        <v>282</v>
      </c>
      <c r="E869" s="296" t="s">
        <v>266</v>
      </c>
      <c r="F869" s="296" t="s">
        <v>282</v>
      </c>
      <c r="G869" s="296" t="s">
        <v>314</v>
      </c>
      <c r="H869" s="296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</row>
    <row r="870" spans="1:25">
      <c r="A870" s="296" t="s">
        <v>77</v>
      </c>
      <c r="B870" s="296" t="s">
        <v>2672</v>
      </c>
      <c r="C870" s="296" t="s">
        <v>291</v>
      </c>
      <c r="D870" s="296" t="s">
        <v>318</v>
      </c>
      <c r="E870" s="296" t="s">
        <v>1699</v>
      </c>
      <c r="F870" s="296" t="s">
        <v>282</v>
      </c>
      <c r="G870" s="296" t="s">
        <v>268</v>
      </c>
      <c r="H870" s="296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</row>
    <row r="871" spans="1:25">
      <c r="A871" s="296" t="s">
        <v>79</v>
      </c>
      <c r="B871" s="296" t="s">
        <v>2672</v>
      </c>
      <c r="C871" s="296" t="s">
        <v>2624</v>
      </c>
      <c r="D871" s="296" t="s">
        <v>2673</v>
      </c>
      <c r="E871" s="296" t="s">
        <v>67</v>
      </c>
      <c r="F871" s="296" t="s">
        <v>67</v>
      </c>
      <c r="G871" s="296" t="s">
        <v>67</v>
      </c>
      <c r="H871" s="296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</row>
    <row r="872" spans="1:25">
      <c r="A872" s="296" t="s">
        <v>83</v>
      </c>
      <c r="B872" s="296" t="s">
        <v>2672</v>
      </c>
      <c r="C872" s="296" t="s">
        <v>2674</v>
      </c>
      <c r="D872" s="296" t="s">
        <v>333</v>
      </c>
      <c r="E872" s="296" t="s">
        <v>2675</v>
      </c>
      <c r="F872" s="296" t="s">
        <v>2582</v>
      </c>
      <c r="G872" s="296" t="s">
        <v>2676</v>
      </c>
      <c r="H872" s="296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</row>
    <row r="873" spans="1:25">
      <c r="A873" s="296" t="s">
        <v>73</v>
      </c>
      <c r="B873" s="296" t="s">
        <v>2672</v>
      </c>
      <c r="C873" s="296" t="s">
        <v>268</v>
      </c>
      <c r="D873" s="296" t="s">
        <v>268</v>
      </c>
      <c r="E873" s="296" t="s">
        <v>282</v>
      </c>
      <c r="F873" s="296" t="s">
        <v>268</v>
      </c>
      <c r="G873" s="296" t="s">
        <v>268</v>
      </c>
      <c r="H873" s="296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</row>
    <row r="874" spans="1:25">
      <c r="A874" s="296" t="s">
        <v>75</v>
      </c>
      <c r="B874" s="296" t="s">
        <v>2672</v>
      </c>
      <c r="C874" s="296" t="s">
        <v>282</v>
      </c>
      <c r="D874" s="296" t="s">
        <v>282</v>
      </c>
      <c r="E874" s="296" t="s">
        <v>282</v>
      </c>
      <c r="F874" s="296" t="s">
        <v>282</v>
      </c>
      <c r="G874" s="296" t="s">
        <v>282</v>
      </c>
      <c r="H874" s="296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</row>
    <row r="875" spans="1:25">
      <c r="A875" s="296" t="s">
        <v>86</v>
      </c>
      <c r="B875" s="296" t="s">
        <v>2672</v>
      </c>
      <c r="C875" s="296" t="s">
        <v>93</v>
      </c>
      <c r="D875" s="296" t="s">
        <v>267</v>
      </c>
      <c r="E875" s="296" t="s">
        <v>91</v>
      </c>
      <c r="F875" s="296" t="s">
        <v>269</v>
      </c>
      <c r="G875" s="296" t="s">
        <v>267</v>
      </c>
      <c r="H875" s="296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</row>
    <row r="876" spans="1:25">
      <c r="A876" s="296" t="s">
        <v>96</v>
      </c>
      <c r="B876" s="296" t="s">
        <v>2672</v>
      </c>
      <c r="C876" s="296" t="s">
        <v>2179</v>
      </c>
      <c r="D876" s="296" t="s">
        <v>292</v>
      </c>
      <c r="E876" s="296" t="s">
        <v>2148</v>
      </c>
      <c r="F876" s="296" t="s">
        <v>127</v>
      </c>
      <c r="G876" s="296" t="s">
        <v>123</v>
      </c>
      <c r="H876" s="296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</row>
    <row r="877" spans="1:25">
      <c r="A877" s="296" t="s">
        <v>88</v>
      </c>
      <c r="B877" s="296" t="s">
        <v>2672</v>
      </c>
      <c r="C877" s="296" t="s">
        <v>2677</v>
      </c>
      <c r="D877" s="296" t="s">
        <v>1698</v>
      </c>
      <c r="E877" s="296" t="s">
        <v>314</v>
      </c>
      <c r="F877" s="296" t="s">
        <v>267</v>
      </c>
      <c r="G877" s="296" t="s">
        <v>2177</v>
      </c>
      <c r="H877" s="296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</row>
    <row r="878" spans="1:25">
      <c r="A878" s="296" t="s">
        <v>90</v>
      </c>
      <c r="B878" s="296" t="s">
        <v>2672</v>
      </c>
      <c r="C878" s="296" t="s">
        <v>91</v>
      </c>
      <c r="D878" s="296" t="s">
        <v>111</v>
      </c>
      <c r="E878" s="296" t="s">
        <v>266</v>
      </c>
      <c r="F878" s="296" t="s">
        <v>266</v>
      </c>
      <c r="G878" s="296" t="s">
        <v>93</v>
      </c>
      <c r="H878" s="296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</row>
    <row r="879" spans="1:25">
      <c r="A879" s="296" t="s">
        <v>92</v>
      </c>
      <c r="B879" s="296" t="s">
        <v>2672</v>
      </c>
      <c r="C879" s="296" t="s">
        <v>1805</v>
      </c>
      <c r="D879" s="296" t="s">
        <v>2083</v>
      </c>
      <c r="E879" s="296" t="s">
        <v>1720</v>
      </c>
      <c r="F879" s="296" t="s">
        <v>2177</v>
      </c>
      <c r="G879" s="296" t="s">
        <v>1729</v>
      </c>
      <c r="H879" s="296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</row>
    <row r="880" spans="1:25">
      <c r="A880" s="296" t="s">
        <v>94</v>
      </c>
      <c r="B880" s="296" t="s">
        <v>2672</v>
      </c>
      <c r="C880" s="296" t="s">
        <v>115</v>
      </c>
      <c r="D880" s="296" t="s">
        <v>269</v>
      </c>
      <c r="E880" s="296" t="s">
        <v>85</v>
      </c>
      <c r="F880" s="296" t="s">
        <v>314</v>
      </c>
      <c r="G880" s="296" t="s">
        <v>267</v>
      </c>
      <c r="H880" s="296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</row>
    <row r="881" spans="1:25">
      <c r="A881" s="296" t="s">
        <v>98</v>
      </c>
      <c r="B881" s="296" t="s">
        <v>2672</v>
      </c>
      <c r="C881" s="296" t="s">
        <v>2202</v>
      </c>
      <c r="D881" s="296" t="s">
        <v>2666</v>
      </c>
      <c r="E881" s="296" t="s">
        <v>1720</v>
      </c>
      <c r="F881" s="296" t="s">
        <v>282</v>
      </c>
      <c r="G881" s="296" t="s">
        <v>2188</v>
      </c>
      <c r="H881" s="296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</row>
    <row r="882" spans="1:25">
      <c r="A882" s="296" t="s">
        <v>100</v>
      </c>
      <c r="B882" s="296" t="s">
        <v>2672</v>
      </c>
      <c r="C882" s="296" t="s">
        <v>117</v>
      </c>
      <c r="D882" s="296" t="s">
        <v>336</v>
      </c>
      <c r="E882" s="296" t="s">
        <v>309</v>
      </c>
      <c r="F882" s="296" t="s">
        <v>262</v>
      </c>
      <c r="G882" s="296" t="s">
        <v>298</v>
      </c>
      <c r="H882" s="296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</row>
    <row r="883" spans="1:25">
      <c r="A883" s="296" t="s">
        <v>102</v>
      </c>
      <c r="B883" s="296" t="s">
        <v>2672</v>
      </c>
      <c r="C883" s="296" t="s">
        <v>282</v>
      </c>
      <c r="D883" s="296" t="s">
        <v>282</v>
      </c>
      <c r="E883" s="296" t="s">
        <v>282</v>
      </c>
      <c r="F883" s="296" t="s">
        <v>282</v>
      </c>
      <c r="G883" s="296" t="s">
        <v>67</v>
      </c>
      <c r="H883" s="296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</row>
    <row r="884" spans="1:25">
      <c r="A884" s="296" t="s">
        <v>104</v>
      </c>
      <c r="B884" s="296" t="s">
        <v>2672</v>
      </c>
      <c r="C884" s="296" t="s">
        <v>2678</v>
      </c>
      <c r="D884" s="296" t="s">
        <v>2574</v>
      </c>
      <c r="E884" s="296" t="s">
        <v>1676</v>
      </c>
      <c r="F884" s="296" t="s">
        <v>2574</v>
      </c>
      <c r="G884" s="296" t="s">
        <v>2679</v>
      </c>
      <c r="H884" s="296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</row>
    <row r="885" spans="1:25">
      <c r="A885" s="296" t="s">
        <v>106</v>
      </c>
      <c r="B885" s="296" t="s">
        <v>2672</v>
      </c>
      <c r="C885" s="296" t="s">
        <v>314</v>
      </c>
      <c r="D885" s="296" t="s">
        <v>311</v>
      </c>
      <c r="E885" s="296" t="s">
        <v>129</v>
      </c>
      <c r="F885" s="296" t="s">
        <v>282</v>
      </c>
      <c r="G885" s="296" t="s">
        <v>282</v>
      </c>
      <c r="H885" s="296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</row>
    <row r="886" spans="1:25">
      <c r="A886" s="296" t="s">
        <v>108</v>
      </c>
      <c r="B886" s="296" t="s">
        <v>2672</v>
      </c>
      <c r="C886" s="296" t="s">
        <v>267</v>
      </c>
      <c r="D886" s="296" t="s">
        <v>2680</v>
      </c>
      <c r="E886" s="296" t="s">
        <v>2569</v>
      </c>
      <c r="F886" s="296" t="s">
        <v>265</v>
      </c>
      <c r="G886" s="296" t="s">
        <v>91</v>
      </c>
      <c r="H886" s="296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</row>
    <row r="887" spans="1:25">
      <c r="A887" s="296" t="s">
        <v>110</v>
      </c>
      <c r="B887" s="296" t="s">
        <v>2672</v>
      </c>
      <c r="C887" s="296" t="s">
        <v>129</v>
      </c>
      <c r="D887" s="296" t="s">
        <v>105</v>
      </c>
      <c r="E887" s="296" t="s">
        <v>125</v>
      </c>
      <c r="F887" s="296" t="s">
        <v>89</v>
      </c>
      <c r="G887" s="296" t="s">
        <v>111</v>
      </c>
      <c r="H887" s="296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</row>
    <row r="888" spans="1:25">
      <c r="A888" s="296" t="s">
        <v>112</v>
      </c>
      <c r="B888" s="296" t="s">
        <v>2672</v>
      </c>
      <c r="C888" s="296" t="s">
        <v>265</v>
      </c>
      <c r="D888" s="296" t="s">
        <v>95</v>
      </c>
      <c r="E888" s="296" t="s">
        <v>306</v>
      </c>
      <c r="F888" s="296" t="s">
        <v>111</v>
      </c>
      <c r="G888" s="296" t="s">
        <v>1698</v>
      </c>
      <c r="H888" s="296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</row>
    <row r="889" spans="1:25">
      <c r="A889" s="296" t="s">
        <v>114</v>
      </c>
      <c r="B889" s="296" t="s">
        <v>2672</v>
      </c>
      <c r="C889" s="296" t="s">
        <v>282</v>
      </c>
      <c r="D889" s="296" t="s">
        <v>282</v>
      </c>
      <c r="E889" s="296" t="s">
        <v>282</v>
      </c>
      <c r="F889" s="296" t="s">
        <v>282</v>
      </c>
      <c r="G889" s="296" t="s">
        <v>282</v>
      </c>
      <c r="H889" s="296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</row>
    <row r="890" spans="1:25">
      <c r="A890" s="296" t="s">
        <v>116</v>
      </c>
      <c r="B890" s="296" t="s">
        <v>2672</v>
      </c>
      <c r="C890" s="296" t="s">
        <v>1698</v>
      </c>
      <c r="D890" s="296" t="s">
        <v>85</v>
      </c>
      <c r="E890" s="296" t="s">
        <v>282</v>
      </c>
      <c r="F890" s="296" t="s">
        <v>269</v>
      </c>
      <c r="G890" s="296" t="s">
        <v>89</v>
      </c>
      <c r="H890" s="296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</row>
    <row r="891" spans="1:25">
      <c r="A891" s="296" t="s">
        <v>118</v>
      </c>
      <c r="B891" s="296" t="s">
        <v>2672</v>
      </c>
      <c r="C891" s="296" t="s">
        <v>2177</v>
      </c>
      <c r="D891" s="296" t="s">
        <v>87</v>
      </c>
      <c r="E891" s="296" t="s">
        <v>1667</v>
      </c>
      <c r="F891" s="296" t="s">
        <v>1667</v>
      </c>
      <c r="G891" s="296" t="s">
        <v>268</v>
      </c>
      <c r="H891" s="296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</row>
    <row r="892" spans="1:25">
      <c r="A892" s="296" t="s">
        <v>120</v>
      </c>
      <c r="B892" s="296" t="s">
        <v>2672</v>
      </c>
      <c r="C892" s="296" t="s">
        <v>306</v>
      </c>
      <c r="D892" s="296" t="s">
        <v>283</v>
      </c>
      <c r="E892" s="296" t="s">
        <v>113</v>
      </c>
      <c r="F892" s="296" t="s">
        <v>267</v>
      </c>
      <c r="G892" s="296" t="s">
        <v>105</v>
      </c>
      <c r="H892" s="296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</row>
    <row r="893" spans="1:25">
      <c r="A893" s="296" t="s">
        <v>122</v>
      </c>
      <c r="B893" s="296" t="s">
        <v>2672</v>
      </c>
      <c r="C893" s="296" t="s">
        <v>2681</v>
      </c>
      <c r="D893" s="296" t="s">
        <v>2680</v>
      </c>
      <c r="E893" s="296" t="s">
        <v>305</v>
      </c>
      <c r="F893" s="296" t="s">
        <v>121</v>
      </c>
      <c r="G893" s="296" t="s">
        <v>1748</v>
      </c>
      <c r="H893" s="296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</row>
    <row r="894" spans="1:25">
      <c r="A894" s="296" t="s">
        <v>124</v>
      </c>
      <c r="B894" s="296" t="s">
        <v>2672</v>
      </c>
      <c r="C894" s="296" t="s">
        <v>87</v>
      </c>
      <c r="D894" s="296" t="s">
        <v>67</v>
      </c>
      <c r="E894" s="296" t="s">
        <v>282</v>
      </c>
      <c r="F894" s="296" t="s">
        <v>282</v>
      </c>
      <c r="G894" s="296" t="s">
        <v>1667</v>
      </c>
      <c r="H894" s="296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</row>
    <row r="895" spans="1:25">
      <c r="A895" s="296" t="s">
        <v>126</v>
      </c>
      <c r="B895" s="296" t="s">
        <v>2672</v>
      </c>
      <c r="C895" s="296" t="s">
        <v>1798</v>
      </c>
      <c r="D895" s="296" t="s">
        <v>2179</v>
      </c>
      <c r="E895" s="296" t="s">
        <v>93</v>
      </c>
      <c r="F895" s="296" t="s">
        <v>1667</v>
      </c>
      <c r="G895" s="296" t="s">
        <v>103</v>
      </c>
      <c r="H895" s="296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</row>
    <row r="896" spans="1:25">
      <c r="A896" s="296" t="s">
        <v>128</v>
      </c>
      <c r="B896" s="296" t="s">
        <v>2672</v>
      </c>
      <c r="C896" s="296" t="s">
        <v>123</v>
      </c>
      <c r="D896" s="296" t="s">
        <v>131</v>
      </c>
      <c r="E896" s="296" t="s">
        <v>125</v>
      </c>
      <c r="F896" s="296" t="s">
        <v>87</v>
      </c>
      <c r="G896" s="296" t="s">
        <v>105</v>
      </c>
      <c r="H896" s="296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</row>
    <row r="897" spans="1:25">
      <c r="A897" s="296" t="s">
        <v>130</v>
      </c>
      <c r="B897" s="296" t="s">
        <v>2672</v>
      </c>
      <c r="C897" s="296" t="s">
        <v>323</v>
      </c>
      <c r="D897" s="296" t="s">
        <v>2177</v>
      </c>
      <c r="E897" s="296" t="s">
        <v>2091</v>
      </c>
      <c r="F897" s="296" t="s">
        <v>314</v>
      </c>
      <c r="G897" s="296" t="s">
        <v>310</v>
      </c>
      <c r="H897" s="296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</row>
    <row r="898" spans="1:25">
      <c r="A898" s="296" t="s">
        <v>63</v>
      </c>
      <c r="B898" s="296" t="s">
        <v>2682</v>
      </c>
      <c r="C898" s="296" t="s">
        <v>312</v>
      </c>
      <c r="D898" s="296" t="s">
        <v>2660</v>
      </c>
      <c r="E898" s="296" t="s">
        <v>1745</v>
      </c>
      <c r="F898" s="296" t="s">
        <v>2188</v>
      </c>
      <c r="G898" s="296" t="s">
        <v>318</v>
      </c>
      <c r="H898" s="296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</row>
    <row r="899" spans="1:25">
      <c r="A899" s="296" t="s">
        <v>66</v>
      </c>
      <c r="B899" s="296" t="s">
        <v>2682</v>
      </c>
      <c r="C899" s="296" t="s">
        <v>2091</v>
      </c>
      <c r="D899" s="296" t="s">
        <v>321</v>
      </c>
      <c r="E899" s="296" t="s">
        <v>311</v>
      </c>
      <c r="F899" s="296" t="s">
        <v>265</v>
      </c>
      <c r="G899" s="296" t="s">
        <v>821</v>
      </c>
      <c r="H899" s="296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</row>
    <row r="900" spans="1:25">
      <c r="A900" s="296" t="s">
        <v>69</v>
      </c>
      <c r="B900" s="296" t="s">
        <v>2682</v>
      </c>
      <c r="C900" s="296" t="s">
        <v>1667</v>
      </c>
      <c r="D900" s="296" t="s">
        <v>282</v>
      </c>
      <c r="E900" s="296" t="s">
        <v>117</v>
      </c>
      <c r="F900" s="296" t="s">
        <v>99</v>
      </c>
      <c r="G900" s="296" t="s">
        <v>306</v>
      </c>
      <c r="H900" s="296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</row>
    <row r="901" spans="1:25">
      <c r="A901" s="296" t="s">
        <v>71</v>
      </c>
      <c r="B901" s="296" t="s">
        <v>2682</v>
      </c>
      <c r="C901" s="296" t="s">
        <v>282</v>
      </c>
      <c r="D901" s="296" t="s">
        <v>282</v>
      </c>
      <c r="E901" s="296" t="s">
        <v>267</v>
      </c>
      <c r="F901" s="296" t="s">
        <v>282</v>
      </c>
      <c r="G901" s="296" t="s">
        <v>269</v>
      </c>
      <c r="H901" s="296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</row>
    <row r="902" spans="1:25">
      <c r="A902" s="296" t="s">
        <v>77</v>
      </c>
      <c r="B902" s="296" t="s">
        <v>2682</v>
      </c>
      <c r="C902" s="296" t="s">
        <v>2683</v>
      </c>
      <c r="D902" s="296" t="s">
        <v>2191</v>
      </c>
      <c r="E902" s="296" t="s">
        <v>1666</v>
      </c>
      <c r="F902" s="296" t="s">
        <v>265</v>
      </c>
      <c r="G902" s="296" t="s">
        <v>1698</v>
      </c>
      <c r="H902" s="296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</row>
    <row r="903" spans="1:25">
      <c r="A903" s="296" t="s">
        <v>79</v>
      </c>
      <c r="B903" s="296" t="s">
        <v>2682</v>
      </c>
      <c r="C903" s="296" t="s">
        <v>2684</v>
      </c>
      <c r="D903" s="296" t="s">
        <v>1347</v>
      </c>
      <c r="E903" s="296" t="s">
        <v>67</v>
      </c>
      <c r="F903" s="296" t="s">
        <v>67</v>
      </c>
      <c r="G903" s="296" t="s">
        <v>67</v>
      </c>
      <c r="H903" s="296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</row>
    <row r="904" spans="1:25">
      <c r="A904" s="296" t="s">
        <v>83</v>
      </c>
      <c r="B904" s="296" t="s">
        <v>2682</v>
      </c>
      <c r="C904" s="296" t="s">
        <v>2685</v>
      </c>
      <c r="D904" s="296" t="s">
        <v>2686</v>
      </c>
      <c r="E904" s="296" t="s">
        <v>2687</v>
      </c>
      <c r="F904" s="296" t="s">
        <v>2065</v>
      </c>
      <c r="G904" s="296" t="s">
        <v>2688</v>
      </c>
      <c r="H904" s="296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</row>
    <row r="905" spans="1:25">
      <c r="A905" s="296" t="s">
        <v>73</v>
      </c>
      <c r="B905" s="296" t="s">
        <v>2682</v>
      </c>
      <c r="C905" s="296" t="s">
        <v>109</v>
      </c>
      <c r="D905" s="296" t="s">
        <v>266</v>
      </c>
      <c r="E905" s="296" t="s">
        <v>265</v>
      </c>
      <c r="F905" s="296" t="s">
        <v>268</v>
      </c>
      <c r="G905" s="296" t="s">
        <v>89</v>
      </c>
      <c r="H905" s="296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</row>
    <row r="906" spans="1:25">
      <c r="A906" s="296" t="s">
        <v>75</v>
      </c>
      <c r="B906" s="296" t="s">
        <v>2682</v>
      </c>
      <c r="C906" s="296" t="s">
        <v>282</v>
      </c>
      <c r="D906" s="296" t="s">
        <v>282</v>
      </c>
      <c r="E906" s="296" t="s">
        <v>282</v>
      </c>
      <c r="F906" s="296" t="s">
        <v>282</v>
      </c>
      <c r="G906" s="296" t="s">
        <v>282</v>
      </c>
      <c r="H906" s="296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</row>
    <row r="907" spans="1:25">
      <c r="A907" s="296" t="s">
        <v>86</v>
      </c>
      <c r="B907" s="296" t="s">
        <v>2682</v>
      </c>
      <c r="C907" s="296" t="s">
        <v>107</v>
      </c>
      <c r="D907" s="296" t="s">
        <v>87</v>
      </c>
      <c r="E907" s="296" t="s">
        <v>97</v>
      </c>
      <c r="F907" s="296" t="s">
        <v>1739</v>
      </c>
      <c r="G907" s="296" t="s">
        <v>1698</v>
      </c>
      <c r="H907" s="296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</row>
    <row r="908" spans="1:25">
      <c r="A908" s="296" t="s">
        <v>96</v>
      </c>
      <c r="B908" s="296" t="s">
        <v>2682</v>
      </c>
      <c r="C908" s="296" t="s">
        <v>2689</v>
      </c>
      <c r="D908" s="296" t="s">
        <v>2690</v>
      </c>
      <c r="E908" s="296" t="s">
        <v>2691</v>
      </c>
      <c r="F908" s="296" t="s">
        <v>2692</v>
      </c>
      <c r="G908" s="296" t="s">
        <v>2693</v>
      </c>
      <c r="H908" s="296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</row>
    <row r="909" spans="1:25">
      <c r="A909" s="296" t="s">
        <v>88</v>
      </c>
      <c r="B909" s="296" t="s">
        <v>2682</v>
      </c>
      <c r="C909" s="296" t="s">
        <v>2694</v>
      </c>
      <c r="D909" s="296" t="s">
        <v>1666</v>
      </c>
      <c r="E909" s="296" t="s">
        <v>123</v>
      </c>
      <c r="F909" s="296" t="s">
        <v>315</v>
      </c>
      <c r="G909" s="296" t="s">
        <v>1680</v>
      </c>
      <c r="H909" s="296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</row>
    <row r="910" spans="1:25">
      <c r="A910" s="296" t="s">
        <v>90</v>
      </c>
      <c r="B910" s="296" t="s">
        <v>2682</v>
      </c>
      <c r="C910" s="296" t="s">
        <v>125</v>
      </c>
      <c r="D910" s="296" t="s">
        <v>123</v>
      </c>
      <c r="E910" s="296" t="s">
        <v>265</v>
      </c>
      <c r="F910" s="296" t="s">
        <v>117</v>
      </c>
      <c r="G910" s="296" t="s">
        <v>1738</v>
      </c>
      <c r="H910" s="296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</row>
    <row r="911" spans="1:25">
      <c r="A911" s="296" t="s">
        <v>92</v>
      </c>
      <c r="B911" s="296" t="s">
        <v>2682</v>
      </c>
      <c r="C911" s="296" t="s">
        <v>2695</v>
      </c>
      <c r="D911" s="296" t="s">
        <v>837</v>
      </c>
      <c r="E911" s="296" t="s">
        <v>287</v>
      </c>
      <c r="F911" s="296" t="s">
        <v>2083</v>
      </c>
      <c r="G911" s="296" t="s">
        <v>2560</v>
      </c>
      <c r="H911" s="296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</row>
    <row r="912" spans="1:25">
      <c r="A912" s="296" t="s">
        <v>94</v>
      </c>
      <c r="B912" s="296" t="s">
        <v>2682</v>
      </c>
      <c r="C912" s="296" t="s">
        <v>2681</v>
      </c>
      <c r="D912" s="296" t="s">
        <v>87</v>
      </c>
      <c r="E912" s="296" t="s">
        <v>103</v>
      </c>
      <c r="F912" s="296" t="s">
        <v>91</v>
      </c>
      <c r="G912" s="296" t="s">
        <v>103</v>
      </c>
      <c r="H912" s="296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</row>
    <row r="913" spans="1:25">
      <c r="A913" s="296" t="s">
        <v>98</v>
      </c>
      <c r="B913" s="296" t="s">
        <v>2682</v>
      </c>
      <c r="C913" s="296" t="s">
        <v>2696</v>
      </c>
      <c r="D913" s="296" t="s">
        <v>1780</v>
      </c>
      <c r="E913" s="296" t="s">
        <v>1730</v>
      </c>
      <c r="F913" s="296" t="s">
        <v>282</v>
      </c>
      <c r="G913" s="296" t="s">
        <v>2680</v>
      </c>
      <c r="H913" s="296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</row>
    <row r="914" spans="1:25">
      <c r="A914" s="296" t="s">
        <v>100</v>
      </c>
      <c r="B914" s="296" t="s">
        <v>2682</v>
      </c>
      <c r="C914" s="296" t="s">
        <v>1738</v>
      </c>
      <c r="D914" s="296" t="s">
        <v>2616</v>
      </c>
      <c r="E914" s="296" t="s">
        <v>1748</v>
      </c>
      <c r="F914" s="296" t="s">
        <v>127</v>
      </c>
      <c r="G914" s="296" t="s">
        <v>2201</v>
      </c>
      <c r="H914" s="296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</row>
    <row r="915" spans="1:25">
      <c r="A915" s="296" t="s">
        <v>102</v>
      </c>
      <c r="B915" s="296" t="s">
        <v>2682</v>
      </c>
      <c r="C915" s="296" t="s">
        <v>117</v>
      </c>
      <c r="D915" s="296" t="s">
        <v>2556</v>
      </c>
      <c r="E915" s="296" t="s">
        <v>107</v>
      </c>
      <c r="F915" s="296" t="s">
        <v>282</v>
      </c>
      <c r="G915" s="296" t="s">
        <v>67</v>
      </c>
      <c r="H915" s="296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</row>
    <row r="916" spans="1:25">
      <c r="A916" s="296" t="s">
        <v>104</v>
      </c>
      <c r="B916" s="296" t="s">
        <v>2682</v>
      </c>
      <c r="C916" s="296" t="s">
        <v>2697</v>
      </c>
      <c r="D916" s="296" t="s">
        <v>2698</v>
      </c>
      <c r="E916" s="296" t="s">
        <v>2699</v>
      </c>
      <c r="F916" s="296" t="s">
        <v>1679</v>
      </c>
      <c r="G916" s="296" t="s">
        <v>2700</v>
      </c>
      <c r="H916" s="296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</row>
    <row r="917" spans="1:25">
      <c r="A917" s="296" t="s">
        <v>106</v>
      </c>
      <c r="B917" s="296" t="s">
        <v>2682</v>
      </c>
      <c r="C917" s="296" t="s">
        <v>1739</v>
      </c>
      <c r="D917" s="296" t="s">
        <v>2148</v>
      </c>
      <c r="E917" s="296" t="s">
        <v>2556</v>
      </c>
      <c r="F917" s="296" t="s">
        <v>282</v>
      </c>
      <c r="G917" s="296" t="s">
        <v>282</v>
      </c>
      <c r="H917" s="296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</row>
    <row r="918" spans="1:25">
      <c r="A918" s="296" t="s">
        <v>108</v>
      </c>
      <c r="B918" s="296" t="s">
        <v>2682</v>
      </c>
      <c r="C918" s="296" t="s">
        <v>119</v>
      </c>
      <c r="D918" s="296" t="s">
        <v>2200</v>
      </c>
      <c r="E918" s="296" t="s">
        <v>260</v>
      </c>
      <c r="F918" s="296" t="s">
        <v>1667</v>
      </c>
      <c r="G918" s="296" t="s">
        <v>1681</v>
      </c>
      <c r="H918" s="296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</row>
    <row r="919" spans="1:25">
      <c r="A919" s="296" t="s">
        <v>110</v>
      </c>
      <c r="B919" s="296" t="s">
        <v>2682</v>
      </c>
      <c r="C919" s="296" t="s">
        <v>308</v>
      </c>
      <c r="D919" s="296" t="s">
        <v>2701</v>
      </c>
      <c r="E919" s="296" t="s">
        <v>1680</v>
      </c>
      <c r="F919" s="296" t="s">
        <v>2637</v>
      </c>
      <c r="G919" s="296" t="s">
        <v>2624</v>
      </c>
      <c r="H919" s="296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</row>
    <row r="920" spans="1:25">
      <c r="A920" s="296" t="s">
        <v>112</v>
      </c>
      <c r="B920" s="296" t="s">
        <v>2682</v>
      </c>
      <c r="C920" s="296" t="s">
        <v>1739</v>
      </c>
      <c r="D920" s="296" t="s">
        <v>1698</v>
      </c>
      <c r="E920" s="296" t="s">
        <v>2556</v>
      </c>
      <c r="F920" s="296" t="s">
        <v>111</v>
      </c>
      <c r="G920" s="296" t="s">
        <v>103</v>
      </c>
      <c r="H920" s="296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</row>
    <row r="921" spans="1:25">
      <c r="A921" s="296" t="s">
        <v>114</v>
      </c>
      <c r="B921" s="296" t="s">
        <v>2682</v>
      </c>
      <c r="C921" s="296" t="s">
        <v>265</v>
      </c>
      <c r="D921" s="296" t="s">
        <v>266</v>
      </c>
      <c r="E921" s="296" t="s">
        <v>267</v>
      </c>
      <c r="F921" s="296" t="s">
        <v>282</v>
      </c>
      <c r="G921" s="296" t="s">
        <v>282</v>
      </c>
      <c r="H921" s="296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</row>
    <row r="922" spans="1:25">
      <c r="A922" s="296" t="s">
        <v>116</v>
      </c>
      <c r="B922" s="296" t="s">
        <v>2682</v>
      </c>
      <c r="C922" s="296" t="s">
        <v>2090</v>
      </c>
      <c r="D922" s="296" t="s">
        <v>1933</v>
      </c>
      <c r="E922" s="296" t="s">
        <v>282</v>
      </c>
      <c r="F922" s="296" t="s">
        <v>1738</v>
      </c>
      <c r="G922" s="296" t="s">
        <v>283</v>
      </c>
      <c r="H922" s="296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</row>
    <row r="923" spans="1:25">
      <c r="A923" s="296" t="s">
        <v>118</v>
      </c>
      <c r="B923" s="296" t="s">
        <v>2682</v>
      </c>
      <c r="C923" s="296" t="s">
        <v>295</v>
      </c>
      <c r="D923" s="296" t="s">
        <v>292</v>
      </c>
      <c r="E923" s="296" t="s">
        <v>115</v>
      </c>
      <c r="F923" s="296" t="s">
        <v>282</v>
      </c>
      <c r="G923" s="296" t="s">
        <v>101</v>
      </c>
      <c r="H923" s="296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</row>
    <row r="924" spans="1:25">
      <c r="A924" s="296" t="s">
        <v>120</v>
      </c>
      <c r="B924" s="296" t="s">
        <v>2682</v>
      </c>
      <c r="C924" s="296" t="s">
        <v>297</v>
      </c>
      <c r="D924" s="296" t="s">
        <v>263</v>
      </c>
      <c r="E924" s="296" t="s">
        <v>1768</v>
      </c>
      <c r="F924" s="296" t="s">
        <v>1699</v>
      </c>
      <c r="G924" s="296" t="s">
        <v>306</v>
      </c>
      <c r="H924" s="296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</row>
    <row r="925" spans="1:25">
      <c r="A925" s="296" t="s">
        <v>122</v>
      </c>
      <c r="B925" s="296" t="s">
        <v>2682</v>
      </c>
      <c r="C925" s="296" t="s">
        <v>2660</v>
      </c>
      <c r="D925" s="296" t="s">
        <v>323</v>
      </c>
      <c r="E925" s="296" t="s">
        <v>322</v>
      </c>
      <c r="F925" s="296" t="s">
        <v>1357</v>
      </c>
      <c r="G925" s="296" t="s">
        <v>1807</v>
      </c>
      <c r="H925" s="296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</row>
    <row r="926" spans="1:25">
      <c r="A926" s="296" t="s">
        <v>124</v>
      </c>
      <c r="B926" s="296" t="s">
        <v>2682</v>
      </c>
      <c r="C926" s="296" t="s">
        <v>115</v>
      </c>
      <c r="D926" s="296" t="s">
        <v>67</v>
      </c>
      <c r="E926" s="296" t="s">
        <v>1667</v>
      </c>
      <c r="F926" s="296" t="s">
        <v>268</v>
      </c>
      <c r="G926" s="296" t="s">
        <v>282</v>
      </c>
      <c r="H926" s="296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</row>
    <row r="927" spans="1:25">
      <c r="A927" s="296" t="s">
        <v>126</v>
      </c>
      <c r="B927" s="296" t="s">
        <v>2682</v>
      </c>
      <c r="C927" s="296" t="s">
        <v>1674</v>
      </c>
      <c r="D927" s="296" t="s">
        <v>298</v>
      </c>
      <c r="E927" s="296" t="s">
        <v>1699</v>
      </c>
      <c r="F927" s="296" t="s">
        <v>266</v>
      </c>
      <c r="G927" s="296" t="s">
        <v>291</v>
      </c>
      <c r="H927" s="296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</row>
    <row r="928" spans="1:25">
      <c r="A928" s="296" t="s">
        <v>128</v>
      </c>
      <c r="B928" s="296" t="s">
        <v>2682</v>
      </c>
      <c r="C928" s="296" t="s">
        <v>293</v>
      </c>
      <c r="D928" s="296" t="s">
        <v>313</v>
      </c>
      <c r="E928" s="296" t="s">
        <v>2701</v>
      </c>
      <c r="F928" s="296" t="s">
        <v>338</v>
      </c>
      <c r="G928" s="296" t="s">
        <v>292</v>
      </c>
      <c r="H928" s="296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</row>
    <row r="929" spans="1:25">
      <c r="A929" s="296" t="s">
        <v>130</v>
      </c>
      <c r="B929" s="296" t="s">
        <v>2682</v>
      </c>
      <c r="C929" s="296" t="s">
        <v>1752</v>
      </c>
      <c r="D929" s="296" t="s">
        <v>324</v>
      </c>
      <c r="E929" s="296" t="s">
        <v>2411</v>
      </c>
      <c r="F929" s="296" t="s">
        <v>259</v>
      </c>
      <c r="G929" s="296" t="s">
        <v>345</v>
      </c>
      <c r="H929" s="296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</row>
    <row r="930" spans="1:25">
      <c r="A930" s="296" t="s">
        <v>63</v>
      </c>
      <c r="B930" s="296" t="s">
        <v>2702</v>
      </c>
      <c r="C930" s="296" t="s">
        <v>93</v>
      </c>
      <c r="D930" s="296" t="s">
        <v>91</v>
      </c>
      <c r="E930" s="296" t="s">
        <v>85</v>
      </c>
      <c r="F930" s="296" t="s">
        <v>1667</v>
      </c>
      <c r="G930" s="296" t="s">
        <v>1698</v>
      </c>
      <c r="H930" s="296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</row>
    <row r="931" spans="1:25">
      <c r="A931" s="296" t="s">
        <v>66</v>
      </c>
      <c r="B931" s="296" t="s">
        <v>2702</v>
      </c>
      <c r="C931" s="296" t="s">
        <v>282</v>
      </c>
      <c r="D931" s="296" t="s">
        <v>282</v>
      </c>
      <c r="E931" s="296" t="s">
        <v>282</v>
      </c>
      <c r="F931" s="296" t="s">
        <v>282</v>
      </c>
      <c r="G931" s="296" t="s">
        <v>282</v>
      </c>
      <c r="H931" s="296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</row>
    <row r="932" spans="1:25">
      <c r="A932" s="296" t="s">
        <v>69</v>
      </c>
      <c r="B932" s="296" t="s">
        <v>2702</v>
      </c>
      <c r="C932" s="296" t="s">
        <v>282</v>
      </c>
      <c r="D932" s="296" t="s">
        <v>282</v>
      </c>
      <c r="E932" s="296" t="s">
        <v>282</v>
      </c>
      <c r="F932" s="296" t="s">
        <v>282</v>
      </c>
      <c r="G932" s="296" t="s">
        <v>282</v>
      </c>
      <c r="H932" s="296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</row>
    <row r="933" spans="1:25">
      <c r="A933" s="296" t="s">
        <v>71</v>
      </c>
      <c r="B933" s="296" t="s">
        <v>2702</v>
      </c>
      <c r="C933" s="296" t="s">
        <v>282</v>
      </c>
      <c r="D933" s="296" t="s">
        <v>282</v>
      </c>
      <c r="E933" s="296" t="s">
        <v>282</v>
      </c>
      <c r="F933" s="296" t="s">
        <v>282</v>
      </c>
      <c r="G933" s="296" t="s">
        <v>282</v>
      </c>
      <c r="H933" s="296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</row>
    <row r="934" spans="1:25">
      <c r="A934" s="296" t="s">
        <v>77</v>
      </c>
      <c r="B934" s="296" t="s">
        <v>2702</v>
      </c>
      <c r="C934" s="296" t="s">
        <v>282</v>
      </c>
      <c r="D934" s="296" t="s">
        <v>282</v>
      </c>
      <c r="E934" s="296" t="s">
        <v>282</v>
      </c>
      <c r="F934" s="296" t="s">
        <v>282</v>
      </c>
      <c r="G934" s="296" t="s">
        <v>282</v>
      </c>
      <c r="H934" s="296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</row>
    <row r="935" spans="1:25">
      <c r="A935" s="296" t="s">
        <v>79</v>
      </c>
      <c r="B935" s="296" t="s">
        <v>2702</v>
      </c>
      <c r="C935" s="296" t="s">
        <v>2569</v>
      </c>
      <c r="D935" s="296" t="s">
        <v>291</v>
      </c>
      <c r="E935" s="296" t="s">
        <v>67</v>
      </c>
      <c r="F935" s="296" t="s">
        <v>67</v>
      </c>
      <c r="G935" s="296" t="s">
        <v>67</v>
      </c>
      <c r="H935" s="296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</row>
    <row r="936" spans="1:25">
      <c r="A936" s="296" t="s">
        <v>83</v>
      </c>
      <c r="B936" s="296" t="s">
        <v>2702</v>
      </c>
      <c r="C936" s="296" t="s">
        <v>282</v>
      </c>
      <c r="D936" s="296" t="s">
        <v>282</v>
      </c>
      <c r="E936" s="296" t="s">
        <v>282</v>
      </c>
      <c r="F936" s="296" t="s">
        <v>282</v>
      </c>
      <c r="G936" s="296" t="s">
        <v>282</v>
      </c>
      <c r="H936" s="296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</row>
    <row r="937" spans="1:25">
      <c r="A937" s="296" t="s">
        <v>73</v>
      </c>
      <c r="B937" s="296" t="s">
        <v>2702</v>
      </c>
      <c r="C937" s="296" t="s">
        <v>282</v>
      </c>
      <c r="D937" s="296" t="s">
        <v>282</v>
      </c>
      <c r="E937" s="296" t="s">
        <v>282</v>
      </c>
      <c r="F937" s="296" t="s">
        <v>282</v>
      </c>
      <c r="G937" s="296" t="s">
        <v>282</v>
      </c>
      <c r="H937" s="296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</row>
    <row r="938" spans="1:25">
      <c r="A938" s="296" t="s">
        <v>75</v>
      </c>
      <c r="B938" s="296" t="s">
        <v>2702</v>
      </c>
      <c r="C938" s="296" t="s">
        <v>282</v>
      </c>
      <c r="D938" s="296" t="s">
        <v>282</v>
      </c>
      <c r="E938" s="296" t="s">
        <v>282</v>
      </c>
      <c r="F938" s="296" t="s">
        <v>282</v>
      </c>
      <c r="G938" s="296" t="s">
        <v>282</v>
      </c>
      <c r="H938" s="296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</row>
    <row r="939" spans="1:25">
      <c r="A939" s="296" t="s">
        <v>86</v>
      </c>
      <c r="B939" s="296" t="s">
        <v>2702</v>
      </c>
      <c r="C939" s="296" t="s">
        <v>282</v>
      </c>
      <c r="D939" s="296" t="s">
        <v>282</v>
      </c>
      <c r="E939" s="296" t="s">
        <v>282</v>
      </c>
      <c r="F939" s="296" t="s">
        <v>282</v>
      </c>
      <c r="G939" s="296" t="s">
        <v>1667</v>
      </c>
      <c r="H939" s="296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</row>
    <row r="940" spans="1:25">
      <c r="A940" s="296" t="s">
        <v>96</v>
      </c>
      <c r="B940" s="296" t="s">
        <v>2702</v>
      </c>
      <c r="C940" s="296" t="s">
        <v>2661</v>
      </c>
      <c r="D940" s="296" t="s">
        <v>305</v>
      </c>
      <c r="E940" s="296" t="s">
        <v>2680</v>
      </c>
      <c r="F940" s="296" t="s">
        <v>1811</v>
      </c>
      <c r="G940" s="296" t="s">
        <v>338</v>
      </c>
      <c r="H940" s="296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</row>
    <row r="941" spans="1:25">
      <c r="A941" s="296" t="s">
        <v>88</v>
      </c>
      <c r="B941" s="296" t="s">
        <v>2702</v>
      </c>
      <c r="C941" s="296" t="s">
        <v>2656</v>
      </c>
      <c r="D941" s="296" t="s">
        <v>282</v>
      </c>
      <c r="E941" s="296" t="s">
        <v>282</v>
      </c>
      <c r="F941" s="296" t="s">
        <v>282</v>
      </c>
      <c r="G941" s="296" t="s">
        <v>282</v>
      </c>
      <c r="H941" s="296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</row>
    <row r="942" spans="1:25">
      <c r="A942" s="296" t="s">
        <v>90</v>
      </c>
      <c r="B942" s="296" t="s">
        <v>2702</v>
      </c>
      <c r="C942" s="296" t="s">
        <v>268</v>
      </c>
      <c r="D942" s="296" t="s">
        <v>282</v>
      </c>
      <c r="E942" s="296" t="s">
        <v>282</v>
      </c>
      <c r="F942" s="296" t="s">
        <v>1667</v>
      </c>
      <c r="G942" s="296" t="s">
        <v>282</v>
      </c>
      <c r="H942" s="296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</row>
    <row r="943" spans="1:25">
      <c r="A943" s="296" t="s">
        <v>92</v>
      </c>
      <c r="B943" s="296" t="s">
        <v>2702</v>
      </c>
      <c r="C943" s="296" t="s">
        <v>282</v>
      </c>
      <c r="D943" s="296" t="s">
        <v>282</v>
      </c>
      <c r="E943" s="296" t="s">
        <v>282</v>
      </c>
      <c r="F943" s="296" t="s">
        <v>282</v>
      </c>
      <c r="G943" s="296" t="s">
        <v>282</v>
      </c>
      <c r="H943" s="296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</row>
    <row r="944" spans="1:25">
      <c r="A944" s="296" t="s">
        <v>94</v>
      </c>
      <c r="B944" s="296" t="s">
        <v>2702</v>
      </c>
      <c r="C944" s="296" t="s">
        <v>282</v>
      </c>
      <c r="D944" s="296" t="s">
        <v>282</v>
      </c>
      <c r="E944" s="296" t="s">
        <v>282</v>
      </c>
      <c r="F944" s="296" t="s">
        <v>282</v>
      </c>
      <c r="G944" s="296" t="s">
        <v>282</v>
      </c>
      <c r="H944" s="296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</row>
    <row r="945" spans="1:25">
      <c r="A945" s="296" t="s">
        <v>98</v>
      </c>
      <c r="B945" s="296" t="s">
        <v>2702</v>
      </c>
      <c r="C945" s="296" t="s">
        <v>282</v>
      </c>
      <c r="D945" s="296" t="s">
        <v>282</v>
      </c>
      <c r="E945" s="296" t="s">
        <v>282</v>
      </c>
      <c r="F945" s="296" t="s">
        <v>282</v>
      </c>
      <c r="G945" s="296" t="s">
        <v>282</v>
      </c>
      <c r="H945" s="296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</row>
    <row r="946" spans="1:25">
      <c r="A946" s="296" t="s">
        <v>100</v>
      </c>
      <c r="B946" s="296" t="s">
        <v>2702</v>
      </c>
      <c r="C946" s="296" t="s">
        <v>282</v>
      </c>
      <c r="D946" s="296" t="s">
        <v>282</v>
      </c>
      <c r="E946" s="296" t="s">
        <v>1667</v>
      </c>
      <c r="F946" s="296" t="s">
        <v>1667</v>
      </c>
      <c r="G946" s="296" t="s">
        <v>282</v>
      </c>
      <c r="H946" s="296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</row>
    <row r="947" spans="1:25">
      <c r="A947" s="296" t="s">
        <v>102</v>
      </c>
      <c r="B947" s="296" t="s">
        <v>2702</v>
      </c>
      <c r="C947" s="296" t="s">
        <v>282</v>
      </c>
      <c r="D947" s="296" t="s">
        <v>282</v>
      </c>
      <c r="E947" s="296" t="s">
        <v>282</v>
      </c>
      <c r="F947" s="296" t="s">
        <v>282</v>
      </c>
      <c r="G947" s="296" t="s">
        <v>67</v>
      </c>
      <c r="H947" s="296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</row>
    <row r="948" spans="1:25">
      <c r="A948" s="296" t="s">
        <v>104</v>
      </c>
      <c r="B948" s="296" t="s">
        <v>2702</v>
      </c>
      <c r="C948" s="296" t="s">
        <v>282</v>
      </c>
      <c r="D948" s="296" t="s">
        <v>282</v>
      </c>
      <c r="E948" s="296" t="s">
        <v>282</v>
      </c>
      <c r="F948" s="296" t="s">
        <v>282</v>
      </c>
      <c r="G948" s="296" t="s">
        <v>282</v>
      </c>
      <c r="H948" s="296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</row>
    <row r="949" spans="1:25">
      <c r="A949" s="296" t="s">
        <v>106</v>
      </c>
      <c r="B949" s="296" t="s">
        <v>2702</v>
      </c>
      <c r="C949" s="296" t="s">
        <v>282</v>
      </c>
      <c r="D949" s="296" t="s">
        <v>282</v>
      </c>
      <c r="E949" s="296" t="s">
        <v>1667</v>
      </c>
      <c r="F949" s="296" t="s">
        <v>282</v>
      </c>
      <c r="G949" s="296" t="s">
        <v>282</v>
      </c>
      <c r="H949" s="296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</row>
    <row r="950" spans="1:25">
      <c r="A950" s="296" t="s">
        <v>108</v>
      </c>
      <c r="B950" s="296" t="s">
        <v>2702</v>
      </c>
      <c r="C950" s="296" t="s">
        <v>282</v>
      </c>
      <c r="D950" s="296" t="s">
        <v>87</v>
      </c>
      <c r="E950" s="296" t="s">
        <v>282</v>
      </c>
      <c r="F950" s="296" t="s">
        <v>282</v>
      </c>
      <c r="G950" s="296" t="s">
        <v>282</v>
      </c>
      <c r="H950" s="296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</row>
    <row r="951" spans="1:25">
      <c r="A951" s="296" t="s">
        <v>110</v>
      </c>
      <c r="B951" s="296" t="s">
        <v>2702</v>
      </c>
      <c r="C951" s="296" t="s">
        <v>282</v>
      </c>
      <c r="D951" s="296" t="s">
        <v>282</v>
      </c>
      <c r="E951" s="296" t="s">
        <v>1739</v>
      </c>
      <c r="F951" s="296" t="s">
        <v>282</v>
      </c>
      <c r="G951" s="296" t="s">
        <v>1667</v>
      </c>
      <c r="H951" s="296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</row>
    <row r="952" spans="1:25">
      <c r="A952" s="296" t="s">
        <v>112</v>
      </c>
      <c r="B952" s="296" t="s">
        <v>2702</v>
      </c>
      <c r="C952" s="296" t="s">
        <v>282</v>
      </c>
      <c r="D952" s="296" t="s">
        <v>282</v>
      </c>
      <c r="E952" s="296" t="s">
        <v>282</v>
      </c>
      <c r="F952" s="296" t="s">
        <v>282</v>
      </c>
      <c r="G952" s="296" t="s">
        <v>282</v>
      </c>
      <c r="H952" s="296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</row>
    <row r="953" spans="1:25">
      <c r="A953" s="296" t="s">
        <v>114</v>
      </c>
      <c r="B953" s="296" t="s">
        <v>2702</v>
      </c>
      <c r="C953" s="296" t="s">
        <v>282</v>
      </c>
      <c r="D953" s="296" t="s">
        <v>282</v>
      </c>
      <c r="E953" s="296" t="s">
        <v>282</v>
      </c>
      <c r="F953" s="296" t="s">
        <v>282</v>
      </c>
      <c r="G953" s="296" t="s">
        <v>282</v>
      </c>
      <c r="H953" s="296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</row>
    <row r="954" spans="1:25">
      <c r="A954" s="296" t="s">
        <v>116</v>
      </c>
      <c r="B954" s="296" t="s">
        <v>2702</v>
      </c>
      <c r="C954" s="296" t="s">
        <v>282</v>
      </c>
      <c r="D954" s="296" t="s">
        <v>282</v>
      </c>
      <c r="E954" s="296" t="s">
        <v>282</v>
      </c>
      <c r="F954" s="296" t="s">
        <v>282</v>
      </c>
      <c r="G954" s="296" t="s">
        <v>282</v>
      </c>
      <c r="H954" s="296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</row>
    <row r="955" spans="1:25">
      <c r="A955" s="296" t="s">
        <v>118</v>
      </c>
      <c r="B955" s="296" t="s">
        <v>2702</v>
      </c>
      <c r="C955" s="296" t="s">
        <v>282</v>
      </c>
      <c r="D955" s="296" t="s">
        <v>282</v>
      </c>
      <c r="E955" s="296" t="s">
        <v>282</v>
      </c>
      <c r="F955" s="296" t="s">
        <v>282</v>
      </c>
      <c r="G955" s="296" t="s">
        <v>282</v>
      </c>
      <c r="H955" s="296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</row>
    <row r="956" spans="1:25">
      <c r="A956" s="296" t="s">
        <v>120</v>
      </c>
      <c r="B956" s="296" t="s">
        <v>2702</v>
      </c>
      <c r="C956" s="296" t="s">
        <v>85</v>
      </c>
      <c r="D956" s="296" t="s">
        <v>269</v>
      </c>
      <c r="E956" s="296" t="s">
        <v>1667</v>
      </c>
      <c r="F956" s="296" t="s">
        <v>282</v>
      </c>
      <c r="G956" s="296" t="s">
        <v>268</v>
      </c>
      <c r="H956" s="296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</row>
    <row r="957" spans="1:25">
      <c r="A957" s="296" t="s">
        <v>122</v>
      </c>
      <c r="B957" s="296" t="s">
        <v>2702</v>
      </c>
      <c r="C957" s="296" t="s">
        <v>282</v>
      </c>
      <c r="D957" s="296" t="s">
        <v>282</v>
      </c>
      <c r="E957" s="296" t="s">
        <v>282</v>
      </c>
      <c r="F957" s="296" t="s">
        <v>282</v>
      </c>
      <c r="G957" s="296" t="s">
        <v>282</v>
      </c>
      <c r="H957" s="296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</row>
    <row r="958" spans="1:25">
      <c r="A958" s="296" t="s">
        <v>124</v>
      </c>
      <c r="B958" s="296" t="s">
        <v>2702</v>
      </c>
      <c r="C958" s="296" t="s">
        <v>282</v>
      </c>
      <c r="D958" s="296" t="s">
        <v>67</v>
      </c>
      <c r="E958" s="296" t="s">
        <v>282</v>
      </c>
      <c r="F958" s="296" t="s">
        <v>282</v>
      </c>
      <c r="G958" s="296" t="s">
        <v>282</v>
      </c>
      <c r="H958" s="296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</row>
    <row r="959" spans="1:25">
      <c r="A959" s="296" t="s">
        <v>126</v>
      </c>
      <c r="B959" s="296" t="s">
        <v>2702</v>
      </c>
      <c r="C959" s="296" t="s">
        <v>282</v>
      </c>
      <c r="D959" s="296" t="s">
        <v>282</v>
      </c>
      <c r="E959" s="296" t="s">
        <v>282</v>
      </c>
      <c r="F959" s="296" t="s">
        <v>282</v>
      </c>
      <c r="G959" s="296" t="s">
        <v>282</v>
      </c>
      <c r="H959" s="296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</row>
    <row r="960" spans="1:25">
      <c r="A960" s="296" t="s">
        <v>128</v>
      </c>
      <c r="B960" s="296" t="s">
        <v>2702</v>
      </c>
      <c r="C960" s="296" t="s">
        <v>89</v>
      </c>
      <c r="D960" s="296" t="s">
        <v>268</v>
      </c>
      <c r="E960" s="296" t="s">
        <v>268</v>
      </c>
      <c r="F960" s="296" t="s">
        <v>268</v>
      </c>
      <c r="G960" s="296" t="s">
        <v>282</v>
      </c>
      <c r="H960" s="296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</row>
    <row r="961" spans="1:25">
      <c r="A961" s="296" t="s">
        <v>130</v>
      </c>
      <c r="B961" s="296" t="s">
        <v>2702</v>
      </c>
      <c r="C961" s="296" t="s">
        <v>282</v>
      </c>
      <c r="D961" s="296" t="s">
        <v>282</v>
      </c>
      <c r="E961" s="296" t="s">
        <v>282</v>
      </c>
      <c r="F961" s="296" t="s">
        <v>282</v>
      </c>
      <c r="G961" s="296" t="s">
        <v>1739</v>
      </c>
      <c r="H961" s="296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</row>
    <row r="962" spans="1:25">
      <c r="A962" s="296" t="s">
        <v>63</v>
      </c>
      <c r="B962" s="296" t="s">
        <v>171</v>
      </c>
      <c r="C962" s="296" t="s">
        <v>2703</v>
      </c>
      <c r="D962" s="296" t="s">
        <v>2704</v>
      </c>
      <c r="E962" s="296" t="s">
        <v>2705</v>
      </c>
      <c r="F962" s="296" t="s">
        <v>1771</v>
      </c>
      <c r="G962" s="296" t="s">
        <v>2184</v>
      </c>
      <c r="H962" s="296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</row>
    <row r="963" spans="1:25">
      <c r="A963" s="296" t="s">
        <v>66</v>
      </c>
      <c r="B963" s="296" t="s">
        <v>171</v>
      </c>
      <c r="C963" s="296" t="s">
        <v>1745</v>
      </c>
      <c r="D963" s="296" t="s">
        <v>322</v>
      </c>
      <c r="E963" s="296" t="s">
        <v>261</v>
      </c>
      <c r="F963" s="296" t="s">
        <v>293</v>
      </c>
      <c r="G963" s="296" t="s">
        <v>343</v>
      </c>
      <c r="H963" s="296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</row>
    <row r="964" spans="1:25">
      <c r="A964" s="296" t="s">
        <v>69</v>
      </c>
      <c r="B964" s="296" t="s">
        <v>171</v>
      </c>
      <c r="C964" s="296" t="s">
        <v>117</v>
      </c>
      <c r="D964" s="296" t="s">
        <v>113</v>
      </c>
      <c r="E964" s="296" t="s">
        <v>117</v>
      </c>
      <c r="F964" s="296" t="s">
        <v>131</v>
      </c>
      <c r="G964" s="296" t="s">
        <v>2090</v>
      </c>
      <c r="H964" s="296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</row>
    <row r="965" spans="1:25">
      <c r="A965" s="296" t="s">
        <v>71</v>
      </c>
      <c r="B965" s="296" t="s">
        <v>171</v>
      </c>
      <c r="C965" s="296" t="s">
        <v>109</v>
      </c>
      <c r="D965" s="296" t="s">
        <v>1739</v>
      </c>
      <c r="E965" s="296" t="s">
        <v>267</v>
      </c>
      <c r="F965" s="296" t="s">
        <v>267</v>
      </c>
      <c r="G965" s="296" t="s">
        <v>265</v>
      </c>
      <c r="H965" s="296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</row>
    <row r="966" spans="1:25">
      <c r="A966" s="296" t="s">
        <v>77</v>
      </c>
      <c r="B966" s="296" t="s">
        <v>171</v>
      </c>
      <c r="C966" s="296" t="s">
        <v>121</v>
      </c>
      <c r="D966" s="296" t="s">
        <v>283</v>
      </c>
      <c r="E966" s="296" t="s">
        <v>1666</v>
      </c>
      <c r="F966" s="296" t="s">
        <v>103</v>
      </c>
      <c r="G966" s="296" t="s">
        <v>290</v>
      </c>
      <c r="H966" s="296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</row>
    <row r="967" spans="1:25">
      <c r="A967" s="296" t="s">
        <v>79</v>
      </c>
      <c r="B967" s="296" t="s">
        <v>171</v>
      </c>
      <c r="C967" s="296" t="s">
        <v>1270</v>
      </c>
      <c r="D967" s="296" t="s">
        <v>2706</v>
      </c>
      <c r="E967" s="296" t="s">
        <v>282</v>
      </c>
      <c r="F967" s="296" t="s">
        <v>282</v>
      </c>
      <c r="G967" s="296" t="s">
        <v>282</v>
      </c>
      <c r="H967" s="296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</row>
    <row r="968" spans="1:25">
      <c r="A968" s="296" t="s">
        <v>83</v>
      </c>
      <c r="B968" s="296" t="s">
        <v>171</v>
      </c>
      <c r="C968" s="296" t="s">
        <v>282</v>
      </c>
      <c r="D968" s="296" t="s">
        <v>2707</v>
      </c>
      <c r="E968" s="296" t="s">
        <v>2708</v>
      </c>
      <c r="F968" s="296" t="s">
        <v>2709</v>
      </c>
      <c r="G968" s="296" t="s">
        <v>1562</v>
      </c>
      <c r="H968" s="296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</row>
    <row r="969" spans="1:25">
      <c r="A969" s="296" t="s">
        <v>73</v>
      </c>
      <c r="B969" s="296" t="s">
        <v>171</v>
      </c>
      <c r="C969" s="296" t="s">
        <v>2710</v>
      </c>
      <c r="D969" s="296" t="s">
        <v>2711</v>
      </c>
      <c r="E969" s="296" t="s">
        <v>2582</v>
      </c>
      <c r="F969" s="296" t="s">
        <v>342</v>
      </c>
      <c r="G969" s="296" t="s">
        <v>1546</v>
      </c>
      <c r="H969" s="296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</row>
    <row r="970" spans="1:25">
      <c r="A970" s="296" t="s">
        <v>75</v>
      </c>
      <c r="B970" s="296" t="s">
        <v>171</v>
      </c>
      <c r="C970" s="296" t="s">
        <v>282</v>
      </c>
      <c r="D970" s="296" t="s">
        <v>282</v>
      </c>
      <c r="E970" s="296" t="s">
        <v>282</v>
      </c>
      <c r="F970" s="296" t="s">
        <v>321</v>
      </c>
      <c r="G970" s="296" t="s">
        <v>267</v>
      </c>
      <c r="H970" s="296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</row>
    <row r="971" spans="1:25">
      <c r="A971" s="296" t="s">
        <v>86</v>
      </c>
      <c r="B971" s="296" t="s">
        <v>171</v>
      </c>
      <c r="C971" s="296" t="s">
        <v>2252</v>
      </c>
      <c r="D971" s="296" t="s">
        <v>2712</v>
      </c>
      <c r="E971" s="296" t="s">
        <v>300</v>
      </c>
      <c r="F971" s="296" t="s">
        <v>258</v>
      </c>
      <c r="G971" s="296" t="s">
        <v>2713</v>
      </c>
      <c r="H971" s="296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</row>
    <row r="972" spans="1:25">
      <c r="A972" s="296" t="s">
        <v>96</v>
      </c>
      <c r="B972" s="296" t="s">
        <v>171</v>
      </c>
      <c r="C972" s="296" t="s">
        <v>101</v>
      </c>
      <c r="D972" s="296" t="s">
        <v>282</v>
      </c>
      <c r="E972" s="296" t="s">
        <v>2637</v>
      </c>
      <c r="F972" s="296" t="s">
        <v>282</v>
      </c>
      <c r="G972" s="296" t="s">
        <v>282</v>
      </c>
      <c r="H972" s="296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</row>
    <row r="973" spans="1:25">
      <c r="A973" s="296" t="s">
        <v>88</v>
      </c>
      <c r="B973" s="296" t="s">
        <v>171</v>
      </c>
      <c r="C973" s="296" t="s">
        <v>269</v>
      </c>
      <c r="D973" s="296" t="s">
        <v>1739</v>
      </c>
      <c r="E973" s="296" t="s">
        <v>1739</v>
      </c>
      <c r="F973" s="296" t="s">
        <v>846</v>
      </c>
      <c r="G973" s="296" t="s">
        <v>2714</v>
      </c>
      <c r="H973" s="296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</row>
    <row r="974" spans="1:25">
      <c r="A974" s="296" t="s">
        <v>90</v>
      </c>
      <c r="B974" s="296" t="s">
        <v>171</v>
      </c>
      <c r="C974" s="296" t="s">
        <v>2637</v>
      </c>
      <c r="D974" s="296" t="s">
        <v>338</v>
      </c>
      <c r="E974" s="296" t="s">
        <v>2064</v>
      </c>
      <c r="F974" s="296" t="s">
        <v>1680</v>
      </c>
      <c r="G974" s="296" t="s">
        <v>1357</v>
      </c>
      <c r="H974" s="296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</row>
    <row r="975" spans="1:25">
      <c r="A975" s="296" t="s">
        <v>92</v>
      </c>
      <c r="B975" s="296" t="s">
        <v>171</v>
      </c>
      <c r="C975" s="296" t="s">
        <v>2715</v>
      </c>
      <c r="D975" s="296" t="s">
        <v>1349</v>
      </c>
      <c r="E975" s="296" t="s">
        <v>2716</v>
      </c>
      <c r="F975" s="296" t="s">
        <v>2553</v>
      </c>
      <c r="G975" s="296" t="s">
        <v>349</v>
      </c>
      <c r="H975" s="296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</row>
    <row r="976" spans="1:25">
      <c r="A976" s="296" t="s">
        <v>94</v>
      </c>
      <c r="B976" s="296" t="s">
        <v>171</v>
      </c>
      <c r="C976" s="296" t="s">
        <v>2717</v>
      </c>
      <c r="D976" s="296" t="s">
        <v>342</v>
      </c>
      <c r="E976" s="296" t="s">
        <v>2188</v>
      </c>
      <c r="F976" s="296" t="s">
        <v>115</v>
      </c>
      <c r="G976" s="296" t="s">
        <v>2718</v>
      </c>
      <c r="H976" s="296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</row>
    <row r="977" spans="1:25">
      <c r="A977" s="296" t="s">
        <v>98</v>
      </c>
      <c r="B977" s="296" t="s">
        <v>171</v>
      </c>
      <c r="C977" s="296" t="s">
        <v>345</v>
      </c>
      <c r="D977" s="296" t="s">
        <v>2197</v>
      </c>
      <c r="E977" s="296" t="s">
        <v>1771</v>
      </c>
      <c r="F977" s="296" t="s">
        <v>113</v>
      </c>
      <c r="G977" s="296" t="s">
        <v>113</v>
      </c>
      <c r="H977" s="296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</row>
    <row r="978" spans="1:25">
      <c r="A978" s="296" t="s">
        <v>100</v>
      </c>
      <c r="B978" s="296" t="s">
        <v>171</v>
      </c>
      <c r="C978" s="296" t="s">
        <v>2719</v>
      </c>
      <c r="D978" s="296" t="s">
        <v>2720</v>
      </c>
      <c r="E978" s="296" t="s">
        <v>2617</v>
      </c>
      <c r="F978" s="296" t="s">
        <v>2721</v>
      </c>
      <c r="G978" s="296" t="s">
        <v>1683</v>
      </c>
      <c r="H978" s="296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</row>
    <row r="979" spans="1:25">
      <c r="A979" s="296" t="s">
        <v>102</v>
      </c>
      <c r="B979" s="296" t="s">
        <v>171</v>
      </c>
      <c r="C979" s="296" t="s">
        <v>2701</v>
      </c>
      <c r="D979" s="296" t="s">
        <v>282</v>
      </c>
      <c r="E979" s="296" t="s">
        <v>282</v>
      </c>
      <c r="F979" s="296" t="s">
        <v>282</v>
      </c>
      <c r="G979" s="296" t="s">
        <v>282</v>
      </c>
      <c r="H979" s="296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</row>
    <row r="980" spans="1:25">
      <c r="A980" s="296" t="s">
        <v>104</v>
      </c>
      <c r="B980" s="296" t="s">
        <v>171</v>
      </c>
      <c r="C980" s="296" t="s">
        <v>2722</v>
      </c>
      <c r="D980" s="296" t="s">
        <v>2616</v>
      </c>
      <c r="E980" s="296" t="s">
        <v>1680</v>
      </c>
      <c r="F980" s="296" t="s">
        <v>2723</v>
      </c>
      <c r="G980" s="296" t="s">
        <v>2724</v>
      </c>
      <c r="H980" s="296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</row>
    <row r="981" spans="1:25">
      <c r="A981" s="296" t="s">
        <v>106</v>
      </c>
      <c r="B981" s="296" t="s">
        <v>171</v>
      </c>
      <c r="C981" s="296" t="s">
        <v>282</v>
      </c>
      <c r="D981" s="296" t="s">
        <v>332</v>
      </c>
      <c r="E981" s="296" t="s">
        <v>2725</v>
      </c>
      <c r="F981" s="296" t="s">
        <v>107</v>
      </c>
      <c r="G981" s="296" t="s">
        <v>284</v>
      </c>
      <c r="H981" s="296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</row>
    <row r="982" spans="1:25">
      <c r="A982" s="296" t="s">
        <v>108</v>
      </c>
      <c r="B982" s="296" t="s">
        <v>171</v>
      </c>
      <c r="C982" s="296" t="s">
        <v>117</v>
      </c>
      <c r="D982" s="296" t="s">
        <v>2569</v>
      </c>
      <c r="E982" s="296" t="s">
        <v>2201</v>
      </c>
      <c r="F982" s="296" t="s">
        <v>292</v>
      </c>
      <c r="G982" s="296" t="s">
        <v>310</v>
      </c>
      <c r="H982" s="296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</row>
    <row r="983" spans="1:25">
      <c r="A983" s="296" t="s">
        <v>110</v>
      </c>
      <c r="B983" s="296" t="s">
        <v>171</v>
      </c>
      <c r="C983" s="296" t="s">
        <v>2726</v>
      </c>
      <c r="D983" s="296" t="s">
        <v>2727</v>
      </c>
      <c r="E983" s="296" t="s">
        <v>2145</v>
      </c>
      <c r="F983" s="296" t="s">
        <v>2728</v>
      </c>
      <c r="G983" s="296" t="s">
        <v>2729</v>
      </c>
      <c r="H983" s="296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</row>
    <row r="984" spans="1:25">
      <c r="A984" s="296" t="s">
        <v>112</v>
      </c>
      <c r="B984" s="296" t="s">
        <v>171</v>
      </c>
      <c r="C984" s="296" t="s">
        <v>306</v>
      </c>
      <c r="D984" s="296" t="s">
        <v>2585</v>
      </c>
      <c r="E984" s="296" t="s">
        <v>348</v>
      </c>
      <c r="F984" s="296" t="s">
        <v>113</v>
      </c>
      <c r="G984" s="296" t="s">
        <v>1806</v>
      </c>
      <c r="H984" s="296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</row>
    <row r="985" spans="1:25">
      <c r="A985" s="296" t="s">
        <v>114</v>
      </c>
      <c r="B985" s="296" t="s">
        <v>171</v>
      </c>
      <c r="C985" s="296" t="s">
        <v>282</v>
      </c>
      <c r="D985" s="296" t="s">
        <v>282</v>
      </c>
      <c r="E985" s="296" t="s">
        <v>282</v>
      </c>
      <c r="F985" s="296" t="s">
        <v>306</v>
      </c>
      <c r="G985" s="296" t="s">
        <v>282</v>
      </c>
      <c r="H985" s="296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</row>
    <row r="986" spans="1:25">
      <c r="A986" s="296" t="s">
        <v>116</v>
      </c>
      <c r="B986" s="296" t="s">
        <v>171</v>
      </c>
      <c r="C986" s="296" t="s">
        <v>2192</v>
      </c>
      <c r="D986" s="296" t="s">
        <v>326</v>
      </c>
      <c r="E986" s="296" t="s">
        <v>2730</v>
      </c>
      <c r="F986" s="296" t="s">
        <v>2731</v>
      </c>
      <c r="G986" s="296" t="s">
        <v>2063</v>
      </c>
      <c r="H986" s="296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</row>
    <row r="987" spans="1:25">
      <c r="A987" s="296" t="s">
        <v>118</v>
      </c>
      <c r="B987" s="296" t="s">
        <v>171</v>
      </c>
      <c r="C987" s="296" t="s">
        <v>2593</v>
      </c>
      <c r="D987" s="296" t="s">
        <v>2677</v>
      </c>
      <c r="E987" s="296" t="s">
        <v>282</v>
      </c>
      <c r="F987" s="296" t="s">
        <v>2732</v>
      </c>
      <c r="G987" s="296" t="s">
        <v>1730</v>
      </c>
      <c r="H987" s="296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</row>
    <row r="988" spans="1:25">
      <c r="A988" s="296" t="s">
        <v>120</v>
      </c>
      <c r="B988" s="296" t="s">
        <v>171</v>
      </c>
      <c r="C988" s="296" t="s">
        <v>2229</v>
      </c>
      <c r="D988" s="296" t="s">
        <v>2616</v>
      </c>
      <c r="E988" s="296" t="s">
        <v>131</v>
      </c>
      <c r="F988" s="296" t="s">
        <v>314</v>
      </c>
      <c r="G988" s="296" t="s">
        <v>87</v>
      </c>
      <c r="H988" s="296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</row>
    <row r="989" spans="1:25">
      <c r="A989" s="296" t="s">
        <v>122</v>
      </c>
      <c r="B989" s="296" t="s">
        <v>171</v>
      </c>
      <c r="C989" s="296" t="s">
        <v>2733</v>
      </c>
      <c r="D989" s="296" t="s">
        <v>2089</v>
      </c>
      <c r="E989" s="296" t="s">
        <v>2734</v>
      </c>
      <c r="F989" s="296" t="s">
        <v>1924</v>
      </c>
      <c r="G989" s="296" t="s">
        <v>2684</v>
      </c>
      <c r="H989" s="296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</row>
    <row r="990" spans="1:25">
      <c r="A990" s="296" t="s">
        <v>124</v>
      </c>
      <c r="B990" s="296" t="s">
        <v>171</v>
      </c>
      <c r="C990" s="296" t="s">
        <v>2149</v>
      </c>
      <c r="D990" s="296" t="s">
        <v>2637</v>
      </c>
      <c r="E990" s="296" t="s">
        <v>280</v>
      </c>
      <c r="F990" s="296" t="s">
        <v>129</v>
      </c>
      <c r="G990" s="296" t="s">
        <v>115</v>
      </c>
      <c r="H990" s="296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</row>
    <row r="991" spans="1:25">
      <c r="A991" s="296" t="s">
        <v>126</v>
      </c>
      <c r="B991" s="296" t="s">
        <v>171</v>
      </c>
      <c r="C991" s="296" t="s">
        <v>2735</v>
      </c>
      <c r="D991" s="296" t="s">
        <v>346</v>
      </c>
      <c r="E991" s="296" t="s">
        <v>1933</v>
      </c>
      <c r="F991" s="296" t="s">
        <v>315</v>
      </c>
      <c r="G991" s="296" t="s">
        <v>263</v>
      </c>
      <c r="H991" s="296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</row>
    <row r="992" spans="1:25">
      <c r="A992" s="296" t="s">
        <v>128</v>
      </c>
      <c r="B992" s="296" t="s">
        <v>171</v>
      </c>
      <c r="C992" s="296" t="s">
        <v>1654</v>
      </c>
      <c r="D992" s="296" t="s">
        <v>1788</v>
      </c>
      <c r="E992" s="296" t="s">
        <v>2736</v>
      </c>
      <c r="F992" s="296" t="s">
        <v>2737</v>
      </c>
      <c r="G992" s="296" t="s">
        <v>2146</v>
      </c>
      <c r="H992" s="296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</row>
    <row r="993" spans="1:25">
      <c r="A993" s="296" t="s">
        <v>130</v>
      </c>
      <c r="B993" s="296" t="s">
        <v>171</v>
      </c>
      <c r="C993" s="296" t="s">
        <v>2738</v>
      </c>
      <c r="D993" s="296" t="s">
        <v>282</v>
      </c>
      <c r="E993" s="296" t="s">
        <v>282</v>
      </c>
      <c r="F993" s="296" t="s">
        <v>282</v>
      </c>
      <c r="G993" s="296" t="s">
        <v>2739</v>
      </c>
      <c r="H993" s="296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</row>
    <row r="994" spans="1:25">
      <c r="A994" s="296" t="s">
        <v>63</v>
      </c>
      <c r="B994" s="296" t="s">
        <v>1099</v>
      </c>
      <c r="C994" s="296" t="s">
        <v>2740</v>
      </c>
      <c r="D994" s="296" t="s">
        <v>1871</v>
      </c>
      <c r="E994" s="296" t="s">
        <v>1522</v>
      </c>
      <c r="F994" s="296" t="s">
        <v>2741</v>
      </c>
      <c r="G994" s="296" t="s">
        <v>2742</v>
      </c>
      <c r="H994" s="296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</row>
    <row r="995" spans="1:25">
      <c r="A995" s="296" t="s">
        <v>66</v>
      </c>
      <c r="B995" s="296" t="s">
        <v>1099</v>
      </c>
      <c r="C995" s="296" t="s">
        <v>2148</v>
      </c>
      <c r="D995" s="296" t="s">
        <v>2637</v>
      </c>
      <c r="E995" s="296" t="s">
        <v>1681</v>
      </c>
      <c r="F995" s="296" t="s">
        <v>1739</v>
      </c>
      <c r="G995" s="296" t="s">
        <v>1699</v>
      </c>
      <c r="H995" s="296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</row>
    <row r="996" spans="1:25">
      <c r="A996" s="296" t="s">
        <v>69</v>
      </c>
      <c r="B996" s="296" t="s">
        <v>1099</v>
      </c>
      <c r="C996" s="296" t="s">
        <v>282</v>
      </c>
      <c r="D996" s="296" t="s">
        <v>282</v>
      </c>
      <c r="E996" s="296" t="s">
        <v>1739</v>
      </c>
      <c r="F996" s="296" t="s">
        <v>269</v>
      </c>
      <c r="G996" s="296" t="s">
        <v>131</v>
      </c>
      <c r="H996" s="296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</row>
    <row r="997" spans="1:25">
      <c r="A997" s="296" t="s">
        <v>71</v>
      </c>
      <c r="B997" s="296" t="s">
        <v>1099</v>
      </c>
      <c r="C997" s="296" t="s">
        <v>2637</v>
      </c>
      <c r="D997" s="296" t="s">
        <v>113</v>
      </c>
      <c r="E997" s="296" t="s">
        <v>1730</v>
      </c>
      <c r="F997" s="296" t="s">
        <v>291</v>
      </c>
      <c r="G997" s="296" t="s">
        <v>302</v>
      </c>
      <c r="H997" s="296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</row>
    <row r="998" spans="1:25">
      <c r="A998" s="296" t="s">
        <v>77</v>
      </c>
      <c r="B998" s="296" t="s">
        <v>1099</v>
      </c>
      <c r="C998" s="296" t="s">
        <v>265</v>
      </c>
      <c r="D998" s="296" t="s">
        <v>87</v>
      </c>
      <c r="E998" s="296" t="s">
        <v>265</v>
      </c>
      <c r="F998" s="296" t="s">
        <v>95</v>
      </c>
      <c r="G998" s="296" t="s">
        <v>265</v>
      </c>
      <c r="H998" s="296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</row>
    <row r="999" spans="1:25">
      <c r="A999" s="296" t="s">
        <v>79</v>
      </c>
      <c r="B999" s="296" t="s">
        <v>1099</v>
      </c>
      <c r="C999" s="296" t="s">
        <v>2743</v>
      </c>
      <c r="D999" s="296" t="s">
        <v>2744</v>
      </c>
      <c r="E999" s="296" t="s">
        <v>67</v>
      </c>
      <c r="F999" s="296" t="s">
        <v>67</v>
      </c>
      <c r="G999" s="296" t="s">
        <v>67</v>
      </c>
      <c r="H999" s="296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</row>
    <row r="1000" spans="1:25">
      <c r="A1000" s="296" t="s">
        <v>83</v>
      </c>
      <c r="B1000" s="296" t="s">
        <v>1099</v>
      </c>
      <c r="C1000" s="296" t="s">
        <v>2745</v>
      </c>
      <c r="D1000" s="296" t="s">
        <v>2746</v>
      </c>
      <c r="E1000" s="296" t="s">
        <v>2747</v>
      </c>
      <c r="F1000" s="296" t="s">
        <v>2748</v>
      </c>
      <c r="G1000" s="296" t="s">
        <v>2749</v>
      </c>
      <c r="H1000" s="296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</row>
    <row r="1001" spans="1:25">
      <c r="A1001" s="296" t="s">
        <v>73</v>
      </c>
      <c r="B1001" s="296" t="s">
        <v>1099</v>
      </c>
      <c r="C1001" s="296" t="s">
        <v>2750</v>
      </c>
      <c r="D1001" s="296" t="s">
        <v>2751</v>
      </c>
      <c r="E1001" s="296" t="s">
        <v>1546</v>
      </c>
      <c r="F1001" s="296" t="s">
        <v>2752</v>
      </c>
      <c r="G1001" s="296" t="s">
        <v>2753</v>
      </c>
      <c r="H1001" s="296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</row>
    <row r="1002" spans="1:25">
      <c r="A1002" s="296" t="s">
        <v>75</v>
      </c>
      <c r="B1002" s="296" t="s">
        <v>1099</v>
      </c>
      <c r="C1002" s="296" t="s">
        <v>282</v>
      </c>
      <c r="D1002" s="296" t="s">
        <v>282</v>
      </c>
      <c r="E1002" s="296" t="s">
        <v>282</v>
      </c>
      <c r="F1002" s="296" t="s">
        <v>2637</v>
      </c>
      <c r="G1002" s="296" t="s">
        <v>283</v>
      </c>
      <c r="H1002" s="296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</row>
    <row r="1003" spans="1:25">
      <c r="A1003" s="296" t="s">
        <v>86</v>
      </c>
      <c r="B1003" s="296" t="s">
        <v>1099</v>
      </c>
      <c r="C1003" s="296" t="s">
        <v>2754</v>
      </c>
      <c r="D1003" s="296" t="s">
        <v>1661</v>
      </c>
      <c r="E1003" s="296" t="s">
        <v>2755</v>
      </c>
      <c r="F1003" s="296" t="s">
        <v>2756</v>
      </c>
      <c r="G1003" s="296" t="s">
        <v>2757</v>
      </c>
      <c r="H1003" s="296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</row>
    <row r="1004" spans="1:25">
      <c r="A1004" s="296" t="s">
        <v>96</v>
      </c>
      <c r="B1004" s="296" t="s">
        <v>1099</v>
      </c>
      <c r="C1004" s="296" t="s">
        <v>282</v>
      </c>
      <c r="D1004" s="296" t="s">
        <v>282</v>
      </c>
      <c r="E1004" s="296" t="s">
        <v>282</v>
      </c>
      <c r="F1004" s="296" t="s">
        <v>282</v>
      </c>
      <c r="G1004" s="296" t="s">
        <v>282</v>
      </c>
      <c r="H1004" s="296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</row>
    <row r="1005" spans="1:25">
      <c r="A1005" s="296" t="s">
        <v>88</v>
      </c>
      <c r="B1005" s="296" t="s">
        <v>1099</v>
      </c>
      <c r="C1005" s="296" t="s">
        <v>282</v>
      </c>
      <c r="D1005" s="296" t="s">
        <v>95</v>
      </c>
      <c r="E1005" s="296" t="s">
        <v>266</v>
      </c>
      <c r="F1005" s="296" t="s">
        <v>300</v>
      </c>
      <c r="G1005" s="296" t="s">
        <v>1769</v>
      </c>
      <c r="H1005" s="296"/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</row>
    <row r="1006" spans="1:25">
      <c r="A1006" s="296" t="s">
        <v>90</v>
      </c>
      <c r="B1006" s="296" t="s">
        <v>1099</v>
      </c>
      <c r="C1006" s="296" t="s">
        <v>1739</v>
      </c>
      <c r="D1006" s="296" t="s">
        <v>85</v>
      </c>
      <c r="E1006" s="296" t="s">
        <v>91</v>
      </c>
      <c r="F1006" s="296" t="s">
        <v>109</v>
      </c>
      <c r="G1006" s="296" t="s">
        <v>111</v>
      </c>
      <c r="H1006" s="296"/>
      <c r="K1006" s="5"/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</row>
    <row r="1007" spans="1:25">
      <c r="A1007" s="296" t="s">
        <v>92</v>
      </c>
      <c r="B1007" s="296" t="s">
        <v>1099</v>
      </c>
      <c r="C1007" s="296" t="s">
        <v>276</v>
      </c>
      <c r="D1007" s="296" t="s">
        <v>2758</v>
      </c>
      <c r="E1007" s="296" t="s">
        <v>2759</v>
      </c>
      <c r="F1007" s="296" t="s">
        <v>2760</v>
      </c>
      <c r="G1007" s="296" t="s">
        <v>2199</v>
      </c>
      <c r="H1007" s="296"/>
      <c r="K1007" s="5"/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</row>
    <row r="1008" spans="1:25">
      <c r="A1008" s="296" t="s">
        <v>94</v>
      </c>
      <c r="B1008" s="296" t="s">
        <v>1099</v>
      </c>
      <c r="C1008" s="296" t="s">
        <v>1695</v>
      </c>
      <c r="D1008" s="296" t="s">
        <v>1722</v>
      </c>
      <c r="E1008" s="296" t="s">
        <v>2557</v>
      </c>
      <c r="F1008" s="296" t="s">
        <v>2680</v>
      </c>
      <c r="G1008" s="296" t="s">
        <v>281</v>
      </c>
      <c r="H1008" s="296"/>
      <c r="K1008" s="5"/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</row>
    <row r="1009" spans="1:25">
      <c r="A1009" s="296" t="s">
        <v>98</v>
      </c>
      <c r="B1009" s="296" t="s">
        <v>1099</v>
      </c>
      <c r="C1009" s="296" t="s">
        <v>1775</v>
      </c>
      <c r="D1009" s="296" t="s">
        <v>2529</v>
      </c>
      <c r="E1009" s="296" t="s">
        <v>2066</v>
      </c>
      <c r="F1009" s="296" t="s">
        <v>2202</v>
      </c>
      <c r="G1009" s="296" t="s">
        <v>1698</v>
      </c>
      <c r="H1009" s="296"/>
      <c r="K1009" s="5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</row>
    <row r="1010" spans="1:25">
      <c r="A1010" s="296" t="s">
        <v>100</v>
      </c>
      <c r="B1010" s="296" t="s">
        <v>1099</v>
      </c>
      <c r="C1010" s="296" t="s">
        <v>305</v>
      </c>
      <c r="D1010" s="296" t="s">
        <v>286</v>
      </c>
      <c r="E1010" s="296" t="s">
        <v>1927</v>
      </c>
      <c r="F1010" s="296" t="s">
        <v>2582</v>
      </c>
      <c r="G1010" s="296" t="s">
        <v>344</v>
      </c>
      <c r="H1010" s="296"/>
      <c r="K1010" s="5"/>
      <c r="L1010" s="5"/>
      <c r="M1010" s="5"/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</row>
    <row r="1011" spans="1:25">
      <c r="A1011" s="296" t="s">
        <v>102</v>
      </c>
      <c r="B1011" s="296" t="s">
        <v>1099</v>
      </c>
      <c r="C1011" s="296" t="s">
        <v>306</v>
      </c>
      <c r="D1011" s="296" t="s">
        <v>67</v>
      </c>
      <c r="E1011" s="296" t="s">
        <v>282</v>
      </c>
      <c r="F1011" s="296" t="s">
        <v>282</v>
      </c>
      <c r="G1011" s="296" t="s">
        <v>67</v>
      </c>
      <c r="H1011" s="296"/>
      <c r="K1011" s="5"/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</row>
    <row r="1012" spans="1:25">
      <c r="A1012" s="296" t="s">
        <v>104</v>
      </c>
      <c r="B1012" s="296" t="s">
        <v>1099</v>
      </c>
      <c r="C1012" s="296" t="s">
        <v>2761</v>
      </c>
      <c r="D1012" s="296" t="s">
        <v>67</v>
      </c>
      <c r="E1012" s="296" t="s">
        <v>282</v>
      </c>
      <c r="F1012" s="296" t="s">
        <v>282</v>
      </c>
      <c r="G1012" s="296" t="s">
        <v>67</v>
      </c>
      <c r="H1012" s="296"/>
      <c r="K1012" s="5"/>
      <c r="L1012" s="5"/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</row>
    <row r="1013" spans="1:25">
      <c r="A1013" s="296" t="s">
        <v>106</v>
      </c>
      <c r="B1013" s="296" t="s">
        <v>1099</v>
      </c>
      <c r="C1013" s="296" t="s">
        <v>282</v>
      </c>
      <c r="D1013" s="296" t="s">
        <v>1810</v>
      </c>
      <c r="E1013" s="296" t="s">
        <v>2680</v>
      </c>
      <c r="F1013" s="296" t="s">
        <v>282</v>
      </c>
      <c r="G1013" s="296" t="s">
        <v>1699</v>
      </c>
      <c r="H1013" s="296"/>
      <c r="K1013" s="5"/>
      <c r="L1013" s="5"/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</row>
    <row r="1014" spans="1:25">
      <c r="A1014" s="296" t="s">
        <v>108</v>
      </c>
      <c r="B1014" s="296" t="s">
        <v>1099</v>
      </c>
      <c r="C1014" s="296" t="s">
        <v>1731</v>
      </c>
      <c r="D1014" s="296" t="s">
        <v>2762</v>
      </c>
      <c r="E1014" s="296" t="s">
        <v>318</v>
      </c>
      <c r="F1014" s="296" t="s">
        <v>1936</v>
      </c>
      <c r="G1014" s="296" t="s">
        <v>2083</v>
      </c>
      <c r="H1014" s="296"/>
      <c r="K1014" s="5"/>
      <c r="L1014" s="5"/>
      <c r="M1014" s="5"/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</row>
    <row r="1015" spans="1:25">
      <c r="A1015" s="296" t="s">
        <v>110</v>
      </c>
      <c r="B1015" s="296" t="s">
        <v>1099</v>
      </c>
      <c r="C1015" s="296" t="s">
        <v>2763</v>
      </c>
      <c r="D1015" s="296" t="s">
        <v>2669</v>
      </c>
      <c r="E1015" s="296" t="s">
        <v>2764</v>
      </c>
      <c r="F1015" s="296" t="s">
        <v>2765</v>
      </c>
      <c r="G1015" s="296" t="s">
        <v>1727</v>
      </c>
      <c r="H1015" s="296"/>
      <c r="K1015" s="5"/>
      <c r="L1015" s="5"/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</row>
    <row r="1016" spans="1:25">
      <c r="A1016" s="296" t="s">
        <v>112</v>
      </c>
      <c r="B1016" s="296" t="s">
        <v>1099</v>
      </c>
      <c r="C1016" s="296" t="s">
        <v>306</v>
      </c>
      <c r="D1016" s="296" t="s">
        <v>265</v>
      </c>
      <c r="E1016" s="296" t="s">
        <v>99</v>
      </c>
      <c r="F1016" s="296" t="s">
        <v>103</v>
      </c>
      <c r="G1016" s="296" t="s">
        <v>89</v>
      </c>
      <c r="H1016" s="296"/>
      <c r="K1016" s="5"/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</row>
    <row r="1017" spans="1:25">
      <c r="A1017" s="296" t="s">
        <v>114</v>
      </c>
      <c r="B1017" s="296" t="s">
        <v>1099</v>
      </c>
      <c r="C1017" s="296" t="s">
        <v>282</v>
      </c>
      <c r="D1017" s="296" t="s">
        <v>282</v>
      </c>
      <c r="E1017" s="296" t="s">
        <v>282</v>
      </c>
      <c r="F1017" s="296" t="s">
        <v>336</v>
      </c>
      <c r="G1017" s="296" t="s">
        <v>67</v>
      </c>
      <c r="H1017" s="296"/>
      <c r="K1017" s="5"/>
      <c r="L1017" s="5"/>
      <c r="M1017" s="5"/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</row>
    <row r="1018" spans="1:25">
      <c r="A1018" s="296" t="s">
        <v>116</v>
      </c>
      <c r="B1018" s="296" t="s">
        <v>1099</v>
      </c>
      <c r="C1018" s="296" t="s">
        <v>282</v>
      </c>
      <c r="D1018" s="296" t="s">
        <v>282</v>
      </c>
      <c r="E1018" s="296" t="s">
        <v>282</v>
      </c>
      <c r="F1018" s="296" t="s">
        <v>282</v>
      </c>
      <c r="G1018" s="296" t="s">
        <v>282</v>
      </c>
      <c r="H1018" s="296"/>
      <c r="K1018" s="5"/>
      <c r="L1018" s="5"/>
      <c r="M1018" s="5"/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</row>
    <row r="1019" spans="1:25">
      <c r="A1019" s="296" t="s">
        <v>118</v>
      </c>
      <c r="B1019" s="296" t="s">
        <v>1099</v>
      </c>
      <c r="C1019" s="296" t="s">
        <v>2766</v>
      </c>
      <c r="D1019" s="296" t="s">
        <v>2731</v>
      </c>
      <c r="E1019" s="296" t="s">
        <v>282</v>
      </c>
      <c r="F1019" s="296" t="s">
        <v>308</v>
      </c>
      <c r="G1019" s="296" t="s">
        <v>1720</v>
      </c>
      <c r="H1019" s="296"/>
      <c r="K1019" s="5"/>
      <c r="L1019" s="5"/>
      <c r="M1019" s="5"/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</row>
    <row r="1020" spans="1:25">
      <c r="A1020" s="296" t="s">
        <v>120</v>
      </c>
      <c r="B1020" s="296" t="s">
        <v>1099</v>
      </c>
      <c r="C1020" s="296" t="s">
        <v>1346</v>
      </c>
      <c r="D1020" s="296" t="s">
        <v>316</v>
      </c>
      <c r="E1020" s="296" t="s">
        <v>279</v>
      </c>
      <c r="F1020" s="296" t="s">
        <v>282</v>
      </c>
      <c r="G1020" s="296" t="s">
        <v>281</v>
      </c>
      <c r="H1020" s="296"/>
      <c r="K1020" s="5"/>
      <c r="L1020" s="5"/>
      <c r="M1020" s="5"/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5"/>
    </row>
    <row r="1021" spans="1:25">
      <c r="A1021" s="296" t="s">
        <v>122</v>
      </c>
      <c r="B1021" s="296" t="s">
        <v>1099</v>
      </c>
      <c r="C1021" s="296" t="s">
        <v>2723</v>
      </c>
      <c r="D1021" s="296" t="s">
        <v>298</v>
      </c>
      <c r="E1021" s="296" t="s">
        <v>283</v>
      </c>
      <c r="F1021" s="296" t="s">
        <v>131</v>
      </c>
      <c r="G1021" s="296" t="s">
        <v>1771</v>
      </c>
      <c r="H1021" s="296"/>
      <c r="K1021" s="5"/>
      <c r="L1021" s="5"/>
      <c r="M1021" s="5"/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</row>
    <row r="1022" spans="1:25">
      <c r="A1022" s="296" t="s">
        <v>124</v>
      </c>
      <c r="B1022" s="296" t="s">
        <v>1099</v>
      </c>
      <c r="C1022" s="296" t="s">
        <v>1781</v>
      </c>
      <c r="D1022" s="296" t="s">
        <v>1811</v>
      </c>
      <c r="E1022" s="296" t="s">
        <v>315</v>
      </c>
      <c r="F1022" s="296" t="s">
        <v>2680</v>
      </c>
      <c r="G1022" s="296" t="s">
        <v>266</v>
      </c>
      <c r="H1022" s="296"/>
      <c r="K1022" s="5"/>
      <c r="L1022" s="5"/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</row>
    <row r="1023" spans="1:25">
      <c r="A1023" s="296" t="s">
        <v>126</v>
      </c>
      <c r="B1023" s="296" t="s">
        <v>1099</v>
      </c>
      <c r="C1023" s="296" t="s">
        <v>2721</v>
      </c>
      <c r="D1023" s="296" t="s">
        <v>2680</v>
      </c>
      <c r="E1023" s="296" t="s">
        <v>1729</v>
      </c>
      <c r="F1023" s="296" t="s">
        <v>2556</v>
      </c>
      <c r="G1023" s="296" t="s">
        <v>2148</v>
      </c>
      <c r="H1023" s="296"/>
      <c r="K1023" s="5"/>
      <c r="L1023" s="5"/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</row>
    <row r="1024" spans="1:25">
      <c r="A1024" s="296" t="s">
        <v>128</v>
      </c>
      <c r="B1024" s="296" t="s">
        <v>1099</v>
      </c>
      <c r="C1024" s="296" t="s">
        <v>2158</v>
      </c>
      <c r="D1024" s="296" t="s">
        <v>1918</v>
      </c>
      <c r="E1024" s="296" t="s">
        <v>282</v>
      </c>
      <c r="F1024" s="296" t="s">
        <v>282</v>
      </c>
      <c r="G1024" s="296" t="s">
        <v>282</v>
      </c>
      <c r="H1024" s="296"/>
      <c r="K1024" s="5"/>
      <c r="L1024" s="5"/>
      <c r="M1024" s="5"/>
      <c r="N1024" s="5"/>
      <c r="O1024" s="5"/>
      <c r="P1024" s="5"/>
      <c r="Q1024" s="5"/>
      <c r="R1024" s="5"/>
      <c r="S1024" s="5"/>
      <c r="T1024" s="5"/>
      <c r="U1024" s="5"/>
      <c r="V1024" s="5"/>
      <c r="W1024" s="5"/>
      <c r="X1024" s="5"/>
      <c r="Y1024" s="5"/>
    </row>
    <row r="1025" spans="1:25">
      <c r="A1025" s="296" t="s">
        <v>130</v>
      </c>
      <c r="B1025" s="296" t="s">
        <v>1099</v>
      </c>
      <c r="C1025" s="296" t="s">
        <v>2230</v>
      </c>
      <c r="D1025" s="296" t="s">
        <v>282</v>
      </c>
      <c r="E1025" s="296" t="s">
        <v>282</v>
      </c>
      <c r="F1025" s="296" t="s">
        <v>282</v>
      </c>
      <c r="G1025" s="296" t="s">
        <v>2767</v>
      </c>
      <c r="H1025" s="296"/>
      <c r="K1025" s="5"/>
      <c r="L1025" s="5"/>
      <c r="M1025" s="5"/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/>
    </row>
  </sheetData>
  <autoFilter ref="A1:G1025" xr:uid="{00000000-0009-0000-0000-00000D000000}"/>
  <mergeCells count="1">
    <mergeCell ref="K6:L7"/>
  </mergeCells>
  <dataValidations count="1">
    <dataValidation type="list" allowBlank="1" showErrorMessage="1" sqref="L3" xr:uid="{00000000-0002-0000-0D00-000000000000}">
      <formula1>$K$222:$K$253</formula1>
    </dataValidation>
  </dataValidation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Notas</vt:lpstr>
      <vt:lpstr>Fuentes</vt:lpstr>
      <vt:lpstr>bd_wide</vt:lpstr>
      <vt:lpstr>Censos 2025</vt:lpstr>
      <vt:lpstr>Censos 2024</vt:lpstr>
      <vt:lpstr>Censos 2023</vt:lpstr>
      <vt:lpstr>Censos 2022</vt:lpstr>
      <vt:lpstr>Censos 2021</vt:lpstr>
      <vt:lpstr>Censos 2023 old</vt:lpstr>
      <vt:lpstr>Censos 2022 old_version</vt:lpstr>
      <vt:lpstr>Censos 2021 old_version</vt:lpstr>
      <vt:lpstr>Censos 2020</vt:lpstr>
      <vt:lpstr>Censos 2020 old_version</vt:lpstr>
      <vt:lpstr>Series de Tiempo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Campuzano Gomez, Valeria</cp:lastModifiedBy>
  <dcterms:created xsi:type="dcterms:W3CDTF">2020-07-15T20:30:20Z</dcterms:created>
  <dcterms:modified xsi:type="dcterms:W3CDTF">2025-10-09T19:06:10Z</dcterms:modified>
</cp:coreProperties>
</file>